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02_ストック統計係\02 建築物ストック統計\01 建築物ストック統計公表資料\170831（2017(H29).1.1現在値）\"/>
    </mc:Choice>
  </mc:AlternateContent>
  <bookViews>
    <workbookView xWindow="0" yWindow="0" windowWidth="15345" windowHeight="4125" tabRatio="738" firstSheet="11" activeTab="12"/>
  </bookViews>
  <sheets>
    <sheet name="平成20年10月1日現在（都道府県別）" sheetId="7" r:id="rId1"/>
    <sheet name="平成20年10月1日現在（都市部別）" sheetId="8" r:id="rId2"/>
    <sheet name="平成21年1月1日現在（全国）" sheetId="9" r:id="rId3"/>
    <sheet name="平成22年1月1日現在（全国）" sheetId="10" r:id="rId4"/>
    <sheet name="平成23年1月1日現在（全国）" sheetId="11" r:id="rId5"/>
    <sheet name="平成24年1月1日現在（全国）" sheetId="12" r:id="rId6"/>
    <sheet name="平成25年1月1日現在（全国）" sheetId="13" r:id="rId7"/>
    <sheet name="平成25年10月1日現在（都道府県別）" sheetId="1" r:id="rId8"/>
    <sheet name="平成25年10月1日現在（都市部別）" sheetId="2" r:id="rId9"/>
    <sheet name="平成26年1月1日現在（全国）" sheetId="4" r:id="rId10"/>
    <sheet name="平成27年1月1日現在（全国）" sheetId="5" r:id="rId11"/>
    <sheet name="平成28年1月1日現在（全国）" sheetId="6" r:id="rId12"/>
    <sheet name="平成29年1月1日現在（全国）" sheetId="14" r:id="rId13"/>
  </sheets>
  <externalReferences>
    <externalReference r:id="rId14"/>
    <externalReference r:id="rId15"/>
    <externalReference r:id="rId16"/>
  </externalReferences>
  <definedNames>
    <definedName name="_10Q_竣工年別_住宅以外の面積_全国__建築主4_5抽出">'[1]Q_竣工年別住宅床面積クロス（都道府県別）'!$A$1:$AM$73</definedName>
    <definedName name="_11Q_竣工年別_住宅以外の面積_都道府県__建築主4_5抽出">'[1]Q_竣工年別建築物床面積クロス（都道府県別）'!$A$1:$AM$3385</definedName>
    <definedName name="_12Q_竣工年別建築物床面積クロス_全国" localSheetId="10">#REF!</definedName>
    <definedName name="_12Q_竣工年別建築物床面積クロス_全国" localSheetId="11">#REF!</definedName>
    <definedName name="_12Q_竣工年別建築物床面積クロス_全国">#REF!</definedName>
    <definedName name="_13Q_竣工年別建築物床面積クロス_全国__公共の別なし" localSheetId="10">#REF!</definedName>
    <definedName name="_13Q_竣工年別建築物床面積クロス_全国__公共の別なし" localSheetId="11">#REF!</definedName>
    <definedName name="_13Q_竣工年別建築物床面積クロス_全国__公共の別なし">#REF!</definedName>
    <definedName name="_14Q_竣工年別建築物床面積クロス_都道府県合計" localSheetId="10">#REF!</definedName>
    <definedName name="_14Q_竣工年別建築物床面積クロス_都道府県合計" localSheetId="11">#REF!</definedName>
    <definedName name="_14Q_竣工年別建築物床面積クロス_都道府県合計">#REF!</definedName>
    <definedName name="_15Q_竣工年別建築物床面積クロス_都道府県別" localSheetId="10">#REF!</definedName>
    <definedName name="_15Q_竣工年別建築物床面積クロス_都道府県別" localSheetId="11">#REF!</definedName>
    <definedName name="_15Q_竣工年別建築物床面積クロス_都道府県別">#REF!</definedName>
    <definedName name="_16Q_竣工年別建築物床面積クロス_都道府県別__公共の別なし" localSheetId="10">#REF!</definedName>
    <definedName name="_16Q_竣工年別建築物床面積クロス_都道府県別__公共の別なし" localSheetId="11">#REF!</definedName>
    <definedName name="_16Q_竣工年別建築物床面積クロス_都道府県別__公共の別なし">#REF!</definedName>
    <definedName name="_17Q_竣工年別住宅の戸数クロス_全国" localSheetId="10">#REF!</definedName>
    <definedName name="_17Q_竣工年別住宅の戸数クロス_全国" localSheetId="11">#REF!</definedName>
    <definedName name="_17Q_竣工年別住宅の戸数クロス_全国">#REF!</definedName>
    <definedName name="_18Q_竣工年別住宅の戸数ｸロス_全国__2003年1_9月抽出" localSheetId="10">#REF!</definedName>
    <definedName name="_18Q_竣工年別住宅の戸数ｸロス_全国__2003年1_9月抽出" localSheetId="11">#REF!</definedName>
    <definedName name="_18Q_竣工年別住宅の戸数ｸロス_全国__2003年1_9月抽出">#REF!</definedName>
    <definedName name="_19Q_竣工年別住宅の戸数クロス_都道府県別" localSheetId="10">#REF!</definedName>
    <definedName name="_19Q_竣工年別住宅の戸数クロス_都道府県別" localSheetId="11">#REF!</definedName>
    <definedName name="_19Q_竣工年別住宅の戸数クロス_都道府県別">#REF!</definedName>
    <definedName name="_1Q_構造_建て方別_延べ面積クロス_都道府県合計__改2" localSheetId="10">#REF!</definedName>
    <definedName name="_1Q_構造_建て方別_延べ面積クロス_都道府県合計__改2" localSheetId="11">#REF!</definedName>
    <definedName name="_1Q_構造_建て方別_延べ面積クロス_都道府県合計__改2">#REF!</definedName>
    <definedName name="_20Q_竣工年別住宅の戸数クロス_都道府県別__2003年1_9月抽出" localSheetId="10">#REF!</definedName>
    <definedName name="_20Q_竣工年別住宅の戸数クロス_都道府県別__2003年1_9月抽出" localSheetId="11">#REF!</definedName>
    <definedName name="_20Q_竣工年別住宅の戸数クロス_都道府県別__2003年1_9月抽出">#REF!</definedName>
    <definedName name="_21Q_竣工年別住宅床面積クロス_全国" localSheetId="10">#REF!</definedName>
    <definedName name="_21Q_竣工年別住宅床面積クロス_全国" localSheetId="11">#REF!</definedName>
    <definedName name="_21Q_竣工年別住宅床面積クロス_全国">#REF!</definedName>
    <definedName name="_22Q_竣工年別住宅床面積クロス_全国__2003年1_9月抽出" localSheetId="10">#REF!</definedName>
    <definedName name="_22Q_竣工年別住宅床面積クロス_全国__2003年1_9月抽出" localSheetId="11">#REF!</definedName>
    <definedName name="_22Q_竣工年別住宅床面積クロス_全国__2003年1_9月抽出">#REF!</definedName>
    <definedName name="_23Q_竣工年別住宅床面積クロス_全国__公共の別なし" localSheetId="10">#REF!</definedName>
    <definedName name="_23Q_竣工年別住宅床面積クロス_全国__公共の別なし" localSheetId="11">#REF!</definedName>
    <definedName name="_23Q_竣工年別住宅床面積クロス_全国__公共の別なし">#REF!</definedName>
    <definedName name="_24Q_竣工年別住宅床面積クロス_都道府県合計" localSheetId="10">#REF!</definedName>
    <definedName name="_24Q_竣工年別住宅床面積クロス_都道府県合計" localSheetId="11">#REF!</definedName>
    <definedName name="_24Q_竣工年別住宅床面積クロス_都道府県合計">#REF!</definedName>
    <definedName name="_25Q_竣工年別住宅床面積クロス_都道府県別" localSheetId="10">#REF!</definedName>
    <definedName name="_25Q_竣工年別住宅床面積クロス_都道府県別" localSheetId="11">#REF!</definedName>
    <definedName name="_25Q_竣工年別住宅床面積クロス_都道府県別">#REF!</definedName>
    <definedName name="_26Q_竣工年別住宅床面積クロス_都道府県別__2003年1_9月抽出" localSheetId="10">#REF!</definedName>
    <definedName name="_26Q_竣工年別住宅床面積クロス_都道府県別__2003年1_9月抽出" localSheetId="11">#REF!</definedName>
    <definedName name="_26Q_竣工年別住宅床面積クロス_都道府県別__2003年1_9月抽出">#REF!</definedName>
    <definedName name="_27Q_竣工年別住宅床面積クロス_都道府県別__公共の別なし" localSheetId="10">#REF!</definedName>
    <definedName name="_27Q_竣工年別住宅床面積クロス_都道府県別__公共の別なし" localSheetId="11">#REF!</definedName>
    <definedName name="_27Q_竣工年別住宅床面積クロス_都道府県別__公共の別なし">#REF!</definedName>
    <definedName name="_28Q_都道府県_構造_建て方別_延べ面積クロス_改2" localSheetId="10">#REF!</definedName>
    <definedName name="_28Q_都道府県_構造_建て方別_延べ面積クロス_改2" localSheetId="11">#REF!</definedName>
    <definedName name="_28Q_都道府県_構造_建て方別_延べ面積クロス_改2">#REF!</definedName>
    <definedName name="_6Q_竣工年別_建築着工_床面積クロス_全国" localSheetId="10">#REF!</definedName>
    <definedName name="_6Q_竣工年別_建築着工_床面積クロス_全国" localSheetId="11">#REF!</definedName>
    <definedName name="_6Q_竣工年別_建築着工_床面積クロス_全国">#REF!</definedName>
    <definedName name="_7Q_竣工年別_建築着工_床面積クロス_全国__2003年1_9月抽出" localSheetId="10">#REF!</definedName>
    <definedName name="_7Q_竣工年別_建築着工_床面積クロス_全国__2003年1_9月抽出" localSheetId="11">#REF!</definedName>
    <definedName name="_7Q_竣工年別_建築着工_床面積クロス_全国__2003年1_9月抽出">#REF!</definedName>
    <definedName name="_8Q_竣工年別_建築着工_床面積クロス_都道府県別" localSheetId="10">#REF!</definedName>
    <definedName name="_8Q_竣工年別_建築着工_床面積クロス_都道府県別" localSheetId="11">#REF!</definedName>
    <definedName name="_8Q_竣工年別_建築着工_床面積クロス_都道府県別">#REF!</definedName>
    <definedName name="_9Q_竣工年別_建築着工_床面積クロス_都道府県別__2003年1_9月抽出" localSheetId="10">#REF!</definedName>
    <definedName name="_9Q_竣工年別_建築着工_床面積クロス_都道府県別__2003年1_9月抽出" localSheetId="11">#REF!</definedName>
    <definedName name="_9Q_竣工年別_建築着工_床面積クロス_都道府県別__2003年1_9月抽出">#REF!</definedName>
    <definedName name="_xlnm._FilterDatabase" localSheetId="8" hidden="1">'平成25年10月1日現在（都市部別）'!#REF!</definedName>
    <definedName name="_xlnm._FilterDatabase" localSheetId="7" hidden="1">'平成25年10月1日現在（都道府県別）'!$Y$47:$AA$153</definedName>
    <definedName name="a" localSheetId="10">#REF!</definedName>
    <definedName name="a" localSheetId="11">#REF!</definedName>
    <definedName name="a">#REF!</definedName>
    <definedName name="_xlnm.Print_Area" localSheetId="0">'平成20年10月1日現在（都道府県別）'!$A$1:$AC$520</definedName>
    <definedName name="_xlnm.Print_Area" localSheetId="8">'平成25年10月1日現在（都市部別）'!$A$1:$AH$46</definedName>
    <definedName name="_xlnm.Print_Area" localSheetId="7">'平成25年10月1日現在（都道府県別）'!$A$1:$AH$520</definedName>
    <definedName name="_xlnm.Print_Area" localSheetId="9">'平成26年1月1日現在（全国）'!$A$1:$AF$13</definedName>
    <definedName name="_xlnm.Print_Area" localSheetId="10">'平成27年1月1日現在（全国）'!$A$1:$AG$13</definedName>
    <definedName name="_xlnm.Print_Area" localSheetId="11">'平成28年1月1日現在（全国）'!$A$1:$AH$13</definedName>
    <definedName name="_xlnm.Print_Titles" localSheetId="1">'平成20年10月1日現在（都市部別）'!$4:$4</definedName>
    <definedName name="_xlnm.Print_Titles" localSheetId="0">'平成20年10月1日現在（都道府県別）'!$4:$4</definedName>
    <definedName name="_xlnm.Print_Titles" localSheetId="7">'平成25年10月1日現在（都道府県別）'!$1:$4</definedName>
    <definedName name="Q_竣工年別建築着工床面積_全国" localSheetId="11">[2]Q_竣工年別建築着工床面積_全国!$A$1:$AU$73</definedName>
    <definedName name="Q_竣工年別建築着工床面積_全国">[3]Q_竣工年別建築着工床面積_全国!$A$1:$AU$73</definedName>
    <definedName name="Q_竣工年別建築着工床面積_都道府県別" localSheetId="11">[2]Q_竣工年別建築着工床面積_都道府県別!$A$1:$AU$3385</definedName>
    <definedName name="Q_竣工年別建築着工床面積_都道府県別">[3]Q_竣工年別建築着工床面積_都道府県別!$A$1:$AU$3385</definedName>
    <definedName name="Q_竣工年別建築物床面積クロス" localSheetId="10">#REF!</definedName>
    <definedName name="Q_竣工年別建築物床面積クロス" localSheetId="11">#REF!</definedName>
    <definedName name="Q_竣工年別建築物床面積クロス">#REF!</definedName>
    <definedName name="Q_竣工年別住宅床面積_全国" localSheetId="11">[2]Q_竣工年別住宅床面積_全国!$A$1:$AU$73</definedName>
    <definedName name="Q_竣工年別住宅床面積_全国">[3]Q_竣工年別住宅床面積_全国!$A$1:$AU$73</definedName>
    <definedName name="Q_竣工年別住宅床面積_都道府県別" localSheetId="11">[2]Q_竣工年別住宅床面積_都道府県別!$A$1:$AU$3385</definedName>
    <definedName name="Q_竣工年別住宅床面積_都道府県別">[3]Q_竣工年別住宅床面積_都道府県別!$A$1:$AU$3385</definedName>
    <definedName name="Q_竣工年別住宅床面積クロス" localSheetId="10">#REF!</definedName>
    <definedName name="Q_竣工年別住宅床面積クロス" localSheetId="11">#REF!</definedName>
    <definedName name="Q_竣工年別住宅床面積クロス">#REF!</definedName>
    <definedName name="s" localSheetId="10">#REF!</definedName>
    <definedName name="s" localSheetId="11">#REF!</definedName>
    <definedName name="s">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9" i="8" l="1"/>
  <c r="V39" i="8"/>
  <c r="R39" i="8"/>
  <c r="N39" i="8"/>
  <c r="J39" i="8"/>
  <c r="F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AB38" i="8" s="1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AB37" i="8" s="1"/>
  <c r="AA36" i="8"/>
  <c r="AA39" i="8" s="1"/>
  <c r="Z36" i="8"/>
  <c r="Y36" i="8"/>
  <c r="Y39" i="8" s="1"/>
  <c r="X36" i="8"/>
  <c r="X39" i="8" s="1"/>
  <c r="W36" i="8"/>
  <c r="W39" i="8" s="1"/>
  <c r="V36" i="8"/>
  <c r="U36" i="8"/>
  <c r="U39" i="8" s="1"/>
  <c r="T36" i="8"/>
  <c r="T39" i="8" s="1"/>
  <c r="S36" i="8"/>
  <c r="S39" i="8" s="1"/>
  <c r="R36" i="8"/>
  <c r="Q36" i="8"/>
  <c r="Q39" i="8" s="1"/>
  <c r="P36" i="8"/>
  <c r="P39" i="8" s="1"/>
  <c r="O36" i="8"/>
  <c r="O39" i="8" s="1"/>
  <c r="N36" i="8"/>
  <c r="M36" i="8"/>
  <c r="M39" i="8" s="1"/>
  <c r="L36" i="8"/>
  <c r="L39" i="8" s="1"/>
  <c r="K36" i="8"/>
  <c r="K39" i="8" s="1"/>
  <c r="J36" i="8"/>
  <c r="I36" i="8"/>
  <c r="I39" i="8" s="1"/>
  <c r="H36" i="8"/>
  <c r="H39" i="8" s="1"/>
  <c r="G36" i="8"/>
  <c r="G39" i="8" s="1"/>
  <c r="F36" i="8"/>
  <c r="E36" i="8"/>
  <c r="E39" i="8" s="1"/>
  <c r="D36" i="8"/>
  <c r="AB36" i="8" s="1"/>
  <c r="AB39" i="8" s="1"/>
  <c r="Z35" i="8"/>
  <c r="Z40" i="8" s="1"/>
  <c r="V35" i="8"/>
  <c r="V40" i="8" s="1"/>
  <c r="R35" i="8"/>
  <c r="R40" i="8" s="1"/>
  <c r="N35" i="8"/>
  <c r="N40" i="8" s="1"/>
  <c r="J35" i="8"/>
  <c r="J40" i="8" s="1"/>
  <c r="F35" i="8"/>
  <c r="F40" i="8" s="1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AB34" i="8" s="1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AB33" i="8" s="1"/>
  <c r="AA32" i="8"/>
  <c r="AA35" i="8" s="1"/>
  <c r="AA40" i="8" s="1"/>
  <c r="Z32" i="8"/>
  <c r="Y32" i="8"/>
  <c r="Y35" i="8" s="1"/>
  <c r="Y40" i="8" s="1"/>
  <c r="X32" i="8"/>
  <c r="X35" i="8" s="1"/>
  <c r="X40" i="8" s="1"/>
  <c r="W32" i="8"/>
  <c r="W35" i="8" s="1"/>
  <c r="W40" i="8" s="1"/>
  <c r="V32" i="8"/>
  <c r="U32" i="8"/>
  <c r="U35" i="8" s="1"/>
  <c r="U40" i="8" s="1"/>
  <c r="T32" i="8"/>
  <c r="T35" i="8" s="1"/>
  <c r="T40" i="8" s="1"/>
  <c r="S32" i="8"/>
  <c r="S35" i="8" s="1"/>
  <c r="S40" i="8" s="1"/>
  <c r="R32" i="8"/>
  <c r="Q32" i="8"/>
  <c r="Q35" i="8" s="1"/>
  <c r="Q40" i="8" s="1"/>
  <c r="P32" i="8"/>
  <c r="P35" i="8" s="1"/>
  <c r="P40" i="8" s="1"/>
  <c r="O32" i="8"/>
  <c r="O35" i="8" s="1"/>
  <c r="O40" i="8" s="1"/>
  <c r="N32" i="8"/>
  <c r="M32" i="8"/>
  <c r="M35" i="8" s="1"/>
  <c r="M40" i="8" s="1"/>
  <c r="L32" i="8"/>
  <c r="L35" i="8" s="1"/>
  <c r="L40" i="8" s="1"/>
  <c r="K32" i="8"/>
  <c r="K35" i="8" s="1"/>
  <c r="K40" i="8" s="1"/>
  <c r="J32" i="8"/>
  <c r="I32" i="8"/>
  <c r="I35" i="8" s="1"/>
  <c r="I40" i="8" s="1"/>
  <c r="H32" i="8"/>
  <c r="H35" i="8" s="1"/>
  <c r="H40" i="8" s="1"/>
  <c r="G32" i="8"/>
  <c r="G35" i="8" s="1"/>
  <c r="G40" i="8" s="1"/>
  <c r="F32" i="8"/>
  <c r="E32" i="8"/>
  <c r="E35" i="8" s="1"/>
  <c r="E40" i="8" s="1"/>
  <c r="D32" i="8"/>
  <c r="AB32" i="8" s="1"/>
  <c r="AB35" i="8" s="1"/>
  <c r="AB40" i="8" s="1"/>
  <c r="D35" i="8" l="1"/>
  <c r="D40" i="8" s="1"/>
  <c r="D39" i="8"/>
</calcChain>
</file>

<file path=xl/sharedStrings.xml><?xml version="1.0" encoding="utf-8"?>
<sst xmlns="http://schemas.openxmlformats.org/spreadsheetml/2006/main" count="2052" uniqueCount="227">
  <si>
    <t>都道府県別</t>
    <rPh sb="0" eb="4">
      <t>トドウフケン</t>
    </rPh>
    <rPh sb="4" eb="5">
      <t>ベツ</t>
    </rPh>
    <phoneticPr fontId="2"/>
  </si>
  <si>
    <t>平成25年10月1日現在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phoneticPr fontId="2"/>
  </si>
  <si>
    <t>単位：万㎡</t>
    <rPh sb="0" eb="2">
      <t>タンイ</t>
    </rPh>
    <rPh sb="3" eb="4">
      <t>マン</t>
    </rPh>
    <phoneticPr fontId="2"/>
  </si>
  <si>
    <t>全国</t>
    <rPh sb="0" eb="2">
      <t>ゼンコク</t>
    </rPh>
    <phoneticPr fontId="2"/>
  </si>
  <si>
    <t>計</t>
    <rPh sb="0" eb="1">
      <t>ケイ</t>
    </rPh>
    <phoneticPr fontId="2"/>
  </si>
  <si>
    <t>東北</t>
    <rPh sb="0" eb="2">
      <t>トウホク</t>
    </rPh>
    <phoneticPr fontId="2"/>
  </si>
  <si>
    <t>関東</t>
    <rPh sb="0" eb="2">
      <t>カントウ</t>
    </rPh>
    <phoneticPr fontId="2"/>
  </si>
  <si>
    <t>北陸</t>
    <rPh sb="0" eb="2">
      <t>ホクリク</t>
    </rPh>
    <phoneticPr fontId="2"/>
  </si>
  <si>
    <t>中部</t>
    <rPh sb="0" eb="2">
      <t>チュウブ</t>
    </rPh>
    <phoneticPr fontId="2"/>
  </si>
  <si>
    <t>近畿</t>
    <rPh sb="0" eb="2">
      <t>キンキ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</si>
  <si>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</si>
  <si>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</si>
  <si>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</si>
  <si>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※　地域別の区分は、次のとおり</t>
    <rPh sb="2" eb="4">
      <t>チイキ</t>
    </rPh>
    <rPh sb="4" eb="5">
      <t>ベツ</t>
    </rPh>
    <rPh sb="6" eb="8">
      <t>クブン</t>
    </rPh>
    <rPh sb="10" eb="11">
      <t>ツギ</t>
    </rPh>
    <phoneticPr fontId="2"/>
  </si>
  <si>
    <t>北海道：</t>
    <rPh sb="0" eb="3">
      <t>ホッカイドウ</t>
    </rPh>
    <phoneticPr fontId="2"/>
  </si>
  <si>
    <t>北海道</t>
    <rPh sb="0" eb="3">
      <t>ホッカイドウ</t>
    </rPh>
    <phoneticPr fontId="2"/>
  </si>
  <si>
    <t>東　北：</t>
    <rPh sb="0" eb="1">
      <t>ヒガシ</t>
    </rPh>
    <rPh sb="2" eb="3">
      <t>キタ</t>
    </rPh>
    <phoneticPr fontId="2"/>
  </si>
  <si>
    <t>青森県、岩手県、宮城県、秋田県、山形県、福島県</t>
    <rPh sb="0" eb="3">
      <t>アオモリケン</t>
    </rPh>
    <rPh sb="4" eb="7">
      <t>イワテケン</t>
    </rPh>
    <rPh sb="8" eb="11">
      <t>ミヤギケン</t>
    </rPh>
    <rPh sb="12" eb="15">
      <t>アキタケン</t>
    </rPh>
    <rPh sb="16" eb="19">
      <t>ヤマガタケン</t>
    </rPh>
    <rPh sb="20" eb="23">
      <t>フクシマケン</t>
    </rPh>
    <phoneticPr fontId="2"/>
  </si>
  <si>
    <t>関　東：</t>
    <rPh sb="0" eb="1">
      <t>セキ</t>
    </rPh>
    <rPh sb="2" eb="3">
      <t>ヒガシ</t>
    </rPh>
    <phoneticPr fontId="2"/>
  </si>
  <si>
    <t>茨城県、栃木県、群馬県、埼玉県、千葉県、東京都、神奈川県、山梨県、長野県</t>
    <rPh sb="0" eb="3">
      <t>イバラキケン</t>
    </rPh>
    <rPh sb="4" eb="7">
      <t>トチギケン</t>
    </rPh>
    <rPh sb="8" eb="11">
      <t>グンマケン</t>
    </rPh>
    <rPh sb="12" eb="15">
      <t>サイタマケン</t>
    </rPh>
    <rPh sb="16" eb="19">
      <t>チバケン</t>
    </rPh>
    <rPh sb="20" eb="23">
      <t>トウキョウト</t>
    </rPh>
    <rPh sb="24" eb="28">
      <t>カナガワケン</t>
    </rPh>
    <rPh sb="29" eb="32">
      <t>ヤマナシケン</t>
    </rPh>
    <rPh sb="33" eb="36">
      <t>ナガノケン</t>
    </rPh>
    <phoneticPr fontId="2"/>
  </si>
  <si>
    <t>北　陸：</t>
    <rPh sb="0" eb="1">
      <t>キタ</t>
    </rPh>
    <rPh sb="2" eb="3">
      <t>リク</t>
    </rPh>
    <phoneticPr fontId="2"/>
  </si>
  <si>
    <t>新潟県、富山県、石川県、福井県</t>
    <rPh sb="0" eb="3">
      <t>ニイガタケン</t>
    </rPh>
    <rPh sb="4" eb="7">
      <t>トヤマケン</t>
    </rPh>
    <rPh sb="8" eb="11">
      <t>イシカワケン</t>
    </rPh>
    <rPh sb="12" eb="15">
      <t>フクイケン</t>
    </rPh>
    <phoneticPr fontId="2"/>
  </si>
  <si>
    <t>中　部：</t>
    <rPh sb="0" eb="1">
      <t>チュウ</t>
    </rPh>
    <rPh sb="2" eb="3">
      <t>ブ</t>
    </rPh>
    <phoneticPr fontId="2"/>
  </si>
  <si>
    <t>岐阜県、静岡県、愛知県、三重県</t>
    <rPh sb="0" eb="3">
      <t>ギフケン</t>
    </rPh>
    <rPh sb="4" eb="7">
      <t>シズオカケン</t>
    </rPh>
    <rPh sb="8" eb="11">
      <t>アイチケン</t>
    </rPh>
    <rPh sb="12" eb="15">
      <t>ミエケン</t>
    </rPh>
    <phoneticPr fontId="2"/>
  </si>
  <si>
    <t>近　畿：</t>
    <rPh sb="0" eb="1">
      <t>コン</t>
    </rPh>
    <rPh sb="2" eb="3">
      <t>キ</t>
    </rPh>
    <phoneticPr fontId="2"/>
  </si>
  <si>
    <t>滋賀県、京都府、大阪府、兵庫県、奈良県、和歌山県</t>
    <rPh sb="0" eb="3">
      <t>シガケン</t>
    </rPh>
    <rPh sb="4" eb="7">
      <t>キョウトフ</t>
    </rPh>
    <rPh sb="8" eb="11">
      <t>オオサカフ</t>
    </rPh>
    <rPh sb="12" eb="15">
      <t>ヒョウゴケン</t>
    </rPh>
    <rPh sb="16" eb="19">
      <t>ナラケン</t>
    </rPh>
    <rPh sb="20" eb="24">
      <t>ワカヤマケン</t>
    </rPh>
    <phoneticPr fontId="2"/>
  </si>
  <si>
    <t>中　国：</t>
    <rPh sb="0" eb="1">
      <t>チュウ</t>
    </rPh>
    <rPh sb="2" eb="3">
      <t>クニ</t>
    </rPh>
    <phoneticPr fontId="2"/>
  </si>
  <si>
    <t>鳥取県、島根県、岡山県、広島県、山口県</t>
    <rPh sb="0" eb="3">
      <t>トットリケン</t>
    </rPh>
    <rPh sb="4" eb="7">
      <t>シマネケン</t>
    </rPh>
    <rPh sb="8" eb="11">
      <t>オカヤマケン</t>
    </rPh>
    <rPh sb="12" eb="15">
      <t>ヒロシマケン</t>
    </rPh>
    <rPh sb="16" eb="19">
      <t>ヤマグチケン</t>
    </rPh>
    <phoneticPr fontId="2"/>
  </si>
  <si>
    <t>四　国：</t>
    <rPh sb="0" eb="1">
      <t>ヨ</t>
    </rPh>
    <rPh sb="2" eb="3">
      <t>クニ</t>
    </rPh>
    <phoneticPr fontId="2"/>
  </si>
  <si>
    <t>徳島県、香川県、愛媛県、高知県</t>
    <rPh sb="0" eb="3">
      <t>トクシマケン</t>
    </rPh>
    <rPh sb="4" eb="7">
      <t>カガワケン</t>
    </rPh>
    <rPh sb="8" eb="11">
      <t>エヒメケン</t>
    </rPh>
    <rPh sb="12" eb="15">
      <t>コウチケン</t>
    </rPh>
    <phoneticPr fontId="2"/>
  </si>
  <si>
    <t>九　州：</t>
    <rPh sb="0" eb="1">
      <t>キュウ</t>
    </rPh>
    <rPh sb="2" eb="3">
      <t>シュウ</t>
    </rPh>
    <phoneticPr fontId="2"/>
  </si>
  <si>
    <t>福岡県、佐賀県、長崎県、熊本県、大分県、宮崎県、鹿児島県</t>
    <rPh sb="0" eb="3">
      <t>フクオカケン</t>
    </rPh>
    <rPh sb="4" eb="7">
      <t>サガケン</t>
    </rPh>
    <rPh sb="8" eb="11">
      <t>ナガサキケン</t>
    </rPh>
    <rPh sb="12" eb="15">
      <t>クマモトケン</t>
    </rPh>
    <rPh sb="16" eb="19">
      <t>オオイタケン</t>
    </rPh>
    <rPh sb="20" eb="23">
      <t>ミヤザキケン</t>
    </rPh>
    <rPh sb="24" eb="28">
      <t>カゴシマケン</t>
    </rPh>
    <phoneticPr fontId="2"/>
  </si>
  <si>
    <t>沖　縄：</t>
    <rPh sb="0" eb="1">
      <t>オキ</t>
    </rPh>
    <rPh sb="2" eb="3">
      <t>ナワ</t>
    </rPh>
    <phoneticPr fontId="2"/>
  </si>
  <si>
    <t>沖縄県</t>
    <rPh sb="0" eb="3">
      <t>オキナワケン</t>
    </rPh>
    <phoneticPr fontId="2"/>
  </si>
  <si>
    <t>構造</t>
  </si>
  <si>
    <t>昭和25年以前</t>
  </si>
  <si>
    <t>昭和26年～35年</t>
  </si>
  <si>
    <t>昭和36年～45年</t>
  </si>
  <si>
    <t>昭和46年～55年</t>
  </si>
  <si>
    <t>昭和56年～平成2年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</si>
  <si>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</si>
  <si>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</si>
  <si>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</si>
  <si>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</si>
  <si>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</si>
  <si>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</si>
  <si>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</si>
  <si>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</si>
  <si>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</si>
  <si>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</si>
  <si>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</si>
  <si>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</si>
  <si>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</si>
  <si>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</si>
  <si>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</si>
  <si>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</si>
  <si>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</si>
  <si>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</si>
  <si>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</si>
  <si>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</si>
  <si>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</si>
  <si>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</si>
  <si>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</si>
  <si>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不詳</t>
  </si>
  <si>
    <t>合計</t>
  </si>
  <si>
    <t>木造</t>
  </si>
  <si>
    <t>一戸建・長屋</t>
  </si>
  <si>
    <t>共同住宅</t>
  </si>
  <si>
    <t>その他</t>
  </si>
  <si>
    <t>非木造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</si>
  <si>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</si>
  <si>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</si>
  <si>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</si>
  <si>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</si>
  <si>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</si>
  <si>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</si>
  <si>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</si>
  <si>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</si>
  <si>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</si>
  <si>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</si>
  <si>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</si>
  <si>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</si>
  <si>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</si>
  <si>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</si>
  <si>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</si>
  <si>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長野県</t>
  </si>
  <si>
    <t>新潟県</t>
  </si>
  <si>
    <t>富山県</t>
  </si>
  <si>
    <t>石川県</t>
  </si>
  <si>
    <t>福井県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</si>
  <si>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</si>
  <si>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</si>
  <si>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</si>
  <si>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</si>
  <si>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</si>
  <si>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</si>
  <si>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</si>
  <si>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</si>
  <si>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</si>
  <si>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</si>
  <si>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</si>
  <si>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</si>
  <si>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</si>
  <si>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</si>
  <si>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</si>
  <si>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</si>
  <si>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</si>
  <si>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</si>
  <si>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</si>
  <si>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</si>
  <si>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</si>
  <si>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</si>
  <si>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</si>
  <si>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</si>
  <si>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</si>
  <si>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</si>
  <si>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</si>
  <si>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都市部別</t>
    <rPh sb="0" eb="3">
      <t>トシブ</t>
    </rPh>
    <rPh sb="3" eb="4">
      <t>ベツ</t>
    </rPh>
    <phoneticPr fontId="2"/>
  </si>
  <si>
    <t>首都圏</t>
    <rPh sb="0" eb="3">
      <t>シュトケン</t>
    </rPh>
    <phoneticPr fontId="2"/>
  </si>
  <si>
    <t>中部圏</t>
    <rPh sb="0" eb="3">
      <t>チュウブケン</t>
    </rPh>
    <phoneticPr fontId="2"/>
  </si>
  <si>
    <t>近畿圏</t>
    <rPh sb="0" eb="3">
      <t>キンキケン</t>
    </rPh>
    <phoneticPr fontId="2"/>
  </si>
  <si>
    <t>その他</t>
    <rPh sb="2" eb="3">
      <t>タ</t>
    </rPh>
    <phoneticPr fontId="2"/>
  </si>
  <si>
    <t>※　都市種別の区分は、次のとおり</t>
    <rPh sb="2" eb="4">
      <t>トシ</t>
    </rPh>
    <rPh sb="4" eb="6">
      <t>シュベツ</t>
    </rPh>
    <rPh sb="7" eb="9">
      <t>クブン</t>
    </rPh>
    <rPh sb="11" eb="12">
      <t>ツギ</t>
    </rPh>
    <phoneticPr fontId="2"/>
  </si>
  <si>
    <t>首都圏：</t>
    <rPh sb="0" eb="2">
      <t>シュト</t>
    </rPh>
    <rPh sb="2" eb="3">
      <t>ケン</t>
    </rPh>
    <phoneticPr fontId="2"/>
  </si>
  <si>
    <t>埼玉県、千葉県、東京都、神奈川県</t>
    <rPh sb="0" eb="3">
      <t>サイタマケン</t>
    </rPh>
    <rPh sb="4" eb="7">
      <t>チバケン</t>
    </rPh>
    <rPh sb="8" eb="11">
      <t>トウキョウト</t>
    </rPh>
    <rPh sb="12" eb="16">
      <t>カナガワケン</t>
    </rPh>
    <phoneticPr fontId="2"/>
  </si>
  <si>
    <t>中部圏：</t>
    <rPh sb="0" eb="3">
      <t>チュウブケン</t>
    </rPh>
    <phoneticPr fontId="2"/>
  </si>
  <si>
    <t>近畿圏：</t>
    <rPh sb="0" eb="3">
      <t>キンキケン</t>
    </rPh>
    <phoneticPr fontId="2"/>
  </si>
  <si>
    <t>その他：</t>
    <rPh sb="2" eb="3">
      <t>タ</t>
    </rPh>
    <phoneticPr fontId="2"/>
  </si>
  <si>
    <t>上記以外</t>
    <rPh sb="0" eb="2">
      <t>ジョウキ</t>
    </rPh>
    <rPh sb="2" eb="4">
      <t>イガイ</t>
    </rPh>
    <phoneticPr fontId="2"/>
  </si>
  <si>
    <t>全国計</t>
    <rPh sb="0" eb="2">
      <t>ゼンコク</t>
    </rPh>
    <rPh sb="2" eb="3">
      <t>ケイ</t>
    </rPh>
    <phoneticPr fontId="2"/>
  </si>
  <si>
    <t>構造</t>
    <rPh sb="0" eb="2">
      <t>コウゾウ</t>
    </rPh>
    <phoneticPr fontId="2"/>
  </si>
  <si>
    <t>共同住宅</t>
    <rPh sb="2" eb="4">
      <t>ジュウタク</t>
    </rPh>
    <phoneticPr fontId="2"/>
  </si>
  <si>
    <t>非木造</t>
    <rPh sb="0" eb="1">
      <t>ヒ</t>
    </rPh>
    <rPh sb="1" eb="3">
      <t>モクゾウ</t>
    </rPh>
    <phoneticPr fontId="2"/>
  </si>
  <si>
    <t>合計</t>
    <rPh sb="0" eb="2">
      <t>ゴウケイ</t>
    </rPh>
    <phoneticPr fontId="2"/>
  </si>
  <si>
    <t>昭和25年以前</t>
    <rPh sb="0" eb="2">
      <t>ショウワ</t>
    </rPh>
    <rPh sb="4" eb="5">
      <t>ネン</t>
    </rPh>
    <rPh sb="5" eb="7">
      <t>イゼン</t>
    </rPh>
    <phoneticPr fontId="2"/>
  </si>
  <si>
    <t>昭和56年～平成2年</t>
    <phoneticPr fontId="2"/>
  </si>
  <si>
    <t>平成3年</t>
    <rPh sb="0" eb="2">
      <t>ヘイセイ</t>
    </rPh>
    <rPh sb="3" eb="4">
      <t>ネン</t>
    </rPh>
    <phoneticPr fontId="2"/>
  </si>
  <si>
    <t>平成4年</t>
    <rPh sb="0" eb="2">
      <t>ヘイセイ</t>
    </rPh>
    <rPh sb="3" eb="4">
      <t>ネン</t>
    </rPh>
    <phoneticPr fontId="2"/>
  </si>
  <si>
    <t>平成5年</t>
    <rPh sb="0" eb="2">
      <t>ヘイセイ</t>
    </rPh>
    <rPh sb="3" eb="4">
      <t>ネン</t>
    </rPh>
    <phoneticPr fontId="2"/>
  </si>
  <si>
    <t>平成6年</t>
    <rPh sb="0" eb="2">
      <t>ヘイセイ</t>
    </rPh>
    <rPh sb="3" eb="4">
      <t>ネン</t>
    </rPh>
    <phoneticPr fontId="2"/>
  </si>
  <si>
    <t>平成7年</t>
    <rPh sb="0" eb="2">
      <t>ヘイセイ</t>
    </rPh>
    <rPh sb="3" eb="4">
      <t>ネン</t>
    </rPh>
    <phoneticPr fontId="2"/>
  </si>
  <si>
    <t>平成8年</t>
    <rPh sb="0" eb="2">
      <t>ヘイセイ</t>
    </rPh>
    <rPh sb="3" eb="4">
      <t>ネン</t>
    </rPh>
    <phoneticPr fontId="2"/>
  </si>
  <si>
    <t>平成9年</t>
    <rPh sb="0" eb="2">
      <t>ヘイセイ</t>
    </rPh>
    <rPh sb="3" eb="4">
      <t>ネン</t>
    </rPh>
    <phoneticPr fontId="2"/>
  </si>
  <si>
    <t>平成10年</t>
    <rPh sb="0" eb="2">
      <t>ヘイセイ</t>
    </rPh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</si>
  <si>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</si>
  <si>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</si>
  <si>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平成13年</t>
    <rPh sb="0" eb="2">
      <t>ヘイセイ</t>
    </rPh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</si>
  <si>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</si>
  <si>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平成15年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</si>
  <si>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</si>
  <si>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平成17年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</si>
  <si>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</si>
  <si>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</si>
  <si>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</si>
  <si>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</si>
  <si>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</si>
  <si>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</si>
  <si>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</si>
  <si>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</si>
  <si>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</si>
  <si>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平成27年</t>
    <rPh sb="0" eb="2">
      <t>ヘイセイ</t>
    </rPh>
    <rPh sb="4" eb="5">
      <t>ネン</t>
    </rPh>
    <phoneticPr fontId="2"/>
  </si>
  <si>
    <t>木造</t>
    <phoneticPr fontId="2"/>
  </si>
  <si>
    <t>平成26年1月1日現在</t>
  </si>
  <si>
    <t>平成27年1月1日現在</t>
  </si>
  <si>
    <t>平成28年1月1日現在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</si>
  <si>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平成20年10月1日現在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phoneticPr fontId="2"/>
  </si>
  <si>
    <t>青森県</t>
    <rPh sb="0" eb="2">
      <t>アオモリ</t>
    </rPh>
    <rPh sb="2" eb="3">
      <t>ケン</t>
    </rPh>
    <phoneticPr fontId="2"/>
  </si>
  <si>
    <t>岩手県</t>
    <rPh sb="0" eb="3">
      <t>イワテケン</t>
    </rPh>
    <phoneticPr fontId="2"/>
  </si>
  <si>
    <t>宮城県</t>
    <rPh sb="0" eb="3">
      <t>ミヤギケン</t>
    </rPh>
    <phoneticPr fontId="2"/>
  </si>
  <si>
    <t>秋田県</t>
    <rPh sb="0" eb="3">
      <t>アキタケン</t>
    </rPh>
    <phoneticPr fontId="2"/>
  </si>
  <si>
    <t>山形県</t>
    <rPh sb="0" eb="3">
      <t>ヤマガタケン</t>
    </rPh>
    <phoneticPr fontId="2"/>
  </si>
  <si>
    <t>福島県</t>
    <rPh sb="0" eb="3">
      <t>フクシマケン</t>
    </rPh>
    <phoneticPr fontId="2"/>
  </si>
  <si>
    <t>茨城県</t>
    <rPh sb="0" eb="3">
      <t>イバラキケン</t>
    </rPh>
    <phoneticPr fontId="2"/>
  </si>
  <si>
    <t>栃木県</t>
    <rPh sb="0" eb="3">
      <t>トチギケン</t>
    </rPh>
    <phoneticPr fontId="2"/>
  </si>
  <si>
    <t>群馬県</t>
    <rPh sb="0" eb="3">
      <t>グンマケン</t>
    </rPh>
    <phoneticPr fontId="2"/>
  </si>
  <si>
    <t>埼玉県</t>
    <rPh sb="0" eb="3">
      <t>サイタマケン</t>
    </rPh>
    <phoneticPr fontId="2"/>
  </si>
  <si>
    <t>千葉県</t>
    <rPh sb="0" eb="3">
      <t>チバケン</t>
    </rPh>
    <phoneticPr fontId="2"/>
  </si>
  <si>
    <t>東京都</t>
    <rPh sb="0" eb="3">
      <t>トウキョウト</t>
    </rPh>
    <phoneticPr fontId="2"/>
  </si>
  <si>
    <t>神奈川県</t>
    <rPh sb="0" eb="4">
      <t>カナガワケン</t>
    </rPh>
    <phoneticPr fontId="2"/>
  </si>
  <si>
    <t>山梨県</t>
    <rPh sb="0" eb="3">
      <t>ヤマナシケン</t>
    </rPh>
    <phoneticPr fontId="2"/>
  </si>
  <si>
    <t>長野県</t>
    <rPh sb="0" eb="3">
      <t>ナガノケン</t>
    </rPh>
    <phoneticPr fontId="2"/>
  </si>
  <si>
    <t>新潟県</t>
    <rPh sb="0" eb="3">
      <t>ニイガタケン</t>
    </rPh>
    <phoneticPr fontId="2"/>
  </si>
  <si>
    <t>富山県</t>
    <rPh sb="0" eb="3">
      <t>トヤマケン</t>
    </rPh>
    <phoneticPr fontId="2"/>
  </si>
  <si>
    <t>石川県</t>
    <rPh sb="0" eb="3">
      <t>イシカワケン</t>
    </rPh>
    <phoneticPr fontId="2"/>
  </si>
  <si>
    <t>福井県</t>
    <rPh sb="0" eb="3">
      <t>フクイケン</t>
    </rPh>
    <phoneticPr fontId="2"/>
  </si>
  <si>
    <t>岐阜県</t>
    <rPh sb="0" eb="3">
      <t>ギフケン</t>
    </rPh>
    <phoneticPr fontId="2"/>
  </si>
  <si>
    <t>静岡県</t>
    <rPh sb="0" eb="3">
      <t>シズオカケン</t>
    </rPh>
    <phoneticPr fontId="2"/>
  </si>
  <si>
    <t>愛知県</t>
    <rPh sb="0" eb="3">
      <t>アイチケン</t>
    </rPh>
    <phoneticPr fontId="2"/>
  </si>
  <si>
    <t>三重県</t>
    <rPh sb="0" eb="2">
      <t>ミエ</t>
    </rPh>
    <rPh sb="2" eb="3">
      <t>ケン</t>
    </rPh>
    <phoneticPr fontId="2"/>
  </si>
  <si>
    <t>滋賀県</t>
    <rPh sb="0" eb="3">
      <t>シガケン</t>
    </rPh>
    <phoneticPr fontId="2"/>
  </si>
  <si>
    <t>京都府</t>
    <rPh sb="0" eb="3">
      <t>キョウトフ</t>
    </rPh>
    <phoneticPr fontId="2"/>
  </si>
  <si>
    <t>大阪府</t>
    <rPh sb="0" eb="2">
      <t>オオサカ</t>
    </rPh>
    <rPh sb="2" eb="3">
      <t>フ</t>
    </rPh>
    <phoneticPr fontId="2"/>
  </si>
  <si>
    <t>兵庫県</t>
    <rPh sb="0" eb="3">
      <t>ヒョウゴケン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</si>
  <si>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</si>
  <si>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</si>
  <si>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鳥取県</t>
    <rPh sb="0" eb="3">
      <t>トットリケン</t>
    </rPh>
    <phoneticPr fontId="2"/>
  </si>
  <si>
    <t>島根県</t>
    <rPh sb="0" eb="3">
      <t>シマネケン</t>
    </rPh>
    <phoneticPr fontId="2"/>
  </si>
  <si>
    <t>岡山県</t>
    <rPh sb="0" eb="3">
      <t>オカヤマケン</t>
    </rPh>
    <phoneticPr fontId="2"/>
  </si>
  <si>
    <t>広島県</t>
    <rPh sb="0" eb="3">
      <t>ヒロシマケン</t>
    </rPh>
    <phoneticPr fontId="2"/>
  </si>
  <si>
    <t>山口県</t>
    <rPh sb="0" eb="3">
      <t>ヤマグチケン</t>
    </rPh>
    <phoneticPr fontId="2"/>
  </si>
  <si>
    <t>徳島県</t>
    <rPh sb="0" eb="3">
      <t>トクシマケン</t>
    </rPh>
    <phoneticPr fontId="2"/>
  </si>
  <si>
    <t>香川県</t>
    <rPh sb="0" eb="3">
      <t>カガワケン</t>
    </rPh>
    <phoneticPr fontId="2"/>
  </si>
  <si>
    <t>愛媛県</t>
    <rPh sb="0" eb="3">
      <t>エヒメケン</t>
    </rPh>
    <phoneticPr fontId="2"/>
  </si>
  <si>
    <t>高知県</t>
    <rPh sb="0" eb="3">
      <t>コウチケン</t>
    </rPh>
    <phoneticPr fontId="2"/>
  </si>
  <si>
    <t>福岡県</t>
    <rPh sb="0" eb="3">
      <t>フクオカケン</t>
    </rPh>
    <phoneticPr fontId="2"/>
  </si>
  <si>
    <t>佐賀県</t>
    <rPh sb="0" eb="3">
      <t>サガケン</t>
    </rPh>
    <phoneticPr fontId="2"/>
  </si>
  <si>
    <t>長崎県</t>
    <rPh sb="0" eb="3">
      <t>ナガサキケン</t>
    </rPh>
    <phoneticPr fontId="2"/>
  </si>
  <si>
    <t>熊本県</t>
    <rPh sb="0" eb="3">
      <t>クマモトケン</t>
    </rPh>
    <phoneticPr fontId="2"/>
  </si>
  <si>
    <t>大分県</t>
    <rPh sb="0" eb="3">
      <t>オオイタケン</t>
    </rPh>
    <phoneticPr fontId="2"/>
  </si>
  <si>
    <t>宮崎県</t>
    <rPh sb="0" eb="3">
      <t>ミヤザキケン</t>
    </rPh>
    <phoneticPr fontId="2"/>
  </si>
  <si>
    <t>鹿児島県</t>
    <rPh sb="0" eb="4">
      <t>カゴシマケン</t>
    </rPh>
    <phoneticPr fontId="2"/>
  </si>
  <si>
    <t>全国計</t>
    <rPh sb="2" eb="3">
      <t>ケイ</t>
    </rPh>
    <phoneticPr fontId="2"/>
  </si>
  <si>
    <t>平成21年1月1日現在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</si>
  <si>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木造</t>
    <phoneticPr fontId="2"/>
  </si>
  <si>
    <t>平成22年1月1日現在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</si>
  <si>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昭和56年～平成2年</t>
    <phoneticPr fontId="2"/>
  </si>
  <si>
    <t>平成23年1月1日現在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</si>
  <si>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平成24年1月1日現在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</si>
  <si>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木造</t>
    <phoneticPr fontId="2"/>
  </si>
  <si>
    <t>平成25年1月1日現在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</si>
  <si>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　　　　　竣工年代
使途</t>
    <rPh sb="5" eb="7">
      <t>シュンコウ</t>
    </rPh>
    <rPh sb="7" eb="9">
      <t>ネンダイ</t>
    </rPh>
    <phoneticPr fontId="2"/>
  </si>
  <si>
    <t>都道府県</t>
    <rPh sb="0" eb="4">
      <t>トドウフケン</t>
    </rPh>
    <phoneticPr fontId="2"/>
  </si>
  <si>
    <t>都市部</t>
    <rPh sb="0" eb="3">
      <t>トシブ</t>
    </rPh>
    <phoneticPr fontId="2"/>
  </si>
  <si>
    <t>建築物ストック統計　住宅　延べ床面積(竣工年代・構造･使途別)</t>
    <rPh sb="0" eb="3">
      <t>ケンチクブツ</t>
    </rPh>
    <rPh sb="7" eb="9">
      <t>トウケイ</t>
    </rPh>
    <rPh sb="10" eb="12">
      <t>ジュウタク</t>
    </rPh>
    <rPh sb="13" eb="14">
      <t>ノ</t>
    </rPh>
    <rPh sb="15" eb="18">
      <t>ユカメンセキ</t>
    </rPh>
    <rPh sb="19" eb="21">
      <t>シュンコウ</t>
    </rPh>
    <rPh sb="21" eb="23">
      <t>ネンダイ</t>
    </rPh>
    <rPh sb="24" eb="26">
      <t>コウゾウ</t>
    </rPh>
    <rPh sb="27" eb="29">
      <t>シト</t>
    </rPh>
    <rPh sb="29" eb="30">
      <t>ベツ</t>
    </rPh>
    <phoneticPr fontId="2"/>
  </si>
  <si>
    <t>平成28年</t>
    <rPh sb="0" eb="2">
      <t>ヘイセイ</t>
    </rPh>
    <rPh sb="4" eb="5">
      <t>ネン</t>
    </rPh>
    <phoneticPr fontId="2"/>
  </si>
  <si>
    <t>昭和56年～平成2年</t>
    <phoneticPr fontId="2"/>
  </si>
  <si>
    <t>平成29年1月1日現在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</si>
</sst>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_ ;[Red]\-#,##0\ "/>
  </numFmts>
  <fonts count="13">
    <font>
      <sz val="10.5"/>
      <name val="ＭＳ Ｐゴシック"/>
      <family val="3"/>
      <charset val="128"/>
    </font>
    <font>
      <sz val="1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9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25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8" xfId="0" quotePrefix="1" applyNumberFormat="1" applyFont="1" applyFill="1" applyBorder="1" applyAlignment="1">
      <alignment horizontal="center" vertical="center"/>
    </xf>
    <xf numFmtId="176" fontId="3" fillId="0" borderId="7" xfId="0" applyNumberFormat="1" applyFont="1" applyBorder="1" applyAlignment="1">
      <alignment vertical="center"/>
    </xf>
    <xf numFmtId="176" fontId="6" fillId="0" borderId="7" xfId="0" applyNumberFormat="1" applyFont="1" applyBorder="1" applyAlignment="1">
      <alignment vertical="center"/>
    </xf>
    <xf numFmtId="176" fontId="3" fillId="0" borderId="9" xfId="0" applyNumberFormat="1" applyFont="1" applyBorder="1" applyAlignment="1">
      <alignment vertical="center"/>
    </xf>
    <xf numFmtId="0" fontId="4" fillId="3" borderId="13" xfId="0" quotePrefix="1" applyNumberFormat="1" applyFont="1" applyFill="1" applyBorder="1" applyAlignment="1">
      <alignment horizontal="center" vertical="center"/>
    </xf>
    <xf numFmtId="176" fontId="3" fillId="0" borderId="13" xfId="0" applyNumberFormat="1" applyFont="1" applyBorder="1" applyAlignment="1">
      <alignment vertical="center"/>
    </xf>
    <xf numFmtId="176" fontId="6" fillId="0" borderId="13" xfId="0" applyNumberFormat="1" applyFont="1" applyBorder="1" applyAlignment="1">
      <alignment vertical="center"/>
    </xf>
    <xf numFmtId="176" fontId="3" fillId="0" borderId="14" xfId="0" applyNumberFormat="1" applyFont="1" applyBorder="1" applyAlignment="1">
      <alignment vertical="center"/>
    </xf>
    <xf numFmtId="0" fontId="4" fillId="3" borderId="15" xfId="0" applyNumberFormat="1" applyFont="1" applyFill="1" applyBorder="1" applyAlignment="1">
      <alignment horizontal="center" vertical="center"/>
    </xf>
    <xf numFmtId="176" fontId="3" fillId="0" borderId="12" xfId="0" applyNumberFormat="1" applyFont="1" applyBorder="1" applyAlignment="1">
      <alignment vertical="center"/>
    </xf>
    <xf numFmtId="176" fontId="6" fillId="0" borderId="12" xfId="0" applyNumberFormat="1" applyFont="1" applyBorder="1" applyAlignment="1">
      <alignment vertical="center"/>
    </xf>
    <xf numFmtId="176" fontId="3" fillId="0" borderId="16" xfId="0" applyNumberFormat="1" applyFont="1" applyBorder="1" applyAlignment="1">
      <alignment vertical="center"/>
    </xf>
    <xf numFmtId="0" fontId="4" fillId="3" borderId="12" xfId="0" applyNumberFormat="1" applyFont="1" applyFill="1" applyBorder="1" applyAlignment="1">
      <alignment horizontal="center" vertical="center"/>
    </xf>
    <xf numFmtId="176" fontId="3" fillId="0" borderId="18" xfId="0" applyNumberFormat="1" applyFont="1" applyBorder="1" applyAlignment="1">
      <alignment vertical="center"/>
    </xf>
    <xf numFmtId="176" fontId="6" fillId="0" borderId="18" xfId="0" applyNumberFormat="1" applyFont="1" applyBorder="1" applyAlignment="1">
      <alignment vertical="center"/>
    </xf>
    <xf numFmtId="176" fontId="3" fillId="0" borderId="19" xfId="0" applyNumberFormat="1" applyFont="1" applyBorder="1" applyAlignment="1">
      <alignment vertical="center"/>
    </xf>
    <xf numFmtId="0" fontId="4" fillId="3" borderId="18" xfId="0" quotePrefix="1" applyNumberFormat="1" applyFont="1" applyFill="1" applyBorder="1" applyAlignment="1">
      <alignment horizontal="center" vertical="center"/>
    </xf>
    <xf numFmtId="176" fontId="3" fillId="0" borderId="21" xfId="0" applyNumberFormat="1" applyFont="1" applyBorder="1" applyAlignment="1">
      <alignment vertical="center"/>
    </xf>
    <xf numFmtId="176" fontId="6" fillId="0" borderId="21" xfId="0" applyNumberFormat="1" applyFont="1" applyBorder="1" applyAlignment="1">
      <alignment vertical="center"/>
    </xf>
    <xf numFmtId="176" fontId="3" fillId="0" borderId="22" xfId="0" applyNumberFormat="1" applyFont="1" applyBorder="1" applyAlignment="1">
      <alignment vertical="center"/>
    </xf>
    <xf numFmtId="176" fontId="3" fillId="0" borderId="17" xfId="0" applyNumberFormat="1" applyFont="1" applyBorder="1" applyAlignment="1">
      <alignment vertical="center"/>
    </xf>
    <xf numFmtId="176" fontId="6" fillId="0" borderId="17" xfId="0" applyNumberFormat="1" applyFont="1" applyBorder="1" applyAlignment="1">
      <alignment vertical="center"/>
    </xf>
    <xf numFmtId="176" fontId="3" fillId="0" borderId="24" xfId="0" applyNumberFormat="1" applyFont="1" applyBorder="1" applyAlignment="1">
      <alignment vertical="center"/>
    </xf>
    <xf numFmtId="0" fontId="4" fillId="3" borderId="26" xfId="0" applyNumberFormat="1" applyFont="1" applyFill="1" applyBorder="1" applyAlignment="1">
      <alignment horizontal="center" vertical="center"/>
    </xf>
    <xf numFmtId="176" fontId="3" fillId="0" borderId="27" xfId="0" applyNumberFormat="1" applyFont="1" applyBorder="1" applyAlignment="1">
      <alignment vertical="center"/>
    </xf>
    <xf numFmtId="176" fontId="6" fillId="0" borderId="27" xfId="0" applyNumberFormat="1" applyFont="1" applyBorder="1" applyAlignment="1">
      <alignment vertical="center"/>
    </xf>
    <xf numFmtId="176" fontId="3" fillId="0" borderId="28" xfId="0" applyNumberFormat="1" applyFont="1" applyBorder="1" applyAlignment="1">
      <alignment vertical="center"/>
    </xf>
    <xf numFmtId="0" fontId="4" fillId="3" borderId="31" xfId="0" applyFont="1" applyFill="1" applyBorder="1" applyAlignment="1">
      <alignment horizontal="centerContinuous" vertical="center"/>
    </xf>
    <xf numFmtId="0" fontId="4" fillId="3" borderId="32" xfId="0" applyFont="1" applyFill="1" applyBorder="1" applyAlignment="1">
      <alignment horizontal="centerContinuous" vertical="center"/>
    </xf>
    <xf numFmtId="176" fontId="3" fillId="0" borderId="33" xfId="0" applyNumberFormat="1" applyFont="1" applyBorder="1" applyAlignment="1">
      <alignment vertical="center"/>
    </xf>
    <xf numFmtId="176" fontId="6" fillId="0" borderId="33" xfId="0" applyNumberFormat="1" applyFont="1" applyBorder="1" applyAlignment="1">
      <alignment vertical="center"/>
    </xf>
    <xf numFmtId="176" fontId="3" fillId="0" borderId="34" xfId="0" applyNumberFormat="1" applyFont="1" applyBorder="1" applyAlignment="1">
      <alignment vertical="center"/>
    </xf>
    <xf numFmtId="0" fontId="4" fillId="3" borderId="27" xfId="0" quotePrefix="1" applyNumberFormat="1" applyFont="1" applyFill="1" applyBorder="1" applyAlignment="1">
      <alignment horizontal="center" vertical="center"/>
    </xf>
    <xf numFmtId="176" fontId="3" fillId="0" borderId="26" xfId="0" applyNumberFormat="1" applyFont="1" applyBorder="1" applyAlignment="1">
      <alignment vertical="center"/>
    </xf>
    <xf numFmtId="176" fontId="6" fillId="0" borderId="26" xfId="0" applyNumberFormat="1" applyFont="1" applyBorder="1" applyAlignment="1">
      <alignment vertical="center"/>
    </xf>
    <xf numFmtId="176" fontId="3" fillId="0" borderId="35" xfId="0" applyNumberFormat="1" applyFont="1" applyBorder="1" applyAlignment="1">
      <alignment vertical="center"/>
    </xf>
    <xf numFmtId="0" fontId="4" fillId="3" borderId="36" xfId="0" applyFont="1" applyFill="1" applyBorder="1" applyAlignment="1">
      <alignment horizontal="centerContinuous" vertical="center"/>
    </xf>
    <xf numFmtId="0" fontId="4" fillId="3" borderId="37" xfId="0" applyFont="1" applyFill="1" applyBorder="1" applyAlignment="1">
      <alignment horizontal="centerContinuous" vertical="center"/>
    </xf>
    <xf numFmtId="0" fontId="4" fillId="3" borderId="20" xfId="0" applyFont="1" applyFill="1" applyBorder="1" applyAlignment="1">
      <alignment horizontal="centerContinuous" vertical="center"/>
    </xf>
    <xf numFmtId="0" fontId="4" fillId="3" borderId="38" xfId="0" applyFont="1" applyFill="1" applyBorder="1" applyAlignment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3" fillId="0" borderId="39" xfId="0" applyNumberFormat="1" applyFont="1" applyBorder="1" applyAlignment="1">
      <alignment vertical="center"/>
    </xf>
    <xf numFmtId="176" fontId="3" fillId="0" borderId="40" xfId="0" applyNumberFormat="1" applyFont="1" applyBorder="1" applyAlignment="1">
      <alignment vertical="center"/>
    </xf>
    <xf numFmtId="0" fontId="4" fillId="3" borderId="41" xfId="0" applyFont="1" applyFill="1" applyBorder="1" applyAlignment="1">
      <alignment horizontal="center" vertical="center" wrapText="1"/>
    </xf>
    <xf numFmtId="176" fontId="3" fillId="0" borderId="27" xfId="0" applyNumberFormat="1" applyFont="1" applyBorder="1" applyAlignment="1">
      <alignment vertical="center" shrinkToFit="1"/>
    </xf>
    <xf numFmtId="176" fontId="3" fillId="0" borderId="13" xfId="0" applyNumberFormat="1" applyFont="1" applyBorder="1" applyAlignment="1">
      <alignment vertical="center" shrinkToFit="1"/>
    </xf>
    <xf numFmtId="176" fontId="3" fillId="0" borderId="15" xfId="0" applyNumberFormat="1" applyFont="1" applyBorder="1" applyAlignment="1">
      <alignment vertical="center" shrinkToFit="1"/>
    </xf>
    <xf numFmtId="176" fontId="3" fillId="0" borderId="18" xfId="0" applyNumberFormat="1" applyFont="1" applyBorder="1" applyAlignment="1">
      <alignment vertical="center" shrinkToFit="1"/>
    </xf>
    <xf numFmtId="0" fontId="4" fillId="3" borderId="46" xfId="0" applyFont="1" applyFill="1" applyBorder="1" applyAlignment="1">
      <alignment horizontal="centerContinuous" vertical="center"/>
    </xf>
    <xf numFmtId="176" fontId="3" fillId="0" borderId="33" xfId="0" applyNumberFormat="1" applyFont="1" applyBorder="1" applyAlignment="1">
      <alignment vertical="center" shrinkToFit="1"/>
    </xf>
    <xf numFmtId="176" fontId="3" fillId="0" borderId="28" xfId="0" applyNumberFormat="1" applyFont="1" applyBorder="1" applyAlignment="1">
      <alignment vertical="center" shrinkToFit="1"/>
    </xf>
    <xf numFmtId="176" fontId="3" fillId="0" borderId="13" xfId="0" applyNumberFormat="1" applyFont="1" applyFill="1" applyBorder="1" applyAlignment="1">
      <alignment vertical="center" shrinkToFit="1"/>
    </xf>
    <xf numFmtId="176" fontId="3" fillId="0" borderId="14" xfId="0" applyNumberFormat="1" applyFont="1" applyBorder="1" applyAlignment="1">
      <alignment vertical="center" shrinkToFit="1"/>
    </xf>
    <xf numFmtId="176" fontId="3" fillId="0" borderId="15" xfId="0" applyNumberFormat="1" applyFont="1" applyFill="1" applyBorder="1" applyAlignment="1">
      <alignment vertical="center" shrinkToFit="1"/>
    </xf>
    <xf numFmtId="176" fontId="3" fillId="0" borderId="47" xfId="0" applyNumberFormat="1" applyFont="1" applyBorder="1" applyAlignment="1">
      <alignment vertical="center" shrinkToFit="1"/>
    </xf>
    <xf numFmtId="176" fontId="3" fillId="0" borderId="18" xfId="0" applyNumberFormat="1" applyFont="1" applyFill="1" applyBorder="1" applyAlignment="1">
      <alignment vertical="center" shrinkToFit="1"/>
    </xf>
    <xf numFmtId="176" fontId="3" fillId="0" borderId="19" xfId="0" applyNumberFormat="1" applyFont="1" applyBorder="1" applyAlignment="1">
      <alignment vertical="center" shrinkToFit="1"/>
    </xf>
    <xf numFmtId="176" fontId="3" fillId="0" borderId="34" xfId="0" applyNumberFormat="1" applyFont="1" applyBorder="1" applyAlignment="1">
      <alignment vertical="center" shrinkToFit="1"/>
    </xf>
    <xf numFmtId="0" fontId="8" fillId="0" borderId="0" xfId="0" applyFont="1" applyAlignment="1">
      <alignment horizontal="right" vertical="center"/>
    </xf>
    <xf numFmtId="177" fontId="8" fillId="0" borderId="0" xfId="1" applyNumberFormat="1" applyFont="1" applyAlignment="1">
      <alignment vertical="center"/>
    </xf>
    <xf numFmtId="177" fontId="4" fillId="0" borderId="0" xfId="1" applyNumberFormat="1" applyFont="1" applyAlignment="1">
      <alignment horizontal="right" vertical="center"/>
    </xf>
    <xf numFmtId="177" fontId="9" fillId="0" borderId="0" xfId="1" applyNumberFormat="1" applyFont="1" applyAlignment="1">
      <alignment vertical="center"/>
    </xf>
    <xf numFmtId="177" fontId="4" fillId="3" borderId="49" xfId="1" applyNumberFormat="1" applyFont="1" applyFill="1" applyBorder="1" applyAlignment="1">
      <alignment horizontal="center" vertical="center"/>
    </xf>
    <xf numFmtId="177" fontId="4" fillId="3" borderId="49" xfId="1" applyNumberFormat="1" applyFont="1" applyFill="1" applyBorder="1" applyAlignment="1">
      <alignment horizontal="center" vertical="center" wrapText="1"/>
    </xf>
    <xf numFmtId="177" fontId="4" fillId="3" borderId="50" xfId="1" applyNumberFormat="1" applyFont="1" applyFill="1" applyBorder="1" applyAlignment="1">
      <alignment horizontal="center" vertical="center" wrapText="1"/>
    </xf>
    <xf numFmtId="177" fontId="4" fillId="3" borderId="12" xfId="1" applyNumberFormat="1" applyFont="1" applyFill="1" applyBorder="1" applyAlignment="1">
      <alignment horizontal="center" vertical="center"/>
    </xf>
    <xf numFmtId="177" fontId="3" fillId="0" borderId="12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4" fillId="3" borderId="13" xfId="1" applyNumberFormat="1" applyFont="1" applyFill="1" applyBorder="1" applyAlignment="1">
      <alignment horizontal="center" vertical="center"/>
    </xf>
    <xf numFmtId="177" fontId="3" fillId="0" borderId="13" xfId="1" applyNumberFormat="1" applyFont="1" applyBorder="1" applyAlignment="1">
      <alignment vertical="center"/>
    </xf>
    <xf numFmtId="177" fontId="3" fillId="0" borderId="14" xfId="1" applyNumberFormat="1" applyFont="1" applyBorder="1" applyAlignment="1">
      <alignment vertical="center"/>
    </xf>
    <xf numFmtId="177" fontId="4" fillId="3" borderId="17" xfId="1" applyNumberFormat="1" applyFont="1" applyFill="1" applyBorder="1" applyAlignment="1">
      <alignment horizontal="center" vertical="center"/>
    </xf>
    <xf numFmtId="177" fontId="3" fillId="0" borderId="17" xfId="1" applyNumberFormat="1" applyFont="1" applyBorder="1" applyAlignment="1">
      <alignment vertical="center"/>
    </xf>
    <xf numFmtId="177" fontId="3" fillId="0" borderId="24" xfId="1" applyNumberFormat="1" applyFont="1" applyBorder="1" applyAlignment="1">
      <alignment vertical="center"/>
    </xf>
    <xf numFmtId="177" fontId="4" fillId="3" borderId="26" xfId="1" applyNumberFormat="1" applyFont="1" applyFill="1" applyBorder="1" applyAlignment="1">
      <alignment horizontal="center" vertical="center"/>
    </xf>
    <xf numFmtId="177" fontId="3" fillId="0" borderId="26" xfId="1" applyNumberFormat="1" applyFont="1" applyBorder="1" applyAlignment="1">
      <alignment vertical="center"/>
    </xf>
    <xf numFmtId="177" fontId="3" fillId="0" borderId="35" xfId="1" applyNumberFormat="1" applyFont="1" applyBorder="1" applyAlignment="1">
      <alignment vertical="center"/>
    </xf>
    <xf numFmtId="177" fontId="4" fillId="3" borderId="21" xfId="1" applyNumberFormat="1" applyFont="1" applyFill="1" applyBorder="1" applyAlignment="1">
      <alignment horizontal="center" vertical="center"/>
    </xf>
    <xf numFmtId="177" fontId="3" fillId="0" borderId="21" xfId="1" applyNumberFormat="1" applyFont="1" applyBorder="1" applyAlignment="1">
      <alignment vertical="center"/>
    </xf>
    <xf numFmtId="177" fontId="3" fillId="0" borderId="22" xfId="1" applyNumberFormat="1" applyFont="1" applyBorder="1" applyAlignment="1">
      <alignment vertical="center"/>
    </xf>
    <xf numFmtId="177" fontId="3" fillId="0" borderId="33" xfId="1" applyNumberFormat="1" applyFont="1" applyBorder="1" applyAlignment="1">
      <alignment vertical="center"/>
    </xf>
    <xf numFmtId="177" fontId="3" fillId="0" borderId="34" xfId="1" applyNumberFormat="1" applyFont="1" applyBorder="1" applyAlignment="1">
      <alignment vertical="center"/>
    </xf>
    <xf numFmtId="177" fontId="4" fillId="0" borderId="0" xfId="1" applyNumberFormat="1" applyFont="1" applyAlignment="1">
      <alignment vertical="center"/>
    </xf>
    <xf numFmtId="177" fontId="8" fillId="0" borderId="0" xfId="1" applyNumberFormat="1" applyFont="1">
      <alignment vertical="center"/>
    </xf>
    <xf numFmtId="177" fontId="1" fillId="0" borderId="0" xfId="1" applyNumberFormat="1" applyFont="1">
      <alignment vertical="center"/>
    </xf>
    <xf numFmtId="177" fontId="9" fillId="0" borderId="0" xfId="1" applyNumberFormat="1" applyFont="1">
      <alignment vertical="center"/>
    </xf>
    <xf numFmtId="177" fontId="4" fillId="3" borderId="48" xfId="1" applyNumberFormat="1" applyFont="1" applyFill="1" applyBorder="1" applyAlignment="1">
      <alignment horizontal="center" vertical="center"/>
    </xf>
    <xf numFmtId="177" fontId="9" fillId="0" borderId="0" xfId="1" applyNumberFormat="1" applyFont="1" applyAlignment="1">
      <alignment horizontal="center" vertical="center"/>
    </xf>
    <xf numFmtId="177" fontId="3" fillId="0" borderId="12" xfId="1" applyNumberFormat="1" applyFont="1" applyBorder="1">
      <alignment vertical="center"/>
    </xf>
    <xf numFmtId="177" fontId="3" fillId="0" borderId="16" xfId="1" applyNumberFormat="1" applyFont="1" applyBorder="1">
      <alignment vertical="center"/>
    </xf>
    <xf numFmtId="177" fontId="3" fillId="0" borderId="13" xfId="1" applyNumberFormat="1" applyFont="1" applyBorder="1">
      <alignment vertical="center"/>
    </xf>
    <xf numFmtId="177" fontId="3" fillId="0" borderId="14" xfId="1" applyNumberFormat="1" applyFont="1" applyBorder="1">
      <alignment vertical="center"/>
    </xf>
    <xf numFmtId="177" fontId="3" fillId="0" borderId="17" xfId="1" applyNumberFormat="1" applyFont="1" applyBorder="1">
      <alignment vertical="center"/>
    </xf>
    <xf numFmtId="177" fontId="3" fillId="0" borderId="24" xfId="1" applyNumberFormat="1" applyFont="1" applyBorder="1">
      <alignment vertical="center"/>
    </xf>
    <xf numFmtId="177" fontId="3" fillId="0" borderId="26" xfId="1" applyNumberFormat="1" applyFont="1" applyBorder="1">
      <alignment vertical="center"/>
    </xf>
    <xf numFmtId="177" fontId="3" fillId="0" borderId="35" xfId="1" applyNumberFormat="1" applyFont="1" applyBorder="1">
      <alignment vertical="center"/>
    </xf>
    <xf numFmtId="177" fontId="3" fillId="0" borderId="21" xfId="1" applyNumberFormat="1" applyFont="1" applyBorder="1">
      <alignment vertical="center"/>
    </xf>
    <xf numFmtId="177" fontId="3" fillId="0" borderId="22" xfId="1" applyNumberFormat="1" applyFont="1" applyBorder="1">
      <alignment vertical="center"/>
    </xf>
    <xf numFmtId="177" fontId="3" fillId="0" borderId="33" xfId="1" applyNumberFormat="1" applyFont="1" applyFill="1" applyBorder="1">
      <alignment vertical="center"/>
    </xf>
    <xf numFmtId="177" fontId="3" fillId="0" borderId="33" xfId="1" applyNumberFormat="1" applyFont="1" applyBorder="1">
      <alignment vertical="center"/>
    </xf>
    <xf numFmtId="177" fontId="4" fillId="0" borderId="0" xfId="1" applyNumberFormat="1" applyFont="1">
      <alignment vertical="center"/>
    </xf>
    <xf numFmtId="0" fontId="9" fillId="0" borderId="0" xfId="1">
      <alignment vertical="center"/>
    </xf>
    <xf numFmtId="0" fontId="4" fillId="0" borderId="0" xfId="1" applyFont="1" applyAlignment="1">
      <alignment horizontal="right" vertical="center"/>
    </xf>
    <xf numFmtId="0" fontId="5" fillId="0" borderId="0" xfId="1" applyFont="1">
      <alignment vertical="center"/>
    </xf>
    <xf numFmtId="0" fontId="4" fillId="3" borderId="48" xfId="1" applyFont="1" applyFill="1" applyBorder="1" applyAlignment="1">
      <alignment horizontal="center" vertical="center" wrapText="1"/>
    </xf>
    <xf numFmtId="0" fontId="4" fillId="3" borderId="49" xfId="1" applyFont="1" applyFill="1" applyBorder="1" applyAlignment="1">
      <alignment horizontal="center" vertical="center" wrapText="1"/>
    </xf>
    <xf numFmtId="0" fontId="4" fillId="3" borderId="27" xfId="1" quotePrefix="1" applyNumberFormat="1" applyFont="1" applyFill="1" applyBorder="1" applyAlignment="1">
      <alignment horizontal="center" vertical="center"/>
    </xf>
    <xf numFmtId="176" fontId="10" fillId="0" borderId="27" xfId="1" applyNumberFormat="1" applyFont="1" applyFill="1" applyBorder="1" applyAlignment="1">
      <alignment vertical="center" shrinkToFit="1"/>
    </xf>
    <xf numFmtId="0" fontId="4" fillId="3" borderId="13" xfId="1" quotePrefix="1" applyNumberFormat="1" applyFont="1" applyFill="1" applyBorder="1" applyAlignment="1">
      <alignment horizontal="center" vertical="center"/>
    </xf>
    <xf numFmtId="176" fontId="10" fillId="0" borderId="13" xfId="1" applyNumberFormat="1" applyFont="1" applyFill="1" applyBorder="1" applyAlignment="1">
      <alignment vertical="center" shrinkToFit="1"/>
    </xf>
    <xf numFmtId="0" fontId="4" fillId="3" borderId="15" xfId="1" applyNumberFormat="1" applyFont="1" applyFill="1" applyBorder="1" applyAlignment="1">
      <alignment horizontal="center" vertical="center"/>
    </xf>
    <xf numFmtId="176" fontId="10" fillId="0" borderId="15" xfId="1" applyNumberFormat="1" applyFont="1" applyFill="1" applyBorder="1" applyAlignment="1">
      <alignment vertical="center" shrinkToFit="1"/>
    </xf>
    <xf numFmtId="0" fontId="4" fillId="3" borderId="12" xfId="1" applyNumberFormat="1" applyFont="1" applyFill="1" applyBorder="1" applyAlignment="1">
      <alignment horizontal="center" vertical="center"/>
    </xf>
    <xf numFmtId="0" fontId="4" fillId="3" borderId="18" xfId="1" quotePrefix="1" applyNumberFormat="1" applyFont="1" applyFill="1" applyBorder="1" applyAlignment="1">
      <alignment horizontal="center" vertical="center"/>
    </xf>
    <xf numFmtId="176" fontId="10" fillId="0" borderId="18" xfId="1" applyNumberFormat="1" applyFont="1" applyFill="1" applyBorder="1" applyAlignment="1">
      <alignment vertical="center" shrinkToFit="1"/>
    </xf>
    <xf numFmtId="0" fontId="4" fillId="3" borderId="26" xfId="1" applyNumberFormat="1" applyFont="1" applyFill="1" applyBorder="1" applyAlignment="1">
      <alignment horizontal="center" vertical="center"/>
    </xf>
    <xf numFmtId="0" fontId="4" fillId="3" borderId="46" xfId="1" applyFont="1" applyFill="1" applyBorder="1" applyAlignment="1">
      <alignment horizontal="centerContinuous" vertical="center"/>
    </xf>
    <xf numFmtId="0" fontId="4" fillId="3" borderId="32" xfId="1" applyFont="1" applyFill="1" applyBorder="1" applyAlignment="1">
      <alignment horizontal="centerContinuous" vertical="center"/>
    </xf>
    <xf numFmtId="176" fontId="10" fillId="0" borderId="33" xfId="1" applyNumberFormat="1" applyFont="1" applyFill="1" applyBorder="1" applyAlignment="1">
      <alignment vertical="center" shrinkToFit="1"/>
    </xf>
    <xf numFmtId="0" fontId="9" fillId="0" borderId="0" xfId="1" applyFill="1">
      <alignment vertical="center"/>
    </xf>
    <xf numFmtId="0" fontId="3" fillId="0" borderId="0" xfId="1" applyFont="1" applyAlignment="1">
      <alignment horizontal="right" vertical="center"/>
    </xf>
    <xf numFmtId="0" fontId="4" fillId="3" borderId="50" xfId="1" applyFont="1" applyFill="1" applyBorder="1" applyAlignment="1">
      <alignment horizontal="center" vertical="center" wrapText="1"/>
    </xf>
    <xf numFmtId="176" fontId="10" fillId="0" borderId="28" xfId="1" applyNumberFormat="1" applyFont="1" applyFill="1" applyBorder="1" applyAlignment="1">
      <alignment vertical="center" shrinkToFit="1"/>
    </xf>
    <xf numFmtId="176" fontId="10" fillId="0" borderId="14" xfId="1" applyNumberFormat="1" applyFont="1" applyFill="1" applyBorder="1" applyAlignment="1">
      <alignment vertical="center" shrinkToFit="1"/>
    </xf>
    <xf numFmtId="176" fontId="10" fillId="0" borderId="47" xfId="1" applyNumberFormat="1" applyFont="1" applyFill="1" applyBorder="1" applyAlignment="1">
      <alignment vertical="center" shrinkToFit="1"/>
    </xf>
    <xf numFmtId="176" fontId="10" fillId="0" borderId="19" xfId="1" applyNumberFormat="1" applyFont="1" applyFill="1" applyBorder="1" applyAlignment="1">
      <alignment vertical="center" shrinkToFit="1"/>
    </xf>
    <xf numFmtId="176" fontId="10" fillId="0" borderId="34" xfId="1" applyNumberFormat="1" applyFont="1" applyFill="1" applyBorder="1" applyAlignment="1">
      <alignment vertical="center" shrinkToFit="1"/>
    </xf>
    <xf numFmtId="0" fontId="11" fillId="3" borderId="27" xfId="1" quotePrefix="1" applyNumberFormat="1" applyFont="1" applyFill="1" applyBorder="1" applyAlignment="1">
      <alignment horizontal="center" vertical="center"/>
    </xf>
    <xf numFmtId="177" fontId="10" fillId="0" borderId="12" xfId="1" applyNumberFormat="1" applyFont="1" applyFill="1" applyBorder="1">
      <alignment vertical="center"/>
    </xf>
    <xf numFmtId="0" fontId="12" fillId="0" borderId="0" xfId="1" applyFont="1">
      <alignment vertical="center"/>
    </xf>
    <xf numFmtId="0" fontId="11" fillId="3" borderId="13" xfId="1" quotePrefix="1" applyNumberFormat="1" applyFont="1" applyFill="1" applyBorder="1" applyAlignment="1">
      <alignment horizontal="center" vertical="center"/>
    </xf>
    <xf numFmtId="0" fontId="11" fillId="3" borderId="15" xfId="1" applyNumberFormat="1" applyFont="1" applyFill="1" applyBorder="1" applyAlignment="1">
      <alignment horizontal="center" vertical="center"/>
    </xf>
    <xf numFmtId="0" fontId="11" fillId="3" borderId="12" xfId="1" applyNumberFormat="1" applyFont="1" applyFill="1" applyBorder="1" applyAlignment="1">
      <alignment horizontal="center" vertical="center"/>
    </xf>
    <xf numFmtId="0" fontId="11" fillId="3" borderId="18" xfId="1" quotePrefix="1" applyNumberFormat="1" applyFont="1" applyFill="1" applyBorder="1" applyAlignment="1">
      <alignment horizontal="center" vertical="center"/>
    </xf>
    <xf numFmtId="0" fontId="11" fillId="3" borderId="26" xfId="1" applyNumberFormat="1" applyFont="1" applyFill="1" applyBorder="1" applyAlignment="1">
      <alignment horizontal="center" vertical="center"/>
    </xf>
    <xf numFmtId="0" fontId="11" fillId="3" borderId="46" xfId="1" applyFont="1" applyFill="1" applyBorder="1" applyAlignment="1">
      <alignment horizontal="centerContinuous" vertical="center"/>
    </xf>
    <xf numFmtId="0" fontId="11" fillId="3" borderId="32" xfId="1" applyFont="1" applyFill="1" applyBorder="1" applyAlignment="1">
      <alignment horizontal="centerContinuous" vertical="center"/>
    </xf>
    <xf numFmtId="177" fontId="9" fillId="0" borderId="0" xfId="1" applyNumberFormat="1">
      <alignment vertical="center"/>
    </xf>
    <xf numFmtId="177" fontId="3" fillId="0" borderId="0" xfId="1" applyNumberFormat="1" applyFont="1" applyAlignment="1">
      <alignment horizontal="right" vertical="center"/>
    </xf>
    <xf numFmtId="177" fontId="5" fillId="0" borderId="0" xfId="1" applyNumberFormat="1" applyFont="1">
      <alignment vertical="center"/>
    </xf>
    <xf numFmtId="177" fontId="4" fillId="3" borderId="48" xfId="1" applyNumberFormat="1" applyFont="1" applyFill="1" applyBorder="1" applyAlignment="1">
      <alignment horizontal="center" vertical="center" wrapText="1"/>
    </xf>
    <xf numFmtId="177" fontId="4" fillId="3" borderId="55" xfId="1" applyNumberFormat="1" applyFont="1" applyFill="1" applyBorder="1" applyAlignment="1">
      <alignment horizontal="center" vertical="center" wrapText="1"/>
    </xf>
    <xf numFmtId="177" fontId="4" fillId="2" borderId="50" xfId="1" applyNumberFormat="1" applyFont="1" applyFill="1" applyBorder="1" applyAlignment="1">
      <alignment horizontal="center" vertical="center"/>
    </xf>
    <xf numFmtId="177" fontId="11" fillId="3" borderId="27" xfId="1" quotePrefix="1" applyNumberFormat="1" applyFont="1" applyFill="1" applyBorder="1" applyAlignment="1">
      <alignment horizontal="center" vertical="center"/>
    </xf>
    <xf numFmtId="177" fontId="10" fillId="0" borderId="27" xfId="1" applyNumberFormat="1" applyFont="1" applyFill="1" applyBorder="1" applyAlignment="1">
      <alignment vertical="center" shrinkToFit="1"/>
    </xf>
    <xf numFmtId="177" fontId="10" fillId="0" borderId="56" xfId="1" applyNumberFormat="1" applyFont="1" applyFill="1" applyBorder="1" applyAlignment="1">
      <alignment vertical="center" shrinkToFit="1"/>
    </xf>
    <xf numFmtId="177" fontId="10" fillId="0" borderId="16" xfId="1" applyNumberFormat="1" applyFont="1" applyBorder="1">
      <alignment vertical="center"/>
    </xf>
    <xf numFmtId="177" fontId="12" fillId="0" borderId="0" xfId="1" applyNumberFormat="1" applyFont="1">
      <alignment vertical="center"/>
    </xf>
    <xf numFmtId="177" fontId="11" fillId="3" borderId="13" xfId="1" quotePrefix="1" applyNumberFormat="1" applyFont="1" applyFill="1" applyBorder="1" applyAlignment="1">
      <alignment horizontal="center" vertical="center"/>
    </xf>
    <xf numFmtId="177" fontId="10" fillId="0" borderId="13" xfId="1" applyNumberFormat="1" applyFont="1" applyFill="1" applyBorder="1" applyAlignment="1">
      <alignment vertical="center" shrinkToFit="1"/>
    </xf>
    <xf numFmtId="177" fontId="10" fillId="0" borderId="57" xfId="1" applyNumberFormat="1" applyFont="1" applyFill="1" applyBorder="1" applyAlignment="1">
      <alignment vertical="center" shrinkToFit="1"/>
    </xf>
    <xf numFmtId="177" fontId="10" fillId="0" borderId="14" xfId="1" applyNumberFormat="1" applyFont="1" applyBorder="1">
      <alignment vertical="center"/>
    </xf>
    <xf numFmtId="177" fontId="11" fillId="3" borderId="15" xfId="1" applyNumberFormat="1" applyFont="1" applyFill="1" applyBorder="1" applyAlignment="1">
      <alignment horizontal="center" vertical="center"/>
    </xf>
    <xf numFmtId="177" fontId="10" fillId="0" borderId="15" xfId="1" applyNumberFormat="1" applyFont="1" applyFill="1" applyBorder="1" applyAlignment="1">
      <alignment vertical="center" shrinkToFit="1"/>
    </xf>
    <xf numFmtId="177" fontId="10" fillId="0" borderId="58" xfId="1" applyNumberFormat="1" applyFont="1" applyFill="1" applyBorder="1" applyAlignment="1">
      <alignment vertical="center" shrinkToFit="1"/>
    </xf>
    <xf numFmtId="177" fontId="11" fillId="3" borderId="12" xfId="1" applyNumberFormat="1" applyFont="1" applyFill="1" applyBorder="1" applyAlignment="1">
      <alignment horizontal="center" vertical="center"/>
    </xf>
    <xf numFmtId="177" fontId="10" fillId="0" borderId="35" xfId="1" applyNumberFormat="1" applyFont="1" applyBorder="1">
      <alignment vertical="center"/>
    </xf>
    <xf numFmtId="177" fontId="11" fillId="3" borderId="18" xfId="1" quotePrefix="1" applyNumberFormat="1" applyFont="1" applyFill="1" applyBorder="1" applyAlignment="1">
      <alignment horizontal="center" vertical="center"/>
    </xf>
    <xf numFmtId="177" fontId="10" fillId="0" borderId="18" xfId="1" applyNumberFormat="1" applyFont="1" applyFill="1" applyBorder="1" applyAlignment="1">
      <alignment vertical="center" shrinkToFit="1"/>
    </xf>
    <xf numFmtId="177" fontId="10" fillId="0" borderId="59" xfId="1" applyNumberFormat="1" applyFont="1" applyFill="1" applyBorder="1" applyAlignment="1">
      <alignment vertical="center" shrinkToFit="1"/>
    </xf>
    <xf numFmtId="177" fontId="11" fillId="3" borderId="26" xfId="1" applyNumberFormat="1" applyFont="1" applyFill="1" applyBorder="1" applyAlignment="1">
      <alignment horizontal="center" vertical="center"/>
    </xf>
    <xf numFmtId="177" fontId="11" fillId="3" borderId="46" xfId="1" applyNumberFormat="1" applyFont="1" applyFill="1" applyBorder="1" applyAlignment="1">
      <alignment horizontal="centerContinuous" vertical="center"/>
    </xf>
    <xf numFmtId="177" fontId="11" fillId="3" borderId="32" xfId="1" applyNumberFormat="1" applyFont="1" applyFill="1" applyBorder="1" applyAlignment="1">
      <alignment horizontal="centerContinuous" vertical="center"/>
    </xf>
    <xf numFmtId="177" fontId="10" fillId="0" borderId="33" xfId="1" applyNumberFormat="1" applyFont="1" applyFill="1" applyBorder="1" applyAlignment="1">
      <alignment vertical="center" shrinkToFit="1"/>
    </xf>
    <xf numFmtId="177" fontId="10" fillId="0" borderId="31" xfId="1" applyNumberFormat="1" applyFont="1" applyFill="1" applyBorder="1" applyAlignment="1">
      <alignment vertical="center" shrinkToFit="1"/>
    </xf>
    <xf numFmtId="177" fontId="10" fillId="0" borderId="40" xfId="1" applyNumberFormat="1" applyFont="1" applyBorder="1">
      <alignment vertical="center"/>
    </xf>
    <xf numFmtId="177" fontId="4" fillId="3" borderId="60" xfId="1" applyNumberFormat="1" applyFont="1" applyFill="1" applyBorder="1" applyAlignment="1">
      <alignment horizontal="left" vertical="center" wrapText="1"/>
    </xf>
    <xf numFmtId="177" fontId="4" fillId="3" borderId="61" xfId="1" applyNumberFormat="1" applyFont="1" applyFill="1" applyBorder="1" applyAlignment="1">
      <alignment horizontal="left" vertical="center" wrapText="1"/>
    </xf>
    <xf numFmtId="177" fontId="1" fillId="0" borderId="0" xfId="1" applyNumberFormat="1" applyFont="1" applyAlignment="1">
      <alignment vertical="center"/>
    </xf>
    <xf numFmtId="0" fontId="1" fillId="0" borderId="0" xfId="1" applyFont="1">
      <alignment vertical="center"/>
    </xf>
    <xf numFmtId="0" fontId="4" fillId="3" borderId="41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176" fontId="3" fillId="0" borderId="27" xfId="1" applyNumberFormat="1" applyFont="1" applyBorder="1" applyAlignment="1">
      <alignment vertical="center" shrinkToFit="1"/>
    </xf>
    <xf numFmtId="176" fontId="3" fillId="0" borderId="28" xfId="1" applyNumberFormat="1" applyFont="1" applyBorder="1" applyAlignment="1">
      <alignment vertical="center" shrinkToFit="1"/>
    </xf>
    <xf numFmtId="176" fontId="3" fillId="0" borderId="13" xfId="1" applyNumberFormat="1" applyFont="1" applyBorder="1" applyAlignment="1">
      <alignment vertical="center" shrinkToFit="1"/>
    </xf>
    <xf numFmtId="176" fontId="3" fillId="0" borderId="13" xfId="1" applyNumberFormat="1" applyFont="1" applyFill="1" applyBorder="1" applyAlignment="1">
      <alignment vertical="center" shrinkToFit="1"/>
    </xf>
    <xf numFmtId="176" fontId="3" fillId="0" borderId="14" xfId="1" applyNumberFormat="1" applyFont="1" applyBorder="1" applyAlignment="1">
      <alignment vertical="center" shrinkToFit="1"/>
    </xf>
    <xf numFmtId="176" fontId="3" fillId="0" borderId="15" xfId="1" applyNumberFormat="1" applyFont="1" applyBorder="1" applyAlignment="1">
      <alignment vertical="center" shrinkToFit="1"/>
    </xf>
    <xf numFmtId="176" fontId="3" fillId="0" borderId="15" xfId="1" applyNumberFormat="1" applyFont="1" applyFill="1" applyBorder="1" applyAlignment="1">
      <alignment vertical="center" shrinkToFit="1"/>
    </xf>
    <xf numFmtId="176" fontId="3" fillId="0" borderId="47" xfId="1" applyNumberFormat="1" applyFont="1" applyBorder="1" applyAlignment="1">
      <alignment vertical="center" shrinkToFit="1"/>
    </xf>
    <xf numFmtId="176" fontId="3" fillId="0" borderId="18" xfId="1" applyNumberFormat="1" applyFont="1" applyBorder="1" applyAlignment="1">
      <alignment vertical="center" shrinkToFit="1"/>
    </xf>
    <xf numFmtId="176" fontId="3" fillId="0" borderId="18" xfId="1" applyNumberFormat="1" applyFont="1" applyFill="1" applyBorder="1" applyAlignment="1">
      <alignment vertical="center" shrinkToFit="1"/>
    </xf>
    <xf numFmtId="176" fontId="3" fillId="0" borderId="19" xfId="1" applyNumberFormat="1" applyFont="1" applyBorder="1" applyAlignment="1">
      <alignment vertical="center" shrinkToFit="1"/>
    </xf>
    <xf numFmtId="176" fontId="3" fillId="0" borderId="33" xfId="1" applyNumberFormat="1" applyFont="1" applyBorder="1" applyAlignment="1">
      <alignment vertical="center" shrinkToFit="1"/>
    </xf>
    <xf numFmtId="176" fontId="3" fillId="0" borderId="34" xfId="1" applyNumberFormat="1" applyFont="1" applyBorder="1" applyAlignment="1">
      <alignment vertical="center" shrinkToFit="1"/>
    </xf>
    <xf numFmtId="0" fontId="8" fillId="0" borderId="0" xfId="1" applyFont="1" applyAlignment="1">
      <alignment horizontal="right" vertical="center"/>
    </xf>
    <xf numFmtId="177" fontId="4" fillId="3" borderId="48" xfId="1" applyNumberFormat="1" applyFont="1" applyFill="1" applyBorder="1" applyAlignment="1">
      <alignment horizontal="center" vertical="center"/>
    </xf>
    <xf numFmtId="177" fontId="4" fillId="3" borderId="49" xfId="1" applyNumberFormat="1" applyFont="1" applyFill="1" applyBorder="1" applyAlignment="1">
      <alignment horizontal="center" vertical="center"/>
    </xf>
    <xf numFmtId="177" fontId="4" fillId="3" borderId="10" xfId="1" applyNumberFormat="1" applyFont="1" applyFill="1" applyBorder="1" applyAlignment="1">
      <alignment horizontal="center" vertical="center"/>
    </xf>
    <xf numFmtId="177" fontId="4" fillId="3" borderId="11" xfId="1" applyNumberFormat="1" applyFont="1" applyFill="1" applyBorder="1" applyAlignment="1">
      <alignment horizontal="center" vertical="center"/>
    </xf>
    <xf numFmtId="177" fontId="4" fillId="3" borderId="45" xfId="1" applyNumberFormat="1" applyFont="1" applyFill="1" applyBorder="1" applyAlignment="1">
      <alignment horizontal="center" vertical="center"/>
    </xf>
    <xf numFmtId="177" fontId="4" fillId="3" borderId="51" xfId="1" applyNumberFormat="1" applyFont="1" applyFill="1" applyBorder="1" applyAlignment="1">
      <alignment horizontal="center" vertical="center"/>
    </xf>
    <xf numFmtId="177" fontId="4" fillId="3" borderId="17" xfId="1" applyNumberFormat="1" applyFont="1" applyFill="1" applyBorder="1" applyAlignment="1">
      <alignment horizontal="center" vertical="center"/>
    </xf>
    <xf numFmtId="177" fontId="4" fillId="3" borderId="26" xfId="1" applyNumberFormat="1" applyFont="1" applyFill="1" applyBorder="1" applyAlignment="1">
      <alignment horizontal="center" vertical="center"/>
    </xf>
    <xf numFmtId="177" fontId="4" fillId="3" borderId="44" xfId="1" applyNumberFormat="1" applyFont="1" applyFill="1" applyBorder="1" applyAlignment="1">
      <alignment horizontal="center" vertical="center"/>
    </xf>
    <xf numFmtId="177" fontId="4" fillId="3" borderId="38" xfId="1" applyNumberFormat="1" applyFont="1" applyFill="1" applyBorder="1" applyAlignment="1">
      <alignment horizontal="center" vertical="center"/>
    </xf>
    <xf numFmtId="177" fontId="4" fillId="3" borderId="42" xfId="1" applyNumberFormat="1" applyFont="1" applyFill="1" applyBorder="1" applyAlignment="1">
      <alignment horizontal="center" vertical="center"/>
    </xf>
    <xf numFmtId="177" fontId="4" fillId="3" borderId="43" xfId="1" applyNumberFormat="1" applyFont="1" applyFill="1" applyBorder="1" applyAlignment="1">
      <alignment horizontal="center" vertical="center"/>
    </xf>
    <xf numFmtId="177" fontId="4" fillId="3" borderId="21" xfId="1" applyNumberFormat="1" applyFont="1" applyFill="1" applyBorder="1" applyAlignment="1">
      <alignment horizontal="center" vertical="center" textRotation="255"/>
    </xf>
    <xf numFmtId="177" fontId="4" fillId="3" borderId="12" xfId="1" applyNumberFormat="1" applyFont="1" applyFill="1" applyBorder="1" applyAlignment="1">
      <alignment horizontal="center" vertical="center" textRotation="255"/>
    </xf>
    <xf numFmtId="177" fontId="4" fillId="3" borderId="17" xfId="1" applyNumberFormat="1" applyFont="1" applyFill="1" applyBorder="1" applyAlignment="1">
      <alignment horizontal="center" vertical="center" textRotation="255"/>
    </xf>
    <xf numFmtId="177" fontId="4" fillId="3" borderId="52" xfId="1" applyNumberFormat="1" applyFont="1" applyFill="1" applyBorder="1" applyAlignment="1">
      <alignment horizontal="center" vertical="center"/>
    </xf>
    <xf numFmtId="177" fontId="4" fillId="3" borderId="53" xfId="1" applyNumberFormat="1" applyFont="1" applyFill="1" applyBorder="1" applyAlignment="1">
      <alignment horizontal="center" vertical="center"/>
    </xf>
    <xf numFmtId="177" fontId="4" fillId="3" borderId="33" xfId="1" applyNumberFormat="1" applyFont="1" applyFill="1" applyBorder="1" applyAlignment="1">
      <alignment horizontal="center" vertical="center"/>
    </xf>
    <xf numFmtId="177" fontId="4" fillId="0" borderId="0" xfId="1" applyNumberFormat="1" applyFont="1" applyAlignment="1">
      <alignment horizontal="right" vertical="center"/>
    </xf>
    <xf numFmtId="0" fontId="4" fillId="3" borderId="42" xfId="1" applyFont="1" applyFill="1" applyBorder="1" applyAlignment="1">
      <alignment horizontal="center" vertical="center"/>
    </xf>
    <xf numFmtId="0" fontId="4" fillId="3" borderId="43" xfId="1" applyFont="1" applyFill="1" applyBorder="1" applyAlignment="1">
      <alignment horizontal="center" vertical="center"/>
    </xf>
    <xf numFmtId="0" fontId="4" fillId="3" borderId="44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4" fillId="3" borderId="45" xfId="1" applyFont="1" applyFill="1" applyBorder="1" applyAlignment="1">
      <alignment horizontal="center" vertical="center"/>
    </xf>
    <xf numFmtId="0" fontId="11" fillId="3" borderId="42" xfId="1" applyFont="1" applyFill="1" applyBorder="1" applyAlignment="1">
      <alignment horizontal="center" vertical="center"/>
    </xf>
    <xf numFmtId="0" fontId="11" fillId="3" borderId="43" xfId="1" applyFont="1" applyFill="1" applyBorder="1" applyAlignment="1">
      <alignment horizontal="center" vertical="center"/>
    </xf>
    <xf numFmtId="0" fontId="11" fillId="3" borderId="54" xfId="1" applyFont="1" applyFill="1" applyBorder="1" applyAlignment="1">
      <alignment horizontal="center" vertical="center"/>
    </xf>
    <xf numFmtId="177" fontId="11" fillId="3" borderId="42" xfId="1" applyNumberFormat="1" applyFont="1" applyFill="1" applyBorder="1" applyAlignment="1">
      <alignment horizontal="center" vertical="center"/>
    </xf>
    <xf numFmtId="177" fontId="11" fillId="3" borderId="43" xfId="1" applyNumberFormat="1" applyFont="1" applyFill="1" applyBorder="1" applyAlignment="1">
      <alignment horizontal="center" vertical="center"/>
    </xf>
    <xf numFmtId="177" fontId="11" fillId="3" borderId="5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0" fillId="2" borderId="10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 textRotation="255"/>
    </xf>
    <xf numFmtId="0" fontId="0" fillId="2" borderId="21" xfId="0" applyFill="1" applyBorder="1" applyAlignment="1">
      <alignment horizontal="center" vertical="center" textRotation="255"/>
    </xf>
    <xf numFmtId="0" fontId="4" fillId="3" borderId="2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 textRotation="255"/>
    </xf>
    <xf numFmtId="0" fontId="0" fillId="2" borderId="17" xfId="0" applyFill="1" applyBorder="1" applyAlignment="1">
      <alignment horizontal="center" vertical="center" textRotation="255"/>
    </xf>
    <xf numFmtId="0" fontId="4" fillId="3" borderId="23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42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4" fillId="3" borderId="62" xfId="1" applyFont="1" applyFill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shima\&#12487;&#12473;&#12463;&#12488;&#12483;&#12503;\&#31459;&#24037;&#24180;&#21029;&#24202;&#38754;&#31309;_&#29992;&#36884;&#20998;&#39006;4(S63-H2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jima-c2ef\Desktop\&#12473;&#12488;&#12483;&#12463;&#32113;&#35336;&#26989;&#21209;\20170321&#12288;&#12518;&#12491;&#12483;&#12463;&#12473;&#8594;&#22269;&#20132;&#30465;&#12288;&#20303;&#23429;&#12487;&#12540;&#12479;\&#24314;&#31689;&#30528;&#24037;&#32113;&#35336;&#12288;&#38598;&#35336;&#32080;&#26524;&#65288;&#20303;&#23429;&#12288;&#35336;&#31639;&#29992;&#65289;(&#22269;&#20132;&#30465;&#25285;&#24403;&#32887;&#21729;&#38598;&#35336;&#65289;\&#31459;&#24037;&#24180;&#21029;&#24202;&#38754;&#31309;_1998&#65374;&#65288;2015&#24180;&#12398;&#30528;&#24037;&#12487;&#12540;&#12479;&#12414;&#12391;&#38598;&#35336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jima-c2ef\Desktop\&#12473;&#12488;&#12483;&#12463;&#32113;&#35336;&#26989;&#21209;\20170324%20&#12518;&#12491;&#12483;&#12463;&#12473;&#12424;&#12426;\&#24314;&#31689;&#30528;&#24037;&#32113;&#35336;&#12288;&#38598;&#35336;&#32080;&#26524;&#65288;&#20303;&#23429;&#12288;&#35336;&#31639;&#29992;&#65289;(&#22269;&#20132;&#30465;&#25285;&#24403;&#32887;&#21729;&#38598;&#35336;&#65289;\&#31459;&#24037;&#24180;&#21029;&#24202;&#38754;&#31309;_1998&#65374;&#65288;2015&#24180;&#12398;&#30528;&#24037;&#12487;&#12540;&#12479;&#12414;&#12391;&#38598;&#35336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竣工年別床面積（都道府県別）"/>
      <sheetName val="竣工年別床面積（全国）"/>
      <sheetName val="竣工年別床面積（都道府県別）_公共の別なし"/>
      <sheetName val="竣工年別床面積（全国）_公共の別なし"/>
      <sheetName val="用途分類3の分類方法"/>
      <sheetName val="面積合計確認"/>
      <sheetName val="竣工年別床面積（都道府県別）確認"/>
      <sheetName val="竣工年別床面積（全国）確認"/>
      <sheetName val="竣工年別床面積（都道府県別）_公共の別なし確認"/>
      <sheetName val="竣工年別床面積（全国）_公共の別なし確認"/>
      <sheetName val="Q_竣工年別建築物床面積クロス（都道府県別）"/>
      <sheetName val="Q_竣工年別住宅床面積クロス（都道府県別）"/>
      <sheetName val="Q_竣工年別建築物床面積クロス（全国）"/>
      <sheetName val="Q_竣工年別住宅床面積クロス（全国）"/>
      <sheetName val="Q_竣工年別建築物床面積クロス（都道府県別）_公共の別なし"/>
      <sheetName val="Q_竣工年別住宅床面積クロス（都道府県別）_公共の別なし"/>
      <sheetName val="Q_竣工年別建築物床面積クロス（全国）_公共の別なし"/>
      <sheetName val="Q_竣工年別住宅床面積クロス（全国）_公共の別な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処理＆確認"/>
      <sheetName val="竣工年別建築着工床面積"/>
      <sheetName val="竣工年別住宅床面積"/>
      <sheetName val="竣工年別戸数"/>
      <sheetName val="竣工年別１戸あたりの床面積"/>
      <sheetName val="確認"/>
      <sheetName val="Q_竣工年別建築着工床面積_都道府県別"/>
      <sheetName val="Q_竣工年別建築着工床面積_全国"/>
      <sheetName val="Q_竣工年別住宅床面積_都道府県別"/>
      <sheetName val="Q_竣工年別住宅床面積_全国"/>
      <sheetName val="Q_竣工年別住宅の戸数_都道府県別"/>
      <sheetName val="Q_竣工年別住宅の戸数_全国"/>
      <sheetName val="Q確認_合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79508821</v>
          </cell>
          <cell r="L2">
            <v>2578368</v>
          </cell>
          <cell r="M2">
            <v>4015841</v>
          </cell>
          <cell r="N2">
            <v>4038745</v>
          </cell>
          <cell r="O2">
            <v>3783600</v>
          </cell>
          <cell r="P2">
            <v>3921056</v>
          </cell>
          <cell r="Q2">
            <v>4462448</v>
          </cell>
          <cell r="R2">
            <v>4756649</v>
          </cell>
          <cell r="S2">
            <v>4271511</v>
          </cell>
          <cell r="T2">
            <v>4610116</v>
          </cell>
          <cell r="U2">
            <v>3943302</v>
          </cell>
          <cell r="V2">
            <v>2978924</v>
          </cell>
          <cell r="W2">
            <v>3153688</v>
          </cell>
          <cell r="X2">
            <v>2998893</v>
          </cell>
          <cell r="Y2">
            <v>2645213</v>
          </cell>
          <cell r="Z2">
            <v>2282415</v>
          </cell>
          <cell r="AA2">
            <v>2209348</v>
          </cell>
          <cell r="AB2">
            <v>2187473</v>
          </cell>
          <cell r="AC2">
            <v>2020590</v>
          </cell>
          <cell r="AD2">
            <v>2117146</v>
          </cell>
          <cell r="AE2">
            <v>1957158</v>
          </cell>
          <cell r="AF2">
            <v>1873414</v>
          </cell>
          <cell r="AG2">
            <v>1573979</v>
          </cell>
          <cell r="AH2">
            <v>1640103</v>
          </cell>
          <cell r="AI2">
            <v>1826748</v>
          </cell>
          <cell r="AJ2">
            <v>1794818</v>
          </cell>
          <cell r="AK2">
            <v>1935300</v>
          </cell>
          <cell r="AL2">
            <v>1752024</v>
          </cell>
          <cell r="AM2">
            <v>1644981</v>
          </cell>
          <cell r="AN2">
            <v>534480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1564068</v>
          </cell>
          <cell r="L3">
            <v>55574</v>
          </cell>
          <cell r="M3">
            <v>80667</v>
          </cell>
          <cell r="N3">
            <v>76978</v>
          </cell>
          <cell r="O3">
            <v>73968</v>
          </cell>
          <cell r="P3">
            <v>80665</v>
          </cell>
          <cell r="Q3">
            <v>62245</v>
          </cell>
          <cell r="R3">
            <v>87884</v>
          </cell>
          <cell r="S3">
            <v>54645</v>
          </cell>
          <cell r="T3">
            <v>77903</v>
          </cell>
          <cell r="U3">
            <v>60077</v>
          </cell>
          <cell r="V3">
            <v>50325</v>
          </cell>
          <cell r="W3">
            <v>76861</v>
          </cell>
          <cell r="X3">
            <v>63831</v>
          </cell>
          <cell r="Y3">
            <v>62431</v>
          </cell>
          <cell r="Z3">
            <v>51471</v>
          </cell>
          <cell r="AA3">
            <v>54594</v>
          </cell>
          <cell r="AB3">
            <v>40701</v>
          </cell>
          <cell r="AC3">
            <v>55395</v>
          </cell>
          <cell r="AD3">
            <v>68039</v>
          </cell>
          <cell r="AE3">
            <v>48738</v>
          </cell>
          <cell r="AF3">
            <v>33989</v>
          </cell>
          <cell r="AG3">
            <v>34450</v>
          </cell>
          <cell r="AH3">
            <v>34807</v>
          </cell>
          <cell r="AI3">
            <v>38474</v>
          </cell>
          <cell r="AJ3">
            <v>41403</v>
          </cell>
          <cell r="AK3">
            <v>30328</v>
          </cell>
          <cell r="AL3">
            <v>24859</v>
          </cell>
          <cell r="AM3">
            <v>29846</v>
          </cell>
          <cell r="AN3">
            <v>12920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5021636</v>
          </cell>
          <cell r="L4">
            <v>200005</v>
          </cell>
          <cell r="M4">
            <v>290756</v>
          </cell>
          <cell r="N4">
            <v>263551</v>
          </cell>
          <cell r="O4">
            <v>229674</v>
          </cell>
          <cell r="P4">
            <v>217241</v>
          </cell>
          <cell r="Q4">
            <v>238085</v>
          </cell>
          <cell r="R4">
            <v>267666</v>
          </cell>
          <cell r="S4">
            <v>273761</v>
          </cell>
          <cell r="T4">
            <v>313984</v>
          </cell>
          <cell r="U4">
            <v>263834</v>
          </cell>
          <cell r="V4">
            <v>191456</v>
          </cell>
          <cell r="W4">
            <v>183735</v>
          </cell>
          <cell r="X4">
            <v>187321</v>
          </cell>
          <cell r="Y4">
            <v>168693</v>
          </cell>
          <cell r="Z4">
            <v>148052</v>
          </cell>
          <cell r="AA4">
            <v>147500</v>
          </cell>
          <cell r="AB4">
            <v>147180</v>
          </cell>
          <cell r="AC4">
            <v>138343</v>
          </cell>
          <cell r="AD4">
            <v>142460</v>
          </cell>
          <cell r="AE4">
            <v>134936</v>
          </cell>
          <cell r="AF4">
            <v>122168</v>
          </cell>
          <cell r="AG4">
            <v>99071</v>
          </cell>
          <cell r="AH4">
            <v>93795</v>
          </cell>
          <cell r="AI4">
            <v>102428</v>
          </cell>
          <cell r="AJ4">
            <v>107790</v>
          </cell>
          <cell r="AK4">
            <v>111261</v>
          </cell>
          <cell r="AL4">
            <v>105380</v>
          </cell>
          <cell r="AM4">
            <v>100999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15136770</v>
          </cell>
          <cell r="L5">
            <v>455085</v>
          </cell>
          <cell r="M5">
            <v>776543</v>
          </cell>
          <cell r="N5">
            <v>805439</v>
          </cell>
          <cell r="O5">
            <v>645697</v>
          </cell>
          <cell r="P5">
            <v>639112</v>
          </cell>
          <cell r="Q5">
            <v>689412</v>
          </cell>
          <cell r="R5">
            <v>676351</v>
          </cell>
          <cell r="S5">
            <v>653051</v>
          </cell>
          <cell r="T5">
            <v>659204</v>
          </cell>
          <cell r="U5">
            <v>696291</v>
          </cell>
          <cell r="V5">
            <v>618754</v>
          </cell>
          <cell r="W5">
            <v>500812</v>
          </cell>
          <cell r="X5">
            <v>490544</v>
          </cell>
          <cell r="Y5">
            <v>557610</v>
          </cell>
          <cell r="Z5">
            <v>644025</v>
          </cell>
          <cell r="AA5">
            <v>642582</v>
          </cell>
          <cell r="AB5">
            <v>617639</v>
          </cell>
          <cell r="AC5">
            <v>634342</v>
          </cell>
          <cell r="AD5">
            <v>642529</v>
          </cell>
          <cell r="AE5">
            <v>504526</v>
          </cell>
          <cell r="AF5">
            <v>518644</v>
          </cell>
          <cell r="AG5">
            <v>287760</v>
          </cell>
          <cell r="AH5">
            <v>263043</v>
          </cell>
          <cell r="AI5">
            <v>244972</v>
          </cell>
          <cell r="AJ5">
            <v>260268</v>
          </cell>
          <cell r="AK5">
            <v>263353</v>
          </cell>
          <cell r="AL5">
            <v>288719</v>
          </cell>
          <cell r="AM5">
            <v>320500</v>
          </cell>
          <cell r="AN5">
            <v>139963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34343261</v>
          </cell>
          <cell r="L6">
            <v>447187</v>
          </cell>
          <cell r="M6">
            <v>1523089</v>
          </cell>
          <cell r="N6">
            <v>1750376</v>
          </cell>
          <cell r="O6">
            <v>1721273</v>
          </cell>
          <cell r="P6">
            <v>1426108</v>
          </cell>
          <cell r="Q6">
            <v>1160104</v>
          </cell>
          <cell r="R6">
            <v>1570810</v>
          </cell>
          <cell r="S6">
            <v>1699000</v>
          </cell>
          <cell r="T6">
            <v>1499616</v>
          </cell>
          <cell r="U6">
            <v>1603178</v>
          </cell>
          <cell r="V6">
            <v>1435812</v>
          </cell>
          <cell r="W6">
            <v>1166904</v>
          </cell>
          <cell r="X6">
            <v>1231358</v>
          </cell>
          <cell r="Y6">
            <v>1160975</v>
          </cell>
          <cell r="Z6">
            <v>1227978</v>
          </cell>
          <cell r="AA6">
            <v>1224253</v>
          </cell>
          <cell r="AB6">
            <v>1263424</v>
          </cell>
          <cell r="AC6">
            <v>1339336</v>
          </cell>
          <cell r="AD6">
            <v>1392124</v>
          </cell>
          <cell r="AE6">
            <v>1545715</v>
          </cell>
          <cell r="AF6">
            <v>1142659</v>
          </cell>
          <cell r="AG6">
            <v>876996</v>
          </cell>
          <cell r="AH6">
            <v>543537</v>
          </cell>
          <cell r="AI6">
            <v>663319</v>
          </cell>
          <cell r="AJ6">
            <v>703440</v>
          </cell>
          <cell r="AK6">
            <v>860786</v>
          </cell>
          <cell r="AL6">
            <v>732641</v>
          </cell>
          <cell r="AM6">
            <v>717831</v>
          </cell>
          <cell r="AN6">
            <v>561185</v>
          </cell>
          <cell r="AO6">
            <v>112931</v>
          </cell>
          <cell r="AP6">
            <v>5957</v>
          </cell>
          <cell r="AQ6">
            <v>33359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4556044</v>
          </cell>
          <cell r="L7">
            <v>200480</v>
          </cell>
          <cell r="M7">
            <v>417687</v>
          </cell>
          <cell r="N7">
            <v>367814</v>
          </cell>
          <cell r="O7">
            <v>258175</v>
          </cell>
          <cell r="P7">
            <v>234052</v>
          </cell>
          <cell r="Q7">
            <v>268602</v>
          </cell>
          <cell r="R7">
            <v>251036</v>
          </cell>
          <cell r="S7">
            <v>257525</v>
          </cell>
          <cell r="T7">
            <v>236749</v>
          </cell>
          <cell r="U7">
            <v>317614</v>
          </cell>
          <cell r="V7">
            <v>222287</v>
          </cell>
          <cell r="W7">
            <v>202473</v>
          </cell>
          <cell r="X7">
            <v>199680</v>
          </cell>
          <cell r="Y7">
            <v>193706</v>
          </cell>
          <cell r="Z7">
            <v>196414</v>
          </cell>
          <cell r="AA7">
            <v>196429</v>
          </cell>
          <cell r="AB7">
            <v>158520</v>
          </cell>
          <cell r="AC7">
            <v>80826</v>
          </cell>
          <cell r="AD7">
            <v>66028</v>
          </cell>
          <cell r="AE7">
            <v>69426</v>
          </cell>
          <cell r="AF7">
            <v>47155</v>
          </cell>
          <cell r="AG7">
            <v>20323</v>
          </cell>
          <cell r="AH7">
            <v>21231</v>
          </cell>
          <cell r="AI7">
            <v>18374</v>
          </cell>
          <cell r="AJ7">
            <v>12349</v>
          </cell>
          <cell r="AK7">
            <v>15385</v>
          </cell>
          <cell r="AL7">
            <v>13285</v>
          </cell>
          <cell r="AM7">
            <v>8899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2210187</v>
          </cell>
          <cell r="L8">
            <v>75902</v>
          </cell>
          <cell r="M8">
            <v>110149</v>
          </cell>
          <cell r="N8">
            <v>132201</v>
          </cell>
          <cell r="O8">
            <v>136485</v>
          </cell>
          <cell r="P8">
            <v>123344</v>
          </cell>
          <cell r="Q8">
            <v>106136</v>
          </cell>
          <cell r="R8">
            <v>92695</v>
          </cell>
          <cell r="S8">
            <v>107069</v>
          </cell>
          <cell r="T8">
            <v>101099</v>
          </cell>
          <cell r="U8">
            <v>88191</v>
          </cell>
          <cell r="V8">
            <v>84798</v>
          </cell>
          <cell r="W8">
            <v>64310</v>
          </cell>
          <cell r="X8">
            <v>63836</v>
          </cell>
          <cell r="Y8">
            <v>68524</v>
          </cell>
          <cell r="Z8">
            <v>66779</v>
          </cell>
          <cell r="AA8">
            <v>65637</v>
          </cell>
          <cell r="AB8">
            <v>61057</v>
          </cell>
          <cell r="AC8">
            <v>58773</v>
          </cell>
          <cell r="AD8">
            <v>61922</v>
          </cell>
          <cell r="AE8">
            <v>58478</v>
          </cell>
          <cell r="AF8">
            <v>52514</v>
          </cell>
          <cell r="AG8">
            <v>39561</v>
          </cell>
          <cell r="AH8">
            <v>48718</v>
          </cell>
          <cell r="AI8">
            <v>51915</v>
          </cell>
          <cell r="AJ8">
            <v>68336</v>
          </cell>
          <cell r="AK8">
            <v>62242</v>
          </cell>
          <cell r="AL8">
            <v>67128</v>
          </cell>
          <cell r="AM8">
            <v>66868</v>
          </cell>
          <cell r="AN8">
            <v>25520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5357721</v>
          </cell>
          <cell r="L9">
            <v>80986</v>
          </cell>
          <cell r="M9">
            <v>331795</v>
          </cell>
          <cell r="N9">
            <v>529949</v>
          </cell>
          <cell r="O9">
            <v>514762</v>
          </cell>
          <cell r="P9">
            <v>601473</v>
          </cell>
          <cell r="Q9">
            <v>466972</v>
          </cell>
          <cell r="R9">
            <v>218204</v>
          </cell>
          <cell r="S9">
            <v>252064</v>
          </cell>
          <cell r="T9">
            <v>191105</v>
          </cell>
          <cell r="U9">
            <v>185696</v>
          </cell>
          <cell r="V9">
            <v>190341</v>
          </cell>
          <cell r="W9">
            <v>120537</v>
          </cell>
          <cell r="X9">
            <v>154356</v>
          </cell>
          <cell r="Y9">
            <v>70522</v>
          </cell>
          <cell r="Z9">
            <v>148279</v>
          </cell>
          <cell r="AA9">
            <v>91102</v>
          </cell>
          <cell r="AB9">
            <v>160850</v>
          </cell>
          <cell r="AC9">
            <v>59370</v>
          </cell>
          <cell r="AD9">
            <v>315209</v>
          </cell>
          <cell r="AE9">
            <v>59206</v>
          </cell>
          <cell r="AF9">
            <v>73765</v>
          </cell>
          <cell r="AG9">
            <v>66451</v>
          </cell>
          <cell r="AH9">
            <v>69169</v>
          </cell>
          <cell r="AI9">
            <v>50715</v>
          </cell>
          <cell r="AJ9">
            <v>79648</v>
          </cell>
          <cell r="AK9">
            <v>61732</v>
          </cell>
          <cell r="AL9">
            <v>50180</v>
          </cell>
          <cell r="AM9">
            <v>70760</v>
          </cell>
          <cell r="AN9">
            <v>64827</v>
          </cell>
          <cell r="AO9">
            <v>27696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13727056</v>
          </cell>
          <cell r="L10">
            <v>273238</v>
          </cell>
          <cell r="M10">
            <v>475894</v>
          </cell>
          <cell r="N10">
            <v>512979</v>
          </cell>
          <cell r="O10">
            <v>557984</v>
          </cell>
          <cell r="P10">
            <v>601009</v>
          </cell>
          <cell r="Q10">
            <v>505916</v>
          </cell>
          <cell r="R10">
            <v>530197</v>
          </cell>
          <cell r="S10">
            <v>509503</v>
          </cell>
          <cell r="T10">
            <v>793413</v>
          </cell>
          <cell r="U10">
            <v>700001</v>
          </cell>
          <cell r="V10">
            <v>541505</v>
          </cell>
          <cell r="W10">
            <v>811743</v>
          </cell>
          <cell r="X10">
            <v>605192</v>
          </cell>
          <cell r="Y10">
            <v>327188</v>
          </cell>
          <cell r="Z10">
            <v>404673</v>
          </cell>
          <cell r="AA10">
            <v>623084</v>
          </cell>
          <cell r="AB10">
            <v>628214</v>
          </cell>
          <cell r="AC10">
            <v>588568</v>
          </cell>
          <cell r="AD10">
            <v>427507</v>
          </cell>
          <cell r="AE10">
            <v>457266</v>
          </cell>
          <cell r="AF10">
            <v>541253</v>
          </cell>
          <cell r="AG10">
            <v>280024</v>
          </cell>
          <cell r="AH10">
            <v>352674</v>
          </cell>
          <cell r="AI10">
            <v>230145</v>
          </cell>
          <cell r="AJ10">
            <v>223726</v>
          </cell>
          <cell r="AK10">
            <v>311238</v>
          </cell>
          <cell r="AL10">
            <v>344889</v>
          </cell>
          <cell r="AM10">
            <v>348761</v>
          </cell>
          <cell r="AN10">
            <v>76716</v>
          </cell>
          <cell r="AO10">
            <v>11471</v>
          </cell>
          <cell r="AP10">
            <v>131085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1154173</v>
          </cell>
          <cell r="L11">
            <v>54480</v>
          </cell>
          <cell r="M11">
            <v>76525</v>
          </cell>
          <cell r="N11">
            <v>88619</v>
          </cell>
          <cell r="O11">
            <v>75608</v>
          </cell>
          <cell r="P11">
            <v>80405</v>
          </cell>
          <cell r="Q11">
            <v>68090</v>
          </cell>
          <cell r="R11">
            <v>43678</v>
          </cell>
          <cell r="S11">
            <v>40959</v>
          </cell>
          <cell r="T11">
            <v>41899</v>
          </cell>
          <cell r="U11">
            <v>36771</v>
          </cell>
          <cell r="V11">
            <v>37694</v>
          </cell>
          <cell r="W11">
            <v>36719</v>
          </cell>
          <cell r="X11">
            <v>29659</v>
          </cell>
          <cell r="Y11">
            <v>25047</v>
          </cell>
          <cell r="Z11">
            <v>27690</v>
          </cell>
          <cell r="AA11">
            <v>21207</v>
          </cell>
          <cell r="AB11">
            <v>24770</v>
          </cell>
          <cell r="AC11">
            <v>47886</v>
          </cell>
          <cell r="AD11">
            <v>44514</v>
          </cell>
          <cell r="AE11">
            <v>48508</v>
          </cell>
          <cell r="AF11">
            <v>22819</v>
          </cell>
          <cell r="AG11">
            <v>36696</v>
          </cell>
          <cell r="AH11">
            <v>17271</v>
          </cell>
          <cell r="AI11">
            <v>14031</v>
          </cell>
          <cell r="AJ11">
            <v>25776</v>
          </cell>
          <cell r="AK11">
            <v>16692</v>
          </cell>
          <cell r="AL11">
            <v>22712</v>
          </cell>
          <cell r="AM11">
            <v>16930</v>
          </cell>
          <cell r="AN11">
            <v>30518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1013857</v>
          </cell>
          <cell r="L12">
            <v>31070</v>
          </cell>
          <cell r="M12">
            <v>51425</v>
          </cell>
          <cell r="N12">
            <v>80819</v>
          </cell>
          <cell r="O12">
            <v>59988</v>
          </cell>
          <cell r="P12">
            <v>71212</v>
          </cell>
          <cell r="Q12">
            <v>36012</v>
          </cell>
          <cell r="R12">
            <v>40270</v>
          </cell>
          <cell r="S12">
            <v>19039</v>
          </cell>
          <cell r="T12">
            <v>47408</v>
          </cell>
          <cell r="U12">
            <v>45126</v>
          </cell>
          <cell r="V12">
            <v>26089</v>
          </cell>
          <cell r="W12">
            <v>13887</v>
          </cell>
          <cell r="X12">
            <v>45244</v>
          </cell>
          <cell r="Y12">
            <v>24463</v>
          </cell>
          <cell r="Z12">
            <v>43365</v>
          </cell>
          <cell r="AA12">
            <v>16141</v>
          </cell>
          <cell r="AB12">
            <v>24551</v>
          </cell>
          <cell r="AC12">
            <v>40984</v>
          </cell>
          <cell r="AD12">
            <v>30989</v>
          </cell>
          <cell r="AE12">
            <v>33253</v>
          </cell>
          <cell r="AF12">
            <v>29353</v>
          </cell>
          <cell r="AG12">
            <v>27885</v>
          </cell>
          <cell r="AH12">
            <v>9650</v>
          </cell>
          <cell r="AI12">
            <v>21810</v>
          </cell>
          <cell r="AJ12">
            <v>27964</v>
          </cell>
          <cell r="AK12">
            <v>39927</v>
          </cell>
          <cell r="AL12">
            <v>46801</v>
          </cell>
          <cell r="AM12">
            <v>3517</v>
          </cell>
          <cell r="AN12">
            <v>25385</v>
          </cell>
          <cell r="AO12">
            <v>230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13547566</v>
          </cell>
          <cell r="L13">
            <v>374263</v>
          </cell>
          <cell r="M13">
            <v>631410</v>
          </cell>
          <cell r="N13">
            <v>990623</v>
          </cell>
          <cell r="O13">
            <v>925213</v>
          </cell>
          <cell r="P13">
            <v>936493</v>
          </cell>
          <cell r="Q13">
            <v>585655</v>
          </cell>
          <cell r="R13">
            <v>510966</v>
          </cell>
          <cell r="S13">
            <v>695586</v>
          </cell>
          <cell r="T13">
            <v>597369</v>
          </cell>
          <cell r="U13">
            <v>640061</v>
          </cell>
          <cell r="V13">
            <v>508907</v>
          </cell>
          <cell r="W13">
            <v>380287</v>
          </cell>
          <cell r="X13">
            <v>344357</v>
          </cell>
          <cell r="Y13">
            <v>354423</v>
          </cell>
          <cell r="Z13">
            <v>530336</v>
          </cell>
          <cell r="AA13">
            <v>426811</v>
          </cell>
          <cell r="AB13">
            <v>410217</v>
          </cell>
          <cell r="AC13">
            <v>478297</v>
          </cell>
          <cell r="AD13">
            <v>412298</v>
          </cell>
          <cell r="AE13">
            <v>509805</v>
          </cell>
          <cell r="AF13">
            <v>297224</v>
          </cell>
          <cell r="AG13">
            <v>339545</v>
          </cell>
          <cell r="AH13">
            <v>231016</v>
          </cell>
          <cell r="AI13">
            <v>245394</v>
          </cell>
          <cell r="AJ13">
            <v>235367</v>
          </cell>
          <cell r="AK13">
            <v>303209</v>
          </cell>
          <cell r="AL13">
            <v>250984</v>
          </cell>
          <cell r="AM13">
            <v>221718</v>
          </cell>
          <cell r="AN13">
            <v>171363</v>
          </cell>
          <cell r="AO13">
            <v>8369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88677</v>
          </cell>
          <cell r="L14">
            <v>4293</v>
          </cell>
          <cell r="M14">
            <v>9386</v>
          </cell>
          <cell r="N14">
            <v>12190</v>
          </cell>
          <cell r="O14">
            <v>5601</v>
          </cell>
          <cell r="P14">
            <v>6057</v>
          </cell>
          <cell r="Q14">
            <v>2099</v>
          </cell>
          <cell r="R14">
            <v>3942</v>
          </cell>
          <cell r="S14">
            <v>5607</v>
          </cell>
          <cell r="T14">
            <v>4668</v>
          </cell>
          <cell r="U14">
            <v>5004</v>
          </cell>
          <cell r="V14">
            <v>3984</v>
          </cell>
          <cell r="W14">
            <v>1129</v>
          </cell>
          <cell r="X14">
            <v>4186</v>
          </cell>
          <cell r="Y14">
            <v>3162</v>
          </cell>
          <cell r="Z14">
            <v>2948</v>
          </cell>
          <cell r="AA14">
            <v>3440</v>
          </cell>
          <cell r="AB14">
            <v>1536</v>
          </cell>
          <cell r="AC14">
            <v>3770</v>
          </cell>
          <cell r="AD14">
            <v>1655</v>
          </cell>
          <cell r="AE14">
            <v>2094</v>
          </cell>
          <cell r="AF14">
            <v>1695</v>
          </cell>
          <cell r="AG14">
            <v>231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1905945</v>
          </cell>
          <cell r="L15">
            <v>25476</v>
          </cell>
          <cell r="M15">
            <v>178684</v>
          </cell>
          <cell r="N15">
            <v>164702</v>
          </cell>
          <cell r="O15">
            <v>134865</v>
          </cell>
          <cell r="P15">
            <v>112014</v>
          </cell>
          <cell r="Q15">
            <v>78799</v>
          </cell>
          <cell r="R15">
            <v>107443</v>
          </cell>
          <cell r="S15">
            <v>124508</v>
          </cell>
          <cell r="T15">
            <v>124852</v>
          </cell>
          <cell r="U15">
            <v>118892</v>
          </cell>
          <cell r="V15">
            <v>100893</v>
          </cell>
          <cell r="W15">
            <v>137161</v>
          </cell>
          <cell r="X15">
            <v>100543</v>
          </cell>
          <cell r="Y15">
            <v>56255</v>
          </cell>
          <cell r="Z15">
            <v>61953</v>
          </cell>
          <cell r="AA15">
            <v>61485</v>
          </cell>
          <cell r="AB15">
            <v>36576</v>
          </cell>
          <cell r="AC15">
            <v>38314</v>
          </cell>
          <cell r="AD15">
            <v>14364</v>
          </cell>
          <cell r="AE15">
            <v>54001</v>
          </cell>
          <cell r="AF15">
            <v>14614</v>
          </cell>
          <cell r="AG15">
            <v>56230</v>
          </cell>
          <cell r="AH15">
            <v>3321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397585</v>
          </cell>
          <cell r="L16">
            <v>6264</v>
          </cell>
          <cell r="M16">
            <v>22663</v>
          </cell>
          <cell r="N16">
            <v>34732</v>
          </cell>
          <cell r="O16">
            <v>32984</v>
          </cell>
          <cell r="P16">
            <v>30781</v>
          </cell>
          <cell r="Q16">
            <v>10111</v>
          </cell>
          <cell r="R16">
            <v>10596</v>
          </cell>
          <cell r="S16">
            <v>24704</v>
          </cell>
          <cell r="T16">
            <v>18154</v>
          </cell>
          <cell r="U16">
            <v>17132</v>
          </cell>
          <cell r="V16">
            <v>9301</v>
          </cell>
          <cell r="W16">
            <v>28610</v>
          </cell>
          <cell r="X16">
            <v>22742</v>
          </cell>
          <cell r="Y16">
            <v>14158</v>
          </cell>
          <cell r="Z16">
            <v>25910</v>
          </cell>
          <cell r="AA16">
            <v>9222</v>
          </cell>
          <cell r="AB16">
            <v>24400</v>
          </cell>
          <cell r="AC16">
            <v>5723</v>
          </cell>
          <cell r="AD16">
            <v>22695</v>
          </cell>
          <cell r="AE16">
            <v>14198</v>
          </cell>
          <cell r="AF16">
            <v>12505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172307</v>
          </cell>
          <cell r="L17">
            <v>3630</v>
          </cell>
          <cell r="M17">
            <v>5088</v>
          </cell>
          <cell r="N17">
            <v>7723</v>
          </cell>
          <cell r="O17">
            <v>8156</v>
          </cell>
          <cell r="P17">
            <v>9034</v>
          </cell>
          <cell r="Q17">
            <v>10886</v>
          </cell>
          <cell r="R17">
            <v>7391</v>
          </cell>
          <cell r="S17">
            <v>7832</v>
          </cell>
          <cell r="T17">
            <v>8664</v>
          </cell>
          <cell r="U17">
            <v>9450</v>
          </cell>
          <cell r="V17">
            <v>8261</v>
          </cell>
          <cell r="W17">
            <v>8813</v>
          </cell>
          <cell r="X17">
            <v>8359</v>
          </cell>
          <cell r="Y17">
            <v>7943</v>
          </cell>
          <cell r="Z17">
            <v>11506</v>
          </cell>
          <cell r="AA17">
            <v>6824</v>
          </cell>
          <cell r="AB17">
            <v>8812</v>
          </cell>
          <cell r="AC17">
            <v>7942</v>
          </cell>
          <cell r="AD17">
            <v>8976</v>
          </cell>
          <cell r="AE17">
            <v>8374</v>
          </cell>
          <cell r="AF17">
            <v>6157</v>
          </cell>
          <cell r="AG17">
            <v>2486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2023861</v>
          </cell>
          <cell r="L18">
            <v>6652</v>
          </cell>
          <cell r="M18">
            <v>75712</v>
          </cell>
          <cell r="N18">
            <v>43536</v>
          </cell>
          <cell r="O18">
            <v>46901</v>
          </cell>
          <cell r="P18">
            <v>126475</v>
          </cell>
          <cell r="Q18">
            <v>35724</v>
          </cell>
          <cell r="R18">
            <v>132597</v>
          </cell>
          <cell r="S18">
            <v>105934</v>
          </cell>
          <cell r="T18">
            <v>89622</v>
          </cell>
          <cell r="U18">
            <v>170480</v>
          </cell>
          <cell r="V18">
            <v>134198</v>
          </cell>
          <cell r="W18">
            <v>107260</v>
          </cell>
          <cell r="X18">
            <v>212324</v>
          </cell>
          <cell r="Y18">
            <v>95574</v>
          </cell>
          <cell r="Z18">
            <v>55902</v>
          </cell>
          <cell r="AA18">
            <v>96774</v>
          </cell>
          <cell r="AB18">
            <v>97439</v>
          </cell>
          <cell r="AC18">
            <v>75665</v>
          </cell>
          <cell r="AD18">
            <v>58819</v>
          </cell>
          <cell r="AE18">
            <v>74509</v>
          </cell>
          <cell r="AF18">
            <v>65999</v>
          </cell>
          <cell r="AG18">
            <v>56469</v>
          </cell>
          <cell r="AH18">
            <v>59296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321663</v>
          </cell>
          <cell r="L19">
            <v>3759</v>
          </cell>
          <cell r="M19">
            <v>9023</v>
          </cell>
          <cell r="N19">
            <v>3896</v>
          </cell>
          <cell r="O19">
            <v>3933</v>
          </cell>
          <cell r="P19">
            <v>6729</v>
          </cell>
          <cell r="Q19">
            <v>9202</v>
          </cell>
          <cell r="R19">
            <v>6093</v>
          </cell>
          <cell r="S19">
            <v>9214</v>
          </cell>
          <cell r="T19">
            <v>17071</v>
          </cell>
          <cell r="U19">
            <v>15015</v>
          </cell>
          <cell r="V19">
            <v>22037</v>
          </cell>
          <cell r="W19">
            <v>13578</v>
          </cell>
          <cell r="X19">
            <v>17377</v>
          </cell>
          <cell r="Y19">
            <v>51278</v>
          </cell>
          <cell r="Z19">
            <v>18179</v>
          </cell>
          <cell r="AA19">
            <v>31613</v>
          </cell>
          <cell r="AB19">
            <v>22695</v>
          </cell>
          <cell r="AC19">
            <v>9522</v>
          </cell>
          <cell r="AD19">
            <v>39935</v>
          </cell>
          <cell r="AE19">
            <v>5411</v>
          </cell>
          <cell r="AF19">
            <v>4002</v>
          </cell>
          <cell r="AG19">
            <v>2101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2846391</v>
          </cell>
          <cell r="L20">
            <v>61663</v>
          </cell>
          <cell r="M20">
            <v>122821</v>
          </cell>
          <cell r="N20">
            <v>156730</v>
          </cell>
          <cell r="O20">
            <v>159955</v>
          </cell>
          <cell r="P20">
            <v>128383</v>
          </cell>
          <cell r="Q20">
            <v>123146</v>
          </cell>
          <cell r="R20">
            <v>99744</v>
          </cell>
          <cell r="S20">
            <v>94014</v>
          </cell>
          <cell r="T20">
            <v>109322</v>
          </cell>
          <cell r="U20">
            <v>114005</v>
          </cell>
          <cell r="V20">
            <v>93516</v>
          </cell>
          <cell r="W20">
            <v>79516</v>
          </cell>
          <cell r="X20">
            <v>74290</v>
          </cell>
          <cell r="Y20">
            <v>51901</v>
          </cell>
          <cell r="Z20">
            <v>57914</v>
          </cell>
          <cell r="AA20">
            <v>50282</v>
          </cell>
          <cell r="AB20">
            <v>55957</v>
          </cell>
          <cell r="AC20">
            <v>73536</v>
          </cell>
          <cell r="AD20">
            <v>100399</v>
          </cell>
          <cell r="AE20">
            <v>56088</v>
          </cell>
          <cell r="AF20">
            <v>68515</v>
          </cell>
          <cell r="AG20">
            <v>108813</v>
          </cell>
          <cell r="AH20">
            <v>114757</v>
          </cell>
          <cell r="AI20">
            <v>113260</v>
          </cell>
          <cell r="AJ20">
            <v>134316</v>
          </cell>
          <cell r="AK20">
            <v>132879</v>
          </cell>
          <cell r="AL20">
            <v>144417</v>
          </cell>
          <cell r="AM20">
            <v>100512</v>
          </cell>
          <cell r="AN20">
            <v>65740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9365509</v>
          </cell>
          <cell r="L21">
            <v>67458</v>
          </cell>
          <cell r="M21">
            <v>408735</v>
          </cell>
          <cell r="N21">
            <v>517007</v>
          </cell>
          <cell r="O21">
            <v>500239</v>
          </cell>
          <cell r="P21">
            <v>603453</v>
          </cell>
          <cell r="Q21">
            <v>637210</v>
          </cell>
          <cell r="R21">
            <v>500488</v>
          </cell>
          <cell r="S21">
            <v>451717</v>
          </cell>
          <cell r="T21">
            <v>446073</v>
          </cell>
          <cell r="U21">
            <v>587209</v>
          </cell>
          <cell r="V21">
            <v>387385</v>
          </cell>
          <cell r="W21">
            <v>375413</v>
          </cell>
          <cell r="X21">
            <v>330526</v>
          </cell>
          <cell r="Y21">
            <v>201923</v>
          </cell>
          <cell r="Z21">
            <v>338817</v>
          </cell>
          <cell r="AA21">
            <v>216866</v>
          </cell>
          <cell r="AB21">
            <v>186140</v>
          </cell>
          <cell r="AC21">
            <v>222096</v>
          </cell>
          <cell r="AD21">
            <v>268826</v>
          </cell>
          <cell r="AE21">
            <v>279505</v>
          </cell>
          <cell r="AF21">
            <v>177534</v>
          </cell>
          <cell r="AG21">
            <v>163015</v>
          </cell>
          <cell r="AH21">
            <v>156648</v>
          </cell>
          <cell r="AI21">
            <v>156285</v>
          </cell>
          <cell r="AJ21">
            <v>206406</v>
          </cell>
          <cell r="AK21">
            <v>223124</v>
          </cell>
          <cell r="AL21">
            <v>242101</v>
          </cell>
          <cell r="AM21">
            <v>222400</v>
          </cell>
          <cell r="AN21">
            <v>186534</v>
          </cell>
          <cell r="AO21">
            <v>95442</v>
          </cell>
          <cell r="AP21">
            <v>8934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10859554</v>
          </cell>
          <cell r="L22">
            <v>206717</v>
          </cell>
          <cell r="M22">
            <v>377903</v>
          </cell>
          <cell r="N22">
            <v>749804</v>
          </cell>
          <cell r="O22">
            <v>465162</v>
          </cell>
          <cell r="P22">
            <v>553741</v>
          </cell>
          <cell r="Q22">
            <v>467422</v>
          </cell>
          <cell r="R22">
            <v>373154</v>
          </cell>
          <cell r="S22">
            <v>420685</v>
          </cell>
          <cell r="T22">
            <v>404164</v>
          </cell>
          <cell r="U22">
            <v>483199</v>
          </cell>
          <cell r="V22">
            <v>331407</v>
          </cell>
          <cell r="W22">
            <v>435634</v>
          </cell>
          <cell r="X22">
            <v>440495</v>
          </cell>
          <cell r="Y22">
            <v>420596</v>
          </cell>
          <cell r="Z22">
            <v>505506</v>
          </cell>
          <cell r="AA22">
            <v>464858</v>
          </cell>
          <cell r="AB22">
            <v>400526</v>
          </cell>
          <cell r="AC22">
            <v>394958</v>
          </cell>
          <cell r="AD22">
            <v>425957</v>
          </cell>
          <cell r="AE22">
            <v>416505</v>
          </cell>
          <cell r="AF22">
            <v>305568</v>
          </cell>
          <cell r="AG22">
            <v>311780</v>
          </cell>
          <cell r="AH22">
            <v>298054</v>
          </cell>
          <cell r="AI22">
            <v>235124</v>
          </cell>
          <cell r="AJ22">
            <v>260118</v>
          </cell>
          <cell r="AK22">
            <v>205025</v>
          </cell>
          <cell r="AL22">
            <v>160062</v>
          </cell>
          <cell r="AM22">
            <v>184397</v>
          </cell>
          <cell r="AN22">
            <v>154584</v>
          </cell>
          <cell r="AO22">
            <v>6449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498364</v>
          </cell>
          <cell r="L23">
            <v>4525</v>
          </cell>
          <cell r="M23">
            <v>13411</v>
          </cell>
          <cell r="N23">
            <v>24329</v>
          </cell>
          <cell r="O23">
            <v>18336</v>
          </cell>
          <cell r="P23">
            <v>13128</v>
          </cell>
          <cell r="Q23">
            <v>9805</v>
          </cell>
          <cell r="R23">
            <v>13648</v>
          </cell>
          <cell r="S23">
            <v>10344</v>
          </cell>
          <cell r="T23">
            <v>10641</v>
          </cell>
          <cell r="U23">
            <v>9227</v>
          </cell>
          <cell r="V23">
            <v>4988</v>
          </cell>
          <cell r="W23">
            <v>3650</v>
          </cell>
          <cell r="X23">
            <v>4845</v>
          </cell>
          <cell r="Y23">
            <v>4938</v>
          </cell>
          <cell r="Z23">
            <v>9007</v>
          </cell>
          <cell r="AA23">
            <v>25435</v>
          </cell>
          <cell r="AB23">
            <v>35619</v>
          </cell>
          <cell r="AC23">
            <v>38283</v>
          </cell>
          <cell r="AD23">
            <v>23748</v>
          </cell>
          <cell r="AE23">
            <v>14859</v>
          </cell>
          <cell r="AF23">
            <v>12596</v>
          </cell>
          <cell r="AG23">
            <v>13855</v>
          </cell>
          <cell r="AH23">
            <v>25060</v>
          </cell>
          <cell r="AI23">
            <v>30001</v>
          </cell>
          <cell r="AJ23">
            <v>31371</v>
          </cell>
          <cell r="AK23">
            <v>24374</v>
          </cell>
          <cell r="AL23">
            <v>27904</v>
          </cell>
          <cell r="AM23">
            <v>26762</v>
          </cell>
          <cell r="AN23">
            <v>13675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1649457</v>
          </cell>
          <cell r="L24">
            <v>5690</v>
          </cell>
          <cell r="M24">
            <v>42135</v>
          </cell>
          <cell r="N24">
            <v>37106</v>
          </cell>
          <cell r="O24">
            <v>61350</v>
          </cell>
          <cell r="P24">
            <v>52294</v>
          </cell>
          <cell r="Q24">
            <v>79286</v>
          </cell>
          <cell r="R24">
            <v>30180</v>
          </cell>
          <cell r="S24">
            <v>42231</v>
          </cell>
          <cell r="T24">
            <v>54393</v>
          </cell>
          <cell r="U24">
            <v>47149</v>
          </cell>
          <cell r="V24">
            <v>20452</v>
          </cell>
          <cell r="W24">
            <v>6348</v>
          </cell>
          <cell r="X24">
            <v>13868</v>
          </cell>
          <cell r="Y24">
            <v>3096</v>
          </cell>
          <cell r="Z24">
            <v>12027</v>
          </cell>
          <cell r="AA24">
            <v>28740</v>
          </cell>
          <cell r="AB24">
            <v>34349</v>
          </cell>
          <cell r="AC24">
            <v>26235</v>
          </cell>
          <cell r="AD24">
            <v>15496</v>
          </cell>
          <cell r="AE24">
            <v>17764</v>
          </cell>
          <cell r="AF24">
            <v>2644</v>
          </cell>
          <cell r="AG24">
            <v>17385</v>
          </cell>
          <cell r="AH24">
            <v>64899</v>
          </cell>
          <cell r="AI24">
            <v>133362</v>
          </cell>
          <cell r="AJ24">
            <v>220731</v>
          </cell>
          <cell r="AK24">
            <v>132554</v>
          </cell>
          <cell r="AL24">
            <v>169154</v>
          </cell>
          <cell r="AM24">
            <v>140999</v>
          </cell>
          <cell r="AN24">
            <v>121790</v>
          </cell>
          <cell r="AO24">
            <v>6480</v>
          </cell>
          <cell r="AP24">
            <v>9270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458544</v>
          </cell>
          <cell r="L25">
            <v>3844</v>
          </cell>
          <cell r="M25">
            <v>12432</v>
          </cell>
          <cell r="N25">
            <v>19360</v>
          </cell>
          <cell r="O25">
            <v>25027</v>
          </cell>
          <cell r="P25">
            <v>16035</v>
          </cell>
          <cell r="Q25">
            <v>15696</v>
          </cell>
          <cell r="R25">
            <v>11387</v>
          </cell>
          <cell r="S25">
            <v>13229</v>
          </cell>
          <cell r="T25">
            <v>14093</v>
          </cell>
          <cell r="U25">
            <v>5688</v>
          </cell>
          <cell r="V25">
            <v>5943</v>
          </cell>
          <cell r="W25">
            <v>4342</v>
          </cell>
          <cell r="X25">
            <v>3410</v>
          </cell>
          <cell r="Y25">
            <v>17165</v>
          </cell>
          <cell r="Z25">
            <v>28655</v>
          </cell>
          <cell r="AA25">
            <v>28847</v>
          </cell>
          <cell r="AB25">
            <v>30945</v>
          </cell>
          <cell r="AC25">
            <v>9919</v>
          </cell>
          <cell r="AD25">
            <v>11758</v>
          </cell>
          <cell r="AE25">
            <v>11145</v>
          </cell>
          <cell r="AF25">
            <v>6996</v>
          </cell>
          <cell r="AG25">
            <v>5377</v>
          </cell>
          <cell r="AH25">
            <v>14569</v>
          </cell>
          <cell r="AI25">
            <v>15441</v>
          </cell>
          <cell r="AJ25">
            <v>11655</v>
          </cell>
          <cell r="AK25">
            <v>20651</v>
          </cell>
          <cell r="AL25">
            <v>19642</v>
          </cell>
          <cell r="AM25">
            <v>59304</v>
          </cell>
          <cell r="AN25">
            <v>15989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22480159</v>
          </cell>
          <cell r="L26">
            <v>697887</v>
          </cell>
          <cell r="M26">
            <v>952619</v>
          </cell>
          <cell r="N26">
            <v>966379</v>
          </cell>
          <cell r="O26">
            <v>948701</v>
          </cell>
          <cell r="P26">
            <v>1015647</v>
          </cell>
          <cell r="Q26">
            <v>1122536</v>
          </cell>
          <cell r="R26">
            <v>1292301</v>
          </cell>
          <cell r="S26">
            <v>1187346</v>
          </cell>
          <cell r="T26">
            <v>1369785</v>
          </cell>
          <cell r="U26">
            <v>1214585</v>
          </cell>
          <cell r="V26">
            <v>930799</v>
          </cell>
          <cell r="W26">
            <v>1013787</v>
          </cell>
          <cell r="X26">
            <v>963965</v>
          </cell>
          <cell r="Y26">
            <v>925180</v>
          </cell>
          <cell r="Z26">
            <v>838937</v>
          </cell>
          <cell r="AA26">
            <v>745409</v>
          </cell>
          <cell r="AB26">
            <v>698862</v>
          </cell>
          <cell r="AC26">
            <v>611170</v>
          </cell>
          <cell r="AD26">
            <v>591792</v>
          </cell>
          <cell r="AE26">
            <v>537349</v>
          </cell>
          <cell r="AF26">
            <v>486745</v>
          </cell>
          <cell r="AG26">
            <v>453101</v>
          </cell>
          <cell r="AH26">
            <v>419500</v>
          </cell>
          <cell r="AI26">
            <v>413292</v>
          </cell>
          <cell r="AJ26">
            <v>426987</v>
          </cell>
          <cell r="AK26">
            <v>489969</v>
          </cell>
          <cell r="AL26">
            <v>500633</v>
          </cell>
          <cell r="AM26">
            <v>504489</v>
          </cell>
          <cell r="AN26">
            <v>160118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97486</v>
          </cell>
          <cell r="L27">
            <v>2114</v>
          </cell>
          <cell r="M27">
            <v>7413</v>
          </cell>
          <cell r="N27">
            <v>3520</v>
          </cell>
          <cell r="O27">
            <v>1601</v>
          </cell>
          <cell r="P27">
            <v>1393</v>
          </cell>
          <cell r="Q27">
            <v>912</v>
          </cell>
          <cell r="R27">
            <v>4421</v>
          </cell>
          <cell r="S27">
            <v>4759</v>
          </cell>
          <cell r="T27">
            <v>13043</v>
          </cell>
          <cell r="U27">
            <v>12079</v>
          </cell>
          <cell r="V27">
            <v>3238</v>
          </cell>
          <cell r="W27">
            <v>7684</v>
          </cell>
          <cell r="X27">
            <v>3152</v>
          </cell>
          <cell r="Y27">
            <v>4449</v>
          </cell>
          <cell r="Z27">
            <v>7250</v>
          </cell>
          <cell r="AA27">
            <v>3165</v>
          </cell>
          <cell r="AB27">
            <v>5092</v>
          </cell>
          <cell r="AC27">
            <v>3442</v>
          </cell>
          <cell r="AD27">
            <v>3319</v>
          </cell>
          <cell r="AE27">
            <v>2165</v>
          </cell>
          <cell r="AF27">
            <v>258</v>
          </cell>
          <cell r="AG27">
            <v>768</v>
          </cell>
          <cell r="AH27">
            <v>1036</v>
          </cell>
          <cell r="AJ27">
            <v>180</v>
          </cell>
          <cell r="AK27">
            <v>757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1630736</v>
          </cell>
          <cell r="L28">
            <v>44138</v>
          </cell>
          <cell r="M28">
            <v>60650</v>
          </cell>
          <cell r="N28">
            <v>58004</v>
          </cell>
          <cell r="O28">
            <v>50696</v>
          </cell>
          <cell r="P28">
            <v>63360</v>
          </cell>
          <cell r="Q28">
            <v>64949</v>
          </cell>
          <cell r="R28">
            <v>73203</v>
          </cell>
          <cell r="S28">
            <v>80684</v>
          </cell>
          <cell r="T28">
            <v>98754</v>
          </cell>
          <cell r="U28">
            <v>91703</v>
          </cell>
          <cell r="V28">
            <v>72767</v>
          </cell>
          <cell r="W28">
            <v>75545</v>
          </cell>
          <cell r="X28">
            <v>71011</v>
          </cell>
          <cell r="Y28">
            <v>72641</v>
          </cell>
          <cell r="Z28">
            <v>55519</v>
          </cell>
          <cell r="AA28">
            <v>47356</v>
          </cell>
          <cell r="AB28">
            <v>60731</v>
          </cell>
          <cell r="AC28">
            <v>67479</v>
          </cell>
          <cell r="AD28">
            <v>51959</v>
          </cell>
          <cell r="AE28">
            <v>48893</v>
          </cell>
          <cell r="AF28">
            <v>44583</v>
          </cell>
          <cell r="AG28">
            <v>35393</v>
          </cell>
          <cell r="AH28">
            <v>31899</v>
          </cell>
          <cell r="AI28">
            <v>33269</v>
          </cell>
          <cell r="AJ28">
            <v>38774</v>
          </cell>
          <cell r="AK28">
            <v>45435</v>
          </cell>
          <cell r="AL28">
            <v>43250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1917549</v>
          </cell>
          <cell r="L29">
            <v>45003</v>
          </cell>
          <cell r="M29">
            <v>116893</v>
          </cell>
          <cell r="N29">
            <v>131290</v>
          </cell>
          <cell r="O29">
            <v>116889</v>
          </cell>
          <cell r="P29">
            <v>101753</v>
          </cell>
          <cell r="Q29">
            <v>106589</v>
          </cell>
          <cell r="R29">
            <v>124929</v>
          </cell>
          <cell r="S29">
            <v>121173</v>
          </cell>
          <cell r="T29">
            <v>140014</v>
          </cell>
          <cell r="U29">
            <v>128285</v>
          </cell>
          <cell r="V29">
            <v>103388</v>
          </cell>
          <cell r="W29">
            <v>89452</v>
          </cell>
          <cell r="X29">
            <v>86503</v>
          </cell>
          <cell r="Y29">
            <v>102393</v>
          </cell>
          <cell r="Z29">
            <v>80493</v>
          </cell>
          <cell r="AA29">
            <v>67627</v>
          </cell>
          <cell r="AB29">
            <v>39708</v>
          </cell>
          <cell r="AC29">
            <v>29231</v>
          </cell>
          <cell r="AD29">
            <v>36443</v>
          </cell>
          <cell r="AE29">
            <v>20406</v>
          </cell>
          <cell r="AF29">
            <v>23779</v>
          </cell>
          <cell r="AG29">
            <v>16121</v>
          </cell>
          <cell r="AH29">
            <v>13327</v>
          </cell>
          <cell r="AI29">
            <v>13685</v>
          </cell>
          <cell r="AJ29">
            <v>11168</v>
          </cell>
          <cell r="AK29">
            <v>14384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1165799</v>
          </cell>
          <cell r="L30">
            <v>1899</v>
          </cell>
          <cell r="M30">
            <v>73026</v>
          </cell>
          <cell r="N30">
            <v>92194</v>
          </cell>
          <cell r="O30">
            <v>123081</v>
          </cell>
          <cell r="P30">
            <v>73923</v>
          </cell>
          <cell r="Q30">
            <v>47461</v>
          </cell>
          <cell r="R30">
            <v>41337</v>
          </cell>
          <cell r="S30">
            <v>44158</v>
          </cell>
          <cell r="T30">
            <v>57727</v>
          </cell>
          <cell r="U30">
            <v>59600</v>
          </cell>
          <cell r="V30">
            <v>45062</v>
          </cell>
          <cell r="W30">
            <v>32905</v>
          </cell>
          <cell r="X30">
            <v>34051</v>
          </cell>
          <cell r="Y30">
            <v>22050</v>
          </cell>
          <cell r="Z30">
            <v>49792</v>
          </cell>
          <cell r="AA30">
            <v>45808</v>
          </cell>
          <cell r="AB30">
            <v>70064</v>
          </cell>
          <cell r="AC30">
            <v>34060</v>
          </cell>
          <cell r="AD30">
            <v>10119</v>
          </cell>
          <cell r="AE30">
            <v>53697</v>
          </cell>
          <cell r="AF30">
            <v>20426</v>
          </cell>
          <cell r="AG30">
            <v>29252</v>
          </cell>
          <cell r="AH30">
            <v>23973</v>
          </cell>
          <cell r="AI30">
            <v>17906</v>
          </cell>
          <cell r="AJ30">
            <v>2919</v>
          </cell>
          <cell r="AK30">
            <v>15550</v>
          </cell>
          <cell r="AL30">
            <v>9012</v>
          </cell>
          <cell r="AM30">
            <v>11667</v>
          </cell>
          <cell r="AN30">
            <v>5908</v>
          </cell>
          <cell r="AO30">
            <v>17172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893304</v>
          </cell>
          <cell r="L31">
            <v>16983</v>
          </cell>
          <cell r="M31">
            <v>50953</v>
          </cell>
          <cell r="N31">
            <v>42244</v>
          </cell>
          <cell r="O31">
            <v>35009</v>
          </cell>
          <cell r="P31">
            <v>28884</v>
          </cell>
          <cell r="Q31">
            <v>28786</v>
          </cell>
          <cell r="R31">
            <v>42732</v>
          </cell>
          <cell r="S31">
            <v>33610</v>
          </cell>
          <cell r="T31">
            <v>44841</v>
          </cell>
          <cell r="U31">
            <v>53334</v>
          </cell>
          <cell r="V31">
            <v>41246</v>
          </cell>
          <cell r="W31">
            <v>42431</v>
          </cell>
          <cell r="X31">
            <v>47145</v>
          </cell>
          <cell r="Y31">
            <v>46718</v>
          </cell>
          <cell r="Z31">
            <v>58023</v>
          </cell>
          <cell r="AA31">
            <v>60771</v>
          </cell>
          <cell r="AB31">
            <v>35899</v>
          </cell>
          <cell r="AC31">
            <v>32727</v>
          </cell>
          <cell r="AD31">
            <v>31867</v>
          </cell>
          <cell r="AE31">
            <v>29680</v>
          </cell>
          <cell r="AF31">
            <v>23195</v>
          </cell>
          <cell r="AG31">
            <v>17594</v>
          </cell>
          <cell r="AH31">
            <v>5766</v>
          </cell>
          <cell r="AI31">
            <v>8988</v>
          </cell>
          <cell r="AJ31">
            <v>6011</v>
          </cell>
          <cell r="AK31">
            <v>4035</v>
          </cell>
          <cell r="AL31">
            <v>12588</v>
          </cell>
          <cell r="AM31">
            <v>3101</v>
          </cell>
          <cell r="AN31">
            <v>8143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628951</v>
          </cell>
          <cell r="L32">
            <v>18872</v>
          </cell>
          <cell r="M32">
            <v>34369</v>
          </cell>
          <cell r="N32">
            <v>41799</v>
          </cell>
          <cell r="O32">
            <v>39665</v>
          </cell>
          <cell r="P32">
            <v>39201</v>
          </cell>
          <cell r="Q32">
            <v>35453</v>
          </cell>
          <cell r="R32">
            <v>39033</v>
          </cell>
          <cell r="S32">
            <v>40594</v>
          </cell>
          <cell r="T32">
            <v>40875</v>
          </cell>
          <cell r="U32">
            <v>33484</v>
          </cell>
          <cell r="V32">
            <v>34709</v>
          </cell>
          <cell r="W32">
            <v>28737</v>
          </cell>
          <cell r="X32">
            <v>31337</v>
          </cell>
          <cell r="Y32">
            <v>18653</v>
          </cell>
          <cell r="Z32">
            <v>16207</v>
          </cell>
          <cell r="AA32">
            <v>12694</v>
          </cell>
          <cell r="AB32">
            <v>15077</v>
          </cell>
          <cell r="AC32">
            <v>9019</v>
          </cell>
          <cell r="AD32">
            <v>8375</v>
          </cell>
          <cell r="AE32">
            <v>12673</v>
          </cell>
          <cell r="AF32">
            <v>10990</v>
          </cell>
          <cell r="AG32">
            <v>6319</v>
          </cell>
          <cell r="AH32">
            <v>6899</v>
          </cell>
          <cell r="AI32">
            <v>8310</v>
          </cell>
          <cell r="AJ32">
            <v>8246</v>
          </cell>
          <cell r="AK32">
            <v>8506</v>
          </cell>
          <cell r="AL32">
            <v>13809</v>
          </cell>
          <cell r="AM32">
            <v>11700</v>
          </cell>
          <cell r="AN32">
            <v>3346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867600</v>
          </cell>
          <cell r="L33">
            <v>2313</v>
          </cell>
          <cell r="M33">
            <v>42404</v>
          </cell>
          <cell r="N33">
            <v>147379</v>
          </cell>
          <cell r="O33">
            <v>57957</v>
          </cell>
          <cell r="P33">
            <v>83837</v>
          </cell>
          <cell r="Q33">
            <v>67306</v>
          </cell>
          <cell r="R33">
            <v>74780</v>
          </cell>
          <cell r="S33">
            <v>62417</v>
          </cell>
          <cell r="T33">
            <v>50824</v>
          </cell>
          <cell r="U33">
            <v>52522</v>
          </cell>
          <cell r="V33">
            <v>43067</v>
          </cell>
          <cell r="W33">
            <v>20752</v>
          </cell>
          <cell r="X33">
            <v>28466</v>
          </cell>
          <cell r="Y33">
            <v>60797</v>
          </cell>
          <cell r="Z33">
            <v>10656</v>
          </cell>
          <cell r="AA33">
            <v>7843</v>
          </cell>
          <cell r="AB33">
            <v>7583</v>
          </cell>
          <cell r="AC33">
            <v>6332</v>
          </cell>
          <cell r="AD33">
            <v>2913</v>
          </cell>
          <cell r="AE33">
            <v>210</v>
          </cell>
          <cell r="AF33">
            <v>90</v>
          </cell>
          <cell r="AG33">
            <v>1758</v>
          </cell>
          <cell r="AH33">
            <v>3604</v>
          </cell>
          <cell r="AI33">
            <v>11193</v>
          </cell>
          <cell r="AJ33">
            <v>1325</v>
          </cell>
          <cell r="AK33">
            <v>7187</v>
          </cell>
          <cell r="AL33">
            <v>1293</v>
          </cell>
          <cell r="AM33">
            <v>3951</v>
          </cell>
          <cell r="AN33">
            <v>4386</v>
          </cell>
          <cell r="AO33">
            <v>2455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3012770</v>
          </cell>
          <cell r="L34">
            <v>62443</v>
          </cell>
          <cell r="M34">
            <v>90862</v>
          </cell>
          <cell r="N34">
            <v>104169</v>
          </cell>
          <cell r="O34">
            <v>100593</v>
          </cell>
          <cell r="P34">
            <v>100333</v>
          </cell>
          <cell r="Q34">
            <v>126050</v>
          </cell>
          <cell r="R34">
            <v>112209</v>
          </cell>
          <cell r="S34">
            <v>201631</v>
          </cell>
          <cell r="T34">
            <v>157225</v>
          </cell>
          <cell r="U34">
            <v>206959</v>
          </cell>
          <cell r="V34">
            <v>146769</v>
          </cell>
          <cell r="W34">
            <v>116872</v>
          </cell>
          <cell r="X34">
            <v>158913</v>
          </cell>
          <cell r="Y34">
            <v>68745</v>
          </cell>
          <cell r="Z34">
            <v>103673</v>
          </cell>
          <cell r="AA34">
            <v>102778</v>
          </cell>
          <cell r="AB34">
            <v>124403</v>
          </cell>
          <cell r="AC34">
            <v>104428</v>
          </cell>
          <cell r="AD34">
            <v>123825</v>
          </cell>
          <cell r="AE34">
            <v>185692</v>
          </cell>
          <cell r="AF34">
            <v>89828</v>
          </cell>
          <cell r="AG34">
            <v>51445</v>
          </cell>
          <cell r="AH34">
            <v>28653</v>
          </cell>
          <cell r="AI34">
            <v>42204</v>
          </cell>
          <cell r="AJ34">
            <v>63579</v>
          </cell>
          <cell r="AK34">
            <v>84159</v>
          </cell>
          <cell r="AL34">
            <v>57981</v>
          </cell>
          <cell r="AM34">
            <v>76103</v>
          </cell>
          <cell r="AN34">
            <v>20246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533855</v>
          </cell>
          <cell r="L35">
            <v>37990</v>
          </cell>
          <cell r="M35">
            <v>42659</v>
          </cell>
          <cell r="N35">
            <v>44510</v>
          </cell>
          <cell r="O35">
            <v>48796</v>
          </cell>
          <cell r="P35">
            <v>40879</v>
          </cell>
          <cell r="Q35">
            <v>32021</v>
          </cell>
          <cell r="R35">
            <v>27915</v>
          </cell>
          <cell r="S35">
            <v>23127</v>
          </cell>
          <cell r="T35">
            <v>19850</v>
          </cell>
          <cell r="U35">
            <v>24669</v>
          </cell>
          <cell r="V35">
            <v>20123</v>
          </cell>
          <cell r="W35">
            <v>19641</v>
          </cell>
          <cell r="X35">
            <v>15903</v>
          </cell>
          <cell r="Y35">
            <v>14212</v>
          </cell>
          <cell r="Z35">
            <v>11164</v>
          </cell>
          <cell r="AA35">
            <v>10996</v>
          </cell>
          <cell r="AB35">
            <v>11710</v>
          </cell>
          <cell r="AC35">
            <v>10740</v>
          </cell>
          <cell r="AD35">
            <v>10227</v>
          </cell>
          <cell r="AE35">
            <v>7316</v>
          </cell>
          <cell r="AF35">
            <v>11539</v>
          </cell>
          <cell r="AG35">
            <v>5962</v>
          </cell>
          <cell r="AH35">
            <v>7347</v>
          </cell>
          <cell r="AI35">
            <v>6986</v>
          </cell>
          <cell r="AJ35">
            <v>7357</v>
          </cell>
          <cell r="AK35">
            <v>6564</v>
          </cell>
          <cell r="AL35">
            <v>5972</v>
          </cell>
          <cell r="AM35">
            <v>5847</v>
          </cell>
          <cell r="AN35">
            <v>1833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149123</v>
          </cell>
          <cell r="L36">
            <v>14</v>
          </cell>
          <cell r="M36">
            <v>9022</v>
          </cell>
          <cell r="N36">
            <v>123</v>
          </cell>
          <cell r="O36">
            <v>2536</v>
          </cell>
          <cell r="P36">
            <v>8611</v>
          </cell>
          <cell r="Q36">
            <v>1617</v>
          </cell>
          <cell r="R36">
            <v>3741</v>
          </cell>
          <cell r="S36">
            <v>2519</v>
          </cell>
          <cell r="T36">
            <v>2373</v>
          </cell>
          <cell r="U36">
            <v>1071</v>
          </cell>
          <cell r="V36">
            <v>13868</v>
          </cell>
          <cell r="W36">
            <v>2603</v>
          </cell>
          <cell r="X36">
            <v>254</v>
          </cell>
          <cell r="Y36">
            <v>2338</v>
          </cell>
          <cell r="Z36">
            <v>7938</v>
          </cell>
          <cell r="AA36">
            <v>481</v>
          </cell>
          <cell r="AB36">
            <v>1878</v>
          </cell>
          <cell r="AC36">
            <v>39648</v>
          </cell>
          <cell r="AD36">
            <v>36483</v>
          </cell>
          <cell r="AE36">
            <v>38</v>
          </cell>
          <cell r="AF36">
            <v>1421</v>
          </cell>
          <cell r="AG36">
            <v>671</v>
          </cell>
          <cell r="AI36">
            <v>4320</v>
          </cell>
          <cell r="AK36">
            <v>640</v>
          </cell>
          <cell r="AL36">
            <v>332</v>
          </cell>
          <cell r="AM36">
            <v>1475</v>
          </cell>
          <cell r="AO36">
            <v>3108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2430495</v>
          </cell>
          <cell r="L37">
            <v>84928</v>
          </cell>
          <cell r="M37">
            <v>137008</v>
          </cell>
          <cell r="N37">
            <v>151583</v>
          </cell>
          <cell r="O37">
            <v>157394</v>
          </cell>
          <cell r="P37">
            <v>157770</v>
          </cell>
          <cell r="Q37">
            <v>125302</v>
          </cell>
          <cell r="R37">
            <v>132966</v>
          </cell>
          <cell r="S37">
            <v>115910</v>
          </cell>
          <cell r="T37">
            <v>96159</v>
          </cell>
          <cell r="U37">
            <v>109578</v>
          </cell>
          <cell r="V37">
            <v>114114</v>
          </cell>
          <cell r="W37">
            <v>71721</v>
          </cell>
          <cell r="X37">
            <v>108649</v>
          </cell>
          <cell r="Y37">
            <v>106078</v>
          </cell>
          <cell r="Z37">
            <v>60998</v>
          </cell>
          <cell r="AA37">
            <v>70762</v>
          </cell>
          <cell r="AB37">
            <v>54496</v>
          </cell>
          <cell r="AC37">
            <v>38298</v>
          </cell>
          <cell r="AD37">
            <v>56302</v>
          </cell>
          <cell r="AE37">
            <v>48410</v>
          </cell>
          <cell r="AF37">
            <v>90660</v>
          </cell>
          <cell r="AG37">
            <v>50625</v>
          </cell>
          <cell r="AH37">
            <v>9356</v>
          </cell>
          <cell r="AI37">
            <v>17422</v>
          </cell>
          <cell r="AJ37">
            <v>49067</v>
          </cell>
          <cell r="AK37">
            <v>38526</v>
          </cell>
          <cell r="AL37">
            <v>47358</v>
          </cell>
          <cell r="AM37">
            <v>72979</v>
          </cell>
          <cell r="AN37">
            <v>56076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32334</v>
          </cell>
          <cell r="L38">
            <v>2916</v>
          </cell>
          <cell r="M38">
            <v>3153</v>
          </cell>
          <cell r="N38">
            <v>5491</v>
          </cell>
          <cell r="O38">
            <v>956</v>
          </cell>
          <cell r="P38">
            <v>540</v>
          </cell>
          <cell r="Q38">
            <v>843</v>
          </cell>
          <cell r="R38">
            <v>3373</v>
          </cell>
          <cell r="S38">
            <v>2351</v>
          </cell>
          <cell r="T38">
            <v>505</v>
          </cell>
          <cell r="U38">
            <v>558</v>
          </cell>
          <cell r="V38">
            <v>3302</v>
          </cell>
          <cell r="W38">
            <v>3642</v>
          </cell>
          <cell r="X38">
            <v>98</v>
          </cell>
          <cell r="AA38">
            <v>114</v>
          </cell>
          <cell r="AB38">
            <v>4312</v>
          </cell>
          <cell r="AE38">
            <v>180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425681</v>
          </cell>
          <cell r="L39">
            <v>3814</v>
          </cell>
          <cell r="M39">
            <v>27202</v>
          </cell>
          <cell r="N39">
            <v>26635</v>
          </cell>
          <cell r="O39">
            <v>19658</v>
          </cell>
          <cell r="P39">
            <v>35293</v>
          </cell>
          <cell r="Q39">
            <v>48152</v>
          </cell>
          <cell r="R39">
            <v>12409</v>
          </cell>
          <cell r="S39">
            <v>25838</v>
          </cell>
          <cell r="T39">
            <v>22814</v>
          </cell>
          <cell r="U39">
            <v>17696</v>
          </cell>
          <cell r="V39">
            <v>13138</v>
          </cell>
          <cell r="W39">
            <v>28876</v>
          </cell>
          <cell r="X39">
            <v>14157</v>
          </cell>
          <cell r="Y39">
            <v>21927</v>
          </cell>
          <cell r="Z39">
            <v>7769</v>
          </cell>
          <cell r="AA39">
            <v>9293</v>
          </cell>
          <cell r="AB39">
            <v>17947</v>
          </cell>
          <cell r="AC39">
            <v>24218</v>
          </cell>
          <cell r="AD39">
            <v>2577</v>
          </cell>
          <cell r="AE39">
            <v>8995</v>
          </cell>
          <cell r="AF39">
            <v>15846</v>
          </cell>
          <cell r="AG39">
            <v>6652</v>
          </cell>
          <cell r="AI39">
            <v>14775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143044</v>
          </cell>
          <cell r="L40">
            <v>6129</v>
          </cell>
          <cell r="M40">
            <v>10671</v>
          </cell>
          <cell r="N40">
            <v>5349</v>
          </cell>
          <cell r="O40">
            <v>3834</v>
          </cell>
          <cell r="P40">
            <v>6959</v>
          </cell>
          <cell r="Q40">
            <v>1116</v>
          </cell>
          <cell r="R40">
            <v>3215</v>
          </cell>
          <cell r="S40">
            <v>5566</v>
          </cell>
          <cell r="T40">
            <v>10246</v>
          </cell>
          <cell r="U40">
            <v>11846</v>
          </cell>
          <cell r="V40">
            <v>17744</v>
          </cell>
          <cell r="W40">
            <v>9979</v>
          </cell>
          <cell r="X40">
            <v>10026</v>
          </cell>
          <cell r="Y40">
            <v>4267</v>
          </cell>
          <cell r="Z40">
            <v>5324</v>
          </cell>
          <cell r="AA40">
            <v>12418</v>
          </cell>
          <cell r="AC40">
            <v>3844</v>
          </cell>
          <cell r="AE40">
            <v>9829</v>
          </cell>
          <cell r="AF40">
            <v>1102</v>
          </cell>
          <cell r="AG40">
            <v>997</v>
          </cell>
          <cell r="AI40">
            <v>2583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69015</v>
          </cell>
          <cell r="L41">
            <v>1855</v>
          </cell>
          <cell r="M41">
            <v>1926</v>
          </cell>
          <cell r="N41">
            <v>1543</v>
          </cell>
          <cell r="O41">
            <v>2776</v>
          </cell>
          <cell r="P41">
            <v>5876</v>
          </cell>
          <cell r="Q41">
            <v>3280</v>
          </cell>
          <cell r="R41">
            <v>1704</v>
          </cell>
          <cell r="S41">
            <v>2499</v>
          </cell>
          <cell r="T41">
            <v>4376</v>
          </cell>
          <cell r="U41">
            <v>3642</v>
          </cell>
          <cell r="V41">
            <v>1902</v>
          </cell>
          <cell r="W41">
            <v>4060</v>
          </cell>
          <cell r="X41">
            <v>3854</v>
          </cell>
          <cell r="Y41">
            <v>3401</v>
          </cell>
          <cell r="Z41">
            <v>2331</v>
          </cell>
          <cell r="AA41">
            <v>4808</v>
          </cell>
          <cell r="AB41">
            <v>6226</v>
          </cell>
          <cell r="AC41">
            <v>4985</v>
          </cell>
          <cell r="AD41">
            <v>2141</v>
          </cell>
          <cell r="AE41">
            <v>3239</v>
          </cell>
          <cell r="AF41">
            <v>1438</v>
          </cell>
          <cell r="AG41">
            <v>1153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231685</v>
          </cell>
          <cell r="M42">
            <v>8008</v>
          </cell>
          <cell r="N42">
            <v>486</v>
          </cell>
          <cell r="O42">
            <v>8817</v>
          </cell>
          <cell r="P42">
            <v>11820</v>
          </cell>
          <cell r="Q42">
            <v>693</v>
          </cell>
          <cell r="R42">
            <v>11535</v>
          </cell>
          <cell r="S42">
            <v>3829</v>
          </cell>
          <cell r="T42">
            <v>57728</v>
          </cell>
          <cell r="U42">
            <v>2860</v>
          </cell>
          <cell r="V42">
            <v>37067</v>
          </cell>
          <cell r="W42">
            <v>893</v>
          </cell>
          <cell r="X42">
            <v>11678</v>
          </cell>
          <cell r="Y42">
            <v>7580</v>
          </cell>
          <cell r="Z42">
            <v>17818</v>
          </cell>
          <cell r="AA42">
            <v>3977</v>
          </cell>
          <cell r="AB42">
            <v>8084</v>
          </cell>
          <cell r="AC42">
            <v>16632</v>
          </cell>
          <cell r="AD42">
            <v>1839</v>
          </cell>
          <cell r="AH42">
            <v>20341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158507</v>
          </cell>
          <cell r="L43">
            <v>5307</v>
          </cell>
          <cell r="M43">
            <v>11054</v>
          </cell>
          <cell r="N43">
            <v>5561</v>
          </cell>
          <cell r="O43">
            <v>6772</v>
          </cell>
          <cell r="P43">
            <v>4921</v>
          </cell>
          <cell r="Q43">
            <v>9785</v>
          </cell>
          <cell r="R43">
            <v>9194</v>
          </cell>
          <cell r="S43">
            <v>16606</v>
          </cell>
          <cell r="T43">
            <v>9906</v>
          </cell>
          <cell r="U43">
            <v>9179</v>
          </cell>
          <cell r="V43">
            <v>4617</v>
          </cell>
          <cell r="W43">
            <v>6009</v>
          </cell>
          <cell r="X43">
            <v>6414</v>
          </cell>
          <cell r="Y43">
            <v>9776</v>
          </cell>
          <cell r="Z43">
            <v>7442</v>
          </cell>
          <cell r="AA43">
            <v>11974</v>
          </cell>
          <cell r="AB43">
            <v>12022</v>
          </cell>
          <cell r="AC43">
            <v>3291</v>
          </cell>
          <cell r="AD43">
            <v>2241</v>
          </cell>
          <cell r="AE43">
            <v>1595</v>
          </cell>
          <cell r="AF43">
            <v>3898</v>
          </cell>
          <cell r="AG43">
            <v>943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1183751</v>
          </cell>
          <cell r="L44">
            <v>16850</v>
          </cell>
          <cell r="M44">
            <v>34547</v>
          </cell>
          <cell r="N44">
            <v>37118</v>
          </cell>
          <cell r="O44">
            <v>44549</v>
          </cell>
          <cell r="P44">
            <v>40671</v>
          </cell>
          <cell r="Q44">
            <v>45015</v>
          </cell>
          <cell r="R44">
            <v>44953</v>
          </cell>
          <cell r="S44">
            <v>28993</v>
          </cell>
          <cell r="T44">
            <v>30041</v>
          </cell>
          <cell r="U44">
            <v>36667</v>
          </cell>
          <cell r="V44">
            <v>26054</v>
          </cell>
          <cell r="W44">
            <v>27124</v>
          </cell>
          <cell r="X44">
            <v>36598</v>
          </cell>
          <cell r="Y44">
            <v>32813</v>
          </cell>
          <cell r="Z44">
            <v>36671</v>
          </cell>
          <cell r="AA44">
            <v>50148</v>
          </cell>
          <cell r="AB44">
            <v>58105</v>
          </cell>
          <cell r="AC44">
            <v>52953</v>
          </cell>
          <cell r="AD44">
            <v>47159</v>
          </cell>
          <cell r="AE44">
            <v>50055</v>
          </cell>
          <cell r="AF44">
            <v>32540</v>
          </cell>
          <cell r="AG44">
            <v>29161</v>
          </cell>
          <cell r="AH44">
            <v>30051</v>
          </cell>
          <cell r="AI44">
            <v>32079</v>
          </cell>
          <cell r="AJ44">
            <v>82622</v>
          </cell>
          <cell r="AK44">
            <v>55095</v>
          </cell>
          <cell r="AL44">
            <v>62820</v>
          </cell>
          <cell r="AM44">
            <v>64262</v>
          </cell>
          <cell r="AN44">
            <v>18037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1715869</v>
          </cell>
          <cell r="L45">
            <v>4972</v>
          </cell>
          <cell r="M45">
            <v>63996</v>
          </cell>
          <cell r="N45">
            <v>70968</v>
          </cell>
          <cell r="O45">
            <v>61405</v>
          </cell>
          <cell r="P45">
            <v>114264</v>
          </cell>
          <cell r="Q45">
            <v>85788</v>
          </cell>
          <cell r="R45">
            <v>108154</v>
          </cell>
          <cell r="S45">
            <v>94995</v>
          </cell>
          <cell r="T45">
            <v>87960</v>
          </cell>
          <cell r="U45">
            <v>126263</v>
          </cell>
          <cell r="V45">
            <v>106705</v>
          </cell>
          <cell r="W45">
            <v>73418</v>
          </cell>
          <cell r="X45">
            <v>79700</v>
          </cell>
          <cell r="Y45">
            <v>81052</v>
          </cell>
          <cell r="Z45">
            <v>113576</v>
          </cell>
          <cell r="AA45">
            <v>57929</v>
          </cell>
          <cell r="AB45">
            <v>35679</v>
          </cell>
          <cell r="AC45">
            <v>55463</v>
          </cell>
          <cell r="AD45">
            <v>25997</v>
          </cell>
          <cell r="AE45">
            <v>38118</v>
          </cell>
          <cell r="AF45">
            <v>44611</v>
          </cell>
          <cell r="AG45">
            <v>17803</v>
          </cell>
          <cell r="AH45">
            <v>30304</v>
          </cell>
          <cell r="AI45">
            <v>11449</v>
          </cell>
          <cell r="AJ45">
            <v>29590</v>
          </cell>
          <cell r="AK45">
            <v>10004</v>
          </cell>
          <cell r="AL45">
            <v>49182</v>
          </cell>
          <cell r="AM45">
            <v>11466</v>
          </cell>
          <cell r="AN45">
            <v>3701</v>
          </cell>
          <cell r="AO45">
            <v>16725</v>
          </cell>
          <cell r="AP45">
            <v>4632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2547610</v>
          </cell>
          <cell r="L46">
            <v>27000</v>
          </cell>
          <cell r="M46">
            <v>84619</v>
          </cell>
          <cell r="N46">
            <v>97307</v>
          </cell>
          <cell r="O46">
            <v>75204</v>
          </cell>
          <cell r="P46">
            <v>121495</v>
          </cell>
          <cell r="Q46">
            <v>133900</v>
          </cell>
          <cell r="R46">
            <v>162140</v>
          </cell>
          <cell r="S46">
            <v>58283</v>
          </cell>
          <cell r="T46">
            <v>86346</v>
          </cell>
          <cell r="U46">
            <v>105244</v>
          </cell>
          <cell r="V46">
            <v>134367</v>
          </cell>
          <cell r="W46">
            <v>60977</v>
          </cell>
          <cell r="X46">
            <v>81454</v>
          </cell>
          <cell r="Y46">
            <v>74230</v>
          </cell>
          <cell r="Z46">
            <v>106931</v>
          </cell>
          <cell r="AA46">
            <v>97263</v>
          </cell>
          <cell r="AB46">
            <v>113037</v>
          </cell>
          <cell r="AC46">
            <v>83958</v>
          </cell>
          <cell r="AD46">
            <v>141223</v>
          </cell>
          <cell r="AE46">
            <v>109791</v>
          </cell>
          <cell r="AF46">
            <v>98303</v>
          </cell>
          <cell r="AG46">
            <v>66910</v>
          </cell>
          <cell r="AH46">
            <v>98363</v>
          </cell>
          <cell r="AI46">
            <v>43402</v>
          </cell>
          <cell r="AJ46">
            <v>84016</v>
          </cell>
          <cell r="AK46">
            <v>66228</v>
          </cell>
          <cell r="AL46">
            <v>47543</v>
          </cell>
          <cell r="AM46">
            <v>56014</v>
          </cell>
          <cell r="AN46">
            <v>28680</v>
          </cell>
          <cell r="AO46">
            <v>3382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122825</v>
          </cell>
          <cell r="L47">
            <v>1156</v>
          </cell>
          <cell r="M47">
            <v>2371</v>
          </cell>
          <cell r="N47">
            <v>5392</v>
          </cell>
          <cell r="O47">
            <v>4378</v>
          </cell>
          <cell r="P47">
            <v>5881</v>
          </cell>
          <cell r="Q47">
            <v>2575</v>
          </cell>
          <cell r="R47">
            <v>3599</v>
          </cell>
          <cell r="S47">
            <v>4771</v>
          </cell>
          <cell r="T47">
            <v>4957</v>
          </cell>
          <cell r="U47">
            <v>2200</v>
          </cell>
          <cell r="V47">
            <v>914</v>
          </cell>
          <cell r="W47">
            <v>1872</v>
          </cell>
          <cell r="X47">
            <v>2641</v>
          </cell>
          <cell r="Y47">
            <v>1243</v>
          </cell>
          <cell r="Z47">
            <v>2425</v>
          </cell>
          <cell r="AA47">
            <v>269</v>
          </cell>
          <cell r="AB47">
            <v>1504</v>
          </cell>
          <cell r="AC47">
            <v>3807</v>
          </cell>
          <cell r="AD47">
            <v>3566</v>
          </cell>
          <cell r="AE47">
            <v>5226</v>
          </cell>
          <cell r="AF47">
            <v>4345</v>
          </cell>
          <cell r="AG47">
            <v>4297</v>
          </cell>
          <cell r="AH47">
            <v>11482</v>
          </cell>
          <cell r="AI47">
            <v>11822</v>
          </cell>
          <cell r="AJ47">
            <v>7297</v>
          </cell>
          <cell r="AK47">
            <v>7011</v>
          </cell>
          <cell r="AL47">
            <v>9025</v>
          </cell>
          <cell r="AM47">
            <v>4066</v>
          </cell>
          <cell r="AN47">
            <v>2733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261657</v>
          </cell>
          <cell r="M48">
            <v>5873</v>
          </cell>
          <cell r="N48">
            <v>1495</v>
          </cell>
          <cell r="O48">
            <v>4162</v>
          </cell>
          <cell r="P48">
            <v>1787</v>
          </cell>
          <cell r="Q48">
            <v>8132</v>
          </cell>
          <cell r="R48">
            <v>5854</v>
          </cell>
          <cell r="S48">
            <v>16299</v>
          </cell>
          <cell r="T48">
            <v>16592</v>
          </cell>
          <cell r="U48">
            <v>7140</v>
          </cell>
          <cell r="V48">
            <v>743</v>
          </cell>
          <cell r="W48">
            <v>10042</v>
          </cell>
          <cell r="Y48">
            <v>4515</v>
          </cell>
          <cell r="Z48">
            <v>9348</v>
          </cell>
          <cell r="AA48">
            <v>10362</v>
          </cell>
          <cell r="AC48">
            <v>2983</v>
          </cell>
          <cell r="AD48">
            <v>286</v>
          </cell>
          <cell r="AE48">
            <v>2292</v>
          </cell>
          <cell r="AF48">
            <v>1053</v>
          </cell>
          <cell r="AG48">
            <v>796</v>
          </cell>
          <cell r="AH48">
            <v>13620</v>
          </cell>
          <cell r="AI48">
            <v>17519</v>
          </cell>
          <cell r="AJ48">
            <v>25190</v>
          </cell>
          <cell r="AK48">
            <v>46908</v>
          </cell>
          <cell r="AL48">
            <v>17330</v>
          </cell>
          <cell r="AM48">
            <v>18859</v>
          </cell>
          <cell r="AN48">
            <v>12477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231851</v>
          </cell>
          <cell r="L49">
            <v>2053</v>
          </cell>
          <cell r="M49">
            <v>1179</v>
          </cell>
          <cell r="N49">
            <v>5187</v>
          </cell>
          <cell r="O49">
            <v>3833</v>
          </cell>
          <cell r="P49">
            <v>2866</v>
          </cell>
          <cell r="Q49">
            <v>4455</v>
          </cell>
          <cell r="R49">
            <v>9031</v>
          </cell>
          <cell r="S49">
            <v>6458</v>
          </cell>
          <cell r="T49">
            <v>13962</v>
          </cell>
          <cell r="U49">
            <v>3066</v>
          </cell>
          <cell r="V49">
            <v>8151</v>
          </cell>
          <cell r="W49">
            <v>4646</v>
          </cell>
          <cell r="X49">
            <v>12219</v>
          </cell>
          <cell r="Y49">
            <v>14044</v>
          </cell>
          <cell r="Z49">
            <v>1362</v>
          </cell>
          <cell r="AA49">
            <v>2493</v>
          </cell>
          <cell r="AB49">
            <v>1770</v>
          </cell>
          <cell r="AC49">
            <v>1573</v>
          </cell>
          <cell r="AD49">
            <v>4385</v>
          </cell>
          <cell r="AE49">
            <v>1017</v>
          </cell>
          <cell r="AF49">
            <v>4265</v>
          </cell>
          <cell r="AG49">
            <v>3983</v>
          </cell>
          <cell r="AH49">
            <v>26622</v>
          </cell>
          <cell r="AI49">
            <v>12775</v>
          </cell>
          <cell r="AJ49">
            <v>12333</v>
          </cell>
          <cell r="AK49">
            <v>8970</v>
          </cell>
          <cell r="AL49">
            <v>13238</v>
          </cell>
          <cell r="AM49">
            <v>7811</v>
          </cell>
          <cell r="AN49">
            <v>6544</v>
          </cell>
          <cell r="AO49">
            <v>31560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20045828</v>
          </cell>
          <cell r="L50">
            <v>503718</v>
          </cell>
          <cell r="M50">
            <v>827592</v>
          </cell>
          <cell r="N50">
            <v>844258</v>
          </cell>
          <cell r="O50">
            <v>815126</v>
          </cell>
          <cell r="P50">
            <v>878957</v>
          </cell>
          <cell r="Q50">
            <v>963223</v>
          </cell>
          <cell r="R50">
            <v>1020526</v>
          </cell>
          <cell r="S50">
            <v>1010019</v>
          </cell>
          <cell r="T50">
            <v>1176057</v>
          </cell>
          <cell r="U50">
            <v>1001133</v>
          </cell>
          <cell r="V50">
            <v>800847</v>
          </cell>
          <cell r="W50">
            <v>876764</v>
          </cell>
          <cell r="X50">
            <v>796656</v>
          </cell>
          <cell r="Y50">
            <v>704924</v>
          </cell>
          <cell r="Z50">
            <v>646419</v>
          </cell>
          <cell r="AA50">
            <v>603854</v>
          </cell>
          <cell r="AB50">
            <v>609661</v>
          </cell>
          <cell r="AC50">
            <v>556527</v>
          </cell>
          <cell r="AD50">
            <v>563428</v>
          </cell>
          <cell r="AE50">
            <v>510698</v>
          </cell>
          <cell r="AF50">
            <v>517862</v>
          </cell>
          <cell r="AG50">
            <v>404163</v>
          </cell>
          <cell r="AH50">
            <v>397693</v>
          </cell>
          <cell r="AI50">
            <v>396698</v>
          </cell>
          <cell r="AJ50">
            <v>512633</v>
          </cell>
          <cell r="AK50">
            <v>631627</v>
          </cell>
          <cell r="AL50">
            <v>643468</v>
          </cell>
          <cell r="AM50">
            <v>604921</v>
          </cell>
          <cell r="AN50">
            <v>226376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116268</v>
          </cell>
          <cell r="L51">
            <v>198</v>
          </cell>
          <cell r="M51">
            <v>4773</v>
          </cell>
          <cell r="N51">
            <v>11310</v>
          </cell>
          <cell r="O51">
            <v>4440</v>
          </cell>
          <cell r="P51">
            <v>5739</v>
          </cell>
          <cell r="Q51">
            <v>6189</v>
          </cell>
          <cell r="R51">
            <v>5989</v>
          </cell>
          <cell r="S51">
            <v>4610</v>
          </cell>
          <cell r="T51">
            <v>7625</v>
          </cell>
          <cell r="U51">
            <v>5931</v>
          </cell>
          <cell r="V51">
            <v>8207</v>
          </cell>
          <cell r="W51">
            <v>5594</v>
          </cell>
          <cell r="X51">
            <v>2211</v>
          </cell>
          <cell r="Y51">
            <v>8505</v>
          </cell>
          <cell r="Z51">
            <v>5231</v>
          </cell>
          <cell r="AA51">
            <v>4457</v>
          </cell>
          <cell r="AB51">
            <v>1893</v>
          </cell>
          <cell r="AC51">
            <v>5453</v>
          </cell>
          <cell r="AD51">
            <v>5194</v>
          </cell>
          <cell r="AE51">
            <v>3513</v>
          </cell>
          <cell r="AF51">
            <v>1711</v>
          </cell>
          <cell r="AG51">
            <v>1110</v>
          </cell>
          <cell r="AH51">
            <v>1007</v>
          </cell>
          <cell r="AI51">
            <v>502</v>
          </cell>
          <cell r="AJ51">
            <v>2508</v>
          </cell>
          <cell r="AK51">
            <v>432</v>
          </cell>
          <cell r="AL51">
            <v>1075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1726488</v>
          </cell>
          <cell r="L52">
            <v>32159</v>
          </cell>
          <cell r="M52">
            <v>61967</v>
          </cell>
          <cell r="N52">
            <v>59820</v>
          </cell>
          <cell r="O52">
            <v>67702</v>
          </cell>
          <cell r="P52">
            <v>62942</v>
          </cell>
          <cell r="Q52">
            <v>71213</v>
          </cell>
          <cell r="R52">
            <v>87116</v>
          </cell>
          <cell r="S52">
            <v>92126</v>
          </cell>
          <cell r="T52">
            <v>102879</v>
          </cell>
          <cell r="U52">
            <v>86016</v>
          </cell>
          <cell r="V52">
            <v>84015</v>
          </cell>
          <cell r="W52">
            <v>92111</v>
          </cell>
          <cell r="X52">
            <v>76292</v>
          </cell>
          <cell r="Y52">
            <v>55214</v>
          </cell>
          <cell r="Z52">
            <v>46853</v>
          </cell>
          <cell r="AA52">
            <v>53833</v>
          </cell>
          <cell r="AB52">
            <v>64562</v>
          </cell>
          <cell r="AC52">
            <v>53728</v>
          </cell>
          <cell r="AD52">
            <v>59630</v>
          </cell>
          <cell r="AE52">
            <v>42543</v>
          </cell>
          <cell r="AF52">
            <v>41358</v>
          </cell>
          <cell r="AG52">
            <v>33976</v>
          </cell>
          <cell r="AH52">
            <v>34846</v>
          </cell>
          <cell r="AI52">
            <v>33127</v>
          </cell>
          <cell r="AJ52">
            <v>53070</v>
          </cell>
          <cell r="AK52">
            <v>58542</v>
          </cell>
          <cell r="AL52">
            <v>55945</v>
          </cell>
          <cell r="AM52">
            <v>49888</v>
          </cell>
          <cell r="AN52">
            <v>13015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1659567</v>
          </cell>
          <cell r="L53">
            <v>37670</v>
          </cell>
          <cell r="M53">
            <v>102311</v>
          </cell>
          <cell r="N53">
            <v>138765</v>
          </cell>
          <cell r="O53">
            <v>101956</v>
          </cell>
          <cell r="P53">
            <v>94935</v>
          </cell>
          <cell r="Q53">
            <v>96608</v>
          </cell>
          <cell r="R53">
            <v>109506</v>
          </cell>
          <cell r="S53">
            <v>109235</v>
          </cell>
          <cell r="T53">
            <v>115578</v>
          </cell>
          <cell r="U53">
            <v>124328</v>
          </cell>
          <cell r="V53">
            <v>104859</v>
          </cell>
          <cell r="W53">
            <v>75267</v>
          </cell>
          <cell r="X53">
            <v>66265</v>
          </cell>
          <cell r="Y53">
            <v>71467</v>
          </cell>
          <cell r="Z53">
            <v>55484</v>
          </cell>
          <cell r="AA53">
            <v>48482</v>
          </cell>
          <cell r="AB53">
            <v>31606</v>
          </cell>
          <cell r="AC53">
            <v>30436</v>
          </cell>
          <cell r="AD53">
            <v>25029</v>
          </cell>
          <cell r="AE53">
            <v>25741</v>
          </cell>
          <cell r="AF53">
            <v>16642</v>
          </cell>
          <cell r="AG53">
            <v>11205</v>
          </cell>
          <cell r="AH53">
            <v>7161</v>
          </cell>
          <cell r="AI53">
            <v>5300</v>
          </cell>
          <cell r="AJ53">
            <v>9024</v>
          </cell>
          <cell r="AK53">
            <v>13770</v>
          </cell>
          <cell r="AL53">
            <v>12747</v>
          </cell>
          <cell r="AM53">
            <v>10502</v>
          </cell>
          <cell r="AN53">
            <v>7238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2199925</v>
          </cell>
          <cell r="L54">
            <v>2688</v>
          </cell>
          <cell r="M54">
            <v>56328</v>
          </cell>
          <cell r="N54">
            <v>78938</v>
          </cell>
          <cell r="O54">
            <v>105812</v>
          </cell>
          <cell r="P54">
            <v>99134</v>
          </cell>
          <cell r="Q54">
            <v>52992</v>
          </cell>
          <cell r="R54">
            <v>60753</v>
          </cell>
          <cell r="S54">
            <v>86339</v>
          </cell>
          <cell r="T54">
            <v>63546</v>
          </cell>
          <cell r="U54">
            <v>72644</v>
          </cell>
          <cell r="V54">
            <v>128095</v>
          </cell>
          <cell r="W54">
            <v>65273</v>
          </cell>
          <cell r="X54">
            <v>102733</v>
          </cell>
          <cell r="Y54">
            <v>70856</v>
          </cell>
          <cell r="Z54">
            <v>123337</v>
          </cell>
          <cell r="AA54">
            <v>89674</v>
          </cell>
          <cell r="AB54">
            <v>69260</v>
          </cell>
          <cell r="AC54">
            <v>103963</v>
          </cell>
          <cell r="AD54">
            <v>122540</v>
          </cell>
          <cell r="AE54">
            <v>154815</v>
          </cell>
          <cell r="AF54">
            <v>67963</v>
          </cell>
          <cell r="AG54">
            <v>42944</v>
          </cell>
          <cell r="AH54">
            <v>18558</v>
          </cell>
          <cell r="AI54">
            <v>15569</v>
          </cell>
          <cell r="AJ54">
            <v>20004</v>
          </cell>
          <cell r="AK54">
            <v>32922</v>
          </cell>
          <cell r="AL54">
            <v>87290</v>
          </cell>
          <cell r="AM54">
            <v>104168</v>
          </cell>
          <cell r="AN54">
            <v>90521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924485</v>
          </cell>
          <cell r="L55">
            <v>14885</v>
          </cell>
          <cell r="M55">
            <v>46302</v>
          </cell>
          <cell r="N55">
            <v>36734</v>
          </cell>
          <cell r="O55">
            <v>31161</v>
          </cell>
          <cell r="P55">
            <v>23044</v>
          </cell>
          <cell r="Q55">
            <v>24621</v>
          </cell>
          <cell r="R55">
            <v>43441</v>
          </cell>
          <cell r="S55">
            <v>41946</v>
          </cell>
          <cell r="T55">
            <v>64312</v>
          </cell>
          <cell r="U55">
            <v>53115</v>
          </cell>
          <cell r="V55">
            <v>52628</v>
          </cell>
          <cell r="W55">
            <v>37729</v>
          </cell>
          <cell r="X55">
            <v>42843</v>
          </cell>
          <cell r="Y55">
            <v>44557</v>
          </cell>
          <cell r="Z55">
            <v>49902</v>
          </cell>
          <cell r="AA55">
            <v>48339</v>
          </cell>
          <cell r="AB55">
            <v>28533</v>
          </cell>
          <cell r="AC55">
            <v>24572</v>
          </cell>
          <cell r="AD55">
            <v>32568</v>
          </cell>
          <cell r="AE55">
            <v>18234</v>
          </cell>
          <cell r="AF55">
            <v>14223</v>
          </cell>
          <cell r="AG55">
            <v>12862</v>
          </cell>
          <cell r="AH55">
            <v>13111</v>
          </cell>
          <cell r="AI55">
            <v>8069</v>
          </cell>
          <cell r="AJ55">
            <v>19016</v>
          </cell>
          <cell r="AK55">
            <v>17521</v>
          </cell>
          <cell r="AL55">
            <v>29537</v>
          </cell>
          <cell r="AM55">
            <v>29003</v>
          </cell>
          <cell r="AN55">
            <v>21677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680552</v>
          </cell>
          <cell r="L56">
            <v>21716</v>
          </cell>
          <cell r="M56">
            <v>39633</v>
          </cell>
          <cell r="N56">
            <v>39614</v>
          </cell>
          <cell r="O56">
            <v>42361</v>
          </cell>
          <cell r="P56">
            <v>47036</v>
          </cell>
          <cell r="Q56">
            <v>38808</v>
          </cell>
          <cell r="R56">
            <v>37324</v>
          </cell>
          <cell r="S56">
            <v>40466</v>
          </cell>
          <cell r="T56">
            <v>39179</v>
          </cell>
          <cell r="U56">
            <v>33041</v>
          </cell>
          <cell r="V56">
            <v>34613</v>
          </cell>
          <cell r="W56">
            <v>32364</v>
          </cell>
          <cell r="X56">
            <v>32558</v>
          </cell>
          <cell r="Y56">
            <v>21446</v>
          </cell>
          <cell r="Z56">
            <v>18268</v>
          </cell>
          <cell r="AA56">
            <v>18625</v>
          </cell>
          <cell r="AB56">
            <v>16205</v>
          </cell>
          <cell r="AC56">
            <v>10842</v>
          </cell>
          <cell r="AD56">
            <v>10973</v>
          </cell>
          <cell r="AE56">
            <v>11487</v>
          </cell>
          <cell r="AF56">
            <v>15138</v>
          </cell>
          <cell r="AG56">
            <v>6532</v>
          </cell>
          <cell r="AH56">
            <v>4097</v>
          </cell>
          <cell r="AI56">
            <v>5787</v>
          </cell>
          <cell r="AJ56">
            <v>11172</v>
          </cell>
          <cell r="AK56">
            <v>15662</v>
          </cell>
          <cell r="AL56">
            <v>17669</v>
          </cell>
          <cell r="AM56">
            <v>14565</v>
          </cell>
          <cell r="AN56">
            <v>3371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593503</v>
          </cell>
          <cell r="L57">
            <v>9310</v>
          </cell>
          <cell r="M57">
            <v>12000</v>
          </cell>
          <cell r="N57">
            <v>17092</v>
          </cell>
          <cell r="O57">
            <v>30195</v>
          </cell>
          <cell r="P57">
            <v>8442</v>
          </cell>
          <cell r="Q57">
            <v>22392</v>
          </cell>
          <cell r="R57">
            <v>76096</v>
          </cell>
          <cell r="S57">
            <v>27065</v>
          </cell>
          <cell r="T57">
            <v>31556</v>
          </cell>
          <cell r="U57">
            <v>15556</v>
          </cell>
          <cell r="V57">
            <v>12936</v>
          </cell>
          <cell r="W57">
            <v>21768</v>
          </cell>
          <cell r="X57">
            <v>91258</v>
          </cell>
          <cell r="Y57">
            <v>14801</v>
          </cell>
          <cell r="Z57">
            <v>19019</v>
          </cell>
          <cell r="AA57">
            <v>17018</v>
          </cell>
          <cell r="AB57">
            <v>1159</v>
          </cell>
          <cell r="AC57">
            <v>4972</v>
          </cell>
          <cell r="AD57">
            <v>111566</v>
          </cell>
          <cell r="AE57">
            <v>2540</v>
          </cell>
          <cell r="AF57">
            <v>1571</v>
          </cell>
          <cell r="AG57">
            <v>4904</v>
          </cell>
          <cell r="AH57">
            <v>9070</v>
          </cell>
          <cell r="AI57">
            <v>4764</v>
          </cell>
          <cell r="AJ57">
            <v>1927</v>
          </cell>
          <cell r="AK57">
            <v>4770</v>
          </cell>
          <cell r="AL57">
            <v>7494</v>
          </cell>
          <cell r="AM57">
            <v>7947</v>
          </cell>
          <cell r="AN57">
            <v>1080</v>
          </cell>
          <cell r="AO57">
            <v>3235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3263066</v>
          </cell>
          <cell r="L58">
            <v>43990</v>
          </cell>
          <cell r="M58">
            <v>141821</v>
          </cell>
          <cell r="N58">
            <v>122458</v>
          </cell>
          <cell r="O58">
            <v>87747</v>
          </cell>
          <cell r="P58">
            <v>113240</v>
          </cell>
          <cell r="Q58">
            <v>120244</v>
          </cell>
          <cell r="R58">
            <v>96345</v>
          </cell>
          <cell r="S58">
            <v>120704</v>
          </cell>
          <cell r="T58">
            <v>202232</v>
          </cell>
          <cell r="U58">
            <v>188618</v>
          </cell>
          <cell r="V58">
            <v>166181</v>
          </cell>
          <cell r="W58">
            <v>81383</v>
          </cell>
          <cell r="X58">
            <v>123162</v>
          </cell>
          <cell r="Y58">
            <v>75989</v>
          </cell>
          <cell r="Z58">
            <v>117972</v>
          </cell>
          <cell r="AA58">
            <v>198228</v>
          </cell>
          <cell r="AB58">
            <v>121417</v>
          </cell>
          <cell r="AC58">
            <v>90276</v>
          </cell>
          <cell r="AD58">
            <v>147113</v>
          </cell>
          <cell r="AE58">
            <v>99249</v>
          </cell>
          <cell r="AF58">
            <v>131079</v>
          </cell>
          <cell r="AG58">
            <v>85576</v>
          </cell>
          <cell r="AH58">
            <v>32633</v>
          </cell>
          <cell r="AI58">
            <v>74725</v>
          </cell>
          <cell r="AJ58">
            <v>72656</v>
          </cell>
          <cell r="AK58">
            <v>148401</v>
          </cell>
          <cell r="AL58">
            <v>144292</v>
          </cell>
          <cell r="AM58">
            <v>91477</v>
          </cell>
          <cell r="AN58">
            <v>23858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879358</v>
          </cell>
          <cell r="L59">
            <v>44566</v>
          </cell>
          <cell r="M59">
            <v>82697</v>
          </cell>
          <cell r="N59">
            <v>68297</v>
          </cell>
          <cell r="O59">
            <v>68891</v>
          </cell>
          <cell r="P59">
            <v>65757</v>
          </cell>
          <cell r="Q59">
            <v>61198</v>
          </cell>
          <cell r="R59">
            <v>59557</v>
          </cell>
          <cell r="S59">
            <v>40366</v>
          </cell>
          <cell r="T59">
            <v>22719</v>
          </cell>
          <cell r="U59">
            <v>41886</v>
          </cell>
          <cell r="V59">
            <v>51126</v>
          </cell>
          <cell r="W59">
            <v>42624</v>
          </cell>
          <cell r="X59">
            <v>43481</v>
          </cell>
          <cell r="Y59">
            <v>28476</v>
          </cell>
          <cell r="Z59">
            <v>15519</v>
          </cell>
          <cell r="AA59">
            <v>14588</v>
          </cell>
          <cell r="AB59">
            <v>14025</v>
          </cell>
          <cell r="AC59">
            <v>11989</v>
          </cell>
          <cell r="AD59">
            <v>11300</v>
          </cell>
          <cell r="AE59">
            <v>4656</v>
          </cell>
          <cell r="AF59">
            <v>6698</v>
          </cell>
          <cell r="AG59">
            <v>4409</v>
          </cell>
          <cell r="AH59">
            <v>5726</v>
          </cell>
          <cell r="AI59">
            <v>7088</v>
          </cell>
          <cell r="AJ59">
            <v>13941</v>
          </cell>
          <cell r="AK59">
            <v>20957</v>
          </cell>
          <cell r="AL59">
            <v>11074</v>
          </cell>
          <cell r="AM59">
            <v>13784</v>
          </cell>
          <cell r="AN59">
            <v>1963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189278</v>
          </cell>
          <cell r="L60">
            <v>3752</v>
          </cell>
          <cell r="M60">
            <v>5704</v>
          </cell>
          <cell r="N60">
            <v>39953</v>
          </cell>
          <cell r="O60">
            <v>17179</v>
          </cell>
          <cell r="P60">
            <v>20531</v>
          </cell>
          <cell r="Q60">
            <v>6612</v>
          </cell>
          <cell r="R60">
            <v>4457</v>
          </cell>
          <cell r="S60">
            <v>17000</v>
          </cell>
          <cell r="T60">
            <v>4655</v>
          </cell>
          <cell r="U60">
            <v>7683</v>
          </cell>
          <cell r="V60">
            <v>4799</v>
          </cell>
          <cell r="W60">
            <v>3184</v>
          </cell>
          <cell r="X60">
            <v>12716</v>
          </cell>
          <cell r="Y60">
            <v>6097</v>
          </cell>
          <cell r="Z60">
            <v>2090</v>
          </cell>
          <cell r="AA60">
            <v>10550</v>
          </cell>
          <cell r="AB60">
            <v>1008</v>
          </cell>
          <cell r="AC60">
            <v>239</v>
          </cell>
          <cell r="AD60">
            <v>2137</v>
          </cell>
          <cell r="AE60">
            <v>2856</v>
          </cell>
          <cell r="AG60">
            <v>1969</v>
          </cell>
          <cell r="AH60">
            <v>6984</v>
          </cell>
          <cell r="AI60">
            <v>107</v>
          </cell>
          <cell r="AK60">
            <v>2449</v>
          </cell>
          <cell r="AL60">
            <v>51</v>
          </cell>
          <cell r="AM60">
            <v>89</v>
          </cell>
          <cell r="AN60">
            <v>4427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3546818</v>
          </cell>
          <cell r="L61">
            <v>106001</v>
          </cell>
          <cell r="M61">
            <v>216650</v>
          </cell>
          <cell r="N61">
            <v>235629</v>
          </cell>
          <cell r="O61">
            <v>286775</v>
          </cell>
          <cell r="P61">
            <v>370716</v>
          </cell>
          <cell r="Q61">
            <v>198129</v>
          </cell>
          <cell r="R61">
            <v>139004</v>
          </cell>
          <cell r="S61">
            <v>153041</v>
          </cell>
          <cell r="T61">
            <v>105578</v>
          </cell>
          <cell r="U61">
            <v>139899</v>
          </cell>
          <cell r="V61">
            <v>120396</v>
          </cell>
          <cell r="W61">
            <v>100906</v>
          </cell>
          <cell r="X61">
            <v>109163</v>
          </cell>
          <cell r="Y61">
            <v>108530</v>
          </cell>
          <cell r="Z61">
            <v>100673</v>
          </cell>
          <cell r="AA61">
            <v>33419</v>
          </cell>
          <cell r="AB61">
            <v>89281</v>
          </cell>
          <cell r="AC61">
            <v>76604</v>
          </cell>
          <cell r="AD61">
            <v>89743</v>
          </cell>
          <cell r="AE61">
            <v>62072</v>
          </cell>
          <cell r="AF61">
            <v>42043</v>
          </cell>
          <cell r="AG61">
            <v>54718</v>
          </cell>
          <cell r="AH61">
            <v>47741</v>
          </cell>
          <cell r="AI61">
            <v>40322</v>
          </cell>
          <cell r="AJ61">
            <v>123385</v>
          </cell>
          <cell r="AK61">
            <v>107169</v>
          </cell>
          <cell r="AL61">
            <v>111234</v>
          </cell>
          <cell r="AM61">
            <v>111887</v>
          </cell>
          <cell r="AN61">
            <v>41129</v>
          </cell>
          <cell r="AO61">
            <v>24981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37296</v>
          </cell>
          <cell r="L62">
            <v>656</v>
          </cell>
          <cell r="M62">
            <v>3610</v>
          </cell>
          <cell r="N62">
            <v>1937</v>
          </cell>
          <cell r="O62">
            <v>701</v>
          </cell>
          <cell r="P62">
            <v>2091</v>
          </cell>
          <cell r="Q62">
            <v>1023</v>
          </cell>
          <cell r="R62">
            <v>1458</v>
          </cell>
          <cell r="S62">
            <v>259</v>
          </cell>
          <cell r="T62">
            <v>704</v>
          </cell>
          <cell r="U62">
            <v>1865</v>
          </cell>
          <cell r="V62">
            <v>1079</v>
          </cell>
          <cell r="W62">
            <v>1394</v>
          </cell>
          <cell r="X62">
            <v>1221</v>
          </cell>
          <cell r="Y62">
            <v>4778</v>
          </cell>
          <cell r="Z62">
            <v>2504</v>
          </cell>
          <cell r="AA62">
            <v>3276</v>
          </cell>
          <cell r="AC62">
            <v>750</v>
          </cell>
          <cell r="AD62">
            <v>1726</v>
          </cell>
          <cell r="AE62">
            <v>2999</v>
          </cell>
          <cell r="AF62">
            <v>969</v>
          </cell>
          <cell r="AG62">
            <v>2296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362824</v>
          </cell>
          <cell r="L63">
            <v>491</v>
          </cell>
          <cell r="M63">
            <v>58586</v>
          </cell>
          <cell r="N63">
            <v>41699</v>
          </cell>
          <cell r="O63">
            <v>15970</v>
          </cell>
          <cell r="P63">
            <v>15839</v>
          </cell>
          <cell r="Q63">
            <v>27866</v>
          </cell>
          <cell r="R63">
            <v>19340</v>
          </cell>
          <cell r="S63">
            <v>30139</v>
          </cell>
          <cell r="T63">
            <v>18430</v>
          </cell>
          <cell r="U63">
            <v>8445</v>
          </cell>
          <cell r="V63">
            <v>2053</v>
          </cell>
          <cell r="W63">
            <v>4543</v>
          </cell>
          <cell r="X63">
            <v>24241</v>
          </cell>
          <cell r="Y63">
            <v>4883</v>
          </cell>
          <cell r="Z63">
            <v>20417</v>
          </cell>
          <cell r="AA63">
            <v>12630</v>
          </cell>
          <cell r="AB63">
            <v>1706</v>
          </cell>
          <cell r="AC63">
            <v>7285</v>
          </cell>
          <cell r="AE63">
            <v>34897</v>
          </cell>
          <cell r="AG63">
            <v>9883</v>
          </cell>
          <cell r="AH63">
            <v>3481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98783</v>
          </cell>
          <cell r="L64">
            <v>2931</v>
          </cell>
          <cell r="M64">
            <v>11168</v>
          </cell>
          <cell r="N64">
            <v>6699</v>
          </cell>
          <cell r="O64">
            <v>11487</v>
          </cell>
          <cell r="P64">
            <v>7608</v>
          </cell>
          <cell r="Q64">
            <v>3661</v>
          </cell>
          <cell r="R64">
            <v>1941</v>
          </cell>
          <cell r="S64">
            <v>4270</v>
          </cell>
          <cell r="T64">
            <v>4225</v>
          </cell>
          <cell r="U64">
            <v>21846</v>
          </cell>
          <cell r="V64">
            <v>2025</v>
          </cell>
          <cell r="W64">
            <v>2904</v>
          </cell>
          <cell r="X64">
            <v>3471</v>
          </cell>
          <cell r="Y64">
            <v>688</v>
          </cell>
          <cell r="AA64">
            <v>1254</v>
          </cell>
          <cell r="AC64">
            <v>3863</v>
          </cell>
          <cell r="AD64">
            <v>1341</v>
          </cell>
          <cell r="AF64">
            <v>207</v>
          </cell>
          <cell r="AG64">
            <v>3796</v>
          </cell>
          <cell r="AH64">
            <v>3398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78014</v>
          </cell>
          <cell r="L65">
            <v>805</v>
          </cell>
          <cell r="M65">
            <v>2458</v>
          </cell>
          <cell r="N65">
            <v>1949</v>
          </cell>
          <cell r="O65">
            <v>2850</v>
          </cell>
          <cell r="P65">
            <v>1600</v>
          </cell>
          <cell r="Q65">
            <v>2419</v>
          </cell>
          <cell r="R65">
            <v>1518</v>
          </cell>
          <cell r="S65">
            <v>2793</v>
          </cell>
          <cell r="T65">
            <v>4990</v>
          </cell>
          <cell r="U65">
            <v>4171</v>
          </cell>
          <cell r="V65">
            <v>5208</v>
          </cell>
          <cell r="W65">
            <v>5416</v>
          </cell>
          <cell r="X65">
            <v>4766</v>
          </cell>
          <cell r="Y65">
            <v>5995</v>
          </cell>
          <cell r="Z65">
            <v>6145</v>
          </cell>
          <cell r="AA65">
            <v>3945</v>
          </cell>
          <cell r="AB65">
            <v>3870</v>
          </cell>
          <cell r="AC65">
            <v>3394</v>
          </cell>
          <cell r="AD65">
            <v>4352</v>
          </cell>
          <cell r="AE65">
            <v>4119</v>
          </cell>
          <cell r="AF65">
            <v>2048</v>
          </cell>
          <cell r="AG65">
            <v>2774</v>
          </cell>
          <cell r="AH65">
            <v>429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287632</v>
          </cell>
          <cell r="L66">
            <v>980</v>
          </cell>
          <cell r="M66">
            <v>1043</v>
          </cell>
          <cell r="N66">
            <v>2402</v>
          </cell>
          <cell r="O66">
            <v>13928</v>
          </cell>
          <cell r="P66">
            <v>12286</v>
          </cell>
          <cell r="Q66">
            <v>14507</v>
          </cell>
          <cell r="R66">
            <v>29085</v>
          </cell>
          <cell r="S66">
            <v>29423</v>
          </cell>
          <cell r="T66">
            <v>17064</v>
          </cell>
          <cell r="U66">
            <v>25339</v>
          </cell>
          <cell r="V66">
            <v>27757</v>
          </cell>
          <cell r="W66">
            <v>15788</v>
          </cell>
          <cell r="X66">
            <v>20911</v>
          </cell>
          <cell r="Y66">
            <v>104</v>
          </cell>
          <cell r="Z66">
            <v>12516</v>
          </cell>
          <cell r="AA66">
            <v>2970</v>
          </cell>
          <cell r="AB66">
            <v>1963</v>
          </cell>
          <cell r="AC66">
            <v>1808</v>
          </cell>
          <cell r="AD66">
            <v>15486</v>
          </cell>
          <cell r="AE66">
            <v>8359</v>
          </cell>
          <cell r="AF66">
            <v>32416</v>
          </cell>
          <cell r="AG66">
            <v>1497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84499</v>
          </cell>
          <cell r="L67">
            <v>1189</v>
          </cell>
          <cell r="M67">
            <v>2246</v>
          </cell>
          <cell r="N67">
            <v>1592</v>
          </cell>
          <cell r="O67">
            <v>7208</v>
          </cell>
          <cell r="P67">
            <v>4886</v>
          </cell>
          <cell r="Q67">
            <v>2038</v>
          </cell>
          <cell r="R67">
            <v>4278</v>
          </cell>
          <cell r="S67">
            <v>2737</v>
          </cell>
          <cell r="T67">
            <v>3832</v>
          </cell>
          <cell r="U67">
            <v>549</v>
          </cell>
          <cell r="V67">
            <v>3843</v>
          </cell>
          <cell r="W67">
            <v>3553</v>
          </cell>
          <cell r="X67">
            <v>3421</v>
          </cell>
          <cell r="Y67">
            <v>1395</v>
          </cell>
          <cell r="Z67">
            <v>5137</v>
          </cell>
          <cell r="AA67">
            <v>24149</v>
          </cell>
          <cell r="AB67">
            <v>2810</v>
          </cell>
          <cell r="AC67">
            <v>3070</v>
          </cell>
          <cell r="AD67">
            <v>2921</v>
          </cell>
          <cell r="AE67">
            <v>1470</v>
          </cell>
          <cell r="AF67">
            <v>1390</v>
          </cell>
          <cell r="AG67">
            <v>785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1908160</v>
          </cell>
          <cell r="L68">
            <v>48761</v>
          </cell>
          <cell r="M68">
            <v>95992</v>
          </cell>
          <cell r="N68">
            <v>97698</v>
          </cell>
          <cell r="O68">
            <v>102089</v>
          </cell>
          <cell r="P68">
            <v>154426</v>
          </cell>
          <cell r="Q68">
            <v>100758</v>
          </cell>
          <cell r="R68">
            <v>74185</v>
          </cell>
          <cell r="S68">
            <v>61078</v>
          </cell>
          <cell r="T68">
            <v>56214</v>
          </cell>
          <cell r="U68">
            <v>51999</v>
          </cell>
          <cell r="V68">
            <v>75895</v>
          </cell>
          <cell r="W68">
            <v>49739</v>
          </cell>
          <cell r="X68">
            <v>41642</v>
          </cell>
          <cell r="Y68">
            <v>47557</v>
          </cell>
          <cell r="Z68">
            <v>63170</v>
          </cell>
          <cell r="AA68">
            <v>53521</v>
          </cell>
          <cell r="AB68">
            <v>82891</v>
          </cell>
          <cell r="AC68">
            <v>55885</v>
          </cell>
          <cell r="AD68">
            <v>60750</v>
          </cell>
          <cell r="AE68">
            <v>58823</v>
          </cell>
          <cell r="AF68">
            <v>58508</v>
          </cell>
          <cell r="AG68">
            <v>55996</v>
          </cell>
          <cell r="AH68">
            <v>44142</v>
          </cell>
          <cell r="AI68">
            <v>48567</v>
          </cell>
          <cell r="AJ68">
            <v>62624</v>
          </cell>
          <cell r="AK68">
            <v>60145</v>
          </cell>
          <cell r="AL68">
            <v>67749</v>
          </cell>
          <cell r="AM68">
            <v>54417</v>
          </cell>
          <cell r="AN68">
            <v>21016</v>
          </cell>
          <cell r="AO68">
            <v>1923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1745124</v>
          </cell>
          <cell r="L69">
            <v>17100</v>
          </cell>
          <cell r="M69">
            <v>74387</v>
          </cell>
          <cell r="N69">
            <v>119361</v>
          </cell>
          <cell r="O69">
            <v>100620</v>
          </cell>
          <cell r="P69">
            <v>113513</v>
          </cell>
          <cell r="Q69">
            <v>110834</v>
          </cell>
          <cell r="R69">
            <v>106613</v>
          </cell>
          <cell r="S69">
            <v>99710</v>
          </cell>
          <cell r="T69">
            <v>93525</v>
          </cell>
          <cell r="U69">
            <v>105809</v>
          </cell>
          <cell r="V69">
            <v>83724</v>
          </cell>
          <cell r="W69">
            <v>115974</v>
          </cell>
          <cell r="X69">
            <v>53843</v>
          </cell>
          <cell r="Y69">
            <v>51609</v>
          </cell>
          <cell r="Z69">
            <v>64958</v>
          </cell>
          <cell r="AA69">
            <v>57982</v>
          </cell>
          <cell r="AB69">
            <v>30657</v>
          </cell>
          <cell r="AC69">
            <v>70693</v>
          </cell>
          <cell r="AD69">
            <v>28967</v>
          </cell>
          <cell r="AE69">
            <v>40430</v>
          </cell>
          <cell r="AF69">
            <v>45812</v>
          </cell>
          <cell r="AG69">
            <v>26811</v>
          </cell>
          <cell r="AH69">
            <v>10045</v>
          </cell>
          <cell r="AI69">
            <v>29915</v>
          </cell>
          <cell r="AJ69">
            <v>30659</v>
          </cell>
          <cell r="AK69">
            <v>12935</v>
          </cell>
          <cell r="AL69">
            <v>16129</v>
          </cell>
          <cell r="AM69">
            <v>8703</v>
          </cell>
          <cell r="AN69">
            <v>15948</v>
          </cell>
          <cell r="AO69">
            <v>7858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2466107</v>
          </cell>
          <cell r="L70">
            <v>49213</v>
          </cell>
          <cell r="M70">
            <v>114894</v>
          </cell>
          <cell r="N70">
            <v>104788</v>
          </cell>
          <cell r="O70">
            <v>99172</v>
          </cell>
          <cell r="P70">
            <v>157613</v>
          </cell>
          <cell r="Q70">
            <v>86449</v>
          </cell>
          <cell r="R70">
            <v>118909</v>
          </cell>
          <cell r="S70">
            <v>95154</v>
          </cell>
          <cell r="T70">
            <v>102609</v>
          </cell>
          <cell r="U70">
            <v>77413</v>
          </cell>
          <cell r="V70">
            <v>99758</v>
          </cell>
          <cell r="W70">
            <v>54153</v>
          </cell>
          <cell r="X70">
            <v>68944</v>
          </cell>
          <cell r="Y70">
            <v>49081</v>
          </cell>
          <cell r="Z70">
            <v>43748</v>
          </cell>
          <cell r="AA70">
            <v>60155</v>
          </cell>
          <cell r="AB70">
            <v>102508</v>
          </cell>
          <cell r="AC70">
            <v>88248</v>
          </cell>
          <cell r="AD70">
            <v>91711</v>
          </cell>
          <cell r="AE70">
            <v>89415</v>
          </cell>
          <cell r="AF70">
            <v>69412</v>
          </cell>
          <cell r="AG70">
            <v>63043</v>
          </cell>
          <cell r="AH70">
            <v>74570</v>
          </cell>
          <cell r="AI70">
            <v>87784</v>
          </cell>
          <cell r="AJ70">
            <v>66835</v>
          </cell>
          <cell r="AK70">
            <v>96498</v>
          </cell>
          <cell r="AL70">
            <v>118421</v>
          </cell>
          <cell r="AM70">
            <v>79018</v>
          </cell>
          <cell r="AN70">
            <v>55344</v>
          </cell>
          <cell r="AO70">
            <v>1247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148116</v>
          </cell>
          <cell r="L71">
            <v>2086</v>
          </cell>
          <cell r="M71">
            <v>2158</v>
          </cell>
          <cell r="N71">
            <v>5449</v>
          </cell>
          <cell r="O71">
            <v>1933</v>
          </cell>
          <cell r="P71">
            <v>2945</v>
          </cell>
          <cell r="Q71">
            <v>1846</v>
          </cell>
          <cell r="R71">
            <v>1996</v>
          </cell>
          <cell r="S71">
            <v>2956</v>
          </cell>
          <cell r="T71">
            <v>1417</v>
          </cell>
          <cell r="U71">
            <v>1874</v>
          </cell>
          <cell r="V71">
            <v>1753</v>
          </cell>
          <cell r="W71">
            <v>1066</v>
          </cell>
          <cell r="X71">
            <v>2226</v>
          </cell>
          <cell r="Y71">
            <v>1204</v>
          </cell>
          <cell r="Z71">
            <v>264</v>
          </cell>
          <cell r="AA71">
            <v>1576</v>
          </cell>
          <cell r="AB71">
            <v>1399</v>
          </cell>
          <cell r="AC71">
            <v>1240</v>
          </cell>
          <cell r="AD71">
            <v>2468</v>
          </cell>
          <cell r="AE71">
            <v>2178</v>
          </cell>
          <cell r="AF71">
            <v>2817</v>
          </cell>
          <cell r="AG71">
            <v>3225</v>
          </cell>
          <cell r="AH71">
            <v>15246</v>
          </cell>
          <cell r="AI71">
            <v>13383</v>
          </cell>
          <cell r="AJ71">
            <v>16100</v>
          </cell>
          <cell r="AK71">
            <v>15019</v>
          </cell>
          <cell r="AL71">
            <v>8863</v>
          </cell>
          <cell r="AM71">
            <v>13371</v>
          </cell>
          <cell r="AN71">
            <v>9059</v>
          </cell>
          <cell r="AO71">
            <v>10999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283805</v>
          </cell>
          <cell r="M72">
            <v>2391</v>
          </cell>
          <cell r="N72">
            <v>6141</v>
          </cell>
          <cell r="O72">
            <v>5176</v>
          </cell>
          <cell r="P72">
            <v>5654</v>
          </cell>
          <cell r="Q72">
            <v>18820</v>
          </cell>
          <cell r="R72">
            <v>7242</v>
          </cell>
          <cell r="S72">
            <v>4377</v>
          </cell>
          <cell r="T72">
            <v>5017</v>
          </cell>
          <cell r="U72">
            <v>1163</v>
          </cell>
          <cell r="V72">
            <v>2530</v>
          </cell>
          <cell r="W72">
            <v>880</v>
          </cell>
          <cell r="X72">
            <v>6482</v>
          </cell>
          <cell r="Y72">
            <v>7170</v>
          </cell>
          <cell r="Z72">
            <v>3621</v>
          </cell>
          <cell r="AB72">
            <v>973</v>
          </cell>
          <cell r="AC72">
            <v>1319</v>
          </cell>
          <cell r="AD72">
            <v>5236</v>
          </cell>
          <cell r="AE72">
            <v>11149</v>
          </cell>
          <cell r="AG72">
            <v>4810</v>
          </cell>
          <cell r="AH72">
            <v>8385</v>
          </cell>
          <cell r="AI72">
            <v>25063</v>
          </cell>
          <cell r="AJ72">
            <v>44888</v>
          </cell>
          <cell r="AK72">
            <v>20313</v>
          </cell>
          <cell r="AL72">
            <v>11632</v>
          </cell>
          <cell r="AM72">
            <v>19573</v>
          </cell>
          <cell r="AN72">
            <v>25360</v>
          </cell>
          <cell r="AO72">
            <v>28440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162070</v>
          </cell>
          <cell r="L73">
            <v>1446</v>
          </cell>
          <cell r="M73">
            <v>5097</v>
          </cell>
          <cell r="N73">
            <v>4951</v>
          </cell>
          <cell r="O73">
            <v>952</v>
          </cell>
          <cell r="P73">
            <v>6973</v>
          </cell>
          <cell r="Q73">
            <v>6369</v>
          </cell>
          <cell r="R73">
            <v>8120</v>
          </cell>
          <cell r="S73">
            <v>10282</v>
          </cell>
          <cell r="T73">
            <v>2790</v>
          </cell>
          <cell r="U73">
            <v>1582</v>
          </cell>
          <cell r="V73">
            <v>4404</v>
          </cell>
          <cell r="W73">
            <v>1571</v>
          </cell>
          <cell r="X73">
            <v>2426</v>
          </cell>
          <cell r="Z73">
            <v>1637</v>
          </cell>
          <cell r="AA73">
            <v>530</v>
          </cell>
          <cell r="AB73">
            <v>2018</v>
          </cell>
          <cell r="AC73">
            <v>484</v>
          </cell>
          <cell r="AD73">
            <v>915</v>
          </cell>
          <cell r="AE73">
            <v>2302</v>
          </cell>
          <cell r="AG73">
            <v>3912</v>
          </cell>
          <cell r="AH73">
            <v>3050</v>
          </cell>
          <cell r="AI73">
            <v>9080</v>
          </cell>
          <cell r="AJ73">
            <v>10017</v>
          </cell>
          <cell r="AK73">
            <v>15892</v>
          </cell>
          <cell r="AL73">
            <v>32873</v>
          </cell>
          <cell r="AM73">
            <v>11067</v>
          </cell>
          <cell r="AN73">
            <v>441</v>
          </cell>
          <cell r="AO73">
            <v>10889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36183358</v>
          </cell>
          <cell r="L74">
            <v>749025</v>
          </cell>
          <cell r="M74">
            <v>1618409</v>
          </cell>
          <cell r="N74">
            <v>1652057</v>
          </cell>
          <cell r="O74">
            <v>1580613</v>
          </cell>
          <cell r="P74">
            <v>1603027</v>
          </cell>
          <cell r="Q74">
            <v>1695397</v>
          </cell>
          <cell r="R74">
            <v>1781294</v>
          </cell>
          <cell r="S74">
            <v>1669592</v>
          </cell>
          <cell r="T74">
            <v>1916024</v>
          </cell>
          <cell r="U74">
            <v>1687783</v>
          </cell>
          <cell r="V74">
            <v>1274207</v>
          </cell>
          <cell r="W74">
            <v>1262242</v>
          </cell>
          <cell r="X74">
            <v>1295981</v>
          </cell>
          <cell r="Y74">
            <v>1193892</v>
          </cell>
          <cell r="Z74">
            <v>1074858</v>
          </cell>
          <cell r="AA74">
            <v>1051853</v>
          </cell>
          <cell r="AB74">
            <v>1140380</v>
          </cell>
          <cell r="AC74">
            <v>1092597</v>
          </cell>
          <cell r="AD74">
            <v>990102</v>
          </cell>
          <cell r="AE74">
            <v>805386</v>
          </cell>
          <cell r="AF74">
            <v>856712</v>
          </cell>
          <cell r="AG74">
            <v>767932</v>
          </cell>
          <cell r="AH74">
            <v>736580</v>
          </cell>
          <cell r="AI74">
            <v>794857</v>
          </cell>
          <cell r="AJ74">
            <v>1157903</v>
          </cell>
          <cell r="AK74">
            <v>1444589</v>
          </cell>
          <cell r="AL74">
            <v>1422944</v>
          </cell>
          <cell r="AM74">
            <v>1328462</v>
          </cell>
          <cell r="AN74">
            <v>538201</v>
          </cell>
          <cell r="AO74">
            <v>459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514876</v>
          </cell>
          <cell r="L75">
            <v>8709</v>
          </cell>
          <cell r="M75">
            <v>29055</v>
          </cell>
          <cell r="N75">
            <v>21323</v>
          </cell>
          <cell r="O75">
            <v>25671</v>
          </cell>
          <cell r="P75">
            <v>32660</v>
          </cell>
          <cell r="Q75">
            <v>23540</v>
          </cell>
          <cell r="R75">
            <v>28201</v>
          </cell>
          <cell r="S75">
            <v>15558</v>
          </cell>
          <cell r="T75">
            <v>34679</v>
          </cell>
          <cell r="U75">
            <v>40090</v>
          </cell>
          <cell r="V75">
            <v>40538</v>
          </cell>
          <cell r="W75">
            <v>25251</v>
          </cell>
          <cell r="X75">
            <v>23219</v>
          </cell>
          <cell r="Y75">
            <v>19680</v>
          </cell>
          <cell r="Z75">
            <v>35885</v>
          </cell>
          <cell r="AA75">
            <v>10858</v>
          </cell>
          <cell r="AB75">
            <v>13062</v>
          </cell>
          <cell r="AC75">
            <v>9586</v>
          </cell>
          <cell r="AD75">
            <v>9097</v>
          </cell>
          <cell r="AE75">
            <v>10663</v>
          </cell>
          <cell r="AF75">
            <v>6852</v>
          </cell>
          <cell r="AG75">
            <v>12536</v>
          </cell>
          <cell r="AH75">
            <v>8843</v>
          </cell>
          <cell r="AI75">
            <v>5434</v>
          </cell>
          <cell r="AJ75">
            <v>3628</v>
          </cell>
          <cell r="AK75">
            <v>4774</v>
          </cell>
          <cell r="AL75">
            <v>2538</v>
          </cell>
          <cell r="AM75">
            <v>5108</v>
          </cell>
          <cell r="AN75">
            <v>7838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5542894</v>
          </cell>
          <cell r="L76">
            <v>106315</v>
          </cell>
          <cell r="M76">
            <v>241112</v>
          </cell>
          <cell r="N76">
            <v>256684</v>
          </cell>
          <cell r="O76">
            <v>228826</v>
          </cell>
          <cell r="P76">
            <v>227326</v>
          </cell>
          <cell r="Q76">
            <v>239559</v>
          </cell>
          <cell r="R76">
            <v>265465</v>
          </cell>
          <cell r="S76">
            <v>250297</v>
          </cell>
          <cell r="T76">
            <v>293252</v>
          </cell>
          <cell r="U76">
            <v>253285</v>
          </cell>
          <cell r="V76">
            <v>197662</v>
          </cell>
          <cell r="W76">
            <v>218501</v>
          </cell>
          <cell r="X76">
            <v>211762</v>
          </cell>
          <cell r="Y76">
            <v>198559</v>
          </cell>
          <cell r="Z76">
            <v>165630</v>
          </cell>
          <cell r="AA76">
            <v>170808</v>
          </cell>
          <cell r="AB76">
            <v>181081</v>
          </cell>
          <cell r="AC76">
            <v>164067</v>
          </cell>
          <cell r="AD76">
            <v>130507</v>
          </cell>
          <cell r="AE76">
            <v>123436</v>
          </cell>
          <cell r="AF76">
            <v>136782</v>
          </cell>
          <cell r="AG76">
            <v>115056</v>
          </cell>
          <cell r="AH76">
            <v>129336</v>
          </cell>
          <cell r="AI76">
            <v>136237</v>
          </cell>
          <cell r="AJ76">
            <v>203731</v>
          </cell>
          <cell r="AK76">
            <v>232663</v>
          </cell>
          <cell r="AL76">
            <v>226494</v>
          </cell>
          <cell r="AM76">
            <v>182569</v>
          </cell>
          <cell r="AN76">
            <v>55892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3245315</v>
          </cell>
          <cell r="L77">
            <v>93735</v>
          </cell>
          <cell r="M77">
            <v>253034</v>
          </cell>
          <cell r="N77">
            <v>290851</v>
          </cell>
          <cell r="O77">
            <v>218746</v>
          </cell>
          <cell r="P77">
            <v>159337</v>
          </cell>
          <cell r="Q77">
            <v>169848</v>
          </cell>
          <cell r="R77">
            <v>204563</v>
          </cell>
          <cell r="S77">
            <v>193909</v>
          </cell>
          <cell r="T77">
            <v>217152</v>
          </cell>
          <cell r="U77">
            <v>202639</v>
          </cell>
          <cell r="V77">
            <v>157552</v>
          </cell>
          <cell r="W77">
            <v>115405</v>
          </cell>
          <cell r="X77">
            <v>103514</v>
          </cell>
          <cell r="Y77">
            <v>91246</v>
          </cell>
          <cell r="Z77">
            <v>75423</v>
          </cell>
          <cell r="AA77">
            <v>74562</v>
          </cell>
          <cell r="AB77">
            <v>64229</v>
          </cell>
          <cell r="AC77">
            <v>73960</v>
          </cell>
          <cell r="AD77">
            <v>60006</v>
          </cell>
          <cell r="AE77">
            <v>60752</v>
          </cell>
          <cell r="AF77">
            <v>66681</v>
          </cell>
          <cell r="AG77">
            <v>30295</v>
          </cell>
          <cell r="AH77">
            <v>21445</v>
          </cell>
          <cell r="AI77">
            <v>29992</v>
          </cell>
          <cell r="AJ77">
            <v>28755</v>
          </cell>
          <cell r="AK77">
            <v>46462</v>
          </cell>
          <cell r="AL77">
            <v>60977</v>
          </cell>
          <cell r="AM77">
            <v>54158</v>
          </cell>
          <cell r="AN77">
            <v>26087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11428876</v>
          </cell>
          <cell r="L78">
            <v>53541</v>
          </cell>
          <cell r="M78">
            <v>351793</v>
          </cell>
          <cell r="N78">
            <v>531269</v>
          </cell>
          <cell r="O78">
            <v>571400</v>
          </cell>
          <cell r="P78">
            <v>408712</v>
          </cell>
          <cell r="Q78">
            <v>308462</v>
          </cell>
          <cell r="R78">
            <v>319907</v>
          </cell>
          <cell r="S78">
            <v>621247</v>
          </cell>
          <cell r="T78">
            <v>583134</v>
          </cell>
          <cell r="U78">
            <v>596969</v>
          </cell>
          <cell r="V78">
            <v>565072</v>
          </cell>
          <cell r="W78">
            <v>414368</v>
          </cell>
          <cell r="X78">
            <v>369809</v>
          </cell>
          <cell r="Y78">
            <v>525070</v>
          </cell>
          <cell r="Z78">
            <v>432319</v>
          </cell>
          <cell r="AA78">
            <v>461649</v>
          </cell>
          <cell r="AB78">
            <v>325403</v>
          </cell>
          <cell r="AC78">
            <v>359509</v>
          </cell>
          <cell r="AD78">
            <v>458793</v>
          </cell>
          <cell r="AE78">
            <v>423138</v>
          </cell>
          <cell r="AF78">
            <v>599749</v>
          </cell>
          <cell r="AG78">
            <v>355520</v>
          </cell>
          <cell r="AH78">
            <v>166876</v>
          </cell>
          <cell r="AI78">
            <v>116131</v>
          </cell>
          <cell r="AJ78">
            <v>145892</v>
          </cell>
          <cell r="AK78">
            <v>135183</v>
          </cell>
          <cell r="AL78">
            <v>295976</v>
          </cell>
          <cell r="AM78">
            <v>427713</v>
          </cell>
          <cell r="AN78">
            <v>365014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2759053</v>
          </cell>
          <cell r="L79">
            <v>59990</v>
          </cell>
          <cell r="M79">
            <v>136833</v>
          </cell>
          <cell r="N79">
            <v>115313</v>
          </cell>
          <cell r="O79">
            <v>87764</v>
          </cell>
          <cell r="P79">
            <v>125662</v>
          </cell>
          <cell r="Q79">
            <v>125081</v>
          </cell>
          <cell r="R79">
            <v>154809</v>
          </cell>
          <cell r="S79">
            <v>163453</v>
          </cell>
          <cell r="T79">
            <v>155677</v>
          </cell>
          <cell r="U79">
            <v>171976</v>
          </cell>
          <cell r="V79">
            <v>136499</v>
          </cell>
          <cell r="W79">
            <v>119657</v>
          </cell>
          <cell r="X79">
            <v>92660</v>
          </cell>
          <cell r="Y79">
            <v>124641</v>
          </cell>
          <cell r="Z79">
            <v>141567</v>
          </cell>
          <cell r="AA79">
            <v>121241</v>
          </cell>
          <cell r="AB79">
            <v>89742</v>
          </cell>
          <cell r="AC79">
            <v>63123</v>
          </cell>
          <cell r="AD79">
            <v>64022</v>
          </cell>
          <cell r="AE79">
            <v>55192</v>
          </cell>
          <cell r="AF79">
            <v>33532</v>
          </cell>
          <cell r="AG79">
            <v>33327</v>
          </cell>
          <cell r="AH79">
            <v>29047</v>
          </cell>
          <cell r="AI79">
            <v>45934</v>
          </cell>
          <cell r="AJ79">
            <v>36581</v>
          </cell>
          <cell r="AK79">
            <v>66357</v>
          </cell>
          <cell r="AL79">
            <v>63731</v>
          </cell>
          <cell r="AM79">
            <v>85915</v>
          </cell>
          <cell r="AN79">
            <v>55548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788983</v>
          </cell>
          <cell r="L80">
            <v>18834</v>
          </cell>
          <cell r="M80">
            <v>43894</v>
          </cell>
          <cell r="N80">
            <v>44757</v>
          </cell>
          <cell r="O80">
            <v>42966</v>
          </cell>
          <cell r="P80">
            <v>45868</v>
          </cell>
          <cell r="Q80">
            <v>41671</v>
          </cell>
          <cell r="R80">
            <v>40766</v>
          </cell>
          <cell r="S80">
            <v>39052</v>
          </cell>
          <cell r="T80">
            <v>37909</v>
          </cell>
          <cell r="U80">
            <v>49343</v>
          </cell>
          <cell r="V80">
            <v>29572</v>
          </cell>
          <cell r="W80">
            <v>31255</v>
          </cell>
          <cell r="X80">
            <v>31834</v>
          </cell>
          <cell r="Y80">
            <v>23614</v>
          </cell>
          <cell r="Z80">
            <v>17200</v>
          </cell>
          <cell r="AA80">
            <v>23056</v>
          </cell>
          <cell r="AB80">
            <v>19609</v>
          </cell>
          <cell r="AC80">
            <v>21091</v>
          </cell>
          <cell r="AD80">
            <v>17797</v>
          </cell>
          <cell r="AE80">
            <v>12966</v>
          </cell>
          <cell r="AF80">
            <v>13398</v>
          </cell>
          <cell r="AG80">
            <v>10732</v>
          </cell>
          <cell r="AH80">
            <v>8277</v>
          </cell>
          <cell r="AI80">
            <v>10154</v>
          </cell>
          <cell r="AJ80">
            <v>23427</v>
          </cell>
          <cell r="AK80">
            <v>25393</v>
          </cell>
          <cell r="AL80">
            <v>28371</v>
          </cell>
          <cell r="AM80">
            <v>29808</v>
          </cell>
          <cell r="AN80">
            <v>6369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2080056</v>
          </cell>
          <cell r="L81">
            <v>12317</v>
          </cell>
          <cell r="M81">
            <v>92323</v>
          </cell>
          <cell r="N81">
            <v>111534</v>
          </cell>
          <cell r="O81">
            <v>144889</v>
          </cell>
          <cell r="P81">
            <v>207331</v>
          </cell>
          <cell r="Q81">
            <v>142949</v>
          </cell>
          <cell r="R81">
            <v>110202</v>
          </cell>
          <cell r="S81">
            <v>52281</v>
          </cell>
          <cell r="T81">
            <v>169941</v>
          </cell>
          <cell r="U81">
            <v>190936</v>
          </cell>
          <cell r="V81">
            <v>97249</v>
          </cell>
          <cell r="W81">
            <v>230144</v>
          </cell>
          <cell r="X81">
            <v>35351</v>
          </cell>
          <cell r="Y81">
            <v>22247</v>
          </cell>
          <cell r="Z81">
            <v>14897</v>
          </cell>
          <cell r="AA81">
            <v>10664</v>
          </cell>
          <cell r="AB81">
            <v>25222</v>
          </cell>
          <cell r="AC81">
            <v>19886</v>
          </cell>
          <cell r="AD81">
            <v>17407</v>
          </cell>
          <cell r="AE81">
            <v>82616</v>
          </cell>
          <cell r="AF81">
            <v>51682</v>
          </cell>
          <cell r="AG81">
            <v>55518</v>
          </cell>
          <cell r="AH81">
            <v>66695</v>
          </cell>
          <cell r="AI81">
            <v>34569</v>
          </cell>
          <cell r="AJ81">
            <v>45848</v>
          </cell>
          <cell r="AK81">
            <v>7066</v>
          </cell>
          <cell r="AL81">
            <v>6396</v>
          </cell>
          <cell r="AM81">
            <v>12787</v>
          </cell>
          <cell r="AN81">
            <v>9109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7229321</v>
          </cell>
          <cell r="L82">
            <v>82512</v>
          </cell>
          <cell r="M82">
            <v>179053</v>
          </cell>
          <cell r="N82">
            <v>227862</v>
          </cell>
          <cell r="O82">
            <v>247262</v>
          </cell>
          <cell r="P82">
            <v>337212</v>
          </cell>
          <cell r="Q82">
            <v>303918</v>
          </cell>
          <cell r="R82">
            <v>267443</v>
          </cell>
          <cell r="S82">
            <v>275270</v>
          </cell>
          <cell r="T82">
            <v>388101</v>
          </cell>
          <cell r="U82">
            <v>269992</v>
          </cell>
          <cell r="V82">
            <v>272840</v>
          </cell>
          <cell r="W82">
            <v>327658</v>
          </cell>
          <cell r="X82">
            <v>314987</v>
          </cell>
          <cell r="Y82">
            <v>157747</v>
          </cell>
          <cell r="Z82">
            <v>254149</v>
          </cell>
          <cell r="AA82">
            <v>331252</v>
          </cell>
          <cell r="AB82">
            <v>246995</v>
          </cell>
          <cell r="AC82">
            <v>203764</v>
          </cell>
          <cell r="AD82">
            <v>300267</v>
          </cell>
          <cell r="AE82">
            <v>580949</v>
          </cell>
          <cell r="AF82">
            <v>309028</v>
          </cell>
          <cell r="AG82">
            <v>270372</v>
          </cell>
          <cell r="AH82">
            <v>210905</v>
          </cell>
          <cell r="AI82">
            <v>141891</v>
          </cell>
          <cell r="AJ82">
            <v>154980</v>
          </cell>
          <cell r="AK82">
            <v>172787</v>
          </cell>
          <cell r="AL82">
            <v>204818</v>
          </cell>
          <cell r="AM82">
            <v>124022</v>
          </cell>
          <cell r="AN82">
            <v>71285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851290</v>
          </cell>
          <cell r="L83">
            <v>36771</v>
          </cell>
          <cell r="M83">
            <v>57306</v>
          </cell>
          <cell r="N83">
            <v>57638</v>
          </cell>
          <cell r="O83">
            <v>76436</v>
          </cell>
          <cell r="P83">
            <v>58419</v>
          </cell>
          <cell r="Q83">
            <v>52383</v>
          </cell>
          <cell r="R83">
            <v>49309</v>
          </cell>
          <cell r="S83">
            <v>34328</v>
          </cell>
          <cell r="T83">
            <v>42026</v>
          </cell>
          <cell r="U83">
            <v>29813</v>
          </cell>
          <cell r="V83">
            <v>22705</v>
          </cell>
          <cell r="W83">
            <v>26132</v>
          </cell>
          <cell r="X83">
            <v>22110</v>
          </cell>
          <cell r="Y83">
            <v>17303</v>
          </cell>
          <cell r="Z83">
            <v>12808</v>
          </cell>
          <cell r="AA83">
            <v>20470</v>
          </cell>
          <cell r="AB83">
            <v>27431</v>
          </cell>
          <cell r="AC83">
            <v>16720</v>
          </cell>
          <cell r="AD83">
            <v>13296</v>
          </cell>
          <cell r="AE83">
            <v>5928</v>
          </cell>
          <cell r="AF83">
            <v>7673</v>
          </cell>
          <cell r="AG83">
            <v>5126</v>
          </cell>
          <cell r="AH83">
            <v>4910</v>
          </cell>
          <cell r="AI83">
            <v>73619</v>
          </cell>
          <cell r="AJ83">
            <v>22025</v>
          </cell>
          <cell r="AK83">
            <v>22800</v>
          </cell>
          <cell r="AL83">
            <v>14615</v>
          </cell>
          <cell r="AM83">
            <v>13511</v>
          </cell>
          <cell r="AN83">
            <v>7679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  <cell r="J84">
            <v>597489</v>
          </cell>
          <cell r="L84">
            <v>657</v>
          </cell>
          <cell r="M84">
            <v>39511</v>
          </cell>
          <cell r="N84">
            <v>34542</v>
          </cell>
          <cell r="O84">
            <v>55246</v>
          </cell>
          <cell r="P84">
            <v>18334</v>
          </cell>
          <cell r="Q84">
            <v>29411</v>
          </cell>
          <cell r="R84">
            <v>40952</v>
          </cell>
          <cell r="S84">
            <v>8949</v>
          </cell>
          <cell r="T84">
            <v>30391</v>
          </cell>
          <cell r="U84">
            <v>16183</v>
          </cell>
          <cell r="V84">
            <v>25039</v>
          </cell>
          <cell r="W84">
            <v>6277</v>
          </cell>
          <cell r="X84">
            <v>43443</v>
          </cell>
          <cell r="Y84">
            <v>50901</v>
          </cell>
          <cell r="Z84">
            <v>6773</v>
          </cell>
          <cell r="AA84">
            <v>21610</v>
          </cell>
          <cell r="AB84">
            <v>9527</v>
          </cell>
          <cell r="AC84">
            <v>1230</v>
          </cell>
          <cell r="AD84">
            <v>2640</v>
          </cell>
          <cell r="AE84">
            <v>684</v>
          </cell>
          <cell r="AG84">
            <v>1547</v>
          </cell>
          <cell r="AH84">
            <v>96296</v>
          </cell>
          <cell r="AI84">
            <v>631</v>
          </cell>
          <cell r="AJ84">
            <v>16878</v>
          </cell>
          <cell r="AK84">
            <v>36597</v>
          </cell>
          <cell r="AL84">
            <v>363</v>
          </cell>
          <cell r="AM84">
            <v>662</v>
          </cell>
          <cell r="AN84">
            <v>2215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7270378</v>
          </cell>
          <cell r="L85">
            <v>136742</v>
          </cell>
          <cell r="M85">
            <v>405839</v>
          </cell>
          <cell r="N85">
            <v>527191</v>
          </cell>
          <cell r="O85">
            <v>445311</v>
          </cell>
          <cell r="P85">
            <v>403394</v>
          </cell>
          <cell r="Q85">
            <v>295930</v>
          </cell>
          <cell r="R85">
            <v>298895</v>
          </cell>
          <cell r="S85">
            <v>280673</v>
          </cell>
          <cell r="T85">
            <v>345721</v>
          </cell>
          <cell r="U85">
            <v>316989</v>
          </cell>
          <cell r="V85">
            <v>252811</v>
          </cell>
          <cell r="W85">
            <v>131031</v>
          </cell>
          <cell r="X85">
            <v>168203</v>
          </cell>
          <cell r="Y85">
            <v>133099</v>
          </cell>
          <cell r="Z85">
            <v>114038</v>
          </cell>
          <cell r="AA85">
            <v>149378</v>
          </cell>
          <cell r="AB85">
            <v>141888</v>
          </cell>
          <cell r="AC85">
            <v>124384</v>
          </cell>
          <cell r="AD85">
            <v>255339</v>
          </cell>
          <cell r="AE85">
            <v>130086</v>
          </cell>
          <cell r="AF85">
            <v>146060</v>
          </cell>
          <cell r="AG85">
            <v>189655</v>
          </cell>
          <cell r="AH85">
            <v>183103</v>
          </cell>
          <cell r="AI85">
            <v>215801</v>
          </cell>
          <cell r="AJ85">
            <v>268746</v>
          </cell>
          <cell r="AK85">
            <v>293389</v>
          </cell>
          <cell r="AL85">
            <v>312451</v>
          </cell>
          <cell r="AM85">
            <v>359038</v>
          </cell>
          <cell r="AN85">
            <v>173353</v>
          </cell>
          <cell r="AO85">
            <v>71840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  <cell r="J86">
            <v>41426</v>
          </cell>
          <cell r="L86">
            <v>20</v>
          </cell>
          <cell r="M86">
            <v>600</v>
          </cell>
          <cell r="N86">
            <v>2675</v>
          </cell>
          <cell r="O86">
            <v>3849</v>
          </cell>
          <cell r="P86">
            <v>1433</v>
          </cell>
          <cell r="Q86">
            <v>3221</v>
          </cell>
          <cell r="R86">
            <v>3818</v>
          </cell>
          <cell r="S86">
            <v>3074</v>
          </cell>
          <cell r="T86">
            <v>2958</v>
          </cell>
          <cell r="U86">
            <v>702</v>
          </cell>
          <cell r="V86">
            <v>1987</v>
          </cell>
          <cell r="W86">
            <v>198</v>
          </cell>
          <cell r="X86">
            <v>1243</v>
          </cell>
          <cell r="Y86">
            <v>64</v>
          </cell>
          <cell r="Z86">
            <v>787</v>
          </cell>
          <cell r="AA86">
            <v>2147</v>
          </cell>
          <cell r="AB86">
            <v>1473</v>
          </cell>
          <cell r="AC86">
            <v>5525</v>
          </cell>
          <cell r="AD86">
            <v>3652</v>
          </cell>
          <cell r="AE86">
            <v>67</v>
          </cell>
          <cell r="AG86">
            <v>1933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  <cell r="J87">
            <v>919699</v>
          </cell>
          <cell r="L87">
            <v>3159</v>
          </cell>
          <cell r="M87">
            <v>57068</v>
          </cell>
          <cell r="N87">
            <v>92337</v>
          </cell>
          <cell r="O87">
            <v>62915</v>
          </cell>
          <cell r="P87">
            <v>51376</v>
          </cell>
          <cell r="Q87">
            <v>26548</v>
          </cell>
          <cell r="R87">
            <v>64828</v>
          </cell>
          <cell r="S87">
            <v>73900</v>
          </cell>
          <cell r="T87">
            <v>50020</v>
          </cell>
          <cell r="U87">
            <v>32647</v>
          </cell>
          <cell r="V87">
            <v>68403</v>
          </cell>
          <cell r="W87">
            <v>56657</v>
          </cell>
          <cell r="X87">
            <v>19471</v>
          </cell>
          <cell r="Y87">
            <v>18781</v>
          </cell>
          <cell r="Z87">
            <v>10006</v>
          </cell>
          <cell r="AA87">
            <v>63945</v>
          </cell>
          <cell r="AB87">
            <v>41479</v>
          </cell>
          <cell r="AC87">
            <v>11813</v>
          </cell>
          <cell r="AD87">
            <v>33162</v>
          </cell>
          <cell r="AE87">
            <v>12129</v>
          </cell>
          <cell r="AF87">
            <v>16136</v>
          </cell>
          <cell r="AG87">
            <v>11412</v>
          </cell>
          <cell r="AH87">
            <v>41507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  <cell r="J88">
            <v>253942</v>
          </cell>
          <cell r="L88">
            <v>939</v>
          </cell>
          <cell r="M88">
            <v>18876</v>
          </cell>
          <cell r="N88">
            <v>16363</v>
          </cell>
          <cell r="O88">
            <v>13376</v>
          </cell>
          <cell r="P88">
            <v>10562</v>
          </cell>
          <cell r="Q88">
            <v>8909</v>
          </cell>
          <cell r="R88">
            <v>8979</v>
          </cell>
          <cell r="S88">
            <v>4904</v>
          </cell>
          <cell r="T88">
            <v>14851</v>
          </cell>
          <cell r="U88">
            <v>8384</v>
          </cell>
          <cell r="V88">
            <v>18696</v>
          </cell>
          <cell r="W88">
            <v>26049</v>
          </cell>
          <cell r="X88">
            <v>6123</v>
          </cell>
          <cell r="Y88">
            <v>2616</v>
          </cell>
          <cell r="Z88">
            <v>6283</v>
          </cell>
          <cell r="AA88">
            <v>9135</v>
          </cell>
          <cell r="AB88">
            <v>32405</v>
          </cell>
          <cell r="AC88">
            <v>6682</v>
          </cell>
          <cell r="AD88">
            <v>12374</v>
          </cell>
          <cell r="AE88">
            <v>12517</v>
          </cell>
          <cell r="AF88">
            <v>994</v>
          </cell>
          <cell r="AG88">
            <v>2528</v>
          </cell>
          <cell r="AH88">
            <v>11397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113883</v>
          </cell>
          <cell r="L89">
            <v>2618</v>
          </cell>
          <cell r="M89">
            <v>4490</v>
          </cell>
          <cell r="N89">
            <v>3311</v>
          </cell>
          <cell r="O89">
            <v>5129</v>
          </cell>
          <cell r="P89">
            <v>3178</v>
          </cell>
          <cell r="Q89">
            <v>5727</v>
          </cell>
          <cell r="R89">
            <v>5505</v>
          </cell>
          <cell r="S89">
            <v>5634</v>
          </cell>
          <cell r="T89">
            <v>4405</v>
          </cell>
          <cell r="U89">
            <v>7272</v>
          </cell>
          <cell r="V89">
            <v>3776</v>
          </cell>
          <cell r="W89">
            <v>6361</v>
          </cell>
          <cell r="X89">
            <v>7416</v>
          </cell>
          <cell r="Y89">
            <v>5217</v>
          </cell>
          <cell r="Z89">
            <v>5368</v>
          </cell>
          <cell r="AA89">
            <v>4842</v>
          </cell>
          <cell r="AB89">
            <v>4075</v>
          </cell>
          <cell r="AC89">
            <v>6362</v>
          </cell>
          <cell r="AD89">
            <v>8357</v>
          </cell>
          <cell r="AE89">
            <v>7164</v>
          </cell>
          <cell r="AF89">
            <v>5845</v>
          </cell>
          <cell r="AG89">
            <v>1831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679504</v>
          </cell>
          <cell r="L90">
            <v>20164</v>
          </cell>
          <cell r="M90">
            <v>28610</v>
          </cell>
          <cell r="N90">
            <v>13020</v>
          </cell>
          <cell r="O90">
            <v>14317</v>
          </cell>
          <cell r="P90">
            <v>4021</v>
          </cell>
          <cell r="Q90">
            <v>38608</v>
          </cell>
          <cell r="R90">
            <v>19669</v>
          </cell>
          <cell r="S90">
            <v>14450</v>
          </cell>
          <cell r="T90">
            <v>14657</v>
          </cell>
          <cell r="U90">
            <v>49097</v>
          </cell>
          <cell r="V90">
            <v>17235</v>
          </cell>
          <cell r="W90">
            <v>23359</v>
          </cell>
          <cell r="X90">
            <v>69383</v>
          </cell>
          <cell r="Y90">
            <v>56559</v>
          </cell>
          <cell r="Z90">
            <v>114294</v>
          </cell>
          <cell r="AA90">
            <v>54682</v>
          </cell>
          <cell r="AB90">
            <v>35639</v>
          </cell>
          <cell r="AC90">
            <v>43601</v>
          </cell>
          <cell r="AD90">
            <v>10900</v>
          </cell>
          <cell r="AE90">
            <v>6126</v>
          </cell>
          <cell r="AF90">
            <v>12804</v>
          </cell>
          <cell r="AG90">
            <v>16762</v>
          </cell>
          <cell r="AH90">
            <v>1547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130439</v>
          </cell>
          <cell r="L91">
            <v>690</v>
          </cell>
          <cell r="M91">
            <v>2314</v>
          </cell>
          <cell r="N91">
            <v>7514</v>
          </cell>
          <cell r="O91">
            <v>2651</v>
          </cell>
          <cell r="P91">
            <v>4426</v>
          </cell>
          <cell r="Q91">
            <v>1872</v>
          </cell>
          <cell r="R91">
            <v>1706</v>
          </cell>
          <cell r="S91">
            <v>6351</v>
          </cell>
          <cell r="T91">
            <v>3226</v>
          </cell>
          <cell r="U91">
            <v>5697</v>
          </cell>
          <cell r="V91">
            <v>2830</v>
          </cell>
          <cell r="W91">
            <v>12724</v>
          </cell>
          <cell r="X91">
            <v>2891</v>
          </cell>
          <cell r="Y91">
            <v>6349</v>
          </cell>
          <cell r="Z91">
            <v>16675</v>
          </cell>
          <cell r="AA91">
            <v>11908</v>
          </cell>
          <cell r="AB91">
            <v>2476</v>
          </cell>
          <cell r="AC91">
            <v>8931</v>
          </cell>
          <cell r="AD91">
            <v>4435</v>
          </cell>
          <cell r="AE91">
            <v>7700</v>
          </cell>
          <cell r="AF91">
            <v>7229</v>
          </cell>
          <cell r="AG91">
            <v>9844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  <cell r="J92">
            <v>1506472</v>
          </cell>
          <cell r="L92">
            <v>21659</v>
          </cell>
          <cell r="M92">
            <v>53336</v>
          </cell>
          <cell r="N92">
            <v>64371</v>
          </cell>
          <cell r="O92">
            <v>52273</v>
          </cell>
          <cell r="P92">
            <v>57888</v>
          </cell>
          <cell r="Q92">
            <v>62405</v>
          </cell>
          <cell r="R92">
            <v>71694</v>
          </cell>
          <cell r="S92">
            <v>54299</v>
          </cell>
          <cell r="T92">
            <v>46905</v>
          </cell>
          <cell r="U92">
            <v>45503</v>
          </cell>
          <cell r="V92">
            <v>40086</v>
          </cell>
          <cell r="W92">
            <v>44385</v>
          </cell>
          <cell r="X92">
            <v>54865</v>
          </cell>
          <cell r="Y92">
            <v>50038</v>
          </cell>
          <cell r="Z92">
            <v>51048</v>
          </cell>
          <cell r="AA92">
            <v>45553</v>
          </cell>
          <cell r="AB92">
            <v>62746</v>
          </cell>
          <cell r="AC92">
            <v>78717</v>
          </cell>
          <cell r="AD92">
            <v>55203</v>
          </cell>
          <cell r="AE92">
            <v>43141</v>
          </cell>
          <cell r="AF92">
            <v>36908</v>
          </cell>
          <cell r="AG92">
            <v>37651</v>
          </cell>
          <cell r="AH92">
            <v>37863</v>
          </cell>
          <cell r="AI92">
            <v>40585</v>
          </cell>
          <cell r="AJ92">
            <v>54512</v>
          </cell>
          <cell r="AK92">
            <v>69600</v>
          </cell>
          <cell r="AL92">
            <v>61969</v>
          </cell>
          <cell r="AM92">
            <v>67641</v>
          </cell>
          <cell r="AN92">
            <v>43628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3328763</v>
          </cell>
          <cell r="L93">
            <v>43191</v>
          </cell>
          <cell r="M93">
            <v>131840</v>
          </cell>
          <cell r="N93">
            <v>201735</v>
          </cell>
          <cell r="O93">
            <v>204426</v>
          </cell>
          <cell r="P93">
            <v>203515</v>
          </cell>
          <cell r="Q93">
            <v>161515</v>
          </cell>
          <cell r="R93">
            <v>205621</v>
          </cell>
          <cell r="S93">
            <v>246909</v>
          </cell>
          <cell r="T93">
            <v>199872</v>
          </cell>
          <cell r="U93">
            <v>155034</v>
          </cell>
          <cell r="V93">
            <v>138635</v>
          </cell>
          <cell r="W93">
            <v>164772</v>
          </cell>
          <cell r="X93">
            <v>101354</v>
          </cell>
          <cell r="Y93">
            <v>105783</v>
          </cell>
          <cell r="Z93">
            <v>60967</v>
          </cell>
          <cell r="AA93">
            <v>114162</v>
          </cell>
          <cell r="AB93">
            <v>76020</v>
          </cell>
          <cell r="AC93">
            <v>100863</v>
          </cell>
          <cell r="AD93">
            <v>108054</v>
          </cell>
          <cell r="AE93">
            <v>115332</v>
          </cell>
          <cell r="AF93">
            <v>50368</v>
          </cell>
          <cell r="AG93">
            <v>49519</v>
          </cell>
          <cell r="AH93">
            <v>41719</v>
          </cell>
          <cell r="AI93">
            <v>51638</v>
          </cell>
          <cell r="AJ93">
            <v>79898</v>
          </cell>
          <cell r="AK93">
            <v>41539</v>
          </cell>
          <cell r="AL93">
            <v>73687</v>
          </cell>
          <cell r="AM93">
            <v>45862</v>
          </cell>
          <cell r="AN93">
            <v>54254</v>
          </cell>
          <cell r="AO93">
            <v>679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3768323</v>
          </cell>
          <cell r="L94">
            <v>41186</v>
          </cell>
          <cell r="M94">
            <v>125362</v>
          </cell>
          <cell r="N94">
            <v>143159</v>
          </cell>
          <cell r="O94">
            <v>153318</v>
          </cell>
          <cell r="P94">
            <v>138050</v>
          </cell>
          <cell r="Q94">
            <v>157779</v>
          </cell>
          <cell r="R94">
            <v>110045</v>
          </cell>
          <cell r="S94">
            <v>115808</v>
          </cell>
          <cell r="T94">
            <v>146233</v>
          </cell>
          <cell r="U94">
            <v>165771</v>
          </cell>
          <cell r="V94">
            <v>128950</v>
          </cell>
          <cell r="W94">
            <v>132746</v>
          </cell>
          <cell r="X94">
            <v>93058</v>
          </cell>
          <cell r="Y94">
            <v>191232</v>
          </cell>
          <cell r="Z94">
            <v>171902</v>
          </cell>
          <cell r="AA94">
            <v>130309</v>
          </cell>
          <cell r="AB94">
            <v>158421</v>
          </cell>
          <cell r="AC94">
            <v>189694</v>
          </cell>
          <cell r="AD94">
            <v>161795</v>
          </cell>
          <cell r="AE94">
            <v>115933</v>
          </cell>
          <cell r="AF94">
            <v>87805</v>
          </cell>
          <cell r="AG94">
            <v>78653</v>
          </cell>
          <cell r="AH94">
            <v>65981</v>
          </cell>
          <cell r="AI94">
            <v>77675</v>
          </cell>
          <cell r="AJ94">
            <v>125955</v>
          </cell>
          <cell r="AK94">
            <v>159080</v>
          </cell>
          <cell r="AL94">
            <v>153890</v>
          </cell>
          <cell r="AM94">
            <v>157650</v>
          </cell>
          <cell r="AN94">
            <v>90853</v>
          </cell>
          <cell r="AO94">
            <v>30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  <cell r="J95">
            <v>170688</v>
          </cell>
          <cell r="L95">
            <v>3649</v>
          </cell>
          <cell r="M95">
            <v>5394</v>
          </cell>
          <cell r="N95">
            <v>5977</v>
          </cell>
          <cell r="O95">
            <v>4069</v>
          </cell>
          <cell r="P95">
            <v>7183</v>
          </cell>
          <cell r="Q95">
            <v>10035</v>
          </cell>
          <cell r="R95">
            <v>5043</v>
          </cell>
          <cell r="S95">
            <v>3362</v>
          </cell>
          <cell r="T95">
            <v>5469</v>
          </cell>
          <cell r="U95">
            <v>5867</v>
          </cell>
          <cell r="V95">
            <v>2249</v>
          </cell>
          <cell r="W95">
            <v>4754</v>
          </cell>
          <cell r="X95">
            <v>2041</v>
          </cell>
          <cell r="Y95">
            <v>2415</v>
          </cell>
          <cell r="Z95">
            <v>2545</v>
          </cell>
          <cell r="AA95">
            <v>3180</v>
          </cell>
          <cell r="AB95">
            <v>2681</v>
          </cell>
          <cell r="AC95">
            <v>1924</v>
          </cell>
          <cell r="AD95">
            <v>2926</v>
          </cell>
          <cell r="AE95">
            <v>2955</v>
          </cell>
          <cell r="AF95">
            <v>1142</v>
          </cell>
          <cell r="AG95">
            <v>4198</v>
          </cell>
          <cell r="AH95">
            <v>6537</v>
          </cell>
          <cell r="AI95">
            <v>7675</v>
          </cell>
          <cell r="AJ95">
            <v>18388</v>
          </cell>
          <cell r="AK95">
            <v>11968</v>
          </cell>
          <cell r="AL95">
            <v>13978</v>
          </cell>
          <cell r="AM95">
            <v>10399</v>
          </cell>
          <cell r="AN95">
            <v>12685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  <cell r="J96">
            <v>759733</v>
          </cell>
          <cell r="L96">
            <v>4218</v>
          </cell>
          <cell r="M96">
            <v>21603</v>
          </cell>
          <cell r="N96">
            <v>15140</v>
          </cell>
          <cell r="O96">
            <v>28341</v>
          </cell>
          <cell r="P96">
            <v>17452</v>
          </cell>
          <cell r="Q96">
            <v>22447</v>
          </cell>
          <cell r="R96">
            <v>11762</v>
          </cell>
          <cell r="S96">
            <v>13797</v>
          </cell>
          <cell r="T96">
            <v>17899</v>
          </cell>
          <cell r="U96">
            <v>60088</v>
          </cell>
          <cell r="V96">
            <v>6203</v>
          </cell>
          <cell r="W96">
            <v>960</v>
          </cell>
          <cell r="X96">
            <v>513</v>
          </cell>
          <cell r="Y96">
            <v>6092</v>
          </cell>
          <cell r="Z96">
            <v>3297</v>
          </cell>
          <cell r="AA96">
            <v>1220</v>
          </cell>
          <cell r="AB96">
            <v>2142</v>
          </cell>
          <cell r="AC96">
            <v>1108</v>
          </cell>
          <cell r="AD96">
            <v>3842</v>
          </cell>
          <cell r="AE96">
            <v>2399</v>
          </cell>
          <cell r="AF96">
            <v>1744</v>
          </cell>
          <cell r="AG96">
            <v>1121</v>
          </cell>
          <cell r="AH96">
            <v>15701</v>
          </cell>
          <cell r="AI96">
            <v>18318</v>
          </cell>
          <cell r="AJ96">
            <v>29834</v>
          </cell>
          <cell r="AK96">
            <v>155884</v>
          </cell>
          <cell r="AL96">
            <v>44965</v>
          </cell>
          <cell r="AM96">
            <v>111193</v>
          </cell>
          <cell r="AN96">
            <v>96720</v>
          </cell>
          <cell r="AO96">
            <v>43730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  <cell r="J97">
            <v>255854</v>
          </cell>
          <cell r="L97">
            <v>5380</v>
          </cell>
          <cell r="M97">
            <v>6506</v>
          </cell>
          <cell r="N97">
            <v>8680</v>
          </cell>
          <cell r="O97">
            <v>19860</v>
          </cell>
          <cell r="P97">
            <v>7528</v>
          </cell>
          <cell r="Q97">
            <v>7605</v>
          </cell>
          <cell r="R97">
            <v>9311</v>
          </cell>
          <cell r="S97">
            <v>10179</v>
          </cell>
          <cell r="T97">
            <v>3080</v>
          </cell>
          <cell r="U97">
            <v>6154</v>
          </cell>
          <cell r="V97">
            <v>3768</v>
          </cell>
          <cell r="W97">
            <v>2298</v>
          </cell>
          <cell r="X97">
            <v>2732</v>
          </cell>
          <cell r="Y97">
            <v>975</v>
          </cell>
          <cell r="Z97">
            <v>572</v>
          </cell>
          <cell r="AA97">
            <v>2836</v>
          </cell>
          <cell r="AB97">
            <v>1802</v>
          </cell>
          <cell r="AC97">
            <v>2189</v>
          </cell>
          <cell r="AD97">
            <v>259</v>
          </cell>
          <cell r="AE97">
            <v>650</v>
          </cell>
          <cell r="AF97">
            <v>1040</v>
          </cell>
          <cell r="AG97">
            <v>3110</v>
          </cell>
          <cell r="AH97">
            <v>12175</v>
          </cell>
          <cell r="AI97">
            <v>7306</v>
          </cell>
          <cell r="AJ97">
            <v>14053</v>
          </cell>
          <cell r="AK97">
            <v>43857</v>
          </cell>
          <cell r="AL97">
            <v>24674</v>
          </cell>
          <cell r="AM97">
            <v>27366</v>
          </cell>
          <cell r="AN97">
            <v>19909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14405988</v>
          </cell>
          <cell r="L98">
            <v>382670</v>
          </cell>
          <cell r="M98">
            <v>569626</v>
          </cell>
          <cell r="N98">
            <v>589352</v>
          </cell>
          <cell r="O98">
            <v>554564</v>
          </cell>
          <cell r="P98">
            <v>666210</v>
          </cell>
          <cell r="Q98">
            <v>750937</v>
          </cell>
          <cell r="R98">
            <v>801664</v>
          </cell>
          <cell r="S98">
            <v>723771</v>
          </cell>
          <cell r="T98">
            <v>790703</v>
          </cell>
          <cell r="U98">
            <v>761007</v>
          </cell>
          <cell r="V98">
            <v>643162</v>
          </cell>
          <cell r="W98">
            <v>684628</v>
          </cell>
          <cell r="X98">
            <v>625834</v>
          </cell>
          <cell r="Y98">
            <v>543102</v>
          </cell>
          <cell r="Z98">
            <v>487001</v>
          </cell>
          <cell r="AA98">
            <v>451094</v>
          </cell>
          <cell r="AB98">
            <v>443361</v>
          </cell>
          <cell r="AC98">
            <v>455438</v>
          </cell>
          <cell r="AD98">
            <v>431213</v>
          </cell>
          <cell r="AE98">
            <v>405518</v>
          </cell>
          <cell r="AF98">
            <v>377414</v>
          </cell>
          <cell r="AG98">
            <v>293229</v>
          </cell>
          <cell r="AH98">
            <v>285221</v>
          </cell>
          <cell r="AI98">
            <v>310767</v>
          </cell>
          <cell r="AJ98">
            <v>289943</v>
          </cell>
          <cell r="AK98">
            <v>351970</v>
          </cell>
          <cell r="AL98">
            <v>328127</v>
          </cell>
          <cell r="AM98">
            <v>328002</v>
          </cell>
          <cell r="AN98">
            <v>80460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49195</v>
          </cell>
          <cell r="L99">
            <v>3029</v>
          </cell>
          <cell r="M99">
            <v>2279</v>
          </cell>
          <cell r="N99">
            <v>5648</v>
          </cell>
          <cell r="O99">
            <v>2348</v>
          </cell>
          <cell r="P99">
            <v>1694</v>
          </cell>
          <cell r="Q99">
            <v>626</v>
          </cell>
          <cell r="R99">
            <v>2405</v>
          </cell>
          <cell r="S99">
            <v>2455</v>
          </cell>
          <cell r="T99">
            <v>3700</v>
          </cell>
          <cell r="U99">
            <v>674</v>
          </cell>
          <cell r="V99">
            <v>702</v>
          </cell>
          <cell r="W99">
            <v>1046</v>
          </cell>
          <cell r="X99">
            <v>3330</v>
          </cell>
          <cell r="Y99">
            <v>2643</v>
          </cell>
          <cell r="Z99">
            <v>3658</v>
          </cell>
          <cell r="AA99">
            <v>1217</v>
          </cell>
          <cell r="AB99">
            <v>1581</v>
          </cell>
          <cell r="AC99">
            <v>2169</v>
          </cell>
          <cell r="AD99">
            <v>2000</v>
          </cell>
          <cell r="AE99">
            <v>1264</v>
          </cell>
          <cell r="AF99">
            <v>1164</v>
          </cell>
          <cell r="AG99">
            <v>1381</v>
          </cell>
          <cell r="AH99">
            <v>312</v>
          </cell>
          <cell r="AI99">
            <v>404</v>
          </cell>
          <cell r="AJ99">
            <v>455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1169986</v>
          </cell>
          <cell r="L100">
            <v>25506</v>
          </cell>
          <cell r="M100">
            <v>38408</v>
          </cell>
          <cell r="N100">
            <v>43272</v>
          </cell>
          <cell r="O100">
            <v>44789</v>
          </cell>
          <cell r="P100">
            <v>45481</v>
          </cell>
          <cell r="Q100">
            <v>49516</v>
          </cell>
          <cell r="R100">
            <v>60037</v>
          </cell>
          <cell r="S100">
            <v>56358</v>
          </cell>
          <cell r="T100">
            <v>64050</v>
          </cell>
          <cell r="U100">
            <v>57295</v>
          </cell>
          <cell r="V100">
            <v>48742</v>
          </cell>
          <cell r="W100">
            <v>48353</v>
          </cell>
          <cell r="X100">
            <v>50032</v>
          </cell>
          <cell r="Y100">
            <v>35578</v>
          </cell>
          <cell r="Z100">
            <v>37792</v>
          </cell>
          <cell r="AA100">
            <v>39826</v>
          </cell>
          <cell r="AB100">
            <v>48093</v>
          </cell>
          <cell r="AC100">
            <v>56654</v>
          </cell>
          <cell r="AD100">
            <v>47794</v>
          </cell>
          <cell r="AE100">
            <v>39877</v>
          </cell>
          <cell r="AF100">
            <v>40773</v>
          </cell>
          <cell r="AG100">
            <v>33742</v>
          </cell>
          <cell r="AH100">
            <v>24613</v>
          </cell>
          <cell r="AI100">
            <v>25097</v>
          </cell>
          <cell r="AJ100">
            <v>24892</v>
          </cell>
          <cell r="AK100">
            <v>28504</v>
          </cell>
          <cell r="AL100">
            <v>27260</v>
          </cell>
          <cell r="AM100">
            <v>21565</v>
          </cell>
          <cell r="AN100">
            <v>6087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1167191</v>
          </cell>
          <cell r="L101">
            <v>26730</v>
          </cell>
          <cell r="M101">
            <v>64956</v>
          </cell>
          <cell r="N101">
            <v>78782</v>
          </cell>
          <cell r="O101">
            <v>51769</v>
          </cell>
          <cell r="P101">
            <v>52215</v>
          </cell>
          <cell r="Q101">
            <v>55006</v>
          </cell>
          <cell r="R101">
            <v>48860</v>
          </cell>
          <cell r="S101">
            <v>74181</v>
          </cell>
          <cell r="T101">
            <v>86969</v>
          </cell>
          <cell r="U101">
            <v>85225</v>
          </cell>
          <cell r="V101">
            <v>75678</v>
          </cell>
          <cell r="W101">
            <v>49543</v>
          </cell>
          <cell r="X101">
            <v>55685</v>
          </cell>
          <cell r="Y101">
            <v>62738</v>
          </cell>
          <cell r="Z101">
            <v>52204</v>
          </cell>
          <cell r="AA101">
            <v>36472</v>
          </cell>
          <cell r="AB101">
            <v>33165</v>
          </cell>
          <cell r="AC101">
            <v>33595</v>
          </cell>
          <cell r="AD101">
            <v>30028</v>
          </cell>
          <cell r="AE101">
            <v>32605</v>
          </cell>
          <cell r="AF101">
            <v>19957</v>
          </cell>
          <cell r="AG101">
            <v>12516</v>
          </cell>
          <cell r="AH101">
            <v>5363</v>
          </cell>
          <cell r="AI101">
            <v>6829</v>
          </cell>
          <cell r="AJ101">
            <v>7208</v>
          </cell>
          <cell r="AK101">
            <v>9654</v>
          </cell>
          <cell r="AL101">
            <v>5674</v>
          </cell>
          <cell r="AM101">
            <v>8560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1037422</v>
          </cell>
          <cell r="L102">
            <v>6626</v>
          </cell>
          <cell r="M102">
            <v>47125</v>
          </cell>
          <cell r="N102">
            <v>80959</v>
          </cell>
          <cell r="O102">
            <v>47347</v>
          </cell>
          <cell r="P102">
            <v>32369</v>
          </cell>
          <cell r="Q102">
            <v>57150</v>
          </cell>
          <cell r="R102">
            <v>29068</v>
          </cell>
          <cell r="S102">
            <v>31695</v>
          </cell>
          <cell r="T102">
            <v>14982</v>
          </cell>
          <cell r="U102">
            <v>72934</v>
          </cell>
          <cell r="V102">
            <v>42728</v>
          </cell>
          <cell r="W102">
            <v>50633</v>
          </cell>
          <cell r="X102">
            <v>37808</v>
          </cell>
          <cell r="Y102">
            <v>75938</v>
          </cell>
          <cell r="Z102">
            <v>52257</v>
          </cell>
          <cell r="AA102">
            <v>31581</v>
          </cell>
          <cell r="AB102">
            <v>46960</v>
          </cell>
          <cell r="AC102">
            <v>29209</v>
          </cell>
          <cell r="AD102">
            <v>35089</v>
          </cell>
          <cell r="AE102">
            <v>37244</v>
          </cell>
          <cell r="AF102">
            <v>55458</v>
          </cell>
          <cell r="AG102">
            <v>17278</v>
          </cell>
          <cell r="AH102">
            <v>28952</v>
          </cell>
          <cell r="AI102">
            <v>3551</v>
          </cell>
          <cell r="AJ102">
            <v>56540</v>
          </cell>
          <cell r="AK102">
            <v>5732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609562</v>
          </cell>
          <cell r="L103">
            <v>9370</v>
          </cell>
          <cell r="M103">
            <v>23242</v>
          </cell>
          <cell r="N103">
            <v>22930</v>
          </cell>
          <cell r="O103">
            <v>23577</v>
          </cell>
          <cell r="P103">
            <v>15724</v>
          </cell>
          <cell r="Q103">
            <v>21106</v>
          </cell>
          <cell r="R103">
            <v>21593</v>
          </cell>
          <cell r="S103">
            <v>29253</v>
          </cell>
          <cell r="T103">
            <v>40518</v>
          </cell>
          <cell r="U103">
            <v>44310</v>
          </cell>
          <cell r="V103">
            <v>33562</v>
          </cell>
          <cell r="W103">
            <v>34784</v>
          </cell>
          <cell r="X103">
            <v>43151</v>
          </cell>
          <cell r="Y103">
            <v>38429</v>
          </cell>
          <cell r="Z103">
            <v>47623</v>
          </cell>
          <cell r="AA103">
            <v>37241</v>
          </cell>
          <cell r="AB103">
            <v>23361</v>
          </cell>
          <cell r="AC103">
            <v>20281</v>
          </cell>
          <cell r="AD103">
            <v>20820</v>
          </cell>
          <cell r="AE103">
            <v>13634</v>
          </cell>
          <cell r="AF103">
            <v>9164</v>
          </cell>
          <cell r="AG103">
            <v>4608</v>
          </cell>
          <cell r="AH103">
            <v>5527</v>
          </cell>
          <cell r="AI103">
            <v>2678</v>
          </cell>
          <cell r="AJ103">
            <v>4242</v>
          </cell>
          <cell r="AK103">
            <v>7217</v>
          </cell>
          <cell r="AL103">
            <v>3263</v>
          </cell>
          <cell r="AM103">
            <v>5556</v>
          </cell>
          <cell r="AN103">
            <v>2798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  <cell r="J104">
            <v>625771</v>
          </cell>
          <cell r="L104">
            <v>22304</v>
          </cell>
          <cell r="M104">
            <v>37865</v>
          </cell>
          <cell r="N104">
            <v>38045</v>
          </cell>
          <cell r="O104">
            <v>38191</v>
          </cell>
          <cell r="P104">
            <v>35933</v>
          </cell>
          <cell r="Q104">
            <v>34394</v>
          </cell>
          <cell r="R104">
            <v>28664</v>
          </cell>
          <cell r="S104">
            <v>29951</v>
          </cell>
          <cell r="T104">
            <v>35310</v>
          </cell>
          <cell r="U104">
            <v>30915</v>
          </cell>
          <cell r="V104">
            <v>23386</v>
          </cell>
          <cell r="W104">
            <v>23392</v>
          </cell>
          <cell r="X104">
            <v>19075</v>
          </cell>
          <cell r="Y104">
            <v>20356</v>
          </cell>
          <cell r="Z104">
            <v>14272</v>
          </cell>
          <cell r="AA104">
            <v>15438</v>
          </cell>
          <cell r="AB104">
            <v>20232</v>
          </cell>
          <cell r="AC104">
            <v>21244</v>
          </cell>
          <cell r="AD104">
            <v>15088</v>
          </cell>
          <cell r="AE104">
            <v>15147</v>
          </cell>
          <cell r="AF104">
            <v>14607</v>
          </cell>
          <cell r="AG104">
            <v>12730</v>
          </cell>
          <cell r="AH104">
            <v>6507</v>
          </cell>
          <cell r="AI104">
            <v>13836</v>
          </cell>
          <cell r="AJ104">
            <v>12587</v>
          </cell>
          <cell r="AK104">
            <v>13520</v>
          </cell>
          <cell r="AL104">
            <v>13178</v>
          </cell>
          <cell r="AM104">
            <v>16292</v>
          </cell>
          <cell r="AN104">
            <v>3312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  <cell r="J105">
            <v>501391</v>
          </cell>
          <cell r="L105">
            <v>2855</v>
          </cell>
          <cell r="M105">
            <v>26392</v>
          </cell>
          <cell r="N105">
            <v>21130</v>
          </cell>
          <cell r="O105">
            <v>66574</v>
          </cell>
          <cell r="P105">
            <v>35540</v>
          </cell>
          <cell r="Q105">
            <v>84591</v>
          </cell>
          <cell r="R105">
            <v>23815</v>
          </cell>
          <cell r="S105">
            <v>42215</v>
          </cell>
          <cell r="T105">
            <v>11232</v>
          </cell>
          <cell r="U105">
            <v>18625</v>
          </cell>
          <cell r="V105">
            <v>15415</v>
          </cell>
          <cell r="W105">
            <v>42038</v>
          </cell>
          <cell r="X105">
            <v>3653</v>
          </cell>
          <cell r="Y105">
            <v>8606</v>
          </cell>
          <cell r="Z105">
            <v>12095</v>
          </cell>
          <cell r="AA105">
            <v>319</v>
          </cell>
          <cell r="AB105">
            <v>12484</v>
          </cell>
          <cell r="AC105">
            <v>4046</v>
          </cell>
          <cell r="AD105">
            <v>9425</v>
          </cell>
          <cell r="AE105">
            <v>788</v>
          </cell>
          <cell r="AF105">
            <v>6410</v>
          </cell>
          <cell r="AG105">
            <v>13266</v>
          </cell>
          <cell r="AH105">
            <v>3562</v>
          </cell>
          <cell r="AI105">
            <v>1547</v>
          </cell>
          <cell r="AJ105">
            <v>2329</v>
          </cell>
          <cell r="AK105">
            <v>12288</v>
          </cell>
          <cell r="AL105">
            <v>13730</v>
          </cell>
          <cell r="AM105">
            <v>2502</v>
          </cell>
          <cell r="AN105">
            <v>3919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2700171</v>
          </cell>
          <cell r="L106">
            <v>49311</v>
          </cell>
          <cell r="M106">
            <v>80357</v>
          </cell>
          <cell r="N106">
            <v>81138</v>
          </cell>
          <cell r="O106">
            <v>58505</v>
          </cell>
          <cell r="P106">
            <v>79219</v>
          </cell>
          <cell r="Q106">
            <v>70061</v>
          </cell>
          <cell r="R106">
            <v>72180</v>
          </cell>
          <cell r="S106">
            <v>126618</v>
          </cell>
          <cell r="T106">
            <v>124065</v>
          </cell>
          <cell r="U106">
            <v>176876</v>
          </cell>
          <cell r="V106">
            <v>153897</v>
          </cell>
          <cell r="W106">
            <v>204596</v>
          </cell>
          <cell r="X106">
            <v>125373</v>
          </cell>
          <cell r="Y106">
            <v>85227</v>
          </cell>
          <cell r="Z106">
            <v>101948</v>
          </cell>
          <cell r="AA106">
            <v>149655</v>
          </cell>
          <cell r="AB106">
            <v>85538</v>
          </cell>
          <cell r="AC106">
            <v>104645</v>
          </cell>
          <cell r="AD106">
            <v>125171</v>
          </cell>
          <cell r="AE106">
            <v>91945</v>
          </cell>
          <cell r="AF106">
            <v>185642</v>
          </cell>
          <cell r="AG106">
            <v>49687</v>
          </cell>
          <cell r="AH106">
            <v>15083</v>
          </cell>
          <cell r="AI106">
            <v>45183</v>
          </cell>
          <cell r="AJ106">
            <v>59650</v>
          </cell>
          <cell r="AK106">
            <v>52830</v>
          </cell>
          <cell r="AL106">
            <v>71566</v>
          </cell>
          <cell r="AM106">
            <v>64252</v>
          </cell>
          <cell r="AN106">
            <v>9953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897071</v>
          </cell>
          <cell r="L107">
            <v>53286</v>
          </cell>
          <cell r="M107">
            <v>67133</v>
          </cell>
          <cell r="N107">
            <v>73461</v>
          </cell>
          <cell r="O107">
            <v>66678</v>
          </cell>
          <cell r="P107">
            <v>59912</v>
          </cell>
          <cell r="Q107">
            <v>61713</v>
          </cell>
          <cell r="R107">
            <v>40637</v>
          </cell>
          <cell r="S107">
            <v>50344</v>
          </cell>
          <cell r="T107">
            <v>50526</v>
          </cell>
          <cell r="U107">
            <v>43400</v>
          </cell>
          <cell r="V107">
            <v>35226</v>
          </cell>
          <cell r="W107">
            <v>24576</v>
          </cell>
          <cell r="X107">
            <v>28002</v>
          </cell>
          <cell r="Y107">
            <v>23842</v>
          </cell>
          <cell r="Z107">
            <v>18851</v>
          </cell>
          <cell r="AA107">
            <v>22248</v>
          </cell>
          <cell r="AB107">
            <v>18311</v>
          </cell>
          <cell r="AC107">
            <v>25419</v>
          </cell>
          <cell r="AD107">
            <v>19247</v>
          </cell>
          <cell r="AE107">
            <v>11691</v>
          </cell>
          <cell r="AF107">
            <v>12775</v>
          </cell>
          <cell r="AG107">
            <v>11389</v>
          </cell>
          <cell r="AH107">
            <v>7573</v>
          </cell>
          <cell r="AI107">
            <v>8296</v>
          </cell>
          <cell r="AJ107">
            <v>10160</v>
          </cell>
          <cell r="AK107">
            <v>11533</v>
          </cell>
          <cell r="AL107">
            <v>21961</v>
          </cell>
          <cell r="AM107">
            <v>12993</v>
          </cell>
          <cell r="AN107">
            <v>5888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  <cell r="J108">
            <v>92582</v>
          </cell>
          <cell r="L108">
            <v>21351</v>
          </cell>
          <cell r="M108">
            <v>1525</v>
          </cell>
          <cell r="N108">
            <v>8398</v>
          </cell>
          <cell r="O108">
            <v>2136</v>
          </cell>
          <cell r="P108">
            <v>11310</v>
          </cell>
          <cell r="Q108">
            <v>455</v>
          </cell>
          <cell r="R108">
            <v>13097</v>
          </cell>
          <cell r="S108">
            <v>1557</v>
          </cell>
          <cell r="T108">
            <v>651</v>
          </cell>
          <cell r="U108">
            <v>1206</v>
          </cell>
          <cell r="V108">
            <v>5061</v>
          </cell>
          <cell r="W108">
            <v>1016</v>
          </cell>
          <cell r="X108">
            <v>162</v>
          </cell>
          <cell r="Y108">
            <v>888</v>
          </cell>
          <cell r="Z108">
            <v>6571</v>
          </cell>
          <cell r="AA108">
            <v>2270</v>
          </cell>
          <cell r="AB108">
            <v>89</v>
          </cell>
          <cell r="AC108">
            <v>709</v>
          </cell>
          <cell r="AD108">
            <v>6956</v>
          </cell>
          <cell r="AE108">
            <v>2193</v>
          </cell>
          <cell r="AF108">
            <v>45</v>
          </cell>
          <cell r="AG108">
            <v>509</v>
          </cell>
          <cell r="AI108">
            <v>72</v>
          </cell>
          <cell r="AJ108">
            <v>18</v>
          </cell>
          <cell r="AL108">
            <v>44</v>
          </cell>
          <cell r="AN108">
            <v>4293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1980697</v>
          </cell>
          <cell r="L109">
            <v>77860</v>
          </cell>
          <cell r="M109">
            <v>164976</v>
          </cell>
          <cell r="N109">
            <v>153611</v>
          </cell>
          <cell r="O109">
            <v>144387</v>
          </cell>
          <cell r="P109">
            <v>121865</v>
          </cell>
          <cell r="Q109">
            <v>90734</v>
          </cell>
          <cell r="R109">
            <v>75558</v>
          </cell>
          <cell r="S109">
            <v>87429</v>
          </cell>
          <cell r="T109">
            <v>58375</v>
          </cell>
          <cell r="U109">
            <v>75560</v>
          </cell>
          <cell r="V109">
            <v>96869</v>
          </cell>
          <cell r="W109">
            <v>32806</v>
          </cell>
          <cell r="X109">
            <v>56506</v>
          </cell>
          <cell r="Y109">
            <v>58714</v>
          </cell>
          <cell r="Z109">
            <v>44260</v>
          </cell>
          <cell r="AA109">
            <v>63924</v>
          </cell>
          <cell r="AB109">
            <v>28920</v>
          </cell>
          <cell r="AC109">
            <v>51927</v>
          </cell>
          <cell r="AD109">
            <v>48005</v>
          </cell>
          <cell r="AE109">
            <v>42660</v>
          </cell>
          <cell r="AF109">
            <v>103602</v>
          </cell>
          <cell r="AG109">
            <v>30409</v>
          </cell>
          <cell r="AH109">
            <v>22233</v>
          </cell>
          <cell r="AI109">
            <v>26631</v>
          </cell>
          <cell r="AJ109">
            <v>55467</v>
          </cell>
          <cell r="AK109">
            <v>36154</v>
          </cell>
          <cell r="AL109">
            <v>28611</v>
          </cell>
          <cell r="AM109">
            <v>24683</v>
          </cell>
          <cell r="AN109">
            <v>77961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  <cell r="J110">
            <v>65492</v>
          </cell>
          <cell r="L110">
            <v>770</v>
          </cell>
          <cell r="M110">
            <v>3039</v>
          </cell>
          <cell r="N110">
            <v>1513</v>
          </cell>
          <cell r="O110">
            <v>861</v>
          </cell>
          <cell r="P110">
            <v>8655</v>
          </cell>
          <cell r="Q110">
            <v>5498</v>
          </cell>
          <cell r="R110">
            <v>1238</v>
          </cell>
          <cell r="S110">
            <v>4589</v>
          </cell>
          <cell r="T110">
            <v>873</v>
          </cell>
          <cell r="U110">
            <v>2393</v>
          </cell>
          <cell r="V110">
            <v>5884</v>
          </cell>
          <cell r="W110">
            <v>3678</v>
          </cell>
          <cell r="X110">
            <v>3811</v>
          </cell>
          <cell r="Y110">
            <v>2292</v>
          </cell>
          <cell r="Z110">
            <v>2443</v>
          </cell>
          <cell r="AA110">
            <v>212</v>
          </cell>
          <cell r="AB110">
            <v>1544</v>
          </cell>
          <cell r="AC110">
            <v>228</v>
          </cell>
          <cell r="AD110">
            <v>5328</v>
          </cell>
          <cell r="AF110">
            <v>90</v>
          </cell>
          <cell r="AG110">
            <v>1998</v>
          </cell>
          <cell r="AH110">
            <v>8555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  <cell r="J111">
            <v>524653</v>
          </cell>
          <cell r="M111">
            <v>13199</v>
          </cell>
          <cell r="N111">
            <v>47793</v>
          </cell>
          <cell r="O111">
            <v>40656</v>
          </cell>
          <cell r="P111">
            <v>25217</v>
          </cell>
          <cell r="Q111">
            <v>37272</v>
          </cell>
          <cell r="R111">
            <v>19147</v>
          </cell>
          <cell r="S111">
            <v>18012</v>
          </cell>
          <cell r="T111">
            <v>45477</v>
          </cell>
          <cell r="U111">
            <v>27206</v>
          </cell>
          <cell r="V111">
            <v>14021</v>
          </cell>
          <cell r="W111">
            <v>54401</v>
          </cell>
          <cell r="X111">
            <v>5071</v>
          </cell>
          <cell r="Y111">
            <v>22173</v>
          </cell>
          <cell r="Z111">
            <v>14585</v>
          </cell>
          <cell r="AA111">
            <v>2809</v>
          </cell>
          <cell r="AB111">
            <v>16621</v>
          </cell>
          <cell r="AC111">
            <v>50631</v>
          </cell>
          <cell r="AD111">
            <v>23225</v>
          </cell>
          <cell r="AE111">
            <v>14944</v>
          </cell>
          <cell r="AF111">
            <v>11865</v>
          </cell>
          <cell r="AG111">
            <v>68</v>
          </cell>
          <cell r="AH111">
            <v>20260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  <cell r="J112">
            <v>99455</v>
          </cell>
          <cell r="L112">
            <v>2849</v>
          </cell>
          <cell r="M112">
            <v>1785</v>
          </cell>
          <cell r="N112">
            <v>5690</v>
          </cell>
          <cell r="O112">
            <v>1077</v>
          </cell>
          <cell r="P112">
            <v>6244</v>
          </cell>
          <cell r="Q112">
            <v>5110</v>
          </cell>
          <cell r="R112">
            <v>4009</v>
          </cell>
          <cell r="S112">
            <v>5009</v>
          </cell>
          <cell r="T112">
            <v>6373</v>
          </cell>
          <cell r="U112">
            <v>4621</v>
          </cell>
          <cell r="V112">
            <v>6988</v>
          </cell>
          <cell r="W112">
            <v>33502</v>
          </cell>
          <cell r="X112">
            <v>1053</v>
          </cell>
          <cell r="Y112">
            <v>1164</v>
          </cell>
          <cell r="Z112">
            <v>2652</v>
          </cell>
          <cell r="AA112">
            <v>3319</v>
          </cell>
          <cell r="AB112">
            <v>6607</v>
          </cell>
          <cell r="AC112">
            <v>189</v>
          </cell>
          <cell r="AD112">
            <v>256</v>
          </cell>
          <cell r="AE112">
            <v>924</v>
          </cell>
          <cell r="AF112">
            <v>34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75346</v>
          </cell>
          <cell r="L113">
            <v>1716</v>
          </cell>
          <cell r="M113">
            <v>2699</v>
          </cell>
          <cell r="N113">
            <v>3043</v>
          </cell>
          <cell r="O113">
            <v>4714</v>
          </cell>
          <cell r="P113">
            <v>3720</v>
          </cell>
          <cell r="Q113">
            <v>2349</v>
          </cell>
          <cell r="R113">
            <v>3086</v>
          </cell>
          <cell r="S113">
            <v>2710</v>
          </cell>
          <cell r="T113">
            <v>5790</v>
          </cell>
          <cell r="U113">
            <v>3709</v>
          </cell>
          <cell r="V113">
            <v>4284</v>
          </cell>
          <cell r="W113">
            <v>5328</v>
          </cell>
          <cell r="X113">
            <v>3179</v>
          </cell>
          <cell r="Y113">
            <v>3756</v>
          </cell>
          <cell r="Z113">
            <v>5008</v>
          </cell>
          <cell r="AA113">
            <v>3302</v>
          </cell>
          <cell r="AB113">
            <v>3181</v>
          </cell>
          <cell r="AC113">
            <v>3637</v>
          </cell>
          <cell r="AD113">
            <v>4200</v>
          </cell>
          <cell r="AE113">
            <v>2133</v>
          </cell>
          <cell r="AF113">
            <v>2309</v>
          </cell>
          <cell r="AG113">
            <v>1493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  <cell r="J114">
            <v>425769</v>
          </cell>
          <cell r="L114">
            <v>630</v>
          </cell>
          <cell r="M114">
            <v>13330</v>
          </cell>
          <cell r="N114">
            <v>5544</v>
          </cell>
          <cell r="O114">
            <v>25456</v>
          </cell>
          <cell r="P114">
            <v>3720</v>
          </cell>
          <cell r="Q114">
            <v>7595</v>
          </cell>
          <cell r="R114">
            <v>53816</v>
          </cell>
          <cell r="S114">
            <v>4316</v>
          </cell>
          <cell r="T114">
            <v>31252</v>
          </cell>
          <cell r="U114">
            <v>12751</v>
          </cell>
          <cell r="V114">
            <v>52763</v>
          </cell>
          <cell r="W114">
            <v>48230</v>
          </cell>
          <cell r="X114">
            <v>3117</v>
          </cell>
          <cell r="Z114">
            <v>10952</v>
          </cell>
          <cell r="AA114">
            <v>1590</v>
          </cell>
          <cell r="AB114">
            <v>45635</v>
          </cell>
          <cell r="AC114">
            <v>33483</v>
          </cell>
          <cell r="AD114">
            <v>769</v>
          </cell>
          <cell r="AF114">
            <v>12289</v>
          </cell>
          <cell r="AG114">
            <v>58531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  <cell r="J115">
            <v>82431</v>
          </cell>
          <cell r="L115">
            <v>2583</v>
          </cell>
          <cell r="M115">
            <v>402</v>
          </cell>
          <cell r="N115">
            <v>3431</v>
          </cell>
          <cell r="O115">
            <v>206</v>
          </cell>
          <cell r="P115">
            <v>1191</v>
          </cell>
          <cell r="Q115">
            <v>687</v>
          </cell>
          <cell r="R115">
            <v>3180</v>
          </cell>
          <cell r="S115">
            <v>3799</v>
          </cell>
          <cell r="T115">
            <v>2798</v>
          </cell>
          <cell r="U115">
            <v>15359</v>
          </cell>
          <cell r="V115">
            <v>6636</v>
          </cell>
          <cell r="W115">
            <v>7111</v>
          </cell>
          <cell r="X115">
            <v>14152</v>
          </cell>
          <cell r="Y115">
            <v>3157</v>
          </cell>
          <cell r="Z115">
            <v>2212</v>
          </cell>
          <cell r="AA115">
            <v>2293</v>
          </cell>
          <cell r="AB115">
            <v>2862</v>
          </cell>
          <cell r="AC115">
            <v>1395</v>
          </cell>
          <cell r="AD115">
            <v>1684</v>
          </cell>
          <cell r="AE115">
            <v>4708</v>
          </cell>
          <cell r="AF115">
            <v>2310</v>
          </cell>
          <cell r="AG115">
            <v>275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1533820</v>
          </cell>
          <cell r="L116">
            <v>32482</v>
          </cell>
          <cell r="M116">
            <v>75829</v>
          </cell>
          <cell r="N116">
            <v>66027</v>
          </cell>
          <cell r="O116">
            <v>58750</v>
          </cell>
          <cell r="P116">
            <v>75854</v>
          </cell>
          <cell r="Q116">
            <v>60147</v>
          </cell>
          <cell r="R116">
            <v>85128</v>
          </cell>
          <cell r="S116">
            <v>75438</v>
          </cell>
          <cell r="T116">
            <v>71221</v>
          </cell>
          <cell r="U116">
            <v>78294</v>
          </cell>
          <cell r="V116">
            <v>49772</v>
          </cell>
          <cell r="W116">
            <v>49680</v>
          </cell>
          <cell r="X116">
            <v>53782</v>
          </cell>
          <cell r="Y116">
            <v>46637</v>
          </cell>
          <cell r="Z116">
            <v>39800</v>
          </cell>
          <cell r="AA116">
            <v>44686</v>
          </cell>
          <cell r="AB116">
            <v>53736</v>
          </cell>
          <cell r="AC116">
            <v>56656</v>
          </cell>
          <cell r="AD116">
            <v>52566</v>
          </cell>
          <cell r="AE116">
            <v>71743</v>
          </cell>
          <cell r="AF116">
            <v>34600</v>
          </cell>
          <cell r="AG116">
            <v>34123</v>
          </cell>
          <cell r="AH116">
            <v>39717</v>
          </cell>
          <cell r="AI116">
            <v>56864</v>
          </cell>
          <cell r="AJ116">
            <v>68137</v>
          </cell>
          <cell r="AK116">
            <v>31876</v>
          </cell>
          <cell r="AL116">
            <v>29359</v>
          </cell>
          <cell r="AM116">
            <v>29032</v>
          </cell>
          <cell r="AN116">
            <v>11884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  <cell r="J117">
            <v>1586647</v>
          </cell>
          <cell r="L117">
            <v>9898</v>
          </cell>
          <cell r="M117">
            <v>89281</v>
          </cell>
          <cell r="N117">
            <v>60612</v>
          </cell>
          <cell r="O117">
            <v>63408</v>
          </cell>
          <cell r="P117">
            <v>87707</v>
          </cell>
          <cell r="Q117">
            <v>60909</v>
          </cell>
          <cell r="R117">
            <v>71747</v>
          </cell>
          <cell r="S117">
            <v>120917</v>
          </cell>
          <cell r="T117">
            <v>97530</v>
          </cell>
          <cell r="U117">
            <v>84755</v>
          </cell>
          <cell r="V117">
            <v>118594</v>
          </cell>
          <cell r="W117">
            <v>112533</v>
          </cell>
          <cell r="X117">
            <v>54810</v>
          </cell>
          <cell r="Y117">
            <v>39695</v>
          </cell>
          <cell r="Z117">
            <v>87627</v>
          </cell>
          <cell r="AA117">
            <v>38481</v>
          </cell>
          <cell r="AB117">
            <v>61986</v>
          </cell>
          <cell r="AC117">
            <v>45080</v>
          </cell>
          <cell r="AD117">
            <v>38943</v>
          </cell>
          <cell r="AE117">
            <v>32313</v>
          </cell>
          <cell r="AF117">
            <v>30685</v>
          </cell>
          <cell r="AG117">
            <v>23457</v>
          </cell>
          <cell r="AH117">
            <v>38120</v>
          </cell>
          <cell r="AI117">
            <v>33162</v>
          </cell>
          <cell r="AJ117">
            <v>10607</v>
          </cell>
          <cell r="AK117">
            <v>2053</v>
          </cell>
          <cell r="AL117">
            <v>23297</v>
          </cell>
          <cell r="AM117">
            <v>17256</v>
          </cell>
          <cell r="AN117">
            <v>18583</v>
          </cell>
          <cell r="AO117">
            <v>12601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1964674</v>
          </cell>
          <cell r="L118">
            <v>43195</v>
          </cell>
          <cell r="M118">
            <v>88107</v>
          </cell>
          <cell r="N118">
            <v>94846</v>
          </cell>
          <cell r="O118">
            <v>132624</v>
          </cell>
          <cell r="P118">
            <v>102991</v>
          </cell>
          <cell r="Q118">
            <v>91632</v>
          </cell>
          <cell r="R118">
            <v>65961</v>
          </cell>
          <cell r="S118">
            <v>97582</v>
          </cell>
          <cell r="T118">
            <v>106503</v>
          </cell>
          <cell r="U118">
            <v>79215</v>
          </cell>
          <cell r="V118">
            <v>78255</v>
          </cell>
          <cell r="W118">
            <v>89369</v>
          </cell>
          <cell r="X118">
            <v>60879</v>
          </cell>
          <cell r="Y118">
            <v>51490</v>
          </cell>
          <cell r="Z118">
            <v>69766</v>
          </cell>
          <cell r="AA118">
            <v>50417</v>
          </cell>
          <cell r="AB118">
            <v>67411</v>
          </cell>
          <cell r="AC118">
            <v>50360</v>
          </cell>
          <cell r="AD118">
            <v>99956</v>
          </cell>
          <cell r="AE118">
            <v>84343</v>
          </cell>
          <cell r="AF118">
            <v>75658</v>
          </cell>
          <cell r="AG118">
            <v>33498</v>
          </cell>
          <cell r="AH118">
            <v>51914</v>
          </cell>
          <cell r="AI118">
            <v>52998</v>
          </cell>
          <cell r="AJ118">
            <v>31468</v>
          </cell>
          <cell r="AK118">
            <v>30542</v>
          </cell>
          <cell r="AL118">
            <v>43125</v>
          </cell>
          <cell r="AM118">
            <v>35880</v>
          </cell>
          <cell r="AN118">
            <v>4689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  <cell r="J119">
            <v>102331</v>
          </cell>
          <cell r="M119">
            <v>2246</v>
          </cell>
          <cell r="N119">
            <v>2977</v>
          </cell>
          <cell r="O119">
            <v>310</v>
          </cell>
          <cell r="P119">
            <v>1107</v>
          </cell>
          <cell r="Q119">
            <v>236</v>
          </cell>
          <cell r="R119">
            <v>175</v>
          </cell>
          <cell r="S119">
            <v>223</v>
          </cell>
          <cell r="T119">
            <v>649</v>
          </cell>
          <cell r="U119">
            <v>155</v>
          </cell>
          <cell r="Y119">
            <v>378</v>
          </cell>
          <cell r="Z119">
            <v>1608</v>
          </cell>
          <cell r="AA119">
            <v>6208</v>
          </cell>
          <cell r="AB119">
            <v>6693</v>
          </cell>
          <cell r="AC119">
            <v>6270</v>
          </cell>
          <cell r="AD119">
            <v>3882</v>
          </cell>
          <cell r="AE119">
            <v>2486</v>
          </cell>
          <cell r="AF119">
            <v>2468</v>
          </cell>
          <cell r="AG119">
            <v>2834</v>
          </cell>
          <cell r="AH119">
            <v>7089</v>
          </cell>
          <cell r="AI119">
            <v>3875</v>
          </cell>
          <cell r="AJ119">
            <v>9144</v>
          </cell>
          <cell r="AK119">
            <v>15641</v>
          </cell>
          <cell r="AL119">
            <v>9141</v>
          </cell>
          <cell r="AM119">
            <v>9537</v>
          </cell>
          <cell r="AN119">
            <v>6999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  <cell r="J120">
            <v>177798</v>
          </cell>
          <cell r="M120">
            <v>3259</v>
          </cell>
          <cell r="N120">
            <v>2863</v>
          </cell>
          <cell r="P120">
            <v>1676</v>
          </cell>
          <cell r="S120">
            <v>32</v>
          </cell>
          <cell r="T120">
            <v>4400</v>
          </cell>
          <cell r="U120">
            <v>2856</v>
          </cell>
          <cell r="AD120">
            <v>6321</v>
          </cell>
          <cell r="AE120">
            <v>240</v>
          </cell>
          <cell r="AF120">
            <v>4806</v>
          </cell>
          <cell r="AH120">
            <v>889</v>
          </cell>
          <cell r="AI120">
            <v>173</v>
          </cell>
          <cell r="AJ120">
            <v>31243</v>
          </cell>
          <cell r="AK120">
            <v>58677</v>
          </cell>
          <cell r="AL120">
            <v>23191</v>
          </cell>
          <cell r="AM120">
            <v>14760</v>
          </cell>
          <cell r="AN120">
            <v>22412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  <cell r="J121">
            <v>41675</v>
          </cell>
          <cell r="L121">
            <v>2082</v>
          </cell>
          <cell r="M121">
            <v>1132</v>
          </cell>
          <cell r="N121">
            <v>3432</v>
          </cell>
          <cell r="P121">
            <v>1077</v>
          </cell>
          <cell r="Q121">
            <v>340</v>
          </cell>
          <cell r="S121">
            <v>128</v>
          </cell>
          <cell r="U121">
            <v>1019</v>
          </cell>
          <cell r="V121">
            <v>107</v>
          </cell>
          <cell r="W121">
            <v>682</v>
          </cell>
          <cell r="Y121">
            <v>655</v>
          </cell>
          <cell r="Z121">
            <v>999</v>
          </cell>
          <cell r="AA121">
            <v>325</v>
          </cell>
          <cell r="AB121">
            <v>1447</v>
          </cell>
          <cell r="AC121">
            <v>243</v>
          </cell>
          <cell r="AD121">
            <v>2016</v>
          </cell>
          <cell r="AE121">
            <v>924</v>
          </cell>
          <cell r="AG121">
            <v>565</v>
          </cell>
          <cell r="AH121">
            <v>3281</v>
          </cell>
          <cell r="AI121">
            <v>2073</v>
          </cell>
          <cell r="AJ121">
            <v>3365</v>
          </cell>
          <cell r="AK121">
            <v>365</v>
          </cell>
          <cell r="AL121">
            <v>7780</v>
          </cell>
          <cell r="AM121">
            <v>6187</v>
          </cell>
          <cell r="AN121">
            <v>1451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16519424</v>
          </cell>
          <cell r="L122">
            <v>358397</v>
          </cell>
          <cell r="M122">
            <v>701261</v>
          </cell>
          <cell r="N122">
            <v>645154</v>
          </cell>
          <cell r="O122">
            <v>637820</v>
          </cell>
          <cell r="P122">
            <v>720830</v>
          </cell>
          <cell r="Q122">
            <v>743401</v>
          </cell>
          <cell r="R122">
            <v>782491</v>
          </cell>
          <cell r="S122">
            <v>681252</v>
          </cell>
          <cell r="T122">
            <v>892443</v>
          </cell>
          <cell r="U122">
            <v>857954</v>
          </cell>
          <cell r="V122">
            <v>681152</v>
          </cell>
          <cell r="W122">
            <v>796495</v>
          </cell>
          <cell r="X122">
            <v>776176</v>
          </cell>
          <cell r="Y122">
            <v>660371</v>
          </cell>
          <cell r="Z122">
            <v>565294</v>
          </cell>
          <cell r="AA122">
            <v>552493</v>
          </cell>
          <cell r="AB122">
            <v>563056</v>
          </cell>
          <cell r="AC122">
            <v>537576</v>
          </cell>
          <cell r="AD122">
            <v>506513</v>
          </cell>
          <cell r="AE122">
            <v>430275</v>
          </cell>
          <cell r="AF122">
            <v>457755</v>
          </cell>
          <cell r="AG122">
            <v>392731</v>
          </cell>
          <cell r="AH122">
            <v>361494</v>
          </cell>
          <cell r="AI122">
            <v>374989</v>
          </cell>
          <cell r="AJ122">
            <v>389186</v>
          </cell>
          <cell r="AK122">
            <v>445040</v>
          </cell>
          <cell r="AL122">
            <v>435047</v>
          </cell>
          <cell r="AM122">
            <v>419632</v>
          </cell>
          <cell r="AN122">
            <v>152848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220082</v>
          </cell>
          <cell r="L123">
            <v>20352</v>
          </cell>
          <cell r="M123">
            <v>8399</v>
          </cell>
          <cell r="N123">
            <v>3060</v>
          </cell>
          <cell r="O123">
            <v>3957</v>
          </cell>
          <cell r="P123">
            <v>6892</v>
          </cell>
          <cell r="Q123">
            <v>7464</v>
          </cell>
          <cell r="R123">
            <v>12975</v>
          </cell>
          <cell r="S123">
            <v>13377</v>
          </cell>
          <cell r="T123">
            <v>21312</v>
          </cell>
          <cell r="U123">
            <v>20411</v>
          </cell>
          <cell r="V123">
            <v>9850</v>
          </cell>
          <cell r="W123">
            <v>12202</v>
          </cell>
          <cell r="X123">
            <v>3423</v>
          </cell>
          <cell r="Y123">
            <v>8119</v>
          </cell>
          <cell r="Z123">
            <v>5510</v>
          </cell>
          <cell r="AA123">
            <v>10917</v>
          </cell>
          <cell r="AB123">
            <v>8475</v>
          </cell>
          <cell r="AC123">
            <v>10821</v>
          </cell>
          <cell r="AD123">
            <v>7266</v>
          </cell>
          <cell r="AE123">
            <v>4958</v>
          </cell>
          <cell r="AF123">
            <v>1774</v>
          </cell>
          <cell r="AG123">
            <v>2266</v>
          </cell>
          <cell r="AH123">
            <v>5391</v>
          </cell>
          <cell r="AI123">
            <v>3177</v>
          </cell>
          <cell r="AJ123">
            <v>2789</v>
          </cell>
          <cell r="AK123">
            <v>1305</v>
          </cell>
          <cell r="AL123">
            <v>2655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1504533</v>
          </cell>
          <cell r="L124">
            <v>36384</v>
          </cell>
          <cell r="M124">
            <v>48097</v>
          </cell>
          <cell r="N124">
            <v>45956</v>
          </cell>
          <cell r="O124">
            <v>46402</v>
          </cell>
          <cell r="P124">
            <v>58105</v>
          </cell>
          <cell r="Q124">
            <v>62440</v>
          </cell>
          <cell r="R124">
            <v>64445</v>
          </cell>
          <cell r="S124">
            <v>61536</v>
          </cell>
          <cell r="T124">
            <v>83936</v>
          </cell>
          <cell r="U124">
            <v>95677</v>
          </cell>
          <cell r="V124">
            <v>62202</v>
          </cell>
          <cell r="W124">
            <v>76059</v>
          </cell>
          <cell r="X124">
            <v>70520</v>
          </cell>
          <cell r="Y124">
            <v>66304</v>
          </cell>
          <cell r="Z124">
            <v>61389</v>
          </cell>
          <cell r="AA124">
            <v>52365</v>
          </cell>
          <cell r="AB124">
            <v>47232</v>
          </cell>
          <cell r="AC124">
            <v>50195</v>
          </cell>
          <cell r="AD124">
            <v>42434</v>
          </cell>
          <cell r="AE124">
            <v>43586</v>
          </cell>
          <cell r="AF124">
            <v>45918</v>
          </cell>
          <cell r="AG124">
            <v>33783</v>
          </cell>
          <cell r="AH124">
            <v>39797</v>
          </cell>
          <cell r="AI124">
            <v>40587</v>
          </cell>
          <cell r="AJ124">
            <v>35524</v>
          </cell>
          <cell r="AK124">
            <v>44521</v>
          </cell>
          <cell r="AL124">
            <v>37311</v>
          </cell>
          <cell r="AM124">
            <v>37907</v>
          </cell>
          <cell r="AN124">
            <v>13921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1254001</v>
          </cell>
          <cell r="L125">
            <v>22499</v>
          </cell>
          <cell r="M125">
            <v>70962</v>
          </cell>
          <cell r="N125">
            <v>96813</v>
          </cell>
          <cell r="O125">
            <v>73569</v>
          </cell>
          <cell r="P125">
            <v>90366</v>
          </cell>
          <cell r="Q125">
            <v>78286</v>
          </cell>
          <cell r="R125">
            <v>75918</v>
          </cell>
          <cell r="S125">
            <v>98193</v>
          </cell>
          <cell r="T125">
            <v>103720</v>
          </cell>
          <cell r="U125">
            <v>88438</v>
          </cell>
          <cell r="V125">
            <v>82396</v>
          </cell>
          <cell r="W125">
            <v>59970</v>
          </cell>
          <cell r="X125">
            <v>38155</v>
          </cell>
          <cell r="Y125">
            <v>58249</v>
          </cell>
          <cell r="Z125">
            <v>40287</v>
          </cell>
          <cell r="AA125">
            <v>21473</v>
          </cell>
          <cell r="AB125">
            <v>22864</v>
          </cell>
          <cell r="AC125">
            <v>32131</v>
          </cell>
          <cell r="AD125">
            <v>21344</v>
          </cell>
          <cell r="AE125">
            <v>13921</v>
          </cell>
          <cell r="AF125">
            <v>9343</v>
          </cell>
          <cell r="AG125">
            <v>8516</v>
          </cell>
          <cell r="AH125">
            <v>5635</v>
          </cell>
          <cell r="AI125">
            <v>7160</v>
          </cell>
          <cell r="AJ125">
            <v>4506</v>
          </cell>
          <cell r="AK125">
            <v>6837</v>
          </cell>
          <cell r="AL125">
            <v>9535</v>
          </cell>
          <cell r="AM125">
            <v>7473</v>
          </cell>
          <cell r="AN125">
            <v>5442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1496303</v>
          </cell>
          <cell r="L126">
            <v>2155</v>
          </cell>
          <cell r="M126">
            <v>40935</v>
          </cell>
          <cell r="N126">
            <v>61150</v>
          </cell>
          <cell r="O126">
            <v>77936</v>
          </cell>
          <cell r="P126">
            <v>86625</v>
          </cell>
          <cell r="Q126">
            <v>68474</v>
          </cell>
          <cell r="R126">
            <v>57882</v>
          </cell>
          <cell r="S126">
            <v>40105</v>
          </cell>
          <cell r="T126">
            <v>69041</v>
          </cell>
          <cell r="U126">
            <v>77420</v>
          </cell>
          <cell r="V126">
            <v>111194</v>
          </cell>
          <cell r="W126">
            <v>53709</v>
          </cell>
          <cell r="X126">
            <v>71603</v>
          </cell>
          <cell r="Y126">
            <v>58647</v>
          </cell>
          <cell r="Z126">
            <v>76595</v>
          </cell>
          <cell r="AA126">
            <v>75370</v>
          </cell>
          <cell r="AB126">
            <v>51603</v>
          </cell>
          <cell r="AC126">
            <v>65230</v>
          </cell>
          <cell r="AD126">
            <v>84620</v>
          </cell>
          <cell r="AE126">
            <v>60482</v>
          </cell>
          <cell r="AF126">
            <v>44863</v>
          </cell>
          <cell r="AG126">
            <v>42272</v>
          </cell>
          <cell r="AH126">
            <v>34292</v>
          </cell>
          <cell r="AI126">
            <v>13227</v>
          </cell>
          <cell r="AJ126">
            <v>26319</v>
          </cell>
          <cell r="AK126">
            <v>9432</v>
          </cell>
          <cell r="AL126">
            <v>15314</v>
          </cell>
          <cell r="AM126">
            <v>10779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918556</v>
          </cell>
          <cell r="L127">
            <v>8067</v>
          </cell>
          <cell r="M127">
            <v>31769</v>
          </cell>
          <cell r="N127">
            <v>25674</v>
          </cell>
          <cell r="O127">
            <v>32909</v>
          </cell>
          <cell r="P127">
            <v>35811</v>
          </cell>
          <cell r="Q127">
            <v>27786</v>
          </cell>
          <cell r="R127">
            <v>44103</v>
          </cell>
          <cell r="S127">
            <v>43172</v>
          </cell>
          <cell r="T127">
            <v>46733</v>
          </cell>
          <cell r="U127">
            <v>62798</v>
          </cell>
          <cell r="V127">
            <v>70826</v>
          </cell>
          <cell r="W127">
            <v>48394</v>
          </cell>
          <cell r="X127">
            <v>50121</v>
          </cell>
          <cell r="Y127">
            <v>57919</v>
          </cell>
          <cell r="Z127">
            <v>59053</v>
          </cell>
          <cell r="AA127">
            <v>52325</v>
          </cell>
          <cell r="AB127">
            <v>30577</v>
          </cell>
          <cell r="AC127">
            <v>34860</v>
          </cell>
          <cell r="AD127">
            <v>29035</v>
          </cell>
          <cell r="AE127">
            <v>21738</v>
          </cell>
          <cell r="AF127">
            <v>33253</v>
          </cell>
          <cell r="AG127">
            <v>12037</v>
          </cell>
          <cell r="AH127">
            <v>9203</v>
          </cell>
          <cell r="AI127">
            <v>5818</v>
          </cell>
          <cell r="AJ127">
            <v>5930</v>
          </cell>
          <cell r="AK127">
            <v>9526</v>
          </cell>
          <cell r="AL127">
            <v>14098</v>
          </cell>
          <cell r="AM127">
            <v>6688</v>
          </cell>
          <cell r="AN127">
            <v>8333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639278</v>
          </cell>
          <cell r="L128">
            <v>21011</v>
          </cell>
          <cell r="M128">
            <v>47386</v>
          </cell>
          <cell r="N128">
            <v>37570</v>
          </cell>
          <cell r="O128">
            <v>35306</v>
          </cell>
          <cell r="P128">
            <v>37555</v>
          </cell>
          <cell r="Q128">
            <v>36810</v>
          </cell>
          <cell r="R128">
            <v>30716</v>
          </cell>
          <cell r="S128">
            <v>30875</v>
          </cell>
          <cell r="T128">
            <v>33784</v>
          </cell>
          <cell r="U128">
            <v>34332</v>
          </cell>
          <cell r="V128">
            <v>24684</v>
          </cell>
          <cell r="W128">
            <v>20765</v>
          </cell>
          <cell r="X128">
            <v>24474</v>
          </cell>
          <cell r="Y128">
            <v>21861</v>
          </cell>
          <cell r="Z128">
            <v>20025</v>
          </cell>
          <cell r="AA128">
            <v>21379</v>
          </cell>
          <cell r="AB128">
            <v>25714</v>
          </cell>
          <cell r="AC128">
            <v>18300</v>
          </cell>
          <cell r="AD128">
            <v>16048</v>
          </cell>
          <cell r="AE128">
            <v>12507</v>
          </cell>
          <cell r="AF128">
            <v>14231</v>
          </cell>
          <cell r="AG128">
            <v>10495</v>
          </cell>
          <cell r="AH128">
            <v>8523</v>
          </cell>
          <cell r="AI128">
            <v>8864</v>
          </cell>
          <cell r="AJ128">
            <v>11416</v>
          </cell>
          <cell r="AK128">
            <v>7674</v>
          </cell>
          <cell r="AL128">
            <v>11011</v>
          </cell>
          <cell r="AM128">
            <v>12221</v>
          </cell>
          <cell r="AN128">
            <v>3741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  <cell r="J129">
            <v>468229</v>
          </cell>
          <cell r="L129">
            <v>4263</v>
          </cell>
          <cell r="M129">
            <v>24416</v>
          </cell>
          <cell r="N129">
            <v>28031</v>
          </cell>
          <cell r="O129">
            <v>34254</v>
          </cell>
          <cell r="P129">
            <v>34231</v>
          </cell>
          <cell r="Q129">
            <v>19809</v>
          </cell>
          <cell r="R129">
            <v>11659</v>
          </cell>
          <cell r="S129">
            <v>22480</v>
          </cell>
          <cell r="T129">
            <v>8678</v>
          </cell>
          <cell r="U129">
            <v>38436</v>
          </cell>
          <cell r="V129">
            <v>27513</v>
          </cell>
          <cell r="W129">
            <v>7718</v>
          </cell>
          <cell r="X129">
            <v>82653</v>
          </cell>
          <cell r="Y129">
            <v>2138</v>
          </cell>
          <cell r="Z129">
            <v>3463</v>
          </cell>
          <cell r="AA129">
            <v>14121</v>
          </cell>
          <cell r="AB129">
            <v>18705</v>
          </cell>
          <cell r="AC129">
            <v>16939</v>
          </cell>
          <cell r="AD129">
            <v>6116</v>
          </cell>
          <cell r="AE129">
            <v>907</v>
          </cell>
          <cell r="AF129">
            <v>801</v>
          </cell>
          <cell r="AG129">
            <v>5724</v>
          </cell>
          <cell r="AH129">
            <v>12804</v>
          </cell>
          <cell r="AI129">
            <v>5699</v>
          </cell>
          <cell r="AJ129">
            <v>4614</v>
          </cell>
          <cell r="AK129">
            <v>826</v>
          </cell>
          <cell r="AL129">
            <v>919</v>
          </cell>
          <cell r="AM129">
            <v>4071</v>
          </cell>
          <cell r="AN129">
            <v>19347</v>
          </cell>
          <cell r="AO129">
            <v>6894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3201275</v>
          </cell>
          <cell r="L130">
            <v>87497</v>
          </cell>
          <cell r="M130">
            <v>130411</v>
          </cell>
          <cell r="N130">
            <v>134659</v>
          </cell>
          <cell r="O130">
            <v>111394</v>
          </cell>
          <cell r="P130">
            <v>133703</v>
          </cell>
          <cell r="Q130">
            <v>99730</v>
          </cell>
          <cell r="R130">
            <v>134382</v>
          </cell>
          <cell r="S130">
            <v>151212</v>
          </cell>
          <cell r="T130">
            <v>126194</v>
          </cell>
          <cell r="U130">
            <v>228230</v>
          </cell>
          <cell r="V130">
            <v>116988</v>
          </cell>
          <cell r="W130">
            <v>186932</v>
          </cell>
          <cell r="X130">
            <v>181475</v>
          </cell>
          <cell r="Y130">
            <v>149478</v>
          </cell>
          <cell r="Z130">
            <v>115716</v>
          </cell>
          <cell r="AA130">
            <v>73629</v>
          </cell>
          <cell r="AB130">
            <v>87549</v>
          </cell>
          <cell r="AC130">
            <v>105489</v>
          </cell>
          <cell r="AD130">
            <v>71425</v>
          </cell>
          <cell r="AE130">
            <v>95441</v>
          </cell>
          <cell r="AF130">
            <v>110087</v>
          </cell>
          <cell r="AG130">
            <v>56012</v>
          </cell>
          <cell r="AH130">
            <v>31027</v>
          </cell>
          <cell r="AI130">
            <v>49235</v>
          </cell>
          <cell r="AJ130">
            <v>70246</v>
          </cell>
          <cell r="AK130">
            <v>77694</v>
          </cell>
          <cell r="AL130">
            <v>145591</v>
          </cell>
          <cell r="AM130">
            <v>104890</v>
          </cell>
          <cell r="AN130">
            <v>34959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  <cell r="J131">
            <v>546514</v>
          </cell>
          <cell r="L131">
            <v>24043</v>
          </cell>
          <cell r="M131">
            <v>33175</v>
          </cell>
          <cell r="N131">
            <v>45105</v>
          </cell>
          <cell r="O131">
            <v>50555</v>
          </cell>
          <cell r="P131">
            <v>42987</v>
          </cell>
          <cell r="Q131">
            <v>35171</v>
          </cell>
          <cell r="R131">
            <v>32979</v>
          </cell>
          <cell r="S131">
            <v>27163</v>
          </cell>
          <cell r="T131">
            <v>29327</v>
          </cell>
          <cell r="U131">
            <v>26174</v>
          </cell>
          <cell r="V131">
            <v>24842</v>
          </cell>
          <cell r="W131">
            <v>19765</v>
          </cell>
          <cell r="X131">
            <v>21348</v>
          </cell>
          <cell r="Y131">
            <v>14482</v>
          </cell>
          <cell r="Z131">
            <v>11692</v>
          </cell>
          <cell r="AA131">
            <v>14708</v>
          </cell>
          <cell r="AB131">
            <v>17887</v>
          </cell>
          <cell r="AC131">
            <v>10316</v>
          </cell>
          <cell r="AD131">
            <v>10866</v>
          </cell>
          <cell r="AE131">
            <v>7953</v>
          </cell>
          <cell r="AF131">
            <v>13205</v>
          </cell>
          <cell r="AG131">
            <v>4582</v>
          </cell>
          <cell r="AH131">
            <v>3311</v>
          </cell>
          <cell r="AI131">
            <v>4471</v>
          </cell>
          <cell r="AJ131">
            <v>5204</v>
          </cell>
          <cell r="AK131">
            <v>3388</v>
          </cell>
          <cell r="AL131">
            <v>5473</v>
          </cell>
          <cell r="AM131">
            <v>4471</v>
          </cell>
          <cell r="AN131">
            <v>1871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  <cell r="J132">
            <v>71717</v>
          </cell>
          <cell r="L132">
            <v>986</v>
          </cell>
          <cell r="M132">
            <v>1396</v>
          </cell>
          <cell r="N132">
            <v>1186</v>
          </cell>
          <cell r="O132">
            <v>5517</v>
          </cell>
          <cell r="P132">
            <v>3218</v>
          </cell>
          <cell r="Q132">
            <v>22108</v>
          </cell>
          <cell r="R132">
            <v>4090</v>
          </cell>
          <cell r="S132">
            <v>524</v>
          </cell>
          <cell r="T132">
            <v>439</v>
          </cell>
          <cell r="U132">
            <v>8653</v>
          </cell>
          <cell r="V132">
            <v>2243</v>
          </cell>
          <cell r="W132">
            <v>641</v>
          </cell>
          <cell r="X132">
            <v>1627</v>
          </cell>
          <cell r="Y132">
            <v>3538</v>
          </cell>
          <cell r="Z132">
            <v>284</v>
          </cell>
          <cell r="AB132">
            <v>939</v>
          </cell>
          <cell r="AC132">
            <v>430</v>
          </cell>
          <cell r="AD132">
            <v>1559</v>
          </cell>
          <cell r="AE132">
            <v>978</v>
          </cell>
          <cell r="AF132">
            <v>137</v>
          </cell>
          <cell r="AH132">
            <v>39</v>
          </cell>
          <cell r="AI132">
            <v>173</v>
          </cell>
          <cell r="AL132">
            <v>54</v>
          </cell>
          <cell r="AM132">
            <v>165</v>
          </cell>
          <cell r="AN132">
            <v>97</v>
          </cell>
          <cell r="AO132">
            <v>10696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2712478</v>
          </cell>
          <cell r="L133">
            <v>72555</v>
          </cell>
          <cell r="M133">
            <v>166024</v>
          </cell>
          <cell r="N133">
            <v>206051</v>
          </cell>
          <cell r="O133">
            <v>207645</v>
          </cell>
          <cell r="P133">
            <v>193127</v>
          </cell>
          <cell r="Q133">
            <v>125704</v>
          </cell>
          <cell r="R133">
            <v>100523</v>
          </cell>
          <cell r="S133">
            <v>144920</v>
          </cell>
          <cell r="T133">
            <v>125105</v>
          </cell>
          <cell r="U133">
            <v>173219</v>
          </cell>
          <cell r="V133">
            <v>118965</v>
          </cell>
          <cell r="W133">
            <v>105935</v>
          </cell>
          <cell r="X133">
            <v>93579</v>
          </cell>
          <cell r="Y133">
            <v>76807</v>
          </cell>
          <cell r="Z133">
            <v>67979</v>
          </cell>
          <cell r="AA133">
            <v>69145</v>
          </cell>
          <cell r="AB133">
            <v>67496</v>
          </cell>
          <cell r="AC133">
            <v>62568</v>
          </cell>
          <cell r="AD133">
            <v>55121</v>
          </cell>
          <cell r="AE133">
            <v>67577</v>
          </cell>
          <cell r="AF133">
            <v>58126</v>
          </cell>
          <cell r="AG133">
            <v>36465</v>
          </cell>
          <cell r="AH133">
            <v>28827</v>
          </cell>
          <cell r="AI133">
            <v>82991</v>
          </cell>
          <cell r="AJ133">
            <v>31267</v>
          </cell>
          <cell r="AK133">
            <v>18932</v>
          </cell>
          <cell r="AL133">
            <v>68466</v>
          </cell>
          <cell r="AM133">
            <v>35540</v>
          </cell>
          <cell r="AN133">
            <v>51819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  <cell r="J134">
            <v>36229</v>
          </cell>
          <cell r="M134">
            <v>2551</v>
          </cell>
          <cell r="N134">
            <v>50</v>
          </cell>
          <cell r="O134">
            <v>1614</v>
          </cell>
          <cell r="P134">
            <v>1925</v>
          </cell>
          <cell r="Q134">
            <v>556</v>
          </cell>
          <cell r="R134">
            <v>4709</v>
          </cell>
          <cell r="S134">
            <v>1437</v>
          </cell>
          <cell r="T134">
            <v>857</v>
          </cell>
          <cell r="U134">
            <v>1305</v>
          </cell>
          <cell r="V134">
            <v>889</v>
          </cell>
          <cell r="W134">
            <v>687</v>
          </cell>
          <cell r="X134">
            <v>1164</v>
          </cell>
          <cell r="Y134">
            <v>1736</v>
          </cell>
          <cell r="Z134">
            <v>4585</v>
          </cell>
          <cell r="AA134">
            <v>3114</v>
          </cell>
          <cell r="AB134">
            <v>7102</v>
          </cell>
          <cell r="AE134">
            <v>1948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  <cell r="J135">
            <v>443482</v>
          </cell>
          <cell r="M135">
            <v>18214</v>
          </cell>
          <cell r="N135">
            <v>26829</v>
          </cell>
          <cell r="O135">
            <v>26079</v>
          </cell>
          <cell r="P135">
            <v>39289</v>
          </cell>
          <cell r="Q135">
            <v>23287</v>
          </cell>
          <cell r="R135">
            <v>23692</v>
          </cell>
          <cell r="S135">
            <v>29795</v>
          </cell>
          <cell r="T135">
            <v>29578</v>
          </cell>
          <cell r="U135">
            <v>54104</v>
          </cell>
          <cell r="V135">
            <v>23332</v>
          </cell>
          <cell r="W135">
            <v>8386</v>
          </cell>
          <cell r="X135">
            <v>29174</v>
          </cell>
          <cell r="Y135">
            <v>41554</v>
          </cell>
          <cell r="Z135">
            <v>4098</v>
          </cell>
          <cell r="AA135">
            <v>36978</v>
          </cell>
          <cell r="AB135">
            <v>7103</v>
          </cell>
          <cell r="AC135">
            <v>7325</v>
          </cell>
          <cell r="AD135">
            <v>10725</v>
          </cell>
          <cell r="AH135">
            <v>3940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  <cell r="J136">
            <v>58917</v>
          </cell>
          <cell r="L136">
            <v>1747</v>
          </cell>
          <cell r="M136">
            <v>3329</v>
          </cell>
          <cell r="N136">
            <v>3595</v>
          </cell>
          <cell r="O136">
            <v>2064</v>
          </cell>
          <cell r="P136">
            <v>6064</v>
          </cell>
          <cell r="Q136">
            <v>2682</v>
          </cell>
          <cell r="R136">
            <v>5559</v>
          </cell>
          <cell r="S136">
            <v>2620</v>
          </cell>
          <cell r="T136">
            <v>339</v>
          </cell>
          <cell r="U136">
            <v>11290</v>
          </cell>
          <cell r="V136">
            <v>5395</v>
          </cell>
          <cell r="W136">
            <v>2175</v>
          </cell>
          <cell r="X136">
            <v>1730</v>
          </cell>
          <cell r="Y136">
            <v>5289</v>
          </cell>
          <cell r="Z136">
            <v>1385</v>
          </cell>
          <cell r="AB136">
            <v>952</v>
          </cell>
          <cell r="AE136">
            <v>835</v>
          </cell>
          <cell r="AG136">
            <v>1867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  <cell r="J137">
            <v>62484</v>
          </cell>
          <cell r="L137">
            <v>208</v>
          </cell>
          <cell r="M137">
            <v>1078</v>
          </cell>
          <cell r="N137">
            <v>2717</v>
          </cell>
          <cell r="O137">
            <v>1803</v>
          </cell>
          <cell r="P137">
            <v>2531</v>
          </cell>
          <cell r="Q137">
            <v>3658</v>
          </cell>
          <cell r="R137">
            <v>3367</v>
          </cell>
          <cell r="S137">
            <v>1679</v>
          </cell>
          <cell r="T137">
            <v>3393</v>
          </cell>
          <cell r="U137">
            <v>3460</v>
          </cell>
          <cell r="V137">
            <v>3359</v>
          </cell>
          <cell r="W137">
            <v>2220</v>
          </cell>
          <cell r="X137">
            <v>3161</v>
          </cell>
          <cell r="Y137">
            <v>2976</v>
          </cell>
          <cell r="Z137">
            <v>3619</v>
          </cell>
          <cell r="AA137">
            <v>4027</v>
          </cell>
          <cell r="AB137">
            <v>3157</v>
          </cell>
          <cell r="AC137">
            <v>4894</v>
          </cell>
          <cell r="AD137">
            <v>3004</v>
          </cell>
          <cell r="AE137">
            <v>3140</v>
          </cell>
          <cell r="AF137">
            <v>3699</v>
          </cell>
          <cell r="AG137">
            <v>1334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  <cell r="J138">
            <v>376456</v>
          </cell>
          <cell r="L138">
            <v>1446</v>
          </cell>
          <cell r="M138">
            <v>2464</v>
          </cell>
          <cell r="N138">
            <v>5586</v>
          </cell>
          <cell r="O138">
            <v>5542</v>
          </cell>
          <cell r="P138">
            <v>39823</v>
          </cell>
          <cell r="Q138">
            <v>2756</v>
          </cell>
          <cell r="R138">
            <v>50732</v>
          </cell>
          <cell r="S138">
            <v>4178</v>
          </cell>
          <cell r="T138">
            <v>30033</v>
          </cell>
          <cell r="U138">
            <v>22416</v>
          </cell>
          <cell r="V138">
            <v>25481</v>
          </cell>
          <cell r="W138">
            <v>47724</v>
          </cell>
          <cell r="X138">
            <v>1667</v>
          </cell>
          <cell r="Y138">
            <v>53684</v>
          </cell>
          <cell r="Z138">
            <v>5747</v>
          </cell>
          <cell r="AA138">
            <v>31656</v>
          </cell>
          <cell r="AB138">
            <v>274</v>
          </cell>
          <cell r="AC138">
            <v>9173</v>
          </cell>
          <cell r="AD138">
            <v>23448</v>
          </cell>
          <cell r="AE138">
            <v>8302</v>
          </cell>
          <cell r="AF138">
            <v>4033</v>
          </cell>
          <cell r="AG138">
            <v>291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  <cell r="J139">
            <v>96293</v>
          </cell>
          <cell r="M139">
            <v>248</v>
          </cell>
          <cell r="N139">
            <v>2623</v>
          </cell>
          <cell r="O139">
            <v>1117</v>
          </cell>
          <cell r="P139">
            <v>682</v>
          </cell>
          <cell r="Q139">
            <v>6154</v>
          </cell>
          <cell r="R139">
            <v>1769</v>
          </cell>
          <cell r="S139">
            <v>5859</v>
          </cell>
          <cell r="T139">
            <v>3158</v>
          </cell>
          <cell r="U139">
            <v>10756</v>
          </cell>
          <cell r="V139">
            <v>4112</v>
          </cell>
          <cell r="W139">
            <v>5742</v>
          </cell>
          <cell r="X139">
            <v>5663</v>
          </cell>
          <cell r="Y139">
            <v>9377</v>
          </cell>
          <cell r="Z139">
            <v>2292</v>
          </cell>
          <cell r="AA139">
            <v>2965</v>
          </cell>
          <cell r="AB139">
            <v>7748</v>
          </cell>
          <cell r="AC139">
            <v>2097</v>
          </cell>
          <cell r="AD139">
            <v>2457</v>
          </cell>
          <cell r="AE139">
            <v>1661</v>
          </cell>
          <cell r="AF139">
            <v>19033</v>
          </cell>
          <cell r="AG139">
            <v>780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916703</v>
          </cell>
          <cell r="L140">
            <v>15681</v>
          </cell>
          <cell r="M140">
            <v>38726</v>
          </cell>
          <cell r="N140">
            <v>26683</v>
          </cell>
          <cell r="O140">
            <v>34758</v>
          </cell>
          <cell r="P140">
            <v>31402</v>
          </cell>
          <cell r="Q140">
            <v>28642</v>
          </cell>
          <cell r="R140">
            <v>32784</v>
          </cell>
          <cell r="S140">
            <v>39153</v>
          </cell>
          <cell r="T140">
            <v>41500</v>
          </cell>
          <cell r="U140">
            <v>35313</v>
          </cell>
          <cell r="V140">
            <v>32521</v>
          </cell>
          <cell r="W140">
            <v>32042</v>
          </cell>
          <cell r="X140">
            <v>40673</v>
          </cell>
          <cell r="Y140">
            <v>36744</v>
          </cell>
          <cell r="Z140">
            <v>25875</v>
          </cell>
          <cell r="AA140">
            <v>28539</v>
          </cell>
          <cell r="AB140">
            <v>30874</v>
          </cell>
          <cell r="AC140">
            <v>40953</v>
          </cell>
          <cell r="AD140">
            <v>31079</v>
          </cell>
          <cell r="AE140">
            <v>35450</v>
          </cell>
          <cell r="AF140">
            <v>28000</v>
          </cell>
          <cell r="AG140">
            <v>27990</v>
          </cell>
          <cell r="AH140">
            <v>36134</v>
          </cell>
          <cell r="AI140">
            <v>34554</v>
          </cell>
          <cell r="AJ140">
            <v>31420</v>
          </cell>
          <cell r="AK140">
            <v>25754</v>
          </cell>
          <cell r="AL140">
            <v>32592</v>
          </cell>
          <cell r="AM140">
            <v>26144</v>
          </cell>
          <cell r="AN140">
            <v>14723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1242864</v>
          </cell>
          <cell r="L141">
            <v>16121</v>
          </cell>
          <cell r="M141">
            <v>59035</v>
          </cell>
          <cell r="N141">
            <v>75836</v>
          </cell>
          <cell r="O141">
            <v>75273</v>
          </cell>
          <cell r="P141">
            <v>105069</v>
          </cell>
          <cell r="Q141">
            <v>60623</v>
          </cell>
          <cell r="R141">
            <v>57623</v>
          </cell>
          <cell r="S141">
            <v>90799</v>
          </cell>
          <cell r="T141">
            <v>83959</v>
          </cell>
          <cell r="U141">
            <v>65208</v>
          </cell>
          <cell r="V141">
            <v>62956</v>
          </cell>
          <cell r="W141">
            <v>56214</v>
          </cell>
          <cell r="X141">
            <v>52906</v>
          </cell>
          <cell r="Y141">
            <v>35911</v>
          </cell>
          <cell r="Z141">
            <v>40410</v>
          </cell>
          <cell r="AA141">
            <v>34160</v>
          </cell>
          <cell r="AB141">
            <v>17457</v>
          </cell>
          <cell r="AC141">
            <v>33466</v>
          </cell>
          <cell r="AD141">
            <v>44592</v>
          </cell>
          <cell r="AE141">
            <v>21672</v>
          </cell>
          <cell r="AF141">
            <v>8908</v>
          </cell>
          <cell r="AG141">
            <v>18267</v>
          </cell>
          <cell r="AH141">
            <v>4978</v>
          </cell>
          <cell r="AI141">
            <v>19132</v>
          </cell>
          <cell r="AJ141">
            <v>17041</v>
          </cell>
          <cell r="AK141">
            <v>15367</v>
          </cell>
          <cell r="AL141">
            <v>25283</v>
          </cell>
          <cell r="AM141">
            <v>24177</v>
          </cell>
          <cell r="AN141">
            <v>7010</v>
          </cell>
          <cell r="AO141">
            <v>13411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1568187</v>
          </cell>
          <cell r="L142">
            <v>33465</v>
          </cell>
          <cell r="M142">
            <v>49234</v>
          </cell>
          <cell r="N142">
            <v>84341</v>
          </cell>
          <cell r="O142">
            <v>60908</v>
          </cell>
          <cell r="P142">
            <v>93526</v>
          </cell>
          <cell r="Q142">
            <v>60190</v>
          </cell>
          <cell r="R142">
            <v>75768</v>
          </cell>
          <cell r="S142">
            <v>78810</v>
          </cell>
          <cell r="T142">
            <v>83861</v>
          </cell>
          <cell r="U142">
            <v>60870</v>
          </cell>
          <cell r="V142">
            <v>61461</v>
          </cell>
          <cell r="W142">
            <v>41442</v>
          </cell>
          <cell r="X142">
            <v>43458</v>
          </cell>
          <cell r="Y142">
            <v>71362</v>
          </cell>
          <cell r="Z142">
            <v>62025</v>
          </cell>
          <cell r="AA142">
            <v>52805</v>
          </cell>
          <cell r="AB142">
            <v>73550</v>
          </cell>
          <cell r="AC142">
            <v>42246</v>
          </cell>
          <cell r="AD142">
            <v>50028</v>
          </cell>
          <cell r="AE142">
            <v>57708</v>
          </cell>
          <cell r="AF142">
            <v>23099</v>
          </cell>
          <cell r="AG142">
            <v>32821</v>
          </cell>
          <cell r="AH142">
            <v>40383</v>
          </cell>
          <cell r="AI142">
            <v>32111</v>
          </cell>
          <cell r="AJ142">
            <v>59007</v>
          </cell>
          <cell r="AK142">
            <v>38268</v>
          </cell>
          <cell r="AL142">
            <v>32150</v>
          </cell>
          <cell r="AM142">
            <v>45317</v>
          </cell>
          <cell r="AN142">
            <v>27973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  <cell r="J143">
            <v>71629</v>
          </cell>
          <cell r="L143">
            <v>582</v>
          </cell>
          <cell r="M143">
            <v>1647</v>
          </cell>
          <cell r="N143">
            <v>1925</v>
          </cell>
          <cell r="O143">
            <v>1441</v>
          </cell>
          <cell r="P143">
            <v>3636</v>
          </cell>
          <cell r="Q143">
            <v>2034</v>
          </cell>
          <cell r="R143">
            <v>1248</v>
          </cell>
          <cell r="S143">
            <v>1165</v>
          </cell>
          <cell r="T143">
            <v>1709</v>
          </cell>
          <cell r="U143">
            <v>2251</v>
          </cell>
          <cell r="V143">
            <v>1307</v>
          </cell>
          <cell r="W143">
            <v>346</v>
          </cell>
          <cell r="X143">
            <v>780</v>
          </cell>
          <cell r="Y143">
            <v>2783</v>
          </cell>
          <cell r="Z143">
            <v>994</v>
          </cell>
          <cell r="AA143">
            <v>2086</v>
          </cell>
          <cell r="AB143">
            <v>2026</v>
          </cell>
          <cell r="AC143">
            <v>3464</v>
          </cell>
          <cell r="AD143">
            <v>2937</v>
          </cell>
          <cell r="AE143">
            <v>1293</v>
          </cell>
          <cell r="AF143">
            <v>236</v>
          </cell>
          <cell r="AG143">
            <v>2418</v>
          </cell>
          <cell r="AH143">
            <v>8725</v>
          </cell>
          <cell r="AI143">
            <v>3856</v>
          </cell>
          <cell r="AJ143">
            <v>6268</v>
          </cell>
          <cell r="AK143">
            <v>3517</v>
          </cell>
          <cell r="AL143">
            <v>5164</v>
          </cell>
          <cell r="AM143">
            <v>2045</v>
          </cell>
          <cell r="AN143">
            <v>3746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  <cell r="J144">
            <v>150262</v>
          </cell>
          <cell r="L144">
            <v>391</v>
          </cell>
          <cell r="N144">
            <v>1194</v>
          </cell>
          <cell r="O144">
            <v>1266</v>
          </cell>
          <cell r="P144">
            <v>1574</v>
          </cell>
          <cell r="R144">
            <v>1438</v>
          </cell>
          <cell r="S144">
            <v>6092</v>
          </cell>
          <cell r="T144">
            <v>2740</v>
          </cell>
          <cell r="U144">
            <v>1849</v>
          </cell>
          <cell r="X144">
            <v>5146</v>
          </cell>
          <cell r="Y144">
            <v>3456</v>
          </cell>
          <cell r="AG144">
            <v>363</v>
          </cell>
          <cell r="AH144">
            <v>6977</v>
          </cell>
          <cell r="AI144">
            <v>18010</v>
          </cell>
          <cell r="AK144">
            <v>19326</v>
          </cell>
          <cell r="AL144">
            <v>24096</v>
          </cell>
          <cell r="AM144">
            <v>30839</v>
          </cell>
          <cell r="AN144">
            <v>25505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  <cell r="J145">
            <v>71313</v>
          </cell>
          <cell r="L145">
            <v>1249</v>
          </cell>
          <cell r="M145">
            <v>2810</v>
          </cell>
          <cell r="N145">
            <v>2629</v>
          </cell>
          <cell r="O145">
            <v>1945</v>
          </cell>
          <cell r="P145">
            <v>6352</v>
          </cell>
          <cell r="Q145">
            <v>995</v>
          </cell>
          <cell r="R145">
            <v>207</v>
          </cell>
          <cell r="S145">
            <v>2262</v>
          </cell>
          <cell r="T145">
            <v>2468</v>
          </cell>
          <cell r="U145">
            <v>1310</v>
          </cell>
          <cell r="V145">
            <v>1744</v>
          </cell>
          <cell r="Y145">
            <v>63</v>
          </cell>
          <cell r="Z145">
            <v>1566</v>
          </cell>
          <cell r="AA145">
            <v>1652</v>
          </cell>
          <cell r="AB145">
            <v>991</v>
          </cell>
          <cell r="AC145">
            <v>1313</v>
          </cell>
          <cell r="AD145">
            <v>2132</v>
          </cell>
          <cell r="AF145">
            <v>206</v>
          </cell>
          <cell r="AG145">
            <v>492</v>
          </cell>
          <cell r="AH145">
            <v>3332</v>
          </cell>
          <cell r="AI145">
            <v>13207</v>
          </cell>
          <cell r="AJ145">
            <v>8715</v>
          </cell>
          <cell r="AK145">
            <v>2824</v>
          </cell>
          <cell r="AL145">
            <v>3731</v>
          </cell>
          <cell r="AM145">
            <v>1231</v>
          </cell>
          <cell r="AN145">
            <v>5887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28147788</v>
          </cell>
          <cell r="L146">
            <v>539635</v>
          </cell>
          <cell r="M146">
            <v>1113246</v>
          </cell>
          <cell r="N146">
            <v>1163692</v>
          </cell>
          <cell r="O146">
            <v>1240184</v>
          </cell>
          <cell r="P146">
            <v>1271142</v>
          </cell>
          <cell r="Q146">
            <v>1370745</v>
          </cell>
          <cell r="R146">
            <v>1521564</v>
          </cell>
          <cell r="S146">
            <v>1360118</v>
          </cell>
          <cell r="T146">
            <v>1485241</v>
          </cell>
          <cell r="U146">
            <v>1345784</v>
          </cell>
          <cell r="V146">
            <v>1024995</v>
          </cell>
          <cell r="W146">
            <v>1089329</v>
          </cell>
          <cell r="X146">
            <v>1017178</v>
          </cell>
          <cell r="Y146">
            <v>931499</v>
          </cell>
          <cell r="Z146">
            <v>862117</v>
          </cell>
          <cell r="AA146">
            <v>856761</v>
          </cell>
          <cell r="AB146">
            <v>805456</v>
          </cell>
          <cell r="AC146">
            <v>768885</v>
          </cell>
          <cell r="AD146">
            <v>861104</v>
          </cell>
          <cell r="AE146">
            <v>775492</v>
          </cell>
          <cell r="AF146">
            <v>787312</v>
          </cell>
          <cell r="AG146">
            <v>700388</v>
          </cell>
          <cell r="AH146">
            <v>668893</v>
          </cell>
          <cell r="AI146">
            <v>588057</v>
          </cell>
          <cell r="AJ146">
            <v>658816</v>
          </cell>
          <cell r="AK146">
            <v>875729</v>
          </cell>
          <cell r="AL146">
            <v>996983</v>
          </cell>
          <cell r="AM146">
            <v>1033756</v>
          </cell>
          <cell r="AN146">
            <v>433336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256172</v>
          </cell>
          <cell r="L147">
            <v>7899</v>
          </cell>
          <cell r="M147">
            <v>47761</v>
          </cell>
          <cell r="N147">
            <v>19879</v>
          </cell>
          <cell r="O147">
            <v>15691</v>
          </cell>
          <cell r="P147">
            <v>8184</v>
          </cell>
          <cell r="Q147">
            <v>12380</v>
          </cell>
          <cell r="R147">
            <v>9903</v>
          </cell>
          <cell r="S147">
            <v>13150</v>
          </cell>
          <cell r="T147">
            <v>14155</v>
          </cell>
          <cell r="U147">
            <v>12748</v>
          </cell>
          <cell r="V147">
            <v>8084</v>
          </cell>
          <cell r="W147">
            <v>7377</v>
          </cell>
          <cell r="X147">
            <v>7075</v>
          </cell>
          <cell r="Y147">
            <v>9523</v>
          </cell>
          <cell r="Z147">
            <v>10678</v>
          </cell>
          <cell r="AA147">
            <v>6076</v>
          </cell>
          <cell r="AB147">
            <v>7777</v>
          </cell>
          <cell r="AC147">
            <v>4115</v>
          </cell>
          <cell r="AD147">
            <v>5191</v>
          </cell>
          <cell r="AE147">
            <v>1842</v>
          </cell>
          <cell r="AF147">
            <v>3395</v>
          </cell>
          <cell r="AG147">
            <v>2730</v>
          </cell>
          <cell r="AH147">
            <v>1781</v>
          </cell>
          <cell r="AI147">
            <v>2333</v>
          </cell>
          <cell r="AJ147">
            <v>1048</v>
          </cell>
          <cell r="AK147">
            <v>2682</v>
          </cell>
          <cell r="AL147">
            <v>668</v>
          </cell>
          <cell r="AM147">
            <v>2581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4721746</v>
          </cell>
          <cell r="L148">
            <v>86581</v>
          </cell>
          <cell r="M148">
            <v>194721</v>
          </cell>
          <cell r="N148">
            <v>190437</v>
          </cell>
          <cell r="O148">
            <v>195304</v>
          </cell>
          <cell r="P148">
            <v>203756</v>
          </cell>
          <cell r="Q148">
            <v>200891</v>
          </cell>
          <cell r="R148">
            <v>218826</v>
          </cell>
          <cell r="S148">
            <v>228291</v>
          </cell>
          <cell r="T148">
            <v>251729</v>
          </cell>
          <cell r="U148">
            <v>235630</v>
          </cell>
          <cell r="V148">
            <v>177919</v>
          </cell>
          <cell r="W148">
            <v>204448</v>
          </cell>
          <cell r="X148">
            <v>189465</v>
          </cell>
          <cell r="Y148">
            <v>141167</v>
          </cell>
          <cell r="Z148">
            <v>128893</v>
          </cell>
          <cell r="AA148">
            <v>125197</v>
          </cell>
          <cell r="AB148">
            <v>146133</v>
          </cell>
          <cell r="AC148">
            <v>128985</v>
          </cell>
          <cell r="AD148">
            <v>139720</v>
          </cell>
          <cell r="AE148">
            <v>119087</v>
          </cell>
          <cell r="AF148">
            <v>114760</v>
          </cell>
          <cell r="AG148">
            <v>108162</v>
          </cell>
          <cell r="AH148">
            <v>99840</v>
          </cell>
          <cell r="AI148">
            <v>99390</v>
          </cell>
          <cell r="AJ148">
            <v>129946</v>
          </cell>
          <cell r="AK148">
            <v>178086</v>
          </cell>
          <cell r="AL148">
            <v>203757</v>
          </cell>
          <cell r="AM148">
            <v>217528</v>
          </cell>
          <cell r="AN148">
            <v>63097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1608880</v>
          </cell>
          <cell r="L149">
            <v>32584</v>
          </cell>
          <cell r="M149">
            <v>93508</v>
          </cell>
          <cell r="N149">
            <v>119093</v>
          </cell>
          <cell r="O149">
            <v>123586</v>
          </cell>
          <cell r="P149">
            <v>110052</v>
          </cell>
          <cell r="Q149">
            <v>117456</v>
          </cell>
          <cell r="R149">
            <v>138159</v>
          </cell>
          <cell r="S149">
            <v>98821</v>
          </cell>
          <cell r="T149">
            <v>87850</v>
          </cell>
          <cell r="U149">
            <v>95090</v>
          </cell>
          <cell r="V149">
            <v>91107</v>
          </cell>
          <cell r="W149">
            <v>69845</v>
          </cell>
          <cell r="X149">
            <v>48762</v>
          </cell>
          <cell r="Y149">
            <v>47368</v>
          </cell>
          <cell r="Z149">
            <v>44870</v>
          </cell>
          <cell r="AA149">
            <v>28642</v>
          </cell>
          <cell r="AB149">
            <v>24227</v>
          </cell>
          <cell r="AC149">
            <v>32811</v>
          </cell>
          <cell r="AD149">
            <v>30830</v>
          </cell>
          <cell r="AE149">
            <v>23505</v>
          </cell>
          <cell r="AF149">
            <v>22952</v>
          </cell>
          <cell r="AG149">
            <v>14157</v>
          </cell>
          <cell r="AH149">
            <v>11695</v>
          </cell>
          <cell r="AI149">
            <v>6839</v>
          </cell>
          <cell r="AJ149">
            <v>10346</v>
          </cell>
          <cell r="AK149">
            <v>19264</v>
          </cell>
          <cell r="AL149">
            <v>23175</v>
          </cell>
          <cell r="AM149">
            <v>26127</v>
          </cell>
          <cell r="AN149">
            <v>16159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3296772</v>
          </cell>
          <cell r="L150">
            <v>18155</v>
          </cell>
          <cell r="M150">
            <v>173963</v>
          </cell>
          <cell r="N150">
            <v>215374</v>
          </cell>
          <cell r="O150">
            <v>226369</v>
          </cell>
          <cell r="P150">
            <v>157072</v>
          </cell>
          <cell r="Q150">
            <v>116466</v>
          </cell>
          <cell r="R150">
            <v>135977</v>
          </cell>
          <cell r="S150">
            <v>149881</v>
          </cell>
          <cell r="T150">
            <v>138888</v>
          </cell>
          <cell r="U150">
            <v>150569</v>
          </cell>
          <cell r="V150">
            <v>140095</v>
          </cell>
          <cell r="W150">
            <v>129058</v>
          </cell>
          <cell r="X150">
            <v>127622</v>
          </cell>
          <cell r="Y150">
            <v>103559</v>
          </cell>
          <cell r="Z150">
            <v>148321</v>
          </cell>
          <cell r="AA150">
            <v>162928</v>
          </cell>
          <cell r="AB150">
            <v>107542</v>
          </cell>
          <cell r="AC150">
            <v>128834</v>
          </cell>
          <cell r="AD150">
            <v>103583</v>
          </cell>
          <cell r="AE150">
            <v>99317</v>
          </cell>
          <cell r="AF150">
            <v>107456</v>
          </cell>
          <cell r="AG150">
            <v>59053</v>
          </cell>
          <cell r="AH150">
            <v>26660</v>
          </cell>
          <cell r="AI150">
            <v>20426</v>
          </cell>
          <cell r="AJ150">
            <v>17828</v>
          </cell>
          <cell r="AK150">
            <v>24672</v>
          </cell>
          <cell r="AL150">
            <v>88174</v>
          </cell>
          <cell r="AM150">
            <v>95208</v>
          </cell>
          <cell r="AN150">
            <v>115385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2336541</v>
          </cell>
          <cell r="L151">
            <v>41464</v>
          </cell>
          <cell r="M151">
            <v>122643</v>
          </cell>
          <cell r="N151">
            <v>138541</v>
          </cell>
          <cell r="O151">
            <v>122357</v>
          </cell>
          <cell r="P151">
            <v>115600</v>
          </cell>
          <cell r="Q151">
            <v>116815</v>
          </cell>
          <cell r="R151">
            <v>137867</v>
          </cell>
          <cell r="S151">
            <v>145020</v>
          </cell>
          <cell r="T151">
            <v>142331</v>
          </cell>
          <cell r="U151">
            <v>134422</v>
          </cell>
          <cell r="V151">
            <v>124212</v>
          </cell>
          <cell r="W151">
            <v>107530</v>
          </cell>
          <cell r="X151">
            <v>102019</v>
          </cell>
          <cell r="Y151">
            <v>94900</v>
          </cell>
          <cell r="Z151">
            <v>114952</v>
          </cell>
          <cell r="AA151">
            <v>78136</v>
          </cell>
          <cell r="AB151">
            <v>86306</v>
          </cell>
          <cell r="AC151">
            <v>50912</v>
          </cell>
          <cell r="AD151">
            <v>51448</v>
          </cell>
          <cell r="AE151">
            <v>38923</v>
          </cell>
          <cell r="AF151">
            <v>34875</v>
          </cell>
          <cell r="AG151">
            <v>39898</v>
          </cell>
          <cell r="AH151">
            <v>25949</v>
          </cell>
          <cell r="AI151">
            <v>12349</v>
          </cell>
          <cell r="AJ151">
            <v>12610</v>
          </cell>
          <cell r="AK151">
            <v>33102</v>
          </cell>
          <cell r="AL151">
            <v>39905</v>
          </cell>
          <cell r="AM151">
            <v>36935</v>
          </cell>
          <cell r="AN151">
            <v>34520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731800</v>
          </cell>
          <cell r="L152">
            <v>20739</v>
          </cell>
          <cell r="M152">
            <v>35842</v>
          </cell>
          <cell r="N152">
            <v>36250</v>
          </cell>
          <cell r="O152">
            <v>42442</v>
          </cell>
          <cell r="P152">
            <v>41774</v>
          </cell>
          <cell r="Q152">
            <v>38550</v>
          </cell>
          <cell r="R152">
            <v>38873</v>
          </cell>
          <cell r="S152">
            <v>36402</v>
          </cell>
          <cell r="T152">
            <v>35435</v>
          </cell>
          <cell r="U152">
            <v>35836</v>
          </cell>
          <cell r="V152">
            <v>37188</v>
          </cell>
          <cell r="W152">
            <v>25446</v>
          </cell>
          <cell r="X152">
            <v>24272</v>
          </cell>
          <cell r="Y152">
            <v>22753</v>
          </cell>
          <cell r="Z152">
            <v>22395</v>
          </cell>
          <cell r="AA152">
            <v>23755</v>
          </cell>
          <cell r="AB152">
            <v>28542</v>
          </cell>
          <cell r="AC152">
            <v>17656</v>
          </cell>
          <cell r="AD152">
            <v>16918</v>
          </cell>
          <cell r="AE152">
            <v>14011</v>
          </cell>
          <cell r="AF152">
            <v>19069</v>
          </cell>
          <cell r="AG152">
            <v>13359</v>
          </cell>
          <cell r="AH152">
            <v>7852</v>
          </cell>
          <cell r="AI152">
            <v>9461</v>
          </cell>
          <cell r="AJ152">
            <v>16947</v>
          </cell>
          <cell r="AK152">
            <v>20409</v>
          </cell>
          <cell r="AL152">
            <v>19567</v>
          </cell>
          <cell r="AM152">
            <v>22459</v>
          </cell>
          <cell r="AN152">
            <v>7598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1004209</v>
          </cell>
          <cell r="L153">
            <v>2275</v>
          </cell>
          <cell r="M153">
            <v>102019</v>
          </cell>
          <cell r="N153">
            <v>79180</v>
          </cell>
          <cell r="O153">
            <v>79728</v>
          </cell>
          <cell r="P153">
            <v>72909</v>
          </cell>
          <cell r="Q153">
            <v>77542</v>
          </cell>
          <cell r="R153">
            <v>67880</v>
          </cell>
          <cell r="S153">
            <v>61919</v>
          </cell>
          <cell r="T153">
            <v>65947</v>
          </cell>
          <cell r="U153">
            <v>58289</v>
          </cell>
          <cell r="V153">
            <v>18332</v>
          </cell>
          <cell r="W153">
            <v>74397</v>
          </cell>
          <cell r="X153">
            <v>17695</v>
          </cell>
          <cell r="Y153">
            <v>13571</v>
          </cell>
          <cell r="Z153">
            <v>10871</v>
          </cell>
          <cell r="AA153">
            <v>24833</v>
          </cell>
          <cell r="AB153">
            <v>14014</v>
          </cell>
          <cell r="AC153">
            <v>7307</v>
          </cell>
          <cell r="AD153">
            <v>12896</v>
          </cell>
          <cell r="AE153">
            <v>2791</v>
          </cell>
          <cell r="AF153">
            <v>8075</v>
          </cell>
          <cell r="AG153">
            <v>4463</v>
          </cell>
          <cell r="AH153">
            <v>38432</v>
          </cell>
          <cell r="AI153">
            <v>662</v>
          </cell>
          <cell r="AJ153">
            <v>12768</v>
          </cell>
          <cell r="AK153">
            <v>13806</v>
          </cell>
          <cell r="AL153">
            <v>11437</v>
          </cell>
          <cell r="AM153">
            <v>12533</v>
          </cell>
          <cell r="AN153">
            <v>37638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5174148</v>
          </cell>
          <cell r="L154">
            <v>99329</v>
          </cell>
          <cell r="M154">
            <v>224608</v>
          </cell>
          <cell r="N154">
            <v>208368</v>
          </cell>
          <cell r="O154">
            <v>246468</v>
          </cell>
          <cell r="P154">
            <v>251690</v>
          </cell>
          <cell r="Q154">
            <v>218770</v>
          </cell>
          <cell r="R154">
            <v>231866</v>
          </cell>
          <cell r="S154">
            <v>274917</v>
          </cell>
          <cell r="T154">
            <v>329063</v>
          </cell>
          <cell r="U154">
            <v>252170</v>
          </cell>
          <cell r="V154">
            <v>355256</v>
          </cell>
          <cell r="W154">
            <v>274156</v>
          </cell>
          <cell r="X154">
            <v>138585</v>
          </cell>
          <cell r="Y154">
            <v>215181</v>
          </cell>
          <cell r="Z154">
            <v>117354</v>
          </cell>
          <cell r="AA154">
            <v>159336</v>
          </cell>
          <cell r="AB154">
            <v>153586</v>
          </cell>
          <cell r="AC154">
            <v>153915</v>
          </cell>
          <cell r="AD154">
            <v>165946</v>
          </cell>
          <cell r="AE154">
            <v>220085</v>
          </cell>
          <cell r="AF154">
            <v>178129</v>
          </cell>
          <cell r="AG154">
            <v>111078</v>
          </cell>
          <cell r="AH154">
            <v>72682</v>
          </cell>
          <cell r="AI154">
            <v>53853</v>
          </cell>
          <cell r="AJ154">
            <v>106930</v>
          </cell>
          <cell r="AK154">
            <v>95992</v>
          </cell>
          <cell r="AL154">
            <v>132575</v>
          </cell>
          <cell r="AM154">
            <v>89880</v>
          </cell>
          <cell r="AN154">
            <v>35928</v>
          </cell>
          <cell r="AO154">
            <v>6452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562451</v>
          </cell>
          <cell r="L155">
            <v>26585</v>
          </cell>
          <cell r="M155">
            <v>38590</v>
          </cell>
          <cell r="N155">
            <v>38951</v>
          </cell>
          <cell r="O155">
            <v>42835</v>
          </cell>
          <cell r="P155">
            <v>37507</v>
          </cell>
          <cell r="Q155">
            <v>36145</v>
          </cell>
          <cell r="R155">
            <v>27027</v>
          </cell>
          <cell r="S155">
            <v>27225</v>
          </cell>
          <cell r="T155">
            <v>27325</v>
          </cell>
          <cell r="U155">
            <v>24821</v>
          </cell>
          <cell r="V155">
            <v>22814</v>
          </cell>
          <cell r="W155">
            <v>22404</v>
          </cell>
          <cell r="X155">
            <v>21797</v>
          </cell>
          <cell r="Y155">
            <v>14515</v>
          </cell>
          <cell r="Z155">
            <v>15654</v>
          </cell>
          <cell r="AA155">
            <v>13492</v>
          </cell>
          <cell r="AB155">
            <v>11642</v>
          </cell>
          <cell r="AC155">
            <v>10719</v>
          </cell>
          <cell r="AD155">
            <v>10614</v>
          </cell>
          <cell r="AE155">
            <v>9537</v>
          </cell>
          <cell r="AF155">
            <v>8384</v>
          </cell>
          <cell r="AG155">
            <v>8589</v>
          </cell>
          <cell r="AH155">
            <v>5431</v>
          </cell>
          <cell r="AI155">
            <v>5824</v>
          </cell>
          <cell r="AJ155">
            <v>11575</v>
          </cell>
          <cell r="AK155">
            <v>14954</v>
          </cell>
          <cell r="AL155">
            <v>11367</v>
          </cell>
          <cell r="AM155">
            <v>9796</v>
          </cell>
          <cell r="AN155">
            <v>4048</v>
          </cell>
          <cell r="AO155">
            <v>2284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310007</v>
          </cell>
          <cell r="L156">
            <v>1830</v>
          </cell>
          <cell r="M156">
            <v>12583</v>
          </cell>
          <cell r="N156">
            <v>21778</v>
          </cell>
          <cell r="O156">
            <v>6188</v>
          </cell>
          <cell r="P156">
            <v>109800</v>
          </cell>
          <cell r="Q156">
            <v>13376</v>
          </cell>
          <cell r="R156">
            <v>1477</v>
          </cell>
          <cell r="S156">
            <v>2871</v>
          </cell>
          <cell r="T156">
            <v>13471</v>
          </cell>
          <cell r="U156">
            <v>15257</v>
          </cell>
          <cell r="V156">
            <v>11279</v>
          </cell>
          <cell r="W156">
            <v>1057</v>
          </cell>
          <cell r="X156">
            <v>1328</v>
          </cell>
          <cell r="Y156">
            <v>18025</v>
          </cell>
          <cell r="Z156">
            <v>4365</v>
          </cell>
          <cell r="AA156">
            <v>533</v>
          </cell>
          <cell r="AB156">
            <v>397</v>
          </cell>
          <cell r="AC156">
            <v>9024</v>
          </cell>
          <cell r="AD156">
            <v>536</v>
          </cell>
          <cell r="AE156">
            <v>357</v>
          </cell>
          <cell r="AF156">
            <v>99</v>
          </cell>
          <cell r="AG156">
            <v>3658</v>
          </cell>
          <cell r="AH156">
            <v>47240</v>
          </cell>
          <cell r="AI156">
            <v>240</v>
          </cell>
          <cell r="AJ156">
            <v>2339</v>
          </cell>
          <cell r="AK156">
            <v>146</v>
          </cell>
          <cell r="AL156">
            <v>155</v>
          </cell>
          <cell r="AM156">
            <v>5962</v>
          </cell>
          <cell r="AN156">
            <v>57</v>
          </cell>
          <cell r="AO156">
            <v>4579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6867793</v>
          </cell>
          <cell r="L157">
            <v>346372</v>
          </cell>
          <cell r="M157">
            <v>499569</v>
          </cell>
          <cell r="N157">
            <v>579255</v>
          </cell>
          <cell r="O157">
            <v>531069</v>
          </cell>
          <cell r="P157">
            <v>545284</v>
          </cell>
          <cell r="Q157">
            <v>388147</v>
          </cell>
          <cell r="R157">
            <v>271188</v>
          </cell>
          <cell r="S157">
            <v>239659</v>
          </cell>
          <cell r="T157">
            <v>262865</v>
          </cell>
          <cell r="U157">
            <v>405294</v>
          </cell>
          <cell r="V157">
            <v>242559</v>
          </cell>
          <cell r="W157">
            <v>211306</v>
          </cell>
          <cell r="X157">
            <v>165722</v>
          </cell>
          <cell r="Y157">
            <v>252359</v>
          </cell>
          <cell r="Z157">
            <v>144326</v>
          </cell>
          <cell r="AA157">
            <v>126400</v>
          </cell>
          <cell r="AB157">
            <v>131312</v>
          </cell>
          <cell r="AC157">
            <v>134860</v>
          </cell>
          <cell r="AD157">
            <v>170932</v>
          </cell>
          <cell r="AE157">
            <v>128767</v>
          </cell>
          <cell r="AF157">
            <v>159191</v>
          </cell>
          <cell r="AG157">
            <v>72394</v>
          </cell>
          <cell r="AH157">
            <v>69794</v>
          </cell>
          <cell r="AI157">
            <v>74670</v>
          </cell>
          <cell r="AJ157">
            <v>105229</v>
          </cell>
          <cell r="AK157">
            <v>168300</v>
          </cell>
          <cell r="AL157">
            <v>170894</v>
          </cell>
          <cell r="AM157">
            <v>115970</v>
          </cell>
          <cell r="AN157">
            <v>134489</v>
          </cell>
          <cell r="AO157">
            <v>19617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  <cell r="J158">
            <v>37720</v>
          </cell>
          <cell r="L158">
            <v>821</v>
          </cell>
          <cell r="M158">
            <v>1766</v>
          </cell>
          <cell r="N158">
            <v>570</v>
          </cell>
          <cell r="O158">
            <v>4262</v>
          </cell>
          <cell r="P158">
            <v>1514</v>
          </cell>
          <cell r="Q158">
            <v>4088</v>
          </cell>
          <cell r="R158">
            <v>677</v>
          </cell>
          <cell r="S158">
            <v>5339</v>
          </cell>
          <cell r="T158">
            <v>1422</v>
          </cell>
          <cell r="U158">
            <v>1073</v>
          </cell>
          <cell r="V158">
            <v>1755</v>
          </cell>
          <cell r="W158">
            <v>1399</v>
          </cell>
          <cell r="X158">
            <v>1869</v>
          </cell>
          <cell r="Y158">
            <v>1079</v>
          </cell>
          <cell r="Z158">
            <v>1190</v>
          </cell>
          <cell r="AA158">
            <v>1473</v>
          </cell>
          <cell r="AB158">
            <v>383</v>
          </cell>
          <cell r="AC158">
            <v>380</v>
          </cell>
          <cell r="AD158">
            <v>886</v>
          </cell>
          <cell r="AE158">
            <v>2502</v>
          </cell>
          <cell r="AF158">
            <v>1411</v>
          </cell>
          <cell r="AG158">
            <v>1861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  <cell r="J159">
            <v>515096</v>
          </cell>
          <cell r="L159">
            <v>4238</v>
          </cell>
          <cell r="M159">
            <v>50633</v>
          </cell>
          <cell r="N159">
            <v>32998</v>
          </cell>
          <cell r="O159">
            <v>20210</v>
          </cell>
          <cell r="P159">
            <v>21466</v>
          </cell>
          <cell r="Q159">
            <v>71991</v>
          </cell>
          <cell r="R159">
            <v>41884</v>
          </cell>
          <cell r="S159">
            <v>13024</v>
          </cell>
          <cell r="T159">
            <v>33185</v>
          </cell>
          <cell r="U159">
            <v>14340</v>
          </cell>
          <cell r="V159">
            <v>21906</v>
          </cell>
          <cell r="W159">
            <v>36447</v>
          </cell>
          <cell r="X159">
            <v>24184</v>
          </cell>
          <cell r="Y159">
            <v>13060</v>
          </cell>
          <cell r="Z159">
            <v>11912</v>
          </cell>
          <cell r="AA159">
            <v>17419</v>
          </cell>
          <cell r="AB159">
            <v>14199</v>
          </cell>
          <cell r="AC159">
            <v>1882</v>
          </cell>
          <cell r="AD159">
            <v>21989</v>
          </cell>
          <cell r="AE159">
            <v>28915</v>
          </cell>
          <cell r="AF159">
            <v>9721</v>
          </cell>
          <cell r="AG159">
            <v>9493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  <cell r="J160">
            <v>165959</v>
          </cell>
          <cell r="L160">
            <v>1248</v>
          </cell>
          <cell r="M160">
            <v>10862</v>
          </cell>
          <cell r="N160">
            <v>6908</v>
          </cell>
          <cell r="O160">
            <v>7813</v>
          </cell>
          <cell r="P160">
            <v>4619</v>
          </cell>
          <cell r="Q160">
            <v>5514</v>
          </cell>
          <cell r="R160">
            <v>4139</v>
          </cell>
          <cell r="S160">
            <v>8340</v>
          </cell>
          <cell r="T160">
            <v>12198</v>
          </cell>
          <cell r="U160">
            <v>14076</v>
          </cell>
          <cell r="V160">
            <v>3933</v>
          </cell>
          <cell r="W160">
            <v>4739</v>
          </cell>
          <cell r="X160">
            <v>2229</v>
          </cell>
          <cell r="Y160">
            <v>15033</v>
          </cell>
          <cell r="Z160">
            <v>6367</v>
          </cell>
          <cell r="AA160">
            <v>4497</v>
          </cell>
          <cell r="AB160">
            <v>7876</v>
          </cell>
          <cell r="AC160">
            <v>14746</v>
          </cell>
          <cell r="AD160">
            <v>3828</v>
          </cell>
          <cell r="AE160">
            <v>5968</v>
          </cell>
          <cell r="AF160">
            <v>12167</v>
          </cell>
          <cell r="AG160">
            <v>8859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  <cell r="J161">
            <v>80497</v>
          </cell>
          <cell r="L161">
            <v>1133</v>
          </cell>
          <cell r="M161">
            <v>1413</v>
          </cell>
          <cell r="N161">
            <v>2670</v>
          </cell>
          <cell r="O161">
            <v>2869</v>
          </cell>
          <cell r="P161">
            <v>2865</v>
          </cell>
          <cell r="Q161">
            <v>3569</v>
          </cell>
          <cell r="R161">
            <v>3597</v>
          </cell>
          <cell r="S161">
            <v>3527</v>
          </cell>
          <cell r="T161">
            <v>2437</v>
          </cell>
          <cell r="U161">
            <v>3136</v>
          </cell>
          <cell r="V161">
            <v>4986</v>
          </cell>
          <cell r="W161">
            <v>2062</v>
          </cell>
          <cell r="X161">
            <v>4420</v>
          </cell>
          <cell r="Y161">
            <v>6031</v>
          </cell>
          <cell r="Z161">
            <v>4522</v>
          </cell>
          <cell r="AA161">
            <v>4096</v>
          </cell>
          <cell r="AB161">
            <v>3277</v>
          </cell>
          <cell r="AC161">
            <v>5337</v>
          </cell>
          <cell r="AD161">
            <v>4011</v>
          </cell>
          <cell r="AE161">
            <v>5660</v>
          </cell>
          <cell r="AF161">
            <v>4739</v>
          </cell>
          <cell r="AG161">
            <v>4140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  <cell r="J162">
            <v>342194</v>
          </cell>
          <cell r="L162">
            <v>734</v>
          </cell>
          <cell r="M162">
            <v>31492</v>
          </cell>
          <cell r="N162">
            <v>29736</v>
          </cell>
          <cell r="O162">
            <v>14243</v>
          </cell>
          <cell r="P162">
            <v>17128</v>
          </cell>
          <cell r="Q162">
            <v>3819</v>
          </cell>
          <cell r="R162">
            <v>8586</v>
          </cell>
          <cell r="S162">
            <v>15668</v>
          </cell>
          <cell r="T162">
            <v>14882</v>
          </cell>
          <cell r="U162">
            <v>30553</v>
          </cell>
          <cell r="V162">
            <v>9907</v>
          </cell>
          <cell r="W162">
            <v>10764</v>
          </cell>
          <cell r="X162">
            <v>2322</v>
          </cell>
          <cell r="Y162">
            <v>3273</v>
          </cell>
          <cell r="Z162">
            <v>26729</v>
          </cell>
          <cell r="AA162">
            <v>6684</v>
          </cell>
          <cell r="AB162">
            <v>15756</v>
          </cell>
          <cell r="AC162">
            <v>13191</v>
          </cell>
          <cell r="AD162">
            <v>66734</v>
          </cell>
          <cell r="AF162">
            <v>6060</v>
          </cell>
          <cell r="AG162">
            <v>4660</v>
          </cell>
          <cell r="AH162">
            <v>9273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  <cell r="J163">
            <v>173696</v>
          </cell>
          <cell r="L163">
            <v>2510</v>
          </cell>
          <cell r="M163">
            <v>7241</v>
          </cell>
          <cell r="N163">
            <v>4419</v>
          </cell>
          <cell r="O163">
            <v>5063</v>
          </cell>
          <cell r="P163">
            <v>3674</v>
          </cell>
          <cell r="Q163">
            <v>7233</v>
          </cell>
          <cell r="R163">
            <v>7421</v>
          </cell>
          <cell r="S163">
            <v>6460</v>
          </cell>
          <cell r="T163">
            <v>4679</v>
          </cell>
          <cell r="U163">
            <v>7355</v>
          </cell>
          <cell r="V163">
            <v>933</v>
          </cell>
          <cell r="W163">
            <v>5495</v>
          </cell>
          <cell r="X163">
            <v>4359</v>
          </cell>
          <cell r="Y163">
            <v>11266</v>
          </cell>
          <cell r="Z163">
            <v>19481</v>
          </cell>
          <cell r="AA163">
            <v>26304</v>
          </cell>
          <cell r="AB163">
            <v>16115</v>
          </cell>
          <cell r="AC163">
            <v>5020</v>
          </cell>
          <cell r="AD163">
            <v>6143</v>
          </cell>
          <cell r="AE163">
            <v>10522</v>
          </cell>
          <cell r="AF163">
            <v>10232</v>
          </cell>
          <cell r="AG163">
            <v>1771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1146087</v>
          </cell>
          <cell r="L164">
            <v>16848</v>
          </cell>
          <cell r="M164">
            <v>38008</v>
          </cell>
          <cell r="N164">
            <v>40855</v>
          </cell>
          <cell r="O164">
            <v>39929</v>
          </cell>
          <cell r="P164">
            <v>46731</v>
          </cell>
          <cell r="Q164">
            <v>48489</v>
          </cell>
          <cell r="R164">
            <v>64487</v>
          </cell>
          <cell r="S164">
            <v>48580</v>
          </cell>
          <cell r="T164">
            <v>49910</v>
          </cell>
          <cell r="U164">
            <v>48585</v>
          </cell>
          <cell r="V164">
            <v>40878</v>
          </cell>
          <cell r="W164">
            <v>33982</v>
          </cell>
          <cell r="X164">
            <v>32985</v>
          </cell>
          <cell r="Y164">
            <v>30351</v>
          </cell>
          <cell r="Z164">
            <v>25993</v>
          </cell>
          <cell r="AA164">
            <v>33598</v>
          </cell>
          <cell r="AB164">
            <v>43757</v>
          </cell>
          <cell r="AC164">
            <v>43193</v>
          </cell>
          <cell r="AD164">
            <v>60027</v>
          </cell>
          <cell r="AE164">
            <v>30952</v>
          </cell>
          <cell r="AF164">
            <v>20661</v>
          </cell>
          <cell r="AG164">
            <v>31329</v>
          </cell>
          <cell r="AH164">
            <v>27326</v>
          </cell>
          <cell r="AI164">
            <v>35237</v>
          </cell>
          <cell r="AJ164">
            <v>35799</v>
          </cell>
          <cell r="AK164">
            <v>44793</v>
          </cell>
          <cell r="AL164">
            <v>58860</v>
          </cell>
          <cell r="AM164">
            <v>39529</v>
          </cell>
          <cell r="AN164">
            <v>34309</v>
          </cell>
          <cell r="AO164">
            <v>106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2539506</v>
          </cell>
          <cell r="L165">
            <v>10339</v>
          </cell>
          <cell r="M165">
            <v>73125</v>
          </cell>
          <cell r="N165">
            <v>175511</v>
          </cell>
          <cell r="O165">
            <v>114916</v>
          </cell>
          <cell r="P165">
            <v>247184</v>
          </cell>
          <cell r="Q165">
            <v>175337</v>
          </cell>
          <cell r="R165">
            <v>168338</v>
          </cell>
          <cell r="S165">
            <v>213782</v>
          </cell>
          <cell r="T165">
            <v>115913</v>
          </cell>
          <cell r="U165">
            <v>122453</v>
          </cell>
          <cell r="V165">
            <v>118359</v>
          </cell>
          <cell r="W165">
            <v>92869</v>
          </cell>
          <cell r="X165">
            <v>89878</v>
          </cell>
          <cell r="Y165">
            <v>64699</v>
          </cell>
          <cell r="Z165">
            <v>62316</v>
          </cell>
          <cell r="AA165">
            <v>91539</v>
          </cell>
          <cell r="AB165">
            <v>97851</v>
          </cell>
          <cell r="AC165">
            <v>74861</v>
          </cell>
          <cell r="AD165">
            <v>60492</v>
          </cell>
          <cell r="AE165">
            <v>88812</v>
          </cell>
          <cell r="AF165">
            <v>58044</v>
          </cell>
          <cell r="AG165">
            <v>34536</v>
          </cell>
          <cell r="AH165">
            <v>18205</v>
          </cell>
          <cell r="AI165">
            <v>44919</v>
          </cell>
          <cell r="AJ165">
            <v>20899</v>
          </cell>
          <cell r="AK165">
            <v>13213</v>
          </cell>
          <cell r="AL165">
            <v>32050</v>
          </cell>
          <cell r="AM165">
            <v>36559</v>
          </cell>
          <cell r="AN165">
            <v>20586</v>
          </cell>
          <cell r="AO165">
            <v>425</v>
          </cell>
          <cell r="AP165">
            <v>1496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3715946</v>
          </cell>
          <cell r="L166">
            <v>53591</v>
          </cell>
          <cell r="M166">
            <v>143912</v>
          </cell>
          <cell r="N166">
            <v>225695</v>
          </cell>
          <cell r="O166">
            <v>129395</v>
          </cell>
          <cell r="P166">
            <v>162423</v>
          </cell>
          <cell r="Q166">
            <v>190779</v>
          </cell>
          <cell r="R166">
            <v>189171</v>
          </cell>
          <cell r="S166">
            <v>206764</v>
          </cell>
          <cell r="T166">
            <v>179834</v>
          </cell>
          <cell r="U166">
            <v>124201</v>
          </cell>
          <cell r="V166">
            <v>208562</v>
          </cell>
          <cell r="W166">
            <v>145673</v>
          </cell>
          <cell r="X166">
            <v>108364</v>
          </cell>
          <cell r="Y166">
            <v>139660</v>
          </cell>
          <cell r="Z166">
            <v>85170</v>
          </cell>
          <cell r="AA166">
            <v>60863</v>
          </cell>
          <cell r="AB166">
            <v>110620</v>
          </cell>
          <cell r="AC166">
            <v>140336</v>
          </cell>
          <cell r="AD166">
            <v>159543</v>
          </cell>
          <cell r="AE166">
            <v>150289</v>
          </cell>
          <cell r="AF166">
            <v>59239</v>
          </cell>
          <cell r="AG166">
            <v>57764</v>
          </cell>
          <cell r="AH166">
            <v>46565</v>
          </cell>
          <cell r="AI166">
            <v>82778</v>
          </cell>
          <cell r="AJ166">
            <v>67575</v>
          </cell>
          <cell r="AK166">
            <v>64557</v>
          </cell>
          <cell r="AL166">
            <v>161829</v>
          </cell>
          <cell r="AM166">
            <v>149133</v>
          </cell>
          <cell r="AN166">
            <v>105041</v>
          </cell>
          <cell r="AO166">
            <v>6620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  <cell r="J167">
            <v>145733</v>
          </cell>
          <cell r="L167">
            <v>2223</v>
          </cell>
          <cell r="M167">
            <v>3782</v>
          </cell>
          <cell r="N167">
            <v>2242</v>
          </cell>
          <cell r="O167">
            <v>3992</v>
          </cell>
          <cell r="P167">
            <v>6394</v>
          </cell>
          <cell r="Q167">
            <v>3158</v>
          </cell>
          <cell r="R167">
            <v>1918</v>
          </cell>
          <cell r="S167">
            <v>5546</v>
          </cell>
          <cell r="T167">
            <v>5527</v>
          </cell>
          <cell r="U167">
            <v>2211</v>
          </cell>
          <cell r="V167">
            <v>1388</v>
          </cell>
          <cell r="W167">
            <v>614</v>
          </cell>
          <cell r="X167">
            <v>895</v>
          </cell>
          <cell r="Y167">
            <v>735</v>
          </cell>
          <cell r="Z167">
            <v>1492</v>
          </cell>
          <cell r="AA167">
            <v>2108</v>
          </cell>
          <cell r="AB167">
            <v>3946</v>
          </cell>
          <cell r="AC167">
            <v>10411</v>
          </cell>
          <cell r="AD167">
            <v>7956</v>
          </cell>
          <cell r="AE167">
            <v>1602</v>
          </cell>
          <cell r="AF167">
            <v>4079</v>
          </cell>
          <cell r="AG167">
            <v>3358</v>
          </cell>
          <cell r="AH167">
            <v>8463</v>
          </cell>
          <cell r="AI167">
            <v>8214</v>
          </cell>
          <cell r="AJ167">
            <v>9754</v>
          </cell>
          <cell r="AK167">
            <v>18143</v>
          </cell>
          <cell r="AL167">
            <v>11948</v>
          </cell>
          <cell r="AM167">
            <v>8291</v>
          </cell>
          <cell r="AN167">
            <v>5343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  <cell r="J168">
            <v>409959</v>
          </cell>
          <cell r="M168">
            <v>6722</v>
          </cell>
          <cell r="N168">
            <v>5529</v>
          </cell>
          <cell r="O168">
            <v>13039</v>
          </cell>
          <cell r="P168">
            <v>18751</v>
          </cell>
          <cell r="Q168">
            <v>12336</v>
          </cell>
          <cell r="R168">
            <v>8303</v>
          </cell>
          <cell r="S168">
            <v>2600</v>
          </cell>
          <cell r="T168">
            <v>6532</v>
          </cell>
          <cell r="U168">
            <v>9404</v>
          </cell>
          <cell r="V168">
            <v>3704</v>
          </cell>
          <cell r="W168">
            <v>2330</v>
          </cell>
          <cell r="X168">
            <v>57839</v>
          </cell>
          <cell r="AB168">
            <v>1408</v>
          </cell>
          <cell r="AC168">
            <v>1726</v>
          </cell>
          <cell r="AD168">
            <v>9880</v>
          </cell>
          <cell r="AE168">
            <v>7614</v>
          </cell>
          <cell r="AF168">
            <v>2120</v>
          </cell>
          <cell r="AG168">
            <v>466</v>
          </cell>
          <cell r="AH168">
            <v>2475</v>
          </cell>
          <cell r="AI168">
            <v>25955</v>
          </cell>
          <cell r="AJ168">
            <v>57545</v>
          </cell>
          <cell r="AK168">
            <v>74715</v>
          </cell>
          <cell r="AL168">
            <v>7232</v>
          </cell>
          <cell r="AM168">
            <v>20235</v>
          </cell>
          <cell r="AN168">
            <v>29158</v>
          </cell>
          <cell r="AO168">
            <v>22341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  <cell r="J169">
            <v>396857</v>
          </cell>
          <cell r="L169">
            <v>4918</v>
          </cell>
          <cell r="M169">
            <v>4444</v>
          </cell>
          <cell r="N169">
            <v>7629</v>
          </cell>
          <cell r="O169">
            <v>8431</v>
          </cell>
          <cell r="P169">
            <v>11031</v>
          </cell>
          <cell r="Q169">
            <v>13634</v>
          </cell>
          <cell r="R169">
            <v>3449</v>
          </cell>
          <cell r="S169">
            <v>17462</v>
          </cell>
          <cell r="T169">
            <v>25189</v>
          </cell>
          <cell r="U169">
            <v>8751</v>
          </cell>
          <cell r="V169">
            <v>4429</v>
          </cell>
          <cell r="W169">
            <v>5444</v>
          </cell>
          <cell r="X169">
            <v>2540</v>
          </cell>
          <cell r="Y169">
            <v>2201</v>
          </cell>
          <cell r="Z169">
            <v>1093</v>
          </cell>
          <cell r="AA169">
            <v>1363</v>
          </cell>
          <cell r="AB169">
            <v>1069</v>
          </cell>
          <cell r="AC169">
            <v>10443</v>
          </cell>
          <cell r="AD169">
            <v>5499</v>
          </cell>
          <cell r="AE169">
            <v>1022</v>
          </cell>
          <cell r="AF169">
            <v>368</v>
          </cell>
          <cell r="AG169">
            <v>5019</v>
          </cell>
          <cell r="AH169">
            <v>15012</v>
          </cell>
          <cell r="AI169">
            <v>12698</v>
          </cell>
          <cell r="AJ169">
            <v>4485</v>
          </cell>
          <cell r="AK169">
            <v>29834</v>
          </cell>
          <cell r="AL169">
            <v>30015</v>
          </cell>
          <cell r="AM169">
            <v>40587</v>
          </cell>
          <cell r="AN169">
            <v>118798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39941179</v>
          </cell>
          <cell r="L170">
            <v>723742</v>
          </cell>
          <cell r="M170">
            <v>1661302</v>
          </cell>
          <cell r="N170">
            <v>1832084</v>
          </cell>
          <cell r="O170">
            <v>1873332</v>
          </cell>
          <cell r="P170">
            <v>1684872</v>
          </cell>
          <cell r="Q170">
            <v>1592118</v>
          </cell>
          <cell r="R170">
            <v>1806226</v>
          </cell>
          <cell r="S170">
            <v>1598801</v>
          </cell>
          <cell r="T170">
            <v>1703918</v>
          </cell>
          <cell r="U170">
            <v>1670527</v>
          </cell>
          <cell r="V170">
            <v>1346541</v>
          </cell>
          <cell r="W170">
            <v>1439069</v>
          </cell>
          <cell r="X170">
            <v>1343541</v>
          </cell>
          <cell r="Y170">
            <v>1327415</v>
          </cell>
          <cell r="Z170">
            <v>1223991</v>
          </cell>
          <cell r="AA170">
            <v>1257458</v>
          </cell>
          <cell r="AB170">
            <v>1246703</v>
          </cell>
          <cell r="AC170">
            <v>1279314</v>
          </cell>
          <cell r="AD170">
            <v>1417828</v>
          </cell>
          <cell r="AE170">
            <v>1317703</v>
          </cell>
          <cell r="AF170">
            <v>1266365</v>
          </cell>
          <cell r="AG170">
            <v>1139864</v>
          </cell>
          <cell r="AH170">
            <v>1165578</v>
          </cell>
          <cell r="AI170">
            <v>1255877</v>
          </cell>
          <cell r="AJ170">
            <v>1173447</v>
          </cell>
          <cell r="AK170">
            <v>1368935</v>
          </cell>
          <cell r="AL170">
            <v>1415353</v>
          </cell>
          <cell r="AM170">
            <v>1340133</v>
          </cell>
          <cell r="AN170">
            <v>467882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335934</v>
          </cell>
          <cell r="L171">
            <v>4605</v>
          </cell>
          <cell r="M171">
            <v>21140</v>
          </cell>
          <cell r="N171">
            <v>22176</v>
          </cell>
          <cell r="O171">
            <v>21090</v>
          </cell>
          <cell r="P171">
            <v>19965</v>
          </cell>
          <cell r="Q171">
            <v>26778</v>
          </cell>
          <cell r="R171">
            <v>18687</v>
          </cell>
          <cell r="S171">
            <v>15021</v>
          </cell>
          <cell r="T171">
            <v>16446</v>
          </cell>
          <cell r="U171">
            <v>14484</v>
          </cell>
          <cell r="V171">
            <v>12090</v>
          </cell>
          <cell r="W171">
            <v>19507</v>
          </cell>
          <cell r="X171">
            <v>13560</v>
          </cell>
          <cell r="Y171">
            <v>13298</v>
          </cell>
          <cell r="Z171">
            <v>12973</v>
          </cell>
          <cell r="AA171">
            <v>12871</v>
          </cell>
          <cell r="AB171">
            <v>15182</v>
          </cell>
          <cell r="AC171">
            <v>10287</v>
          </cell>
          <cell r="AD171">
            <v>8393</v>
          </cell>
          <cell r="AE171">
            <v>8467</v>
          </cell>
          <cell r="AF171">
            <v>4015</v>
          </cell>
          <cell r="AG171">
            <v>2365</v>
          </cell>
          <cell r="AH171">
            <v>4082</v>
          </cell>
          <cell r="AI171">
            <v>4257</v>
          </cell>
          <cell r="AJ171">
            <v>3583</v>
          </cell>
          <cell r="AK171">
            <v>4432</v>
          </cell>
          <cell r="AL171">
            <v>586</v>
          </cell>
          <cell r="AM171">
            <v>2997</v>
          </cell>
          <cell r="AN171">
            <v>2597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8600678</v>
          </cell>
          <cell r="L172">
            <v>132077</v>
          </cell>
          <cell r="M172">
            <v>322211</v>
          </cell>
          <cell r="N172">
            <v>343855</v>
          </cell>
          <cell r="O172">
            <v>354489</v>
          </cell>
          <cell r="P172">
            <v>341440</v>
          </cell>
          <cell r="Q172">
            <v>369371</v>
          </cell>
          <cell r="R172">
            <v>385456</v>
          </cell>
          <cell r="S172">
            <v>413687</v>
          </cell>
          <cell r="T172">
            <v>473975</v>
          </cell>
          <cell r="U172">
            <v>417378</v>
          </cell>
          <cell r="V172">
            <v>337114</v>
          </cell>
          <cell r="W172">
            <v>347125</v>
          </cell>
          <cell r="X172">
            <v>322041</v>
          </cell>
          <cell r="Y172">
            <v>293698</v>
          </cell>
          <cell r="Z172">
            <v>283557</v>
          </cell>
          <cell r="AA172">
            <v>270593</v>
          </cell>
          <cell r="AB172">
            <v>277221</v>
          </cell>
          <cell r="AC172">
            <v>286777</v>
          </cell>
          <cell r="AD172">
            <v>325738</v>
          </cell>
          <cell r="AE172">
            <v>283041</v>
          </cell>
          <cell r="AF172">
            <v>261834</v>
          </cell>
          <cell r="AG172">
            <v>215260</v>
          </cell>
          <cell r="AH172">
            <v>256768</v>
          </cell>
          <cell r="AI172">
            <v>241331</v>
          </cell>
          <cell r="AJ172">
            <v>242672</v>
          </cell>
          <cell r="AK172">
            <v>251740</v>
          </cell>
          <cell r="AL172">
            <v>261430</v>
          </cell>
          <cell r="AM172">
            <v>221089</v>
          </cell>
          <cell r="AN172">
            <v>67710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1856995</v>
          </cell>
          <cell r="L173">
            <v>33029</v>
          </cell>
          <cell r="M173">
            <v>113006</v>
          </cell>
          <cell r="N173">
            <v>153882</v>
          </cell>
          <cell r="O173">
            <v>155059</v>
          </cell>
          <cell r="P173">
            <v>210734</v>
          </cell>
          <cell r="Q173">
            <v>179989</v>
          </cell>
          <cell r="R173">
            <v>112183</v>
          </cell>
          <cell r="S173">
            <v>83404</v>
          </cell>
          <cell r="T173">
            <v>67702</v>
          </cell>
          <cell r="U173">
            <v>60131</v>
          </cell>
          <cell r="V173">
            <v>71557</v>
          </cell>
          <cell r="W173">
            <v>49986</v>
          </cell>
          <cell r="X173">
            <v>38908</v>
          </cell>
          <cell r="Y173">
            <v>66551</v>
          </cell>
          <cell r="Z173">
            <v>44473</v>
          </cell>
          <cell r="AA173">
            <v>35016</v>
          </cell>
          <cell r="AB173">
            <v>33635</v>
          </cell>
          <cell r="AC173">
            <v>60957</v>
          </cell>
          <cell r="AD173">
            <v>57149</v>
          </cell>
          <cell r="AE173">
            <v>41449</v>
          </cell>
          <cell r="AF173">
            <v>43729</v>
          </cell>
          <cell r="AG173">
            <v>25159</v>
          </cell>
          <cell r="AH173">
            <v>18768</v>
          </cell>
          <cell r="AI173">
            <v>8350</v>
          </cell>
          <cell r="AJ173">
            <v>10025</v>
          </cell>
          <cell r="AK173">
            <v>19334</v>
          </cell>
          <cell r="AL173">
            <v>23454</v>
          </cell>
          <cell r="AM173">
            <v>20207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6084995</v>
          </cell>
          <cell r="L174">
            <v>24644</v>
          </cell>
          <cell r="M174">
            <v>240454</v>
          </cell>
          <cell r="N174">
            <v>238643</v>
          </cell>
          <cell r="O174">
            <v>406943</v>
          </cell>
          <cell r="P174">
            <v>331401</v>
          </cell>
          <cell r="Q174">
            <v>273561</v>
          </cell>
          <cell r="R174">
            <v>229628</v>
          </cell>
          <cell r="S174">
            <v>255523</v>
          </cell>
          <cell r="T174">
            <v>287300</v>
          </cell>
          <cell r="U174">
            <v>194121</v>
          </cell>
          <cell r="V174">
            <v>208036</v>
          </cell>
          <cell r="W174">
            <v>164497</v>
          </cell>
          <cell r="X174">
            <v>172748</v>
          </cell>
          <cell r="Y174">
            <v>130015</v>
          </cell>
          <cell r="Z174">
            <v>141765</v>
          </cell>
          <cell r="AA174">
            <v>165152</v>
          </cell>
          <cell r="AB174">
            <v>151780</v>
          </cell>
          <cell r="AC174">
            <v>202216</v>
          </cell>
          <cell r="AD174">
            <v>258047</v>
          </cell>
          <cell r="AE174">
            <v>407992</v>
          </cell>
          <cell r="AF174">
            <v>494884</v>
          </cell>
          <cell r="AG174">
            <v>374433</v>
          </cell>
          <cell r="AH174">
            <v>78027</v>
          </cell>
          <cell r="AI174">
            <v>69151</v>
          </cell>
          <cell r="AJ174">
            <v>68032</v>
          </cell>
          <cell r="AK174">
            <v>122617</v>
          </cell>
          <cell r="AL174">
            <v>66235</v>
          </cell>
          <cell r="AM174">
            <v>131034</v>
          </cell>
          <cell r="AN174">
            <v>134107</v>
          </cell>
          <cell r="AO174">
            <v>62009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5320778</v>
          </cell>
          <cell r="L175">
            <v>98943</v>
          </cell>
          <cell r="M175">
            <v>265835</v>
          </cell>
          <cell r="N175">
            <v>313855</v>
          </cell>
          <cell r="O175">
            <v>321490</v>
          </cell>
          <cell r="P175">
            <v>370477</v>
          </cell>
          <cell r="Q175">
            <v>338776</v>
          </cell>
          <cell r="R175">
            <v>282085</v>
          </cell>
          <cell r="S175">
            <v>231026</v>
          </cell>
          <cell r="T175">
            <v>236529</v>
          </cell>
          <cell r="U175">
            <v>263097</v>
          </cell>
          <cell r="V175">
            <v>205003</v>
          </cell>
          <cell r="W175">
            <v>174091</v>
          </cell>
          <cell r="X175">
            <v>211780</v>
          </cell>
          <cell r="Y175">
            <v>173099</v>
          </cell>
          <cell r="Z175">
            <v>209616</v>
          </cell>
          <cell r="AA175">
            <v>167307</v>
          </cell>
          <cell r="AB175">
            <v>138614</v>
          </cell>
          <cell r="AC175">
            <v>150957</v>
          </cell>
          <cell r="AD175">
            <v>155415</v>
          </cell>
          <cell r="AE175">
            <v>166981</v>
          </cell>
          <cell r="AF175">
            <v>154527</v>
          </cell>
          <cell r="AG175">
            <v>134933</v>
          </cell>
          <cell r="AH175">
            <v>93427</v>
          </cell>
          <cell r="AI175">
            <v>75137</v>
          </cell>
          <cell r="AJ175">
            <v>73865</v>
          </cell>
          <cell r="AK175">
            <v>85211</v>
          </cell>
          <cell r="AL175">
            <v>91066</v>
          </cell>
          <cell r="AM175">
            <v>90034</v>
          </cell>
          <cell r="AN175">
            <v>47602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964763</v>
          </cell>
          <cell r="L176">
            <v>21311</v>
          </cell>
          <cell r="M176">
            <v>37288</v>
          </cell>
          <cell r="N176">
            <v>42390</v>
          </cell>
          <cell r="O176">
            <v>42374</v>
          </cell>
          <cell r="P176">
            <v>51587</v>
          </cell>
          <cell r="Q176">
            <v>44280</v>
          </cell>
          <cell r="R176">
            <v>41148</v>
          </cell>
          <cell r="S176">
            <v>48857</v>
          </cell>
          <cell r="T176">
            <v>48786</v>
          </cell>
          <cell r="U176">
            <v>53075</v>
          </cell>
          <cell r="V176">
            <v>56679</v>
          </cell>
          <cell r="W176">
            <v>43558</v>
          </cell>
          <cell r="X176">
            <v>39747</v>
          </cell>
          <cell r="Y176">
            <v>35986</v>
          </cell>
          <cell r="Z176">
            <v>34238</v>
          </cell>
          <cell r="AA176">
            <v>31524</v>
          </cell>
          <cell r="AB176">
            <v>34148</v>
          </cell>
          <cell r="AC176">
            <v>30710</v>
          </cell>
          <cell r="AD176">
            <v>30430</v>
          </cell>
          <cell r="AE176">
            <v>24946</v>
          </cell>
          <cell r="AF176">
            <v>29699</v>
          </cell>
          <cell r="AG176">
            <v>19851</v>
          </cell>
          <cell r="AH176">
            <v>14883</v>
          </cell>
          <cell r="AI176">
            <v>15574</v>
          </cell>
          <cell r="AJ176">
            <v>20489</v>
          </cell>
          <cell r="AK176">
            <v>21279</v>
          </cell>
          <cell r="AL176">
            <v>23320</v>
          </cell>
          <cell r="AM176">
            <v>20896</v>
          </cell>
          <cell r="AN176">
            <v>5710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1455684</v>
          </cell>
          <cell r="L177">
            <v>1120</v>
          </cell>
          <cell r="M177">
            <v>73050</v>
          </cell>
          <cell r="N177">
            <v>192871</v>
          </cell>
          <cell r="O177">
            <v>202671</v>
          </cell>
          <cell r="P177">
            <v>109597</v>
          </cell>
          <cell r="Q177">
            <v>90127</v>
          </cell>
          <cell r="R177">
            <v>112522</v>
          </cell>
          <cell r="S177">
            <v>82309</v>
          </cell>
          <cell r="T177">
            <v>30480</v>
          </cell>
          <cell r="U177">
            <v>35936</v>
          </cell>
          <cell r="V177">
            <v>24948</v>
          </cell>
          <cell r="W177">
            <v>85627</v>
          </cell>
          <cell r="X177">
            <v>28044</v>
          </cell>
          <cell r="Y177">
            <v>23295</v>
          </cell>
          <cell r="Z177">
            <v>4616</v>
          </cell>
          <cell r="AA177">
            <v>40311</v>
          </cell>
          <cell r="AB177">
            <v>22599</v>
          </cell>
          <cell r="AC177">
            <v>45771</v>
          </cell>
          <cell r="AD177">
            <v>10718</v>
          </cell>
          <cell r="AE177">
            <v>11371</v>
          </cell>
          <cell r="AF177">
            <v>21667</v>
          </cell>
          <cell r="AG177">
            <v>9491</v>
          </cell>
          <cell r="AH177">
            <v>31257</v>
          </cell>
          <cell r="AI177">
            <v>7090</v>
          </cell>
          <cell r="AJ177">
            <v>6398</v>
          </cell>
          <cell r="AK177">
            <v>105024</v>
          </cell>
          <cell r="AL177">
            <v>19333</v>
          </cell>
          <cell r="AM177">
            <v>15281</v>
          </cell>
          <cell r="AN177">
            <v>12160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7848502</v>
          </cell>
          <cell r="L178">
            <v>123339</v>
          </cell>
          <cell r="M178">
            <v>234273</v>
          </cell>
          <cell r="N178">
            <v>275111</v>
          </cell>
          <cell r="O178">
            <v>272268</v>
          </cell>
          <cell r="P178">
            <v>362276</v>
          </cell>
          <cell r="Q178">
            <v>318297</v>
          </cell>
          <cell r="R178">
            <v>292783</v>
          </cell>
          <cell r="S178">
            <v>355980</v>
          </cell>
          <cell r="T178">
            <v>363792</v>
          </cell>
          <cell r="U178">
            <v>418135</v>
          </cell>
          <cell r="V178">
            <v>422989</v>
          </cell>
          <cell r="W178">
            <v>357463</v>
          </cell>
          <cell r="X178">
            <v>288923</v>
          </cell>
          <cell r="Y178">
            <v>187193</v>
          </cell>
          <cell r="Z178">
            <v>166973</v>
          </cell>
          <cell r="AA178">
            <v>185565</v>
          </cell>
          <cell r="AB178">
            <v>266474</v>
          </cell>
          <cell r="AC178">
            <v>311736</v>
          </cell>
          <cell r="AD178">
            <v>483117</v>
          </cell>
          <cell r="AE178">
            <v>313649</v>
          </cell>
          <cell r="AF178">
            <v>437474</v>
          </cell>
          <cell r="AG178">
            <v>214495</v>
          </cell>
          <cell r="AH178">
            <v>122727</v>
          </cell>
          <cell r="AI178">
            <v>154306</v>
          </cell>
          <cell r="AJ178">
            <v>150877</v>
          </cell>
          <cell r="AK178">
            <v>233688</v>
          </cell>
          <cell r="AL178">
            <v>205940</v>
          </cell>
          <cell r="AM178">
            <v>190892</v>
          </cell>
          <cell r="AN178">
            <v>112894</v>
          </cell>
          <cell r="AO178">
            <v>24873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507050</v>
          </cell>
          <cell r="L179">
            <v>17455</v>
          </cell>
          <cell r="M179">
            <v>34848</v>
          </cell>
          <cell r="N179">
            <v>35314</v>
          </cell>
          <cell r="O179">
            <v>41126</v>
          </cell>
          <cell r="P179">
            <v>41497</v>
          </cell>
          <cell r="Q179">
            <v>34505</v>
          </cell>
          <cell r="R179">
            <v>30537</v>
          </cell>
          <cell r="S179">
            <v>22881</v>
          </cell>
          <cell r="T179">
            <v>26631</v>
          </cell>
          <cell r="U179">
            <v>19011</v>
          </cell>
          <cell r="V179">
            <v>23888</v>
          </cell>
          <cell r="W179">
            <v>19879</v>
          </cell>
          <cell r="X179">
            <v>18421</v>
          </cell>
          <cell r="Y179">
            <v>15923</v>
          </cell>
          <cell r="Z179">
            <v>11993</v>
          </cell>
          <cell r="AA179">
            <v>8346</v>
          </cell>
          <cell r="AB179">
            <v>8198</v>
          </cell>
          <cell r="AC179">
            <v>11723</v>
          </cell>
          <cell r="AD179">
            <v>12430</v>
          </cell>
          <cell r="AE179">
            <v>15248</v>
          </cell>
          <cell r="AF179">
            <v>11164</v>
          </cell>
          <cell r="AG179">
            <v>7521</v>
          </cell>
          <cell r="AH179">
            <v>6882</v>
          </cell>
          <cell r="AI179">
            <v>5440</v>
          </cell>
          <cell r="AJ179">
            <v>7119</v>
          </cell>
          <cell r="AK179">
            <v>6312</v>
          </cell>
          <cell r="AL179">
            <v>5667</v>
          </cell>
          <cell r="AM179">
            <v>5491</v>
          </cell>
          <cell r="AN179">
            <v>1600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  <cell r="J180">
            <v>773732</v>
          </cell>
          <cell r="L180">
            <v>246</v>
          </cell>
          <cell r="M180">
            <v>24303</v>
          </cell>
          <cell r="N180">
            <v>79326</v>
          </cell>
          <cell r="O180">
            <v>188004</v>
          </cell>
          <cell r="P180">
            <v>64424</v>
          </cell>
          <cell r="Q180">
            <v>69890</v>
          </cell>
          <cell r="R180">
            <v>25392</v>
          </cell>
          <cell r="S180">
            <v>22138</v>
          </cell>
          <cell r="T180">
            <v>20131</v>
          </cell>
          <cell r="U180">
            <v>4011</v>
          </cell>
          <cell r="V180">
            <v>35491</v>
          </cell>
          <cell r="W180">
            <v>13399</v>
          </cell>
          <cell r="X180">
            <v>46084</v>
          </cell>
          <cell r="Y180">
            <v>6283</v>
          </cell>
          <cell r="Z180">
            <v>19825</v>
          </cell>
          <cell r="AA180">
            <v>391</v>
          </cell>
          <cell r="AB180">
            <v>8511</v>
          </cell>
          <cell r="AC180">
            <v>471</v>
          </cell>
          <cell r="AD180">
            <v>1067</v>
          </cell>
          <cell r="AE180">
            <v>1902</v>
          </cell>
          <cell r="AF180">
            <v>420</v>
          </cell>
          <cell r="AG180">
            <v>1965</v>
          </cell>
          <cell r="AH180">
            <v>38131</v>
          </cell>
          <cell r="AI180">
            <v>255</v>
          </cell>
          <cell r="AJ180">
            <v>95</v>
          </cell>
          <cell r="AK180">
            <v>252</v>
          </cell>
          <cell r="AL180">
            <v>2364</v>
          </cell>
          <cell r="AN180">
            <v>83478</v>
          </cell>
          <cell r="AO180">
            <v>15483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10871509</v>
          </cell>
          <cell r="L181">
            <v>163955</v>
          </cell>
          <cell r="M181">
            <v>893501</v>
          </cell>
          <cell r="N181">
            <v>789236</v>
          </cell>
          <cell r="O181">
            <v>951704</v>
          </cell>
          <cell r="P181">
            <v>781399</v>
          </cell>
          <cell r="Q181">
            <v>602210</v>
          </cell>
          <cell r="R181">
            <v>471067</v>
          </cell>
          <cell r="S181">
            <v>668673</v>
          </cell>
          <cell r="T181">
            <v>376679</v>
          </cell>
          <cell r="U181">
            <v>449912</v>
          </cell>
          <cell r="V181">
            <v>432576</v>
          </cell>
          <cell r="W181">
            <v>258868</v>
          </cell>
          <cell r="X181">
            <v>196681</v>
          </cell>
          <cell r="Y181">
            <v>317054</v>
          </cell>
          <cell r="Z181">
            <v>376503</v>
          </cell>
          <cell r="AA181">
            <v>159517</v>
          </cell>
          <cell r="AB181">
            <v>275554</v>
          </cell>
          <cell r="AC181">
            <v>264827</v>
          </cell>
          <cell r="AD181">
            <v>192932</v>
          </cell>
          <cell r="AE181">
            <v>379261</v>
          </cell>
          <cell r="AF181">
            <v>217673</v>
          </cell>
          <cell r="AG181">
            <v>195550</v>
          </cell>
          <cell r="AH181">
            <v>87404</v>
          </cell>
          <cell r="AI181">
            <v>121386</v>
          </cell>
          <cell r="AJ181">
            <v>275926</v>
          </cell>
          <cell r="AK181">
            <v>356459</v>
          </cell>
          <cell r="AL181">
            <v>311495</v>
          </cell>
          <cell r="AM181">
            <v>178943</v>
          </cell>
          <cell r="AN181">
            <v>101957</v>
          </cell>
          <cell r="AO181">
            <v>22607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  <cell r="J182">
            <v>32370</v>
          </cell>
          <cell r="L182">
            <v>95</v>
          </cell>
          <cell r="M182">
            <v>1396</v>
          </cell>
          <cell r="N182">
            <v>1587</v>
          </cell>
          <cell r="O182">
            <v>1422</v>
          </cell>
          <cell r="P182">
            <v>1690</v>
          </cell>
          <cell r="Q182">
            <v>2018</v>
          </cell>
          <cell r="R182">
            <v>598</v>
          </cell>
          <cell r="S182">
            <v>6269</v>
          </cell>
          <cell r="T182">
            <v>972</v>
          </cell>
          <cell r="V182">
            <v>838</v>
          </cell>
          <cell r="W182">
            <v>2735</v>
          </cell>
          <cell r="X182">
            <v>1856</v>
          </cell>
          <cell r="Y182">
            <v>760</v>
          </cell>
          <cell r="Z182">
            <v>1054</v>
          </cell>
          <cell r="AA182">
            <v>1021</v>
          </cell>
          <cell r="AB182">
            <v>1939</v>
          </cell>
          <cell r="AD182">
            <v>673</v>
          </cell>
          <cell r="AE182">
            <v>992</v>
          </cell>
          <cell r="AF182">
            <v>2357</v>
          </cell>
          <cell r="AG182">
            <v>2098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  <cell r="J183">
            <v>504494</v>
          </cell>
          <cell r="L183">
            <v>15924</v>
          </cell>
          <cell r="M183">
            <v>44299</v>
          </cell>
          <cell r="N183">
            <v>42405</v>
          </cell>
          <cell r="O183">
            <v>50652</v>
          </cell>
          <cell r="P183">
            <v>49968</v>
          </cell>
          <cell r="Q183">
            <v>35419</v>
          </cell>
          <cell r="R183">
            <v>32014</v>
          </cell>
          <cell r="S183">
            <v>38846</v>
          </cell>
          <cell r="T183">
            <v>22579</v>
          </cell>
          <cell r="U183">
            <v>11874</v>
          </cell>
          <cell r="V183">
            <v>19726</v>
          </cell>
          <cell r="W183">
            <v>22551</v>
          </cell>
          <cell r="X183">
            <v>12256</v>
          </cell>
          <cell r="Y183">
            <v>13293</v>
          </cell>
          <cell r="Z183">
            <v>12640</v>
          </cell>
          <cell r="AA183">
            <v>4451</v>
          </cell>
          <cell r="AB183">
            <v>24716</v>
          </cell>
          <cell r="AC183">
            <v>1625</v>
          </cell>
          <cell r="AD183">
            <v>17690</v>
          </cell>
          <cell r="AE183">
            <v>1483</v>
          </cell>
          <cell r="AF183">
            <v>16016</v>
          </cell>
          <cell r="AG183">
            <v>14067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  <cell r="J184">
            <v>97878</v>
          </cell>
          <cell r="L184">
            <v>1752</v>
          </cell>
          <cell r="M184">
            <v>6426</v>
          </cell>
          <cell r="N184">
            <v>2579</v>
          </cell>
          <cell r="O184">
            <v>9012</v>
          </cell>
          <cell r="P184">
            <v>1115</v>
          </cell>
          <cell r="Q184">
            <v>2761</v>
          </cell>
          <cell r="R184">
            <v>4524</v>
          </cell>
          <cell r="S184">
            <v>6876</v>
          </cell>
          <cell r="T184">
            <v>5043</v>
          </cell>
          <cell r="U184">
            <v>4901</v>
          </cell>
          <cell r="V184">
            <v>7490</v>
          </cell>
          <cell r="W184">
            <v>1334</v>
          </cell>
          <cell r="X184">
            <v>4943</v>
          </cell>
          <cell r="Y184">
            <v>5814</v>
          </cell>
          <cell r="Z184">
            <v>1348</v>
          </cell>
          <cell r="AA184">
            <v>1497</v>
          </cell>
          <cell r="AB184">
            <v>16311</v>
          </cell>
          <cell r="AC184">
            <v>3417</v>
          </cell>
          <cell r="AD184">
            <v>4730</v>
          </cell>
          <cell r="AE184">
            <v>613</v>
          </cell>
          <cell r="AF184">
            <v>1174</v>
          </cell>
          <cell r="AG184">
            <v>4218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  <cell r="J185">
            <v>89895</v>
          </cell>
          <cell r="L185">
            <v>1330</v>
          </cell>
          <cell r="M185">
            <v>2745</v>
          </cell>
          <cell r="N185">
            <v>2962</v>
          </cell>
          <cell r="O185">
            <v>4960</v>
          </cell>
          <cell r="P185">
            <v>3329</v>
          </cell>
          <cell r="Q185">
            <v>2907</v>
          </cell>
          <cell r="R185">
            <v>4696</v>
          </cell>
          <cell r="S185">
            <v>3034</v>
          </cell>
          <cell r="T185">
            <v>4550</v>
          </cell>
          <cell r="U185">
            <v>6004</v>
          </cell>
          <cell r="V185">
            <v>4933</v>
          </cell>
          <cell r="W185">
            <v>3575</v>
          </cell>
          <cell r="X185">
            <v>4569</v>
          </cell>
          <cell r="Y185">
            <v>2853</v>
          </cell>
          <cell r="Z185">
            <v>4397</v>
          </cell>
          <cell r="AA185">
            <v>6437</v>
          </cell>
          <cell r="AB185">
            <v>4879</v>
          </cell>
          <cell r="AC185">
            <v>5168</v>
          </cell>
          <cell r="AD185">
            <v>4751</v>
          </cell>
          <cell r="AE185">
            <v>4393</v>
          </cell>
          <cell r="AF185">
            <v>4445</v>
          </cell>
          <cell r="AG185">
            <v>2978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544703</v>
          </cell>
          <cell r="L186">
            <v>1103</v>
          </cell>
          <cell r="M186">
            <v>48393</v>
          </cell>
          <cell r="N186">
            <v>14846</v>
          </cell>
          <cell r="O186">
            <v>30459</v>
          </cell>
          <cell r="P186">
            <v>16133</v>
          </cell>
          <cell r="Q186">
            <v>1131</v>
          </cell>
          <cell r="R186">
            <v>12318</v>
          </cell>
          <cell r="S186">
            <v>20212</v>
          </cell>
          <cell r="T186">
            <v>27050</v>
          </cell>
          <cell r="U186">
            <v>34520</v>
          </cell>
          <cell r="V186">
            <v>12661</v>
          </cell>
          <cell r="W186">
            <v>6510</v>
          </cell>
          <cell r="X186">
            <v>46913</v>
          </cell>
          <cell r="Y186">
            <v>37236</v>
          </cell>
          <cell r="Z186">
            <v>4366</v>
          </cell>
          <cell r="AA186">
            <v>51374</v>
          </cell>
          <cell r="AB186">
            <v>35432</v>
          </cell>
          <cell r="AC186">
            <v>45415</v>
          </cell>
          <cell r="AD186">
            <v>42298</v>
          </cell>
          <cell r="AE186">
            <v>7513</v>
          </cell>
          <cell r="AF186">
            <v>20993</v>
          </cell>
          <cell r="AG186">
            <v>27827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  <cell r="J187">
            <v>231761</v>
          </cell>
          <cell r="L187">
            <v>1120</v>
          </cell>
          <cell r="M187">
            <v>5480</v>
          </cell>
          <cell r="N187">
            <v>4970</v>
          </cell>
          <cell r="O187">
            <v>3982</v>
          </cell>
          <cell r="P187">
            <v>8310</v>
          </cell>
          <cell r="Q187">
            <v>21087</v>
          </cell>
          <cell r="R187">
            <v>5164</v>
          </cell>
          <cell r="S187">
            <v>6012</v>
          </cell>
          <cell r="T187">
            <v>9267</v>
          </cell>
          <cell r="U187">
            <v>9625</v>
          </cell>
          <cell r="V187">
            <v>7672</v>
          </cell>
          <cell r="W187">
            <v>8289</v>
          </cell>
          <cell r="X187">
            <v>24877</v>
          </cell>
          <cell r="Y187">
            <v>5901</v>
          </cell>
          <cell r="Z187">
            <v>12251</v>
          </cell>
          <cell r="AA187">
            <v>17340</v>
          </cell>
          <cell r="AB187">
            <v>10341</v>
          </cell>
          <cell r="AC187">
            <v>30668</v>
          </cell>
          <cell r="AD187">
            <v>14091</v>
          </cell>
          <cell r="AE187">
            <v>9902</v>
          </cell>
          <cell r="AF187">
            <v>7120</v>
          </cell>
          <cell r="AG187">
            <v>8292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1064782</v>
          </cell>
          <cell r="L188">
            <v>17983</v>
          </cell>
          <cell r="M188">
            <v>33712</v>
          </cell>
          <cell r="N188">
            <v>28700</v>
          </cell>
          <cell r="O188">
            <v>46358</v>
          </cell>
          <cell r="P188">
            <v>46042</v>
          </cell>
          <cell r="Q188">
            <v>45648</v>
          </cell>
          <cell r="R188">
            <v>35330</v>
          </cell>
          <cell r="S188">
            <v>35073</v>
          </cell>
          <cell r="T188">
            <v>28912</v>
          </cell>
          <cell r="U188">
            <v>28123</v>
          </cell>
          <cell r="V188">
            <v>28442</v>
          </cell>
          <cell r="W188">
            <v>33034</v>
          </cell>
          <cell r="X188">
            <v>24594</v>
          </cell>
          <cell r="Y188">
            <v>36584</v>
          </cell>
          <cell r="Z188">
            <v>24128</v>
          </cell>
          <cell r="AA188">
            <v>36503</v>
          </cell>
          <cell r="AB188">
            <v>32227</v>
          </cell>
          <cell r="AC188">
            <v>45319</v>
          </cell>
          <cell r="AD188">
            <v>46029</v>
          </cell>
          <cell r="AE188">
            <v>40185</v>
          </cell>
          <cell r="AF188">
            <v>31016</v>
          </cell>
          <cell r="AG188">
            <v>32480</v>
          </cell>
          <cell r="AH188">
            <v>44473</v>
          </cell>
          <cell r="AI188">
            <v>31429</v>
          </cell>
          <cell r="AJ188">
            <v>38941</v>
          </cell>
          <cell r="AK188">
            <v>44133</v>
          </cell>
          <cell r="AL188">
            <v>56383</v>
          </cell>
          <cell r="AM188">
            <v>57510</v>
          </cell>
          <cell r="AN188">
            <v>35491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3094311</v>
          </cell>
          <cell r="L189">
            <v>7818</v>
          </cell>
          <cell r="M189">
            <v>159483</v>
          </cell>
          <cell r="N189">
            <v>143436</v>
          </cell>
          <cell r="O189">
            <v>195137</v>
          </cell>
          <cell r="P189">
            <v>251960</v>
          </cell>
          <cell r="Q189">
            <v>196621</v>
          </cell>
          <cell r="R189">
            <v>168267</v>
          </cell>
          <cell r="S189">
            <v>129362</v>
          </cell>
          <cell r="T189">
            <v>162483</v>
          </cell>
          <cell r="U189">
            <v>170137</v>
          </cell>
          <cell r="V189">
            <v>152763</v>
          </cell>
          <cell r="W189">
            <v>162372</v>
          </cell>
          <cell r="X189">
            <v>89390</v>
          </cell>
          <cell r="Y189">
            <v>94472</v>
          </cell>
          <cell r="Z189">
            <v>108229</v>
          </cell>
          <cell r="AA189">
            <v>107682</v>
          </cell>
          <cell r="AB189">
            <v>99633</v>
          </cell>
          <cell r="AC189">
            <v>86976</v>
          </cell>
          <cell r="AD189">
            <v>79897</v>
          </cell>
          <cell r="AE189">
            <v>79235</v>
          </cell>
          <cell r="AF189">
            <v>60605</v>
          </cell>
          <cell r="AG189">
            <v>55823</v>
          </cell>
          <cell r="AH189">
            <v>51602</v>
          </cell>
          <cell r="AI189">
            <v>54772</v>
          </cell>
          <cell r="AJ189">
            <v>80796</v>
          </cell>
          <cell r="AK189">
            <v>36298</v>
          </cell>
          <cell r="AL189">
            <v>52426</v>
          </cell>
          <cell r="AM189">
            <v>31881</v>
          </cell>
          <cell r="AN189">
            <v>21611</v>
          </cell>
          <cell r="AO189">
            <v>3144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4026539</v>
          </cell>
          <cell r="L190">
            <v>60001</v>
          </cell>
          <cell r="M190">
            <v>202141</v>
          </cell>
          <cell r="N190">
            <v>159045</v>
          </cell>
          <cell r="O190">
            <v>227987</v>
          </cell>
          <cell r="P190">
            <v>170600</v>
          </cell>
          <cell r="Q190">
            <v>173763</v>
          </cell>
          <cell r="R190">
            <v>136557</v>
          </cell>
          <cell r="S190">
            <v>165452</v>
          </cell>
          <cell r="T190">
            <v>149656</v>
          </cell>
          <cell r="U190">
            <v>157624</v>
          </cell>
          <cell r="V190">
            <v>134335</v>
          </cell>
          <cell r="W190">
            <v>155067</v>
          </cell>
          <cell r="X190">
            <v>136541</v>
          </cell>
          <cell r="Y190">
            <v>104624</v>
          </cell>
          <cell r="Z190">
            <v>104608</v>
          </cell>
          <cell r="AA190">
            <v>118250</v>
          </cell>
          <cell r="AB190">
            <v>117084</v>
          </cell>
          <cell r="AC190">
            <v>248632</v>
          </cell>
          <cell r="AD190">
            <v>196082</v>
          </cell>
          <cell r="AE190">
            <v>208117</v>
          </cell>
          <cell r="AF190">
            <v>65046</v>
          </cell>
          <cell r="AG190">
            <v>126487</v>
          </cell>
          <cell r="AH190">
            <v>128491</v>
          </cell>
          <cell r="AI190">
            <v>85930</v>
          </cell>
          <cell r="AJ190">
            <v>75595</v>
          </cell>
          <cell r="AK190">
            <v>108228</v>
          </cell>
          <cell r="AL190">
            <v>130849</v>
          </cell>
          <cell r="AM190">
            <v>120525</v>
          </cell>
          <cell r="AN190">
            <v>45957</v>
          </cell>
          <cell r="AO190">
            <v>13265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  <cell r="J191">
            <v>125219</v>
          </cell>
          <cell r="L191">
            <v>587</v>
          </cell>
          <cell r="M191">
            <v>3346</v>
          </cell>
          <cell r="N191">
            <v>5636</v>
          </cell>
          <cell r="O191">
            <v>4967</v>
          </cell>
          <cell r="P191">
            <v>3713</v>
          </cell>
          <cell r="Q191">
            <v>1948</v>
          </cell>
          <cell r="R191">
            <v>2933</v>
          </cell>
          <cell r="S191">
            <v>2012</v>
          </cell>
          <cell r="T191">
            <v>1807</v>
          </cell>
          <cell r="U191">
            <v>540</v>
          </cell>
          <cell r="V191">
            <v>1234</v>
          </cell>
          <cell r="W191">
            <v>741</v>
          </cell>
          <cell r="Y191">
            <v>149</v>
          </cell>
          <cell r="Z191">
            <v>2188</v>
          </cell>
          <cell r="AA191">
            <v>3813</v>
          </cell>
          <cell r="AB191">
            <v>1600</v>
          </cell>
          <cell r="AC191">
            <v>1647</v>
          </cell>
          <cell r="AD191">
            <v>2266</v>
          </cell>
          <cell r="AE191">
            <v>2815</v>
          </cell>
          <cell r="AF191">
            <v>383</v>
          </cell>
          <cell r="AG191">
            <v>4002</v>
          </cell>
          <cell r="AH191">
            <v>9783</v>
          </cell>
          <cell r="AI191">
            <v>10237</v>
          </cell>
          <cell r="AJ191">
            <v>10316</v>
          </cell>
          <cell r="AK191">
            <v>11039</v>
          </cell>
          <cell r="AL191">
            <v>8462</v>
          </cell>
          <cell r="AM191">
            <v>16819</v>
          </cell>
          <cell r="AN191">
            <v>10236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  <cell r="J192">
            <v>454719</v>
          </cell>
          <cell r="L192">
            <v>4092</v>
          </cell>
          <cell r="M192">
            <v>18895</v>
          </cell>
          <cell r="N192">
            <v>40602</v>
          </cell>
          <cell r="O192">
            <v>57651</v>
          </cell>
          <cell r="P192">
            <v>31239</v>
          </cell>
          <cell r="Q192">
            <v>23603</v>
          </cell>
          <cell r="R192">
            <v>18415</v>
          </cell>
          <cell r="S192">
            <v>13477</v>
          </cell>
          <cell r="T192">
            <v>4042</v>
          </cell>
          <cell r="U192">
            <v>7313</v>
          </cell>
          <cell r="V192">
            <v>12300</v>
          </cell>
          <cell r="W192">
            <v>2763</v>
          </cell>
          <cell r="X192">
            <v>3012</v>
          </cell>
          <cell r="Y192">
            <v>1468</v>
          </cell>
          <cell r="Z192">
            <v>1341</v>
          </cell>
          <cell r="AB192">
            <v>2753</v>
          </cell>
          <cell r="AC192">
            <v>1689</v>
          </cell>
          <cell r="AE192">
            <v>1841</v>
          </cell>
          <cell r="AF192">
            <v>2139</v>
          </cell>
          <cell r="AG192">
            <v>4406</v>
          </cell>
          <cell r="AH192">
            <v>33277</v>
          </cell>
          <cell r="AI192">
            <v>23174</v>
          </cell>
          <cell r="AJ192">
            <v>29768</v>
          </cell>
          <cell r="AK192">
            <v>29419</v>
          </cell>
          <cell r="AL192">
            <v>38198</v>
          </cell>
          <cell r="AN192">
            <v>23780</v>
          </cell>
          <cell r="AO192">
            <v>24062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  <cell r="J193">
            <v>358948</v>
          </cell>
          <cell r="L193">
            <v>5473</v>
          </cell>
          <cell r="M193">
            <v>11703</v>
          </cell>
          <cell r="N193">
            <v>14712</v>
          </cell>
          <cell r="O193">
            <v>35215</v>
          </cell>
          <cell r="P193">
            <v>20795</v>
          </cell>
          <cell r="Q193">
            <v>9055</v>
          </cell>
          <cell r="R193">
            <v>6707</v>
          </cell>
          <cell r="S193">
            <v>5265</v>
          </cell>
          <cell r="T193">
            <v>7856</v>
          </cell>
          <cell r="U193">
            <v>3766</v>
          </cell>
          <cell r="V193">
            <v>1199</v>
          </cell>
          <cell r="W193">
            <v>1918</v>
          </cell>
          <cell r="X193">
            <v>3599</v>
          </cell>
          <cell r="Y193">
            <v>735</v>
          </cell>
          <cell r="Z193">
            <v>4642</v>
          </cell>
          <cell r="AA193">
            <v>2057</v>
          </cell>
          <cell r="AB193">
            <v>3229</v>
          </cell>
          <cell r="AC193">
            <v>4447</v>
          </cell>
          <cell r="AD193">
            <v>1924</v>
          </cell>
          <cell r="AE193">
            <v>3817</v>
          </cell>
          <cell r="AF193">
            <v>5860</v>
          </cell>
          <cell r="AG193">
            <v>3313</v>
          </cell>
          <cell r="AH193">
            <v>6627</v>
          </cell>
          <cell r="AI193">
            <v>25469</v>
          </cell>
          <cell r="AJ193">
            <v>11943</v>
          </cell>
          <cell r="AK193">
            <v>22309</v>
          </cell>
          <cell r="AL193">
            <v>19634</v>
          </cell>
          <cell r="AM193">
            <v>104716</v>
          </cell>
          <cell r="AN193">
            <v>10963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29646491</v>
          </cell>
          <cell r="L194">
            <v>491149</v>
          </cell>
          <cell r="M194">
            <v>1259521</v>
          </cell>
          <cell r="N194">
            <v>1230768</v>
          </cell>
          <cell r="O194">
            <v>1217561</v>
          </cell>
          <cell r="P194">
            <v>1200214</v>
          </cell>
          <cell r="Q194">
            <v>1265377</v>
          </cell>
          <cell r="R194">
            <v>1308162</v>
          </cell>
          <cell r="S194">
            <v>1186928</v>
          </cell>
          <cell r="T194">
            <v>1243381</v>
          </cell>
          <cell r="U194">
            <v>1164041</v>
          </cell>
          <cell r="V194">
            <v>939166</v>
          </cell>
          <cell r="W194">
            <v>1018391</v>
          </cell>
          <cell r="X194">
            <v>1013687</v>
          </cell>
          <cell r="Y194">
            <v>929144</v>
          </cell>
          <cell r="Z194">
            <v>916786</v>
          </cell>
          <cell r="AA194">
            <v>1026882</v>
          </cell>
          <cell r="AB194">
            <v>1059802</v>
          </cell>
          <cell r="AC194">
            <v>1056320</v>
          </cell>
          <cell r="AD194">
            <v>1149888</v>
          </cell>
          <cell r="AE194">
            <v>1077738</v>
          </cell>
          <cell r="AF194">
            <v>1045069</v>
          </cell>
          <cell r="AG194">
            <v>887698</v>
          </cell>
          <cell r="AH194">
            <v>893100</v>
          </cell>
          <cell r="AI194">
            <v>912626</v>
          </cell>
          <cell r="AJ194">
            <v>911441</v>
          </cell>
          <cell r="AK194">
            <v>1016898</v>
          </cell>
          <cell r="AL194">
            <v>1011273</v>
          </cell>
          <cell r="AM194">
            <v>890091</v>
          </cell>
          <cell r="AN194">
            <v>323389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272374</v>
          </cell>
          <cell r="L195">
            <v>9121</v>
          </cell>
          <cell r="M195">
            <v>19448</v>
          </cell>
          <cell r="N195">
            <v>24195</v>
          </cell>
          <cell r="O195">
            <v>16275</v>
          </cell>
          <cell r="P195">
            <v>19470</v>
          </cell>
          <cell r="Q195">
            <v>13902</v>
          </cell>
          <cell r="R195">
            <v>14146</v>
          </cell>
          <cell r="S195">
            <v>15249</v>
          </cell>
          <cell r="T195">
            <v>8675</v>
          </cell>
          <cell r="U195">
            <v>14376</v>
          </cell>
          <cell r="V195">
            <v>8537</v>
          </cell>
          <cell r="W195">
            <v>5753</v>
          </cell>
          <cell r="X195">
            <v>10599</v>
          </cell>
          <cell r="Y195">
            <v>6168</v>
          </cell>
          <cell r="Z195">
            <v>5764</v>
          </cell>
          <cell r="AA195">
            <v>8207</v>
          </cell>
          <cell r="AB195">
            <v>8297</v>
          </cell>
          <cell r="AC195">
            <v>11750</v>
          </cell>
          <cell r="AD195">
            <v>10893</v>
          </cell>
          <cell r="AE195">
            <v>9923</v>
          </cell>
          <cell r="AF195">
            <v>6604</v>
          </cell>
          <cell r="AG195">
            <v>7631</v>
          </cell>
          <cell r="AH195">
            <v>2092</v>
          </cell>
          <cell r="AI195">
            <v>5986</v>
          </cell>
          <cell r="AJ195">
            <v>2281</v>
          </cell>
          <cell r="AK195">
            <v>2916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7204317</v>
          </cell>
          <cell r="L196">
            <v>123809</v>
          </cell>
          <cell r="M196">
            <v>317974</v>
          </cell>
          <cell r="N196">
            <v>336826</v>
          </cell>
          <cell r="O196">
            <v>320341</v>
          </cell>
          <cell r="P196">
            <v>319092</v>
          </cell>
          <cell r="Q196">
            <v>365001</v>
          </cell>
          <cell r="R196">
            <v>385581</v>
          </cell>
          <cell r="S196">
            <v>360282</v>
          </cell>
          <cell r="T196">
            <v>373599</v>
          </cell>
          <cell r="U196">
            <v>343148</v>
          </cell>
          <cell r="V196">
            <v>302793</v>
          </cell>
          <cell r="W196">
            <v>282115</v>
          </cell>
          <cell r="X196">
            <v>271534</v>
          </cell>
          <cell r="Y196">
            <v>197079</v>
          </cell>
          <cell r="Z196">
            <v>194315</v>
          </cell>
          <cell r="AA196">
            <v>233377</v>
          </cell>
          <cell r="AB196">
            <v>232443</v>
          </cell>
          <cell r="AC196">
            <v>233187</v>
          </cell>
          <cell r="AD196">
            <v>256190</v>
          </cell>
          <cell r="AE196">
            <v>224734</v>
          </cell>
          <cell r="AF196">
            <v>241273</v>
          </cell>
          <cell r="AG196">
            <v>194627</v>
          </cell>
          <cell r="AH196">
            <v>189708</v>
          </cell>
          <cell r="AI196">
            <v>188114</v>
          </cell>
          <cell r="AJ196">
            <v>158231</v>
          </cell>
          <cell r="AK196">
            <v>177748</v>
          </cell>
          <cell r="AL196">
            <v>162419</v>
          </cell>
          <cell r="AM196">
            <v>177548</v>
          </cell>
          <cell r="AN196">
            <v>41229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1484979</v>
          </cell>
          <cell r="L197">
            <v>28125</v>
          </cell>
          <cell r="M197">
            <v>87439</v>
          </cell>
          <cell r="N197">
            <v>130382</v>
          </cell>
          <cell r="O197">
            <v>145138</v>
          </cell>
          <cell r="P197">
            <v>160880</v>
          </cell>
          <cell r="Q197">
            <v>130271</v>
          </cell>
          <cell r="R197">
            <v>103413</v>
          </cell>
          <cell r="S197">
            <v>89300</v>
          </cell>
          <cell r="T197">
            <v>91937</v>
          </cell>
          <cell r="U197">
            <v>81400</v>
          </cell>
          <cell r="V197">
            <v>72315</v>
          </cell>
          <cell r="W197">
            <v>44592</v>
          </cell>
          <cell r="X197">
            <v>40813</v>
          </cell>
          <cell r="Y197">
            <v>46845</v>
          </cell>
          <cell r="Z197">
            <v>37111</v>
          </cell>
          <cell r="AA197">
            <v>19151</v>
          </cell>
          <cell r="AB197">
            <v>19435</v>
          </cell>
          <cell r="AC197">
            <v>37379</v>
          </cell>
          <cell r="AD197">
            <v>29217</v>
          </cell>
          <cell r="AE197">
            <v>18238</v>
          </cell>
          <cell r="AF197">
            <v>17165</v>
          </cell>
          <cell r="AG197">
            <v>18250</v>
          </cell>
          <cell r="AH197">
            <v>6777</v>
          </cell>
          <cell r="AI197">
            <v>6645</v>
          </cell>
          <cell r="AJ197">
            <v>4600</v>
          </cell>
          <cell r="AK197">
            <v>6228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3505931</v>
          </cell>
          <cell r="L198">
            <v>17222</v>
          </cell>
          <cell r="M198">
            <v>152975</v>
          </cell>
          <cell r="N198">
            <v>184629</v>
          </cell>
          <cell r="O198">
            <v>251357</v>
          </cell>
          <cell r="P198">
            <v>205301</v>
          </cell>
          <cell r="Q198">
            <v>139132</v>
          </cell>
          <cell r="R198">
            <v>122884</v>
          </cell>
          <cell r="S198">
            <v>179102</v>
          </cell>
          <cell r="T198">
            <v>123963</v>
          </cell>
          <cell r="U198">
            <v>137998</v>
          </cell>
          <cell r="V198">
            <v>155207</v>
          </cell>
          <cell r="W198">
            <v>124982</v>
          </cell>
          <cell r="X198">
            <v>109437</v>
          </cell>
          <cell r="Y198">
            <v>109032</v>
          </cell>
          <cell r="Z198">
            <v>102249</v>
          </cell>
          <cell r="AA198">
            <v>117572</v>
          </cell>
          <cell r="AB198">
            <v>130872</v>
          </cell>
          <cell r="AC198">
            <v>136862</v>
          </cell>
          <cell r="AD198">
            <v>141515</v>
          </cell>
          <cell r="AE198">
            <v>253401</v>
          </cell>
          <cell r="AF198">
            <v>153133</v>
          </cell>
          <cell r="AG198">
            <v>124742</v>
          </cell>
          <cell r="AH198">
            <v>79199</v>
          </cell>
          <cell r="AI198">
            <v>46822</v>
          </cell>
          <cell r="AJ198">
            <v>33377</v>
          </cell>
          <cell r="AK198">
            <v>67513</v>
          </cell>
          <cell r="AL198">
            <v>32530</v>
          </cell>
          <cell r="AM198">
            <v>33116</v>
          </cell>
          <cell r="AN198">
            <v>39807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3895464</v>
          </cell>
          <cell r="L199">
            <v>61699</v>
          </cell>
          <cell r="M199">
            <v>198984</v>
          </cell>
          <cell r="N199">
            <v>253831</v>
          </cell>
          <cell r="O199">
            <v>203696</v>
          </cell>
          <cell r="P199">
            <v>235624</v>
          </cell>
          <cell r="Q199">
            <v>227261</v>
          </cell>
          <cell r="R199">
            <v>215760</v>
          </cell>
          <cell r="S199">
            <v>210237</v>
          </cell>
          <cell r="T199">
            <v>208087</v>
          </cell>
          <cell r="U199">
            <v>206700</v>
          </cell>
          <cell r="V199">
            <v>193908</v>
          </cell>
          <cell r="W199">
            <v>158559</v>
          </cell>
          <cell r="X199">
            <v>165341</v>
          </cell>
          <cell r="Y199">
            <v>147577</v>
          </cell>
          <cell r="Z199">
            <v>176191</v>
          </cell>
          <cell r="AA199">
            <v>161090</v>
          </cell>
          <cell r="AB199">
            <v>130384</v>
          </cell>
          <cell r="AC199">
            <v>112459</v>
          </cell>
          <cell r="AD199">
            <v>105309</v>
          </cell>
          <cell r="AE199">
            <v>94702</v>
          </cell>
          <cell r="AF199">
            <v>97587</v>
          </cell>
          <cell r="AG199">
            <v>80539</v>
          </cell>
          <cell r="AH199">
            <v>56772</v>
          </cell>
          <cell r="AI199">
            <v>34515</v>
          </cell>
          <cell r="AJ199">
            <v>21009</v>
          </cell>
          <cell r="AK199">
            <v>40933</v>
          </cell>
          <cell r="AL199">
            <v>34509</v>
          </cell>
          <cell r="AM199">
            <v>44639</v>
          </cell>
          <cell r="AN199">
            <v>17562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728775</v>
          </cell>
          <cell r="L200">
            <v>15363</v>
          </cell>
          <cell r="M200">
            <v>36465</v>
          </cell>
          <cell r="N200">
            <v>31224</v>
          </cell>
          <cell r="O200">
            <v>32832</v>
          </cell>
          <cell r="P200">
            <v>36728</v>
          </cell>
          <cell r="Q200">
            <v>26616</v>
          </cell>
          <cell r="R200">
            <v>33806</v>
          </cell>
          <cell r="S200">
            <v>32444</v>
          </cell>
          <cell r="T200">
            <v>29913</v>
          </cell>
          <cell r="U200">
            <v>39263</v>
          </cell>
          <cell r="V200">
            <v>33185</v>
          </cell>
          <cell r="W200">
            <v>24409</v>
          </cell>
          <cell r="X200">
            <v>31245</v>
          </cell>
          <cell r="Y200">
            <v>34011</v>
          </cell>
          <cell r="Z200">
            <v>29626</v>
          </cell>
          <cell r="AA200">
            <v>30030</v>
          </cell>
          <cell r="AB200">
            <v>27050</v>
          </cell>
          <cell r="AC200">
            <v>26469</v>
          </cell>
          <cell r="AD200">
            <v>26792</v>
          </cell>
          <cell r="AE200">
            <v>16665</v>
          </cell>
          <cell r="AF200">
            <v>21746</v>
          </cell>
          <cell r="AG200">
            <v>15787</v>
          </cell>
          <cell r="AH200">
            <v>15492</v>
          </cell>
          <cell r="AI200">
            <v>13607</v>
          </cell>
          <cell r="AJ200">
            <v>17048</v>
          </cell>
          <cell r="AK200">
            <v>14109</v>
          </cell>
          <cell r="AL200">
            <v>16482</v>
          </cell>
          <cell r="AM200">
            <v>15057</v>
          </cell>
          <cell r="AN200">
            <v>5311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1302564</v>
          </cell>
          <cell r="L201">
            <v>15789</v>
          </cell>
          <cell r="M201">
            <v>212245</v>
          </cell>
          <cell r="N201">
            <v>107859</v>
          </cell>
          <cell r="O201">
            <v>121837</v>
          </cell>
          <cell r="P201">
            <v>40919</v>
          </cell>
          <cell r="Q201">
            <v>53345</v>
          </cell>
          <cell r="R201">
            <v>64728</v>
          </cell>
          <cell r="S201">
            <v>60812</v>
          </cell>
          <cell r="T201">
            <v>57292</v>
          </cell>
          <cell r="U201">
            <v>56057</v>
          </cell>
          <cell r="V201">
            <v>39839</v>
          </cell>
          <cell r="W201">
            <v>26432</v>
          </cell>
          <cell r="X201">
            <v>26725</v>
          </cell>
          <cell r="Y201">
            <v>16498</v>
          </cell>
          <cell r="Z201">
            <v>7206</v>
          </cell>
          <cell r="AA201">
            <v>34634</v>
          </cell>
          <cell r="AB201">
            <v>13451</v>
          </cell>
          <cell r="AC201">
            <v>32822</v>
          </cell>
          <cell r="AD201">
            <v>15110</v>
          </cell>
          <cell r="AE201">
            <v>109138</v>
          </cell>
          <cell r="AF201">
            <v>33671</v>
          </cell>
          <cell r="AG201">
            <v>56427</v>
          </cell>
          <cell r="AH201">
            <v>13181</v>
          </cell>
          <cell r="AI201">
            <v>3593</v>
          </cell>
          <cell r="AJ201">
            <v>5534</v>
          </cell>
          <cell r="AK201">
            <v>3948</v>
          </cell>
          <cell r="AL201">
            <v>8958</v>
          </cell>
          <cell r="AM201">
            <v>37702</v>
          </cell>
          <cell r="AN201">
            <v>26812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5587181</v>
          </cell>
          <cell r="L202">
            <v>117825</v>
          </cell>
          <cell r="M202">
            <v>219309</v>
          </cell>
          <cell r="N202">
            <v>245127</v>
          </cell>
          <cell r="O202">
            <v>258038</v>
          </cell>
          <cell r="P202">
            <v>240715</v>
          </cell>
          <cell r="Q202">
            <v>195503</v>
          </cell>
          <cell r="R202">
            <v>277694</v>
          </cell>
          <cell r="S202">
            <v>262688</v>
          </cell>
          <cell r="T202">
            <v>272457</v>
          </cell>
          <cell r="U202">
            <v>260331</v>
          </cell>
          <cell r="V202">
            <v>217019</v>
          </cell>
          <cell r="W202">
            <v>180141</v>
          </cell>
          <cell r="X202">
            <v>247361</v>
          </cell>
          <cell r="Y202">
            <v>139428</v>
          </cell>
          <cell r="Z202">
            <v>117723</v>
          </cell>
          <cell r="AA202">
            <v>243663</v>
          </cell>
          <cell r="AB202">
            <v>407657</v>
          </cell>
          <cell r="AC202">
            <v>175869</v>
          </cell>
          <cell r="AD202">
            <v>141397</v>
          </cell>
          <cell r="AE202">
            <v>250960</v>
          </cell>
          <cell r="AF202">
            <v>278946</v>
          </cell>
          <cell r="AG202">
            <v>134102</v>
          </cell>
          <cell r="AH202">
            <v>77170</v>
          </cell>
          <cell r="AI202">
            <v>72008</v>
          </cell>
          <cell r="AJ202">
            <v>127105</v>
          </cell>
          <cell r="AK202">
            <v>128400</v>
          </cell>
          <cell r="AL202">
            <v>119802</v>
          </cell>
          <cell r="AM202">
            <v>120607</v>
          </cell>
          <cell r="AN202">
            <v>58136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  <cell r="J203">
            <v>250181</v>
          </cell>
          <cell r="L203">
            <v>5573</v>
          </cell>
          <cell r="M203">
            <v>16427</v>
          </cell>
          <cell r="N203">
            <v>20574</v>
          </cell>
          <cell r="O203">
            <v>16690</v>
          </cell>
          <cell r="P203">
            <v>15591</v>
          </cell>
          <cell r="Q203">
            <v>20119</v>
          </cell>
          <cell r="R203">
            <v>14231</v>
          </cell>
          <cell r="S203">
            <v>10253</v>
          </cell>
          <cell r="T203">
            <v>11972</v>
          </cell>
          <cell r="U203">
            <v>9551</v>
          </cell>
          <cell r="V203">
            <v>7585</v>
          </cell>
          <cell r="W203">
            <v>5924</v>
          </cell>
          <cell r="X203">
            <v>6396</v>
          </cell>
          <cell r="Y203">
            <v>10377</v>
          </cell>
          <cell r="Z203">
            <v>6785</v>
          </cell>
          <cell r="AA203">
            <v>4322</v>
          </cell>
          <cell r="AB203">
            <v>7015</v>
          </cell>
          <cell r="AC203">
            <v>7036</v>
          </cell>
          <cell r="AD203">
            <v>6126</v>
          </cell>
          <cell r="AE203">
            <v>7973</v>
          </cell>
          <cell r="AF203">
            <v>6956</v>
          </cell>
          <cell r="AG203">
            <v>3388</v>
          </cell>
          <cell r="AH203">
            <v>3626</v>
          </cell>
          <cell r="AI203">
            <v>5531</v>
          </cell>
          <cell r="AJ203">
            <v>5862</v>
          </cell>
          <cell r="AK203">
            <v>4136</v>
          </cell>
          <cell r="AL203">
            <v>6385</v>
          </cell>
          <cell r="AM203">
            <v>3376</v>
          </cell>
          <cell r="AN203">
            <v>401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  <cell r="J204">
            <v>200762</v>
          </cell>
          <cell r="L204">
            <v>1660</v>
          </cell>
          <cell r="M204">
            <v>3701</v>
          </cell>
          <cell r="N204">
            <v>32443</v>
          </cell>
          <cell r="O204">
            <v>36480</v>
          </cell>
          <cell r="P204">
            <v>6234</v>
          </cell>
          <cell r="Q204">
            <v>8678</v>
          </cell>
          <cell r="R204">
            <v>7155</v>
          </cell>
          <cell r="S204">
            <v>1823</v>
          </cell>
          <cell r="T204">
            <v>4854</v>
          </cell>
          <cell r="U204">
            <v>7344</v>
          </cell>
          <cell r="V204">
            <v>3505</v>
          </cell>
          <cell r="W204">
            <v>3933</v>
          </cell>
          <cell r="X204">
            <v>522</v>
          </cell>
          <cell r="Y204">
            <v>9738</v>
          </cell>
          <cell r="Z204">
            <v>8350</v>
          </cell>
          <cell r="AA204">
            <v>6119</v>
          </cell>
          <cell r="AB204">
            <v>443</v>
          </cell>
          <cell r="AC204">
            <v>9156</v>
          </cell>
          <cell r="AD204">
            <v>14791</v>
          </cell>
          <cell r="AE204">
            <v>3527</v>
          </cell>
          <cell r="AF204">
            <v>762</v>
          </cell>
          <cell r="AI204">
            <v>6204</v>
          </cell>
          <cell r="AJ204">
            <v>11478</v>
          </cell>
          <cell r="AK204">
            <v>11540</v>
          </cell>
          <cell r="AL204">
            <v>119</v>
          </cell>
          <cell r="AM204">
            <v>126</v>
          </cell>
          <cell r="AN204">
            <v>77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7390552</v>
          </cell>
          <cell r="L205">
            <v>151858</v>
          </cell>
          <cell r="M205">
            <v>524857</v>
          </cell>
          <cell r="N205">
            <v>564195</v>
          </cell>
          <cell r="O205">
            <v>461748</v>
          </cell>
          <cell r="P205">
            <v>335657</v>
          </cell>
          <cell r="Q205">
            <v>453601</v>
          </cell>
          <cell r="R205">
            <v>274384</v>
          </cell>
          <cell r="S205">
            <v>356007</v>
          </cell>
          <cell r="T205">
            <v>313663</v>
          </cell>
          <cell r="U205">
            <v>287409</v>
          </cell>
          <cell r="V205">
            <v>246055</v>
          </cell>
          <cell r="W205">
            <v>137896</v>
          </cell>
          <cell r="X205">
            <v>219260</v>
          </cell>
          <cell r="Y205">
            <v>219631</v>
          </cell>
          <cell r="Z205">
            <v>153836</v>
          </cell>
          <cell r="AA205">
            <v>163377</v>
          </cell>
          <cell r="AB205">
            <v>205216</v>
          </cell>
          <cell r="AC205">
            <v>328279</v>
          </cell>
          <cell r="AD205">
            <v>352827</v>
          </cell>
          <cell r="AE205">
            <v>260164</v>
          </cell>
          <cell r="AF205">
            <v>131141</v>
          </cell>
          <cell r="AG205">
            <v>197936</v>
          </cell>
          <cell r="AH205">
            <v>116232</v>
          </cell>
          <cell r="AI205">
            <v>114668</v>
          </cell>
          <cell r="AJ205">
            <v>89310</v>
          </cell>
          <cell r="AK205">
            <v>98165</v>
          </cell>
          <cell r="AL205">
            <v>118615</v>
          </cell>
          <cell r="AM205">
            <v>147661</v>
          </cell>
          <cell r="AN205">
            <v>357604</v>
          </cell>
          <cell r="AO205">
            <v>9300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  <cell r="J206">
            <v>40255</v>
          </cell>
          <cell r="L206">
            <v>2323</v>
          </cell>
          <cell r="M206">
            <v>4273</v>
          </cell>
          <cell r="N206">
            <v>1993</v>
          </cell>
          <cell r="O206">
            <v>1019</v>
          </cell>
          <cell r="P206">
            <v>912</v>
          </cell>
          <cell r="Q206">
            <v>1962</v>
          </cell>
          <cell r="R206">
            <v>3270</v>
          </cell>
          <cell r="S206">
            <v>201</v>
          </cell>
          <cell r="T206">
            <v>3782</v>
          </cell>
          <cell r="X206">
            <v>2769</v>
          </cell>
          <cell r="Y206">
            <v>2452</v>
          </cell>
          <cell r="Z206">
            <v>4320</v>
          </cell>
          <cell r="AA206">
            <v>3642</v>
          </cell>
          <cell r="AB206">
            <v>1627</v>
          </cell>
          <cell r="AC206">
            <v>2457</v>
          </cell>
          <cell r="AD206">
            <v>1283</v>
          </cell>
          <cell r="AE206">
            <v>1362</v>
          </cell>
          <cell r="AF206">
            <v>608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  <cell r="J207">
            <v>404791</v>
          </cell>
          <cell r="M207">
            <v>43367</v>
          </cell>
          <cell r="N207">
            <v>37329</v>
          </cell>
          <cell r="O207">
            <v>25093</v>
          </cell>
          <cell r="P207">
            <v>32679</v>
          </cell>
          <cell r="Q207">
            <v>6589</v>
          </cell>
          <cell r="R207">
            <v>72170</v>
          </cell>
          <cell r="S207">
            <v>20374</v>
          </cell>
          <cell r="T207">
            <v>8254</v>
          </cell>
          <cell r="U207">
            <v>8795</v>
          </cell>
          <cell r="X207">
            <v>11441</v>
          </cell>
          <cell r="Y207">
            <v>11497</v>
          </cell>
          <cell r="Z207">
            <v>11235</v>
          </cell>
          <cell r="AA207">
            <v>12097</v>
          </cell>
          <cell r="AB207">
            <v>17621</v>
          </cell>
          <cell r="AC207">
            <v>55083</v>
          </cell>
          <cell r="AD207">
            <v>6856</v>
          </cell>
          <cell r="AE207">
            <v>2239</v>
          </cell>
          <cell r="AF207">
            <v>1392</v>
          </cell>
          <cell r="AH207">
            <v>20680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  <cell r="J208">
            <v>159683</v>
          </cell>
          <cell r="L208">
            <v>2967</v>
          </cell>
          <cell r="M208">
            <v>5079</v>
          </cell>
          <cell r="N208">
            <v>20117</v>
          </cell>
          <cell r="O208">
            <v>8355</v>
          </cell>
          <cell r="P208">
            <v>9500</v>
          </cell>
          <cell r="Q208">
            <v>11685</v>
          </cell>
          <cell r="R208">
            <v>4127</v>
          </cell>
          <cell r="S208">
            <v>12417</v>
          </cell>
          <cell r="T208">
            <v>16562</v>
          </cell>
          <cell r="U208">
            <v>6247</v>
          </cell>
          <cell r="X208">
            <v>4375</v>
          </cell>
          <cell r="Y208">
            <v>5574</v>
          </cell>
          <cell r="Z208">
            <v>9007</v>
          </cell>
          <cell r="AA208">
            <v>4286</v>
          </cell>
          <cell r="AB208">
            <v>2749</v>
          </cell>
          <cell r="AC208">
            <v>2397</v>
          </cell>
          <cell r="AD208">
            <v>11317</v>
          </cell>
          <cell r="AE208">
            <v>3274</v>
          </cell>
          <cell r="AF208">
            <v>2485</v>
          </cell>
          <cell r="AG208">
            <v>6444</v>
          </cell>
          <cell r="AH208">
            <v>10719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66410</v>
          </cell>
          <cell r="L209">
            <v>1315</v>
          </cell>
          <cell r="M209">
            <v>1211</v>
          </cell>
          <cell r="N209">
            <v>1726</v>
          </cell>
          <cell r="O209">
            <v>753</v>
          </cell>
          <cell r="P209">
            <v>3551</v>
          </cell>
          <cell r="Q209">
            <v>1208</v>
          </cell>
          <cell r="R209">
            <v>2259</v>
          </cell>
          <cell r="S209">
            <v>2066</v>
          </cell>
          <cell r="T209">
            <v>3538</v>
          </cell>
          <cell r="U209">
            <v>2320</v>
          </cell>
          <cell r="V209">
            <v>4025</v>
          </cell>
          <cell r="W209">
            <v>2361</v>
          </cell>
          <cell r="X209">
            <v>5763</v>
          </cell>
          <cell r="Y209">
            <v>3445</v>
          </cell>
          <cell r="Z209">
            <v>2452</v>
          </cell>
          <cell r="AA209">
            <v>4138</v>
          </cell>
          <cell r="AB209">
            <v>4715</v>
          </cell>
          <cell r="AC209">
            <v>3999</v>
          </cell>
          <cell r="AD209">
            <v>4508</v>
          </cell>
          <cell r="AE209">
            <v>4527</v>
          </cell>
          <cell r="AF209">
            <v>3278</v>
          </cell>
          <cell r="AG209">
            <v>3252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342150</v>
          </cell>
          <cell r="M210">
            <v>2924</v>
          </cell>
          <cell r="N210">
            <v>29715</v>
          </cell>
          <cell r="O210">
            <v>23226</v>
          </cell>
          <cell r="P210">
            <v>261</v>
          </cell>
          <cell r="Q210">
            <v>4048</v>
          </cell>
          <cell r="R210">
            <v>48977</v>
          </cell>
          <cell r="S210">
            <v>9733</v>
          </cell>
          <cell r="T210">
            <v>27866</v>
          </cell>
          <cell r="U210">
            <v>12193</v>
          </cell>
          <cell r="V210">
            <v>14285</v>
          </cell>
          <cell r="W210">
            <v>13338</v>
          </cell>
          <cell r="X210">
            <v>13862</v>
          </cell>
          <cell r="Y210">
            <v>25775</v>
          </cell>
          <cell r="Z210">
            <v>60360</v>
          </cell>
          <cell r="AA210">
            <v>26316</v>
          </cell>
          <cell r="AB210">
            <v>1433</v>
          </cell>
          <cell r="AC210">
            <v>10378</v>
          </cell>
          <cell r="AD210">
            <v>5837</v>
          </cell>
          <cell r="AE210">
            <v>4670</v>
          </cell>
          <cell r="AF210">
            <v>2316</v>
          </cell>
          <cell r="AG210">
            <v>4637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  <cell r="J211">
            <v>177208</v>
          </cell>
          <cell r="L211">
            <v>1110</v>
          </cell>
          <cell r="M211">
            <v>2523</v>
          </cell>
          <cell r="N211">
            <v>7491</v>
          </cell>
          <cell r="O211">
            <v>6218</v>
          </cell>
          <cell r="P211">
            <v>8166</v>
          </cell>
          <cell r="Q211">
            <v>6304</v>
          </cell>
          <cell r="R211">
            <v>1883</v>
          </cell>
          <cell r="S211">
            <v>5595</v>
          </cell>
          <cell r="T211">
            <v>10990</v>
          </cell>
          <cell r="U211">
            <v>6737</v>
          </cell>
          <cell r="V211">
            <v>10266</v>
          </cell>
          <cell r="W211">
            <v>9851</v>
          </cell>
          <cell r="X211">
            <v>13560</v>
          </cell>
          <cell r="Y211">
            <v>4488</v>
          </cell>
          <cell r="Z211">
            <v>6820</v>
          </cell>
          <cell r="AA211">
            <v>10453</v>
          </cell>
          <cell r="AB211">
            <v>7999</v>
          </cell>
          <cell r="AC211">
            <v>7649</v>
          </cell>
          <cell r="AD211">
            <v>7746</v>
          </cell>
          <cell r="AE211">
            <v>26865</v>
          </cell>
          <cell r="AF211">
            <v>11368</v>
          </cell>
          <cell r="AG211">
            <v>3126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818733</v>
          </cell>
          <cell r="L212">
            <v>19481</v>
          </cell>
          <cell r="M212">
            <v>32696</v>
          </cell>
          <cell r="N212">
            <v>36329</v>
          </cell>
          <cell r="O212">
            <v>36258</v>
          </cell>
          <cell r="P212">
            <v>30920</v>
          </cell>
          <cell r="Q212">
            <v>32133</v>
          </cell>
          <cell r="R212">
            <v>38017</v>
          </cell>
          <cell r="S212">
            <v>28512</v>
          </cell>
          <cell r="T212">
            <v>25260</v>
          </cell>
          <cell r="U212">
            <v>24052</v>
          </cell>
          <cell r="V212">
            <v>22597</v>
          </cell>
          <cell r="W212">
            <v>22584</v>
          </cell>
          <cell r="X212">
            <v>20530</v>
          </cell>
          <cell r="Y212">
            <v>18117</v>
          </cell>
          <cell r="Z212">
            <v>21043</v>
          </cell>
          <cell r="AA212">
            <v>28511</v>
          </cell>
          <cell r="AB212">
            <v>29341</v>
          </cell>
          <cell r="AC212">
            <v>24974</v>
          </cell>
          <cell r="AD212">
            <v>30810</v>
          </cell>
          <cell r="AE212">
            <v>27544</v>
          </cell>
          <cell r="AF212">
            <v>19768</v>
          </cell>
          <cell r="AG212">
            <v>29312</v>
          </cell>
          <cell r="AH212">
            <v>27420</v>
          </cell>
          <cell r="AI212">
            <v>46012</v>
          </cell>
          <cell r="AJ212">
            <v>29936</v>
          </cell>
          <cell r="AK212">
            <v>26808</v>
          </cell>
          <cell r="AL212">
            <v>24948</v>
          </cell>
          <cell r="AM212">
            <v>43214</v>
          </cell>
          <cell r="AN212">
            <v>21606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2343122</v>
          </cell>
          <cell r="L213">
            <v>34935</v>
          </cell>
          <cell r="M213">
            <v>161073</v>
          </cell>
          <cell r="N213">
            <v>251476</v>
          </cell>
          <cell r="O213">
            <v>163912</v>
          </cell>
          <cell r="P213">
            <v>227979</v>
          </cell>
          <cell r="Q213">
            <v>95076</v>
          </cell>
          <cell r="R213">
            <v>126357</v>
          </cell>
          <cell r="S213">
            <v>131463</v>
          </cell>
          <cell r="T213">
            <v>118475</v>
          </cell>
          <cell r="U213">
            <v>72651</v>
          </cell>
          <cell r="V213">
            <v>84137</v>
          </cell>
          <cell r="W213">
            <v>53074</v>
          </cell>
          <cell r="X213">
            <v>93709</v>
          </cell>
          <cell r="Y213">
            <v>65402</v>
          </cell>
          <cell r="Z213">
            <v>72410</v>
          </cell>
          <cell r="AA213">
            <v>55238</v>
          </cell>
          <cell r="AB213">
            <v>34128</v>
          </cell>
          <cell r="AC213">
            <v>52973</v>
          </cell>
          <cell r="AD213">
            <v>60836</v>
          </cell>
          <cell r="AE213">
            <v>109714</v>
          </cell>
          <cell r="AF213">
            <v>32092</v>
          </cell>
          <cell r="AG213">
            <v>59441</v>
          </cell>
          <cell r="AH213">
            <v>13033</v>
          </cell>
          <cell r="AI213">
            <v>51064</v>
          </cell>
          <cell r="AJ213">
            <v>26664</v>
          </cell>
          <cell r="AK213">
            <v>10287</v>
          </cell>
          <cell r="AL213">
            <v>36879</v>
          </cell>
          <cell r="AM213">
            <v>34857</v>
          </cell>
          <cell r="AN213">
            <v>8559</v>
          </cell>
          <cell r="AO213">
            <v>5228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3547463</v>
          </cell>
          <cell r="L214">
            <v>77443</v>
          </cell>
          <cell r="M214">
            <v>196511</v>
          </cell>
          <cell r="N214">
            <v>212716</v>
          </cell>
          <cell r="O214">
            <v>241054</v>
          </cell>
          <cell r="P214">
            <v>153541</v>
          </cell>
          <cell r="Q214">
            <v>172676</v>
          </cell>
          <cell r="R214">
            <v>153616</v>
          </cell>
          <cell r="S214">
            <v>151912</v>
          </cell>
          <cell r="T214">
            <v>139001</v>
          </cell>
          <cell r="U214">
            <v>178278</v>
          </cell>
          <cell r="V214">
            <v>88833</v>
          </cell>
          <cell r="W214">
            <v>72927</v>
          </cell>
          <cell r="X214">
            <v>82182</v>
          </cell>
          <cell r="Y214">
            <v>128868</v>
          </cell>
          <cell r="Z214">
            <v>72275</v>
          </cell>
          <cell r="AA214">
            <v>118223</v>
          </cell>
          <cell r="AB214">
            <v>93119</v>
          </cell>
          <cell r="AC214">
            <v>146299</v>
          </cell>
          <cell r="AD214">
            <v>128272</v>
          </cell>
          <cell r="AE214">
            <v>119647</v>
          </cell>
          <cell r="AF214">
            <v>120652</v>
          </cell>
          <cell r="AG214">
            <v>91093</v>
          </cell>
          <cell r="AH214">
            <v>67170</v>
          </cell>
          <cell r="AI214">
            <v>60741</v>
          </cell>
          <cell r="AJ214">
            <v>104531</v>
          </cell>
          <cell r="AK214">
            <v>98157</v>
          </cell>
          <cell r="AL214">
            <v>110297</v>
          </cell>
          <cell r="AM214">
            <v>101533</v>
          </cell>
          <cell r="AN214">
            <v>63116</v>
          </cell>
          <cell r="AO214">
            <v>2780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  <cell r="J215">
            <v>60775</v>
          </cell>
          <cell r="L215">
            <v>386</v>
          </cell>
          <cell r="M215">
            <v>3685</v>
          </cell>
          <cell r="N215">
            <v>3636</v>
          </cell>
          <cell r="O215">
            <v>5472</v>
          </cell>
          <cell r="P215">
            <v>4024</v>
          </cell>
          <cell r="Q215">
            <v>4634</v>
          </cell>
          <cell r="R215">
            <v>558</v>
          </cell>
          <cell r="S215">
            <v>636</v>
          </cell>
          <cell r="T215">
            <v>1452</v>
          </cell>
          <cell r="AG215">
            <v>1020</v>
          </cell>
          <cell r="AH215">
            <v>6586</v>
          </cell>
          <cell r="AI215">
            <v>4200</v>
          </cell>
          <cell r="AJ215">
            <v>3465</v>
          </cell>
          <cell r="AK215">
            <v>4950</v>
          </cell>
          <cell r="AL215">
            <v>7740</v>
          </cell>
          <cell r="AM215">
            <v>5364</v>
          </cell>
          <cell r="AN215">
            <v>1838</v>
          </cell>
          <cell r="AO215">
            <v>1129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  <cell r="J216">
            <v>314277</v>
          </cell>
          <cell r="L216">
            <v>1514</v>
          </cell>
          <cell r="M216">
            <v>2752</v>
          </cell>
          <cell r="N216">
            <v>9340</v>
          </cell>
          <cell r="O216">
            <v>18357</v>
          </cell>
          <cell r="P216">
            <v>19338</v>
          </cell>
          <cell r="Q216">
            <v>8183</v>
          </cell>
          <cell r="R216">
            <v>17751</v>
          </cell>
          <cell r="S216">
            <v>5964</v>
          </cell>
          <cell r="T216">
            <v>1370</v>
          </cell>
          <cell r="U216">
            <v>5453</v>
          </cell>
          <cell r="V216">
            <v>5940</v>
          </cell>
          <cell r="W216">
            <v>8207</v>
          </cell>
          <cell r="AG216">
            <v>2569</v>
          </cell>
          <cell r="AH216">
            <v>55281</v>
          </cell>
          <cell r="AI216">
            <v>36128</v>
          </cell>
          <cell r="AJ216">
            <v>78279</v>
          </cell>
          <cell r="AL216">
            <v>7861</v>
          </cell>
          <cell r="AM216">
            <v>5580</v>
          </cell>
          <cell r="AN216">
            <v>12976</v>
          </cell>
          <cell r="AO216">
            <v>11434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  <cell r="J217">
            <v>217647</v>
          </cell>
          <cell r="L217">
            <v>4278</v>
          </cell>
          <cell r="M217">
            <v>10029</v>
          </cell>
          <cell r="N217">
            <v>14838</v>
          </cell>
          <cell r="O217">
            <v>17462</v>
          </cell>
          <cell r="P217">
            <v>16738</v>
          </cell>
          <cell r="Q217">
            <v>8940</v>
          </cell>
          <cell r="R217">
            <v>12240</v>
          </cell>
          <cell r="S217">
            <v>6546</v>
          </cell>
          <cell r="T217">
            <v>14815</v>
          </cell>
          <cell r="U217">
            <v>992</v>
          </cell>
          <cell r="V217">
            <v>2274</v>
          </cell>
          <cell r="W217">
            <v>669</v>
          </cell>
          <cell r="X217">
            <v>462</v>
          </cell>
          <cell r="Y217">
            <v>529</v>
          </cell>
          <cell r="AE217">
            <v>698</v>
          </cell>
          <cell r="AG217">
            <v>1502</v>
          </cell>
          <cell r="AH217">
            <v>6549</v>
          </cell>
          <cell r="AI217">
            <v>6900</v>
          </cell>
          <cell r="AJ217">
            <v>10347</v>
          </cell>
          <cell r="AK217">
            <v>7550</v>
          </cell>
          <cell r="AL217">
            <v>15215</v>
          </cell>
          <cell r="AM217">
            <v>40681</v>
          </cell>
          <cell r="AN217">
            <v>17393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30214474</v>
          </cell>
          <cell r="L218">
            <v>427214</v>
          </cell>
          <cell r="M218">
            <v>1073095</v>
          </cell>
          <cell r="N218">
            <v>1149455</v>
          </cell>
          <cell r="O218">
            <v>1166226</v>
          </cell>
          <cell r="P218">
            <v>1126973</v>
          </cell>
          <cell r="Q218">
            <v>1173765</v>
          </cell>
          <cell r="R218">
            <v>1329487</v>
          </cell>
          <cell r="S218">
            <v>1201775</v>
          </cell>
          <cell r="T218">
            <v>1368176</v>
          </cell>
          <cell r="U218">
            <v>1347997</v>
          </cell>
          <cell r="V218">
            <v>1047551</v>
          </cell>
          <cell r="W218">
            <v>1148749</v>
          </cell>
          <cell r="X218">
            <v>1141881</v>
          </cell>
          <cell r="Y218">
            <v>1109475</v>
          </cell>
          <cell r="Z218">
            <v>1022222</v>
          </cell>
          <cell r="AA218">
            <v>1106526</v>
          </cell>
          <cell r="AB218">
            <v>1033671</v>
          </cell>
          <cell r="AC218">
            <v>1025911</v>
          </cell>
          <cell r="AD218">
            <v>1106012</v>
          </cell>
          <cell r="AE218">
            <v>1071744</v>
          </cell>
          <cell r="AF218">
            <v>1035147</v>
          </cell>
          <cell r="AG218">
            <v>890167</v>
          </cell>
          <cell r="AH218">
            <v>899524</v>
          </cell>
          <cell r="AI218">
            <v>950083</v>
          </cell>
          <cell r="AJ218">
            <v>906067</v>
          </cell>
          <cell r="AK218">
            <v>993982</v>
          </cell>
          <cell r="AL218">
            <v>1045163</v>
          </cell>
          <cell r="AM218">
            <v>955100</v>
          </cell>
          <cell r="AN218">
            <v>361336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280541</v>
          </cell>
          <cell r="L219">
            <v>5473</v>
          </cell>
          <cell r="M219">
            <v>13097</v>
          </cell>
          <cell r="N219">
            <v>18159</v>
          </cell>
          <cell r="O219">
            <v>9607</v>
          </cell>
          <cell r="P219">
            <v>20814</v>
          </cell>
          <cell r="Q219">
            <v>12930</v>
          </cell>
          <cell r="R219">
            <v>10602</v>
          </cell>
          <cell r="S219">
            <v>14397</v>
          </cell>
          <cell r="T219">
            <v>12123</v>
          </cell>
          <cell r="U219">
            <v>18123</v>
          </cell>
          <cell r="V219">
            <v>9412</v>
          </cell>
          <cell r="W219">
            <v>11165</v>
          </cell>
          <cell r="X219">
            <v>14889</v>
          </cell>
          <cell r="Y219">
            <v>11016</v>
          </cell>
          <cell r="Z219">
            <v>11024</v>
          </cell>
          <cell r="AA219">
            <v>12683</v>
          </cell>
          <cell r="AB219">
            <v>11630</v>
          </cell>
          <cell r="AC219">
            <v>10013</v>
          </cell>
          <cell r="AD219">
            <v>9131</v>
          </cell>
          <cell r="AE219">
            <v>12688</v>
          </cell>
          <cell r="AF219">
            <v>5659</v>
          </cell>
          <cell r="AG219">
            <v>4442</v>
          </cell>
          <cell r="AH219">
            <v>3376</v>
          </cell>
          <cell r="AI219">
            <v>3741</v>
          </cell>
          <cell r="AJ219">
            <v>3927</v>
          </cell>
          <cell r="AK219">
            <v>2558</v>
          </cell>
          <cell r="AL219">
            <v>3673</v>
          </cell>
          <cell r="AM219">
            <v>3970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6485286</v>
          </cell>
          <cell r="L220">
            <v>109054</v>
          </cell>
          <cell r="M220">
            <v>238720</v>
          </cell>
          <cell r="N220">
            <v>243450</v>
          </cell>
          <cell r="O220">
            <v>263105</v>
          </cell>
          <cell r="P220">
            <v>264215</v>
          </cell>
          <cell r="Q220">
            <v>271851</v>
          </cell>
          <cell r="R220">
            <v>320878</v>
          </cell>
          <cell r="S220">
            <v>312307</v>
          </cell>
          <cell r="T220">
            <v>384039</v>
          </cell>
          <cell r="U220">
            <v>352054</v>
          </cell>
          <cell r="V220">
            <v>291302</v>
          </cell>
          <cell r="W220">
            <v>298554</v>
          </cell>
          <cell r="X220">
            <v>267334</v>
          </cell>
          <cell r="Y220">
            <v>251514</v>
          </cell>
          <cell r="Z220">
            <v>212915</v>
          </cell>
          <cell r="AA220">
            <v>228460</v>
          </cell>
          <cell r="AB220">
            <v>242261</v>
          </cell>
          <cell r="AC220">
            <v>227841</v>
          </cell>
          <cell r="AD220">
            <v>216549</v>
          </cell>
          <cell r="AE220">
            <v>179489</v>
          </cell>
          <cell r="AF220">
            <v>183399</v>
          </cell>
          <cell r="AG220">
            <v>151079</v>
          </cell>
          <cell r="AH220">
            <v>164394</v>
          </cell>
          <cell r="AI220">
            <v>175942</v>
          </cell>
          <cell r="AJ220">
            <v>150837</v>
          </cell>
          <cell r="AK220">
            <v>142841</v>
          </cell>
          <cell r="AL220">
            <v>141730</v>
          </cell>
          <cell r="AM220">
            <v>162858</v>
          </cell>
          <cell r="AN220">
            <v>36314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1696910</v>
          </cell>
          <cell r="L221">
            <v>25739</v>
          </cell>
          <cell r="M221">
            <v>96607</v>
          </cell>
          <cell r="N221">
            <v>169670</v>
          </cell>
          <cell r="O221">
            <v>161371</v>
          </cell>
          <cell r="P221">
            <v>133385</v>
          </cell>
          <cell r="Q221">
            <v>120167</v>
          </cell>
          <cell r="R221">
            <v>84379</v>
          </cell>
          <cell r="S221">
            <v>84210</v>
          </cell>
          <cell r="T221">
            <v>110220</v>
          </cell>
          <cell r="U221">
            <v>87911</v>
          </cell>
          <cell r="V221">
            <v>85856</v>
          </cell>
          <cell r="W221">
            <v>69268</v>
          </cell>
          <cell r="X221">
            <v>50707</v>
          </cell>
          <cell r="Y221">
            <v>61042</v>
          </cell>
          <cell r="Z221">
            <v>57489</v>
          </cell>
          <cell r="AA221">
            <v>48373</v>
          </cell>
          <cell r="AB221">
            <v>23335</v>
          </cell>
          <cell r="AC221">
            <v>43150</v>
          </cell>
          <cell r="AD221">
            <v>31086</v>
          </cell>
          <cell r="AE221">
            <v>28676</v>
          </cell>
          <cell r="AF221">
            <v>29623</v>
          </cell>
          <cell r="AG221">
            <v>27029</v>
          </cell>
          <cell r="AH221">
            <v>14308</v>
          </cell>
          <cell r="AI221">
            <v>11815</v>
          </cell>
          <cell r="AJ221">
            <v>11104</v>
          </cell>
          <cell r="AK221">
            <v>4188</v>
          </cell>
          <cell r="AL221">
            <v>12096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3342487</v>
          </cell>
          <cell r="L222">
            <v>12075</v>
          </cell>
          <cell r="M222">
            <v>209659</v>
          </cell>
          <cell r="N222">
            <v>237728</v>
          </cell>
          <cell r="O222">
            <v>289534</v>
          </cell>
          <cell r="P222">
            <v>260586</v>
          </cell>
          <cell r="Q222">
            <v>314685</v>
          </cell>
          <cell r="R222">
            <v>131050</v>
          </cell>
          <cell r="S222">
            <v>111565</v>
          </cell>
          <cell r="T222">
            <v>89336</v>
          </cell>
          <cell r="U222">
            <v>136497</v>
          </cell>
          <cell r="V222">
            <v>114706</v>
          </cell>
          <cell r="W222">
            <v>110599</v>
          </cell>
          <cell r="X222">
            <v>83613</v>
          </cell>
          <cell r="Y222">
            <v>106938</v>
          </cell>
          <cell r="Z222">
            <v>87891</v>
          </cell>
          <cell r="AA222">
            <v>87868</v>
          </cell>
          <cell r="AB222">
            <v>64083</v>
          </cell>
          <cell r="AC222">
            <v>137154</v>
          </cell>
          <cell r="AD222">
            <v>107769</v>
          </cell>
          <cell r="AE222">
            <v>184859</v>
          </cell>
          <cell r="AF222">
            <v>173705</v>
          </cell>
          <cell r="AG222">
            <v>74821</v>
          </cell>
          <cell r="AH222">
            <v>68527</v>
          </cell>
          <cell r="AI222">
            <v>9517</v>
          </cell>
          <cell r="AJ222">
            <v>17921</v>
          </cell>
          <cell r="AK222">
            <v>22978</v>
          </cell>
          <cell r="AL222">
            <v>38953</v>
          </cell>
          <cell r="AM222">
            <v>41552</v>
          </cell>
          <cell r="AN222">
            <v>9201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3398267</v>
          </cell>
          <cell r="L223">
            <v>62183</v>
          </cell>
          <cell r="M223">
            <v>180974</v>
          </cell>
          <cell r="N223">
            <v>210002</v>
          </cell>
          <cell r="O223">
            <v>196312</v>
          </cell>
          <cell r="P223">
            <v>176348</v>
          </cell>
          <cell r="Q223">
            <v>172704</v>
          </cell>
          <cell r="R223">
            <v>157909</v>
          </cell>
          <cell r="S223">
            <v>187458</v>
          </cell>
          <cell r="T223">
            <v>204113</v>
          </cell>
          <cell r="U223">
            <v>213013</v>
          </cell>
          <cell r="V223">
            <v>173375</v>
          </cell>
          <cell r="W223">
            <v>117007</v>
          </cell>
          <cell r="X223">
            <v>118882</v>
          </cell>
          <cell r="Y223">
            <v>109263</v>
          </cell>
          <cell r="Z223">
            <v>119247</v>
          </cell>
          <cell r="AA223">
            <v>129660</v>
          </cell>
          <cell r="AB223">
            <v>115374</v>
          </cell>
          <cell r="AC223">
            <v>91722</v>
          </cell>
          <cell r="AD223">
            <v>103628</v>
          </cell>
          <cell r="AE223">
            <v>108505</v>
          </cell>
          <cell r="AF223">
            <v>96729</v>
          </cell>
          <cell r="AG223">
            <v>70272</v>
          </cell>
          <cell r="AH223">
            <v>68410</v>
          </cell>
          <cell r="AI223">
            <v>46533</v>
          </cell>
          <cell r="AJ223">
            <v>39063</v>
          </cell>
          <cell r="AK223">
            <v>38716</v>
          </cell>
          <cell r="AL223">
            <v>35403</v>
          </cell>
          <cell r="AM223">
            <v>36447</v>
          </cell>
          <cell r="AN223">
            <v>19015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753069</v>
          </cell>
          <cell r="L224">
            <v>21239</v>
          </cell>
          <cell r="M224">
            <v>36532</v>
          </cell>
          <cell r="N224">
            <v>29815</v>
          </cell>
          <cell r="O224">
            <v>41991</v>
          </cell>
          <cell r="P224">
            <v>34427</v>
          </cell>
          <cell r="Q224">
            <v>34590</v>
          </cell>
          <cell r="R224">
            <v>26320</v>
          </cell>
          <cell r="S224">
            <v>29766</v>
          </cell>
          <cell r="T224">
            <v>32691</v>
          </cell>
          <cell r="U224">
            <v>33333</v>
          </cell>
          <cell r="V224">
            <v>32112</v>
          </cell>
          <cell r="W224">
            <v>26712</v>
          </cell>
          <cell r="X224">
            <v>25830</v>
          </cell>
          <cell r="Y224">
            <v>30274</v>
          </cell>
          <cell r="Z224">
            <v>21338</v>
          </cell>
          <cell r="AA224">
            <v>24522</v>
          </cell>
          <cell r="AB224">
            <v>28313</v>
          </cell>
          <cell r="AC224">
            <v>22104</v>
          </cell>
          <cell r="AD224">
            <v>24328</v>
          </cell>
          <cell r="AE224">
            <v>25761</v>
          </cell>
          <cell r="AF224">
            <v>23912</v>
          </cell>
          <cell r="AG224">
            <v>19255</v>
          </cell>
          <cell r="AH224">
            <v>12731</v>
          </cell>
          <cell r="AI224">
            <v>18520</v>
          </cell>
          <cell r="AJ224">
            <v>17226</v>
          </cell>
          <cell r="AK224">
            <v>26147</v>
          </cell>
          <cell r="AL224">
            <v>23445</v>
          </cell>
          <cell r="AM224">
            <v>20913</v>
          </cell>
          <cell r="AN224">
            <v>8922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803946</v>
          </cell>
          <cell r="L225">
            <v>11846</v>
          </cell>
          <cell r="M225">
            <v>114644</v>
          </cell>
          <cell r="N225">
            <v>49667</v>
          </cell>
          <cell r="O225">
            <v>30497</v>
          </cell>
          <cell r="P225">
            <v>22748</v>
          </cell>
          <cell r="Q225">
            <v>55837</v>
          </cell>
          <cell r="R225">
            <v>20852</v>
          </cell>
          <cell r="S225">
            <v>122663</v>
          </cell>
          <cell r="T225">
            <v>22377</v>
          </cell>
          <cell r="U225">
            <v>44819</v>
          </cell>
          <cell r="V225">
            <v>41027</v>
          </cell>
          <cell r="W225">
            <v>11665</v>
          </cell>
          <cell r="X225">
            <v>41291</v>
          </cell>
          <cell r="Y225">
            <v>1335</v>
          </cell>
          <cell r="Z225">
            <v>12274</v>
          </cell>
          <cell r="AA225">
            <v>10524</v>
          </cell>
          <cell r="AB225">
            <v>4605</v>
          </cell>
          <cell r="AC225">
            <v>18311</v>
          </cell>
          <cell r="AD225">
            <v>7935</v>
          </cell>
          <cell r="AE225">
            <v>4168</v>
          </cell>
          <cell r="AF225">
            <v>94693</v>
          </cell>
          <cell r="AG225">
            <v>5957</v>
          </cell>
          <cell r="AH225">
            <v>5187</v>
          </cell>
          <cell r="AI225">
            <v>18472</v>
          </cell>
          <cell r="AJ225">
            <v>391</v>
          </cell>
          <cell r="AK225">
            <v>5563</v>
          </cell>
          <cell r="AL225">
            <v>12793</v>
          </cell>
          <cell r="AM225">
            <v>668</v>
          </cell>
          <cell r="AN225">
            <v>3064</v>
          </cell>
          <cell r="AO225">
            <v>8073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6011112</v>
          </cell>
          <cell r="L226">
            <v>89379</v>
          </cell>
          <cell r="M226">
            <v>216290</v>
          </cell>
          <cell r="N226">
            <v>207650</v>
          </cell>
          <cell r="O226">
            <v>243618</v>
          </cell>
          <cell r="P226">
            <v>263210</v>
          </cell>
          <cell r="Q226">
            <v>364140</v>
          </cell>
          <cell r="R226">
            <v>196862</v>
          </cell>
          <cell r="S226">
            <v>217996</v>
          </cell>
          <cell r="T226">
            <v>375584</v>
          </cell>
          <cell r="U226">
            <v>268811</v>
          </cell>
          <cell r="V226">
            <v>263562</v>
          </cell>
          <cell r="W226">
            <v>196535</v>
          </cell>
          <cell r="X226">
            <v>285552</v>
          </cell>
          <cell r="Y226">
            <v>182759</v>
          </cell>
          <cell r="Z226">
            <v>152548</v>
          </cell>
          <cell r="AA226">
            <v>227934</v>
          </cell>
          <cell r="AB226">
            <v>217700</v>
          </cell>
          <cell r="AC226">
            <v>207358</v>
          </cell>
          <cell r="AD226">
            <v>188130</v>
          </cell>
          <cell r="AE226">
            <v>361317</v>
          </cell>
          <cell r="AF226">
            <v>167379</v>
          </cell>
          <cell r="AG226">
            <v>265030</v>
          </cell>
          <cell r="AH226">
            <v>90609</v>
          </cell>
          <cell r="AI226">
            <v>252623</v>
          </cell>
          <cell r="AJ226">
            <v>100541</v>
          </cell>
          <cell r="AK226">
            <v>109670</v>
          </cell>
          <cell r="AL226">
            <v>121191</v>
          </cell>
          <cell r="AM226">
            <v>131010</v>
          </cell>
          <cell r="AN226">
            <v>46124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310086</v>
          </cell>
          <cell r="L227">
            <v>11109</v>
          </cell>
          <cell r="M227">
            <v>23837</v>
          </cell>
          <cell r="N227">
            <v>21601</v>
          </cell>
          <cell r="O227">
            <v>26551</v>
          </cell>
          <cell r="P227">
            <v>20458</v>
          </cell>
          <cell r="Q227">
            <v>16874</v>
          </cell>
          <cell r="R227">
            <v>13452</v>
          </cell>
          <cell r="S227">
            <v>19632</v>
          </cell>
          <cell r="T227">
            <v>15723</v>
          </cell>
          <cell r="U227">
            <v>18763</v>
          </cell>
          <cell r="V227">
            <v>10270</v>
          </cell>
          <cell r="W227">
            <v>7781</v>
          </cell>
          <cell r="X227">
            <v>9918</v>
          </cell>
          <cell r="Y227">
            <v>11295</v>
          </cell>
          <cell r="Z227">
            <v>6272</v>
          </cell>
          <cell r="AA227">
            <v>6749</v>
          </cell>
          <cell r="AB227">
            <v>6095</v>
          </cell>
          <cell r="AC227">
            <v>7282</v>
          </cell>
          <cell r="AD227">
            <v>6671</v>
          </cell>
          <cell r="AE227">
            <v>7122</v>
          </cell>
          <cell r="AF227">
            <v>6714</v>
          </cell>
          <cell r="AG227">
            <v>3715</v>
          </cell>
          <cell r="AH227">
            <v>4700</v>
          </cell>
          <cell r="AI227">
            <v>3747</v>
          </cell>
          <cell r="AJ227">
            <v>3885</v>
          </cell>
          <cell r="AK227">
            <v>5239</v>
          </cell>
          <cell r="AL227">
            <v>5623</v>
          </cell>
          <cell r="AM227">
            <v>7086</v>
          </cell>
          <cell r="AN227">
            <v>1922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226256</v>
          </cell>
          <cell r="L228">
            <v>489</v>
          </cell>
          <cell r="M228">
            <v>12198</v>
          </cell>
          <cell r="N228">
            <v>9315</v>
          </cell>
          <cell r="O228">
            <v>5432</v>
          </cell>
          <cell r="P228">
            <v>9967</v>
          </cell>
          <cell r="Q228">
            <v>8014</v>
          </cell>
          <cell r="R228">
            <v>22259</v>
          </cell>
          <cell r="S228">
            <v>2646</v>
          </cell>
          <cell r="T228">
            <v>9976</v>
          </cell>
          <cell r="U228">
            <v>2476</v>
          </cell>
          <cell r="V228">
            <v>17335</v>
          </cell>
          <cell r="W228">
            <v>11455</v>
          </cell>
          <cell r="X228">
            <v>2756</v>
          </cell>
          <cell r="Y228">
            <v>2909</v>
          </cell>
          <cell r="AA228">
            <v>2154</v>
          </cell>
          <cell r="AB228">
            <v>10566</v>
          </cell>
          <cell r="AC228">
            <v>665</v>
          </cell>
          <cell r="AD228">
            <v>1474</v>
          </cell>
          <cell r="AE228">
            <v>15309</v>
          </cell>
          <cell r="AF228">
            <v>325</v>
          </cell>
          <cell r="AG228">
            <v>175</v>
          </cell>
          <cell r="AH228">
            <v>3869</v>
          </cell>
          <cell r="AI228">
            <v>346</v>
          </cell>
          <cell r="AJ228">
            <v>1682</v>
          </cell>
          <cell r="AL228">
            <v>71985</v>
          </cell>
          <cell r="AM228">
            <v>386</v>
          </cell>
          <cell r="AN228">
            <v>93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7564795</v>
          </cell>
          <cell r="L229">
            <v>137124</v>
          </cell>
          <cell r="M229">
            <v>420092</v>
          </cell>
          <cell r="N229">
            <v>358447</v>
          </cell>
          <cell r="O229">
            <v>538118</v>
          </cell>
          <cell r="P229">
            <v>472966</v>
          </cell>
          <cell r="Q229">
            <v>404663</v>
          </cell>
          <cell r="R229">
            <v>267276</v>
          </cell>
          <cell r="S229">
            <v>242315</v>
          </cell>
          <cell r="T229">
            <v>264107</v>
          </cell>
          <cell r="U229">
            <v>279730</v>
          </cell>
          <cell r="V229">
            <v>243953</v>
          </cell>
          <cell r="W229">
            <v>267329</v>
          </cell>
          <cell r="X229">
            <v>201406</v>
          </cell>
          <cell r="Y229">
            <v>221935</v>
          </cell>
          <cell r="Z229">
            <v>261442</v>
          </cell>
          <cell r="AA229">
            <v>241409</v>
          </cell>
          <cell r="AB229">
            <v>246221</v>
          </cell>
          <cell r="AC229">
            <v>276137</v>
          </cell>
          <cell r="AD229">
            <v>146122</v>
          </cell>
          <cell r="AE229">
            <v>380845</v>
          </cell>
          <cell r="AF229">
            <v>223437</v>
          </cell>
          <cell r="AG229">
            <v>208104</v>
          </cell>
          <cell r="AH229">
            <v>140670</v>
          </cell>
          <cell r="AI229">
            <v>99763</v>
          </cell>
          <cell r="AJ229">
            <v>140807</v>
          </cell>
          <cell r="AK229">
            <v>235918</v>
          </cell>
          <cell r="AL229">
            <v>217779</v>
          </cell>
          <cell r="AM229">
            <v>286756</v>
          </cell>
          <cell r="AN229">
            <v>139924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  <cell r="J230">
            <v>33484</v>
          </cell>
          <cell r="L230">
            <v>113</v>
          </cell>
          <cell r="M230">
            <v>626</v>
          </cell>
          <cell r="N230">
            <v>675</v>
          </cell>
          <cell r="O230">
            <v>1266</v>
          </cell>
          <cell r="P230">
            <v>322</v>
          </cell>
          <cell r="Q230">
            <v>661</v>
          </cell>
          <cell r="R230">
            <v>1735</v>
          </cell>
          <cell r="S230">
            <v>898</v>
          </cell>
          <cell r="T230">
            <v>891</v>
          </cell>
          <cell r="U230">
            <v>8691</v>
          </cell>
          <cell r="V230">
            <v>289</v>
          </cell>
          <cell r="W230">
            <v>416</v>
          </cell>
          <cell r="X230">
            <v>296</v>
          </cell>
          <cell r="Y230">
            <v>124</v>
          </cell>
          <cell r="Z230">
            <v>1950</v>
          </cell>
          <cell r="AA230">
            <v>1006</v>
          </cell>
          <cell r="AB230">
            <v>692</v>
          </cell>
          <cell r="AC230">
            <v>10259</v>
          </cell>
          <cell r="AD230">
            <v>2574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  <cell r="J231">
            <v>475000</v>
          </cell>
          <cell r="L231">
            <v>2901</v>
          </cell>
          <cell r="M231">
            <v>13944</v>
          </cell>
          <cell r="N231">
            <v>20489</v>
          </cell>
          <cell r="O231">
            <v>37285</v>
          </cell>
          <cell r="P231">
            <v>24954</v>
          </cell>
          <cell r="Q231">
            <v>18900</v>
          </cell>
          <cell r="R231">
            <v>36888</v>
          </cell>
          <cell r="S231">
            <v>16132</v>
          </cell>
          <cell r="T231">
            <v>22329</v>
          </cell>
          <cell r="U231">
            <v>65577</v>
          </cell>
          <cell r="V231">
            <v>14269</v>
          </cell>
          <cell r="W231">
            <v>19489</v>
          </cell>
          <cell r="X231">
            <v>12440</v>
          </cell>
          <cell r="Y231">
            <v>13278</v>
          </cell>
          <cell r="Z231">
            <v>8672</v>
          </cell>
          <cell r="AA231">
            <v>22518</v>
          </cell>
          <cell r="AB231">
            <v>40996</v>
          </cell>
          <cell r="AC231">
            <v>2043</v>
          </cell>
          <cell r="AD231">
            <v>28932</v>
          </cell>
          <cell r="AE231">
            <v>19315</v>
          </cell>
          <cell r="AF231">
            <v>5395</v>
          </cell>
          <cell r="AG231">
            <v>28254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  <cell r="J232">
            <v>169337</v>
          </cell>
          <cell r="L232">
            <v>3375</v>
          </cell>
          <cell r="M232">
            <v>25020</v>
          </cell>
          <cell r="N232">
            <v>5219</v>
          </cell>
          <cell r="O232">
            <v>6857</v>
          </cell>
          <cell r="P232">
            <v>9065</v>
          </cell>
          <cell r="Q232">
            <v>5491</v>
          </cell>
          <cell r="R232">
            <v>2652</v>
          </cell>
          <cell r="S232">
            <v>3860</v>
          </cell>
          <cell r="T232">
            <v>5239</v>
          </cell>
          <cell r="U232">
            <v>13084</v>
          </cell>
          <cell r="V232">
            <v>13013</v>
          </cell>
          <cell r="W232">
            <v>3396</v>
          </cell>
          <cell r="X232">
            <v>5133</v>
          </cell>
          <cell r="Y232">
            <v>3710</v>
          </cell>
          <cell r="Z232">
            <v>5652</v>
          </cell>
          <cell r="AA232">
            <v>6371</v>
          </cell>
          <cell r="AB232">
            <v>10526</v>
          </cell>
          <cell r="AC232">
            <v>6915</v>
          </cell>
          <cell r="AD232">
            <v>12004</v>
          </cell>
          <cell r="AE232">
            <v>4377</v>
          </cell>
          <cell r="AF232">
            <v>1392</v>
          </cell>
          <cell r="AG232">
            <v>7580</v>
          </cell>
          <cell r="AH232">
            <v>9406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  <cell r="J233">
            <v>68513</v>
          </cell>
          <cell r="L233">
            <v>215</v>
          </cell>
          <cell r="M233">
            <v>2007</v>
          </cell>
          <cell r="N233">
            <v>2675</v>
          </cell>
          <cell r="O233">
            <v>3305</v>
          </cell>
          <cell r="P233">
            <v>2537</v>
          </cell>
          <cell r="Q233">
            <v>2899</v>
          </cell>
          <cell r="R233">
            <v>2557</v>
          </cell>
          <cell r="S233">
            <v>3251</v>
          </cell>
          <cell r="T233">
            <v>2781</v>
          </cell>
          <cell r="U233">
            <v>2464</v>
          </cell>
          <cell r="V233">
            <v>2666</v>
          </cell>
          <cell r="W233">
            <v>2974</v>
          </cell>
          <cell r="X233">
            <v>2185</v>
          </cell>
          <cell r="Y233">
            <v>3159</v>
          </cell>
          <cell r="Z233">
            <v>3814</v>
          </cell>
          <cell r="AA233">
            <v>5163</v>
          </cell>
          <cell r="AB233">
            <v>3787</v>
          </cell>
          <cell r="AC233">
            <v>2380</v>
          </cell>
          <cell r="AD233">
            <v>6660</v>
          </cell>
          <cell r="AE233">
            <v>4216</v>
          </cell>
          <cell r="AF233">
            <v>3389</v>
          </cell>
          <cell r="AG233">
            <v>3429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341274</v>
          </cell>
          <cell r="L234">
            <v>15753</v>
          </cell>
          <cell r="M234">
            <v>20105</v>
          </cell>
          <cell r="N234">
            <v>5019</v>
          </cell>
          <cell r="O234">
            <v>8158</v>
          </cell>
          <cell r="Q234">
            <v>18067</v>
          </cell>
          <cell r="R234">
            <v>8757</v>
          </cell>
          <cell r="S234">
            <v>13784</v>
          </cell>
          <cell r="T234">
            <v>16853</v>
          </cell>
          <cell r="U234">
            <v>3277</v>
          </cell>
          <cell r="V234">
            <v>9148</v>
          </cell>
          <cell r="W234">
            <v>10635</v>
          </cell>
          <cell r="X234">
            <v>5861</v>
          </cell>
          <cell r="Y234">
            <v>62435</v>
          </cell>
          <cell r="Z234">
            <v>5983</v>
          </cell>
          <cell r="AA234">
            <v>15738</v>
          </cell>
          <cell r="AB234">
            <v>9129</v>
          </cell>
          <cell r="AC234">
            <v>1976</v>
          </cell>
          <cell r="AD234">
            <v>9112</v>
          </cell>
          <cell r="AE234">
            <v>48251</v>
          </cell>
          <cell r="AF234">
            <v>19583</v>
          </cell>
          <cell r="AG234">
            <v>33650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181290</v>
          </cell>
          <cell r="L235">
            <v>186</v>
          </cell>
          <cell r="M235">
            <v>3430</v>
          </cell>
          <cell r="N235">
            <v>9848</v>
          </cell>
          <cell r="O235">
            <v>5546</v>
          </cell>
          <cell r="P235">
            <v>5653</v>
          </cell>
          <cell r="Q235">
            <v>14904</v>
          </cell>
          <cell r="R235">
            <v>8479</v>
          </cell>
          <cell r="S235">
            <v>6075</v>
          </cell>
          <cell r="T235">
            <v>12928</v>
          </cell>
          <cell r="U235">
            <v>7510</v>
          </cell>
          <cell r="V235">
            <v>8348</v>
          </cell>
          <cell r="W235">
            <v>11565</v>
          </cell>
          <cell r="X235">
            <v>10964</v>
          </cell>
          <cell r="Y235">
            <v>18519</v>
          </cell>
          <cell r="Z235">
            <v>3865</v>
          </cell>
          <cell r="AA235">
            <v>15199</v>
          </cell>
          <cell r="AB235">
            <v>6030</v>
          </cell>
          <cell r="AC235">
            <v>10064</v>
          </cell>
          <cell r="AD235">
            <v>9387</v>
          </cell>
          <cell r="AE235">
            <v>5400</v>
          </cell>
          <cell r="AF235">
            <v>5321</v>
          </cell>
          <cell r="AG235">
            <v>2069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1065128</v>
          </cell>
          <cell r="L236">
            <v>8403</v>
          </cell>
          <cell r="M236">
            <v>24795</v>
          </cell>
          <cell r="N236">
            <v>34668</v>
          </cell>
          <cell r="O236">
            <v>48140</v>
          </cell>
          <cell r="P236">
            <v>39072</v>
          </cell>
          <cell r="Q236">
            <v>38558</v>
          </cell>
          <cell r="R236">
            <v>30641</v>
          </cell>
          <cell r="S236">
            <v>33736</v>
          </cell>
          <cell r="T236">
            <v>31948</v>
          </cell>
          <cell r="U236">
            <v>32556</v>
          </cell>
          <cell r="V236">
            <v>24291</v>
          </cell>
          <cell r="W236">
            <v>21885</v>
          </cell>
          <cell r="X236">
            <v>31839</v>
          </cell>
          <cell r="Y236">
            <v>25083</v>
          </cell>
          <cell r="Z236">
            <v>25509</v>
          </cell>
          <cell r="AA236">
            <v>24660</v>
          </cell>
          <cell r="AB236">
            <v>35266</v>
          </cell>
          <cell r="AC236">
            <v>40490</v>
          </cell>
          <cell r="AD236">
            <v>32941</v>
          </cell>
          <cell r="AE236">
            <v>29684</v>
          </cell>
          <cell r="AF236">
            <v>33471</v>
          </cell>
          <cell r="AG236">
            <v>36630</v>
          </cell>
          <cell r="AH236">
            <v>47885</v>
          </cell>
          <cell r="AI236">
            <v>60183</v>
          </cell>
          <cell r="AJ236">
            <v>53217</v>
          </cell>
          <cell r="AK236">
            <v>64164</v>
          </cell>
          <cell r="AL236">
            <v>68377</v>
          </cell>
          <cell r="AM236">
            <v>58205</v>
          </cell>
          <cell r="AN236">
            <v>28831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1870245</v>
          </cell>
          <cell r="L237">
            <v>12089</v>
          </cell>
          <cell r="M237">
            <v>57936</v>
          </cell>
          <cell r="N237">
            <v>153845</v>
          </cell>
          <cell r="O237">
            <v>98578</v>
          </cell>
          <cell r="P237">
            <v>106708</v>
          </cell>
          <cell r="Q237">
            <v>113719</v>
          </cell>
          <cell r="R237">
            <v>141212</v>
          </cell>
          <cell r="S237">
            <v>82571</v>
          </cell>
          <cell r="T237">
            <v>124746</v>
          </cell>
          <cell r="U237">
            <v>117723</v>
          </cell>
          <cell r="V237">
            <v>104564</v>
          </cell>
          <cell r="W237">
            <v>93668</v>
          </cell>
          <cell r="X237">
            <v>63931</v>
          </cell>
          <cell r="Y237">
            <v>56246</v>
          </cell>
          <cell r="Z237">
            <v>74269</v>
          </cell>
          <cell r="AA237">
            <v>64929</v>
          </cell>
          <cell r="AB237">
            <v>41955</v>
          </cell>
          <cell r="AC237">
            <v>36982</v>
          </cell>
          <cell r="AD237">
            <v>30211</v>
          </cell>
          <cell r="AE237">
            <v>26258</v>
          </cell>
          <cell r="AF237">
            <v>26259</v>
          </cell>
          <cell r="AG237">
            <v>19668</v>
          </cell>
          <cell r="AH237">
            <v>23602</v>
          </cell>
          <cell r="AI237">
            <v>53305</v>
          </cell>
          <cell r="AJ237">
            <v>33974</v>
          </cell>
          <cell r="AK237">
            <v>4812</v>
          </cell>
          <cell r="AL237">
            <v>16372</v>
          </cell>
          <cell r="AM237">
            <v>21286</v>
          </cell>
          <cell r="AN237">
            <v>68827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4043486</v>
          </cell>
          <cell r="L238">
            <v>61918</v>
          </cell>
          <cell r="M238">
            <v>256329</v>
          </cell>
          <cell r="N238">
            <v>210337</v>
          </cell>
          <cell r="O238">
            <v>219348</v>
          </cell>
          <cell r="P238">
            <v>246229</v>
          </cell>
          <cell r="Q238">
            <v>211338</v>
          </cell>
          <cell r="R238">
            <v>165859</v>
          </cell>
          <cell r="S238">
            <v>183406</v>
          </cell>
          <cell r="T238">
            <v>258986</v>
          </cell>
          <cell r="U238">
            <v>165848</v>
          </cell>
          <cell r="V238">
            <v>124096</v>
          </cell>
          <cell r="W238">
            <v>101057</v>
          </cell>
          <cell r="X238">
            <v>134136</v>
          </cell>
          <cell r="Y238">
            <v>162203</v>
          </cell>
          <cell r="Z238">
            <v>99719</v>
          </cell>
          <cell r="AA238">
            <v>99260</v>
          </cell>
          <cell r="AB238">
            <v>202401</v>
          </cell>
          <cell r="AC238">
            <v>157815</v>
          </cell>
          <cell r="AD238">
            <v>141121</v>
          </cell>
          <cell r="AE238">
            <v>106685</v>
          </cell>
          <cell r="AF238">
            <v>74340</v>
          </cell>
          <cell r="AG238">
            <v>77268</v>
          </cell>
          <cell r="AH238">
            <v>46223</v>
          </cell>
          <cell r="AI238">
            <v>66725</v>
          </cell>
          <cell r="AJ238">
            <v>98193</v>
          </cell>
          <cell r="AK238">
            <v>98502</v>
          </cell>
          <cell r="AL238">
            <v>119742</v>
          </cell>
          <cell r="AM238">
            <v>99163</v>
          </cell>
          <cell r="AN238">
            <v>52307</v>
          </cell>
          <cell r="AO238">
            <v>2932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  <cell r="J239">
            <v>82192</v>
          </cell>
          <cell r="L239">
            <v>128</v>
          </cell>
          <cell r="M239">
            <v>1619</v>
          </cell>
          <cell r="N239">
            <v>1623</v>
          </cell>
          <cell r="O239">
            <v>2076</v>
          </cell>
          <cell r="P239">
            <v>3270</v>
          </cell>
          <cell r="Q239">
            <v>807</v>
          </cell>
          <cell r="R239">
            <v>385</v>
          </cell>
          <cell r="S239">
            <v>939</v>
          </cell>
          <cell r="T239">
            <v>899</v>
          </cell>
          <cell r="U239">
            <v>1601</v>
          </cell>
          <cell r="V239">
            <v>1317</v>
          </cell>
          <cell r="W239">
            <v>552</v>
          </cell>
          <cell r="X239">
            <v>1495</v>
          </cell>
          <cell r="Y239">
            <v>2323</v>
          </cell>
          <cell r="Z239">
            <v>4553</v>
          </cell>
          <cell r="AA239">
            <v>990</v>
          </cell>
          <cell r="AB239">
            <v>2145</v>
          </cell>
          <cell r="AC239">
            <v>2400</v>
          </cell>
          <cell r="AD239">
            <v>676</v>
          </cell>
          <cell r="AE239">
            <v>837</v>
          </cell>
          <cell r="AF239">
            <v>1926</v>
          </cell>
          <cell r="AG239">
            <v>4020</v>
          </cell>
          <cell r="AH239">
            <v>8308</v>
          </cell>
          <cell r="AI239">
            <v>7407</v>
          </cell>
          <cell r="AJ239">
            <v>6641</v>
          </cell>
          <cell r="AK239">
            <v>6089</v>
          </cell>
          <cell r="AL239">
            <v>6933</v>
          </cell>
          <cell r="AM239">
            <v>8497</v>
          </cell>
          <cell r="AN239">
            <v>1736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  <cell r="J240">
            <v>228861</v>
          </cell>
          <cell r="L240">
            <v>829</v>
          </cell>
          <cell r="M240">
            <v>10569</v>
          </cell>
          <cell r="N240">
            <v>5905</v>
          </cell>
          <cell r="O240">
            <v>2091</v>
          </cell>
          <cell r="P240">
            <v>9992</v>
          </cell>
          <cell r="Q240">
            <v>14593</v>
          </cell>
          <cell r="R240">
            <v>3800</v>
          </cell>
          <cell r="S240">
            <v>419</v>
          </cell>
          <cell r="T240">
            <v>3900</v>
          </cell>
          <cell r="U240">
            <v>7585</v>
          </cell>
          <cell r="V240">
            <v>1846</v>
          </cell>
          <cell r="X240">
            <v>2687</v>
          </cell>
          <cell r="Y240">
            <v>35</v>
          </cell>
          <cell r="Z240">
            <v>3943</v>
          </cell>
          <cell r="AA240">
            <v>603</v>
          </cell>
          <cell r="AB240">
            <v>184</v>
          </cell>
          <cell r="AG240">
            <v>4438</v>
          </cell>
          <cell r="AH240">
            <v>10908</v>
          </cell>
          <cell r="AI240">
            <v>329</v>
          </cell>
          <cell r="AJ240">
            <v>34869</v>
          </cell>
          <cell r="AK240">
            <v>44382</v>
          </cell>
          <cell r="AL240">
            <v>28391</v>
          </cell>
          <cell r="AM240">
            <v>20726</v>
          </cell>
          <cell r="AN240">
            <v>15837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  <cell r="J241">
            <v>273168</v>
          </cell>
          <cell r="L241">
            <v>658</v>
          </cell>
          <cell r="M241">
            <v>4389</v>
          </cell>
          <cell r="N241">
            <v>11544</v>
          </cell>
          <cell r="O241">
            <v>8194</v>
          </cell>
          <cell r="P241">
            <v>16789</v>
          </cell>
          <cell r="Q241">
            <v>5541</v>
          </cell>
          <cell r="R241">
            <v>4679</v>
          </cell>
          <cell r="S241">
            <v>2376</v>
          </cell>
          <cell r="T241">
            <v>2928</v>
          </cell>
          <cell r="U241">
            <v>2855</v>
          </cell>
          <cell r="V241">
            <v>1153</v>
          </cell>
          <cell r="W241">
            <v>3267</v>
          </cell>
          <cell r="X241">
            <v>3790</v>
          </cell>
          <cell r="Y241">
            <v>1895</v>
          </cell>
          <cell r="Z241">
            <v>2400</v>
          </cell>
          <cell r="AA241">
            <v>1631</v>
          </cell>
          <cell r="AB241">
            <v>3959</v>
          </cell>
          <cell r="AD241">
            <v>705</v>
          </cell>
          <cell r="AE241">
            <v>880</v>
          </cell>
          <cell r="AF241">
            <v>106</v>
          </cell>
          <cell r="AG241">
            <v>3309</v>
          </cell>
          <cell r="AH241">
            <v>5772</v>
          </cell>
          <cell r="AI241">
            <v>12385</v>
          </cell>
          <cell r="AJ241">
            <v>9916</v>
          </cell>
          <cell r="AK241">
            <v>16407</v>
          </cell>
          <cell r="AL241">
            <v>41843</v>
          </cell>
          <cell r="AM241">
            <v>9831</v>
          </cell>
          <cell r="AN241">
            <v>93966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97580362</v>
          </cell>
          <cell r="L242">
            <v>1549106</v>
          </cell>
          <cell r="M242">
            <v>3607955</v>
          </cell>
          <cell r="N242">
            <v>3499925</v>
          </cell>
          <cell r="O242">
            <v>3252065</v>
          </cell>
          <cell r="P242">
            <v>3286761</v>
          </cell>
          <cell r="Q242">
            <v>3531708</v>
          </cell>
          <cell r="R242">
            <v>3993761</v>
          </cell>
          <cell r="S242">
            <v>3929425</v>
          </cell>
          <cell r="T242">
            <v>4169924</v>
          </cell>
          <cell r="U242">
            <v>4126222</v>
          </cell>
          <cell r="V242">
            <v>3339256</v>
          </cell>
          <cell r="W242">
            <v>3431976</v>
          </cell>
          <cell r="X242">
            <v>3595565</v>
          </cell>
          <cell r="Y242">
            <v>3452142</v>
          </cell>
          <cell r="Z242">
            <v>3306848</v>
          </cell>
          <cell r="AA242">
            <v>3503775</v>
          </cell>
          <cell r="AB242">
            <v>3840349</v>
          </cell>
          <cell r="AC242">
            <v>3789934</v>
          </cell>
          <cell r="AD242">
            <v>3822222</v>
          </cell>
          <cell r="AE242">
            <v>3555443</v>
          </cell>
          <cell r="AF242">
            <v>3420459</v>
          </cell>
          <cell r="AG242">
            <v>2872284</v>
          </cell>
          <cell r="AH242">
            <v>3165616</v>
          </cell>
          <cell r="AI242">
            <v>3255135</v>
          </cell>
          <cell r="AJ242">
            <v>3319641</v>
          </cell>
          <cell r="AK242">
            <v>3424184</v>
          </cell>
          <cell r="AL242">
            <v>3359436</v>
          </cell>
          <cell r="AM242">
            <v>3054800</v>
          </cell>
          <cell r="AN242">
            <v>1124366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2017664</v>
          </cell>
          <cell r="L243">
            <v>66749</v>
          </cell>
          <cell r="M243">
            <v>302174</v>
          </cell>
          <cell r="N243">
            <v>259295</v>
          </cell>
          <cell r="O243">
            <v>197450</v>
          </cell>
          <cell r="P243">
            <v>102636</v>
          </cell>
          <cell r="Q243">
            <v>84384</v>
          </cell>
          <cell r="R243">
            <v>78507</v>
          </cell>
          <cell r="S243">
            <v>74468</v>
          </cell>
          <cell r="T243">
            <v>92079</v>
          </cell>
          <cell r="U243">
            <v>118560</v>
          </cell>
          <cell r="V243">
            <v>56162</v>
          </cell>
          <cell r="W243">
            <v>53078</v>
          </cell>
          <cell r="X243">
            <v>56918</v>
          </cell>
          <cell r="Y243">
            <v>54745</v>
          </cell>
          <cell r="Z243">
            <v>78734</v>
          </cell>
          <cell r="AA243">
            <v>35671</v>
          </cell>
          <cell r="AB243">
            <v>38284</v>
          </cell>
          <cell r="AC243">
            <v>39849</v>
          </cell>
          <cell r="AD243">
            <v>42253</v>
          </cell>
          <cell r="AE243">
            <v>32839</v>
          </cell>
          <cell r="AF243">
            <v>23314</v>
          </cell>
          <cell r="AG243">
            <v>22735</v>
          </cell>
          <cell r="AH243">
            <v>18672</v>
          </cell>
          <cell r="AI243">
            <v>18676</v>
          </cell>
          <cell r="AJ243">
            <v>19750</v>
          </cell>
          <cell r="AK243">
            <v>17181</v>
          </cell>
          <cell r="AL243">
            <v>13186</v>
          </cell>
          <cell r="AM243">
            <v>13478</v>
          </cell>
          <cell r="AN243">
            <v>5837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20046937</v>
          </cell>
          <cell r="L244">
            <v>463481</v>
          </cell>
          <cell r="M244">
            <v>994829</v>
          </cell>
          <cell r="N244">
            <v>1044172</v>
          </cell>
          <cell r="O244">
            <v>944426</v>
          </cell>
          <cell r="P244">
            <v>893000</v>
          </cell>
          <cell r="Q244">
            <v>898153</v>
          </cell>
          <cell r="R244">
            <v>963329</v>
          </cell>
          <cell r="S244">
            <v>972763</v>
          </cell>
          <cell r="T244">
            <v>1083949</v>
          </cell>
          <cell r="U244">
            <v>981885</v>
          </cell>
          <cell r="V244">
            <v>803238</v>
          </cell>
          <cell r="W244">
            <v>863765</v>
          </cell>
          <cell r="X244">
            <v>835981</v>
          </cell>
          <cell r="Y244">
            <v>734949</v>
          </cell>
          <cell r="Z244">
            <v>625725</v>
          </cell>
          <cell r="AA244">
            <v>605285</v>
          </cell>
          <cell r="AB244">
            <v>615813</v>
          </cell>
          <cell r="AC244">
            <v>585505</v>
          </cell>
          <cell r="AD244">
            <v>559378</v>
          </cell>
          <cell r="AE244">
            <v>525786</v>
          </cell>
          <cell r="AF244">
            <v>537410</v>
          </cell>
          <cell r="AG244">
            <v>469349</v>
          </cell>
          <cell r="AH244">
            <v>475217</v>
          </cell>
          <cell r="AI244">
            <v>484941</v>
          </cell>
          <cell r="AJ244">
            <v>500464</v>
          </cell>
          <cell r="AK244">
            <v>514970</v>
          </cell>
          <cell r="AL244">
            <v>488353</v>
          </cell>
          <cell r="AM244">
            <v>457063</v>
          </cell>
          <cell r="AN244">
            <v>123654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5358556</v>
          </cell>
          <cell r="L245">
            <v>165946</v>
          </cell>
          <cell r="M245">
            <v>443439</v>
          </cell>
          <cell r="N245">
            <v>477202</v>
          </cell>
          <cell r="O245">
            <v>452816</v>
          </cell>
          <cell r="P245">
            <v>518236</v>
          </cell>
          <cell r="Q245">
            <v>556314</v>
          </cell>
          <cell r="R245">
            <v>324592</v>
          </cell>
          <cell r="S245">
            <v>199844</v>
          </cell>
          <cell r="T245">
            <v>158238</v>
          </cell>
          <cell r="U245">
            <v>138819</v>
          </cell>
          <cell r="V245">
            <v>117352</v>
          </cell>
          <cell r="W245">
            <v>110284</v>
          </cell>
          <cell r="X245">
            <v>85188</v>
          </cell>
          <cell r="Y245">
            <v>99947</v>
          </cell>
          <cell r="Z245">
            <v>131049</v>
          </cell>
          <cell r="AA245">
            <v>121994</v>
          </cell>
          <cell r="AB245">
            <v>112875</v>
          </cell>
          <cell r="AC245">
            <v>115472</v>
          </cell>
          <cell r="AD245">
            <v>108616</v>
          </cell>
          <cell r="AE245">
            <v>102163</v>
          </cell>
          <cell r="AF245">
            <v>94313</v>
          </cell>
          <cell r="AG245">
            <v>93937</v>
          </cell>
          <cell r="AH245">
            <v>75725</v>
          </cell>
          <cell r="AI245">
            <v>73554</v>
          </cell>
          <cell r="AJ245">
            <v>68707</v>
          </cell>
          <cell r="AK245">
            <v>92296</v>
          </cell>
          <cell r="AL245">
            <v>151605</v>
          </cell>
          <cell r="AM245">
            <v>102023</v>
          </cell>
          <cell r="AN245">
            <v>66010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36521157</v>
          </cell>
          <cell r="L246">
            <v>141481</v>
          </cell>
          <cell r="M246">
            <v>1462811</v>
          </cell>
          <cell r="N246">
            <v>1444796</v>
          </cell>
          <cell r="O246">
            <v>1663659</v>
          </cell>
          <cell r="P246">
            <v>1404542</v>
          </cell>
          <cell r="Q246">
            <v>1255257</v>
          </cell>
          <cell r="R246">
            <v>1732988</v>
          </cell>
          <cell r="S246">
            <v>2362571</v>
          </cell>
          <cell r="T246">
            <v>1883641</v>
          </cell>
          <cell r="U246">
            <v>1560258</v>
          </cell>
          <cell r="V246">
            <v>1193209</v>
          </cell>
          <cell r="W246">
            <v>1284864</v>
          </cell>
          <cell r="X246">
            <v>1402212</v>
          </cell>
          <cell r="Y246">
            <v>1501931</v>
          </cell>
          <cell r="Z246">
            <v>1385938</v>
          </cell>
          <cell r="AA246">
            <v>1242446</v>
          </cell>
          <cell r="AB246">
            <v>1192601</v>
          </cell>
          <cell r="AC246">
            <v>1299530</v>
          </cell>
          <cell r="AD246">
            <v>1655723</v>
          </cell>
          <cell r="AE246">
            <v>1629575</v>
          </cell>
          <cell r="AF246">
            <v>1408407</v>
          </cell>
          <cell r="AG246">
            <v>1172927</v>
          </cell>
          <cell r="AH246">
            <v>894455</v>
          </cell>
          <cell r="AI246">
            <v>758250</v>
          </cell>
          <cell r="AJ246">
            <v>733363</v>
          </cell>
          <cell r="AK246">
            <v>676406</v>
          </cell>
          <cell r="AL246">
            <v>941430</v>
          </cell>
          <cell r="AM246">
            <v>515367</v>
          </cell>
          <cell r="AN246">
            <v>499026</v>
          </cell>
          <cell r="AO246">
            <v>221493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14321394</v>
          </cell>
          <cell r="L247">
            <v>317067</v>
          </cell>
          <cell r="M247">
            <v>973936</v>
          </cell>
          <cell r="N247">
            <v>1030334</v>
          </cell>
          <cell r="O247">
            <v>883309</v>
          </cell>
          <cell r="P247">
            <v>1059496</v>
          </cell>
          <cell r="Q247">
            <v>1245074</v>
          </cell>
          <cell r="R247">
            <v>841372</v>
          </cell>
          <cell r="S247">
            <v>519180</v>
          </cell>
          <cell r="T247">
            <v>426130</v>
          </cell>
          <cell r="U247">
            <v>395044</v>
          </cell>
          <cell r="V247">
            <v>335575</v>
          </cell>
          <cell r="W247">
            <v>318295</v>
          </cell>
          <cell r="X247">
            <v>304403</v>
          </cell>
          <cell r="Y247">
            <v>293497</v>
          </cell>
          <cell r="Z247">
            <v>306854</v>
          </cell>
          <cell r="AA247">
            <v>364948</v>
          </cell>
          <cell r="AB247">
            <v>419286</v>
          </cell>
          <cell r="AC247">
            <v>397421</v>
          </cell>
          <cell r="AD247">
            <v>390455</v>
          </cell>
          <cell r="AE247">
            <v>397942</v>
          </cell>
          <cell r="AF247">
            <v>367467</v>
          </cell>
          <cell r="AG247">
            <v>401995</v>
          </cell>
          <cell r="AH247">
            <v>348203</v>
          </cell>
          <cell r="AI247">
            <v>325980</v>
          </cell>
          <cell r="AJ247">
            <v>369828</v>
          </cell>
          <cell r="AK247">
            <v>350138</v>
          </cell>
          <cell r="AL247">
            <v>399805</v>
          </cell>
          <cell r="AM247">
            <v>370427</v>
          </cell>
          <cell r="AN247">
            <v>167933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1282543</v>
          </cell>
          <cell r="L248">
            <v>28826</v>
          </cell>
          <cell r="M248">
            <v>59291</v>
          </cell>
          <cell r="N248">
            <v>58267</v>
          </cell>
          <cell r="O248">
            <v>56315</v>
          </cell>
          <cell r="P248">
            <v>59187</v>
          </cell>
          <cell r="Q248">
            <v>51353</v>
          </cell>
          <cell r="R248">
            <v>43640</v>
          </cell>
          <cell r="S248">
            <v>53096</v>
          </cell>
          <cell r="T248">
            <v>57059</v>
          </cell>
          <cell r="U248">
            <v>59983</v>
          </cell>
          <cell r="V248">
            <v>45901</v>
          </cell>
          <cell r="W248">
            <v>47997</v>
          </cell>
          <cell r="X248">
            <v>44121</v>
          </cell>
          <cell r="Y248">
            <v>43892</v>
          </cell>
          <cell r="Z248">
            <v>49669</v>
          </cell>
          <cell r="AA248">
            <v>45249</v>
          </cell>
          <cell r="AB248">
            <v>48867</v>
          </cell>
          <cell r="AC248">
            <v>42312</v>
          </cell>
          <cell r="AD248">
            <v>42471</v>
          </cell>
          <cell r="AE248">
            <v>37327</v>
          </cell>
          <cell r="AF248">
            <v>42754</v>
          </cell>
          <cell r="AG248">
            <v>32724</v>
          </cell>
          <cell r="AH248">
            <v>29647</v>
          </cell>
          <cell r="AI248">
            <v>33049</v>
          </cell>
          <cell r="AJ248">
            <v>37671</v>
          </cell>
          <cell r="AK248">
            <v>35875</v>
          </cell>
          <cell r="AL248">
            <v>40099</v>
          </cell>
          <cell r="AM248">
            <v>39743</v>
          </cell>
          <cell r="AN248">
            <v>16158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3993248</v>
          </cell>
          <cell r="L249">
            <v>20636</v>
          </cell>
          <cell r="M249">
            <v>267483</v>
          </cell>
          <cell r="N249">
            <v>219790</v>
          </cell>
          <cell r="O249">
            <v>335177</v>
          </cell>
          <cell r="P249">
            <v>369856</v>
          </cell>
          <cell r="Q249">
            <v>237363</v>
          </cell>
          <cell r="R249">
            <v>384729</v>
          </cell>
          <cell r="S249">
            <v>92804</v>
          </cell>
          <cell r="T249">
            <v>96620</v>
          </cell>
          <cell r="U249">
            <v>221185</v>
          </cell>
          <cell r="V249">
            <v>289759</v>
          </cell>
          <cell r="W249">
            <v>99439</v>
          </cell>
          <cell r="X249">
            <v>172588</v>
          </cell>
          <cell r="Y249">
            <v>163486</v>
          </cell>
          <cell r="Z249">
            <v>31303</v>
          </cell>
          <cell r="AA249">
            <v>132298</v>
          </cell>
          <cell r="AB249">
            <v>45101</v>
          </cell>
          <cell r="AC249">
            <v>131673</v>
          </cell>
          <cell r="AD249">
            <v>41813</v>
          </cell>
          <cell r="AE249">
            <v>77644</v>
          </cell>
          <cell r="AF249">
            <v>144252</v>
          </cell>
          <cell r="AG249">
            <v>40160</v>
          </cell>
          <cell r="AH249">
            <v>52933</v>
          </cell>
          <cell r="AI249">
            <v>38174</v>
          </cell>
          <cell r="AJ249">
            <v>106952</v>
          </cell>
          <cell r="AK249">
            <v>33266</v>
          </cell>
          <cell r="AL249">
            <v>86505</v>
          </cell>
          <cell r="AM249">
            <v>34599</v>
          </cell>
          <cell r="AN249">
            <v>19643</v>
          </cell>
          <cell r="AO249">
            <v>6017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16856065</v>
          </cell>
          <cell r="L250">
            <v>192406</v>
          </cell>
          <cell r="M250">
            <v>546868</v>
          </cell>
          <cell r="N250">
            <v>563819</v>
          </cell>
          <cell r="O250">
            <v>530854</v>
          </cell>
          <cell r="P250">
            <v>556567</v>
          </cell>
          <cell r="Q250">
            <v>526895</v>
          </cell>
          <cell r="R250">
            <v>436774</v>
          </cell>
          <cell r="S250">
            <v>499123</v>
          </cell>
          <cell r="T250">
            <v>475549</v>
          </cell>
          <cell r="U250">
            <v>496398</v>
          </cell>
          <cell r="V250">
            <v>697128</v>
          </cell>
          <cell r="W250">
            <v>419563</v>
          </cell>
          <cell r="X250">
            <v>859333</v>
          </cell>
          <cell r="Y250">
            <v>391131</v>
          </cell>
          <cell r="Z250">
            <v>550873</v>
          </cell>
          <cell r="AA250">
            <v>588617</v>
          </cell>
          <cell r="AB250">
            <v>999829</v>
          </cell>
          <cell r="AC250">
            <v>869944</v>
          </cell>
          <cell r="AD250">
            <v>814512</v>
          </cell>
          <cell r="AE250">
            <v>736495</v>
          </cell>
          <cell r="AF250">
            <v>1339867</v>
          </cell>
          <cell r="AG250">
            <v>831631</v>
          </cell>
          <cell r="AH250">
            <v>316606</v>
          </cell>
          <cell r="AI250">
            <v>372559</v>
          </cell>
          <cell r="AJ250">
            <v>465303</v>
          </cell>
          <cell r="AK250">
            <v>456999</v>
          </cell>
          <cell r="AL250">
            <v>599632</v>
          </cell>
          <cell r="AM250">
            <v>557801</v>
          </cell>
          <cell r="AN250">
            <v>160096</v>
          </cell>
          <cell r="AO250">
            <v>2893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359968</v>
          </cell>
          <cell r="L251">
            <v>14079</v>
          </cell>
          <cell r="M251">
            <v>25626</v>
          </cell>
          <cell r="N251">
            <v>25968</v>
          </cell>
          <cell r="O251">
            <v>23692</v>
          </cell>
          <cell r="P251">
            <v>25537</v>
          </cell>
          <cell r="Q251">
            <v>21790</v>
          </cell>
          <cell r="R251">
            <v>19777</v>
          </cell>
          <cell r="S251">
            <v>18386</v>
          </cell>
          <cell r="T251">
            <v>17388</v>
          </cell>
          <cell r="U251">
            <v>12321</v>
          </cell>
          <cell r="V251">
            <v>13594</v>
          </cell>
          <cell r="W251">
            <v>13516</v>
          </cell>
          <cell r="X251">
            <v>12950</v>
          </cell>
          <cell r="Y251">
            <v>11768</v>
          </cell>
          <cell r="Z251">
            <v>8921</v>
          </cell>
          <cell r="AA251">
            <v>7951</v>
          </cell>
          <cell r="AB251">
            <v>9379</v>
          </cell>
          <cell r="AC251">
            <v>8921</v>
          </cell>
          <cell r="AD251">
            <v>9739</v>
          </cell>
          <cell r="AE251">
            <v>7020</v>
          </cell>
          <cell r="AF251">
            <v>6336</v>
          </cell>
          <cell r="AG251">
            <v>5027</v>
          </cell>
          <cell r="AH251">
            <v>6814</v>
          </cell>
          <cell r="AI251">
            <v>5096</v>
          </cell>
          <cell r="AJ251">
            <v>6938</v>
          </cell>
          <cell r="AK251">
            <v>6187</v>
          </cell>
          <cell r="AL251">
            <v>6901</v>
          </cell>
          <cell r="AM251">
            <v>7558</v>
          </cell>
          <cell r="AN251">
            <v>788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4044477</v>
          </cell>
          <cell r="L252">
            <v>11781</v>
          </cell>
          <cell r="M252">
            <v>131719</v>
          </cell>
          <cell r="N252">
            <v>117477</v>
          </cell>
          <cell r="O252">
            <v>139230</v>
          </cell>
          <cell r="P252">
            <v>113565</v>
          </cell>
          <cell r="Q252">
            <v>65514</v>
          </cell>
          <cell r="R252">
            <v>44294</v>
          </cell>
          <cell r="S252">
            <v>45195</v>
          </cell>
          <cell r="T252">
            <v>10480</v>
          </cell>
          <cell r="U252">
            <v>232003</v>
          </cell>
          <cell r="V252">
            <v>137705</v>
          </cell>
          <cell r="W252">
            <v>140215</v>
          </cell>
          <cell r="X252">
            <v>92224</v>
          </cell>
          <cell r="Y252">
            <v>118311</v>
          </cell>
          <cell r="Z252">
            <v>547</v>
          </cell>
          <cell r="AA252">
            <v>87112</v>
          </cell>
          <cell r="AB252">
            <v>45710</v>
          </cell>
          <cell r="AC252">
            <v>132450</v>
          </cell>
          <cell r="AD252">
            <v>141276</v>
          </cell>
          <cell r="AE252">
            <v>226230</v>
          </cell>
          <cell r="AF252">
            <v>114615</v>
          </cell>
          <cell r="AG252">
            <v>150910</v>
          </cell>
          <cell r="AH252">
            <v>234999</v>
          </cell>
          <cell r="AI252">
            <v>216319</v>
          </cell>
          <cell r="AJ252">
            <v>171077</v>
          </cell>
          <cell r="AK252">
            <v>338698</v>
          </cell>
          <cell r="AL252">
            <v>424824</v>
          </cell>
          <cell r="AM252">
            <v>168082</v>
          </cell>
          <cell r="AN252">
            <v>191915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19454383</v>
          </cell>
          <cell r="L253">
            <v>356686</v>
          </cell>
          <cell r="M253">
            <v>1037210</v>
          </cell>
          <cell r="N253">
            <v>1294709</v>
          </cell>
          <cell r="O253">
            <v>1340012</v>
          </cell>
          <cell r="P253">
            <v>1150643</v>
          </cell>
          <cell r="Q253">
            <v>878032</v>
          </cell>
          <cell r="R253">
            <v>631994</v>
          </cell>
          <cell r="S253">
            <v>551832</v>
          </cell>
          <cell r="T253">
            <v>610650</v>
          </cell>
          <cell r="U253">
            <v>756553</v>
          </cell>
          <cell r="V253">
            <v>614333</v>
          </cell>
          <cell r="W253">
            <v>479676</v>
          </cell>
          <cell r="X253">
            <v>544700</v>
          </cell>
          <cell r="Y253">
            <v>411481</v>
          </cell>
          <cell r="Z253">
            <v>475788</v>
          </cell>
          <cell r="AA253">
            <v>472118</v>
          </cell>
          <cell r="AB253">
            <v>484531</v>
          </cell>
          <cell r="AC253">
            <v>707978</v>
          </cell>
          <cell r="AD253">
            <v>716872</v>
          </cell>
          <cell r="AE253">
            <v>612957</v>
          </cell>
          <cell r="AF253">
            <v>585536</v>
          </cell>
          <cell r="AG253">
            <v>731698</v>
          </cell>
          <cell r="AH253">
            <v>594063</v>
          </cell>
          <cell r="AI253">
            <v>356114</v>
          </cell>
          <cell r="AJ253">
            <v>422273</v>
          </cell>
          <cell r="AK253">
            <v>736736</v>
          </cell>
          <cell r="AL253">
            <v>637774</v>
          </cell>
          <cell r="AM253">
            <v>624876</v>
          </cell>
          <cell r="AN253">
            <v>631731</v>
          </cell>
          <cell r="AO253">
            <v>4827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  <cell r="J254">
            <v>26970</v>
          </cell>
          <cell r="M254">
            <v>1525</v>
          </cell>
          <cell r="N254">
            <v>302</v>
          </cell>
          <cell r="O254">
            <v>266</v>
          </cell>
          <cell r="P254">
            <v>765</v>
          </cell>
          <cell r="Q254">
            <v>1054</v>
          </cell>
          <cell r="R254">
            <v>544</v>
          </cell>
          <cell r="S254">
            <v>985</v>
          </cell>
          <cell r="T254">
            <v>2286</v>
          </cell>
          <cell r="U254">
            <v>1784</v>
          </cell>
          <cell r="V254">
            <v>904</v>
          </cell>
          <cell r="W254">
            <v>828</v>
          </cell>
          <cell r="X254">
            <v>1952</v>
          </cell>
          <cell r="Y254">
            <v>3501</v>
          </cell>
          <cell r="Z254">
            <v>836</v>
          </cell>
          <cell r="AA254">
            <v>2280</v>
          </cell>
          <cell r="AB254">
            <v>1227</v>
          </cell>
          <cell r="AC254">
            <v>4053</v>
          </cell>
          <cell r="AD254">
            <v>260</v>
          </cell>
          <cell r="AE254">
            <v>696</v>
          </cell>
          <cell r="AF254">
            <v>525</v>
          </cell>
          <cell r="AG254">
            <v>397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1066804</v>
          </cell>
          <cell r="M255">
            <v>80929</v>
          </cell>
          <cell r="N255">
            <v>93577</v>
          </cell>
          <cell r="O255">
            <v>65477</v>
          </cell>
          <cell r="P255">
            <v>46228</v>
          </cell>
          <cell r="Q255">
            <v>82979</v>
          </cell>
          <cell r="R255">
            <v>72571</v>
          </cell>
          <cell r="S255">
            <v>34300</v>
          </cell>
          <cell r="T255">
            <v>49214</v>
          </cell>
          <cell r="U255">
            <v>60538</v>
          </cell>
          <cell r="V255">
            <v>104145</v>
          </cell>
          <cell r="W255">
            <v>46166</v>
          </cell>
          <cell r="X255">
            <v>44328</v>
          </cell>
          <cell r="Y255">
            <v>44964</v>
          </cell>
          <cell r="Z255">
            <v>18598</v>
          </cell>
          <cell r="AA255">
            <v>26295</v>
          </cell>
          <cell r="AB255">
            <v>25344</v>
          </cell>
          <cell r="AC255">
            <v>16239</v>
          </cell>
          <cell r="AD255">
            <v>72382</v>
          </cell>
          <cell r="AE255">
            <v>18705</v>
          </cell>
          <cell r="AF255">
            <v>902</v>
          </cell>
          <cell r="AG255">
            <v>28427</v>
          </cell>
          <cell r="AH255">
            <v>34496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  <cell r="J256">
            <v>307555</v>
          </cell>
          <cell r="L256">
            <v>2287</v>
          </cell>
          <cell r="M256">
            <v>15896</v>
          </cell>
          <cell r="N256">
            <v>20376</v>
          </cell>
          <cell r="O256">
            <v>23988</v>
          </cell>
          <cell r="P256">
            <v>15054</v>
          </cell>
          <cell r="Q256">
            <v>28604</v>
          </cell>
          <cell r="R256">
            <v>8486</v>
          </cell>
          <cell r="S256">
            <v>20682</v>
          </cell>
          <cell r="T256">
            <v>4425</v>
          </cell>
          <cell r="U256">
            <v>23080</v>
          </cell>
          <cell r="V256">
            <v>7459</v>
          </cell>
          <cell r="W256">
            <v>5948</v>
          </cell>
          <cell r="X256">
            <v>8696</v>
          </cell>
          <cell r="Y256">
            <v>16803</v>
          </cell>
          <cell r="Z256">
            <v>12173</v>
          </cell>
          <cell r="AA256">
            <v>8677</v>
          </cell>
          <cell r="AB256">
            <v>7098</v>
          </cell>
          <cell r="AC256">
            <v>35299</v>
          </cell>
          <cell r="AD256">
            <v>4413</v>
          </cell>
          <cell r="AE256">
            <v>14473</v>
          </cell>
          <cell r="AF256">
            <v>22196</v>
          </cell>
          <cell r="AG256">
            <v>753</v>
          </cell>
          <cell r="AH256">
            <v>689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  <cell r="J257">
            <v>118661</v>
          </cell>
          <cell r="L257">
            <v>1216</v>
          </cell>
          <cell r="M257">
            <v>4101</v>
          </cell>
          <cell r="N257">
            <v>4583</v>
          </cell>
          <cell r="O257">
            <v>4734</v>
          </cell>
          <cell r="P257">
            <v>5781</v>
          </cell>
          <cell r="Q257">
            <v>7703</v>
          </cell>
          <cell r="R257">
            <v>5767</v>
          </cell>
          <cell r="S257">
            <v>4600</v>
          </cell>
          <cell r="T257">
            <v>5163</v>
          </cell>
          <cell r="U257">
            <v>5292</v>
          </cell>
          <cell r="V257">
            <v>4984</v>
          </cell>
          <cell r="W257">
            <v>5277</v>
          </cell>
          <cell r="X257">
            <v>4961</v>
          </cell>
          <cell r="Y257">
            <v>7199</v>
          </cell>
          <cell r="Z257">
            <v>6410</v>
          </cell>
          <cell r="AA257">
            <v>5873</v>
          </cell>
          <cell r="AB257">
            <v>4657</v>
          </cell>
          <cell r="AC257">
            <v>5072</v>
          </cell>
          <cell r="AD257">
            <v>7462</v>
          </cell>
          <cell r="AE257">
            <v>5567</v>
          </cell>
          <cell r="AF257">
            <v>7631</v>
          </cell>
          <cell r="AG257">
            <v>4628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827765</v>
          </cell>
          <cell r="L258">
            <v>3971</v>
          </cell>
          <cell r="M258">
            <v>34110</v>
          </cell>
          <cell r="N258">
            <v>45040</v>
          </cell>
          <cell r="O258">
            <v>11972</v>
          </cell>
          <cell r="P258">
            <v>14848</v>
          </cell>
          <cell r="Q258">
            <v>44169</v>
          </cell>
          <cell r="R258">
            <v>4468</v>
          </cell>
          <cell r="S258">
            <v>23244</v>
          </cell>
          <cell r="T258">
            <v>55565</v>
          </cell>
          <cell r="U258">
            <v>47953</v>
          </cell>
          <cell r="V258">
            <v>40328</v>
          </cell>
          <cell r="W258">
            <v>29154</v>
          </cell>
          <cell r="X258">
            <v>26534</v>
          </cell>
          <cell r="Y258">
            <v>38435</v>
          </cell>
          <cell r="Z258">
            <v>39117</v>
          </cell>
          <cell r="AA258">
            <v>40685</v>
          </cell>
          <cell r="AB258">
            <v>63410</v>
          </cell>
          <cell r="AC258">
            <v>36294</v>
          </cell>
          <cell r="AD258">
            <v>33924</v>
          </cell>
          <cell r="AE258">
            <v>36771</v>
          </cell>
          <cell r="AF258">
            <v>83558</v>
          </cell>
          <cell r="AG258">
            <v>48062</v>
          </cell>
          <cell r="AH258">
            <v>26153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  <cell r="J259">
            <v>420833</v>
          </cell>
          <cell r="L259">
            <v>1623</v>
          </cell>
          <cell r="M259">
            <v>11252</v>
          </cell>
          <cell r="N259">
            <v>11621</v>
          </cell>
          <cell r="O259">
            <v>15789</v>
          </cell>
          <cell r="P259">
            <v>15817</v>
          </cell>
          <cell r="Q259">
            <v>4072</v>
          </cell>
          <cell r="R259">
            <v>6453</v>
          </cell>
          <cell r="S259">
            <v>11003</v>
          </cell>
          <cell r="T259">
            <v>15203</v>
          </cell>
          <cell r="U259">
            <v>13960</v>
          </cell>
          <cell r="V259">
            <v>18914</v>
          </cell>
          <cell r="W259">
            <v>25651</v>
          </cell>
          <cell r="X259">
            <v>36531</v>
          </cell>
          <cell r="Y259">
            <v>22293</v>
          </cell>
          <cell r="Z259">
            <v>40970</v>
          </cell>
          <cell r="AA259">
            <v>11764</v>
          </cell>
          <cell r="AB259">
            <v>33546</v>
          </cell>
          <cell r="AC259">
            <v>24441</v>
          </cell>
          <cell r="AD259">
            <v>34043</v>
          </cell>
          <cell r="AE259">
            <v>13146</v>
          </cell>
          <cell r="AF259">
            <v>41168</v>
          </cell>
          <cell r="AG259">
            <v>11573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1054475</v>
          </cell>
          <cell r="L260">
            <v>16905</v>
          </cell>
          <cell r="M260">
            <v>27374</v>
          </cell>
          <cell r="N260">
            <v>28730</v>
          </cell>
          <cell r="O260">
            <v>35443</v>
          </cell>
          <cell r="P260">
            <v>37943</v>
          </cell>
          <cell r="Q260">
            <v>40536</v>
          </cell>
          <cell r="R260">
            <v>32714</v>
          </cell>
          <cell r="S260">
            <v>25425</v>
          </cell>
          <cell r="T260">
            <v>34185</v>
          </cell>
          <cell r="U260">
            <v>25484</v>
          </cell>
          <cell r="V260">
            <v>33160</v>
          </cell>
          <cell r="W260">
            <v>24683</v>
          </cell>
          <cell r="X260">
            <v>36236</v>
          </cell>
          <cell r="Y260">
            <v>28273</v>
          </cell>
          <cell r="Z260">
            <v>32727</v>
          </cell>
          <cell r="AA260">
            <v>22931</v>
          </cell>
          <cell r="AB260">
            <v>34605</v>
          </cell>
          <cell r="AC260">
            <v>38629</v>
          </cell>
          <cell r="AD260">
            <v>42423</v>
          </cell>
          <cell r="AE260">
            <v>40058</v>
          </cell>
          <cell r="AF260">
            <v>28933</v>
          </cell>
          <cell r="AG260">
            <v>20104</v>
          </cell>
          <cell r="AH260">
            <v>37506</v>
          </cell>
          <cell r="AI260">
            <v>46752</v>
          </cell>
          <cell r="AJ260">
            <v>46244</v>
          </cell>
          <cell r="AK260">
            <v>53950</v>
          </cell>
          <cell r="AL260">
            <v>69803</v>
          </cell>
          <cell r="AM260">
            <v>74214</v>
          </cell>
          <cell r="AN260">
            <v>37598</v>
          </cell>
          <cell r="AO260">
            <v>907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5946093</v>
          </cell>
          <cell r="L261">
            <v>17881</v>
          </cell>
          <cell r="M261">
            <v>189714</v>
          </cell>
          <cell r="N261">
            <v>601812</v>
          </cell>
          <cell r="O261">
            <v>258567</v>
          </cell>
          <cell r="P261">
            <v>267754</v>
          </cell>
          <cell r="Q261">
            <v>255056</v>
          </cell>
          <cell r="R261">
            <v>184918</v>
          </cell>
          <cell r="S261">
            <v>232168</v>
          </cell>
          <cell r="T261">
            <v>222170</v>
          </cell>
          <cell r="U261">
            <v>325396</v>
          </cell>
          <cell r="V261">
            <v>256041</v>
          </cell>
          <cell r="W261">
            <v>261059</v>
          </cell>
          <cell r="X261">
            <v>307554</v>
          </cell>
          <cell r="Y261">
            <v>205690</v>
          </cell>
          <cell r="Z261">
            <v>398135</v>
          </cell>
          <cell r="AA261">
            <v>174769</v>
          </cell>
          <cell r="AB261">
            <v>154781</v>
          </cell>
          <cell r="AC261">
            <v>209488</v>
          </cell>
          <cell r="AD261">
            <v>137472</v>
          </cell>
          <cell r="AE261">
            <v>142936</v>
          </cell>
          <cell r="AF261">
            <v>88146</v>
          </cell>
          <cell r="AG261">
            <v>82925</v>
          </cell>
          <cell r="AH261">
            <v>105400</v>
          </cell>
          <cell r="AI261">
            <v>102816</v>
          </cell>
          <cell r="AJ261">
            <v>120894</v>
          </cell>
          <cell r="AK261">
            <v>137946</v>
          </cell>
          <cell r="AL261">
            <v>225113</v>
          </cell>
          <cell r="AM261">
            <v>159834</v>
          </cell>
          <cell r="AN261">
            <v>100630</v>
          </cell>
          <cell r="AO261">
            <v>19028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7652903</v>
          </cell>
          <cell r="L262">
            <v>69200</v>
          </cell>
          <cell r="M262">
            <v>341860</v>
          </cell>
          <cell r="N262">
            <v>301727</v>
          </cell>
          <cell r="O262">
            <v>389305</v>
          </cell>
          <cell r="P262">
            <v>355640</v>
          </cell>
          <cell r="Q262">
            <v>417557</v>
          </cell>
          <cell r="R262">
            <v>265753</v>
          </cell>
          <cell r="S262">
            <v>318755</v>
          </cell>
          <cell r="T262">
            <v>357681</v>
          </cell>
          <cell r="U262">
            <v>261665</v>
          </cell>
          <cell r="V262">
            <v>243676</v>
          </cell>
          <cell r="W262">
            <v>345038</v>
          </cell>
          <cell r="X262">
            <v>270363</v>
          </cell>
          <cell r="Y262">
            <v>264860</v>
          </cell>
          <cell r="Z262">
            <v>231824</v>
          </cell>
          <cell r="AA262">
            <v>230877</v>
          </cell>
          <cell r="AB262">
            <v>201709</v>
          </cell>
          <cell r="AC262">
            <v>224183</v>
          </cell>
          <cell r="AD262">
            <v>323614</v>
          </cell>
          <cell r="AE262">
            <v>257887</v>
          </cell>
          <cell r="AF262">
            <v>272057</v>
          </cell>
          <cell r="AG262">
            <v>169166</v>
          </cell>
          <cell r="AH262">
            <v>200473</v>
          </cell>
          <cell r="AI262">
            <v>157339</v>
          </cell>
          <cell r="AJ262">
            <v>176609</v>
          </cell>
          <cell r="AK262">
            <v>263603</v>
          </cell>
          <cell r="AL262">
            <v>272300</v>
          </cell>
          <cell r="AM262">
            <v>286442</v>
          </cell>
          <cell r="AN262">
            <v>172922</v>
          </cell>
          <cell r="AO262">
            <v>8818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  <cell r="J263">
            <v>185038</v>
          </cell>
          <cell r="L263">
            <v>1392</v>
          </cell>
          <cell r="M263">
            <v>4324</v>
          </cell>
          <cell r="N263">
            <v>5107</v>
          </cell>
          <cell r="O263">
            <v>4288</v>
          </cell>
          <cell r="P263">
            <v>5060</v>
          </cell>
          <cell r="Q263">
            <v>5646</v>
          </cell>
          <cell r="R263">
            <v>2550</v>
          </cell>
          <cell r="S263">
            <v>1260</v>
          </cell>
          <cell r="T263">
            <v>3770</v>
          </cell>
          <cell r="U263">
            <v>1828</v>
          </cell>
          <cell r="V263">
            <v>2585</v>
          </cell>
          <cell r="W263">
            <v>1497</v>
          </cell>
          <cell r="X263">
            <v>1026</v>
          </cell>
          <cell r="Y263">
            <v>2509</v>
          </cell>
          <cell r="Z263">
            <v>3030</v>
          </cell>
          <cell r="AA263">
            <v>8859</v>
          </cell>
          <cell r="AB263">
            <v>11020</v>
          </cell>
          <cell r="AC263">
            <v>6668</v>
          </cell>
          <cell r="AD263">
            <v>7353</v>
          </cell>
          <cell r="AE263">
            <v>1928</v>
          </cell>
          <cell r="AF263">
            <v>2911</v>
          </cell>
          <cell r="AG263">
            <v>4974</v>
          </cell>
          <cell r="AH263">
            <v>13800</v>
          </cell>
          <cell r="AI263">
            <v>15883</v>
          </cell>
          <cell r="AJ263">
            <v>14189</v>
          </cell>
          <cell r="AK263">
            <v>17130</v>
          </cell>
          <cell r="AL263">
            <v>11949</v>
          </cell>
          <cell r="AM263">
            <v>11448</v>
          </cell>
          <cell r="AN263">
            <v>11054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  <cell r="J264">
            <v>1059816</v>
          </cell>
          <cell r="L264">
            <v>697</v>
          </cell>
          <cell r="M264">
            <v>41049</v>
          </cell>
          <cell r="N264">
            <v>56724</v>
          </cell>
          <cell r="O264">
            <v>93152</v>
          </cell>
          <cell r="P264">
            <v>83677</v>
          </cell>
          <cell r="Q264">
            <v>56843</v>
          </cell>
          <cell r="R264">
            <v>57177</v>
          </cell>
          <cell r="S264">
            <v>11095</v>
          </cell>
          <cell r="T264">
            <v>12564</v>
          </cell>
          <cell r="U264">
            <v>37096</v>
          </cell>
          <cell r="V264">
            <v>3182</v>
          </cell>
          <cell r="W264">
            <v>1302</v>
          </cell>
          <cell r="X264">
            <v>1706</v>
          </cell>
          <cell r="Y264">
            <v>6183</v>
          </cell>
          <cell r="Z264">
            <v>13999</v>
          </cell>
          <cell r="AA264">
            <v>9227</v>
          </cell>
          <cell r="AB264">
            <v>4435</v>
          </cell>
          <cell r="AC264">
            <v>15570</v>
          </cell>
          <cell r="AD264">
            <v>18830</v>
          </cell>
          <cell r="AE264">
            <v>2146</v>
          </cell>
          <cell r="AF264">
            <v>450</v>
          </cell>
          <cell r="AG264">
            <v>17821</v>
          </cell>
          <cell r="AH264">
            <v>23070</v>
          </cell>
          <cell r="AI264">
            <v>66468</v>
          </cell>
          <cell r="AJ264">
            <v>72621</v>
          </cell>
          <cell r="AK264">
            <v>107805</v>
          </cell>
          <cell r="AL264">
            <v>54242</v>
          </cell>
          <cell r="AM264">
            <v>78002</v>
          </cell>
          <cell r="AN264">
            <v>58885</v>
          </cell>
          <cell r="AO264">
            <v>53798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  <cell r="J265">
            <v>710228</v>
          </cell>
          <cell r="L265">
            <v>10917</v>
          </cell>
          <cell r="M265">
            <v>40087</v>
          </cell>
          <cell r="N265">
            <v>53952</v>
          </cell>
          <cell r="O265">
            <v>49277</v>
          </cell>
          <cell r="P265">
            <v>48581</v>
          </cell>
          <cell r="Q265">
            <v>30178</v>
          </cell>
          <cell r="R265">
            <v>14632</v>
          </cell>
          <cell r="S265">
            <v>11725</v>
          </cell>
          <cell r="T265">
            <v>9142</v>
          </cell>
          <cell r="U265">
            <v>20600</v>
          </cell>
          <cell r="V265">
            <v>11619</v>
          </cell>
          <cell r="W265">
            <v>5771</v>
          </cell>
          <cell r="X265">
            <v>10577</v>
          </cell>
          <cell r="Y265">
            <v>7404</v>
          </cell>
          <cell r="Z265">
            <v>4482</v>
          </cell>
          <cell r="AA265">
            <v>13788</v>
          </cell>
          <cell r="AB265">
            <v>17230</v>
          </cell>
          <cell r="AC265">
            <v>5964</v>
          </cell>
          <cell r="AD265">
            <v>7034</v>
          </cell>
          <cell r="AE265">
            <v>4059</v>
          </cell>
          <cell r="AF265">
            <v>7368</v>
          </cell>
          <cell r="AG265">
            <v>7292</v>
          </cell>
          <cell r="AH265">
            <v>32113</v>
          </cell>
          <cell r="AI265">
            <v>39660</v>
          </cell>
          <cell r="AJ265">
            <v>52102</v>
          </cell>
          <cell r="AK265">
            <v>39038</v>
          </cell>
          <cell r="AL265">
            <v>48998</v>
          </cell>
          <cell r="AM265">
            <v>67337</v>
          </cell>
          <cell r="AN265">
            <v>39301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84162753</v>
          </cell>
          <cell r="L266">
            <v>1432167</v>
          </cell>
          <cell r="M266">
            <v>3683975</v>
          </cell>
          <cell r="N266">
            <v>3781797</v>
          </cell>
          <cell r="O266">
            <v>3462831</v>
          </cell>
          <cell r="P266">
            <v>3000817</v>
          </cell>
          <cell r="Q266">
            <v>3183045</v>
          </cell>
          <cell r="R266">
            <v>3722985</v>
          </cell>
          <cell r="S266">
            <v>3583441</v>
          </cell>
          <cell r="T266">
            <v>3626639</v>
          </cell>
          <cell r="U266">
            <v>3598343</v>
          </cell>
          <cell r="V266">
            <v>2976821</v>
          </cell>
          <cell r="W266">
            <v>3078711</v>
          </cell>
          <cell r="X266">
            <v>3154890</v>
          </cell>
          <cell r="Y266">
            <v>2990651</v>
          </cell>
          <cell r="Z266">
            <v>2765477</v>
          </cell>
          <cell r="AA266">
            <v>2927921</v>
          </cell>
          <cell r="AB266">
            <v>3017447</v>
          </cell>
          <cell r="AC266">
            <v>3052692</v>
          </cell>
          <cell r="AD266">
            <v>3030707</v>
          </cell>
          <cell r="AE266">
            <v>3034081</v>
          </cell>
          <cell r="AF266">
            <v>2722503</v>
          </cell>
          <cell r="AG266">
            <v>2300843</v>
          </cell>
          <cell r="AH266">
            <v>2479179</v>
          </cell>
          <cell r="AI266">
            <v>2535508</v>
          </cell>
          <cell r="AJ266">
            <v>2455261</v>
          </cell>
          <cell r="AK266">
            <v>2649932</v>
          </cell>
          <cell r="AL266">
            <v>2669190</v>
          </cell>
          <cell r="AM266">
            <v>2439497</v>
          </cell>
          <cell r="AN266">
            <v>804908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1229400</v>
          </cell>
          <cell r="L267">
            <v>21901</v>
          </cell>
          <cell r="M267">
            <v>59308</v>
          </cell>
          <cell r="N267">
            <v>73495</v>
          </cell>
          <cell r="O267">
            <v>84854</v>
          </cell>
          <cell r="P267">
            <v>76603</v>
          </cell>
          <cell r="Q267">
            <v>66031</v>
          </cell>
          <cell r="R267">
            <v>66485</v>
          </cell>
          <cell r="S267">
            <v>74140</v>
          </cell>
          <cell r="T267">
            <v>53984</v>
          </cell>
          <cell r="U267">
            <v>63632</v>
          </cell>
          <cell r="V267">
            <v>67326</v>
          </cell>
          <cell r="W267">
            <v>57090</v>
          </cell>
          <cell r="X267">
            <v>58461</v>
          </cell>
          <cell r="Y267">
            <v>44720</v>
          </cell>
          <cell r="Z267">
            <v>36444</v>
          </cell>
          <cell r="AA267">
            <v>35314</v>
          </cell>
          <cell r="AB267">
            <v>46303</v>
          </cell>
          <cell r="AC267">
            <v>39241</v>
          </cell>
          <cell r="AD267">
            <v>31974</v>
          </cell>
          <cell r="AE267">
            <v>33106</v>
          </cell>
          <cell r="AF267">
            <v>21162</v>
          </cell>
          <cell r="AG267">
            <v>16391</v>
          </cell>
          <cell r="AH267">
            <v>14858</v>
          </cell>
          <cell r="AI267">
            <v>19665</v>
          </cell>
          <cell r="AJ267">
            <v>15848</v>
          </cell>
          <cell r="AK267">
            <v>17888</v>
          </cell>
          <cell r="AL267">
            <v>9953</v>
          </cell>
          <cell r="AM267">
            <v>17150</v>
          </cell>
          <cell r="AN267">
            <v>6073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15816061</v>
          </cell>
          <cell r="L268">
            <v>282123</v>
          </cell>
          <cell r="M268">
            <v>742805</v>
          </cell>
          <cell r="N268">
            <v>764101</v>
          </cell>
          <cell r="O268">
            <v>743417</v>
          </cell>
          <cell r="P268">
            <v>722774</v>
          </cell>
          <cell r="Q268">
            <v>700281</v>
          </cell>
          <cell r="R268">
            <v>795426</v>
          </cell>
          <cell r="S268">
            <v>808915</v>
          </cell>
          <cell r="T268">
            <v>954888</v>
          </cell>
          <cell r="U268">
            <v>853078</v>
          </cell>
          <cell r="V268">
            <v>654360</v>
          </cell>
          <cell r="W268">
            <v>679774</v>
          </cell>
          <cell r="X268">
            <v>633702</v>
          </cell>
          <cell r="Y268">
            <v>556904</v>
          </cell>
          <cell r="Z268">
            <v>470735</v>
          </cell>
          <cell r="AA268">
            <v>431175</v>
          </cell>
          <cell r="AB268">
            <v>414450</v>
          </cell>
          <cell r="AC268">
            <v>393395</v>
          </cell>
          <cell r="AD268">
            <v>388509</v>
          </cell>
          <cell r="AE268">
            <v>452327</v>
          </cell>
          <cell r="AF268">
            <v>381588</v>
          </cell>
          <cell r="AG268">
            <v>360897</v>
          </cell>
          <cell r="AH268">
            <v>408070</v>
          </cell>
          <cell r="AI268">
            <v>423070</v>
          </cell>
          <cell r="AJ268">
            <v>419695</v>
          </cell>
          <cell r="AK268">
            <v>443208</v>
          </cell>
          <cell r="AL268">
            <v>412643</v>
          </cell>
          <cell r="AM268">
            <v>413367</v>
          </cell>
          <cell r="AN268">
            <v>110384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5168577</v>
          </cell>
          <cell r="L269">
            <v>166402</v>
          </cell>
          <cell r="M269">
            <v>396586</v>
          </cell>
          <cell r="N269">
            <v>464450</v>
          </cell>
          <cell r="O269">
            <v>419910</v>
          </cell>
          <cell r="P269">
            <v>461184</v>
          </cell>
          <cell r="Q269">
            <v>480731</v>
          </cell>
          <cell r="R269">
            <v>302118</v>
          </cell>
          <cell r="S269">
            <v>218463</v>
          </cell>
          <cell r="T269">
            <v>142028</v>
          </cell>
          <cell r="U269">
            <v>114497</v>
          </cell>
          <cell r="V269">
            <v>107086</v>
          </cell>
          <cell r="W269">
            <v>91317</v>
          </cell>
          <cell r="X269">
            <v>85851</v>
          </cell>
          <cell r="Y269">
            <v>90558</v>
          </cell>
          <cell r="Z269">
            <v>97639</v>
          </cell>
          <cell r="AA269">
            <v>109024</v>
          </cell>
          <cell r="AB269">
            <v>103300</v>
          </cell>
          <cell r="AC269">
            <v>108201</v>
          </cell>
          <cell r="AD269">
            <v>101380</v>
          </cell>
          <cell r="AE269">
            <v>221828</v>
          </cell>
          <cell r="AF269">
            <v>229755</v>
          </cell>
          <cell r="AG269">
            <v>117749</v>
          </cell>
          <cell r="AH269">
            <v>81876</v>
          </cell>
          <cell r="AI269">
            <v>77244</v>
          </cell>
          <cell r="AJ269">
            <v>68105</v>
          </cell>
          <cell r="AK269">
            <v>78779</v>
          </cell>
          <cell r="AL269">
            <v>80134</v>
          </cell>
          <cell r="AM269">
            <v>104479</v>
          </cell>
          <cell r="AN269">
            <v>47903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34910896</v>
          </cell>
          <cell r="L270">
            <v>98725</v>
          </cell>
          <cell r="M270">
            <v>1000190</v>
          </cell>
          <cell r="N270">
            <v>1111191</v>
          </cell>
          <cell r="O270">
            <v>1289607</v>
          </cell>
          <cell r="P270">
            <v>1273589</v>
          </cell>
          <cell r="Q270">
            <v>1395034</v>
          </cell>
          <cell r="R270">
            <v>1546365</v>
          </cell>
          <cell r="S270">
            <v>2033872</v>
          </cell>
          <cell r="T270">
            <v>1760752</v>
          </cell>
          <cell r="U270">
            <v>1479103</v>
          </cell>
          <cell r="V270">
            <v>1528446</v>
          </cell>
          <cell r="W270">
            <v>1541827</v>
          </cell>
          <cell r="X270">
            <v>1351482</v>
          </cell>
          <cell r="Y270">
            <v>1365751</v>
          </cell>
          <cell r="Z270">
            <v>1352348</v>
          </cell>
          <cell r="AA270">
            <v>1561285</v>
          </cell>
          <cell r="AB270">
            <v>880080</v>
          </cell>
          <cell r="AC270">
            <v>1231614</v>
          </cell>
          <cell r="AD270">
            <v>1273053</v>
          </cell>
          <cell r="AE270">
            <v>2197203</v>
          </cell>
          <cell r="AF270">
            <v>2086716</v>
          </cell>
          <cell r="AG270">
            <v>1090555</v>
          </cell>
          <cell r="AH270">
            <v>760215</v>
          </cell>
          <cell r="AI270">
            <v>503141</v>
          </cell>
          <cell r="AJ270">
            <v>557160</v>
          </cell>
          <cell r="AK270">
            <v>583048</v>
          </cell>
          <cell r="AL270">
            <v>600403</v>
          </cell>
          <cell r="AM270">
            <v>582542</v>
          </cell>
          <cell r="AN270">
            <v>540341</v>
          </cell>
          <cell r="AO270">
            <v>335258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11317347</v>
          </cell>
          <cell r="L271">
            <v>247345</v>
          </cell>
          <cell r="M271">
            <v>727764</v>
          </cell>
          <cell r="N271">
            <v>798545</v>
          </cell>
          <cell r="O271">
            <v>697642</v>
          </cell>
          <cell r="P271">
            <v>717984</v>
          </cell>
          <cell r="Q271">
            <v>806940</v>
          </cell>
          <cell r="R271">
            <v>640252</v>
          </cell>
          <cell r="S271">
            <v>476779</v>
          </cell>
          <cell r="T271">
            <v>369215</v>
          </cell>
          <cell r="U271">
            <v>373743</v>
          </cell>
          <cell r="V271">
            <v>342556</v>
          </cell>
          <cell r="W271">
            <v>302111</v>
          </cell>
          <cell r="X271">
            <v>282522</v>
          </cell>
          <cell r="Y271">
            <v>299811</v>
          </cell>
          <cell r="Z271">
            <v>311086</v>
          </cell>
          <cell r="AA271">
            <v>405079</v>
          </cell>
          <cell r="AB271">
            <v>309221</v>
          </cell>
          <cell r="AC271">
            <v>246608</v>
          </cell>
          <cell r="AD271">
            <v>243732</v>
          </cell>
          <cell r="AE271">
            <v>410558</v>
          </cell>
          <cell r="AF271">
            <v>373033</v>
          </cell>
          <cell r="AG271">
            <v>315952</v>
          </cell>
          <cell r="AH271">
            <v>284172</v>
          </cell>
          <cell r="AI271">
            <v>219869</v>
          </cell>
          <cell r="AJ271">
            <v>241934</v>
          </cell>
          <cell r="AK271">
            <v>231371</v>
          </cell>
          <cell r="AL271">
            <v>273024</v>
          </cell>
          <cell r="AM271">
            <v>236046</v>
          </cell>
          <cell r="AN271">
            <v>132453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1208905</v>
          </cell>
          <cell r="L272">
            <v>33364</v>
          </cell>
          <cell r="M272">
            <v>61643</v>
          </cell>
          <cell r="N272">
            <v>62090</v>
          </cell>
          <cell r="O272">
            <v>64237</v>
          </cell>
          <cell r="P272">
            <v>68185</v>
          </cell>
          <cell r="Q272">
            <v>55178</v>
          </cell>
          <cell r="R272">
            <v>52542</v>
          </cell>
          <cell r="S272">
            <v>54148</v>
          </cell>
          <cell r="T272">
            <v>62415</v>
          </cell>
          <cell r="U272">
            <v>64746</v>
          </cell>
          <cell r="V272">
            <v>57841</v>
          </cell>
          <cell r="W272">
            <v>52533</v>
          </cell>
          <cell r="X272">
            <v>44817</v>
          </cell>
          <cell r="Y272">
            <v>51172</v>
          </cell>
          <cell r="Z272">
            <v>45988</v>
          </cell>
          <cell r="AA272">
            <v>41078</v>
          </cell>
          <cell r="AB272">
            <v>33558</v>
          </cell>
          <cell r="AC272">
            <v>36126</v>
          </cell>
          <cell r="AD272">
            <v>37170</v>
          </cell>
          <cell r="AE272">
            <v>42272</v>
          </cell>
          <cell r="AF272">
            <v>26989</v>
          </cell>
          <cell r="AG272">
            <v>20505</v>
          </cell>
          <cell r="AH272">
            <v>15174</v>
          </cell>
          <cell r="AI272">
            <v>24079</v>
          </cell>
          <cell r="AJ272">
            <v>17685</v>
          </cell>
          <cell r="AK272">
            <v>20261</v>
          </cell>
          <cell r="AL272">
            <v>26365</v>
          </cell>
          <cell r="AM272">
            <v>28780</v>
          </cell>
          <cell r="AN272">
            <v>7862</v>
          </cell>
          <cell r="AO272">
            <v>102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4362742</v>
          </cell>
          <cell r="L273">
            <v>13296</v>
          </cell>
          <cell r="M273">
            <v>138652</v>
          </cell>
          <cell r="N273">
            <v>535446</v>
          </cell>
          <cell r="O273">
            <v>421149</v>
          </cell>
          <cell r="P273">
            <v>643862</v>
          </cell>
          <cell r="Q273">
            <v>260494</v>
          </cell>
          <cell r="R273">
            <v>351908</v>
          </cell>
          <cell r="S273">
            <v>205525</v>
          </cell>
          <cell r="T273">
            <v>149680</v>
          </cell>
          <cell r="U273">
            <v>122253</v>
          </cell>
          <cell r="V273">
            <v>205928</v>
          </cell>
          <cell r="W273">
            <v>85874</v>
          </cell>
          <cell r="X273">
            <v>168477</v>
          </cell>
          <cell r="Y273">
            <v>127805</v>
          </cell>
          <cell r="Z273">
            <v>59800</v>
          </cell>
          <cell r="AA273">
            <v>75479</v>
          </cell>
          <cell r="AB273">
            <v>97376</v>
          </cell>
          <cell r="AC273">
            <v>134563</v>
          </cell>
          <cell r="AD273">
            <v>85490</v>
          </cell>
          <cell r="AE273">
            <v>36870</v>
          </cell>
          <cell r="AF273">
            <v>203933</v>
          </cell>
          <cell r="AG273">
            <v>28206</v>
          </cell>
          <cell r="AH273">
            <v>24975</v>
          </cell>
          <cell r="AI273">
            <v>6264</v>
          </cell>
          <cell r="AJ273">
            <v>57512</v>
          </cell>
          <cell r="AK273">
            <v>23474</v>
          </cell>
          <cell r="AL273">
            <v>39538</v>
          </cell>
          <cell r="AM273">
            <v>27654</v>
          </cell>
          <cell r="AN273">
            <v>27180</v>
          </cell>
          <cell r="AO273">
            <v>4079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  <cell r="J274">
            <v>15036009</v>
          </cell>
          <cell r="L274">
            <v>147958</v>
          </cell>
          <cell r="M274">
            <v>472275</v>
          </cell>
          <cell r="N274">
            <v>499209</v>
          </cell>
          <cell r="O274">
            <v>515986</v>
          </cell>
          <cell r="P274">
            <v>518979</v>
          </cell>
          <cell r="Q274">
            <v>659763</v>
          </cell>
          <cell r="R274">
            <v>427804</v>
          </cell>
          <cell r="S274">
            <v>515004</v>
          </cell>
          <cell r="T274">
            <v>476366</v>
          </cell>
          <cell r="U274">
            <v>477874</v>
          </cell>
          <cell r="V274">
            <v>628830</v>
          </cell>
          <cell r="W274">
            <v>517736</v>
          </cell>
          <cell r="X274">
            <v>916591</v>
          </cell>
          <cell r="Y274">
            <v>405104</v>
          </cell>
          <cell r="Z274">
            <v>675522</v>
          </cell>
          <cell r="AA274">
            <v>564489</v>
          </cell>
          <cell r="AB274">
            <v>544377</v>
          </cell>
          <cell r="AC274">
            <v>618105</v>
          </cell>
          <cell r="AD274">
            <v>644228</v>
          </cell>
          <cell r="AE274">
            <v>839775</v>
          </cell>
          <cell r="AF274">
            <v>689540</v>
          </cell>
          <cell r="AG274">
            <v>583997</v>
          </cell>
          <cell r="AH274">
            <v>324023</v>
          </cell>
          <cell r="AI274">
            <v>216895</v>
          </cell>
          <cell r="AJ274">
            <v>282405</v>
          </cell>
          <cell r="AK274">
            <v>467216</v>
          </cell>
          <cell r="AL274">
            <v>717420</v>
          </cell>
          <cell r="AM274">
            <v>323814</v>
          </cell>
          <cell r="AN274">
            <v>353683</v>
          </cell>
          <cell r="AO274">
            <v>11041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  <cell r="J275">
            <v>457191</v>
          </cell>
          <cell r="L275">
            <v>15356</v>
          </cell>
          <cell r="M275">
            <v>33630</v>
          </cell>
          <cell r="N275">
            <v>29116</v>
          </cell>
          <cell r="O275">
            <v>31383</v>
          </cell>
          <cell r="P275">
            <v>34808</v>
          </cell>
          <cell r="Q275">
            <v>25145</v>
          </cell>
          <cell r="R275">
            <v>24059</v>
          </cell>
          <cell r="S275">
            <v>24359</v>
          </cell>
          <cell r="T275">
            <v>20307</v>
          </cell>
          <cell r="U275">
            <v>15486</v>
          </cell>
          <cell r="V275">
            <v>20358</v>
          </cell>
          <cell r="W275">
            <v>20800</v>
          </cell>
          <cell r="X275">
            <v>15857</v>
          </cell>
          <cell r="Y275">
            <v>11461</v>
          </cell>
          <cell r="Z275">
            <v>11324</v>
          </cell>
          <cell r="AA275">
            <v>13961</v>
          </cell>
          <cell r="AB275">
            <v>12645</v>
          </cell>
          <cell r="AC275">
            <v>11451</v>
          </cell>
          <cell r="AD275">
            <v>7853</v>
          </cell>
          <cell r="AE275">
            <v>12424</v>
          </cell>
          <cell r="AF275">
            <v>8246</v>
          </cell>
          <cell r="AG275">
            <v>7929</v>
          </cell>
          <cell r="AH275">
            <v>6261</v>
          </cell>
          <cell r="AI275">
            <v>8307</v>
          </cell>
          <cell r="AJ275">
            <v>7671</v>
          </cell>
          <cell r="AK275">
            <v>6713</v>
          </cell>
          <cell r="AL275">
            <v>10049</v>
          </cell>
          <cell r="AM275">
            <v>7951</v>
          </cell>
          <cell r="AN275">
            <v>2281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  <cell r="J276">
            <v>3081796</v>
          </cell>
          <cell r="L276">
            <v>2700</v>
          </cell>
          <cell r="M276">
            <v>95722</v>
          </cell>
          <cell r="N276">
            <v>110165</v>
          </cell>
          <cell r="O276">
            <v>311064</v>
          </cell>
          <cell r="P276">
            <v>78533</v>
          </cell>
          <cell r="Q276">
            <v>82187</v>
          </cell>
          <cell r="R276">
            <v>40555</v>
          </cell>
          <cell r="S276">
            <v>20557</v>
          </cell>
          <cell r="T276">
            <v>41462</v>
          </cell>
          <cell r="U276">
            <v>10360</v>
          </cell>
          <cell r="V276">
            <v>113391</v>
          </cell>
          <cell r="W276">
            <v>38646</v>
          </cell>
          <cell r="X276">
            <v>64764</v>
          </cell>
          <cell r="Y276">
            <v>41716</v>
          </cell>
          <cell r="Z276">
            <v>53332</v>
          </cell>
          <cell r="AA276">
            <v>10688</v>
          </cell>
          <cell r="AB276">
            <v>19581</v>
          </cell>
          <cell r="AC276">
            <v>187685</v>
          </cell>
          <cell r="AD276">
            <v>169279</v>
          </cell>
          <cell r="AE276">
            <v>86256</v>
          </cell>
          <cell r="AF276">
            <v>299496</v>
          </cell>
          <cell r="AG276">
            <v>147163</v>
          </cell>
          <cell r="AH276">
            <v>46758</v>
          </cell>
          <cell r="AI276">
            <v>84788</v>
          </cell>
          <cell r="AJ276">
            <v>186579</v>
          </cell>
          <cell r="AK276">
            <v>58039</v>
          </cell>
          <cell r="AL276">
            <v>125611</v>
          </cell>
          <cell r="AM276">
            <v>318211</v>
          </cell>
          <cell r="AN276">
            <v>236508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  <cell r="J277">
            <v>13491243</v>
          </cell>
          <cell r="L277">
            <v>218586</v>
          </cell>
          <cell r="M277">
            <v>716385</v>
          </cell>
          <cell r="N277">
            <v>742989</v>
          </cell>
          <cell r="O277">
            <v>854852</v>
          </cell>
          <cell r="P277">
            <v>766054</v>
          </cell>
          <cell r="Q277">
            <v>822865</v>
          </cell>
          <cell r="R277">
            <v>434971</v>
          </cell>
          <cell r="S277">
            <v>336433</v>
          </cell>
          <cell r="T277">
            <v>313063</v>
          </cell>
          <cell r="U277">
            <v>461025</v>
          </cell>
          <cell r="V277">
            <v>480751</v>
          </cell>
          <cell r="W277">
            <v>309820</v>
          </cell>
          <cell r="X277">
            <v>232767</v>
          </cell>
          <cell r="Y277">
            <v>278088</v>
          </cell>
          <cell r="Z277">
            <v>395361</v>
          </cell>
          <cell r="AA277">
            <v>376294</v>
          </cell>
          <cell r="AB277">
            <v>247494</v>
          </cell>
          <cell r="AC277">
            <v>309399</v>
          </cell>
          <cell r="AD277">
            <v>466137</v>
          </cell>
          <cell r="AE277">
            <v>1053903</v>
          </cell>
          <cell r="AF277">
            <v>766827</v>
          </cell>
          <cell r="AG277">
            <v>425593</v>
          </cell>
          <cell r="AH277">
            <v>138197</v>
          </cell>
          <cell r="AI277">
            <v>276053</v>
          </cell>
          <cell r="AJ277">
            <v>154687</v>
          </cell>
          <cell r="AK277">
            <v>343509</v>
          </cell>
          <cell r="AL277">
            <v>392240</v>
          </cell>
          <cell r="AM277">
            <v>202360</v>
          </cell>
          <cell r="AN277">
            <v>724817</v>
          </cell>
          <cell r="AO277">
            <v>249723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  <cell r="J278">
            <v>34706</v>
          </cell>
          <cell r="L278">
            <v>83</v>
          </cell>
          <cell r="M278">
            <v>630</v>
          </cell>
          <cell r="N278">
            <v>1803</v>
          </cell>
          <cell r="O278">
            <v>2752</v>
          </cell>
          <cell r="P278">
            <v>2259</v>
          </cell>
          <cell r="Q278">
            <v>2375</v>
          </cell>
          <cell r="R278">
            <v>1973</v>
          </cell>
          <cell r="S278">
            <v>1291</v>
          </cell>
          <cell r="T278">
            <v>2319</v>
          </cell>
          <cell r="U278">
            <v>1142</v>
          </cell>
          <cell r="V278">
            <v>2151</v>
          </cell>
          <cell r="W278">
            <v>3838</v>
          </cell>
          <cell r="X278">
            <v>1514</v>
          </cell>
          <cell r="Y278">
            <v>2646</v>
          </cell>
          <cell r="Z278">
            <v>1484</v>
          </cell>
          <cell r="AA278">
            <v>872</v>
          </cell>
          <cell r="AB278">
            <v>1692</v>
          </cell>
          <cell r="AC278">
            <v>1854</v>
          </cell>
          <cell r="AD278">
            <v>63</v>
          </cell>
          <cell r="AE278">
            <v>1181</v>
          </cell>
          <cell r="AF278">
            <v>149</v>
          </cell>
          <cell r="AG278">
            <v>635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  <cell r="J279">
            <v>1331486</v>
          </cell>
          <cell r="L279">
            <v>1431</v>
          </cell>
          <cell r="M279">
            <v>33947</v>
          </cell>
          <cell r="N279">
            <v>72522</v>
          </cell>
          <cell r="O279">
            <v>122712</v>
          </cell>
          <cell r="P279">
            <v>87696</v>
          </cell>
          <cell r="Q279">
            <v>88640</v>
          </cell>
          <cell r="R279">
            <v>101682</v>
          </cell>
          <cell r="S279">
            <v>47236</v>
          </cell>
          <cell r="T279">
            <v>63712</v>
          </cell>
          <cell r="U279">
            <v>97251</v>
          </cell>
          <cell r="V279">
            <v>60662</v>
          </cell>
          <cell r="W279">
            <v>79932</v>
          </cell>
          <cell r="X279">
            <v>9673</v>
          </cell>
          <cell r="Y279">
            <v>30736</v>
          </cell>
          <cell r="Z279">
            <v>47860</v>
          </cell>
          <cell r="AA279">
            <v>18383</v>
          </cell>
          <cell r="AB279">
            <v>76938</v>
          </cell>
          <cell r="AC279">
            <v>52798</v>
          </cell>
          <cell r="AD279">
            <v>33580</v>
          </cell>
          <cell r="AE279">
            <v>58627</v>
          </cell>
          <cell r="AF279">
            <v>64971</v>
          </cell>
          <cell r="AG279">
            <v>64411</v>
          </cell>
          <cell r="AH279">
            <v>16086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  <cell r="J280">
            <v>252908</v>
          </cell>
          <cell r="L280">
            <v>533</v>
          </cell>
          <cell r="M280">
            <v>9604</v>
          </cell>
          <cell r="N280">
            <v>16401</v>
          </cell>
          <cell r="O280">
            <v>9930</v>
          </cell>
          <cell r="P280">
            <v>10607</v>
          </cell>
          <cell r="Q280">
            <v>6722</v>
          </cell>
          <cell r="R280">
            <v>9123</v>
          </cell>
          <cell r="S280">
            <v>8343</v>
          </cell>
          <cell r="T280">
            <v>4115</v>
          </cell>
          <cell r="U280">
            <v>19042</v>
          </cell>
          <cell r="V280">
            <v>9665</v>
          </cell>
          <cell r="W280">
            <v>8068</v>
          </cell>
          <cell r="X280">
            <v>5878</v>
          </cell>
          <cell r="Y280">
            <v>10766</v>
          </cell>
          <cell r="Z280">
            <v>19631</v>
          </cell>
          <cell r="AA280">
            <v>12887</v>
          </cell>
          <cell r="AB280">
            <v>28027</v>
          </cell>
          <cell r="AC280">
            <v>11940</v>
          </cell>
          <cell r="AD280">
            <v>27385</v>
          </cell>
          <cell r="AE280">
            <v>10866</v>
          </cell>
          <cell r="AF280">
            <v>6882</v>
          </cell>
          <cell r="AG280">
            <v>6493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  <cell r="J281">
            <v>90684</v>
          </cell>
          <cell r="L281">
            <v>1037</v>
          </cell>
          <cell r="M281">
            <v>3840</v>
          </cell>
          <cell r="N281">
            <v>3427</v>
          </cell>
          <cell r="O281">
            <v>4277</v>
          </cell>
          <cell r="P281">
            <v>3997</v>
          </cell>
          <cell r="Q281">
            <v>2293</v>
          </cell>
          <cell r="R281">
            <v>4289</v>
          </cell>
          <cell r="S281">
            <v>2268</v>
          </cell>
          <cell r="T281">
            <v>4549</v>
          </cell>
          <cell r="U281">
            <v>6628</v>
          </cell>
          <cell r="V281">
            <v>1971</v>
          </cell>
          <cell r="W281">
            <v>3602</v>
          </cell>
          <cell r="X281">
            <v>6242</v>
          </cell>
          <cell r="Y281">
            <v>3827</v>
          </cell>
          <cell r="Z281">
            <v>4855</v>
          </cell>
          <cell r="AA281">
            <v>3269</v>
          </cell>
          <cell r="AB281">
            <v>5420</v>
          </cell>
          <cell r="AC281">
            <v>4198</v>
          </cell>
          <cell r="AD281">
            <v>3634</v>
          </cell>
          <cell r="AE281">
            <v>6654</v>
          </cell>
          <cell r="AF281">
            <v>5276</v>
          </cell>
          <cell r="AG281">
            <v>5131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  <cell r="J282">
            <v>1066095</v>
          </cell>
          <cell r="L282">
            <v>6763</v>
          </cell>
          <cell r="M282">
            <v>40222</v>
          </cell>
          <cell r="N282">
            <v>36241</v>
          </cell>
          <cell r="O282">
            <v>57543</v>
          </cell>
          <cell r="P282">
            <v>70229</v>
          </cell>
          <cell r="Q282">
            <v>115259</v>
          </cell>
          <cell r="R282">
            <v>16882</v>
          </cell>
          <cell r="S282">
            <v>17264</v>
          </cell>
          <cell r="T282">
            <v>70731</v>
          </cell>
          <cell r="U282">
            <v>78458</v>
          </cell>
          <cell r="V282">
            <v>44116</v>
          </cell>
          <cell r="W282">
            <v>37947</v>
          </cell>
          <cell r="X282">
            <v>88191</v>
          </cell>
          <cell r="Y282">
            <v>28506</v>
          </cell>
          <cell r="Z282">
            <v>59038</v>
          </cell>
          <cell r="AA282">
            <v>22359</v>
          </cell>
          <cell r="AB282">
            <v>36290</v>
          </cell>
          <cell r="AC282">
            <v>28348</v>
          </cell>
          <cell r="AD282">
            <v>63359</v>
          </cell>
          <cell r="AE282">
            <v>79134</v>
          </cell>
          <cell r="AF282">
            <v>38411</v>
          </cell>
          <cell r="AG282">
            <v>30804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  <cell r="J283">
            <v>266567</v>
          </cell>
          <cell r="L283">
            <v>4446</v>
          </cell>
          <cell r="M283">
            <v>12121</v>
          </cell>
          <cell r="N283">
            <v>21751</v>
          </cell>
          <cell r="O283">
            <v>7230</v>
          </cell>
          <cell r="P283">
            <v>4220</v>
          </cell>
          <cell r="Q283">
            <v>7886</v>
          </cell>
          <cell r="R283">
            <v>5617</v>
          </cell>
          <cell r="S283">
            <v>3728</v>
          </cell>
          <cell r="T283">
            <v>13984</v>
          </cell>
          <cell r="U283">
            <v>16420</v>
          </cell>
          <cell r="V283">
            <v>7951</v>
          </cell>
          <cell r="W283">
            <v>19457</v>
          </cell>
          <cell r="X283">
            <v>16734</v>
          </cell>
          <cell r="Y283">
            <v>17974</v>
          </cell>
          <cell r="Z283">
            <v>12024</v>
          </cell>
          <cell r="AA283">
            <v>6719</v>
          </cell>
          <cell r="AB283">
            <v>29236</v>
          </cell>
          <cell r="AC283">
            <v>14826</v>
          </cell>
          <cell r="AD283">
            <v>15380</v>
          </cell>
          <cell r="AE283">
            <v>13015</v>
          </cell>
          <cell r="AF283">
            <v>10618</v>
          </cell>
          <cell r="AG283">
            <v>5230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  <cell r="J284">
            <v>1444580</v>
          </cell>
          <cell r="L284">
            <v>22739</v>
          </cell>
          <cell r="M284">
            <v>45660</v>
          </cell>
          <cell r="N284">
            <v>62507</v>
          </cell>
          <cell r="O284">
            <v>58435</v>
          </cell>
          <cell r="P284">
            <v>45908</v>
          </cell>
          <cell r="Q284">
            <v>53574</v>
          </cell>
          <cell r="R284">
            <v>42603</v>
          </cell>
          <cell r="S284">
            <v>39550</v>
          </cell>
          <cell r="T284">
            <v>42249</v>
          </cell>
          <cell r="U284">
            <v>50922</v>
          </cell>
          <cell r="V284">
            <v>55103</v>
          </cell>
          <cell r="W284">
            <v>44878</v>
          </cell>
          <cell r="X284">
            <v>38764</v>
          </cell>
          <cell r="Y284">
            <v>53859</v>
          </cell>
          <cell r="Z284">
            <v>51104</v>
          </cell>
          <cell r="AA284">
            <v>43563</v>
          </cell>
          <cell r="AB284">
            <v>38930</v>
          </cell>
          <cell r="AC284">
            <v>54367</v>
          </cell>
          <cell r="AD284">
            <v>62687</v>
          </cell>
          <cell r="AE284">
            <v>67647</v>
          </cell>
          <cell r="AF284">
            <v>42993</v>
          </cell>
          <cell r="AG284">
            <v>50905</v>
          </cell>
          <cell r="AH284">
            <v>43978</v>
          </cell>
          <cell r="AI284">
            <v>52439</v>
          </cell>
          <cell r="AJ284">
            <v>57379</v>
          </cell>
          <cell r="AK284">
            <v>56793</v>
          </cell>
          <cell r="AL284">
            <v>63135</v>
          </cell>
          <cell r="AM284">
            <v>73028</v>
          </cell>
          <cell r="AN284">
            <v>28820</v>
          </cell>
          <cell r="AO284">
            <v>61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  <cell r="J285">
            <v>7507964</v>
          </cell>
          <cell r="L285">
            <v>42437</v>
          </cell>
          <cell r="M285">
            <v>284155</v>
          </cell>
          <cell r="N285">
            <v>574287</v>
          </cell>
          <cell r="O285">
            <v>573172</v>
          </cell>
          <cell r="P285">
            <v>775693</v>
          </cell>
          <cell r="Q285">
            <v>594604</v>
          </cell>
          <cell r="R285">
            <v>351548</v>
          </cell>
          <cell r="S285">
            <v>260885</v>
          </cell>
          <cell r="T285">
            <v>384700</v>
          </cell>
          <cell r="U285">
            <v>331104</v>
          </cell>
          <cell r="V285">
            <v>319746</v>
          </cell>
          <cell r="W285">
            <v>226658</v>
          </cell>
          <cell r="X285">
            <v>320096</v>
          </cell>
          <cell r="Y285">
            <v>139900</v>
          </cell>
          <cell r="Z285">
            <v>181153</v>
          </cell>
          <cell r="AA285">
            <v>126744</v>
          </cell>
          <cell r="AB285">
            <v>130423</v>
          </cell>
          <cell r="AC285">
            <v>202160</v>
          </cell>
          <cell r="AD285">
            <v>110897</v>
          </cell>
          <cell r="AE285">
            <v>327999</v>
          </cell>
          <cell r="AF285">
            <v>216382</v>
          </cell>
          <cell r="AG285">
            <v>154052</v>
          </cell>
          <cell r="AH285">
            <v>71168</v>
          </cell>
          <cell r="AI285">
            <v>124504</v>
          </cell>
          <cell r="AJ285">
            <v>191879</v>
          </cell>
          <cell r="AK285">
            <v>136713</v>
          </cell>
          <cell r="AL285">
            <v>187694</v>
          </cell>
          <cell r="AM285">
            <v>82722</v>
          </cell>
          <cell r="AN285">
            <v>61107</v>
          </cell>
          <cell r="AO285">
            <v>7570</v>
          </cell>
          <cell r="AP285">
            <v>15812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  <cell r="J286">
            <v>6720947</v>
          </cell>
          <cell r="L286">
            <v>73409</v>
          </cell>
          <cell r="M286">
            <v>274895</v>
          </cell>
          <cell r="N286">
            <v>276586</v>
          </cell>
          <cell r="O286">
            <v>352064</v>
          </cell>
          <cell r="P286">
            <v>326400</v>
          </cell>
          <cell r="Q286">
            <v>263209</v>
          </cell>
          <cell r="R286">
            <v>226324</v>
          </cell>
          <cell r="S286">
            <v>187440</v>
          </cell>
          <cell r="T286">
            <v>166747</v>
          </cell>
          <cell r="U286">
            <v>238541</v>
          </cell>
          <cell r="V286">
            <v>207530</v>
          </cell>
          <cell r="W286">
            <v>335358</v>
          </cell>
          <cell r="X286">
            <v>202170</v>
          </cell>
          <cell r="Y286">
            <v>216633</v>
          </cell>
          <cell r="Z286">
            <v>269071</v>
          </cell>
          <cell r="AA286">
            <v>231679</v>
          </cell>
          <cell r="AB286">
            <v>257486</v>
          </cell>
          <cell r="AC286">
            <v>329608</v>
          </cell>
          <cell r="AD286">
            <v>219430</v>
          </cell>
          <cell r="AE286">
            <v>393421</v>
          </cell>
          <cell r="AF286">
            <v>194016</v>
          </cell>
          <cell r="AG286">
            <v>251809</v>
          </cell>
          <cell r="AH286">
            <v>150286</v>
          </cell>
          <cell r="AI286">
            <v>135629</v>
          </cell>
          <cell r="AJ286">
            <v>179518</v>
          </cell>
          <cell r="AK286">
            <v>196612</v>
          </cell>
          <cell r="AL286">
            <v>222412</v>
          </cell>
          <cell r="AM286">
            <v>204105</v>
          </cell>
          <cell r="AN286">
            <v>126344</v>
          </cell>
          <cell r="AO286">
            <v>12215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  <cell r="J287">
            <v>272700</v>
          </cell>
          <cell r="L287">
            <v>3792</v>
          </cell>
          <cell r="M287">
            <v>11473</v>
          </cell>
          <cell r="N287">
            <v>9356</v>
          </cell>
          <cell r="O287">
            <v>12828</v>
          </cell>
          <cell r="P287">
            <v>12019</v>
          </cell>
          <cell r="Q287">
            <v>4911</v>
          </cell>
          <cell r="R287">
            <v>7579</v>
          </cell>
          <cell r="S287">
            <v>3402</v>
          </cell>
          <cell r="T287">
            <v>3346</v>
          </cell>
          <cell r="U287">
            <v>2231</v>
          </cell>
          <cell r="V287">
            <v>3025</v>
          </cell>
          <cell r="W287">
            <v>4042</v>
          </cell>
          <cell r="X287">
            <v>4510</v>
          </cell>
          <cell r="Y287">
            <v>1644</v>
          </cell>
          <cell r="Z287">
            <v>1464</v>
          </cell>
          <cell r="AA287">
            <v>4635</v>
          </cell>
          <cell r="AB287">
            <v>6485</v>
          </cell>
          <cell r="AC287">
            <v>13767</v>
          </cell>
          <cell r="AD287">
            <v>12233</v>
          </cell>
          <cell r="AE287">
            <v>17162</v>
          </cell>
          <cell r="AF287">
            <v>2035</v>
          </cell>
          <cell r="AG287">
            <v>4714</v>
          </cell>
          <cell r="AH287">
            <v>10632</v>
          </cell>
          <cell r="AI287">
            <v>17378</v>
          </cell>
          <cell r="AJ287">
            <v>17612</v>
          </cell>
          <cell r="AK287">
            <v>22165</v>
          </cell>
          <cell r="AL287">
            <v>23872</v>
          </cell>
          <cell r="AM287">
            <v>25347</v>
          </cell>
          <cell r="AN287">
            <v>9041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  <cell r="J288">
            <v>1925457</v>
          </cell>
          <cell r="L288">
            <v>5890</v>
          </cell>
          <cell r="M288">
            <v>69590</v>
          </cell>
          <cell r="N288">
            <v>113739</v>
          </cell>
          <cell r="O288">
            <v>148870</v>
          </cell>
          <cell r="P288">
            <v>237924</v>
          </cell>
          <cell r="Q288">
            <v>190356</v>
          </cell>
          <cell r="R288">
            <v>122941</v>
          </cell>
          <cell r="S288">
            <v>36639</v>
          </cell>
          <cell r="T288">
            <v>41833</v>
          </cell>
          <cell r="U288">
            <v>19871</v>
          </cell>
          <cell r="V288">
            <v>22748</v>
          </cell>
          <cell r="W288">
            <v>6375</v>
          </cell>
          <cell r="X288">
            <v>16767</v>
          </cell>
          <cell r="Y288">
            <v>14294</v>
          </cell>
          <cell r="Z288">
            <v>1292</v>
          </cell>
          <cell r="AA288">
            <v>1968</v>
          </cell>
          <cell r="AB288">
            <v>53586</v>
          </cell>
          <cell r="AC288">
            <v>4186</v>
          </cell>
          <cell r="AD288">
            <v>17151</v>
          </cell>
          <cell r="AE288">
            <v>10321</v>
          </cell>
          <cell r="AF288">
            <v>13582</v>
          </cell>
          <cell r="AG288">
            <v>1811</v>
          </cell>
          <cell r="AH288">
            <v>30770</v>
          </cell>
          <cell r="AI288">
            <v>74316</v>
          </cell>
          <cell r="AJ288">
            <v>130135</v>
          </cell>
          <cell r="AK288">
            <v>107626</v>
          </cell>
          <cell r="AL288">
            <v>109855</v>
          </cell>
          <cell r="AM288">
            <v>100684</v>
          </cell>
          <cell r="AN288">
            <v>121242</v>
          </cell>
          <cell r="AO288">
            <v>99095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  <cell r="J289">
            <v>895621</v>
          </cell>
          <cell r="L289">
            <v>14489</v>
          </cell>
          <cell r="M289">
            <v>33908</v>
          </cell>
          <cell r="N289">
            <v>61512</v>
          </cell>
          <cell r="O289">
            <v>72870</v>
          </cell>
          <cell r="P289">
            <v>78958</v>
          </cell>
          <cell r="Q289">
            <v>54076</v>
          </cell>
          <cell r="R289">
            <v>41079</v>
          </cell>
          <cell r="S289">
            <v>16686</v>
          </cell>
          <cell r="T289">
            <v>10215</v>
          </cell>
          <cell r="U289">
            <v>9634</v>
          </cell>
          <cell r="V289">
            <v>13419</v>
          </cell>
          <cell r="W289">
            <v>6174</v>
          </cell>
          <cell r="X289">
            <v>3381</v>
          </cell>
          <cell r="Y289">
            <v>2935</v>
          </cell>
          <cell r="Z289">
            <v>6075</v>
          </cell>
          <cell r="AA289">
            <v>6644</v>
          </cell>
          <cell r="AB289">
            <v>6679</v>
          </cell>
          <cell r="AC289">
            <v>20430</v>
          </cell>
          <cell r="AD289">
            <v>17905</v>
          </cell>
          <cell r="AE289">
            <v>26849</v>
          </cell>
          <cell r="AF289">
            <v>7743</v>
          </cell>
          <cell r="AG289">
            <v>3533</v>
          </cell>
          <cell r="AH289">
            <v>11386</v>
          </cell>
          <cell r="AI289">
            <v>29017</v>
          </cell>
          <cell r="AJ289">
            <v>35079</v>
          </cell>
          <cell r="AK289">
            <v>56643</v>
          </cell>
          <cell r="AL289">
            <v>169492</v>
          </cell>
          <cell r="AM289">
            <v>52642</v>
          </cell>
          <cell r="AN289">
            <v>26168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98251075</v>
          </cell>
          <cell r="L290">
            <v>1187572</v>
          </cell>
          <cell r="M290">
            <v>2733392</v>
          </cell>
          <cell r="N290">
            <v>2997235</v>
          </cell>
          <cell r="O290">
            <v>2808477</v>
          </cell>
          <cell r="P290">
            <v>2643825</v>
          </cell>
          <cell r="Q290">
            <v>2825084</v>
          </cell>
          <cell r="R290">
            <v>3502250</v>
          </cell>
          <cell r="S290">
            <v>3577543</v>
          </cell>
          <cell r="T290">
            <v>3962909</v>
          </cell>
          <cell r="U290">
            <v>4149116</v>
          </cell>
          <cell r="V290">
            <v>3487431</v>
          </cell>
          <cell r="W290">
            <v>3495775</v>
          </cell>
          <cell r="X290">
            <v>3880567</v>
          </cell>
          <cell r="Y290">
            <v>3842693</v>
          </cell>
          <cell r="Z290">
            <v>3717834</v>
          </cell>
          <cell r="AA290">
            <v>4067671</v>
          </cell>
          <cell r="AB290">
            <v>4212580</v>
          </cell>
          <cell r="AC290">
            <v>3950048</v>
          </cell>
          <cell r="AD290">
            <v>3722439</v>
          </cell>
          <cell r="AE290">
            <v>3545453</v>
          </cell>
          <cell r="AF290">
            <v>3265017</v>
          </cell>
          <cell r="AG290">
            <v>2957534</v>
          </cell>
          <cell r="AH290">
            <v>3473382</v>
          </cell>
          <cell r="AI290">
            <v>3769182</v>
          </cell>
          <cell r="AJ290">
            <v>3629818</v>
          </cell>
          <cell r="AK290">
            <v>3963022</v>
          </cell>
          <cell r="AL290">
            <v>3995316</v>
          </cell>
          <cell r="AM290">
            <v>3571643</v>
          </cell>
          <cell r="AN290">
            <v>1316267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8347385</v>
          </cell>
          <cell r="L291">
            <v>104963</v>
          </cell>
          <cell r="M291">
            <v>583779</v>
          </cell>
          <cell r="N291">
            <v>565375</v>
          </cell>
          <cell r="O291">
            <v>618831</v>
          </cell>
          <cell r="P291">
            <v>414169</v>
          </cell>
          <cell r="Q291">
            <v>325775</v>
          </cell>
          <cell r="R291">
            <v>325430</v>
          </cell>
          <cell r="S291">
            <v>295042</v>
          </cell>
          <cell r="T291">
            <v>299267</v>
          </cell>
          <cell r="U291">
            <v>391998</v>
          </cell>
          <cell r="V291">
            <v>393881</v>
          </cell>
          <cell r="W291">
            <v>331717</v>
          </cell>
          <cell r="X291">
            <v>365886</v>
          </cell>
          <cell r="Y291">
            <v>354553</v>
          </cell>
          <cell r="Z291">
            <v>261784</v>
          </cell>
          <cell r="AA291">
            <v>227914</v>
          </cell>
          <cell r="AB291">
            <v>257179</v>
          </cell>
          <cell r="AC291">
            <v>249148</v>
          </cell>
          <cell r="AD291">
            <v>255380</v>
          </cell>
          <cell r="AE291">
            <v>279161</v>
          </cell>
          <cell r="AF291">
            <v>197090</v>
          </cell>
          <cell r="AG291">
            <v>203290</v>
          </cell>
          <cell r="AH291">
            <v>182029</v>
          </cell>
          <cell r="AI291">
            <v>173614</v>
          </cell>
          <cell r="AJ291">
            <v>175059</v>
          </cell>
          <cell r="AK291">
            <v>169118</v>
          </cell>
          <cell r="AL291">
            <v>144682</v>
          </cell>
          <cell r="AM291">
            <v>127725</v>
          </cell>
          <cell r="AN291">
            <v>69781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26969565</v>
          </cell>
          <cell r="L292">
            <v>507743</v>
          </cell>
          <cell r="M292">
            <v>1376511</v>
          </cell>
          <cell r="N292">
            <v>1502412</v>
          </cell>
          <cell r="O292">
            <v>1414719</v>
          </cell>
          <cell r="P292">
            <v>1272184</v>
          </cell>
          <cell r="Q292">
            <v>1187686</v>
          </cell>
          <cell r="R292">
            <v>1278495</v>
          </cell>
          <cell r="S292">
            <v>1240500</v>
          </cell>
          <cell r="T292">
            <v>1396120</v>
          </cell>
          <cell r="U292">
            <v>1395652</v>
          </cell>
          <cell r="V292">
            <v>1095507</v>
          </cell>
          <cell r="W292">
            <v>1108481</v>
          </cell>
          <cell r="X292">
            <v>1092198</v>
          </cell>
          <cell r="Y292">
            <v>980468</v>
          </cell>
          <cell r="Z292">
            <v>840368</v>
          </cell>
          <cell r="AA292">
            <v>757127</v>
          </cell>
          <cell r="AB292">
            <v>745707</v>
          </cell>
          <cell r="AC292">
            <v>717169</v>
          </cell>
          <cell r="AD292">
            <v>735287</v>
          </cell>
          <cell r="AE292">
            <v>700968</v>
          </cell>
          <cell r="AF292">
            <v>651328</v>
          </cell>
          <cell r="AG292">
            <v>594005</v>
          </cell>
          <cell r="AH292">
            <v>641147</v>
          </cell>
          <cell r="AI292">
            <v>673910</v>
          </cell>
          <cell r="AJ292">
            <v>663831</v>
          </cell>
          <cell r="AK292">
            <v>778197</v>
          </cell>
          <cell r="AL292">
            <v>734670</v>
          </cell>
          <cell r="AM292">
            <v>639388</v>
          </cell>
          <cell r="AN292">
            <v>247670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9090444</v>
          </cell>
          <cell r="L293">
            <v>301716</v>
          </cell>
          <cell r="M293">
            <v>796887</v>
          </cell>
          <cell r="N293">
            <v>879206</v>
          </cell>
          <cell r="O293">
            <v>780110</v>
          </cell>
          <cell r="P293">
            <v>731064</v>
          </cell>
          <cell r="Q293">
            <v>697016</v>
          </cell>
          <cell r="R293">
            <v>487521</v>
          </cell>
          <cell r="S293">
            <v>278757</v>
          </cell>
          <cell r="T293">
            <v>207430</v>
          </cell>
          <cell r="U293">
            <v>232547</v>
          </cell>
          <cell r="V293">
            <v>205231</v>
          </cell>
          <cell r="W293">
            <v>191397</v>
          </cell>
          <cell r="X293">
            <v>191242</v>
          </cell>
          <cell r="Y293">
            <v>202633</v>
          </cell>
          <cell r="Z293">
            <v>236517</v>
          </cell>
          <cell r="AA293">
            <v>251247</v>
          </cell>
          <cell r="AB293">
            <v>221850</v>
          </cell>
          <cell r="AC293">
            <v>211129</v>
          </cell>
          <cell r="AD293">
            <v>229289</v>
          </cell>
          <cell r="AE293">
            <v>208790</v>
          </cell>
          <cell r="AF293">
            <v>191539</v>
          </cell>
          <cell r="AG293">
            <v>183317</v>
          </cell>
          <cell r="AH293">
            <v>163693</v>
          </cell>
          <cell r="AI293">
            <v>155323</v>
          </cell>
          <cell r="AJ293">
            <v>138946</v>
          </cell>
          <cell r="AK293">
            <v>161039</v>
          </cell>
          <cell r="AL293">
            <v>200980</v>
          </cell>
          <cell r="AM293">
            <v>217405</v>
          </cell>
          <cell r="AN293">
            <v>136623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155527285</v>
          </cell>
          <cell r="L294">
            <v>406330</v>
          </cell>
          <cell r="M294">
            <v>4501055</v>
          </cell>
          <cell r="N294">
            <v>5215244</v>
          </cell>
          <cell r="O294">
            <v>5101917</v>
          </cell>
          <cell r="P294">
            <v>4428821</v>
          </cell>
          <cell r="Q294">
            <v>3856666</v>
          </cell>
          <cell r="R294">
            <v>4328874</v>
          </cell>
          <cell r="S294">
            <v>5733100</v>
          </cell>
          <cell r="T294">
            <v>5938606</v>
          </cell>
          <cell r="U294">
            <v>5786825</v>
          </cell>
          <cell r="V294">
            <v>5730854</v>
          </cell>
          <cell r="W294">
            <v>5623553</v>
          </cell>
          <cell r="X294">
            <v>6387495</v>
          </cell>
          <cell r="Y294">
            <v>6435264</v>
          </cell>
          <cell r="Z294">
            <v>6659198</v>
          </cell>
          <cell r="AA294">
            <v>6905364</v>
          </cell>
          <cell r="AB294">
            <v>6871688</v>
          </cell>
          <cell r="AC294">
            <v>7453509</v>
          </cell>
          <cell r="AD294">
            <v>7515918</v>
          </cell>
          <cell r="AE294">
            <v>7359879</v>
          </cell>
          <cell r="AF294">
            <v>5932811</v>
          </cell>
          <cell r="AG294">
            <v>5758884</v>
          </cell>
          <cell r="AH294">
            <v>4636124</v>
          </cell>
          <cell r="AI294">
            <v>3103007</v>
          </cell>
          <cell r="AJ294">
            <v>4594518</v>
          </cell>
          <cell r="AK294">
            <v>4292339</v>
          </cell>
          <cell r="AL294">
            <v>4852381</v>
          </cell>
          <cell r="AM294">
            <v>3956982</v>
          </cell>
          <cell r="AN294">
            <v>3608388</v>
          </cell>
          <cell r="AO294">
            <v>1778509</v>
          </cell>
          <cell r="AP294">
            <v>670594</v>
          </cell>
          <cell r="AQ294">
            <v>102588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30018745</v>
          </cell>
          <cell r="L295">
            <v>614539</v>
          </cell>
          <cell r="M295">
            <v>2181510</v>
          </cell>
          <cell r="N295">
            <v>2253162</v>
          </cell>
          <cell r="O295">
            <v>2009485</v>
          </cell>
          <cell r="P295">
            <v>1710842</v>
          </cell>
          <cell r="Q295">
            <v>1739120</v>
          </cell>
          <cell r="R295">
            <v>1478443</v>
          </cell>
          <cell r="S295">
            <v>991294</v>
          </cell>
          <cell r="T295">
            <v>935270</v>
          </cell>
          <cell r="U295">
            <v>866398</v>
          </cell>
          <cell r="V295">
            <v>780477</v>
          </cell>
          <cell r="W295">
            <v>680917</v>
          </cell>
          <cell r="X295">
            <v>759992</v>
          </cell>
          <cell r="Y295">
            <v>787299</v>
          </cell>
          <cell r="Z295">
            <v>960698</v>
          </cell>
          <cell r="AA295">
            <v>974601</v>
          </cell>
          <cell r="AB295">
            <v>1350561</v>
          </cell>
          <cell r="AC295">
            <v>827756</v>
          </cell>
          <cell r="AD295">
            <v>1027434</v>
          </cell>
          <cell r="AE295">
            <v>716882</v>
          </cell>
          <cell r="AF295">
            <v>575030</v>
          </cell>
          <cell r="AG295">
            <v>779943</v>
          </cell>
          <cell r="AH295">
            <v>654847</v>
          </cell>
          <cell r="AI295">
            <v>717106</v>
          </cell>
          <cell r="AJ295">
            <v>592104</v>
          </cell>
          <cell r="AK295">
            <v>665324</v>
          </cell>
          <cell r="AL295">
            <v>795423</v>
          </cell>
          <cell r="AM295">
            <v>777597</v>
          </cell>
          <cell r="AN295">
            <v>619073</v>
          </cell>
          <cell r="AO295">
            <v>195618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620518</v>
          </cell>
          <cell r="L296">
            <v>13218</v>
          </cell>
          <cell r="M296">
            <v>22514</v>
          </cell>
          <cell r="N296">
            <v>27512</v>
          </cell>
          <cell r="O296">
            <v>28175</v>
          </cell>
          <cell r="P296">
            <v>36621</v>
          </cell>
          <cell r="Q296">
            <v>29158</v>
          </cell>
          <cell r="R296">
            <v>26558</v>
          </cell>
          <cell r="S296">
            <v>21694</v>
          </cell>
          <cell r="T296">
            <v>24386</v>
          </cell>
          <cell r="U296">
            <v>24624</v>
          </cell>
          <cell r="V296">
            <v>20687</v>
          </cell>
          <cell r="W296">
            <v>19634</v>
          </cell>
          <cell r="X296">
            <v>19561</v>
          </cell>
          <cell r="Y296">
            <v>18286</v>
          </cell>
          <cell r="Z296">
            <v>17306</v>
          </cell>
          <cell r="AA296">
            <v>20273</v>
          </cell>
          <cell r="AB296">
            <v>16572</v>
          </cell>
          <cell r="AC296">
            <v>20437</v>
          </cell>
          <cell r="AD296">
            <v>20824</v>
          </cell>
          <cell r="AE296">
            <v>23909</v>
          </cell>
          <cell r="AF296">
            <v>16442</v>
          </cell>
          <cell r="AG296">
            <v>20892</v>
          </cell>
          <cell r="AH296">
            <v>16207</v>
          </cell>
          <cell r="AI296">
            <v>20572</v>
          </cell>
          <cell r="AJ296">
            <v>22016</v>
          </cell>
          <cell r="AK296">
            <v>21446</v>
          </cell>
          <cell r="AL296">
            <v>17636</v>
          </cell>
          <cell r="AM296">
            <v>22959</v>
          </cell>
          <cell r="AN296">
            <v>10399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32059303</v>
          </cell>
          <cell r="L297">
            <v>65999</v>
          </cell>
          <cell r="M297">
            <v>1449732</v>
          </cell>
          <cell r="N297">
            <v>2707949</v>
          </cell>
          <cell r="O297">
            <v>2652045</v>
          </cell>
          <cell r="P297">
            <v>3244450</v>
          </cell>
          <cell r="Q297">
            <v>2543539</v>
          </cell>
          <cell r="R297">
            <v>2746829</v>
          </cell>
          <cell r="S297">
            <v>1354456</v>
          </cell>
          <cell r="T297">
            <v>880547</v>
          </cell>
          <cell r="U297">
            <v>494552</v>
          </cell>
          <cell r="V297">
            <v>589937</v>
          </cell>
          <cell r="W297">
            <v>894322</v>
          </cell>
          <cell r="X297">
            <v>471027</v>
          </cell>
          <cell r="Y297">
            <v>921293</v>
          </cell>
          <cell r="Z297">
            <v>2026454</v>
          </cell>
          <cell r="AA297">
            <v>904807</v>
          </cell>
          <cell r="AB297">
            <v>239600</v>
          </cell>
          <cell r="AC297">
            <v>285698</v>
          </cell>
          <cell r="AD297">
            <v>312519</v>
          </cell>
          <cell r="AE297">
            <v>432353</v>
          </cell>
          <cell r="AF297">
            <v>453643</v>
          </cell>
          <cell r="AG297">
            <v>1007868</v>
          </cell>
          <cell r="AH297">
            <v>1079203</v>
          </cell>
          <cell r="AI297">
            <v>1085665</v>
          </cell>
          <cell r="AJ297">
            <v>908075</v>
          </cell>
          <cell r="AK297">
            <v>591096</v>
          </cell>
          <cell r="AL297">
            <v>579920</v>
          </cell>
          <cell r="AM297">
            <v>415464</v>
          </cell>
          <cell r="AN297">
            <v>392273</v>
          </cell>
          <cell r="AO297">
            <v>320130</v>
          </cell>
          <cell r="AP297">
            <v>7858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40423216</v>
          </cell>
          <cell r="L298">
            <v>221594</v>
          </cell>
          <cell r="M298">
            <v>931064</v>
          </cell>
          <cell r="N298">
            <v>1662879</v>
          </cell>
          <cell r="O298">
            <v>1600704</v>
          </cell>
          <cell r="P298">
            <v>1767609</v>
          </cell>
          <cell r="Q298">
            <v>1333308</v>
          </cell>
          <cell r="R298">
            <v>1469138</v>
          </cell>
          <cell r="S298">
            <v>952283</v>
          </cell>
          <cell r="T298">
            <v>1102787</v>
          </cell>
          <cell r="U298">
            <v>915351</v>
          </cell>
          <cell r="V298">
            <v>988607</v>
          </cell>
          <cell r="W298">
            <v>818994</v>
          </cell>
          <cell r="X298">
            <v>1143390</v>
          </cell>
          <cell r="Y298">
            <v>1019882</v>
          </cell>
          <cell r="Z298">
            <v>1135612</v>
          </cell>
          <cell r="AA298">
            <v>1591876</v>
          </cell>
          <cell r="AB298">
            <v>1684026</v>
          </cell>
          <cell r="AC298">
            <v>1514871</v>
          </cell>
          <cell r="AD298">
            <v>2346626</v>
          </cell>
          <cell r="AE298">
            <v>2823309</v>
          </cell>
          <cell r="AF298">
            <v>1246441</v>
          </cell>
          <cell r="AG298">
            <v>1116494</v>
          </cell>
          <cell r="AH298">
            <v>1085012</v>
          </cell>
          <cell r="AI298">
            <v>1570159</v>
          </cell>
          <cell r="AJ298">
            <v>1724910</v>
          </cell>
          <cell r="AK298">
            <v>1205451</v>
          </cell>
          <cell r="AL298">
            <v>1610502</v>
          </cell>
          <cell r="AM298">
            <v>1124340</v>
          </cell>
          <cell r="AN298">
            <v>924858</v>
          </cell>
          <cell r="AO298">
            <v>530263</v>
          </cell>
          <cell r="AP298">
            <v>943525</v>
          </cell>
          <cell r="AQ298">
            <v>49662</v>
          </cell>
          <cell r="AU298">
            <v>267689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132000</v>
          </cell>
          <cell r="L299">
            <v>4006</v>
          </cell>
          <cell r="M299">
            <v>8716</v>
          </cell>
          <cell r="N299">
            <v>7262</v>
          </cell>
          <cell r="O299">
            <v>9115</v>
          </cell>
          <cell r="P299">
            <v>7589</v>
          </cell>
          <cell r="Q299">
            <v>6453</v>
          </cell>
          <cell r="R299">
            <v>6345</v>
          </cell>
          <cell r="S299">
            <v>5856</v>
          </cell>
          <cell r="T299">
            <v>4443</v>
          </cell>
          <cell r="U299">
            <v>5519</v>
          </cell>
          <cell r="V299">
            <v>4792</v>
          </cell>
          <cell r="W299">
            <v>3634</v>
          </cell>
          <cell r="X299">
            <v>4073</v>
          </cell>
          <cell r="Y299">
            <v>3793</v>
          </cell>
          <cell r="Z299">
            <v>3184</v>
          </cell>
          <cell r="AA299">
            <v>3712</v>
          </cell>
          <cell r="AB299">
            <v>4053</v>
          </cell>
          <cell r="AC299">
            <v>5082</v>
          </cell>
          <cell r="AD299">
            <v>3485</v>
          </cell>
          <cell r="AE299">
            <v>3763</v>
          </cell>
          <cell r="AF299">
            <v>1985</v>
          </cell>
          <cell r="AG299">
            <v>3824</v>
          </cell>
          <cell r="AH299">
            <v>2644</v>
          </cell>
          <cell r="AI299">
            <v>3729</v>
          </cell>
          <cell r="AJ299">
            <v>2158</v>
          </cell>
          <cell r="AK299">
            <v>2015</v>
          </cell>
          <cell r="AL299">
            <v>6588</v>
          </cell>
          <cell r="AM299">
            <v>2067</v>
          </cell>
          <cell r="AN299">
            <v>2115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5438277</v>
          </cell>
          <cell r="L300">
            <v>9421</v>
          </cell>
          <cell r="M300">
            <v>264315</v>
          </cell>
          <cell r="N300">
            <v>291465</v>
          </cell>
          <cell r="O300">
            <v>267354</v>
          </cell>
          <cell r="P300">
            <v>141692</v>
          </cell>
          <cell r="Q300">
            <v>450715</v>
          </cell>
          <cell r="R300">
            <v>363007</v>
          </cell>
          <cell r="S300">
            <v>217664</v>
          </cell>
          <cell r="T300">
            <v>183489</v>
          </cell>
          <cell r="U300">
            <v>227312</v>
          </cell>
          <cell r="V300">
            <v>234998</v>
          </cell>
          <cell r="W300">
            <v>208119</v>
          </cell>
          <cell r="X300">
            <v>88335</v>
          </cell>
          <cell r="Y300">
            <v>74970</v>
          </cell>
          <cell r="Z300">
            <v>130977</v>
          </cell>
          <cell r="AA300">
            <v>197783</v>
          </cell>
          <cell r="AB300">
            <v>140799</v>
          </cell>
          <cell r="AC300">
            <v>184593</v>
          </cell>
          <cell r="AD300">
            <v>281578</v>
          </cell>
          <cell r="AE300">
            <v>109703</v>
          </cell>
          <cell r="AF300">
            <v>35998</v>
          </cell>
          <cell r="AG300">
            <v>227834</v>
          </cell>
          <cell r="AH300">
            <v>144004</v>
          </cell>
          <cell r="AI300">
            <v>65916</v>
          </cell>
          <cell r="AJ300">
            <v>285867</v>
          </cell>
          <cell r="AK300">
            <v>50120</v>
          </cell>
          <cell r="AL300">
            <v>95579</v>
          </cell>
          <cell r="AM300">
            <v>75792</v>
          </cell>
          <cell r="AN300">
            <v>267144</v>
          </cell>
          <cell r="AO300">
            <v>104010</v>
          </cell>
          <cell r="AP300">
            <v>17724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7979348</v>
          </cell>
          <cell r="L301">
            <v>130984</v>
          </cell>
          <cell r="M301">
            <v>512198</v>
          </cell>
          <cell r="N301">
            <v>459164</v>
          </cell>
          <cell r="O301">
            <v>436002</v>
          </cell>
          <cell r="P301">
            <v>539359</v>
          </cell>
          <cell r="Q301">
            <v>527966</v>
          </cell>
          <cell r="R301">
            <v>216163</v>
          </cell>
          <cell r="S301">
            <v>256396</v>
          </cell>
          <cell r="T301">
            <v>250575</v>
          </cell>
          <cell r="U301">
            <v>309537</v>
          </cell>
          <cell r="V301">
            <v>218398</v>
          </cell>
          <cell r="W301">
            <v>153698</v>
          </cell>
          <cell r="X301">
            <v>219469</v>
          </cell>
          <cell r="Y301">
            <v>371794</v>
          </cell>
          <cell r="Z301">
            <v>242640</v>
          </cell>
          <cell r="AA301">
            <v>298533</v>
          </cell>
          <cell r="AB301">
            <v>232638</v>
          </cell>
          <cell r="AC301">
            <v>180945</v>
          </cell>
          <cell r="AD301">
            <v>218203</v>
          </cell>
          <cell r="AE301">
            <v>296941</v>
          </cell>
          <cell r="AF301">
            <v>284590</v>
          </cell>
          <cell r="AG301">
            <v>177263</v>
          </cell>
          <cell r="AH301">
            <v>125531</v>
          </cell>
          <cell r="AI301">
            <v>116649</v>
          </cell>
          <cell r="AJ301">
            <v>89734</v>
          </cell>
          <cell r="AK301">
            <v>225460</v>
          </cell>
          <cell r="AL301">
            <v>234994</v>
          </cell>
          <cell r="AM301">
            <v>468756</v>
          </cell>
          <cell r="AN301">
            <v>163586</v>
          </cell>
          <cell r="AO301">
            <v>21182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  <cell r="J302">
            <v>7520</v>
          </cell>
          <cell r="L302">
            <v>79</v>
          </cell>
          <cell r="M302">
            <v>325</v>
          </cell>
          <cell r="O302">
            <v>1026</v>
          </cell>
          <cell r="P302">
            <v>645</v>
          </cell>
          <cell r="Q302">
            <v>117</v>
          </cell>
          <cell r="R302">
            <v>498</v>
          </cell>
          <cell r="S302">
            <v>467</v>
          </cell>
          <cell r="T302">
            <v>503</v>
          </cell>
          <cell r="V302">
            <v>1043</v>
          </cell>
          <cell r="W302">
            <v>137</v>
          </cell>
          <cell r="X302">
            <v>216</v>
          </cell>
          <cell r="Z302">
            <v>821</v>
          </cell>
          <cell r="AA302">
            <v>85</v>
          </cell>
          <cell r="AD302">
            <v>807</v>
          </cell>
          <cell r="AE302">
            <v>12</v>
          </cell>
          <cell r="AF302">
            <v>739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4013674</v>
          </cell>
          <cell r="L303">
            <v>12285</v>
          </cell>
          <cell r="M303">
            <v>88139</v>
          </cell>
          <cell r="N303">
            <v>348439</v>
          </cell>
          <cell r="O303">
            <v>239386</v>
          </cell>
          <cell r="P303">
            <v>281906</v>
          </cell>
          <cell r="Q303">
            <v>167747</v>
          </cell>
          <cell r="R303">
            <v>188162</v>
          </cell>
          <cell r="S303">
            <v>232675</v>
          </cell>
          <cell r="T303">
            <v>171538</v>
          </cell>
          <cell r="U303">
            <v>146349</v>
          </cell>
          <cell r="V303">
            <v>236555</v>
          </cell>
          <cell r="W303">
            <v>159288</v>
          </cell>
          <cell r="X303">
            <v>128035</v>
          </cell>
          <cell r="Y303">
            <v>180761</v>
          </cell>
          <cell r="Z303">
            <v>135319</v>
          </cell>
          <cell r="AA303">
            <v>178467</v>
          </cell>
          <cell r="AB303">
            <v>195634</v>
          </cell>
          <cell r="AC303">
            <v>155146</v>
          </cell>
          <cell r="AD303">
            <v>122869</v>
          </cell>
          <cell r="AE303">
            <v>117925</v>
          </cell>
          <cell r="AF303">
            <v>179269</v>
          </cell>
          <cell r="AG303">
            <v>175318</v>
          </cell>
          <cell r="AH303">
            <v>164233</v>
          </cell>
          <cell r="AI303">
            <v>8229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  <cell r="J304">
            <v>1177195</v>
          </cell>
          <cell r="L304">
            <v>9610</v>
          </cell>
          <cell r="M304">
            <v>33448</v>
          </cell>
          <cell r="N304">
            <v>83214</v>
          </cell>
          <cell r="O304">
            <v>24316</v>
          </cell>
          <cell r="P304">
            <v>48950</v>
          </cell>
          <cell r="Q304">
            <v>28476</v>
          </cell>
          <cell r="R304">
            <v>60129</v>
          </cell>
          <cell r="S304">
            <v>32438</v>
          </cell>
          <cell r="T304">
            <v>18783</v>
          </cell>
          <cell r="U304">
            <v>21235</v>
          </cell>
          <cell r="V304">
            <v>76345</v>
          </cell>
          <cell r="W304">
            <v>33745</v>
          </cell>
          <cell r="X304">
            <v>15847</v>
          </cell>
          <cell r="Y304">
            <v>32628</v>
          </cell>
          <cell r="Z304">
            <v>80949</v>
          </cell>
          <cell r="AA304">
            <v>47485</v>
          </cell>
          <cell r="AB304">
            <v>51534</v>
          </cell>
          <cell r="AC304">
            <v>107672</v>
          </cell>
          <cell r="AD304">
            <v>32641</v>
          </cell>
          <cell r="AE304">
            <v>89430</v>
          </cell>
          <cell r="AF304">
            <v>147407</v>
          </cell>
          <cell r="AG304">
            <v>43898</v>
          </cell>
          <cell r="AH304">
            <v>57015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  <cell r="J305">
            <v>56277</v>
          </cell>
          <cell r="L305">
            <v>244</v>
          </cell>
          <cell r="M305">
            <v>1188</v>
          </cell>
          <cell r="N305">
            <v>950</v>
          </cell>
          <cell r="O305">
            <v>1652</v>
          </cell>
          <cell r="P305">
            <v>2673</v>
          </cell>
          <cell r="Q305">
            <v>2937</v>
          </cell>
          <cell r="R305">
            <v>2053</v>
          </cell>
          <cell r="S305">
            <v>1856</v>
          </cell>
          <cell r="T305">
            <v>2101</v>
          </cell>
          <cell r="U305">
            <v>1579</v>
          </cell>
          <cell r="V305">
            <v>3624</v>
          </cell>
          <cell r="W305">
            <v>2645</v>
          </cell>
          <cell r="X305">
            <v>2484</v>
          </cell>
          <cell r="Y305">
            <v>3049</v>
          </cell>
          <cell r="Z305">
            <v>2265</v>
          </cell>
          <cell r="AA305">
            <v>3563</v>
          </cell>
          <cell r="AB305">
            <v>3947</v>
          </cell>
          <cell r="AC305">
            <v>2869</v>
          </cell>
          <cell r="AD305">
            <v>5700</v>
          </cell>
          <cell r="AE305">
            <v>3860</v>
          </cell>
          <cell r="AF305">
            <v>3686</v>
          </cell>
          <cell r="AG305">
            <v>1352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2163517</v>
          </cell>
          <cell r="L306">
            <v>80</v>
          </cell>
          <cell r="M306">
            <v>36157</v>
          </cell>
          <cell r="N306">
            <v>79066</v>
          </cell>
          <cell r="O306">
            <v>94581</v>
          </cell>
          <cell r="P306">
            <v>194644</v>
          </cell>
          <cell r="Q306">
            <v>62996</v>
          </cell>
          <cell r="R306">
            <v>58585</v>
          </cell>
          <cell r="S306">
            <v>66500</v>
          </cell>
          <cell r="T306">
            <v>75471</v>
          </cell>
          <cell r="U306">
            <v>77249</v>
          </cell>
          <cell r="V306">
            <v>122077</v>
          </cell>
          <cell r="W306">
            <v>80603</v>
          </cell>
          <cell r="X306">
            <v>91156</v>
          </cell>
          <cell r="Y306">
            <v>225213</v>
          </cell>
          <cell r="Z306">
            <v>117268</v>
          </cell>
          <cell r="AA306">
            <v>102316</v>
          </cell>
          <cell r="AB306">
            <v>85217</v>
          </cell>
          <cell r="AC306">
            <v>176027</v>
          </cell>
          <cell r="AD306">
            <v>56891</v>
          </cell>
          <cell r="AE306">
            <v>99764</v>
          </cell>
          <cell r="AF306">
            <v>107798</v>
          </cell>
          <cell r="AG306">
            <v>65636</v>
          </cell>
          <cell r="AH306">
            <v>88222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605745</v>
          </cell>
          <cell r="L307">
            <v>1734</v>
          </cell>
          <cell r="M307">
            <v>6448</v>
          </cell>
          <cell r="N307">
            <v>11031</v>
          </cell>
          <cell r="O307">
            <v>13236</v>
          </cell>
          <cell r="P307">
            <v>9270</v>
          </cell>
          <cell r="Q307">
            <v>15502</v>
          </cell>
          <cell r="R307">
            <v>5650</v>
          </cell>
          <cell r="S307">
            <v>7739</v>
          </cell>
          <cell r="T307">
            <v>86048</v>
          </cell>
          <cell r="U307">
            <v>22609</v>
          </cell>
          <cell r="V307">
            <v>14816</v>
          </cell>
          <cell r="W307">
            <v>18429</v>
          </cell>
          <cell r="X307">
            <v>24020</v>
          </cell>
          <cell r="Y307">
            <v>120997</v>
          </cell>
          <cell r="Z307">
            <v>33515</v>
          </cell>
          <cell r="AA307">
            <v>45248</v>
          </cell>
          <cell r="AB307">
            <v>46525</v>
          </cell>
          <cell r="AC307">
            <v>56274</v>
          </cell>
          <cell r="AD307">
            <v>19727</v>
          </cell>
          <cell r="AE307">
            <v>24291</v>
          </cell>
          <cell r="AF307">
            <v>11289</v>
          </cell>
          <cell r="AG307">
            <v>11347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906425</v>
          </cell>
          <cell r="L308">
            <v>14315</v>
          </cell>
          <cell r="M308">
            <v>24123</v>
          </cell>
          <cell r="N308">
            <v>43045</v>
          </cell>
          <cell r="O308">
            <v>35534</v>
          </cell>
          <cell r="P308">
            <v>29153</v>
          </cell>
          <cell r="Q308">
            <v>37011</v>
          </cell>
          <cell r="R308">
            <v>29566</v>
          </cell>
          <cell r="S308">
            <v>27287</v>
          </cell>
          <cell r="T308">
            <v>28496</v>
          </cell>
          <cell r="U308">
            <v>23491</v>
          </cell>
          <cell r="V308">
            <v>18409</v>
          </cell>
          <cell r="W308">
            <v>20529</v>
          </cell>
          <cell r="X308">
            <v>24515</v>
          </cell>
          <cell r="Y308">
            <v>28185</v>
          </cell>
          <cell r="Z308">
            <v>28670</v>
          </cell>
          <cell r="AA308">
            <v>23179</v>
          </cell>
          <cell r="AB308">
            <v>33861</v>
          </cell>
          <cell r="AC308">
            <v>33038</v>
          </cell>
          <cell r="AD308">
            <v>42585</v>
          </cell>
          <cell r="AE308">
            <v>39784</v>
          </cell>
          <cell r="AF308">
            <v>23483</v>
          </cell>
          <cell r="AG308">
            <v>32509</v>
          </cell>
          <cell r="AH308">
            <v>35731</v>
          </cell>
          <cell r="AI308">
            <v>34818</v>
          </cell>
          <cell r="AJ308">
            <v>36142</v>
          </cell>
          <cell r="AK308">
            <v>42682</v>
          </cell>
          <cell r="AL308">
            <v>44182</v>
          </cell>
          <cell r="AM308">
            <v>47254</v>
          </cell>
          <cell r="AN308">
            <v>24848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17968696</v>
          </cell>
          <cell r="L309">
            <v>21282</v>
          </cell>
          <cell r="M309">
            <v>538178</v>
          </cell>
          <cell r="N309">
            <v>908425</v>
          </cell>
          <cell r="O309">
            <v>1507680</v>
          </cell>
          <cell r="P309">
            <v>1839326</v>
          </cell>
          <cell r="Q309">
            <v>975165</v>
          </cell>
          <cell r="R309">
            <v>1034574</v>
          </cell>
          <cell r="S309">
            <v>984743</v>
          </cell>
          <cell r="T309">
            <v>755974</v>
          </cell>
          <cell r="U309">
            <v>563055</v>
          </cell>
          <cell r="V309">
            <v>741824</v>
          </cell>
          <cell r="W309">
            <v>871513</v>
          </cell>
          <cell r="X309">
            <v>522162</v>
          </cell>
          <cell r="Y309">
            <v>585563</v>
          </cell>
          <cell r="Z309">
            <v>382511</v>
          </cell>
          <cell r="AA309">
            <v>283744</v>
          </cell>
          <cell r="AB309">
            <v>429636</v>
          </cell>
          <cell r="AC309">
            <v>449855</v>
          </cell>
          <cell r="AD309">
            <v>370417</v>
          </cell>
          <cell r="AE309">
            <v>544297</v>
          </cell>
          <cell r="AF309">
            <v>307775</v>
          </cell>
          <cell r="AG309">
            <v>388611</v>
          </cell>
          <cell r="AH309">
            <v>403677</v>
          </cell>
          <cell r="AI309">
            <v>413356</v>
          </cell>
          <cell r="AJ309">
            <v>353465</v>
          </cell>
          <cell r="AK309">
            <v>351713</v>
          </cell>
          <cell r="AL309">
            <v>314317</v>
          </cell>
          <cell r="AM309">
            <v>336385</v>
          </cell>
          <cell r="AN309">
            <v>649655</v>
          </cell>
          <cell r="AO309">
            <v>129905</v>
          </cell>
          <cell r="AP309">
            <v>9913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12116326</v>
          </cell>
          <cell r="L310">
            <v>80489</v>
          </cell>
          <cell r="M310">
            <v>295179</v>
          </cell>
          <cell r="N310">
            <v>457194</v>
          </cell>
          <cell r="O310">
            <v>654409</v>
          </cell>
          <cell r="P310">
            <v>727904</v>
          </cell>
          <cell r="Q310">
            <v>549641</v>
          </cell>
          <cell r="R310">
            <v>363867</v>
          </cell>
          <cell r="S310">
            <v>544916</v>
          </cell>
          <cell r="T310">
            <v>344854</v>
          </cell>
          <cell r="U310">
            <v>335841</v>
          </cell>
          <cell r="V310">
            <v>331077</v>
          </cell>
          <cell r="W310">
            <v>394634</v>
          </cell>
          <cell r="X310">
            <v>406332</v>
          </cell>
          <cell r="Y310">
            <v>286964</v>
          </cell>
          <cell r="Z310">
            <v>545912</v>
          </cell>
          <cell r="AA310">
            <v>428695</v>
          </cell>
          <cell r="AB310">
            <v>369432</v>
          </cell>
          <cell r="AC310">
            <v>502759</v>
          </cell>
          <cell r="AD310">
            <v>440683</v>
          </cell>
          <cell r="AE310">
            <v>524747</v>
          </cell>
          <cell r="AF310">
            <v>318737</v>
          </cell>
          <cell r="AG310">
            <v>285450</v>
          </cell>
          <cell r="AH310">
            <v>593549</v>
          </cell>
          <cell r="AI310">
            <v>298460</v>
          </cell>
          <cell r="AJ310">
            <v>465453</v>
          </cell>
          <cell r="AK310">
            <v>327071</v>
          </cell>
          <cell r="AL310">
            <v>363476</v>
          </cell>
          <cell r="AM310">
            <v>430479</v>
          </cell>
          <cell r="AN310">
            <v>327167</v>
          </cell>
          <cell r="AO310">
            <v>120955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  <cell r="J311">
            <v>205462</v>
          </cell>
          <cell r="L311">
            <v>1625</v>
          </cell>
          <cell r="M311">
            <v>7258</v>
          </cell>
          <cell r="N311">
            <v>10834</v>
          </cell>
          <cell r="O311">
            <v>7413</v>
          </cell>
          <cell r="P311">
            <v>9018</v>
          </cell>
          <cell r="Q311">
            <v>3249</v>
          </cell>
          <cell r="R311">
            <v>1416</v>
          </cell>
          <cell r="S311">
            <v>1284</v>
          </cell>
          <cell r="T311">
            <v>2228</v>
          </cell>
          <cell r="U311">
            <v>607</v>
          </cell>
          <cell r="V311">
            <v>1314</v>
          </cell>
          <cell r="W311">
            <v>650</v>
          </cell>
          <cell r="X311">
            <v>3211</v>
          </cell>
          <cell r="Y311">
            <v>1014</v>
          </cell>
          <cell r="Z311">
            <v>699</v>
          </cell>
          <cell r="AA311">
            <v>2758</v>
          </cell>
          <cell r="AB311">
            <v>2406</v>
          </cell>
          <cell r="AC311">
            <v>2918</v>
          </cell>
          <cell r="AD311">
            <v>4718</v>
          </cell>
          <cell r="AE311">
            <v>907</v>
          </cell>
          <cell r="AF311">
            <v>3890</v>
          </cell>
          <cell r="AG311">
            <v>4369</v>
          </cell>
          <cell r="AH311">
            <v>7249</v>
          </cell>
          <cell r="AI311">
            <v>7754</v>
          </cell>
          <cell r="AJ311">
            <v>10764</v>
          </cell>
          <cell r="AK311">
            <v>11607</v>
          </cell>
          <cell r="AL311">
            <v>16085</v>
          </cell>
          <cell r="AM311">
            <v>40949</v>
          </cell>
          <cell r="AN311">
            <v>37268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  <cell r="J312">
            <v>4450156</v>
          </cell>
          <cell r="L312">
            <v>6096</v>
          </cell>
          <cell r="M312">
            <v>119871</v>
          </cell>
          <cell r="N312">
            <v>183195</v>
          </cell>
          <cell r="O312">
            <v>388479</v>
          </cell>
          <cell r="P312">
            <v>290199</v>
          </cell>
          <cell r="Q312">
            <v>254888</v>
          </cell>
          <cell r="R312">
            <v>232770</v>
          </cell>
          <cell r="S312">
            <v>115561</v>
          </cell>
          <cell r="T312">
            <v>53991</v>
          </cell>
          <cell r="U312">
            <v>38613</v>
          </cell>
          <cell r="V312">
            <v>38601</v>
          </cell>
          <cell r="W312">
            <v>40365</v>
          </cell>
          <cell r="X312">
            <v>16378</v>
          </cell>
          <cell r="Y312">
            <v>4998</v>
          </cell>
          <cell r="Z312">
            <v>29648</v>
          </cell>
          <cell r="AA312">
            <v>28247</v>
          </cell>
          <cell r="AB312">
            <v>13644</v>
          </cell>
          <cell r="AC312">
            <v>24677</v>
          </cell>
          <cell r="AD312">
            <v>17439</v>
          </cell>
          <cell r="AE312">
            <v>18514</v>
          </cell>
          <cell r="AF312">
            <v>14516</v>
          </cell>
          <cell r="AG312">
            <v>19850</v>
          </cell>
          <cell r="AH312">
            <v>88578</v>
          </cell>
          <cell r="AI312">
            <v>365452</v>
          </cell>
          <cell r="AJ312">
            <v>258483</v>
          </cell>
          <cell r="AK312">
            <v>678668</v>
          </cell>
          <cell r="AL312">
            <v>347270</v>
          </cell>
          <cell r="AM312">
            <v>291285</v>
          </cell>
          <cell r="AN312">
            <v>244760</v>
          </cell>
          <cell r="AO312">
            <v>178548</v>
          </cell>
          <cell r="AP312">
            <v>34154</v>
          </cell>
          <cell r="AQ312">
            <v>12418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  <cell r="J313">
            <v>1696799</v>
          </cell>
          <cell r="L313">
            <v>17845</v>
          </cell>
          <cell r="M313">
            <v>68714</v>
          </cell>
          <cell r="N313">
            <v>100968</v>
          </cell>
          <cell r="O313">
            <v>101974</v>
          </cell>
          <cell r="P313">
            <v>100205</v>
          </cell>
          <cell r="Q313">
            <v>98575</v>
          </cell>
          <cell r="R313">
            <v>39984</v>
          </cell>
          <cell r="S313">
            <v>36744</v>
          </cell>
          <cell r="T313">
            <v>17334</v>
          </cell>
          <cell r="U313">
            <v>9487</v>
          </cell>
          <cell r="V313">
            <v>9833</v>
          </cell>
          <cell r="W313">
            <v>6415</v>
          </cell>
          <cell r="X313">
            <v>3550</v>
          </cell>
          <cell r="Y313">
            <v>7588</v>
          </cell>
          <cell r="Z313">
            <v>13433</v>
          </cell>
          <cell r="AA313">
            <v>9865</v>
          </cell>
          <cell r="AB313">
            <v>17522</v>
          </cell>
          <cell r="AC313">
            <v>17187</v>
          </cell>
          <cell r="AD313">
            <v>11251</v>
          </cell>
          <cell r="AE313">
            <v>4139</v>
          </cell>
          <cell r="AF313">
            <v>5729</v>
          </cell>
          <cell r="AG313">
            <v>30079</v>
          </cell>
          <cell r="AH313">
            <v>80932</v>
          </cell>
          <cell r="AI313">
            <v>94489</v>
          </cell>
          <cell r="AJ313">
            <v>170925</v>
          </cell>
          <cell r="AK313">
            <v>162274</v>
          </cell>
          <cell r="AL313">
            <v>94426</v>
          </cell>
          <cell r="AM313">
            <v>111246</v>
          </cell>
          <cell r="AN313">
            <v>82233</v>
          </cell>
          <cell r="AO313">
            <v>122948</v>
          </cell>
          <cell r="AP313">
            <v>48905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96180867</v>
          </cell>
          <cell r="L314">
            <v>1478156</v>
          </cell>
          <cell r="M314">
            <v>3277555</v>
          </cell>
          <cell r="N314">
            <v>3362574</v>
          </cell>
          <cell r="O314">
            <v>3130371</v>
          </cell>
          <cell r="P314">
            <v>3154363</v>
          </cell>
          <cell r="Q314">
            <v>3305933</v>
          </cell>
          <cell r="R314">
            <v>3838897</v>
          </cell>
          <cell r="S314">
            <v>3669544</v>
          </cell>
          <cell r="T314">
            <v>4216126</v>
          </cell>
          <cell r="U314">
            <v>4381179</v>
          </cell>
          <cell r="V314">
            <v>3607311</v>
          </cell>
          <cell r="W314">
            <v>3591949</v>
          </cell>
          <cell r="X314">
            <v>3888269</v>
          </cell>
          <cell r="Y314">
            <v>3875029</v>
          </cell>
          <cell r="Z314">
            <v>3510270</v>
          </cell>
          <cell r="AA314">
            <v>3776756</v>
          </cell>
          <cell r="AB314">
            <v>3887379</v>
          </cell>
          <cell r="AC314">
            <v>3846572</v>
          </cell>
          <cell r="AD314">
            <v>3631204</v>
          </cell>
          <cell r="AE314">
            <v>3395506</v>
          </cell>
          <cell r="AF314">
            <v>3159735</v>
          </cell>
          <cell r="AG314">
            <v>2873938</v>
          </cell>
          <cell r="AH314">
            <v>3056256</v>
          </cell>
          <cell r="AI314">
            <v>3143135</v>
          </cell>
          <cell r="AJ314">
            <v>3008964</v>
          </cell>
          <cell r="AK314">
            <v>3285177</v>
          </cell>
          <cell r="AL314">
            <v>2958737</v>
          </cell>
          <cell r="AM314">
            <v>2871101</v>
          </cell>
          <cell r="AN314">
            <v>998551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3348650</v>
          </cell>
          <cell r="L315">
            <v>102242</v>
          </cell>
          <cell r="M315">
            <v>285538</v>
          </cell>
          <cell r="N315">
            <v>239116</v>
          </cell>
          <cell r="O315">
            <v>236008</v>
          </cell>
          <cell r="P315">
            <v>217001</v>
          </cell>
          <cell r="Q315">
            <v>244283</v>
          </cell>
          <cell r="R315">
            <v>256985</v>
          </cell>
          <cell r="S315">
            <v>126936</v>
          </cell>
          <cell r="T315">
            <v>122184</v>
          </cell>
          <cell r="U315">
            <v>140565</v>
          </cell>
          <cell r="V315">
            <v>94874</v>
          </cell>
          <cell r="W315">
            <v>115936</v>
          </cell>
          <cell r="X315">
            <v>116720</v>
          </cell>
          <cell r="Y315">
            <v>126265</v>
          </cell>
          <cell r="Z315">
            <v>88840</v>
          </cell>
          <cell r="AA315">
            <v>92468</v>
          </cell>
          <cell r="AB315">
            <v>86910</v>
          </cell>
          <cell r="AC315">
            <v>88563</v>
          </cell>
          <cell r="AD315">
            <v>77938</v>
          </cell>
          <cell r="AE315">
            <v>95965</v>
          </cell>
          <cell r="AF315">
            <v>61830</v>
          </cell>
          <cell r="AG315">
            <v>53063</v>
          </cell>
          <cell r="AH315">
            <v>53144</v>
          </cell>
          <cell r="AI315">
            <v>42710</v>
          </cell>
          <cell r="AJ315">
            <v>40728</v>
          </cell>
          <cell r="AK315">
            <v>47001</v>
          </cell>
          <cell r="AL315">
            <v>40047</v>
          </cell>
          <cell r="AM315">
            <v>35516</v>
          </cell>
          <cell r="AN315">
            <v>19274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18581101</v>
          </cell>
          <cell r="L316">
            <v>384739</v>
          </cell>
          <cell r="M316">
            <v>872371</v>
          </cell>
          <cell r="N316">
            <v>835065</v>
          </cell>
          <cell r="O316">
            <v>838676</v>
          </cell>
          <cell r="P316">
            <v>826879</v>
          </cell>
          <cell r="Q316">
            <v>829145</v>
          </cell>
          <cell r="R316">
            <v>870877</v>
          </cell>
          <cell r="S316">
            <v>849342</v>
          </cell>
          <cell r="T316">
            <v>1075271</v>
          </cell>
          <cell r="U316">
            <v>985273</v>
          </cell>
          <cell r="V316">
            <v>838601</v>
          </cell>
          <cell r="W316">
            <v>860980</v>
          </cell>
          <cell r="X316">
            <v>842330</v>
          </cell>
          <cell r="Y316">
            <v>710366</v>
          </cell>
          <cell r="Z316">
            <v>640399</v>
          </cell>
          <cell r="AA316">
            <v>596126</v>
          </cell>
          <cell r="AB316">
            <v>606355</v>
          </cell>
          <cell r="AC316">
            <v>580945</v>
          </cell>
          <cell r="AD316">
            <v>551302</v>
          </cell>
          <cell r="AE316">
            <v>481977</v>
          </cell>
          <cell r="AF316">
            <v>476175</v>
          </cell>
          <cell r="AG316">
            <v>400238</v>
          </cell>
          <cell r="AH316">
            <v>430448</v>
          </cell>
          <cell r="AI316">
            <v>473711</v>
          </cell>
          <cell r="AJ316">
            <v>413368</v>
          </cell>
          <cell r="AK316">
            <v>438818</v>
          </cell>
          <cell r="AL316">
            <v>379478</v>
          </cell>
          <cell r="AM316">
            <v>379659</v>
          </cell>
          <cell r="AN316">
            <v>112187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8703768</v>
          </cell>
          <cell r="L317">
            <v>274248</v>
          </cell>
          <cell r="M317">
            <v>699849</v>
          </cell>
          <cell r="N317">
            <v>753823</v>
          </cell>
          <cell r="O317">
            <v>663922</v>
          </cell>
          <cell r="P317">
            <v>729686</v>
          </cell>
          <cell r="Q317">
            <v>666813</v>
          </cell>
          <cell r="R317">
            <v>400981</v>
          </cell>
          <cell r="S317">
            <v>238573</v>
          </cell>
          <cell r="T317">
            <v>201159</v>
          </cell>
          <cell r="U317">
            <v>200237</v>
          </cell>
          <cell r="V317">
            <v>165769</v>
          </cell>
          <cell r="W317">
            <v>160825</v>
          </cell>
          <cell r="X317">
            <v>150239</v>
          </cell>
          <cell r="Y317">
            <v>153301</v>
          </cell>
          <cell r="Z317">
            <v>186194</v>
          </cell>
          <cell r="AA317">
            <v>188481</v>
          </cell>
          <cell r="AB317">
            <v>151671</v>
          </cell>
          <cell r="AC317">
            <v>170541</v>
          </cell>
          <cell r="AD317">
            <v>210721</v>
          </cell>
          <cell r="AE317">
            <v>210795</v>
          </cell>
          <cell r="AF317">
            <v>193307</v>
          </cell>
          <cell r="AG317">
            <v>180649</v>
          </cell>
          <cell r="AH317">
            <v>205295</v>
          </cell>
          <cell r="AI317">
            <v>232435</v>
          </cell>
          <cell r="AJ317">
            <v>248966</v>
          </cell>
          <cell r="AK317">
            <v>261557</v>
          </cell>
          <cell r="AL317">
            <v>299129</v>
          </cell>
          <cell r="AM317">
            <v>336135</v>
          </cell>
          <cell r="AN317">
            <v>168353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76940419</v>
          </cell>
          <cell r="L318">
            <v>350794</v>
          </cell>
          <cell r="M318">
            <v>2727948</v>
          </cell>
          <cell r="N318">
            <v>3079932</v>
          </cell>
          <cell r="O318">
            <v>3087423</v>
          </cell>
          <cell r="P318">
            <v>2796353</v>
          </cell>
          <cell r="Q318">
            <v>2654825</v>
          </cell>
          <cell r="R318">
            <v>2841183</v>
          </cell>
          <cell r="S318">
            <v>3188346</v>
          </cell>
          <cell r="T318">
            <v>3164497</v>
          </cell>
          <cell r="U318">
            <v>3230722</v>
          </cell>
          <cell r="V318">
            <v>3420677</v>
          </cell>
          <cell r="W318">
            <v>2957111</v>
          </cell>
          <cell r="X318">
            <v>3506503</v>
          </cell>
          <cell r="Y318">
            <v>3765107</v>
          </cell>
          <cell r="Z318">
            <v>3894539</v>
          </cell>
          <cell r="AA318">
            <v>3942819</v>
          </cell>
          <cell r="AB318">
            <v>2750881</v>
          </cell>
          <cell r="AC318">
            <v>2985098</v>
          </cell>
          <cell r="AD318">
            <v>3183401</v>
          </cell>
          <cell r="AE318">
            <v>3720233</v>
          </cell>
          <cell r="AF318">
            <v>2977667</v>
          </cell>
          <cell r="AG318">
            <v>2042286</v>
          </cell>
          <cell r="AH318">
            <v>1688737</v>
          </cell>
          <cell r="AI318">
            <v>1218428</v>
          </cell>
          <cell r="AJ318">
            <v>1678006</v>
          </cell>
          <cell r="AK318">
            <v>1716215</v>
          </cell>
          <cell r="AL318">
            <v>1459178</v>
          </cell>
          <cell r="AM318">
            <v>1470749</v>
          </cell>
          <cell r="AN318">
            <v>883138</v>
          </cell>
          <cell r="AO318">
            <v>557623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18371482</v>
          </cell>
          <cell r="L319">
            <v>492427</v>
          </cell>
          <cell r="M319">
            <v>1335524</v>
          </cell>
          <cell r="N319">
            <v>1291486</v>
          </cell>
          <cell r="O319">
            <v>1090942</v>
          </cell>
          <cell r="P319">
            <v>1101870</v>
          </cell>
          <cell r="Q319">
            <v>1287563</v>
          </cell>
          <cell r="R319">
            <v>918844</v>
          </cell>
          <cell r="S319">
            <v>712929</v>
          </cell>
          <cell r="T319">
            <v>583429</v>
          </cell>
          <cell r="U319">
            <v>580155</v>
          </cell>
          <cell r="V319">
            <v>438259</v>
          </cell>
          <cell r="W319">
            <v>503503</v>
          </cell>
          <cell r="X319">
            <v>589602</v>
          </cell>
          <cell r="Y319">
            <v>529624</v>
          </cell>
          <cell r="Z319">
            <v>448159</v>
          </cell>
          <cell r="AA319">
            <v>501888</v>
          </cell>
          <cell r="AB319">
            <v>484386</v>
          </cell>
          <cell r="AC319">
            <v>448581</v>
          </cell>
          <cell r="AD319">
            <v>527433</v>
          </cell>
          <cell r="AE319">
            <v>477506</v>
          </cell>
          <cell r="AF319">
            <v>413573</v>
          </cell>
          <cell r="AG319">
            <v>455465</v>
          </cell>
          <cell r="AH319">
            <v>373216</v>
          </cell>
          <cell r="AI319">
            <v>433214</v>
          </cell>
          <cell r="AJ319">
            <v>428571</v>
          </cell>
          <cell r="AK319">
            <v>539334</v>
          </cell>
          <cell r="AL319">
            <v>475852</v>
          </cell>
          <cell r="AM319">
            <v>547746</v>
          </cell>
          <cell r="AN319">
            <v>287539</v>
          </cell>
          <cell r="AO319">
            <v>72862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851306</v>
          </cell>
          <cell r="L320">
            <v>19277</v>
          </cell>
          <cell r="M320">
            <v>49170</v>
          </cell>
          <cell r="N320">
            <v>47944</v>
          </cell>
          <cell r="O320">
            <v>48523</v>
          </cell>
          <cell r="P320">
            <v>37032</v>
          </cell>
          <cell r="Q320">
            <v>40824</v>
          </cell>
          <cell r="R320">
            <v>43737</v>
          </cell>
          <cell r="S320">
            <v>41116</v>
          </cell>
          <cell r="T320">
            <v>49336</v>
          </cell>
          <cell r="U320">
            <v>35445</v>
          </cell>
          <cell r="V320">
            <v>37496</v>
          </cell>
          <cell r="W320">
            <v>34672</v>
          </cell>
          <cell r="X320">
            <v>37255</v>
          </cell>
          <cell r="Y320">
            <v>36657</v>
          </cell>
          <cell r="Z320">
            <v>24772</v>
          </cell>
          <cell r="AA320">
            <v>28437</v>
          </cell>
          <cell r="AB320">
            <v>21040</v>
          </cell>
          <cell r="AC320">
            <v>29263</v>
          </cell>
          <cell r="AD320">
            <v>21634</v>
          </cell>
          <cell r="AE320">
            <v>19430</v>
          </cell>
          <cell r="AF320">
            <v>16712</v>
          </cell>
          <cell r="AG320">
            <v>17540</v>
          </cell>
          <cell r="AH320">
            <v>17587</v>
          </cell>
          <cell r="AI320">
            <v>19857</v>
          </cell>
          <cell r="AJ320">
            <v>14857</v>
          </cell>
          <cell r="AK320">
            <v>19017</v>
          </cell>
          <cell r="AL320">
            <v>16913</v>
          </cell>
          <cell r="AM320">
            <v>18450</v>
          </cell>
          <cell r="AN320">
            <v>7313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10446458</v>
          </cell>
          <cell r="L321">
            <v>56519</v>
          </cell>
          <cell r="M321">
            <v>471491</v>
          </cell>
          <cell r="N321">
            <v>860648</v>
          </cell>
          <cell r="O321">
            <v>1005302</v>
          </cell>
          <cell r="P321">
            <v>1027025</v>
          </cell>
          <cell r="Q321">
            <v>817831</v>
          </cell>
          <cell r="R321">
            <v>767106</v>
          </cell>
          <cell r="S321">
            <v>378765</v>
          </cell>
          <cell r="T321">
            <v>332537</v>
          </cell>
          <cell r="U321">
            <v>266570</v>
          </cell>
          <cell r="V321">
            <v>363739</v>
          </cell>
          <cell r="W321">
            <v>532514</v>
          </cell>
          <cell r="X321">
            <v>409278</v>
          </cell>
          <cell r="Y321">
            <v>81552</v>
          </cell>
          <cell r="Z321">
            <v>220448</v>
          </cell>
          <cell r="AA321">
            <v>234600</v>
          </cell>
          <cell r="AB321">
            <v>115605</v>
          </cell>
          <cell r="AC321">
            <v>244194</v>
          </cell>
          <cell r="AD321">
            <v>116755</v>
          </cell>
          <cell r="AE321">
            <v>629652</v>
          </cell>
          <cell r="AF321">
            <v>103300</v>
          </cell>
          <cell r="AG321">
            <v>209169</v>
          </cell>
          <cell r="AH321">
            <v>137379</v>
          </cell>
          <cell r="AI321">
            <v>374429</v>
          </cell>
          <cell r="AJ321">
            <v>145896</v>
          </cell>
          <cell r="AK321">
            <v>157696</v>
          </cell>
          <cell r="AL321">
            <v>164678</v>
          </cell>
          <cell r="AM321">
            <v>134456</v>
          </cell>
          <cell r="AN321">
            <v>77914</v>
          </cell>
          <cell r="AO321">
            <v>9410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18311468</v>
          </cell>
          <cell r="L322">
            <v>137327</v>
          </cell>
          <cell r="M322">
            <v>411327</v>
          </cell>
          <cell r="N322">
            <v>654955</v>
          </cell>
          <cell r="O322">
            <v>689311</v>
          </cell>
          <cell r="P322">
            <v>660882</v>
          </cell>
          <cell r="Q322">
            <v>788966</v>
          </cell>
          <cell r="R322">
            <v>640792</v>
          </cell>
          <cell r="S322">
            <v>730603</v>
          </cell>
          <cell r="T322">
            <v>649960</v>
          </cell>
          <cell r="U322">
            <v>632174</v>
          </cell>
          <cell r="V322">
            <v>636764</v>
          </cell>
          <cell r="W322">
            <v>858698</v>
          </cell>
          <cell r="X322">
            <v>902007</v>
          </cell>
          <cell r="Y322">
            <v>550379</v>
          </cell>
          <cell r="Z322">
            <v>667900</v>
          </cell>
          <cell r="AA322">
            <v>635799</v>
          </cell>
          <cell r="AB322">
            <v>526155</v>
          </cell>
          <cell r="AC322">
            <v>751083</v>
          </cell>
          <cell r="AD322">
            <v>610156</v>
          </cell>
          <cell r="AE322">
            <v>822221</v>
          </cell>
          <cell r="AF322">
            <v>611394</v>
          </cell>
          <cell r="AG322">
            <v>854972</v>
          </cell>
          <cell r="AH322">
            <v>883500</v>
          </cell>
          <cell r="AI322">
            <v>594109</v>
          </cell>
          <cell r="AJ322">
            <v>373275</v>
          </cell>
          <cell r="AK322">
            <v>706771</v>
          </cell>
          <cell r="AL322">
            <v>340562</v>
          </cell>
          <cell r="AM322">
            <v>477662</v>
          </cell>
          <cell r="AN322">
            <v>355564</v>
          </cell>
          <cell r="AO322">
            <v>156200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394364</v>
          </cell>
          <cell r="L323">
            <v>16114</v>
          </cell>
          <cell r="M323">
            <v>38314</v>
          </cell>
          <cell r="N323">
            <v>36602</v>
          </cell>
          <cell r="O323">
            <v>24268</v>
          </cell>
          <cell r="P323">
            <v>28686</v>
          </cell>
          <cell r="Q323">
            <v>30235</v>
          </cell>
          <cell r="R323">
            <v>32457</v>
          </cell>
          <cell r="S323">
            <v>15456</v>
          </cell>
          <cell r="T323">
            <v>21192</v>
          </cell>
          <cell r="U323">
            <v>20166</v>
          </cell>
          <cell r="V323">
            <v>16466</v>
          </cell>
          <cell r="W323">
            <v>12537</v>
          </cell>
          <cell r="X323">
            <v>11015</v>
          </cell>
          <cell r="Y323">
            <v>8014</v>
          </cell>
          <cell r="Z323">
            <v>8074</v>
          </cell>
          <cell r="AA323">
            <v>7105</v>
          </cell>
          <cell r="AB323">
            <v>3893</v>
          </cell>
          <cell r="AC323">
            <v>9261</v>
          </cell>
          <cell r="AD323">
            <v>6827</v>
          </cell>
          <cell r="AE323">
            <v>6637</v>
          </cell>
          <cell r="AF323">
            <v>4938</v>
          </cell>
          <cell r="AG323">
            <v>4005</v>
          </cell>
          <cell r="AH323">
            <v>8582</v>
          </cell>
          <cell r="AI323">
            <v>4000</v>
          </cell>
          <cell r="AJ323">
            <v>5989</v>
          </cell>
          <cell r="AK323">
            <v>3433</v>
          </cell>
          <cell r="AL323">
            <v>5098</v>
          </cell>
          <cell r="AM323">
            <v>4301</v>
          </cell>
          <cell r="AN323">
            <v>699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6224073</v>
          </cell>
          <cell r="L324">
            <v>17796</v>
          </cell>
          <cell r="M324">
            <v>300378</v>
          </cell>
          <cell r="N324">
            <v>551850</v>
          </cell>
          <cell r="O324">
            <v>690148</v>
          </cell>
          <cell r="P324">
            <v>237278</v>
          </cell>
          <cell r="Q324">
            <v>233814</v>
          </cell>
          <cell r="R324">
            <v>275223</v>
          </cell>
          <cell r="S324">
            <v>57205</v>
          </cell>
          <cell r="T324">
            <v>207742</v>
          </cell>
          <cell r="U324">
            <v>274245</v>
          </cell>
          <cell r="V324">
            <v>126049</v>
          </cell>
          <cell r="W324">
            <v>88471</v>
          </cell>
          <cell r="X324">
            <v>85537</v>
          </cell>
          <cell r="Y324">
            <v>162105</v>
          </cell>
          <cell r="Z324">
            <v>61490</v>
          </cell>
          <cell r="AA324">
            <v>94017</v>
          </cell>
          <cell r="AB324">
            <v>76606</v>
          </cell>
          <cell r="AC324">
            <v>71814</v>
          </cell>
          <cell r="AD324">
            <v>21995</v>
          </cell>
          <cell r="AE324">
            <v>366978</v>
          </cell>
          <cell r="AF324">
            <v>178195</v>
          </cell>
          <cell r="AG324">
            <v>534174</v>
          </cell>
          <cell r="AH324">
            <v>181050</v>
          </cell>
          <cell r="AI324">
            <v>46415</v>
          </cell>
          <cell r="AJ324">
            <v>84123</v>
          </cell>
          <cell r="AK324">
            <v>395232</v>
          </cell>
          <cell r="AL324">
            <v>367823</v>
          </cell>
          <cell r="AM324">
            <v>229427</v>
          </cell>
          <cell r="AN324">
            <v>88352</v>
          </cell>
          <cell r="AO324">
            <v>118541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11817644</v>
          </cell>
          <cell r="L325">
            <v>171153</v>
          </cell>
          <cell r="M325">
            <v>609045</v>
          </cell>
          <cell r="N325">
            <v>740082</v>
          </cell>
          <cell r="O325">
            <v>665506</v>
          </cell>
          <cell r="P325">
            <v>584741</v>
          </cell>
          <cell r="Q325">
            <v>570676</v>
          </cell>
          <cell r="R325">
            <v>364936</v>
          </cell>
          <cell r="S325">
            <v>318312</v>
          </cell>
          <cell r="T325">
            <v>306104</v>
          </cell>
          <cell r="U325">
            <v>376224</v>
          </cell>
          <cell r="V325">
            <v>573232</v>
          </cell>
          <cell r="W325">
            <v>262309</v>
          </cell>
          <cell r="X325">
            <v>301473</v>
          </cell>
          <cell r="Y325">
            <v>380792</v>
          </cell>
          <cell r="Z325">
            <v>325037</v>
          </cell>
          <cell r="AA325">
            <v>207164</v>
          </cell>
          <cell r="AB325">
            <v>280185</v>
          </cell>
          <cell r="AC325">
            <v>494791</v>
          </cell>
          <cell r="AD325">
            <v>389148</v>
          </cell>
          <cell r="AE325">
            <v>590880</v>
          </cell>
          <cell r="AF325">
            <v>418325</v>
          </cell>
          <cell r="AG325">
            <v>416030</v>
          </cell>
          <cell r="AH325">
            <v>124005</v>
          </cell>
          <cell r="AI325">
            <v>294223</v>
          </cell>
          <cell r="AJ325">
            <v>267984</v>
          </cell>
          <cell r="AK325">
            <v>583784</v>
          </cell>
          <cell r="AL325">
            <v>462129</v>
          </cell>
          <cell r="AM325">
            <v>366159</v>
          </cell>
          <cell r="AN325">
            <v>364067</v>
          </cell>
          <cell r="AO325">
            <v>9148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  <cell r="J326">
            <v>18314</v>
          </cell>
          <cell r="L326">
            <v>199</v>
          </cell>
          <cell r="M326">
            <v>288</v>
          </cell>
          <cell r="N326">
            <v>2863</v>
          </cell>
          <cell r="O326">
            <v>72</v>
          </cell>
          <cell r="P326">
            <v>712</v>
          </cell>
          <cell r="Q326">
            <v>1410</v>
          </cell>
          <cell r="R326">
            <v>370</v>
          </cell>
          <cell r="S326">
            <v>5089</v>
          </cell>
          <cell r="T326">
            <v>291</v>
          </cell>
          <cell r="U326">
            <v>527</v>
          </cell>
          <cell r="V326">
            <v>996</v>
          </cell>
          <cell r="X326">
            <v>1200</v>
          </cell>
          <cell r="Y326">
            <v>865</v>
          </cell>
          <cell r="AA326">
            <v>547</v>
          </cell>
          <cell r="AB326">
            <v>436</v>
          </cell>
          <cell r="AE326">
            <v>62</v>
          </cell>
          <cell r="AF326">
            <v>418</v>
          </cell>
          <cell r="AG326">
            <v>1969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1735777</v>
          </cell>
          <cell r="L327">
            <v>1277</v>
          </cell>
          <cell r="M327">
            <v>146021</v>
          </cell>
          <cell r="N327">
            <v>125838</v>
          </cell>
          <cell r="O327">
            <v>90019</v>
          </cell>
          <cell r="P327">
            <v>85849</v>
          </cell>
          <cell r="Q327">
            <v>123547</v>
          </cell>
          <cell r="R327">
            <v>118947</v>
          </cell>
          <cell r="S327">
            <v>121408</v>
          </cell>
          <cell r="T327">
            <v>87515</v>
          </cell>
          <cell r="U327">
            <v>106855</v>
          </cell>
          <cell r="V327">
            <v>63806</v>
          </cell>
          <cell r="W327">
            <v>30014</v>
          </cell>
          <cell r="X327">
            <v>103563</v>
          </cell>
          <cell r="Y327">
            <v>80736</v>
          </cell>
          <cell r="Z327">
            <v>78355</v>
          </cell>
          <cell r="AA327">
            <v>113311</v>
          </cell>
          <cell r="AB327">
            <v>42050</v>
          </cell>
          <cell r="AC327">
            <v>30934</v>
          </cell>
          <cell r="AD327">
            <v>43779</v>
          </cell>
          <cell r="AE327">
            <v>51742</v>
          </cell>
          <cell r="AF327">
            <v>31742</v>
          </cell>
          <cell r="AG327">
            <v>27828</v>
          </cell>
          <cell r="AH327">
            <v>30641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410101</v>
          </cell>
          <cell r="L328">
            <v>4947</v>
          </cell>
          <cell r="M328">
            <v>8149</v>
          </cell>
          <cell r="N328">
            <v>24229</v>
          </cell>
          <cell r="O328">
            <v>4997</v>
          </cell>
          <cell r="P328">
            <v>16182</v>
          </cell>
          <cell r="Q328">
            <v>14892</v>
          </cell>
          <cell r="R328">
            <v>8323</v>
          </cell>
          <cell r="S328">
            <v>56206</v>
          </cell>
          <cell r="T328">
            <v>10122</v>
          </cell>
          <cell r="U328">
            <v>15827</v>
          </cell>
          <cell r="V328">
            <v>7831</v>
          </cell>
          <cell r="W328">
            <v>39932</v>
          </cell>
          <cell r="X328">
            <v>26710</v>
          </cell>
          <cell r="Y328">
            <v>12315</v>
          </cell>
          <cell r="Z328">
            <v>2161</v>
          </cell>
          <cell r="AA328">
            <v>63918</v>
          </cell>
          <cell r="AB328">
            <v>19907</v>
          </cell>
          <cell r="AC328">
            <v>11365</v>
          </cell>
          <cell r="AD328">
            <v>23149</v>
          </cell>
          <cell r="AE328">
            <v>13048</v>
          </cell>
          <cell r="AF328">
            <v>13676</v>
          </cell>
          <cell r="AG328">
            <v>12215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  <cell r="J329">
            <v>87553</v>
          </cell>
          <cell r="L329">
            <v>796</v>
          </cell>
          <cell r="M329">
            <v>2814</v>
          </cell>
          <cell r="N329">
            <v>2456</v>
          </cell>
          <cell r="O329">
            <v>3999</v>
          </cell>
          <cell r="P329">
            <v>2730</v>
          </cell>
          <cell r="Q329">
            <v>3308</v>
          </cell>
          <cell r="R329">
            <v>1721</v>
          </cell>
          <cell r="S329">
            <v>2716</v>
          </cell>
          <cell r="T329">
            <v>2420</v>
          </cell>
          <cell r="U329">
            <v>2905</v>
          </cell>
          <cell r="V329">
            <v>4589</v>
          </cell>
          <cell r="W329">
            <v>4174</v>
          </cell>
          <cell r="X329">
            <v>3886</v>
          </cell>
          <cell r="Y329">
            <v>4521</v>
          </cell>
          <cell r="Z329">
            <v>5796</v>
          </cell>
          <cell r="AA329">
            <v>6136</v>
          </cell>
          <cell r="AB329">
            <v>3185</v>
          </cell>
          <cell r="AC329">
            <v>5733</v>
          </cell>
          <cell r="AD329">
            <v>4406</v>
          </cell>
          <cell r="AE329">
            <v>9074</v>
          </cell>
          <cell r="AF329">
            <v>8431</v>
          </cell>
          <cell r="AG329">
            <v>1757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1607842</v>
          </cell>
          <cell r="L330">
            <v>576</v>
          </cell>
          <cell r="M330">
            <v>31291</v>
          </cell>
          <cell r="N330">
            <v>49059</v>
          </cell>
          <cell r="O330">
            <v>77379</v>
          </cell>
          <cell r="P330">
            <v>68757</v>
          </cell>
          <cell r="Q330">
            <v>67669</v>
          </cell>
          <cell r="R330">
            <v>51952</v>
          </cell>
          <cell r="S330">
            <v>40331</v>
          </cell>
          <cell r="T330">
            <v>8660</v>
          </cell>
          <cell r="U330">
            <v>127725</v>
          </cell>
          <cell r="V330">
            <v>139500</v>
          </cell>
          <cell r="W330">
            <v>132107</v>
          </cell>
          <cell r="X330">
            <v>132653</v>
          </cell>
          <cell r="Y330">
            <v>55024</v>
          </cell>
          <cell r="Z330">
            <v>122716</v>
          </cell>
          <cell r="AA330">
            <v>22604</v>
          </cell>
          <cell r="AB330">
            <v>95921</v>
          </cell>
          <cell r="AC330">
            <v>89622</v>
          </cell>
          <cell r="AD330">
            <v>108026</v>
          </cell>
          <cell r="AE330">
            <v>41216</v>
          </cell>
          <cell r="AF330">
            <v>37900</v>
          </cell>
          <cell r="AG330">
            <v>36486</v>
          </cell>
          <cell r="AH330">
            <v>70668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260091</v>
          </cell>
          <cell r="L331">
            <v>1228</v>
          </cell>
          <cell r="M331">
            <v>7255</v>
          </cell>
          <cell r="N331">
            <v>15935</v>
          </cell>
          <cell r="O331">
            <v>9203</v>
          </cell>
          <cell r="P331">
            <v>9463</v>
          </cell>
          <cell r="Q331">
            <v>12437</v>
          </cell>
          <cell r="R331">
            <v>9985</v>
          </cell>
          <cell r="S331">
            <v>6644</v>
          </cell>
          <cell r="T331">
            <v>10182</v>
          </cell>
          <cell r="U331">
            <v>5486</v>
          </cell>
          <cell r="V331">
            <v>12747</v>
          </cell>
          <cell r="W331">
            <v>9799</v>
          </cell>
          <cell r="X331">
            <v>14504</v>
          </cell>
          <cell r="Y331">
            <v>12935</v>
          </cell>
          <cell r="Z331">
            <v>26000</v>
          </cell>
          <cell r="AA331">
            <v>8987</v>
          </cell>
          <cell r="AB331">
            <v>23282</v>
          </cell>
          <cell r="AC331">
            <v>13665</v>
          </cell>
          <cell r="AD331">
            <v>12821</v>
          </cell>
          <cell r="AE331">
            <v>10772</v>
          </cell>
          <cell r="AF331">
            <v>17481</v>
          </cell>
          <cell r="AG331">
            <v>9280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1287476</v>
          </cell>
          <cell r="L332">
            <v>9443</v>
          </cell>
          <cell r="M332">
            <v>26437</v>
          </cell>
          <cell r="N332">
            <v>35102</v>
          </cell>
          <cell r="O332">
            <v>22243</v>
          </cell>
          <cell r="P332">
            <v>24677</v>
          </cell>
          <cell r="Q332">
            <v>26564</v>
          </cell>
          <cell r="R332">
            <v>21894</v>
          </cell>
          <cell r="S332">
            <v>23136</v>
          </cell>
          <cell r="T332">
            <v>24466</v>
          </cell>
          <cell r="U332">
            <v>22581</v>
          </cell>
          <cell r="V332">
            <v>21238</v>
          </cell>
          <cell r="W332">
            <v>16667</v>
          </cell>
          <cell r="X332">
            <v>20974</v>
          </cell>
          <cell r="Y332">
            <v>53270</v>
          </cell>
          <cell r="Z332">
            <v>68212</v>
          </cell>
          <cell r="AA332">
            <v>70239</v>
          </cell>
          <cell r="AB332">
            <v>60763</v>
          </cell>
          <cell r="AC332">
            <v>62805</v>
          </cell>
          <cell r="AD332">
            <v>63418</v>
          </cell>
          <cell r="AE332">
            <v>54210</v>
          </cell>
          <cell r="AF332">
            <v>59873</v>
          </cell>
          <cell r="AG332">
            <v>50439</v>
          </cell>
          <cell r="AH332">
            <v>64071</v>
          </cell>
          <cell r="AI332">
            <v>57829</v>
          </cell>
          <cell r="AJ332">
            <v>66456</v>
          </cell>
          <cell r="AK332">
            <v>78761</v>
          </cell>
          <cell r="AL332">
            <v>76967</v>
          </cell>
          <cell r="AM332">
            <v>76902</v>
          </cell>
          <cell r="AN332">
            <v>27839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10284296</v>
          </cell>
          <cell r="L333">
            <v>22781</v>
          </cell>
          <cell r="M333">
            <v>198886</v>
          </cell>
          <cell r="N333">
            <v>519059</v>
          </cell>
          <cell r="O333">
            <v>525128</v>
          </cell>
          <cell r="P333">
            <v>511374</v>
          </cell>
          <cell r="Q333">
            <v>646498</v>
          </cell>
          <cell r="R333">
            <v>503032</v>
          </cell>
          <cell r="S333">
            <v>489546</v>
          </cell>
          <cell r="T333">
            <v>542939</v>
          </cell>
          <cell r="U333">
            <v>512621</v>
          </cell>
          <cell r="V333">
            <v>406862</v>
          </cell>
          <cell r="W333">
            <v>606907</v>
          </cell>
          <cell r="X333">
            <v>309519</v>
          </cell>
          <cell r="Y333">
            <v>229973</v>
          </cell>
          <cell r="Z333">
            <v>263302</v>
          </cell>
          <cell r="AA333">
            <v>469102</v>
          </cell>
          <cell r="AB333">
            <v>285465</v>
          </cell>
          <cell r="AC333">
            <v>366350</v>
          </cell>
          <cell r="AD333">
            <v>380251</v>
          </cell>
          <cell r="AE333">
            <v>325242</v>
          </cell>
          <cell r="AF333">
            <v>281068</v>
          </cell>
          <cell r="AG333">
            <v>252072</v>
          </cell>
          <cell r="AH333">
            <v>219180</v>
          </cell>
          <cell r="AI333">
            <v>273543</v>
          </cell>
          <cell r="AJ333">
            <v>223287</v>
          </cell>
          <cell r="AK333">
            <v>240884</v>
          </cell>
          <cell r="AL333">
            <v>197950</v>
          </cell>
          <cell r="AM333">
            <v>222332</v>
          </cell>
          <cell r="AN333">
            <v>204396</v>
          </cell>
          <cell r="AO333">
            <v>54747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8040056</v>
          </cell>
          <cell r="L334">
            <v>45293</v>
          </cell>
          <cell r="M334">
            <v>185617</v>
          </cell>
          <cell r="N334">
            <v>180855</v>
          </cell>
          <cell r="O334">
            <v>162779</v>
          </cell>
          <cell r="P334">
            <v>626043</v>
          </cell>
          <cell r="Q334">
            <v>339026</v>
          </cell>
          <cell r="R334">
            <v>198133</v>
          </cell>
          <cell r="S334">
            <v>290367</v>
          </cell>
          <cell r="T334">
            <v>226221</v>
          </cell>
          <cell r="U334">
            <v>230453</v>
          </cell>
          <cell r="V334">
            <v>226817</v>
          </cell>
          <cell r="W334">
            <v>213413</v>
          </cell>
          <cell r="X334">
            <v>349439</v>
          </cell>
          <cell r="Y334">
            <v>302606</v>
          </cell>
          <cell r="Z334">
            <v>482078</v>
          </cell>
          <cell r="AA334">
            <v>434595</v>
          </cell>
          <cell r="AB334">
            <v>326428</v>
          </cell>
          <cell r="AC334">
            <v>406468</v>
          </cell>
          <cell r="AD334">
            <v>418413</v>
          </cell>
          <cell r="AE334">
            <v>275889</v>
          </cell>
          <cell r="AF334">
            <v>217820</v>
          </cell>
          <cell r="AG334">
            <v>244426</v>
          </cell>
          <cell r="AH334">
            <v>172720</v>
          </cell>
          <cell r="AI334">
            <v>206410</v>
          </cell>
          <cell r="AJ334">
            <v>258240</v>
          </cell>
          <cell r="AK334">
            <v>277162</v>
          </cell>
          <cell r="AL334">
            <v>242457</v>
          </cell>
          <cell r="AM334">
            <v>303420</v>
          </cell>
          <cell r="AN334">
            <v>175515</v>
          </cell>
          <cell r="AO334">
            <v>20953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  <cell r="J335">
            <v>359767</v>
          </cell>
          <cell r="L335">
            <v>3752</v>
          </cell>
          <cell r="M335">
            <v>9379</v>
          </cell>
          <cell r="N335">
            <v>12753</v>
          </cell>
          <cell r="O335">
            <v>10859</v>
          </cell>
          <cell r="P335">
            <v>12511</v>
          </cell>
          <cell r="Q335">
            <v>5489</v>
          </cell>
          <cell r="R335">
            <v>1728</v>
          </cell>
          <cell r="S335">
            <v>5447</v>
          </cell>
          <cell r="T335">
            <v>1998</v>
          </cell>
          <cell r="U335">
            <v>3552</v>
          </cell>
          <cell r="V335">
            <v>1265</v>
          </cell>
          <cell r="W335">
            <v>2894</v>
          </cell>
          <cell r="X335">
            <v>1743</v>
          </cell>
          <cell r="Y335">
            <v>5675</v>
          </cell>
          <cell r="Z335">
            <v>4318</v>
          </cell>
          <cell r="AA335">
            <v>13255</v>
          </cell>
          <cell r="AB335">
            <v>12473</v>
          </cell>
          <cell r="AC335">
            <v>17635</v>
          </cell>
          <cell r="AD335">
            <v>21968</v>
          </cell>
          <cell r="AE335">
            <v>20357</v>
          </cell>
          <cell r="AF335">
            <v>20167</v>
          </cell>
          <cell r="AG335">
            <v>29410</v>
          </cell>
          <cell r="AH335">
            <v>24024</v>
          </cell>
          <cell r="AI335">
            <v>20315</v>
          </cell>
          <cell r="AJ335">
            <v>20656</v>
          </cell>
          <cell r="AK335">
            <v>20096</v>
          </cell>
          <cell r="AL335">
            <v>23511</v>
          </cell>
          <cell r="AM335">
            <v>22539</v>
          </cell>
          <cell r="AN335">
            <v>9998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  <cell r="J336">
            <v>2697327</v>
          </cell>
          <cell r="L336">
            <v>7975</v>
          </cell>
          <cell r="M336">
            <v>109387</v>
          </cell>
          <cell r="N336">
            <v>148326</v>
          </cell>
          <cell r="O336">
            <v>281772</v>
          </cell>
          <cell r="P336">
            <v>341643</v>
          </cell>
          <cell r="Q336">
            <v>287166</v>
          </cell>
          <cell r="R336">
            <v>56206</v>
          </cell>
          <cell r="S336">
            <v>50534</v>
          </cell>
          <cell r="T336">
            <v>36561</v>
          </cell>
          <cell r="U336">
            <v>44664</v>
          </cell>
          <cell r="V336">
            <v>29975</v>
          </cell>
          <cell r="W336">
            <v>35817</v>
          </cell>
          <cell r="X336">
            <v>4558</v>
          </cell>
          <cell r="Y336">
            <v>11583</v>
          </cell>
          <cell r="Z336">
            <v>3869</v>
          </cell>
          <cell r="AA336">
            <v>7343</v>
          </cell>
          <cell r="AB336">
            <v>21882</v>
          </cell>
          <cell r="AC336">
            <v>43415</v>
          </cell>
          <cell r="AD336">
            <v>56429</v>
          </cell>
          <cell r="AE336">
            <v>18018</v>
          </cell>
          <cell r="AF336">
            <v>41462</v>
          </cell>
          <cell r="AG336">
            <v>44806</v>
          </cell>
          <cell r="AH336">
            <v>112282</v>
          </cell>
          <cell r="AI336">
            <v>148601</v>
          </cell>
          <cell r="AJ336">
            <v>202529</v>
          </cell>
          <cell r="AK336">
            <v>249265</v>
          </cell>
          <cell r="AL336">
            <v>154631</v>
          </cell>
          <cell r="AM336">
            <v>57124</v>
          </cell>
          <cell r="AN336">
            <v>68482</v>
          </cell>
          <cell r="AO336">
            <v>21022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  <cell r="J337">
            <v>890990</v>
          </cell>
          <cell r="L337">
            <v>9537</v>
          </cell>
          <cell r="M337">
            <v>47685</v>
          </cell>
          <cell r="N337">
            <v>66063</v>
          </cell>
          <cell r="O337">
            <v>94760</v>
          </cell>
          <cell r="P337">
            <v>100065</v>
          </cell>
          <cell r="Q337">
            <v>34590</v>
          </cell>
          <cell r="R337">
            <v>17234</v>
          </cell>
          <cell r="S337">
            <v>21004</v>
          </cell>
          <cell r="T337">
            <v>14129</v>
          </cell>
          <cell r="U337">
            <v>13070</v>
          </cell>
          <cell r="V337">
            <v>10473</v>
          </cell>
          <cell r="W337">
            <v>3537</v>
          </cell>
          <cell r="X337">
            <v>2552</v>
          </cell>
          <cell r="Y337">
            <v>9748</v>
          </cell>
          <cell r="Z337">
            <v>6329</v>
          </cell>
          <cell r="AA337">
            <v>9266</v>
          </cell>
          <cell r="AB337">
            <v>14052</v>
          </cell>
          <cell r="AC337">
            <v>28777</v>
          </cell>
          <cell r="AD337">
            <v>14433</v>
          </cell>
          <cell r="AE337">
            <v>10627</v>
          </cell>
          <cell r="AF337">
            <v>12197</v>
          </cell>
          <cell r="AG337">
            <v>32738</v>
          </cell>
          <cell r="AH337">
            <v>39941</v>
          </cell>
          <cell r="AI337">
            <v>30524</v>
          </cell>
          <cell r="AJ337">
            <v>36007</v>
          </cell>
          <cell r="AK337">
            <v>44042</v>
          </cell>
          <cell r="AL337">
            <v>70447</v>
          </cell>
          <cell r="AM337">
            <v>41384</v>
          </cell>
          <cell r="AN337">
            <v>54803</v>
          </cell>
          <cell r="AO337">
            <v>976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28873736</v>
          </cell>
          <cell r="L338">
            <v>693958</v>
          </cell>
          <cell r="M338">
            <v>1253037</v>
          </cell>
          <cell r="N338">
            <v>1174329</v>
          </cell>
          <cell r="O338">
            <v>1124086</v>
          </cell>
          <cell r="P338">
            <v>1189539</v>
          </cell>
          <cell r="Q338">
            <v>1235907</v>
          </cell>
          <cell r="R338">
            <v>1353738</v>
          </cell>
          <cell r="S338">
            <v>1301616</v>
          </cell>
          <cell r="T338">
            <v>1388507</v>
          </cell>
          <cell r="U338">
            <v>1282899</v>
          </cell>
          <cell r="V338">
            <v>974188</v>
          </cell>
          <cell r="W338">
            <v>982354</v>
          </cell>
          <cell r="X338">
            <v>946132</v>
          </cell>
          <cell r="Y338">
            <v>887558</v>
          </cell>
          <cell r="Z338">
            <v>882789</v>
          </cell>
          <cell r="AA338">
            <v>944058</v>
          </cell>
          <cell r="AB338">
            <v>905674</v>
          </cell>
          <cell r="AC338">
            <v>1037077</v>
          </cell>
          <cell r="AD338">
            <v>1091748</v>
          </cell>
          <cell r="AE338">
            <v>1049737</v>
          </cell>
          <cell r="AF338">
            <v>989292</v>
          </cell>
          <cell r="AG338">
            <v>835010</v>
          </cell>
          <cell r="AH338">
            <v>833500</v>
          </cell>
          <cell r="AI338">
            <v>835790</v>
          </cell>
          <cell r="AJ338">
            <v>816341</v>
          </cell>
          <cell r="AK338">
            <v>869130</v>
          </cell>
          <cell r="AL338">
            <v>892513</v>
          </cell>
          <cell r="AM338">
            <v>830078</v>
          </cell>
          <cell r="AN338">
            <v>273056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289124</v>
          </cell>
          <cell r="L339">
            <v>8639</v>
          </cell>
          <cell r="M339">
            <v>18922</v>
          </cell>
          <cell r="N339">
            <v>9756</v>
          </cell>
          <cell r="O339">
            <v>10742</v>
          </cell>
          <cell r="P339">
            <v>23624</v>
          </cell>
          <cell r="Q339">
            <v>15428</v>
          </cell>
          <cell r="R339">
            <v>10910</v>
          </cell>
          <cell r="S339">
            <v>12100</v>
          </cell>
          <cell r="T339">
            <v>24783</v>
          </cell>
          <cell r="U339">
            <v>15657</v>
          </cell>
          <cell r="V339">
            <v>11236</v>
          </cell>
          <cell r="W339">
            <v>11002</v>
          </cell>
          <cell r="X339">
            <v>10039</v>
          </cell>
          <cell r="Y339">
            <v>11959</v>
          </cell>
          <cell r="Z339">
            <v>7461</v>
          </cell>
          <cell r="AA339">
            <v>9593</v>
          </cell>
          <cell r="AB339">
            <v>12203</v>
          </cell>
          <cell r="AC339">
            <v>13160</v>
          </cell>
          <cell r="AD339">
            <v>10057</v>
          </cell>
          <cell r="AE339">
            <v>8212</v>
          </cell>
          <cell r="AF339">
            <v>6485</v>
          </cell>
          <cell r="AG339">
            <v>4921</v>
          </cell>
          <cell r="AH339">
            <v>4459</v>
          </cell>
          <cell r="AI339">
            <v>3763</v>
          </cell>
          <cell r="AJ339">
            <v>3382</v>
          </cell>
          <cell r="AK339">
            <v>3162</v>
          </cell>
          <cell r="AL339">
            <v>3741</v>
          </cell>
          <cell r="AM339">
            <v>2493</v>
          </cell>
          <cell r="AN339">
            <v>1235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2916483</v>
          </cell>
          <cell r="L340">
            <v>73568</v>
          </cell>
          <cell r="M340">
            <v>110419</v>
          </cell>
          <cell r="N340">
            <v>109353</v>
          </cell>
          <cell r="O340">
            <v>113177</v>
          </cell>
          <cell r="P340">
            <v>121067</v>
          </cell>
          <cell r="Q340">
            <v>115141</v>
          </cell>
          <cell r="R340">
            <v>139037</v>
          </cell>
          <cell r="S340">
            <v>142342</v>
          </cell>
          <cell r="T340">
            <v>154441</v>
          </cell>
          <cell r="U340">
            <v>140935</v>
          </cell>
          <cell r="V340">
            <v>121486</v>
          </cell>
          <cell r="W340">
            <v>113322</v>
          </cell>
          <cell r="X340">
            <v>140328</v>
          </cell>
          <cell r="Y340">
            <v>107801</v>
          </cell>
          <cell r="Z340">
            <v>98537</v>
          </cell>
          <cell r="AA340">
            <v>103603</v>
          </cell>
          <cell r="AB340">
            <v>90064</v>
          </cell>
          <cell r="AC340">
            <v>121960</v>
          </cell>
          <cell r="AD340">
            <v>110150</v>
          </cell>
          <cell r="AE340">
            <v>92570</v>
          </cell>
          <cell r="AF340">
            <v>92391</v>
          </cell>
          <cell r="AG340">
            <v>73365</v>
          </cell>
          <cell r="AH340">
            <v>67633</v>
          </cell>
          <cell r="AI340">
            <v>58525</v>
          </cell>
          <cell r="AJ340">
            <v>67130</v>
          </cell>
          <cell r="AK340">
            <v>79459</v>
          </cell>
          <cell r="AL340">
            <v>75169</v>
          </cell>
          <cell r="AM340">
            <v>65915</v>
          </cell>
          <cell r="AN340">
            <v>17595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2694937</v>
          </cell>
          <cell r="L341">
            <v>55460</v>
          </cell>
          <cell r="M341">
            <v>151344</v>
          </cell>
          <cell r="N341">
            <v>175995</v>
          </cell>
          <cell r="O341">
            <v>153050</v>
          </cell>
          <cell r="P341">
            <v>151278</v>
          </cell>
          <cell r="Q341">
            <v>117423</v>
          </cell>
          <cell r="R341">
            <v>148440</v>
          </cell>
          <cell r="S341">
            <v>197734</v>
          </cell>
          <cell r="T341">
            <v>196271</v>
          </cell>
          <cell r="U341">
            <v>189532</v>
          </cell>
          <cell r="V341">
            <v>171372</v>
          </cell>
          <cell r="W341">
            <v>117062</v>
          </cell>
          <cell r="X341">
            <v>91487</v>
          </cell>
          <cell r="Y341">
            <v>87833</v>
          </cell>
          <cell r="Z341">
            <v>91864</v>
          </cell>
          <cell r="AA341">
            <v>77936</v>
          </cell>
          <cell r="AB341">
            <v>61764</v>
          </cell>
          <cell r="AC341">
            <v>76544</v>
          </cell>
          <cell r="AD341">
            <v>67078</v>
          </cell>
          <cell r="AE341">
            <v>61208</v>
          </cell>
          <cell r="AF341">
            <v>35936</v>
          </cell>
          <cell r="AG341">
            <v>33243</v>
          </cell>
          <cell r="AH341">
            <v>23145</v>
          </cell>
          <cell r="AI341">
            <v>27907</v>
          </cell>
          <cell r="AJ341">
            <v>32768</v>
          </cell>
          <cell r="AK341">
            <v>19828</v>
          </cell>
          <cell r="AL341">
            <v>36725</v>
          </cell>
          <cell r="AM341">
            <v>32130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4397369</v>
          </cell>
          <cell r="L342">
            <v>10505</v>
          </cell>
          <cell r="M342">
            <v>264221</v>
          </cell>
          <cell r="N342">
            <v>453103</v>
          </cell>
          <cell r="O342">
            <v>337950</v>
          </cell>
          <cell r="P342">
            <v>355692</v>
          </cell>
          <cell r="Q342">
            <v>76519</v>
          </cell>
          <cell r="R342">
            <v>194822</v>
          </cell>
          <cell r="S342">
            <v>157702</v>
          </cell>
          <cell r="T342">
            <v>124406</v>
          </cell>
          <cell r="U342">
            <v>172597</v>
          </cell>
          <cell r="V342">
            <v>104407</v>
          </cell>
          <cell r="W342">
            <v>134492</v>
          </cell>
          <cell r="X342">
            <v>127051</v>
          </cell>
          <cell r="Y342">
            <v>131826</v>
          </cell>
          <cell r="Z342">
            <v>157329</v>
          </cell>
          <cell r="AA342">
            <v>199492</v>
          </cell>
          <cell r="AB342">
            <v>120090</v>
          </cell>
          <cell r="AC342">
            <v>143149</v>
          </cell>
          <cell r="AD342">
            <v>227555</v>
          </cell>
          <cell r="AE342">
            <v>174073</v>
          </cell>
          <cell r="AF342">
            <v>274688</v>
          </cell>
          <cell r="AG342">
            <v>104904</v>
          </cell>
          <cell r="AH342">
            <v>104089</v>
          </cell>
          <cell r="AI342">
            <v>32037</v>
          </cell>
          <cell r="AJ342">
            <v>23668</v>
          </cell>
          <cell r="AK342">
            <v>53228</v>
          </cell>
          <cell r="AL342">
            <v>48542</v>
          </cell>
          <cell r="AM342">
            <v>29152</v>
          </cell>
          <cell r="AN342">
            <v>48568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1927398</v>
          </cell>
          <cell r="L343">
            <v>29727</v>
          </cell>
          <cell r="M343">
            <v>63014</v>
          </cell>
          <cell r="N343">
            <v>105336</v>
          </cell>
          <cell r="O343">
            <v>76384</v>
          </cell>
          <cell r="P343">
            <v>76171</v>
          </cell>
          <cell r="Q343">
            <v>91060</v>
          </cell>
          <cell r="R343">
            <v>74524</v>
          </cell>
          <cell r="S343">
            <v>97597</v>
          </cell>
          <cell r="T343">
            <v>97467</v>
          </cell>
          <cell r="U343">
            <v>111554</v>
          </cell>
          <cell r="V343">
            <v>91704</v>
          </cell>
          <cell r="W343">
            <v>90287</v>
          </cell>
          <cell r="X343">
            <v>92426</v>
          </cell>
          <cell r="Y343">
            <v>79092</v>
          </cell>
          <cell r="Z343">
            <v>93558</v>
          </cell>
          <cell r="AA343">
            <v>87233</v>
          </cell>
          <cell r="AB343">
            <v>75609</v>
          </cell>
          <cell r="AC343">
            <v>83952</v>
          </cell>
          <cell r="AD343">
            <v>61279</v>
          </cell>
          <cell r="AE343">
            <v>80189</v>
          </cell>
          <cell r="AF343">
            <v>47108</v>
          </cell>
          <cell r="AG343">
            <v>42104</v>
          </cell>
          <cell r="AH343">
            <v>21835</v>
          </cell>
          <cell r="AI343">
            <v>27155</v>
          </cell>
          <cell r="AJ343">
            <v>23370</v>
          </cell>
          <cell r="AK343">
            <v>31245</v>
          </cell>
          <cell r="AL343">
            <v>26782</v>
          </cell>
          <cell r="AM343">
            <v>37678</v>
          </cell>
          <cell r="AN343">
            <v>11958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1475622</v>
          </cell>
          <cell r="L344">
            <v>74866</v>
          </cell>
          <cell r="M344">
            <v>95271</v>
          </cell>
          <cell r="N344">
            <v>82485</v>
          </cell>
          <cell r="O344">
            <v>114805</v>
          </cell>
          <cell r="P344">
            <v>100797</v>
          </cell>
          <cell r="Q344">
            <v>72958</v>
          </cell>
          <cell r="R344">
            <v>77626</v>
          </cell>
          <cell r="S344">
            <v>84249</v>
          </cell>
          <cell r="T344">
            <v>63629</v>
          </cell>
          <cell r="U344">
            <v>84327</v>
          </cell>
          <cell r="V344">
            <v>63833</v>
          </cell>
          <cell r="W344">
            <v>52720</v>
          </cell>
          <cell r="X344">
            <v>39176</v>
          </cell>
          <cell r="Y344">
            <v>31321</v>
          </cell>
          <cell r="Z344">
            <v>30699</v>
          </cell>
          <cell r="AA344">
            <v>40106</v>
          </cell>
          <cell r="AB344">
            <v>41550</v>
          </cell>
          <cell r="AC344">
            <v>50964</v>
          </cell>
          <cell r="AD344">
            <v>29848</v>
          </cell>
          <cell r="AE344">
            <v>23845</v>
          </cell>
          <cell r="AF344">
            <v>25876</v>
          </cell>
          <cell r="AG344">
            <v>19759</v>
          </cell>
          <cell r="AH344">
            <v>12488</v>
          </cell>
          <cell r="AI344">
            <v>26026</v>
          </cell>
          <cell r="AJ344">
            <v>22288</v>
          </cell>
          <cell r="AK344">
            <v>36520</v>
          </cell>
          <cell r="AL344">
            <v>33141</v>
          </cell>
          <cell r="AM344">
            <v>35926</v>
          </cell>
          <cell r="AN344">
            <v>8523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998274</v>
          </cell>
          <cell r="L345">
            <v>59029</v>
          </cell>
          <cell r="M345">
            <v>103353</v>
          </cell>
          <cell r="N345">
            <v>82146</v>
          </cell>
          <cell r="O345">
            <v>95378</v>
          </cell>
          <cell r="P345">
            <v>41449</v>
          </cell>
          <cell r="Q345">
            <v>97331</v>
          </cell>
          <cell r="R345">
            <v>28249</v>
          </cell>
          <cell r="S345">
            <v>60554</v>
          </cell>
          <cell r="T345">
            <v>56045</v>
          </cell>
          <cell r="U345">
            <v>56854</v>
          </cell>
          <cell r="V345">
            <v>49186</v>
          </cell>
          <cell r="W345">
            <v>25267</v>
          </cell>
          <cell r="X345">
            <v>20342</v>
          </cell>
          <cell r="Y345">
            <v>8750</v>
          </cell>
          <cell r="Z345">
            <v>5523</v>
          </cell>
          <cell r="AA345">
            <v>16873</v>
          </cell>
          <cell r="AB345">
            <v>8474</v>
          </cell>
          <cell r="AC345">
            <v>41128</v>
          </cell>
          <cell r="AD345">
            <v>5000</v>
          </cell>
          <cell r="AE345">
            <v>5839</v>
          </cell>
          <cell r="AF345">
            <v>17348</v>
          </cell>
          <cell r="AG345">
            <v>6622</v>
          </cell>
          <cell r="AH345">
            <v>6235</v>
          </cell>
          <cell r="AI345">
            <v>9188</v>
          </cell>
          <cell r="AJ345">
            <v>3025</v>
          </cell>
          <cell r="AK345">
            <v>50538</v>
          </cell>
          <cell r="AL345">
            <v>5805</v>
          </cell>
          <cell r="AM345">
            <v>21971</v>
          </cell>
          <cell r="AN345">
            <v>6170</v>
          </cell>
          <cell r="AO345">
            <v>4602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6948591</v>
          </cell>
          <cell r="L346">
            <v>150678</v>
          </cell>
          <cell r="M346">
            <v>312309</v>
          </cell>
          <cell r="N346">
            <v>250802</v>
          </cell>
          <cell r="O346">
            <v>336408</v>
          </cell>
          <cell r="P346">
            <v>322114</v>
          </cell>
          <cell r="Q346">
            <v>290976</v>
          </cell>
          <cell r="R346">
            <v>355070</v>
          </cell>
          <cell r="S346">
            <v>306925</v>
          </cell>
          <cell r="T346">
            <v>377633</v>
          </cell>
          <cell r="U346">
            <v>355555</v>
          </cell>
          <cell r="V346">
            <v>273741</v>
          </cell>
          <cell r="W346">
            <v>169449</v>
          </cell>
          <cell r="X346">
            <v>374921</v>
          </cell>
          <cell r="Y346">
            <v>198520</v>
          </cell>
          <cell r="Z346">
            <v>242341</v>
          </cell>
          <cell r="AA346">
            <v>388977</v>
          </cell>
          <cell r="AB346">
            <v>220309</v>
          </cell>
          <cell r="AC346">
            <v>344920</v>
          </cell>
          <cell r="AD346">
            <v>137499</v>
          </cell>
          <cell r="AE346">
            <v>361574</v>
          </cell>
          <cell r="AF346">
            <v>168877</v>
          </cell>
          <cell r="AG346">
            <v>116228</v>
          </cell>
          <cell r="AH346">
            <v>131248</v>
          </cell>
          <cell r="AI346">
            <v>72337</v>
          </cell>
          <cell r="AJ346">
            <v>107605</v>
          </cell>
          <cell r="AK346">
            <v>235759</v>
          </cell>
          <cell r="AL346">
            <v>154237</v>
          </cell>
          <cell r="AM346">
            <v>120112</v>
          </cell>
          <cell r="AN346">
            <v>71467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1246172</v>
          </cell>
          <cell r="L347">
            <v>66620</v>
          </cell>
          <cell r="M347">
            <v>103001</v>
          </cell>
          <cell r="N347">
            <v>100623</v>
          </cell>
          <cell r="O347">
            <v>102966</v>
          </cell>
          <cell r="P347">
            <v>114625</v>
          </cell>
          <cell r="Q347">
            <v>88407</v>
          </cell>
          <cell r="R347">
            <v>68439</v>
          </cell>
          <cell r="S347">
            <v>72508</v>
          </cell>
          <cell r="T347">
            <v>60593</v>
          </cell>
          <cell r="U347">
            <v>59386</v>
          </cell>
          <cell r="V347">
            <v>51513</v>
          </cell>
          <cell r="W347">
            <v>34068</v>
          </cell>
          <cell r="X347">
            <v>33251</v>
          </cell>
          <cell r="Y347">
            <v>32171</v>
          </cell>
          <cell r="Z347">
            <v>25652</v>
          </cell>
          <cell r="AA347">
            <v>19860</v>
          </cell>
          <cell r="AB347">
            <v>24960</v>
          </cell>
          <cell r="AC347">
            <v>24980</v>
          </cell>
          <cell r="AD347">
            <v>25566</v>
          </cell>
          <cell r="AE347">
            <v>16690</v>
          </cell>
          <cell r="AF347">
            <v>18187</v>
          </cell>
          <cell r="AG347">
            <v>18236</v>
          </cell>
          <cell r="AH347">
            <v>16351</v>
          </cell>
          <cell r="AI347">
            <v>11249</v>
          </cell>
          <cell r="AJ347">
            <v>11345</v>
          </cell>
          <cell r="AK347">
            <v>14309</v>
          </cell>
          <cell r="AL347">
            <v>12114</v>
          </cell>
          <cell r="AM347">
            <v>13982</v>
          </cell>
          <cell r="AN347">
            <v>4520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  <cell r="J348">
            <v>522593</v>
          </cell>
          <cell r="L348">
            <v>3900</v>
          </cell>
          <cell r="M348">
            <v>7351</v>
          </cell>
          <cell r="N348">
            <v>20360</v>
          </cell>
          <cell r="O348">
            <v>12489</v>
          </cell>
          <cell r="P348">
            <v>18068</v>
          </cell>
          <cell r="Q348">
            <v>30990</v>
          </cell>
          <cell r="R348">
            <v>66972</v>
          </cell>
          <cell r="S348">
            <v>56939</v>
          </cell>
          <cell r="T348">
            <v>10990</v>
          </cell>
          <cell r="U348">
            <v>2945</v>
          </cell>
          <cell r="V348">
            <v>11526</v>
          </cell>
          <cell r="W348">
            <v>6764</v>
          </cell>
          <cell r="X348">
            <v>3916</v>
          </cell>
          <cell r="Y348">
            <v>49939</v>
          </cell>
          <cell r="Z348">
            <v>67718</v>
          </cell>
          <cell r="AA348">
            <v>9158</v>
          </cell>
          <cell r="AB348">
            <v>116181</v>
          </cell>
          <cell r="AC348">
            <v>2965</v>
          </cell>
          <cell r="AD348">
            <v>8332</v>
          </cell>
          <cell r="AE348">
            <v>244</v>
          </cell>
          <cell r="AF348">
            <v>610</v>
          </cell>
          <cell r="AG348">
            <v>883</v>
          </cell>
          <cell r="AH348">
            <v>555</v>
          </cell>
          <cell r="AI348">
            <v>2353</v>
          </cell>
          <cell r="AJ348">
            <v>240</v>
          </cell>
          <cell r="AK348">
            <v>139</v>
          </cell>
          <cell r="AL348">
            <v>8712</v>
          </cell>
          <cell r="AM348">
            <v>1136</v>
          </cell>
          <cell r="AN348">
            <v>218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7711987</v>
          </cell>
          <cell r="L349">
            <v>250921</v>
          </cell>
          <cell r="M349">
            <v>553424</v>
          </cell>
          <cell r="N349">
            <v>597017</v>
          </cell>
          <cell r="O349">
            <v>556451</v>
          </cell>
          <cell r="P349">
            <v>483542</v>
          </cell>
          <cell r="Q349">
            <v>451253</v>
          </cell>
          <cell r="R349">
            <v>464917</v>
          </cell>
          <cell r="S349">
            <v>379025</v>
          </cell>
          <cell r="T349">
            <v>331265</v>
          </cell>
          <cell r="U349">
            <v>428070</v>
          </cell>
          <cell r="V349">
            <v>345812</v>
          </cell>
          <cell r="W349">
            <v>175688</v>
          </cell>
          <cell r="X349">
            <v>177851</v>
          </cell>
          <cell r="Y349">
            <v>144747</v>
          </cell>
          <cell r="Z349">
            <v>106302</v>
          </cell>
          <cell r="AA349">
            <v>159680</v>
          </cell>
          <cell r="AB349">
            <v>196621</v>
          </cell>
          <cell r="AC349">
            <v>241617</v>
          </cell>
          <cell r="AD349">
            <v>201723</v>
          </cell>
          <cell r="AE349">
            <v>228346</v>
          </cell>
          <cell r="AF349">
            <v>249924</v>
          </cell>
          <cell r="AG349">
            <v>83312</v>
          </cell>
          <cell r="AH349">
            <v>133961</v>
          </cell>
          <cell r="AI349">
            <v>103729</v>
          </cell>
          <cell r="AJ349">
            <v>96579</v>
          </cell>
          <cell r="AK349">
            <v>161670</v>
          </cell>
          <cell r="AL349">
            <v>125063</v>
          </cell>
          <cell r="AM349">
            <v>159773</v>
          </cell>
          <cell r="AN349">
            <v>90040</v>
          </cell>
          <cell r="AP349">
            <v>33664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  <cell r="J350">
            <v>43274</v>
          </cell>
          <cell r="L350">
            <v>360</v>
          </cell>
          <cell r="M350">
            <v>762</v>
          </cell>
          <cell r="N350">
            <v>625</v>
          </cell>
          <cell r="O350">
            <v>2437</v>
          </cell>
          <cell r="P350">
            <v>1104</v>
          </cell>
          <cell r="Q350">
            <v>925</v>
          </cell>
          <cell r="R350">
            <v>2329</v>
          </cell>
          <cell r="S350">
            <v>8741</v>
          </cell>
          <cell r="T350">
            <v>971</v>
          </cell>
          <cell r="U350">
            <v>272</v>
          </cell>
          <cell r="V350">
            <v>4403</v>
          </cell>
          <cell r="W350">
            <v>643</v>
          </cell>
          <cell r="X350">
            <v>673</v>
          </cell>
          <cell r="Y350">
            <v>471</v>
          </cell>
          <cell r="Z350">
            <v>1945</v>
          </cell>
          <cell r="AA350">
            <v>8173</v>
          </cell>
          <cell r="AB350">
            <v>189</v>
          </cell>
          <cell r="AC350">
            <v>125</v>
          </cell>
          <cell r="AD350">
            <v>863</v>
          </cell>
          <cell r="AG350">
            <v>142</v>
          </cell>
          <cell r="AH350">
            <v>7121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  <cell r="J351">
            <v>645407</v>
          </cell>
          <cell r="L351">
            <v>1401</v>
          </cell>
          <cell r="M351">
            <v>27526</v>
          </cell>
          <cell r="N351">
            <v>47097</v>
          </cell>
          <cell r="O351">
            <v>78043</v>
          </cell>
          <cell r="P351">
            <v>69595</v>
          </cell>
          <cell r="Q351">
            <v>27755</v>
          </cell>
          <cell r="R351">
            <v>48512</v>
          </cell>
          <cell r="S351">
            <v>70484</v>
          </cell>
          <cell r="T351">
            <v>29467</v>
          </cell>
          <cell r="U351">
            <v>20852</v>
          </cell>
          <cell r="V351">
            <v>16758</v>
          </cell>
          <cell r="W351">
            <v>174</v>
          </cell>
          <cell r="X351">
            <v>31675</v>
          </cell>
          <cell r="Y351">
            <v>26153</v>
          </cell>
          <cell r="Z351">
            <v>32058</v>
          </cell>
          <cell r="AA351">
            <v>34328</v>
          </cell>
          <cell r="AB351">
            <v>9908</v>
          </cell>
          <cell r="AC351">
            <v>32545</v>
          </cell>
          <cell r="AD351">
            <v>1432</v>
          </cell>
          <cell r="AE351">
            <v>2131</v>
          </cell>
          <cell r="AF351">
            <v>17353</v>
          </cell>
          <cell r="AG351">
            <v>8556</v>
          </cell>
          <cell r="AH351">
            <v>11604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  <cell r="J352">
            <v>137282</v>
          </cell>
          <cell r="L352">
            <v>4753</v>
          </cell>
          <cell r="M352">
            <v>5223</v>
          </cell>
          <cell r="N352">
            <v>9347</v>
          </cell>
          <cell r="O352">
            <v>3727</v>
          </cell>
          <cell r="P352">
            <v>8161</v>
          </cell>
          <cell r="Q352">
            <v>5721</v>
          </cell>
          <cell r="R352">
            <v>3835</v>
          </cell>
          <cell r="S352">
            <v>6793</v>
          </cell>
          <cell r="T352">
            <v>10639</v>
          </cell>
          <cell r="U352">
            <v>8793</v>
          </cell>
          <cell r="V352">
            <v>3814</v>
          </cell>
          <cell r="W352">
            <v>4213</v>
          </cell>
          <cell r="X352">
            <v>10766</v>
          </cell>
          <cell r="Y352">
            <v>8092</v>
          </cell>
          <cell r="Z352">
            <v>4294</v>
          </cell>
          <cell r="AA352">
            <v>6685</v>
          </cell>
          <cell r="AB352">
            <v>3497</v>
          </cell>
          <cell r="AC352">
            <v>9570</v>
          </cell>
          <cell r="AD352">
            <v>7246</v>
          </cell>
          <cell r="AE352">
            <v>2744</v>
          </cell>
          <cell r="AF352">
            <v>759</v>
          </cell>
          <cell r="AG352">
            <v>1725</v>
          </cell>
          <cell r="AI352">
            <v>6885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  <cell r="J353">
            <v>114821</v>
          </cell>
          <cell r="L353">
            <v>1171</v>
          </cell>
          <cell r="M353">
            <v>2526</v>
          </cell>
          <cell r="N353">
            <v>2050</v>
          </cell>
          <cell r="O353">
            <v>4753</v>
          </cell>
          <cell r="P353">
            <v>5423</v>
          </cell>
          <cell r="Q353">
            <v>4438</v>
          </cell>
          <cell r="R353">
            <v>5053</v>
          </cell>
          <cell r="S353">
            <v>5103</v>
          </cell>
          <cell r="T353">
            <v>5776</v>
          </cell>
          <cell r="U353">
            <v>8491</v>
          </cell>
          <cell r="V353">
            <v>8273</v>
          </cell>
          <cell r="W353">
            <v>7087</v>
          </cell>
          <cell r="X353">
            <v>5942</v>
          </cell>
          <cell r="Y353">
            <v>5059</v>
          </cell>
          <cell r="Z353">
            <v>7010</v>
          </cell>
          <cell r="AA353">
            <v>5253</v>
          </cell>
          <cell r="AB353">
            <v>4505</v>
          </cell>
          <cell r="AC353">
            <v>6380</v>
          </cell>
          <cell r="AD353">
            <v>6270</v>
          </cell>
          <cell r="AE353">
            <v>7448</v>
          </cell>
          <cell r="AF353">
            <v>4925</v>
          </cell>
          <cell r="AG353">
            <v>1885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  <cell r="J354">
            <v>553726</v>
          </cell>
          <cell r="L354">
            <v>198</v>
          </cell>
          <cell r="M354">
            <v>20250</v>
          </cell>
          <cell r="N354">
            <v>30553</v>
          </cell>
          <cell r="O354">
            <v>63570</v>
          </cell>
          <cell r="P354">
            <v>39306</v>
          </cell>
          <cell r="Q354">
            <v>21032</v>
          </cell>
          <cell r="R354">
            <v>7949</v>
          </cell>
          <cell r="S354">
            <v>11545</v>
          </cell>
          <cell r="T354">
            <v>56577</v>
          </cell>
          <cell r="U354">
            <v>90587</v>
          </cell>
          <cell r="V354">
            <v>6437</v>
          </cell>
          <cell r="W354">
            <v>11812</v>
          </cell>
          <cell r="X354">
            <v>9276</v>
          </cell>
          <cell r="Y354">
            <v>8956</v>
          </cell>
          <cell r="Z354">
            <v>36925</v>
          </cell>
          <cell r="AA354">
            <v>8939</v>
          </cell>
          <cell r="AB354">
            <v>12690</v>
          </cell>
          <cell r="AC354">
            <v>57022</v>
          </cell>
          <cell r="AD354">
            <v>54343</v>
          </cell>
          <cell r="AE354">
            <v>1180</v>
          </cell>
          <cell r="AF354">
            <v>4579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200914</v>
          </cell>
          <cell r="L355">
            <v>773</v>
          </cell>
          <cell r="M355">
            <v>1847</v>
          </cell>
          <cell r="N355">
            <v>2633</v>
          </cell>
          <cell r="O355">
            <v>3342</v>
          </cell>
          <cell r="P355">
            <v>6779</v>
          </cell>
          <cell r="Q355">
            <v>3965</v>
          </cell>
          <cell r="R355">
            <v>5334</v>
          </cell>
          <cell r="S355">
            <v>11798</v>
          </cell>
          <cell r="T355">
            <v>3802</v>
          </cell>
          <cell r="U355">
            <v>19156</v>
          </cell>
          <cell r="V355">
            <v>10389</v>
          </cell>
          <cell r="W355">
            <v>15590</v>
          </cell>
          <cell r="X355">
            <v>11447</v>
          </cell>
          <cell r="Y355">
            <v>13146</v>
          </cell>
          <cell r="Z355">
            <v>23495</v>
          </cell>
          <cell r="AA355">
            <v>5718</v>
          </cell>
          <cell r="AB355">
            <v>19905</v>
          </cell>
          <cell r="AC355">
            <v>12452</v>
          </cell>
          <cell r="AD355">
            <v>9458</v>
          </cell>
          <cell r="AE355">
            <v>5448</v>
          </cell>
          <cell r="AF355">
            <v>10089</v>
          </cell>
          <cell r="AG355">
            <v>4348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1384727</v>
          </cell>
          <cell r="L356">
            <v>34010</v>
          </cell>
          <cell r="M356">
            <v>54851</v>
          </cell>
          <cell r="N356">
            <v>51270</v>
          </cell>
          <cell r="O356">
            <v>76617</v>
          </cell>
          <cell r="P356">
            <v>76161</v>
          </cell>
          <cell r="Q356">
            <v>67767</v>
          </cell>
          <cell r="R356">
            <v>71158</v>
          </cell>
          <cell r="S356">
            <v>44384</v>
          </cell>
          <cell r="T356">
            <v>61721</v>
          </cell>
          <cell r="U356">
            <v>51481</v>
          </cell>
          <cell r="V356">
            <v>45774</v>
          </cell>
          <cell r="W356">
            <v>32514</v>
          </cell>
          <cell r="X356">
            <v>36676</v>
          </cell>
          <cell r="Y356">
            <v>44077</v>
          </cell>
          <cell r="Z356">
            <v>35996</v>
          </cell>
          <cell r="AA356">
            <v>32287</v>
          </cell>
          <cell r="AB356">
            <v>31567</v>
          </cell>
          <cell r="AC356">
            <v>36586</v>
          </cell>
          <cell r="AD356">
            <v>60063</v>
          </cell>
          <cell r="AE356">
            <v>56290</v>
          </cell>
          <cell r="AF356">
            <v>49751</v>
          </cell>
          <cell r="AG356">
            <v>37233</v>
          </cell>
          <cell r="AH356">
            <v>47203</v>
          </cell>
          <cell r="AI356">
            <v>42511</v>
          </cell>
          <cell r="AJ356">
            <v>65580</v>
          </cell>
          <cell r="AK356">
            <v>35861</v>
          </cell>
          <cell r="AL356">
            <v>52498</v>
          </cell>
          <cell r="AM356">
            <v>34217</v>
          </cell>
          <cell r="AN356">
            <v>18623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2836831</v>
          </cell>
          <cell r="L357">
            <v>18051</v>
          </cell>
          <cell r="M357">
            <v>109011</v>
          </cell>
          <cell r="N357">
            <v>145614</v>
          </cell>
          <cell r="O357">
            <v>169959</v>
          </cell>
          <cell r="P357">
            <v>144086</v>
          </cell>
          <cell r="Q357">
            <v>255092</v>
          </cell>
          <cell r="R357">
            <v>121628</v>
          </cell>
          <cell r="S357">
            <v>162608</v>
          </cell>
          <cell r="T357">
            <v>201968</v>
          </cell>
          <cell r="U357">
            <v>219328</v>
          </cell>
          <cell r="V357">
            <v>141993</v>
          </cell>
          <cell r="W357">
            <v>133903</v>
          </cell>
          <cell r="X357">
            <v>100641</v>
          </cell>
          <cell r="Y357">
            <v>92496</v>
          </cell>
          <cell r="Z357">
            <v>103560</v>
          </cell>
          <cell r="AA357">
            <v>71392</v>
          </cell>
          <cell r="AB357">
            <v>64543</v>
          </cell>
          <cell r="AC357">
            <v>46976</v>
          </cell>
          <cell r="AD357">
            <v>62062</v>
          </cell>
          <cell r="AE357">
            <v>77679</v>
          </cell>
          <cell r="AF357">
            <v>65961</v>
          </cell>
          <cell r="AG357">
            <v>55325</v>
          </cell>
          <cell r="AH357">
            <v>35457</v>
          </cell>
          <cell r="AI357">
            <v>47671</v>
          </cell>
          <cell r="AJ357">
            <v>56491</v>
          </cell>
          <cell r="AK357">
            <v>39558</v>
          </cell>
          <cell r="AL357">
            <v>43745</v>
          </cell>
          <cell r="AM357">
            <v>27992</v>
          </cell>
          <cell r="AN357">
            <v>15325</v>
          </cell>
          <cell r="AO357">
            <v>6716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3798832</v>
          </cell>
          <cell r="L358">
            <v>55643</v>
          </cell>
          <cell r="M358">
            <v>173406</v>
          </cell>
          <cell r="N358">
            <v>140870</v>
          </cell>
          <cell r="O358">
            <v>201302</v>
          </cell>
          <cell r="P358">
            <v>156813</v>
          </cell>
          <cell r="Q358">
            <v>206757</v>
          </cell>
          <cell r="R358">
            <v>163877</v>
          </cell>
          <cell r="S358">
            <v>182004</v>
          </cell>
          <cell r="T358">
            <v>177255</v>
          </cell>
          <cell r="U358">
            <v>150438</v>
          </cell>
          <cell r="V358">
            <v>123811</v>
          </cell>
          <cell r="W358">
            <v>140893</v>
          </cell>
          <cell r="X358">
            <v>161327</v>
          </cell>
          <cell r="Y358">
            <v>184249</v>
          </cell>
          <cell r="Z358">
            <v>126621</v>
          </cell>
          <cell r="AA358">
            <v>85062</v>
          </cell>
          <cell r="AB358">
            <v>124685</v>
          </cell>
          <cell r="AC358">
            <v>94596</v>
          </cell>
          <cell r="AD358">
            <v>158588</v>
          </cell>
          <cell r="AE358">
            <v>173496</v>
          </cell>
          <cell r="AF358">
            <v>99200</v>
          </cell>
          <cell r="AG358">
            <v>118546</v>
          </cell>
          <cell r="AH358">
            <v>82843</v>
          </cell>
          <cell r="AI358">
            <v>79214</v>
          </cell>
          <cell r="AJ358">
            <v>116766</v>
          </cell>
          <cell r="AK358">
            <v>86490</v>
          </cell>
          <cell r="AL358">
            <v>82844</v>
          </cell>
          <cell r="AM358">
            <v>99675</v>
          </cell>
          <cell r="AN358">
            <v>51480</v>
          </cell>
          <cell r="AO358">
            <v>81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  <cell r="J359">
            <v>110007</v>
          </cell>
          <cell r="L359">
            <v>1965</v>
          </cell>
          <cell r="M359">
            <v>5756</v>
          </cell>
          <cell r="N359">
            <v>4719</v>
          </cell>
          <cell r="O359">
            <v>4971</v>
          </cell>
          <cell r="P359">
            <v>2965</v>
          </cell>
          <cell r="Q359">
            <v>5200</v>
          </cell>
          <cell r="R359">
            <v>4144</v>
          </cell>
          <cell r="S359">
            <v>3951</v>
          </cell>
          <cell r="T359">
            <v>3196</v>
          </cell>
          <cell r="U359">
            <v>2673</v>
          </cell>
          <cell r="V359">
            <v>1835</v>
          </cell>
          <cell r="W359">
            <v>818</v>
          </cell>
          <cell r="X359">
            <v>408</v>
          </cell>
          <cell r="Y359">
            <v>1408</v>
          </cell>
          <cell r="Z359">
            <v>303</v>
          </cell>
          <cell r="AA359">
            <v>1998</v>
          </cell>
          <cell r="AB359">
            <v>1967</v>
          </cell>
          <cell r="AC359">
            <v>806</v>
          </cell>
          <cell r="AD359">
            <v>497</v>
          </cell>
          <cell r="AE359">
            <v>529</v>
          </cell>
          <cell r="AF359">
            <v>2879</v>
          </cell>
          <cell r="AG359">
            <v>3224</v>
          </cell>
          <cell r="AH359">
            <v>5962</v>
          </cell>
          <cell r="AI359">
            <v>7131</v>
          </cell>
          <cell r="AJ359">
            <v>11872</v>
          </cell>
          <cell r="AK359">
            <v>6641</v>
          </cell>
          <cell r="AL359">
            <v>11168</v>
          </cell>
          <cell r="AM359">
            <v>8664</v>
          </cell>
          <cell r="AN359">
            <v>2357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  <cell r="J360">
            <v>409946</v>
          </cell>
          <cell r="M360">
            <v>14664</v>
          </cell>
          <cell r="N360">
            <v>13576</v>
          </cell>
          <cell r="O360">
            <v>3867</v>
          </cell>
          <cell r="P360">
            <v>20108</v>
          </cell>
          <cell r="Q360">
            <v>20442</v>
          </cell>
          <cell r="R360">
            <v>9667</v>
          </cell>
          <cell r="S360">
            <v>5346</v>
          </cell>
          <cell r="T360">
            <v>3635</v>
          </cell>
          <cell r="U360">
            <v>1814</v>
          </cell>
          <cell r="V360">
            <v>1212</v>
          </cell>
          <cell r="W360">
            <v>4766</v>
          </cell>
          <cell r="X360">
            <v>924</v>
          </cell>
          <cell r="Z360">
            <v>7775</v>
          </cell>
          <cell r="AB360">
            <v>2726</v>
          </cell>
          <cell r="AC360">
            <v>3427</v>
          </cell>
          <cell r="AE360">
            <v>5151</v>
          </cell>
          <cell r="AF360">
            <v>1912</v>
          </cell>
          <cell r="AG360">
            <v>360</v>
          </cell>
          <cell r="AH360">
            <v>11373</v>
          </cell>
          <cell r="AI360">
            <v>77437</v>
          </cell>
          <cell r="AJ360">
            <v>13393</v>
          </cell>
          <cell r="AK360">
            <v>49350</v>
          </cell>
          <cell r="AL360">
            <v>38586</v>
          </cell>
          <cell r="AM360">
            <v>8199</v>
          </cell>
          <cell r="AN360">
            <v>53856</v>
          </cell>
          <cell r="AO360">
            <v>36380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  <cell r="J361">
            <v>199675</v>
          </cell>
          <cell r="L361">
            <v>1256</v>
          </cell>
          <cell r="M361">
            <v>7649</v>
          </cell>
          <cell r="N361">
            <v>8664</v>
          </cell>
          <cell r="O361">
            <v>8766</v>
          </cell>
          <cell r="P361">
            <v>10256</v>
          </cell>
          <cell r="Q361">
            <v>5121</v>
          </cell>
          <cell r="R361">
            <v>11180</v>
          </cell>
          <cell r="S361">
            <v>8800</v>
          </cell>
          <cell r="T361">
            <v>8893</v>
          </cell>
          <cell r="U361">
            <v>8599</v>
          </cell>
          <cell r="V361">
            <v>1735</v>
          </cell>
          <cell r="W361">
            <v>4815</v>
          </cell>
          <cell r="X361">
            <v>491</v>
          </cell>
          <cell r="Y361">
            <v>1070</v>
          </cell>
          <cell r="AA361">
            <v>1777</v>
          </cell>
          <cell r="AB361">
            <v>2028</v>
          </cell>
          <cell r="AC361">
            <v>1117</v>
          </cell>
          <cell r="AE361">
            <v>2052</v>
          </cell>
          <cell r="AF361">
            <v>698</v>
          </cell>
          <cell r="AG361">
            <v>4886</v>
          </cell>
          <cell r="AH361">
            <v>3817</v>
          </cell>
          <cell r="AI361">
            <v>4750</v>
          </cell>
          <cell r="AJ361">
            <v>25626</v>
          </cell>
          <cell r="AK361">
            <v>4034</v>
          </cell>
          <cell r="AL361">
            <v>27756</v>
          </cell>
          <cell r="AM361">
            <v>27946</v>
          </cell>
          <cell r="AN361">
            <v>5893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17125574</v>
          </cell>
          <cell r="L362">
            <v>318716</v>
          </cell>
          <cell r="M362">
            <v>625900</v>
          </cell>
          <cell r="N362">
            <v>616947</v>
          </cell>
          <cell r="O362">
            <v>573473</v>
          </cell>
          <cell r="P362">
            <v>632011</v>
          </cell>
          <cell r="Q362">
            <v>692362</v>
          </cell>
          <cell r="R362">
            <v>797367</v>
          </cell>
          <cell r="S362">
            <v>758347</v>
          </cell>
          <cell r="T362">
            <v>840738</v>
          </cell>
          <cell r="U362">
            <v>814364</v>
          </cell>
          <cell r="V362">
            <v>658265</v>
          </cell>
          <cell r="W362">
            <v>724564</v>
          </cell>
          <cell r="X362">
            <v>688371</v>
          </cell>
          <cell r="Y362">
            <v>657759</v>
          </cell>
          <cell r="Z362">
            <v>580638</v>
          </cell>
          <cell r="AA362">
            <v>630358</v>
          </cell>
          <cell r="AB362">
            <v>648824</v>
          </cell>
          <cell r="AC362">
            <v>611424</v>
          </cell>
          <cell r="AD362">
            <v>594800</v>
          </cell>
          <cell r="AE362">
            <v>605251</v>
          </cell>
          <cell r="AF362">
            <v>571151</v>
          </cell>
          <cell r="AG362">
            <v>481583</v>
          </cell>
          <cell r="AH362">
            <v>470633</v>
          </cell>
          <cell r="AI362">
            <v>478161</v>
          </cell>
          <cell r="AJ362">
            <v>446992</v>
          </cell>
          <cell r="AK362">
            <v>479786</v>
          </cell>
          <cell r="AL362">
            <v>505050</v>
          </cell>
          <cell r="AM362">
            <v>448051</v>
          </cell>
          <cell r="AN362">
            <v>173688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234083</v>
          </cell>
          <cell r="L363">
            <v>9536</v>
          </cell>
          <cell r="M363">
            <v>19578</v>
          </cell>
          <cell r="N363">
            <v>15899</v>
          </cell>
          <cell r="O363">
            <v>11878</v>
          </cell>
          <cell r="P363">
            <v>13918</v>
          </cell>
          <cell r="Q363">
            <v>14544</v>
          </cell>
          <cell r="R363">
            <v>13294</v>
          </cell>
          <cell r="S363">
            <v>10764</v>
          </cell>
          <cell r="T363">
            <v>16235</v>
          </cell>
          <cell r="U363">
            <v>15319</v>
          </cell>
          <cell r="V363">
            <v>10863</v>
          </cell>
          <cell r="W363">
            <v>9528</v>
          </cell>
          <cell r="X363">
            <v>8938</v>
          </cell>
          <cell r="Y363">
            <v>12837</v>
          </cell>
          <cell r="Z363">
            <v>4258</v>
          </cell>
          <cell r="AA363">
            <v>4638</v>
          </cell>
          <cell r="AB363">
            <v>5170</v>
          </cell>
          <cell r="AC363">
            <v>7980</v>
          </cell>
          <cell r="AD363">
            <v>4770</v>
          </cell>
          <cell r="AE363">
            <v>5355</v>
          </cell>
          <cell r="AF363">
            <v>2880</v>
          </cell>
          <cell r="AG363">
            <v>2699</v>
          </cell>
          <cell r="AH363">
            <v>1739</v>
          </cell>
          <cell r="AI363">
            <v>1926</v>
          </cell>
          <cell r="AJ363">
            <v>2003</v>
          </cell>
          <cell r="AK363">
            <v>2077</v>
          </cell>
          <cell r="AL363">
            <v>1619</v>
          </cell>
          <cell r="AM363">
            <v>3346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1933980</v>
          </cell>
          <cell r="L364">
            <v>54029</v>
          </cell>
          <cell r="M364">
            <v>89194</v>
          </cell>
          <cell r="N364">
            <v>74214</v>
          </cell>
          <cell r="O364">
            <v>71482</v>
          </cell>
          <cell r="P364">
            <v>75813</v>
          </cell>
          <cell r="Q364">
            <v>88931</v>
          </cell>
          <cell r="R364">
            <v>94234</v>
          </cell>
          <cell r="S364">
            <v>95727</v>
          </cell>
          <cell r="T364">
            <v>110358</v>
          </cell>
          <cell r="U364">
            <v>102032</v>
          </cell>
          <cell r="V364">
            <v>90461</v>
          </cell>
          <cell r="W364">
            <v>92896</v>
          </cell>
          <cell r="X364">
            <v>90807</v>
          </cell>
          <cell r="Y364">
            <v>79611</v>
          </cell>
          <cell r="Z364">
            <v>77578</v>
          </cell>
          <cell r="AA364">
            <v>61180</v>
          </cell>
          <cell r="AB364">
            <v>68196</v>
          </cell>
          <cell r="AC364">
            <v>61130</v>
          </cell>
          <cell r="AD364">
            <v>58552</v>
          </cell>
          <cell r="AE364">
            <v>55861</v>
          </cell>
          <cell r="AF364">
            <v>56064</v>
          </cell>
          <cell r="AG364">
            <v>42389</v>
          </cell>
          <cell r="AH364">
            <v>41853</v>
          </cell>
          <cell r="AI364">
            <v>36141</v>
          </cell>
          <cell r="AJ364">
            <v>37044</v>
          </cell>
          <cell r="AK364">
            <v>37115</v>
          </cell>
          <cell r="AL364">
            <v>41626</v>
          </cell>
          <cell r="AM364">
            <v>34230</v>
          </cell>
          <cell r="AN364">
            <v>15232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401825</v>
          </cell>
          <cell r="L365">
            <v>2523</v>
          </cell>
          <cell r="M365">
            <v>13445</v>
          </cell>
          <cell r="N365">
            <v>21031</v>
          </cell>
          <cell r="O365">
            <v>29152</v>
          </cell>
          <cell r="P365">
            <v>12770</v>
          </cell>
          <cell r="Q365">
            <v>20762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23759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18318</v>
          </cell>
          <cell r="AD365">
            <v>21003</v>
          </cell>
          <cell r="AE365">
            <v>20226</v>
          </cell>
          <cell r="AF365">
            <v>10553</v>
          </cell>
          <cell r="AG365">
            <v>6037</v>
          </cell>
          <cell r="AH365">
            <v>5054</v>
          </cell>
          <cell r="AI365">
            <v>5131</v>
          </cell>
          <cell r="AJ365">
            <v>2422</v>
          </cell>
          <cell r="AK365">
            <v>6023</v>
          </cell>
          <cell r="AL365">
            <v>8060</v>
          </cell>
          <cell r="AM365">
            <v>5766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1844383</v>
          </cell>
          <cell r="L366">
            <v>29446</v>
          </cell>
          <cell r="M366">
            <v>102337</v>
          </cell>
          <cell r="N366">
            <v>148307</v>
          </cell>
          <cell r="O366">
            <v>146371</v>
          </cell>
          <cell r="P366">
            <v>41508</v>
          </cell>
          <cell r="Q366">
            <v>67026</v>
          </cell>
          <cell r="R366">
            <v>59391</v>
          </cell>
          <cell r="S366">
            <v>104244</v>
          </cell>
          <cell r="T366">
            <v>71244</v>
          </cell>
          <cell r="U366">
            <v>78379</v>
          </cell>
          <cell r="V366">
            <v>103170</v>
          </cell>
          <cell r="W366">
            <v>89723</v>
          </cell>
          <cell r="X366">
            <v>89613</v>
          </cell>
          <cell r="Y366">
            <v>58570</v>
          </cell>
          <cell r="Z366">
            <v>97136</v>
          </cell>
          <cell r="AA366">
            <v>43043</v>
          </cell>
          <cell r="AB366">
            <v>42838</v>
          </cell>
          <cell r="AC366">
            <v>40309</v>
          </cell>
          <cell r="AD366">
            <v>65577</v>
          </cell>
          <cell r="AE366">
            <v>67451</v>
          </cell>
          <cell r="AF366">
            <v>56819</v>
          </cell>
          <cell r="AG366">
            <v>53461</v>
          </cell>
          <cell r="AH366">
            <v>16752</v>
          </cell>
          <cell r="AI366">
            <v>8249</v>
          </cell>
          <cell r="AJ366">
            <v>48963</v>
          </cell>
          <cell r="AK366">
            <v>11585</v>
          </cell>
          <cell r="AL366">
            <v>40321</v>
          </cell>
          <cell r="AM366">
            <v>22177</v>
          </cell>
          <cell r="AN366">
            <v>28773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1284961</v>
          </cell>
          <cell r="L367">
            <v>25411</v>
          </cell>
          <cell r="M367">
            <v>63812</v>
          </cell>
          <cell r="N367">
            <v>59645</v>
          </cell>
          <cell r="O367">
            <v>51349</v>
          </cell>
          <cell r="P367">
            <v>46443</v>
          </cell>
          <cell r="Q367">
            <v>41479</v>
          </cell>
          <cell r="R367">
            <v>61407</v>
          </cell>
          <cell r="S367">
            <v>81130</v>
          </cell>
          <cell r="T367">
            <v>101756</v>
          </cell>
          <cell r="U367">
            <v>94629</v>
          </cell>
          <cell r="V367">
            <v>73116</v>
          </cell>
          <cell r="W367">
            <v>49815</v>
          </cell>
          <cell r="X367">
            <v>64382</v>
          </cell>
          <cell r="Y367">
            <v>57721</v>
          </cell>
          <cell r="Z367">
            <v>43966</v>
          </cell>
          <cell r="AA367">
            <v>41782</v>
          </cell>
          <cell r="AB367">
            <v>35142</v>
          </cell>
          <cell r="AC367">
            <v>29915</v>
          </cell>
          <cell r="AD367">
            <v>44185</v>
          </cell>
          <cell r="AE367">
            <v>42609</v>
          </cell>
          <cell r="AF367">
            <v>32758</v>
          </cell>
          <cell r="AG367">
            <v>23857</v>
          </cell>
          <cell r="AH367">
            <v>15692</v>
          </cell>
          <cell r="AI367">
            <v>13752</v>
          </cell>
          <cell r="AJ367">
            <v>13352</v>
          </cell>
          <cell r="AK367">
            <v>22074</v>
          </cell>
          <cell r="AL367">
            <v>22608</v>
          </cell>
          <cell r="AM367">
            <v>19229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  <cell r="J368">
            <v>301589</v>
          </cell>
          <cell r="L368">
            <v>6472</v>
          </cell>
          <cell r="M368">
            <v>12768</v>
          </cell>
          <cell r="N368">
            <v>12441</v>
          </cell>
          <cell r="O368">
            <v>16349</v>
          </cell>
          <cell r="P368">
            <v>18349</v>
          </cell>
          <cell r="Q368">
            <v>13609</v>
          </cell>
          <cell r="R368">
            <v>9997</v>
          </cell>
          <cell r="S368">
            <v>11216</v>
          </cell>
          <cell r="T368">
            <v>9442</v>
          </cell>
          <cell r="U368">
            <v>10952</v>
          </cell>
          <cell r="V368">
            <v>11440</v>
          </cell>
          <cell r="W368">
            <v>8110</v>
          </cell>
          <cell r="X368">
            <v>12725</v>
          </cell>
          <cell r="Y368">
            <v>13626</v>
          </cell>
          <cell r="Z368">
            <v>10643</v>
          </cell>
          <cell r="AA368">
            <v>10032</v>
          </cell>
          <cell r="AB368">
            <v>9444</v>
          </cell>
          <cell r="AC368">
            <v>8240</v>
          </cell>
          <cell r="AD368">
            <v>8487</v>
          </cell>
          <cell r="AE368">
            <v>10042</v>
          </cell>
          <cell r="AF368">
            <v>10121</v>
          </cell>
          <cell r="AG368">
            <v>7791</v>
          </cell>
          <cell r="AH368">
            <v>6310</v>
          </cell>
          <cell r="AI368">
            <v>9087</v>
          </cell>
          <cell r="AJ368">
            <v>8327</v>
          </cell>
          <cell r="AK368">
            <v>6051</v>
          </cell>
          <cell r="AL368">
            <v>9572</v>
          </cell>
          <cell r="AM368">
            <v>13897</v>
          </cell>
          <cell r="AN368">
            <v>6049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650145</v>
          </cell>
          <cell r="L369">
            <v>7854</v>
          </cell>
          <cell r="M369">
            <v>46993</v>
          </cell>
          <cell r="N369">
            <v>31638</v>
          </cell>
          <cell r="O369">
            <v>18316</v>
          </cell>
          <cell r="P369">
            <v>80786</v>
          </cell>
          <cell r="Q369">
            <v>133938</v>
          </cell>
          <cell r="R369">
            <v>28667</v>
          </cell>
          <cell r="S369">
            <v>14979</v>
          </cell>
          <cell r="T369">
            <v>34271</v>
          </cell>
          <cell r="U369">
            <v>16204</v>
          </cell>
          <cell r="V369">
            <v>4442</v>
          </cell>
          <cell r="W369">
            <v>50967</v>
          </cell>
          <cell r="X369">
            <v>9860</v>
          </cell>
          <cell r="Y369">
            <v>5138</v>
          </cell>
          <cell r="Z369">
            <v>3806</v>
          </cell>
          <cell r="AA369">
            <v>935</v>
          </cell>
          <cell r="AB369">
            <v>5886</v>
          </cell>
          <cell r="AC369">
            <v>14722</v>
          </cell>
          <cell r="AD369">
            <v>8018</v>
          </cell>
          <cell r="AE369">
            <v>44625</v>
          </cell>
          <cell r="AF369">
            <v>11258</v>
          </cell>
          <cell r="AG369">
            <v>4389</v>
          </cell>
          <cell r="AH369">
            <v>14240</v>
          </cell>
          <cell r="AI369">
            <v>17701</v>
          </cell>
          <cell r="AJ369">
            <v>3077</v>
          </cell>
          <cell r="AK369">
            <v>15008</v>
          </cell>
          <cell r="AL369">
            <v>897</v>
          </cell>
          <cell r="AM369">
            <v>17859</v>
          </cell>
          <cell r="AN369">
            <v>3671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3528066</v>
          </cell>
          <cell r="L370">
            <v>59384</v>
          </cell>
          <cell r="M370">
            <v>147824</v>
          </cell>
          <cell r="N370">
            <v>134340</v>
          </cell>
          <cell r="O370">
            <v>144316</v>
          </cell>
          <cell r="P370">
            <v>216557</v>
          </cell>
          <cell r="Q370">
            <v>137377</v>
          </cell>
          <cell r="R370">
            <v>183877</v>
          </cell>
          <cell r="S370">
            <v>151446</v>
          </cell>
          <cell r="T370">
            <v>159125</v>
          </cell>
          <cell r="U370">
            <v>166097</v>
          </cell>
          <cell r="V370">
            <v>155457</v>
          </cell>
          <cell r="W370">
            <v>106416</v>
          </cell>
          <cell r="X370">
            <v>160681</v>
          </cell>
          <cell r="Y370">
            <v>190494</v>
          </cell>
          <cell r="Z370">
            <v>179228</v>
          </cell>
          <cell r="AA370">
            <v>72916</v>
          </cell>
          <cell r="AB370">
            <v>89607</v>
          </cell>
          <cell r="AC370">
            <v>91231</v>
          </cell>
          <cell r="AD370">
            <v>111209</v>
          </cell>
          <cell r="AE370">
            <v>97456</v>
          </cell>
          <cell r="AF370">
            <v>57836</v>
          </cell>
          <cell r="AG370">
            <v>69878</v>
          </cell>
          <cell r="AH370">
            <v>52960</v>
          </cell>
          <cell r="AI370">
            <v>72244</v>
          </cell>
          <cell r="AJ370">
            <v>84657</v>
          </cell>
          <cell r="AK370">
            <v>96252</v>
          </cell>
          <cell r="AL370">
            <v>81110</v>
          </cell>
          <cell r="AM370">
            <v>202739</v>
          </cell>
          <cell r="AN370">
            <v>50867</v>
          </cell>
          <cell r="AO370">
            <v>4485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  <cell r="J371">
            <v>258855</v>
          </cell>
          <cell r="L371">
            <v>11991</v>
          </cell>
          <cell r="M371">
            <v>25568</v>
          </cell>
          <cell r="N371">
            <v>18051</v>
          </cell>
          <cell r="O371">
            <v>26578</v>
          </cell>
          <cell r="P371">
            <v>25693</v>
          </cell>
          <cell r="Q371">
            <v>21656</v>
          </cell>
          <cell r="R371">
            <v>15826</v>
          </cell>
          <cell r="S371">
            <v>10159</v>
          </cell>
          <cell r="T371">
            <v>12355</v>
          </cell>
          <cell r="U371">
            <v>11728</v>
          </cell>
          <cell r="V371">
            <v>7769</v>
          </cell>
          <cell r="W371">
            <v>9682</v>
          </cell>
          <cell r="X371">
            <v>5683</v>
          </cell>
          <cell r="Y371">
            <v>6278</v>
          </cell>
          <cell r="Z371">
            <v>5785</v>
          </cell>
          <cell r="AA371">
            <v>6520</v>
          </cell>
          <cell r="AB371">
            <v>5469</v>
          </cell>
          <cell r="AC371">
            <v>4991</v>
          </cell>
          <cell r="AD371">
            <v>6220</v>
          </cell>
          <cell r="AE371">
            <v>2757</v>
          </cell>
          <cell r="AF371">
            <v>3897</v>
          </cell>
          <cell r="AG371">
            <v>1511</v>
          </cell>
          <cell r="AH371">
            <v>2443</v>
          </cell>
          <cell r="AI371">
            <v>1977</v>
          </cell>
          <cell r="AJ371">
            <v>1362</v>
          </cell>
          <cell r="AK371">
            <v>1700</v>
          </cell>
          <cell r="AL371">
            <v>1815</v>
          </cell>
          <cell r="AM371">
            <v>2993</v>
          </cell>
          <cell r="AN371">
            <v>398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  <cell r="J372">
            <v>97413</v>
          </cell>
          <cell r="L372">
            <v>590</v>
          </cell>
          <cell r="M372">
            <v>9142</v>
          </cell>
          <cell r="N372">
            <v>983</v>
          </cell>
          <cell r="O372">
            <v>20434</v>
          </cell>
          <cell r="P372">
            <v>785</v>
          </cell>
          <cell r="Q372">
            <v>5014</v>
          </cell>
          <cell r="R372">
            <v>1576</v>
          </cell>
          <cell r="S372">
            <v>7121</v>
          </cell>
          <cell r="T372">
            <v>24460</v>
          </cell>
          <cell r="U372">
            <v>643</v>
          </cell>
          <cell r="V372">
            <v>4336</v>
          </cell>
          <cell r="W372">
            <v>2141</v>
          </cell>
          <cell r="X372">
            <v>5645</v>
          </cell>
          <cell r="Y372">
            <v>1346</v>
          </cell>
          <cell r="Z372">
            <v>153</v>
          </cell>
          <cell r="AB372">
            <v>569</v>
          </cell>
          <cell r="AC372">
            <v>142</v>
          </cell>
          <cell r="AD372">
            <v>10500</v>
          </cell>
          <cell r="AE372">
            <v>91</v>
          </cell>
          <cell r="AG372">
            <v>660</v>
          </cell>
          <cell r="AI372">
            <v>487</v>
          </cell>
          <cell r="AJ372">
            <v>18</v>
          </cell>
          <cell r="AL372">
            <v>577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  <cell r="J373">
            <v>4133621</v>
          </cell>
          <cell r="L373">
            <v>108654</v>
          </cell>
          <cell r="M373">
            <v>308241</v>
          </cell>
          <cell r="N373">
            <v>292693</v>
          </cell>
          <cell r="O373">
            <v>301582</v>
          </cell>
          <cell r="P373">
            <v>474499</v>
          </cell>
          <cell r="Q373">
            <v>321477</v>
          </cell>
          <cell r="R373">
            <v>212123</v>
          </cell>
          <cell r="S373">
            <v>228071</v>
          </cell>
          <cell r="T373">
            <v>193765</v>
          </cell>
          <cell r="U373">
            <v>178170</v>
          </cell>
          <cell r="V373">
            <v>128780</v>
          </cell>
          <cell r="W373">
            <v>77780</v>
          </cell>
          <cell r="X373">
            <v>80547</v>
          </cell>
          <cell r="Y373">
            <v>110300</v>
          </cell>
          <cell r="Z373">
            <v>51808</v>
          </cell>
          <cell r="AA373">
            <v>92925</v>
          </cell>
          <cell r="AB373">
            <v>98583</v>
          </cell>
          <cell r="AC373">
            <v>81887</v>
          </cell>
          <cell r="AD373">
            <v>139856</v>
          </cell>
          <cell r="AE373">
            <v>138664</v>
          </cell>
          <cell r="AF373">
            <v>112523</v>
          </cell>
          <cell r="AG373">
            <v>47991</v>
          </cell>
          <cell r="AH373">
            <v>67649</v>
          </cell>
          <cell r="AI373">
            <v>109562</v>
          </cell>
          <cell r="AJ373">
            <v>28684</v>
          </cell>
          <cell r="AK373">
            <v>42789</v>
          </cell>
          <cell r="AL373">
            <v>43159</v>
          </cell>
          <cell r="AM373">
            <v>44250</v>
          </cell>
          <cell r="AN373">
            <v>16609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  <cell r="J374">
            <v>9339</v>
          </cell>
          <cell r="M374">
            <v>277</v>
          </cell>
          <cell r="O374">
            <v>361</v>
          </cell>
          <cell r="P374">
            <v>265</v>
          </cell>
          <cell r="Q374">
            <v>658</v>
          </cell>
          <cell r="R374">
            <v>1241</v>
          </cell>
          <cell r="S374">
            <v>1572</v>
          </cell>
          <cell r="W374">
            <v>421</v>
          </cell>
          <cell r="X374">
            <v>634</v>
          </cell>
          <cell r="Y374">
            <v>749</v>
          </cell>
          <cell r="Z374">
            <v>925</v>
          </cell>
          <cell r="AA374">
            <v>1298</v>
          </cell>
          <cell r="AC374">
            <v>938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  <cell r="J375">
            <v>306644</v>
          </cell>
          <cell r="M375">
            <v>9565</v>
          </cell>
          <cell r="N375">
            <v>17292</v>
          </cell>
          <cell r="O375">
            <v>10549</v>
          </cell>
          <cell r="P375">
            <v>30920</v>
          </cell>
          <cell r="Q375">
            <v>34421</v>
          </cell>
          <cell r="R375">
            <v>5751</v>
          </cell>
          <cell r="S375">
            <v>17321</v>
          </cell>
          <cell r="T375">
            <v>19065</v>
          </cell>
          <cell r="U375">
            <v>954</v>
          </cell>
          <cell r="V375">
            <v>5926</v>
          </cell>
          <cell r="W375">
            <v>6371</v>
          </cell>
          <cell r="X375">
            <v>3749</v>
          </cell>
          <cell r="Y375">
            <v>5231</v>
          </cell>
          <cell r="Z375">
            <v>18931</v>
          </cell>
          <cell r="AA375">
            <v>6407</v>
          </cell>
          <cell r="AC375">
            <v>13845</v>
          </cell>
          <cell r="AD375">
            <v>32400</v>
          </cell>
          <cell r="AE375">
            <v>592</v>
          </cell>
          <cell r="AF375">
            <v>35659</v>
          </cell>
          <cell r="AG375">
            <v>17172</v>
          </cell>
          <cell r="AH375">
            <v>14523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  <cell r="J376">
            <v>45291</v>
          </cell>
          <cell r="L376">
            <v>2315</v>
          </cell>
          <cell r="M376">
            <v>1476</v>
          </cell>
          <cell r="N376">
            <v>2427</v>
          </cell>
          <cell r="O376">
            <v>6194</v>
          </cell>
          <cell r="P376">
            <v>2147</v>
          </cell>
          <cell r="Q376">
            <v>589</v>
          </cell>
          <cell r="R376">
            <v>2958</v>
          </cell>
          <cell r="S376">
            <v>3844</v>
          </cell>
          <cell r="T376">
            <v>3186</v>
          </cell>
          <cell r="U376">
            <v>3162</v>
          </cell>
          <cell r="W376">
            <v>646</v>
          </cell>
          <cell r="Y376">
            <v>3832</v>
          </cell>
          <cell r="Z376">
            <v>3151</v>
          </cell>
          <cell r="AA376">
            <v>183</v>
          </cell>
          <cell r="AB376">
            <v>1187</v>
          </cell>
          <cell r="AC376">
            <v>1308</v>
          </cell>
          <cell r="AD376">
            <v>3710</v>
          </cell>
          <cell r="AF376">
            <v>2976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  <cell r="J377">
            <v>33027</v>
          </cell>
          <cell r="L377">
            <v>486</v>
          </cell>
          <cell r="M377">
            <v>972</v>
          </cell>
          <cell r="N377">
            <v>627</v>
          </cell>
          <cell r="O377">
            <v>1134</v>
          </cell>
          <cell r="P377">
            <v>1016</v>
          </cell>
          <cell r="Q377">
            <v>977</v>
          </cell>
          <cell r="R377">
            <v>1025</v>
          </cell>
          <cell r="S377">
            <v>425</v>
          </cell>
          <cell r="T377">
            <v>647</v>
          </cell>
          <cell r="U377">
            <v>765</v>
          </cell>
          <cell r="V377">
            <v>1825</v>
          </cell>
          <cell r="W377">
            <v>1478</v>
          </cell>
          <cell r="X377">
            <v>2711</v>
          </cell>
          <cell r="Y377">
            <v>2800</v>
          </cell>
          <cell r="Z377">
            <v>2519</v>
          </cell>
          <cell r="AA377">
            <v>2794</v>
          </cell>
          <cell r="AB377">
            <v>1639</v>
          </cell>
          <cell r="AC377">
            <v>2390</v>
          </cell>
          <cell r="AD377">
            <v>3126</v>
          </cell>
          <cell r="AE377">
            <v>1466</v>
          </cell>
          <cell r="AF377">
            <v>1394</v>
          </cell>
          <cell r="AG377">
            <v>811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325883</v>
          </cell>
          <cell r="L378">
            <v>2764</v>
          </cell>
          <cell r="M378">
            <v>10647</v>
          </cell>
          <cell r="N378">
            <v>13005</v>
          </cell>
          <cell r="O378">
            <v>28245</v>
          </cell>
          <cell r="P378">
            <v>13459</v>
          </cell>
          <cell r="Q378">
            <v>22637</v>
          </cell>
          <cell r="R378">
            <v>10247</v>
          </cell>
          <cell r="S378">
            <v>1879</v>
          </cell>
          <cell r="T378">
            <v>25782</v>
          </cell>
          <cell r="U378">
            <v>21368</v>
          </cell>
          <cell r="V378">
            <v>45748</v>
          </cell>
          <cell r="X378">
            <v>23710</v>
          </cell>
          <cell r="Y378">
            <v>31681</v>
          </cell>
          <cell r="Z378">
            <v>18694</v>
          </cell>
          <cell r="AA378">
            <v>11507</v>
          </cell>
          <cell r="AB378">
            <v>488</v>
          </cell>
          <cell r="AC378">
            <v>21420</v>
          </cell>
          <cell r="AD378">
            <v>12419</v>
          </cell>
          <cell r="AE378">
            <v>7448</v>
          </cell>
          <cell r="AF378">
            <v>2735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  <cell r="J379">
            <v>119127</v>
          </cell>
          <cell r="L379">
            <v>252</v>
          </cell>
          <cell r="M379">
            <v>5962</v>
          </cell>
          <cell r="N379">
            <v>2584</v>
          </cell>
          <cell r="O379">
            <v>1770</v>
          </cell>
          <cell r="P379">
            <v>908</v>
          </cell>
          <cell r="Q379">
            <v>2774</v>
          </cell>
          <cell r="R379">
            <v>2424</v>
          </cell>
          <cell r="S379">
            <v>8783</v>
          </cell>
          <cell r="T379">
            <v>7827</v>
          </cell>
          <cell r="U379">
            <v>2983</v>
          </cell>
          <cell r="V379">
            <v>7716</v>
          </cell>
          <cell r="W379">
            <v>7448</v>
          </cell>
          <cell r="X379">
            <v>10014</v>
          </cell>
          <cell r="Y379">
            <v>16954</v>
          </cell>
          <cell r="Z379">
            <v>6948</v>
          </cell>
          <cell r="AA379">
            <v>2434</v>
          </cell>
          <cell r="AB379">
            <v>4111</v>
          </cell>
          <cell r="AC379">
            <v>17498</v>
          </cell>
          <cell r="AD379">
            <v>2928</v>
          </cell>
          <cell r="AE379">
            <v>1665</v>
          </cell>
          <cell r="AF379">
            <v>1288</v>
          </cell>
          <cell r="AG379">
            <v>3856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  <cell r="J380">
            <v>533891</v>
          </cell>
          <cell r="L380">
            <v>11985</v>
          </cell>
          <cell r="M380">
            <v>19843</v>
          </cell>
          <cell r="N380">
            <v>23894</v>
          </cell>
          <cell r="O380">
            <v>21726</v>
          </cell>
          <cell r="P380">
            <v>20737</v>
          </cell>
          <cell r="Q380">
            <v>30178</v>
          </cell>
          <cell r="R380">
            <v>17931</v>
          </cell>
          <cell r="S380">
            <v>18982</v>
          </cell>
          <cell r="T380">
            <v>20294</v>
          </cell>
          <cell r="U380">
            <v>17635</v>
          </cell>
          <cell r="V380">
            <v>15663</v>
          </cell>
          <cell r="W380">
            <v>16013</v>
          </cell>
          <cell r="X380">
            <v>35859</v>
          </cell>
          <cell r="Y380">
            <v>17463</v>
          </cell>
          <cell r="Z380">
            <v>13915</v>
          </cell>
          <cell r="AA380">
            <v>17944</v>
          </cell>
          <cell r="AB380">
            <v>14628</v>
          </cell>
          <cell r="AC380">
            <v>14460</v>
          </cell>
          <cell r="AD380">
            <v>20282</v>
          </cell>
          <cell r="AE380">
            <v>17344</v>
          </cell>
          <cell r="AF380">
            <v>14882</v>
          </cell>
          <cell r="AG380">
            <v>14269</v>
          </cell>
          <cell r="AH380">
            <v>17238</v>
          </cell>
          <cell r="AI380">
            <v>16994</v>
          </cell>
          <cell r="AJ380">
            <v>17783</v>
          </cell>
          <cell r="AK380">
            <v>17526</v>
          </cell>
          <cell r="AL380">
            <v>22005</v>
          </cell>
          <cell r="AM380">
            <v>19280</v>
          </cell>
          <cell r="AN380">
            <v>7138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  <cell r="J381">
            <v>1347754</v>
          </cell>
          <cell r="L381">
            <v>10047</v>
          </cell>
          <cell r="M381">
            <v>61508</v>
          </cell>
          <cell r="N381">
            <v>88046</v>
          </cell>
          <cell r="O381">
            <v>64999</v>
          </cell>
          <cell r="P381">
            <v>127272</v>
          </cell>
          <cell r="Q381">
            <v>74978</v>
          </cell>
          <cell r="R381">
            <v>61648</v>
          </cell>
          <cell r="S381">
            <v>70390</v>
          </cell>
          <cell r="T381">
            <v>89064</v>
          </cell>
          <cell r="U381">
            <v>29204</v>
          </cell>
          <cell r="V381">
            <v>65006</v>
          </cell>
          <cell r="W381">
            <v>168365</v>
          </cell>
          <cell r="X381">
            <v>39079</v>
          </cell>
          <cell r="Y381">
            <v>20862</v>
          </cell>
          <cell r="Z381">
            <v>81980</v>
          </cell>
          <cell r="AA381">
            <v>45021</v>
          </cell>
          <cell r="AB381">
            <v>19188</v>
          </cell>
          <cell r="AC381">
            <v>19427</v>
          </cell>
          <cell r="AD381">
            <v>26772</v>
          </cell>
          <cell r="AE381">
            <v>20515</v>
          </cell>
          <cell r="AF381">
            <v>31731</v>
          </cell>
          <cell r="AG381">
            <v>27635</v>
          </cell>
          <cell r="AH381">
            <v>18879</v>
          </cell>
          <cell r="AI381">
            <v>13642</v>
          </cell>
          <cell r="AJ381">
            <v>13121</v>
          </cell>
          <cell r="AK381">
            <v>4007</v>
          </cell>
          <cell r="AL381">
            <v>21685</v>
          </cell>
          <cell r="AM381">
            <v>7975</v>
          </cell>
          <cell r="AN381">
            <v>17183</v>
          </cell>
          <cell r="AO381">
            <v>8525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2175269</v>
          </cell>
          <cell r="L382">
            <v>29686</v>
          </cell>
          <cell r="M382">
            <v>80907</v>
          </cell>
          <cell r="N382">
            <v>107176</v>
          </cell>
          <cell r="O382">
            <v>131554</v>
          </cell>
          <cell r="P382">
            <v>119668</v>
          </cell>
          <cell r="Q382">
            <v>82373</v>
          </cell>
          <cell r="R382">
            <v>97251</v>
          </cell>
          <cell r="S382">
            <v>151428</v>
          </cell>
          <cell r="T382">
            <v>137561</v>
          </cell>
          <cell r="U382">
            <v>86708</v>
          </cell>
          <cell r="V382">
            <v>125937</v>
          </cell>
          <cell r="W382">
            <v>66689</v>
          </cell>
          <cell r="X382">
            <v>92097</v>
          </cell>
          <cell r="Y382">
            <v>54636</v>
          </cell>
          <cell r="Z382">
            <v>81472</v>
          </cell>
          <cell r="AA382">
            <v>50209</v>
          </cell>
          <cell r="AB382">
            <v>84972</v>
          </cell>
          <cell r="AC382">
            <v>61560</v>
          </cell>
          <cell r="AD382">
            <v>70004</v>
          </cell>
          <cell r="AE382">
            <v>65259</v>
          </cell>
          <cell r="AF382">
            <v>25795</v>
          </cell>
          <cell r="AG382">
            <v>36001</v>
          </cell>
          <cell r="AH382">
            <v>21657</v>
          </cell>
          <cell r="AI382">
            <v>43834</v>
          </cell>
          <cell r="AJ382">
            <v>42374</v>
          </cell>
          <cell r="AK382">
            <v>51225</v>
          </cell>
          <cell r="AL382">
            <v>55518</v>
          </cell>
          <cell r="AM382">
            <v>65028</v>
          </cell>
          <cell r="AN382">
            <v>54550</v>
          </cell>
          <cell r="AO382">
            <v>1831</v>
          </cell>
          <cell r="AP382">
            <v>309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  <cell r="J383">
            <v>31156</v>
          </cell>
          <cell r="M383">
            <v>466</v>
          </cell>
          <cell r="N383">
            <v>387</v>
          </cell>
          <cell r="O383">
            <v>900</v>
          </cell>
          <cell r="P383">
            <v>1376</v>
          </cell>
          <cell r="Q383">
            <v>200</v>
          </cell>
          <cell r="R383">
            <v>424</v>
          </cell>
          <cell r="S383">
            <v>705</v>
          </cell>
          <cell r="T383">
            <v>630</v>
          </cell>
          <cell r="V383">
            <v>57</v>
          </cell>
          <cell r="W383">
            <v>122</v>
          </cell>
          <cell r="X383">
            <v>185</v>
          </cell>
          <cell r="Y383">
            <v>1151</v>
          </cell>
          <cell r="Z383">
            <v>1330</v>
          </cell>
          <cell r="AA383">
            <v>764</v>
          </cell>
          <cell r="AB383">
            <v>994</v>
          </cell>
          <cell r="AC383">
            <v>156</v>
          </cell>
          <cell r="AD383">
            <v>995</v>
          </cell>
          <cell r="AE383">
            <v>673</v>
          </cell>
          <cell r="AG383">
            <v>632</v>
          </cell>
          <cell r="AH383">
            <v>1980</v>
          </cell>
          <cell r="AI383">
            <v>2849</v>
          </cell>
          <cell r="AJ383">
            <v>2642</v>
          </cell>
          <cell r="AK383">
            <v>2085</v>
          </cell>
          <cell r="AL383">
            <v>6147</v>
          </cell>
          <cell r="AM383">
            <v>2836</v>
          </cell>
          <cell r="AN383">
            <v>470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  <cell r="J384">
            <v>125562</v>
          </cell>
          <cell r="M384">
            <v>11711</v>
          </cell>
          <cell r="N384">
            <v>711</v>
          </cell>
          <cell r="O384">
            <v>2346</v>
          </cell>
          <cell r="P384">
            <v>3029</v>
          </cell>
          <cell r="R384">
            <v>1106</v>
          </cell>
          <cell r="S384">
            <v>6456</v>
          </cell>
          <cell r="V384">
            <v>5512</v>
          </cell>
          <cell r="W384">
            <v>2429</v>
          </cell>
          <cell r="X384">
            <v>885</v>
          </cell>
          <cell r="Y384">
            <v>1387</v>
          </cell>
          <cell r="Z384">
            <v>299</v>
          </cell>
          <cell r="AB384">
            <v>582</v>
          </cell>
          <cell r="AC384">
            <v>4628</v>
          </cell>
          <cell r="AH384">
            <v>146</v>
          </cell>
          <cell r="AI384">
            <v>12478</v>
          </cell>
          <cell r="AJ384">
            <v>23624</v>
          </cell>
          <cell r="AK384">
            <v>20560</v>
          </cell>
          <cell r="AL384">
            <v>15662</v>
          </cell>
          <cell r="AM384">
            <v>48</v>
          </cell>
          <cell r="AN384">
            <v>8443</v>
          </cell>
          <cell r="AO384">
            <v>3520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  <cell r="J385">
            <v>89337</v>
          </cell>
          <cell r="L385">
            <v>966</v>
          </cell>
          <cell r="M385">
            <v>1632</v>
          </cell>
          <cell r="N385">
            <v>4671</v>
          </cell>
          <cell r="O385">
            <v>4154</v>
          </cell>
          <cell r="P385">
            <v>443</v>
          </cell>
          <cell r="Q385">
            <v>5041</v>
          </cell>
          <cell r="R385">
            <v>1451</v>
          </cell>
          <cell r="S385">
            <v>5431</v>
          </cell>
          <cell r="T385">
            <v>4428</v>
          </cell>
          <cell r="U385">
            <v>893</v>
          </cell>
          <cell r="V385">
            <v>1651</v>
          </cell>
          <cell r="W385">
            <v>1059</v>
          </cell>
          <cell r="X385">
            <v>125</v>
          </cell>
          <cell r="Y385">
            <v>388</v>
          </cell>
          <cell r="Z385">
            <v>334</v>
          </cell>
          <cell r="AA385">
            <v>699</v>
          </cell>
          <cell r="AB385">
            <v>422</v>
          </cell>
          <cell r="AC385">
            <v>1248</v>
          </cell>
          <cell r="AD385">
            <v>864</v>
          </cell>
          <cell r="AE385">
            <v>130</v>
          </cell>
          <cell r="AF385">
            <v>124</v>
          </cell>
          <cell r="AG385">
            <v>772</v>
          </cell>
          <cell r="AH385">
            <v>2383</v>
          </cell>
          <cell r="AI385">
            <v>24773</v>
          </cell>
          <cell r="AJ385">
            <v>3639</v>
          </cell>
          <cell r="AK385">
            <v>4313</v>
          </cell>
          <cell r="AL385">
            <v>9254</v>
          </cell>
          <cell r="AM385">
            <v>3421</v>
          </cell>
          <cell r="AN385">
            <v>4628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18149710</v>
          </cell>
          <cell r="L386">
            <v>300106</v>
          </cell>
          <cell r="M386">
            <v>685866</v>
          </cell>
          <cell r="N386">
            <v>684921</v>
          </cell>
          <cell r="O386">
            <v>643184</v>
          </cell>
          <cell r="P386">
            <v>688378</v>
          </cell>
          <cell r="Q386">
            <v>759796</v>
          </cell>
          <cell r="R386">
            <v>832950</v>
          </cell>
          <cell r="S386">
            <v>767948</v>
          </cell>
          <cell r="T386">
            <v>889112</v>
          </cell>
          <cell r="U386">
            <v>798156</v>
          </cell>
          <cell r="V386">
            <v>690731</v>
          </cell>
          <cell r="W386">
            <v>717023</v>
          </cell>
          <cell r="X386">
            <v>697939</v>
          </cell>
          <cell r="Y386">
            <v>633843</v>
          </cell>
          <cell r="Z386">
            <v>579600</v>
          </cell>
          <cell r="AA386">
            <v>618996</v>
          </cell>
          <cell r="AB386">
            <v>611763</v>
          </cell>
          <cell r="AC386">
            <v>594517</v>
          </cell>
          <cell r="AD386">
            <v>625999</v>
          </cell>
          <cell r="AE386">
            <v>618268</v>
          </cell>
          <cell r="AF386">
            <v>594995</v>
          </cell>
          <cell r="AG386">
            <v>501195</v>
          </cell>
          <cell r="AH386">
            <v>539049</v>
          </cell>
          <cell r="AI386">
            <v>542818</v>
          </cell>
          <cell r="AJ386">
            <v>537637</v>
          </cell>
          <cell r="AK386">
            <v>605285</v>
          </cell>
          <cell r="AL386">
            <v>591203</v>
          </cell>
          <cell r="AM386">
            <v>565441</v>
          </cell>
          <cell r="AN386">
            <v>232816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239475</v>
          </cell>
          <cell r="L387">
            <v>6752</v>
          </cell>
          <cell r="M387">
            <v>18802</v>
          </cell>
          <cell r="N387">
            <v>16251</v>
          </cell>
          <cell r="O387">
            <v>9009</v>
          </cell>
          <cell r="P387">
            <v>9547</v>
          </cell>
          <cell r="Q387">
            <v>10578</v>
          </cell>
          <cell r="R387">
            <v>14504</v>
          </cell>
          <cell r="S387">
            <v>13334</v>
          </cell>
          <cell r="T387">
            <v>14224</v>
          </cell>
          <cell r="U387">
            <v>15248</v>
          </cell>
          <cell r="V387">
            <v>10484</v>
          </cell>
          <cell r="W387">
            <v>9856</v>
          </cell>
          <cell r="X387">
            <v>7155</v>
          </cell>
          <cell r="Y387">
            <v>4803</v>
          </cell>
          <cell r="Z387">
            <v>10326</v>
          </cell>
          <cell r="AA387">
            <v>8818</v>
          </cell>
          <cell r="AB387">
            <v>5578</v>
          </cell>
          <cell r="AC387">
            <v>15864</v>
          </cell>
          <cell r="AD387">
            <v>9766</v>
          </cell>
          <cell r="AE387">
            <v>6389</v>
          </cell>
          <cell r="AF387">
            <v>9130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2320881</v>
          </cell>
          <cell r="L388">
            <v>52037</v>
          </cell>
          <cell r="M388">
            <v>98776</v>
          </cell>
          <cell r="N388">
            <v>89804</v>
          </cell>
          <cell r="O388">
            <v>89398</v>
          </cell>
          <cell r="P388">
            <v>97035</v>
          </cell>
          <cell r="Q388">
            <v>111672</v>
          </cell>
          <cell r="R388">
            <v>114901</v>
          </cell>
          <cell r="S388">
            <v>120596</v>
          </cell>
          <cell r="T388">
            <v>130670</v>
          </cell>
          <cell r="U388">
            <v>123506</v>
          </cell>
          <cell r="V388">
            <v>102243</v>
          </cell>
          <cell r="W388">
            <v>100264</v>
          </cell>
          <cell r="X388">
            <v>94557</v>
          </cell>
          <cell r="Y388">
            <v>97783</v>
          </cell>
          <cell r="Z388">
            <v>79934</v>
          </cell>
          <cell r="AA388">
            <v>88908</v>
          </cell>
          <cell r="AB388">
            <v>86702</v>
          </cell>
          <cell r="AC388">
            <v>74727</v>
          </cell>
          <cell r="AD388">
            <v>73089</v>
          </cell>
          <cell r="AE388">
            <v>69485</v>
          </cell>
          <cell r="AF388">
            <v>61447</v>
          </cell>
          <cell r="AG388">
            <v>42797</v>
          </cell>
          <cell r="AH388">
            <v>51598</v>
          </cell>
          <cell r="AI388">
            <v>56507</v>
          </cell>
          <cell r="AJ388">
            <v>48004</v>
          </cell>
          <cell r="AK388">
            <v>56165</v>
          </cell>
          <cell r="AL388">
            <v>52135</v>
          </cell>
          <cell r="AM388">
            <v>44048</v>
          </cell>
          <cell r="AN388">
            <v>12093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1062670</v>
          </cell>
          <cell r="L389">
            <v>29713</v>
          </cell>
          <cell r="M389">
            <v>63290</v>
          </cell>
          <cell r="N389">
            <v>81643</v>
          </cell>
          <cell r="O389">
            <v>67996</v>
          </cell>
          <cell r="P389">
            <v>71609</v>
          </cell>
          <cell r="Q389">
            <v>67692</v>
          </cell>
          <cell r="R389">
            <v>87565</v>
          </cell>
          <cell r="S389">
            <v>58820</v>
          </cell>
          <cell r="T389">
            <v>58932</v>
          </cell>
          <cell r="U389">
            <v>58022</v>
          </cell>
          <cell r="V389">
            <v>57682</v>
          </cell>
          <cell r="W389">
            <v>40243</v>
          </cell>
          <cell r="X389">
            <v>42027</v>
          </cell>
          <cell r="Y389">
            <v>36671</v>
          </cell>
          <cell r="Z389">
            <v>27244</v>
          </cell>
          <cell r="AA389">
            <v>29429</v>
          </cell>
          <cell r="AB389">
            <v>19945</v>
          </cell>
          <cell r="AC389">
            <v>29972</v>
          </cell>
          <cell r="AD389">
            <v>25074</v>
          </cell>
          <cell r="AE389">
            <v>17315</v>
          </cell>
          <cell r="AF389">
            <v>26036</v>
          </cell>
          <cell r="AG389">
            <v>11422</v>
          </cell>
          <cell r="AH389">
            <v>6188</v>
          </cell>
          <cell r="AI389">
            <v>11443</v>
          </cell>
          <cell r="AJ389">
            <v>5346</v>
          </cell>
          <cell r="AK389">
            <v>6149</v>
          </cell>
          <cell r="AL389">
            <v>6678</v>
          </cell>
          <cell r="AM389">
            <v>10899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2442722</v>
          </cell>
          <cell r="L390">
            <v>28219</v>
          </cell>
          <cell r="M390">
            <v>168023</v>
          </cell>
          <cell r="N390">
            <v>228905</v>
          </cell>
          <cell r="O390">
            <v>209620</v>
          </cell>
          <cell r="P390">
            <v>96872</v>
          </cell>
          <cell r="Q390">
            <v>51501</v>
          </cell>
          <cell r="R390">
            <v>87778</v>
          </cell>
          <cell r="S390">
            <v>107767</v>
          </cell>
          <cell r="T390">
            <v>119891</v>
          </cell>
          <cell r="U390">
            <v>116220</v>
          </cell>
          <cell r="V390">
            <v>124677</v>
          </cell>
          <cell r="W390">
            <v>117749</v>
          </cell>
          <cell r="X390">
            <v>100758</v>
          </cell>
          <cell r="Y390">
            <v>87599</v>
          </cell>
          <cell r="Z390">
            <v>79108</v>
          </cell>
          <cell r="AA390">
            <v>101444</v>
          </cell>
          <cell r="AB390">
            <v>57685</v>
          </cell>
          <cell r="AC390">
            <v>62527</v>
          </cell>
          <cell r="AD390">
            <v>87896</v>
          </cell>
          <cell r="AE390">
            <v>108827</v>
          </cell>
          <cell r="AF390">
            <v>68192</v>
          </cell>
          <cell r="AG390">
            <v>68927</v>
          </cell>
          <cell r="AH390">
            <v>18151</v>
          </cell>
          <cell r="AI390">
            <v>15931</v>
          </cell>
          <cell r="AJ390">
            <v>22296</v>
          </cell>
          <cell r="AK390">
            <v>25855</v>
          </cell>
          <cell r="AL390">
            <v>32934</v>
          </cell>
          <cell r="AM390">
            <v>22933</v>
          </cell>
          <cell r="AN390">
            <v>13849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2240130</v>
          </cell>
          <cell r="L391">
            <v>53757</v>
          </cell>
          <cell r="M391">
            <v>107208</v>
          </cell>
          <cell r="N391">
            <v>103525</v>
          </cell>
          <cell r="O391">
            <v>92278</v>
          </cell>
          <cell r="P391">
            <v>88639</v>
          </cell>
          <cell r="Q391">
            <v>100434</v>
          </cell>
          <cell r="R391">
            <v>115526</v>
          </cell>
          <cell r="S391">
            <v>123379</v>
          </cell>
          <cell r="T391">
            <v>109607</v>
          </cell>
          <cell r="U391">
            <v>132341</v>
          </cell>
          <cell r="V391">
            <v>99966</v>
          </cell>
          <cell r="W391">
            <v>92764</v>
          </cell>
          <cell r="X391">
            <v>99950</v>
          </cell>
          <cell r="Y391">
            <v>99883</v>
          </cell>
          <cell r="Z391">
            <v>103825</v>
          </cell>
          <cell r="AA391">
            <v>98608</v>
          </cell>
          <cell r="AB391">
            <v>75424</v>
          </cell>
          <cell r="AC391">
            <v>64032</v>
          </cell>
          <cell r="AD391">
            <v>57908</v>
          </cell>
          <cell r="AE391">
            <v>63340</v>
          </cell>
          <cell r="AF391">
            <v>70853</v>
          </cell>
          <cell r="AG391">
            <v>51400</v>
          </cell>
          <cell r="AH391">
            <v>23295</v>
          </cell>
          <cell r="AI391">
            <v>33288</v>
          </cell>
          <cell r="AJ391">
            <v>29632</v>
          </cell>
          <cell r="AK391">
            <v>25868</v>
          </cell>
          <cell r="AL391">
            <v>62952</v>
          </cell>
          <cell r="AM391">
            <v>39562</v>
          </cell>
          <cell r="AN391">
            <v>20886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389898</v>
          </cell>
          <cell r="L392">
            <v>13516</v>
          </cell>
          <cell r="M392">
            <v>18298</v>
          </cell>
          <cell r="N392">
            <v>19291</v>
          </cell>
          <cell r="O392">
            <v>18370</v>
          </cell>
          <cell r="P392">
            <v>24277</v>
          </cell>
          <cell r="Q392">
            <v>19363</v>
          </cell>
          <cell r="R392">
            <v>15343</v>
          </cell>
          <cell r="S392">
            <v>17499</v>
          </cell>
          <cell r="T392">
            <v>20465</v>
          </cell>
          <cell r="U392">
            <v>13664</v>
          </cell>
          <cell r="V392">
            <v>14872</v>
          </cell>
          <cell r="W392">
            <v>12155</v>
          </cell>
          <cell r="X392">
            <v>13593</v>
          </cell>
          <cell r="Y392">
            <v>11046</v>
          </cell>
          <cell r="Z392">
            <v>10458</v>
          </cell>
          <cell r="AA392">
            <v>12990</v>
          </cell>
          <cell r="AB392">
            <v>11761</v>
          </cell>
          <cell r="AC392">
            <v>10412</v>
          </cell>
          <cell r="AD392">
            <v>8574</v>
          </cell>
          <cell r="AE392">
            <v>12095</v>
          </cell>
          <cell r="AF392">
            <v>17045</v>
          </cell>
          <cell r="AG392">
            <v>9534</v>
          </cell>
          <cell r="AH392">
            <v>7070</v>
          </cell>
          <cell r="AI392">
            <v>9952</v>
          </cell>
          <cell r="AJ392">
            <v>8415</v>
          </cell>
          <cell r="AK392">
            <v>10140</v>
          </cell>
          <cell r="AL392">
            <v>10127</v>
          </cell>
          <cell r="AM392">
            <v>14487</v>
          </cell>
          <cell r="AN392">
            <v>5086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729417</v>
          </cell>
          <cell r="L393">
            <v>7295</v>
          </cell>
          <cell r="M393">
            <v>46112</v>
          </cell>
          <cell r="N393">
            <v>72845</v>
          </cell>
          <cell r="O393">
            <v>90797</v>
          </cell>
          <cell r="P393">
            <v>42529</v>
          </cell>
          <cell r="Q393">
            <v>63559</v>
          </cell>
          <cell r="R393">
            <v>50726</v>
          </cell>
          <cell r="S393">
            <v>33120</v>
          </cell>
          <cell r="T393">
            <v>67871</v>
          </cell>
          <cell r="U393">
            <v>27375</v>
          </cell>
          <cell r="V393">
            <v>26209</v>
          </cell>
          <cell r="W393">
            <v>19730</v>
          </cell>
          <cell r="X393">
            <v>3086</v>
          </cell>
          <cell r="Y393">
            <v>15523</v>
          </cell>
          <cell r="Z393">
            <v>14259</v>
          </cell>
          <cell r="AA393">
            <v>4687</v>
          </cell>
          <cell r="AB393">
            <v>29689</v>
          </cell>
          <cell r="AC393">
            <v>4534</v>
          </cell>
          <cell r="AD393">
            <v>16032</v>
          </cell>
          <cell r="AE393">
            <v>2555</v>
          </cell>
          <cell r="AF393">
            <v>24352</v>
          </cell>
          <cell r="AG393">
            <v>3884</v>
          </cell>
          <cell r="AH393">
            <v>14051</v>
          </cell>
          <cell r="AI393">
            <v>352</v>
          </cell>
          <cell r="AJ393">
            <v>6713</v>
          </cell>
          <cell r="AK393">
            <v>15349</v>
          </cell>
          <cell r="AL393">
            <v>1114</v>
          </cell>
          <cell r="AM393">
            <v>7225</v>
          </cell>
          <cell r="AN393">
            <v>11368</v>
          </cell>
          <cell r="AO393">
            <v>6476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4299612</v>
          </cell>
          <cell r="L394">
            <v>157739</v>
          </cell>
          <cell r="M394">
            <v>114692</v>
          </cell>
          <cell r="N394">
            <v>171180</v>
          </cell>
          <cell r="O394">
            <v>145231</v>
          </cell>
          <cell r="P394">
            <v>160101</v>
          </cell>
          <cell r="Q394">
            <v>186496</v>
          </cell>
          <cell r="R394">
            <v>111311</v>
          </cell>
          <cell r="S394">
            <v>259486</v>
          </cell>
          <cell r="T394">
            <v>191382</v>
          </cell>
          <cell r="U394">
            <v>118519</v>
          </cell>
          <cell r="V394">
            <v>231724</v>
          </cell>
          <cell r="W394">
            <v>105404</v>
          </cell>
          <cell r="X394">
            <v>235721</v>
          </cell>
          <cell r="Y394">
            <v>211922</v>
          </cell>
          <cell r="Z394">
            <v>121550</v>
          </cell>
          <cell r="AA394">
            <v>114246</v>
          </cell>
          <cell r="AB394">
            <v>133312</v>
          </cell>
          <cell r="AC394">
            <v>181047</v>
          </cell>
          <cell r="AD394">
            <v>195229</v>
          </cell>
          <cell r="AE394">
            <v>151913</v>
          </cell>
          <cell r="AF394">
            <v>232886</v>
          </cell>
          <cell r="AG394">
            <v>98354</v>
          </cell>
          <cell r="AH394">
            <v>87378</v>
          </cell>
          <cell r="AI394">
            <v>115002</v>
          </cell>
          <cell r="AJ394">
            <v>64864</v>
          </cell>
          <cell r="AK394">
            <v>124170</v>
          </cell>
          <cell r="AL394">
            <v>129909</v>
          </cell>
          <cell r="AM394">
            <v>98724</v>
          </cell>
          <cell r="AN394">
            <v>50120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431225</v>
          </cell>
          <cell r="L395">
            <v>20000</v>
          </cell>
          <cell r="M395">
            <v>34674</v>
          </cell>
          <cell r="N395">
            <v>41678</v>
          </cell>
          <cell r="O395">
            <v>40515</v>
          </cell>
          <cell r="P395">
            <v>41280</v>
          </cell>
          <cell r="Q395">
            <v>28824</v>
          </cell>
          <cell r="R395">
            <v>24198</v>
          </cell>
          <cell r="S395">
            <v>19719</v>
          </cell>
          <cell r="T395">
            <v>19567</v>
          </cell>
          <cell r="U395">
            <v>19187</v>
          </cell>
          <cell r="V395">
            <v>18246</v>
          </cell>
          <cell r="W395">
            <v>13577</v>
          </cell>
          <cell r="X395">
            <v>11326</v>
          </cell>
          <cell r="Y395">
            <v>12195</v>
          </cell>
          <cell r="Z395">
            <v>11844</v>
          </cell>
          <cell r="AA395">
            <v>5507</v>
          </cell>
          <cell r="AB395">
            <v>5533</v>
          </cell>
          <cell r="AC395">
            <v>6691</v>
          </cell>
          <cell r="AD395">
            <v>4333</v>
          </cell>
          <cell r="AE395">
            <v>8836</v>
          </cell>
          <cell r="AF395">
            <v>8164</v>
          </cell>
          <cell r="AG395">
            <v>4078</v>
          </cell>
          <cell r="AH395">
            <v>3540</v>
          </cell>
          <cell r="AI395">
            <v>7465</v>
          </cell>
          <cell r="AJ395">
            <v>3820</v>
          </cell>
          <cell r="AK395">
            <v>5096</v>
          </cell>
          <cell r="AL395">
            <v>3584</v>
          </cell>
          <cell r="AM395">
            <v>6319</v>
          </cell>
          <cell r="AN395">
            <v>1429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183075</v>
          </cell>
          <cell r="L396">
            <v>2282</v>
          </cell>
          <cell r="M396">
            <v>14916</v>
          </cell>
          <cell r="N396">
            <v>19165</v>
          </cell>
          <cell r="O396">
            <v>20402</v>
          </cell>
          <cell r="P396">
            <v>29356</v>
          </cell>
          <cell r="Q396">
            <v>25038</v>
          </cell>
          <cell r="R396">
            <v>16406</v>
          </cell>
          <cell r="S396">
            <v>7244</v>
          </cell>
          <cell r="T396">
            <v>812</v>
          </cell>
          <cell r="U396">
            <v>5733</v>
          </cell>
          <cell r="V396">
            <v>18924</v>
          </cell>
          <cell r="W396">
            <v>2581</v>
          </cell>
          <cell r="X396">
            <v>9273</v>
          </cell>
          <cell r="Y396">
            <v>3886</v>
          </cell>
          <cell r="Z396">
            <v>145</v>
          </cell>
          <cell r="AA396">
            <v>97</v>
          </cell>
          <cell r="AB396">
            <v>600</v>
          </cell>
          <cell r="AC396">
            <v>417</v>
          </cell>
          <cell r="AD396">
            <v>3038</v>
          </cell>
          <cell r="AE396">
            <v>1306</v>
          </cell>
          <cell r="AF396">
            <v>191</v>
          </cell>
          <cell r="AG396">
            <v>25</v>
          </cell>
          <cell r="AH396">
            <v>335</v>
          </cell>
          <cell r="AI396">
            <v>352</v>
          </cell>
          <cell r="AJ396">
            <v>306</v>
          </cell>
          <cell r="AL396">
            <v>210</v>
          </cell>
          <cell r="AM396">
            <v>35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4031919</v>
          </cell>
          <cell r="L397">
            <v>86873</v>
          </cell>
          <cell r="M397">
            <v>249097</v>
          </cell>
          <cell r="N397">
            <v>191301</v>
          </cell>
          <cell r="O397">
            <v>205952</v>
          </cell>
          <cell r="P397">
            <v>306297</v>
          </cell>
          <cell r="Q397">
            <v>240017</v>
          </cell>
          <cell r="R397">
            <v>155792</v>
          </cell>
          <cell r="S397">
            <v>163159</v>
          </cell>
          <cell r="T397">
            <v>104901</v>
          </cell>
          <cell r="U397">
            <v>166030</v>
          </cell>
          <cell r="V397">
            <v>121992</v>
          </cell>
          <cell r="W397">
            <v>125734</v>
          </cell>
          <cell r="X397">
            <v>204082</v>
          </cell>
          <cell r="Y397">
            <v>116836</v>
          </cell>
          <cell r="Z397">
            <v>64337</v>
          </cell>
          <cell r="AA397">
            <v>90023</v>
          </cell>
          <cell r="AB397">
            <v>58793</v>
          </cell>
          <cell r="AC397">
            <v>94367</v>
          </cell>
          <cell r="AD397">
            <v>208557</v>
          </cell>
          <cell r="AE397">
            <v>174607</v>
          </cell>
          <cell r="AF397">
            <v>93362</v>
          </cell>
          <cell r="AG397">
            <v>59387</v>
          </cell>
          <cell r="AH397">
            <v>71430</v>
          </cell>
          <cell r="AI397">
            <v>56929</v>
          </cell>
          <cell r="AJ397">
            <v>121449</v>
          </cell>
          <cell r="AK397">
            <v>75286</v>
          </cell>
          <cell r="AL397">
            <v>128719</v>
          </cell>
          <cell r="AM397">
            <v>56792</v>
          </cell>
          <cell r="AN397">
            <v>212710</v>
          </cell>
          <cell r="AO397">
            <v>27108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  <cell r="J398">
            <v>16681</v>
          </cell>
          <cell r="M398">
            <v>208</v>
          </cell>
          <cell r="N398">
            <v>1075</v>
          </cell>
          <cell r="P398">
            <v>1016</v>
          </cell>
          <cell r="Q398">
            <v>2229</v>
          </cell>
          <cell r="T398">
            <v>1531</v>
          </cell>
          <cell r="U398">
            <v>241</v>
          </cell>
          <cell r="V398">
            <v>300</v>
          </cell>
          <cell r="W398">
            <v>133</v>
          </cell>
          <cell r="X398">
            <v>1316</v>
          </cell>
          <cell r="Y398">
            <v>222</v>
          </cell>
          <cell r="Z398">
            <v>1485</v>
          </cell>
          <cell r="AA398">
            <v>2984</v>
          </cell>
          <cell r="AB398">
            <v>81</v>
          </cell>
          <cell r="AC398">
            <v>3860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  <cell r="J399">
            <v>346716</v>
          </cell>
          <cell r="L399">
            <v>3309</v>
          </cell>
          <cell r="M399">
            <v>23733</v>
          </cell>
          <cell r="N399">
            <v>34785</v>
          </cell>
          <cell r="O399">
            <v>23168</v>
          </cell>
          <cell r="P399">
            <v>29382</v>
          </cell>
          <cell r="Q399">
            <v>536</v>
          </cell>
          <cell r="R399">
            <v>27492</v>
          </cell>
          <cell r="S399">
            <v>13314</v>
          </cell>
          <cell r="T399">
            <v>23326</v>
          </cell>
          <cell r="U399">
            <v>12818</v>
          </cell>
          <cell r="V399">
            <v>28526</v>
          </cell>
          <cell r="W399">
            <v>13678</v>
          </cell>
          <cell r="X399">
            <v>1795</v>
          </cell>
          <cell r="Z399">
            <v>6961</v>
          </cell>
          <cell r="AA399">
            <v>7991</v>
          </cell>
          <cell r="AB399">
            <v>27956</v>
          </cell>
          <cell r="AC399">
            <v>7151</v>
          </cell>
          <cell r="AD399">
            <v>37430</v>
          </cell>
          <cell r="AE399">
            <v>14298</v>
          </cell>
          <cell r="AF399">
            <v>9067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  <cell r="J400">
            <v>72154</v>
          </cell>
          <cell r="L400">
            <v>1924</v>
          </cell>
          <cell r="M400">
            <v>1039</v>
          </cell>
          <cell r="N400">
            <v>2764</v>
          </cell>
          <cell r="O400">
            <v>123</v>
          </cell>
          <cell r="P400">
            <v>4511</v>
          </cell>
          <cell r="Q400">
            <v>213</v>
          </cell>
          <cell r="R400">
            <v>7447</v>
          </cell>
          <cell r="S400">
            <v>1472</v>
          </cell>
          <cell r="T400">
            <v>8231</v>
          </cell>
          <cell r="U400">
            <v>2331</v>
          </cell>
          <cell r="V400">
            <v>4338</v>
          </cell>
          <cell r="W400">
            <v>6798</v>
          </cell>
          <cell r="X400">
            <v>2095</v>
          </cell>
          <cell r="Y400">
            <v>1434</v>
          </cell>
          <cell r="Z400">
            <v>2192</v>
          </cell>
          <cell r="AA400">
            <v>20720</v>
          </cell>
          <cell r="AB400">
            <v>330</v>
          </cell>
          <cell r="AC400">
            <v>375</v>
          </cell>
          <cell r="AD400">
            <v>2763</v>
          </cell>
          <cell r="AF400">
            <v>1054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  <cell r="J401">
            <v>31446</v>
          </cell>
          <cell r="L401">
            <v>196</v>
          </cell>
          <cell r="M401">
            <v>481</v>
          </cell>
          <cell r="N401">
            <v>871</v>
          </cell>
          <cell r="O401">
            <v>881</v>
          </cell>
          <cell r="P401">
            <v>1848</v>
          </cell>
          <cell r="Q401">
            <v>1096</v>
          </cell>
          <cell r="R401">
            <v>1453</v>
          </cell>
          <cell r="S401">
            <v>637</v>
          </cell>
          <cell r="T401">
            <v>1531</v>
          </cell>
          <cell r="U401">
            <v>1255</v>
          </cell>
          <cell r="V401">
            <v>924</v>
          </cell>
          <cell r="W401">
            <v>1173</v>
          </cell>
          <cell r="X401">
            <v>1801</v>
          </cell>
          <cell r="Y401">
            <v>988</v>
          </cell>
          <cell r="Z401">
            <v>2245</v>
          </cell>
          <cell r="AA401">
            <v>1459</v>
          </cell>
          <cell r="AB401">
            <v>1986</v>
          </cell>
          <cell r="AC401">
            <v>1614</v>
          </cell>
          <cell r="AD401">
            <v>2339</v>
          </cell>
          <cell r="AE401">
            <v>2599</v>
          </cell>
          <cell r="AF401">
            <v>2401</v>
          </cell>
          <cell r="AG401">
            <v>1668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  <cell r="J402">
            <v>234895</v>
          </cell>
          <cell r="L402">
            <v>1272</v>
          </cell>
          <cell r="M402">
            <v>3246</v>
          </cell>
          <cell r="N402">
            <v>20772</v>
          </cell>
          <cell r="O402">
            <v>2482</v>
          </cell>
          <cell r="P402">
            <v>17046</v>
          </cell>
          <cell r="Q402">
            <v>7015</v>
          </cell>
          <cell r="R402">
            <v>26719</v>
          </cell>
          <cell r="S402">
            <v>21544</v>
          </cell>
          <cell r="T402">
            <v>15847</v>
          </cell>
          <cell r="U402">
            <v>16100</v>
          </cell>
          <cell r="V402">
            <v>13296</v>
          </cell>
          <cell r="W402">
            <v>16068</v>
          </cell>
          <cell r="X402">
            <v>20929</v>
          </cell>
          <cell r="Y402">
            <v>3460</v>
          </cell>
          <cell r="Z402">
            <v>927</v>
          </cell>
          <cell r="AA402">
            <v>24088</v>
          </cell>
          <cell r="AB402">
            <v>545</v>
          </cell>
          <cell r="AC402">
            <v>22806</v>
          </cell>
          <cell r="AD402">
            <v>643</v>
          </cell>
          <cell r="AF402">
            <v>90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  <cell r="J403">
            <v>175026</v>
          </cell>
          <cell r="L403">
            <v>417</v>
          </cell>
          <cell r="M403">
            <v>1039</v>
          </cell>
          <cell r="N403">
            <v>290</v>
          </cell>
          <cell r="O403">
            <v>924</v>
          </cell>
          <cell r="P403">
            <v>5205</v>
          </cell>
          <cell r="Q403">
            <v>3433</v>
          </cell>
          <cell r="R403">
            <v>10158</v>
          </cell>
          <cell r="S403">
            <v>4546</v>
          </cell>
          <cell r="T403">
            <v>8704</v>
          </cell>
          <cell r="U403">
            <v>22456</v>
          </cell>
          <cell r="V403">
            <v>21770</v>
          </cell>
          <cell r="W403">
            <v>3342</v>
          </cell>
          <cell r="X403">
            <v>7403</v>
          </cell>
          <cell r="Y403">
            <v>25127</v>
          </cell>
          <cell r="Z403">
            <v>6792</v>
          </cell>
          <cell r="AA403">
            <v>3109</v>
          </cell>
          <cell r="AB403">
            <v>4172</v>
          </cell>
          <cell r="AC403">
            <v>906</v>
          </cell>
          <cell r="AD403">
            <v>22137</v>
          </cell>
          <cell r="AE403">
            <v>1161</v>
          </cell>
          <cell r="AF403">
            <v>17117</v>
          </cell>
          <cell r="AG403">
            <v>1433</v>
          </cell>
          <cell r="AH403">
            <v>3385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515640</v>
          </cell>
          <cell r="L404">
            <v>11176</v>
          </cell>
          <cell r="M404">
            <v>18923</v>
          </cell>
          <cell r="N404">
            <v>20036</v>
          </cell>
          <cell r="O404">
            <v>19165</v>
          </cell>
          <cell r="P404">
            <v>20134</v>
          </cell>
          <cell r="Q404">
            <v>21358</v>
          </cell>
          <cell r="R404">
            <v>24695</v>
          </cell>
          <cell r="S404">
            <v>22478</v>
          </cell>
          <cell r="T404">
            <v>17477</v>
          </cell>
          <cell r="U404">
            <v>20815</v>
          </cell>
          <cell r="V404">
            <v>12073</v>
          </cell>
          <cell r="W404">
            <v>18498</v>
          </cell>
          <cell r="X404">
            <v>16923</v>
          </cell>
          <cell r="Y404">
            <v>15795</v>
          </cell>
          <cell r="Z404">
            <v>17772</v>
          </cell>
          <cell r="AA404">
            <v>27122</v>
          </cell>
          <cell r="AB404">
            <v>20296</v>
          </cell>
          <cell r="AC404">
            <v>18034</v>
          </cell>
          <cell r="AD404">
            <v>17757</v>
          </cell>
          <cell r="AE404">
            <v>11879</v>
          </cell>
          <cell r="AF404">
            <v>11391</v>
          </cell>
          <cell r="AG404">
            <v>11534</v>
          </cell>
          <cell r="AH404">
            <v>17801</v>
          </cell>
          <cell r="AI404">
            <v>16909</v>
          </cell>
          <cell r="AJ404">
            <v>19482</v>
          </cell>
          <cell r="AK404">
            <v>26421</v>
          </cell>
          <cell r="AL404">
            <v>15487</v>
          </cell>
          <cell r="AM404">
            <v>15247</v>
          </cell>
          <cell r="AN404">
            <v>8962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1647184</v>
          </cell>
          <cell r="L405">
            <v>4405</v>
          </cell>
          <cell r="M405">
            <v>106975</v>
          </cell>
          <cell r="N405">
            <v>95028</v>
          </cell>
          <cell r="O405">
            <v>68451</v>
          </cell>
          <cell r="P405">
            <v>110052</v>
          </cell>
          <cell r="Q405">
            <v>161637</v>
          </cell>
          <cell r="R405">
            <v>110649</v>
          </cell>
          <cell r="S405">
            <v>88824</v>
          </cell>
          <cell r="T405">
            <v>73255</v>
          </cell>
          <cell r="U405">
            <v>93654</v>
          </cell>
          <cell r="V405">
            <v>61168</v>
          </cell>
          <cell r="W405">
            <v>70209</v>
          </cell>
          <cell r="X405">
            <v>92923</v>
          </cell>
          <cell r="Y405">
            <v>69937</v>
          </cell>
          <cell r="Z405">
            <v>60842</v>
          </cell>
          <cell r="AA405">
            <v>53653</v>
          </cell>
          <cell r="AB405">
            <v>61673</v>
          </cell>
          <cell r="AC405">
            <v>36315</v>
          </cell>
          <cell r="AD405">
            <v>61501</v>
          </cell>
          <cell r="AE405">
            <v>52876</v>
          </cell>
          <cell r="AF405">
            <v>11665</v>
          </cell>
          <cell r="AG405">
            <v>4260</v>
          </cell>
          <cell r="AH405">
            <v>21456</v>
          </cell>
          <cell r="AI405">
            <v>8091</v>
          </cell>
          <cell r="AJ405">
            <v>5438</v>
          </cell>
          <cell r="AK405">
            <v>19243</v>
          </cell>
          <cell r="AL405">
            <v>8253</v>
          </cell>
          <cell r="AM405">
            <v>10583</v>
          </cell>
          <cell r="AN405">
            <v>16920</v>
          </cell>
          <cell r="AO405">
            <v>7248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2209322</v>
          </cell>
          <cell r="L406">
            <v>27165</v>
          </cell>
          <cell r="M406">
            <v>64158</v>
          </cell>
          <cell r="N406">
            <v>91008</v>
          </cell>
          <cell r="O406">
            <v>86424</v>
          </cell>
          <cell r="P406">
            <v>67153</v>
          </cell>
          <cell r="Q406">
            <v>61817</v>
          </cell>
          <cell r="R406">
            <v>81551</v>
          </cell>
          <cell r="S406">
            <v>102884</v>
          </cell>
          <cell r="T406">
            <v>62808</v>
          </cell>
          <cell r="U406">
            <v>119975</v>
          </cell>
          <cell r="V406">
            <v>81713</v>
          </cell>
          <cell r="W406">
            <v>67113</v>
          </cell>
          <cell r="X406">
            <v>64132</v>
          </cell>
          <cell r="Y406">
            <v>82263</v>
          </cell>
          <cell r="Z406">
            <v>83295</v>
          </cell>
          <cell r="AA406">
            <v>61240</v>
          </cell>
          <cell r="AB406">
            <v>111064</v>
          </cell>
          <cell r="AC406">
            <v>113133</v>
          </cell>
          <cell r="AD406">
            <v>115819</v>
          </cell>
          <cell r="AE406">
            <v>103096</v>
          </cell>
          <cell r="AF406">
            <v>51995</v>
          </cell>
          <cell r="AG406">
            <v>54620</v>
          </cell>
          <cell r="AH406">
            <v>32305</v>
          </cell>
          <cell r="AI406">
            <v>56309</v>
          </cell>
          <cell r="AJ406">
            <v>79309</v>
          </cell>
          <cell r="AK406">
            <v>62154</v>
          </cell>
          <cell r="AL406">
            <v>85332</v>
          </cell>
          <cell r="AM406">
            <v>111191</v>
          </cell>
          <cell r="AN406">
            <v>28296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  <cell r="J407">
            <v>53111</v>
          </cell>
          <cell r="M407">
            <v>2497</v>
          </cell>
          <cell r="N407">
            <v>2510</v>
          </cell>
          <cell r="O407">
            <v>2740</v>
          </cell>
          <cell r="P407">
            <v>3629</v>
          </cell>
          <cell r="Q407">
            <v>700</v>
          </cell>
          <cell r="R407">
            <v>871</v>
          </cell>
          <cell r="S407">
            <v>636</v>
          </cell>
          <cell r="T407">
            <v>446</v>
          </cell>
          <cell r="U407">
            <v>786</v>
          </cell>
          <cell r="W407">
            <v>78</v>
          </cell>
          <cell r="Y407">
            <v>119</v>
          </cell>
          <cell r="Z407">
            <v>874</v>
          </cell>
          <cell r="AA407">
            <v>1697</v>
          </cell>
          <cell r="AB407">
            <v>4080</v>
          </cell>
          <cell r="AC407">
            <v>2741</v>
          </cell>
          <cell r="AD407">
            <v>2456</v>
          </cell>
          <cell r="AE407">
            <v>1735</v>
          </cell>
          <cell r="AF407">
            <v>1281</v>
          </cell>
          <cell r="AG407">
            <v>1477</v>
          </cell>
          <cell r="AH407">
            <v>883</v>
          </cell>
          <cell r="AI407">
            <v>4495</v>
          </cell>
          <cell r="AJ407">
            <v>4899</v>
          </cell>
          <cell r="AK407">
            <v>4083</v>
          </cell>
          <cell r="AL407">
            <v>2237</v>
          </cell>
          <cell r="AM407">
            <v>3848</v>
          </cell>
          <cell r="AN407">
            <v>1313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  <cell r="J408">
            <v>234343</v>
          </cell>
          <cell r="L408">
            <v>326</v>
          </cell>
          <cell r="M408">
            <v>5742</v>
          </cell>
          <cell r="N408">
            <v>8947</v>
          </cell>
          <cell r="O408">
            <v>14419</v>
          </cell>
          <cell r="P408">
            <v>9031</v>
          </cell>
          <cell r="Q408">
            <v>11138</v>
          </cell>
          <cell r="R408">
            <v>2509</v>
          </cell>
          <cell r="S408">
            <v>1110</v>
          </cell>
          <cell r="T408">
            <v>10487</v>
          </cell>
          <cell r="U408">
            <v>10425</v>
          </cell>
          <cell r="V408">
            <v>983</v>
          </cell>
          <cell r="Z408">
            <v>82</v>
          </cell>
          <cell r="AA408">
            <v>1584</v>
          </cell>
          <cell r="AG408">
            <v>2463</v>
          </cell>
          <cell r="AH408">
            <v>10052</v>
          </cell>
          <cell r="AI408">
            <v>524</v>
          </cell>
          <cell r="AJ408">
            <v>17828</v>
          </cell>
          <cell r="AK408">
            <v>63241</v>
          </cell>
          <cell r="AL408">
            <v>9885</v>
          </cell>
          <cell r="AM408">
            <v>13644</v>
          </cell>
          <cell r="AN408">
            <v>27169</v>
          </cell>
          <cell r="AO408">
            <v>12754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  <cell r="J409">
            <v>134472</v>
          </cell>
          <cell r="L409">
            <v>1719</v>
          </cell>
          <cell r="M409">
            <v>4137</v>
          </cell>
          <cell r="N409">
            <v>3936</v>
          </cell>
          <cell r="O409">
            <v>8695</v>
          </cell>
          <cell r="P409">
            <v>7692</v>
          </cell>
          <cell r="Q409">
            <v>4593</v>
          </cell>
          <cell r="R409">
            <v>2930</v>
          </cell>
          <cell r="S409">
            <v>5627</v>
          </cell>
          <cell r="T409">
            <v>5341</v>
          </cell>
          <cell r="U409">
            <v>1731</v>
          </cell>
          <cell r="V409">
            <v>1813</v>
          </cell>
          <cell r="W409">
            <v>867</v>
          </cell>
          <cell r="X409">
            <v>207</v>
          </cell>
          <cell r="Y409">
            <v>7971</v>
          </cell>
          <cell r="Z409">
            <v>2019</v>
          </cell>
          <cell r="AA409">
            <v>2977</v>
          </cell>
          <cell r="AB409">
            <v>3179</v>
          </cell>
          <cell r="AC409">
            <v>696</v>
          </cell>
          <cell r="AE409">
            <v>3792</v>
          </cell>
          <cell r="AF409">
            <v>5375</v>
          </cell>
          <cell r="AG409">
            <v>752</v>
          </cell>
          <cell r="AH409">
            <v>2746</v>
          </cell>
          <cell r="AI409">
            <v>12578</v>
          </cell>
          <cell r="AJ409">
            <v>17656</v>
          </cell>
          <cell r="AK409">
            <v>3375</v>
          </cell>
          <cell r="AL409">
            <v>8409</v>
          </cell>
          <cell r="AM409">
            <v>1244</v>
          </cell>
          <cell r="AN409">
            <v>12415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11367997</v>
          </cell>
          <cell r="L410">
            <v>177430</v>
          </cell>
          <cell r="M410">
            <v>403750</v>
          </cell>
          <cell r="N410">
            <v>393861</v>
          </cell>
          <cell r="O410">
            <v>356203</v>
          </cell>
          <cell r="P410">
            <v>412730</v>
          </cell>
          <cell r="Q410">
            <v>442841</v>
          </cell>
          <cell r="R410">
            <v>499581</v>
          </cell>
          <cell r="S410">
            <v>477173</v>
          </cell>
          <cell r="T410">
            <v>524722</v>
          </cell>
          <cell r="U410">
            <v>549795</v>
          </cell>
          <cell r="V410">
            <v>432530</v>
          </cell>
          <cell r="W410">
            <v>475801</v>
          </cell>
          <cell r="X410">
            <v>468976</v>
          </cell>
          <cell r="Y410">
            <v>431740</v>
          </cell>
          <cell r="Z410">
            <v>388355</v>
          </cell>
          <cell r="AA410">
            <v>413314</v>
          </cell>
          <cell r="AB410">
            <v>392165</v>
          </cell>
          <cell r="AC410">
            <v>371101</v>
          </cell>
          <cell r="AD410">
            <v>393387</v>
          </cell>
          <cell r="AE410">
            <v>381948</v>
          </cell>
          <cell r="AF410">
            <v>382952</v>
          </cell>
          <cell r="AG410">
            <v>326269</v>
          </cell>
          <cell r="AH410">
            <v>335400</v>
          </cell>
          <cell r="AI410">
            <v>356217</v>
          </cell>
          <cell r="AJ410">
            <v>328119</v>
          </cell>
          <cell r="AK410">
            <v>386261</v>
          </cell>
          <cell r="AL410">
            <v>392564</v>
          </cell>
          <cell r="AM410">
            <v>339556</v>
          </cell>
          <cell r="AN410">
            <v>133256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289939</v>
          </cell>
          <cell r="L411">
            <v>12117</v>
          </cell>
          <cell r="M411">
            <v>18665</v>
          </cell>
          <cell r="N411">
            <v>28002</v>
          </cell>
          <cell r="O411">
            <v>21543</v>
          </cell>
          <cell r="P411">
            <v>13606</v>
          </cell>
          <cell r="Q411">
            <v>10385</v>
          </cell>
          <cell r="R411">
            <v>16506</v>
          </cell>
          <cell r="S411">
            <v>15621</v>
          </cell>
          <cell r="T411">
            <v>15828</v>
          </cell>
          <cell r="U411">
            <v>18558</v>
          </cell>
          <cell r="V411">
            <v>10239</v>
          </cell>
          <cell r="W411">
            <v>12411</v>
          </cell>
          <cell r="X411">
            <v>15105</v>
          </cell>
          <cell r="Y411">
            <v>11025</v>
          </cell>
          <cell r="Z411">
            <v>11203</v>
          </cell>
          <cell r="AA411">
            <v>8084</v>
          </cell>
          <cell r="AB411">
            <v>7739</v>
          </cell>
          <cell r="AC411">
            <v>9736</v>
          </cell>
          <cell r="AD411">
            <v>6580</v>
          </cell>
          <cell r="AE411">
            <v>6178</v>
          </cell>
          <cell r="AF411">
            <v>6662</v>
          </cell>
          <cell r="AG411">
            <v>5163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2263821</v>
          </cell>
          <cell r="L412">
            <v>64903</v>
          </cell>
          <cell r="M412">
            <v>113427</v>
          </cell>
          <cell r="N412">
            <v>104828</v>
          </cell>
          <cell r="O412">
            <v>95179</v>
          </cell>
          <cell r="P412">
            <v>101034</v>
          </cell>
          <cell r="Q412">
            <v>106652</v>
          </cell>
          <cell r="R412">
            <v>125539</v>
          </cell>
          <cell r="S412">
            <v>124426</v>
          </cell>
          <cell r="T412">
            <v>134251</v>
          </cell>
          <cell r="U412">
            <v>124776</v>
          </cell>
          <cell r="V412">
            <v>102126</v>
          </cell>
          <cell r="W412">
            <v>108724</v>
          </cell>
          <cell r="X412">
            <v>94936</v>
          </cell>
          <cell r="Y412">
            <v>90315</v>
          </cell>
          <cell r="Z412">
            <v>81069</v>
          </cell>
          <cell r="AA412">
            <v>80505</v>
          </cell>
          <cell r="AB412">
            <v>83308</v>
          </cell>
          <cell r="AC412">
            <v>66813</v>
          </cell>
          <cell r="AD412">
            <v>64046</v>
          </cell>
          <cell r="AE412">
            <v>59914</v>
          </cell>
          <cell r="AF412">
            <v>54151</v>
          </cell>
          <cell r="AG412">
            <v>38890</v>
          </cell>
          <cell r="AH412">
            <v>43255</v>
          </cell>
          <cell r="AI412">
            <v>46372</v>
          </cell>
          <cell r="AJ412">
            <v>37025</v>
          </cell>
          <cell r="AK412">
            <v>42616</v>
          </cell>
          <cell r="AL412">
            <v>35904</v>
          </cell>
          <cell r="AM412">
            <v>31519</v>
          </cell>
          <cell r="AN412">
            <v>7318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228138</v>
          </cell>
          <cell r="L413">
            <v>3454</v>
          </cell>
          <cell r="M413">
            <v>7394</v>
          </cell>
          <cell r="N413">
            <v>15813</v>
          </cell>
          <cell r="O413">
            <v>15140</v>
          </cell>
          <cell r="P413">
            <v>8732</v>
          </cell>
          <cell r="Q413">
            <v>13879</v>
          </cell>
          <cell r="R413">
            <v>19773</v>
          </cell>
          <cell r="S413">
            <v>12345</v>
          </cell>
          <cell r="T413">
            <v>12551</v>
          </cell>
          <cell r="U413">
            <v>9749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5003</v>
          </cell>
          <cell r="AA413">
            <v>3983</v>
          </cell>
          <cell r="AB413">
            <v>7725</v>
          </cell>
          <cell r="AC413">
            <v>11559</v>
          </cell>
          <cell r="AD413">
            <v>6289</v>
          </cell>
          <cell r="AE413">
            <v>5845</v>
          </cell>
          <cell r="AF413">
            <v>9145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2353</v>
          </cell>
          <cell r="AM413">
            <v>5690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1428117</v>
          </cell>
          <cell r="L414">
            <v>15638</v>
          </cell>
          <cell r="M414">
            <v>108557</v>
          </cell>
          <cell r="N414">
            <v>75601</v>
          </cell>
          <cell r="O414">
            <v>56582</v>
          </cell>
          <cell r="P414">
            <v>49604</v>
          </cell>
          <cell r="Q414">
            <v>30287</v>
          </cell>
          <cell r="R414">
            <v>52394</v>
          </cell>
          <cell r="S414">
            <v>51656</v>
          </cell>
          <cell r="T414">
            <v>66295</v>
          </cell>
          <cell r="U414">
            <v>66287</v>
          </cell>
          <cell r="V414">
            <v>77292</v>
          </cell>
          <cell r="W414">
            <v>52707</v>
          </cell>
          <cell r="X414">
            <v>77314</v>
          </cell>
          <cell r="Y414">
            <v>84200</v>
          </cell>
          <cell r="Z414">
            <v>56281</v>
          </cell>
          <cell r="AA414">
            <v>64255</v>
          </cell>
          <cell r="AB414">
            <v>86833</v>
          </cell>
          <cell r="AC414">
            <v>43516</v>
          </cell>
          <cell r="AD414">
            <v>36275</v>
          </cell>
          <cell r="AE414">
            <v>65995</v>
          </cell>
          <cell r="AF414">
            <v>43192</v>
          </cell>
          <cell r="AG414">
            <v>42636</v>
          </cell>
          <cell r="AH414">
            <v>12892</v>
          </cell>
          <cell r="AI414">
            <v>42474</v>
          </cell>
          <cell r="AJ414">
            <v>5750</v>
          </cell>
          <cell r="AK414">
            <v>3494</v>
          </cell>
          <cell r="AL414">
            <v>11742</v>
          </cell>
          <cell r="AM414">
            <v>4315</v>
          </cell>
          <cell r="AN414">
            <v>40612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1165647</v>
          </cell>
          <cell r="L415">
            <v>17229</v>
          </cell>
          <cell r="M415">
            <v>51149</v>
          </cell>
          <cell r="N415">
            <v>55658</v>
          </cell>
          <cell r="O415">
            <v>65099</v>
          </cell>
          <cell r="P415">
            <v>49387</v>
          </cell>
          <cell r="Q415">
            <v>39408</v>
          </cell>
          <cell r="R415">
            <v>70325</v>
          </cell>
          <cell r="S415">
            <v>97609</v>
          </cell>
          <cell r="T415">
            <v>85414</v>
          </cell>
          <cell r="U415">
            <v>91369</v>
          </cell>
          <cell r="V415">
            <v>59075</v>
          </cell>
          <cell r="W415">
            <v>52232</v>
          </cell>
          <cell r="X415">
            <v>58509</v>
          </cell>
          <cell r="Y415">
            <v>60639</v>
          </cell>
          <cell r="Z415">
            <v>47978</v>
          </cell>
          <cell r="AA415">
            <v>45553</v>
          </cell>
          <cell r="AB415">
            <v>34651</v>
          </cell>
          <cell r="AC415">
            <v>32279</v>
          </cell>
          <cell r="AD415">
            <v>34136</v>
          </cell>
          <cell r="AE415">
            <v>32935</v>
          </cell>
          <cell r="AF415">
            <v>19453</v>
          </cell>
          <cell r="AG415">
            <v>17684</v>
          </cell>
          <cell r="AH415">
            <v>8649</v>
          </cell>
          <cell r="AI415">
            <v>6799</v>
          </cell>
          <cell r="AJ415">
            <v>7210</v>
          </cell>
          <cell r="AK415">
            <v>4264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263267</v>
          </cell>
          <cell r="L416">
            <v>4159</v>
          </cell>
          <cell r="M416">
            <v>7667</v>
          </cell>
          <cell r="N416">
            <v>10289</v>
          </cell>
          <cell r="O416">
            <v>8992</v>
          </cell>
          <cell r="P416">
            <v>16386</v>
          </cell>
          <cell r="Q416">
            <v>9559</v>
          </cell>
          <cell r="R416">
            <v>7094</v>
          </cell>
          <cell r="S416">
            <v>12018</v>
          </cell>
          <cell r="T416">
            <v>11622</v>
          </cell>
          <cell r="U416">
            <v>19108</v>
          </cell>
          <cell r="V416">
            <v>9646</v>
          </cell>
          <cell r="W416">
            <v>8604</v>
          </cell>
          <cell r="X416">
            <v>6687</v>
          </cell>
          <cell r="Y416">
            <v>8727</v>
          </cell>
          <cell r="Z416">
            <v>14989</v>
          </cell>
          <cell r="AA416">
            <v>8482</v>
          </cell>
          <cell r="AB416">
            <v>15206</v>
          </cell>
          <cell r="AC416">
            <v>6812</v>
          </cell>
          <cell r="AD416">
            <v>6754</v>
          </cell>
          <cell r="AE416">
            <v>7823</v>
          </cell>
          <cell r="AF416">
            <v>6065</v>
          </cell>
          <cell r="AG416">
            <v>5981</v>
          </cell>
          <cell r="AH416">
            <v>3654</v>
          </cell>
          <cell r="AI416">
            <v>9278</v>
          </cell>
          <cell r="AJ416">
            <v>7797</v>
          </cell>
          <cell r="AK416">
            <v>9016</v>
          </cell>
          <cell r="AL416">
            <v>8186</v>
          </cell>
          <cell r="AM416">
            <v>9090</v>
          </cell>
          <cell r="AN416">
            <v>3576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434668</v>
          </cell>
          <cell r="L417">
            <v>4557</v>
          </cell>
          <cell r="M417">
            <v>29929</v>
          </cell>
          <cell r="N417">
            <v>37656</v>
          </cell>
          <cell r="O417">
            <v>34459</v>
          </cell>
          <cell r="P417">
            <v>23018</v>
          </cell>
          <cell r="Q417">
            <v>45644</v>
          </cell>
          <cell r="R417">
            <v>9259</v>
          </cell>
          <cell r="S417">
            <v>13628</v>
          </cell>
          <cell r="T417">
            <v>27478</v>
          </cell>
          <cell r="U417">
            <v>19704</v>
          </cell>
          <cell r="V417">
            <v>37470</v>
          </cell>
          <cell r="W417">
            <v>33679</v>
          </cell>
          <cell r="X417">
            <v>9612</v>
          </cell>
          <cell r="Y417">
            <v>7728</v>
          </cell>
          <cell r="Z417">
            <v>1808</v>
          </cell>
          <cell r="AA417">
            <v>7372</v>
          </cell>
          <cell r="AB417">
            <v>12823</v>
          </cell>
          <cell r="AC417">
            <v>13343</v>
          </cell>
          <cell r="AD417">
            <v>10096</v>
          </cell>
          <cell r="AE417">
            <v>2492</v>
          </cell>
          <cell r="AF417">
            <v>1079</v>
          </cell>
          <cell r="AG417">
            <v>2808</v>
          </cell>
          <cell r="AH417">
            <v>14733</v>
          </cell>
          <cell r="AI417">
            <v>1709</v>
          </cell>
          <cell r="AJ417">
            <v>7607</v>
          </cell>
          <cell r="AK417">
            <v>54</v>
          </cell>
          <cell r="AM417">
            <v>7557</v>
          </cell>
          <cell r="AN417">
            <v>17366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2682783</v>
          </cell>
          <cell r="L418">
            <v>44720</v>
          </cell>
          <cell r="M418">
            <v>118703</v>
          </cell>
          <cell r="N418">
            <v>150442</v>
          </cell>
          <cell r="O418">
            <v>107388</v>
          </cell>
          <cell r="P418">
            <v>129282</v>
          </cell>
          <cell r="Q418">
            <v>120101</v>
          </cell>
          <cell r="R418">
            <v>117372</v>
          </cell>
          <cell r="S418">
            <v>123374</v>
          </cell>
          <cell r="T418">
            <v>132264</v>
          </cell>
          <cell r="U418">
            <v>136362</v>
          </cell>
          <cell r="V418">
            <v>99042</v>
          </cell>
          <cell r="W418">
            <v>114746</v>
          </cell>
          <cell r="X418">
            <v>173625</v>
          </cell>
          <cell r="Y418">
            <v>60054</v>
          </cell>
          <cell r="Z418">
            <v>54132</v>
          </cell>
          <cell r="AA418">
            <v>107337</v>
          </cell>
          <cell r="AB418">
            <v>110568</v>
          </cell>
          <cell r="AC418">
            <v>73573</v>
          </cell>
          <cell r="AD418">
            <v>118822</v>
          </cell>
          <cell r="AE418">
            <v>80834</v>
          </cell>
          <cell r="AF418">
            <v>65547</v>
          </cell>
          <cell r="AG418">
            <v>87104</v>
          </cell>
          <cell r="AH418">
            <v>65720</v>
          </cell>
          <cell r="AI418">
            <v>59037</v>
          </cell>
          <cell r="AJ418">
            <v>52878</v>
          </cell>
          <cell r="AK418">
            <v>46460</v>
          </cell>
          <cell r="AL418">
            <v>59669</v>
          </cell>
          <cell r="AM418">
            <v>42696</v>
          </cell>
          <cell r="AN418">
            <v>30931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  <cell r="J419">
            <v>338174</v>
          </cell>
          <cell r="L419">
            <v>14622</v>
          </cell>
          <cell r="M419">
            <v>21154</v>
          </cell>
          <cell r="N419">
            <v>19535</v>
          </cell>
          <cell r="O419">
            <v>22938</v>
          </cell>
          <cell r="P419">
            <v>26556</v>
          </cell>
          <cell r="Q419">
            <v>18502</v>
          </cell>
          <cell r="R419">
            <v>16625</v>
          </cell>
          <cell r="S419">
            <v>14433</v>
          </cell>
          <cell r="T419">
            <v>14867</v>
          </cell>
          <cell r="U419">
            <v>16192</v>
          </cell>
          <cell r="V419">
            <v>12168</v>
          </cell>
          <cell r="W419">
            <v>13479</v>
          </cell>
          <cell r="X419">
            <v>11713</v>
          </cell>
          <cell r="Y419">
            <v>8890</v>
          </cell>
          <cell r="Z419">
            <v>7441</v>
          </cell>
          <cell r="AA419">
            <v>7806</v>
          </cell>
          <cell r="AB419">
            <v>8481</v>
          </cell>
          <cell r="AC419">
            <v>8173</v>
          </cell>
          <cell r="AD419">
            <v>9418</v>
          </cell>
          <cell r="AE419">
            <v>8252</v>
          </cell>
          <cell r="AF419">
            <v>7073</v>
          </cell>
          <cell r="AG419">
            <v>7063</v>
          </cell>
          <cell r="AH419">
            <v>6454</v>
          </cell>
          <cell r="AI419">
            <v>9266</v>
          </cell>
          <cell r="AJ419">
            <v>5877</v>
          </cell>
          <cell r="AK419">
            <v>5801</v>
          </cell>
          <cell r="AL419">
            <v>6550</v>
          </cell>
          <cell r="AM419">
            <v>4875</v>
          </cell>
          <cell r="AN419">
            <v>3970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55967</v>
          </cell>
          <cell r="L420">
            <v>64</v>
          </cell>
          <cell r="M420">
            <v>10097</v>
          </cell>
          <cell r="N420">
            <v>1937</v>
          </cell>
          <cell r="O420">
            <v>327</v>
          </cell>
          <cell r="P420">
            <v>6853</v>
          </cell>
          <cell r="Q420">
            <v>4764</v>
          </cell>
          <cell r="R420">
            <v>2547</v>
          </cell>
          <cell r="S420">
            <v>4614</v>
          </cell>
          <cell r="T420">
            <v>3605</v>
          </cell>
          <cell r="U420">
            <v>377</v>
          </cell>
          <cell r="V420">
            <v>4663</v>
          </cell>
          <cell r="W420">
            <v>1187</v>
          </cell>
          <cell r="X420">
            <v>474</v>
          </cell>
          <cell r="Y420">
            <v>2046</v>
          </cell>
          <cell r="Z420">
            <v>46</v>
          </cell>
          <cell r="AA420">
            <v>758</v>
          </cell>
          <cell r="AB420">
            <v>110</v>
          </cell>
          <cell r="AC420">
            <v>7375</v>
          </cell>
          <cell r="AD420">
            <v>637</v>
          </cell>
          <cell r="AE420">
            <v>653</v>
          </cell>
          <cell r="AF420">
            <v>72</v>
          </cell>
          <cell r="AG420">
            <v>150</v>
          </cell>
          <cell r="AH420">
            <v>152</v>
          </cell>
          <cell r="AI420">
            <v>322</v>
          </cell>
          <cell r="AJ420">
            <v>1767</v>
          </cell>
          <cell r="AL420">
            <v>262</v>
          </cell>
          <cell r="AM420">
            <v>108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2926205</v>
          </cell>
          <cell r="L421">
            <v>110323</v>
          </cell>
          <cell r="M421">
            <v>181534</v>
          </cell>
          <cell r="N421">
            <v>219810</v>
          </cell>
          <cell r="O421">
            <v>156714</v>
          </cell>
          <cell r="P421">
            <v>247825</v>
          </cell>
          <cell r="Q421">
            <v>169110</v>
          </cell>
          <cell r="R421">
            <v>172012</v>
          </cell>
          <cell r="S421">
            <v>109210</v>
          </cell>
          <cell r="T421">
            <v>171977</v>
          </cell>
          <cell r="U421">
            <v>180022</v>
          </cell>
          <cell r="V421">
            <v>89237</v>
          </cell>
          <cell r="W421">
            <v>94575</v>
          </cell>
          <cell r="X421">
            <v>91639</v>
          </cell>
          <cell r="Y421">
            <v>70382</v>
          </cell>
          <cell r="Z421">
            <v>41967</v>
          </cell>
          <cell r="AA421">
            <v>42849</v>
          </cell>
          <cell r="AB421">
            <v>69242</v>
          </cell>
          <cell r="AC421">
            <v>74413</v>
          </cell>
          <cell r="AD421">
            <v>114657</v>
          </cell>
          <cell r="AE421">
            <v>85100</v>
          </cell>
          <cell r="AF421">
            <v>50574</v>
          </cell>
          <cell r="AG421">
            <v>54353</v>
          </cell>
          <cell r="AH421">
            <v>41252</v>
          </cell>
          <cell r="AI421">
            <v>45529</v>
          </cell>
          <cell r="AJ421">
            <v>57071</v>
          </cell>
          <cell r="AK421">
            <v>67409</v>
          </cell>
          <cell r="AL421">
            <v>30186</v>
          </cell>
          <cell r="AM421">
            <v>63617</v>
          </cell>
          <cell r="AN421">
            <v>20808</v>
          </cell>
          <cell r="AO421">
            <v>2808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  <cell r="J422">
            <v>13684</v>
          </cell>
          <cell r="N422">
            <v>201</v>
          </cell>
          <cell r="O422">
            <v>45</v>
          </cell>
          <cell r="Q422">
            <v>1273</v>
          </cell>
          <cell r="R422">
            <v>174</v>
          </cell>
          <cell r="S422">
            <v>2332</v>
          </cell>
          <cell r="T422">
            <v>1014</v>
          </cell>
          <cell r="U422">
            <v>1868</v>
          </cell>
          <cell r="V422">
            <v>1154</v>
          </cell>
          <cell r="W422">
            <v>747</v>
          </cell>
          <cell r="X422">
            <v>1771</v>
          </cell>
          <cell r="Z422">
            <v>753</v>
          </cell>
          <cell r="AA422">
            <v>1586</v>
          </cell>
          <cell r="AD422">
            <v>282</v>
          </cell>
          <cell r="AE422">
            <v>484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  <cell r="J423">
            <v>232541</v>
          </cell>
          <cell r="L423">
            <v>1869</v>
          </cell>
          <cell r="M423">
            <v>8885</v>
          </cell>
          <cell r="N423">
            <v>11057</v>
          </cell>
          <cell r="O423">
            <v>34937</v>
          </cell>
          <cell r="P423">
            <v>9170</v>
          </cell>
          <cell r="Q423">
            <v>24481</v>
          </cell>
          <cell r="R423">
            <v>20147</v>
          </cell>
          <cell r="S423">
            <v>3166</v>
          </cell>
          <cell r="T423">
            <v>7346</v>
          </cell>
          <cell r="U423">
            <v>8936</v>
          </cell>
          <cell r="V423">
            <v>11679</v>
          </cell>
          <cell r="W423">
            <v>1240</v>
          </cell>
          <cell r="X423">
            <v>4401</v>
          </cell>
          <cell r="Y423">
            <v>3972</v>
          </cell>
          <cell r="Z423">
            <v>12081</v>
          </cell>
          <cell r="AA423">
            <v>4948</v>
          </cell>
          <cell r="AC423">
            <v>7027</v>
          </cell>
          <cell r="AD423">
            <v>10840</v>
          </cell>
          <cell r="AE423">
            <v>13030</v>
          </cell>
          <cell r="AF423">
            <v>23135</v>
          </cell>
          <cell r="AG423">
            <v>10194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  <cell r="J424">
            <v>64444</v>
          </cell>
          <cell r="L424">
            <v>102</v>
          </cell>
          <cell r="M424">
            <v>166</v>
          </cell>
          <cell r="N424">
            <v>1703</v>
          </cell>
          <cell r="O424">
            <v>2993</v>
          </cell>
          <cell r="Q424">
            <v>2314</v>
          </cell>
          <cell r="R424">
            <v>2142</v>
          </cell>
          <cell r="S424">
            <v>664</v>
          </cell>
          <cell r="T424">
            <v>9364</v>
          </cell>
          <cell r="U424">
            <v>4115</v>
          </cell>
          <cell r="V424">
            <v>2736</v>
          </cell>
          <cell r="W424">
            <v>5227</v>
          </cell>
          <cell r="X424">
            <v>1916</v>
          </cell>
          <cell r="Y424">
            <v>9470</v>
          </cell>
          <cell r="Z424">
            <v>1743</v>
          </cell>
          <cell r="AA424">
            <v>1288</v>
          </cell>
          <cell r="AB424">
            <v>768</v>
          </cell>
          <cell r="AC424">
            <v>10888</v>
          </cell>
          <cell r="AD424">
            <v>61</v>
          </cell>
          <cell r="AE424">
            <v>2242</v>
          </cell>
          <cell r="AF424">
            <v>2763</v>
          </cell>
          <cell r="AG424">
            <v>1779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  <cell r="J425">
            <v>15047</v>
          </cell>
          <cell r="L425">
            <v>350</v>
          </cell>
          <cell r="M425">
            <v>154</v>
          </cell>
          <cell r="N425">
            <v>402</v>
          </cell>
          <cell r="O425">
            <v>569</v>
          </cell>
          <cell r="P425">
            <v>733</v>
          </cell>
          <cell r="Q425">
            <v>632</v>
          </cell>
          <cell r="R425">
            <v>293</v>
          </cell>
          <cell r="S425">
            <v>315</v>
          </cell>
          <cell r="T425">
            <v>2859</v>
          </cell>
          <cell r="U425">
            <v>998</v>
          </cell>
          <cell r="V425">
            <v>126</v>
          </cell>
          <cell r="W425">
            <v>185</v>
          </cell>
          <cell r="X425">
            <v>386</v>
          </cell>
          <cell r="Y425">
            <v>145</v>
          </cell>
          <cell r="Z425">
            <v>418</v>
          </cell>
          <cell r="AA425">
            <v>439</v>
          </cell>
          <cell r="AC425">
            <v>2279</v>
          </cell>
          <cell r="AD425">
            <v>557</v>
          </cell>
          <cell r="AE425">
            <v>1852</v>
          </cell>
          <cell r="AF425">
            <v>639</v>
          </cell>
          <cell r="AG425">
            <v>716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220020</v>
          </cell>
          <cell r="L426">
            <v>3611</v>
          </cell>
          <cell r="M426">
            <v>5995</v>
          </cell>
          <cell r="N426">
            <v>11886</v>
          </cell>
          <cell r="O426">
            <v>25533</v>
          </cell>
          <cell r="P426">
            <v>6525</v>
          </cell>
          <cell r="Q426">
            <v>5017</v>
          </cell>
          <cell r="R426">
            <v>9553</v>
          </cell>
          <cell r="S426">
            <v>14305</v>
          </cell>
          <cell r="T426">
            <v>14569</v>
          </cell>
          <cell r="U426">
            <v>4631</v>
          </cell>
          <cell r="V426">
            <v>37296</v>
          </cell>
          <cell r="W426">
            <v>8575</v>
          </cell>
          <cell r="X426">
            <v>11788</v>
          </cell>
          <cell r="Y426">
            <v>11084</v>
          </cell>
          <cell r="Z426">
            <v>7745</v>
          </cell>
          <cell r="AA426">
            <v>5888</v>
          </cell>
          <cell r="AB426">
            <v>20805</v>
          </cell>
          <cell r="AC426">
            <v>6492</v>
          </cell>
          <cell r="AD426">
            <v>8722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106012</v>
          </cell>
          <cell r="L427">
            <v>849</v>
          </cell>
          <cell r="M427">
            <v>147</v>
          </cell>
          <cell r="N427">
            <v>760</v>
          </cell>
          <cell r="O427">
            <v>285</v>
          </cell>
          <cell r="P427">
            <v>534</v>
          </cell>
          <cell r="Q427">
            <v>1230</v>
          </cell>
          <cell r="R427">
            <v>2490</v>
          </cell>
          <cell r="S427">
            <v>2685</v>
          </cell>
          <cell r="T427">
            <v>1404</v>
          </cell>
          <cell r="U427">
            <v>2167</v>
          </cell>
          <cell r="V427">
            <v>5495</v>
          </cell>
          <cell r="W427">
            <v>5964</v>
          </cell>
          <cell r="X427">
            <v>1781</v>
          </cell>
          <cell r="Y427">
            <v>2456</v>
          </cell>
          <cell r="Z427">
            <v>7645</v>
          </cell>
          <cell r="AA427">
            <v>18533</v>
          </cell>
          <cell r="AB427">
            <v>6186</v>
          </cell>
          <cell r="AC427">
            <v>9520</v>
          </cell>
          <cell r="AD427">
            <v>5757</v>
          </cell>
          <cell r="AE427">
            <v>2118</v>
          </cell>
          <cell r="AF427">
            <v>3371</v>
          </cell>
          <cell r="AG427">
            <v>24635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  <cell r="J428">
            <v>382627</v>
          </cell>
          <cell r="L428">
            <v>10783</v>
          </cell>
          <cell r="M428">
            <v>13799</v>
          </cell>
          <cell r="N428">
            <v>15267</v>
          </cell>
          <cell r="O428">
            <v>10943</v>
          </cell>
          <cell r="P428">
            <v>14433</v>
          </cell>
          <cell r="Q428">
            <v>25268</v>
          </cell>
          <cell r="R428">
            <v>25842</v>
          </cell>
          <cell r="S428">
            <v>24452</v>
          </cell>
          <cell r="T428">
            <v>16441</v>
          </cell>
          <cell r="U428">
            <v>11080</v>
          </cell>
          <cell r="V428">
            <v>11457</v>
          </cell>
          <cell r="W428">
            <v>10589</v>
          </cell>
          <cell r="X428">
            <v>12544</v>
          </cell>
          <cell r="Y428">
            <v>9911</v>
          </cell>
          <cell r="Z428">
            <v>8463</v>
          </cell>
          <cell r="AA428">
            <v>8617</v>
          </cell>
          <cell r="AB428">
            <v>10519</v>
          </cell>
          <cell r="AC428">
            <v>10252</v>
          </cell>
          <cell r="AD428">
            <v>19871</v>
          </cell>
          <cell r="AE428">
            <v>11822</v>
          </cell>
          <cell r="AF428">
            <v>8817</v>
          </cell>
          <cell r="AG428">
            <v>11371</v>
          </cell>
          <cell r="AH428">
            <v>19392</v>
          </cell>
          <cell r="AI428">
            <v>13146</v>
          </cell>
          <cell r="AJ428">
            <v>14596</v>
          </cell>
          <cell r="AK428">
            <v>10322</v>
          </cell>
          <cell r="AL428">
            <v>12079</v>
          </cell>
          <cell r="AM428">
            <v>7735</v>
          </cell>
          <cell r="AN428">
            <v>1892</v>
          </cell>
          <cell r="AO428">
            <v>924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1127990</v>
          </cell>
          <cell r="L429">
            <v>11328</v>
          </cell>
          <cell r="M429">
            <v>40069</v>
          </cell>
          <cell r="N429">
            <v>82056</v>
          </cell>
          <cell r="O429">
            <v>56024</v>
          </cell>
          <cell r="P429">
            <v>67945</v>
          </cell>
          <cell r="Q429">
            <v>57511</v>
          </cell>
          <cell r="R429">
            <v>73457</v>
          </cell>
          <cell r="S429">
            <v>140831</v>
          </cell>
          <cell r="T429">
            <v>75024</v>
          </cell>
          <cell r="U429">
            <v>67732</v>
          </cell>
          <cell r="V429">
            <v>95671</v>
          </cell>
          <cell r="W429">
            <v>41512</v>
          </cell>
          <cell r="X429">
            <v>33502</v>
          </cell>
          <cell r="Y429">
            <v>20542</v>
          </cell>
          <cell r="Z429">
            <v>57902</v>
          </cell>
          <cell r="AA429">
            <v>18207</v>
          </cell>
          <cell r="AB429">
            <v>9381</v>
          </cell>
          <cell r="AC429">
            <v>40177</v>
          </cell>
          <cell r="AD429">
            <v>29397</v>
          </cell>
          <cell r="AE429">
            <v>14544</v>
          </cell>
          <cell r="AF429">
            <v>13815</v>
          </cell>
          <cell r="AG429">
            <v>8403</v>
          </cell>
          <cell r="AH429">
            <v>5601</v>
          </cell>
          <cell r="AI429">
            <v>3376</v>
          </cell>
          <cell r="AJ429">
            <v>29317</v>
          </cell>
          <cell r="AK429">
            <v>7693</v>
          </cell>
          <cell r="AL429">
            <v>7918</v>
          </cell>
          <cell r="AM429">
            <v>1123</v>
          </cell>
          <cell r="AN429">
            <v>9595</v>
          </cell>
          <cell r="AO429">
            <v>8337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1472306</v>
          </cell>
          <cell r="L430">
            <v>26040</v>
          </cell>
          <cell r="M430">
            <v>75561</v>
          </cell>
          <cell r="N430">
            <v>43880</v>
          </cell>
          <cell r="O430">
            <v>104163</v>
          </cell>
          <cell r="P430">
            <v>69654</v>
          </cell>
          <cell r="Q430">
            <v>92667</v>
          </cell>
          <cell r="R430">
            <v>47443</v>
          </cell>
          <cell r="S430">
            <v>101131</v>
          </cell>
          <cell r="T430">
            <v>69618</v>
          </cell>
          <cell r="U430">
            <v>51002</v>
          </cell>
          <cell r="V430">
            <v>41500</v>
          </cell>
          <cell r="W430">
            <v>60649</v>
          </cell>
          <cell r="X430">
            <v>32516</v>
          </cell>
          <cell r="Y430">
            <v>64020</v>
          </cell>
          <cell r="Z430">
            <v>31661</v>
          </cell>
          <cell r="AA430">
            <v>41314</v>
          </cell>
          <cell r="AB430">
            <v>43222</v>
          </cell>
          <cell r="AC430">
            <v>44224</v>
          </cell>
          <cell r="AD430">
            <v>57891</v>
          </cell>
          <cell r="AE430">
            <v>40717</v>
          </cell>
          <cell r="AF430">
            <v>33863</v>
          </cell>
          <cell r="AG430">
            <v>47407</v>
          </cell>
          <cell r="AH430">
            <v>41262</v>
          </cell>
          <cell r="AI430">
            <v>33408</v>
          </cell>
          <cell r="AJ430">
            <v>41122</v>
          </cell>
          <cell r="AK430">
            <v>41280</v>
          </cell>
          <cell r="AL430">
            <v>34460</v>
          </cell>
          <cell r="AM430">
            <v>39470</v>
          </cell>
          <cell r="AN430">
            <v>21161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  <cell r="J431">
            <v>28072</v>
          </cell>
          <cell r="L431">
            <v>283</v>
          </cell>
          <cell r="M431">
            <v>265</v>
          </cell>
          <cell r="N431">
            <v>1156</v>
          </cell>
          <cell r="O431">
            <v>1047</v>
          </cell>
          <cell r="P431">
            <v>1582</v>
          </cell>
          <cell r="Q431">
            <v>1658</v>
          </cell>
          <cell r="R431">
            <v>448</v>
          </cell>
          <cell r="S431">
            <v>1304</v>
          </cell>
          <cell r="T431">
            <v>141</v>
          </cell>
          <cell r="U431">
            <v>194</v>
          </cell>
          <cell r="V431">
            <v>212</v>
          </cell>
          <cell r="X431">
            <v>863</v>
          </cell>
          <cell r="AA431">
            <v>199</v>
          </cell>
          <cell r="AE431">
            <v>380</v>
          </cell>
          <cell r="AF431">
            <v>955</v>
          </cell>
          <cell r="AG431">
            <v>1713</v>
          </cell>
          <cell r="AH431">
            <v>1431</v>
          </cell>
          <cell r="AI431">
            <v>1243</v>
          </cell>
          <cell r="AJ431">
            <v>2499</v>
          </cell>
          <cell r="AK431">
            <v>2374</v>
          </cell>
          <cell r="AL431">
            <v>2627</v>
          </cell>
          <cell r="AM431">
            <v>4715</v>
          </cell>
          <cell r="AN431">
            <v>783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  <cell r="J432">
            <v>91854</v>
          </cell>
          <cell r="L432">
            <v>1125</v>
          </cell>
          <cell r="M432">
            <v>618</v>
          </cell>
          <cell r="N432">
            <v>6644</v>
          </cell>
          <cell r="O432">
            <v>5949</v>
          </cell>
          <cell r="P432">
            <v>11907</v>
          </cell>
          <cell r="Q432">
            <v>3771</v>
          </cell>
          <cell r="R432">
            <v>3276</v>
          </cell>
          <cell r="S432">
            <v>1313</v>
          </cell>
          <cell r="T432">
            <v>1194</v>
          </cell>
          <cell r="U432">
            <v>6234</v>
          </cell>
          <cell r="V432">
            <v>1753</v>
          </cell>
          <cell r="W432">
            <v>1067</v>
          </cell>
          <cell r="AA432">
            <v>1939</v>
          </cell>
          <cell r="AD432">
            <v>642</v>
          </cell>
          <cell r="AF432">
            <v>5318</v>
          </cell>
          <cell r="AI432">
            <v>22318</v>
          </cell>
          <cell r="AJ432">
            <v>3223</v>
          </cell>
          <cell r="AK432">
            <v>10768</v>
          </cell>
          <cell r="AM432">
            <v>1325</v>
          </cell>
          <cell r="AO432">
            <v>1470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  <cell r="J433">
            <v>136340</v>
          </cell>
          <cell r="L433">
            <v>5890</v>
          </cell>
          <cell r="M433">
            <v>5959</v>
          </cell>
          <cell r="N433">
            <v>6843</v>
          </cell>
          <cell r="O433">
            <v>6621</v>
          </cell>
          <cell r="P433">
            <v>3629</v>
          </cell>
          <cell r="Q433">
            <v>2595</v>
          </cell>
          <cell r="R433">
            <v>3269</v>
          </cell>
          <cell r="S433">
            <v>4159</v>
          </cell>
          <cell r="T433">
            <v>480</v>
          </cell>
          <cell r="U433">
            <v>3029</v>
          </cell>
          <cell r="V433">
            <v>1140</v>
          </cell>
          <cell r="W433">
            <v>868</v>
          </cell>
          <cell r="X433">
            <v>1053</v>
          </cell>
          <cell r="Y433">
            <v>520</v>
          </cell>
          <cell r="AA433">
            <v>209</v>
          </cell>
          <cell r="AB433">
            <v>1072</v>
          </cell>
          <cell r="AF433">
            <v>289</v>
          </cell>
          <cell r="AG433">
            <v>3981</v>
          </cell>
          <cell r="AH433">
            <v>4954</v>
          </cell>
          <cell r="AI433">
            <v>6733</v>
          </cell>
          <cell r="AJ433">
            <v>22636</v>
          </cell>
          <cell r="AK433">
            <v>8209</v>
          </cell>
          <cell r="AL433">
            <v>13234</v>
          </cell>
          <cell r="AM433">
            <v>4880</v>
          </cell>
          <cell r="AN433">
            <v>24088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13724885</v>
          </cell>
          <cell r="L434">
            <v>270916</v>
          </cell>
          <cell r="M434">
            <v>588657</v>
          </cell>
          <cell r="N434">
            <v>624391</v>
          </cell>
          <cell r="O434">
            <v>618816</v>
          </cell>
          <cell r="P434">
            <v>626809</v>
          </cell>
          <cell r="Q434">
            <v>596843</v>
          </cell>
          <cell r="R434">
            <v>656252</v>
          </cell>
          <cell r="S434">
            <v>626271</v>
          </cell>
          <cell r="T434">
            <v>667672</v>
          </cell>
          <cell r="U434">
            <v>637050</v>
          </cell>
          <cell r="V434">
            <v>519869</v>
          </cell>
          <cell r="W434">
            <v>573331</v>
          </cell>
          <cell r="X434">
            <v>542980</v>
          </cell>
          <cell r="Y434">
            <v>532154</v>
          </cell>
          <cell r="Z434">
            <v>462142</v>
          </cell>
          <cell r="AA434">
            <v>470395</v>
          </cell>
          <cell r="AB434">
            <v>437270</v>
          </cell>
          <cell r="AC434">
            <v>417490</v>
          </cell>
          <cell r="AD434">
            <v>446115</v>
          </cell>
          <cell r="AE434">
            <v>407253</v>
          </cell>
          <cell r="AF434">
            <v>414788</v>
          </cell>
          <cell r="AG434">
            <v>323670</v>
          </cell>
          <cell r="AH434">
            <v>346640</v>
          </cell>
          <cell r="AI434">
            <v>358724</v>
          </cell>
          <cell r="AJ434">
            <v>338993</v>
          </cell>
          <cell r="AK434">
            <v>373888</v>
          </cell>
          <cell r="AL434">
            <v>371264</v>
          </cell>
          <cell r="AM434">
            <v>343839</v>
          </cell>
          <cell r="AN434">
            <v>130313</v>
          </cell>
          <cell r="AO434">
            <v>90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282722</v>
          </cell>
          <cell r="L435">
            <v>5173</v>
          </cell>
          <cell r="M435">
            <v>57594</v>
          </cell>
          <cell r="N435">
            <v>22435</v>
          </cell>
          <cell r="O435">
            <v>21244</v>
          </cell>
          <cell r="P435">
            <v>15593</v>
          </cell>
          <cell r="Q435">
            <v>16809</v>
          </cell>
          <cell r="R435">
            <v>14145</v>
          </cell>
          <cell r="S435">
            <v>15288</v>
          </cell>
          <cell r="T435">
            <v>13266</v>
          </cell>
          <cell r="U435">
            <v>11525</v>
          </cell>
          <cell r="V435">
            <v>11086</v>
          </cell>
          <cell r="W435">
            <v>8103</v>
          </cell>
          <cell r="X435">
            <v>11204</v>
          </cell>
          <cell r="Y435">
            <v>6189</v>
          </cell>
          <cell r="Z435">
            <v>8686</v>
          </cell>
          <cell r="AA435">
            <v>3553</v>
          </cell>
          <cell r="AB435">
            <v>5216</v>
          </cell>
          <cell r="AC435">
            <v>2482</v>
          </cell>
          <cell r="AD435">
            <v>4824</v>
          </cell>
          <cell r="AE435">
            <v>3677</v>
          </cell>
          <cell r="AF435">
            <v>4504</v>
          </cell>
          <cell r="AG435">
            <v>1703</v>
          </cell>
          <cell r="AH435">
            <v>3821</v>
          </cell>
          <cell r="AI435">
            <v>1284</v>
          </cell>
          <cell r="AJ435">
            <v>4542</v>
          </cell>
          <cell r="AK435">
            <v>1673</v>
          </cell>
          <cell r="AL435">
            <v>4789</v>
          </cell>
          <cell r="AM435">
            <v>1510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2974475</v>
          </cell>
          <cell r="L436">
            <v>66660</v>
          </cell>
          <cell r="M436">
            <v>146431</v>
          </cell>
          <cell r="N436">
            <v>144132</v>
          </cell>
          <cell r="O436">
            <v>149932</v>
          </cell>
          <cell r="P436">
            <v>139558</v>
          </cell>
          <cell r="Q436">
            <v>144501</v>
          </cell>
          <cell r="R436">
            <v>171903</v>
          </cell>
          <cell r="S436">
            <v>157213</v>
          </cell>
          <cell r="T436">
            <v>174767</v>
          </cell>
          <cell r="U436">
            <v>150443</v>
          </cell>
          <cell r="V436">
            <v>135302</v>
          </cell>
          <cell r="W436">
            <v>127458</v>
          </cell>
          <cell r="X436">
            <v>139854</v>
          </cell>
          <cell r="Y436">
            <v>116831</v>
          </cell>
          <cell r="Z436">
            <v>98992</v>
          </cell>
          <cell r="AA436">
            <v>88967</v>
          </cell>
          <cell r="AB436">
            <v>80172</v>
          </cell>
          <cell r="AC436">
            <v>79710</v>
          </cell>
          <cell r="AD436">
            <v>90051</v>
          </cell>
          <cell r="AE436">
            <v>73222</v>
          </cell>
          <cell r="AF436">
            <v>75213</v>
          </cell>
          <cell r="AG436">
            <v>48982</v>
          </cell>
          <cell r="AH436">
            <v>58304</v>
          </cell>
          <cell r="AI436">
            <v>61082</v>
          </cell>
          <cell r="AJ436">
            <v>58654</v>
          </cell>
          <cell r="AK436">
            <v>64640</v>
          </cell>
          <cell r="AL436">
            <v>58382</v>
          </cell>
          <cell r="AM436">
            <v>58790</v>
          </cell>
          <cell r="AN436">
            <v>14329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566619</v>
          </cell>
          <cell r="L437">
            <v>10597</v>
          </cell>
          <cell r="M437">
            <v>24447</v>
          </cell>
          <cell r="N437">
            <v>32990</v>
          </cell>
          <cell r="O437">
            <v>46212</v>
          </cell>
          <cell r="P437">
            <v>44032</v>
          </cell>
          <cell r="Q437">
            <v>52971</v>
          </cell>
          <cell r="R437">
            <v>39918</v>
          </cell>
          <cell r="S437">
            <v>38644</v>
          </cell>
          <cell r="T437">
            <v>39102</v>
          </cell>
          <cell r="U437">
            <v>44229</v>
          </cell>
          <cell r="V437">
            <v>33018</v>
          </cell>
          <cell r="W437">
            <v>21468</v>
          </cell>
          <cell r="X437">
            <v>16701</v>
          </cell>
          <cell r="Y437">
            <v>19252</v>
          </cell>
          <cell r="Z437">
            <v>12031</v>
          </cell>
          <cell r="AA437">
            <v>6996</v>
          </cell>
          <cell r="AB437">
            <v>6833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2709</v>
          </cell>
          <cell r="AK437">
            <v>2494</v>
          </cell>
          <cell r="AL437">
            <v>6989</v>
          </cell>
          <cell r="AM437">
            <v>11800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2023193</v>
          </cell>
          <cell r="L438">
            <v>7133</v>
          </cell>
          <cell r="M438">
            <v>178126</v>
          </cell>
          <cell r="N438">
            <v>161020</v>
          </cell>
          <cell r="O438">
            <v>184292</v>
          </cell>
          <cell r="P438">
            <v>245110</v>
          </cell>
          <cell r="Q438">
            <v>111493</v>
          </cell>
          <cell r="R438">
            <v>101583</v>
          </cell>
          <cell r="S438">
            <v>92708</v>
          </cell>
          <cell r="T438">
            <v>80181</v>
          </cell>
          <cell r="U438">
            <v>56903</v>
          </cell>
          <cell r="V438">
            <v>86561</v>
          </cell>
          <cell r="W438">
            <v>58078</v>
          </cell>
          <cell r="X438">
            <v>42402</v>
          </cell>
          <cell r="Y438">
            <v>37823</v>
          </cell>
          <cell r="Z438">
            <v>46554</v>
          </cell>
          <cell r="AA438">
            <v>52305</v>
          </cell>
          <cell r="AB438">
            <v>46671</v>
          </cell>
          <cell r="AC438">
            <v>59115</v>
          </cell>
          <cell r="AD438">
            <v>92355</v>
          </cell>
          <cell r="AE438">
            <v>67619</v>
          </cell>
          <cell r="AF438">
            <v>32861</v>
          </cell>
          <cell r="AG438">
            <v>28397</v>
          </cell>
          <cell r="AH438">
            <v>47163</v>
          </cell>
          <cell r="AI438">
            <v>12032</v>
          </cell>
          <cell r="AJ438">
            <v>24581</v>
          </cell>
          <cell r="AK438">
            <v>11030</v>
          </cell>
          <cell r="AL438">
            <v>14847</v>
          </cell>
          <cell r="AM438">
            <v>22189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1371449</v>
          </cell>
          <cell r="L439">
            <v>19564</v>
          </cell>
          <cell r="M439">
            <v>41234</v>
          </cell>
          <cell r="N439">
            <v>72054</v>
          </cell>
          <cell r="O439">
            <v>71476</v>
          </cell>
          <cell r="P439">
            <v>95391</v>
          </cell>
          <cell r="Q439">
            <v>67062</v>
          </cell>
          <cell r="R439">
            <v>79592</v>
          </cell>
          <cell r="S439">
            <v>83618</v>
          </cell>
          <cell r="T439">
            <v>86007</v>
          </cell>
          <cell r="U439">
            <v>91078</v>
          </cell>
          <cell r="V439">
            <v>66963</v>
          </cell>
          <cell r="W439">
            <v>53481</v>
          </cell>
          <cell r="X439">
            <v>55835</v>
          </cell>
          <cell r="Y439">
            <v>58252</v>
          </cell>
          <cell r="Z439">
            <v>62783</v>
          </cell>
          <cell r="AA439">
            <v>77203</v>
          </cell>
          <cell r="AB439">
            <v>65023</v>
          </cell>
          <cell r="AC439">
            <v>56722</v>
          </cell>
          <cell r="AD439">
            <v>49151</v>
          </cell>
          <cell r="AE439">
            <v>23002</v>
          </cell>
          <cell r="AF439">
            <v>21023</v>
          </cell>
          <cell r="AG439">
            <v>18119</v>
          </cell>
          <cell r="AH439">
            <v>12583</v>
          </cell>
          <cell r="AI439">
            <v>14552</v>
          </cell>
          <cell r="AJ439">
            <v>7833</v>
          </cell>
          <cell r="AK439">
            <v>5030</v>
          </cell>
          <cell r="AL439">
            <v>4944</v>
          </cell>
          <cell r="AM439">
            <v>9419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257298</v>
          </cell>
          <cell r="L440">
            <v>6210</v>
          </cell>
          <cell r="M440">
            <v>9504</v>
          </cell>
          <cell r="N440">
            <v>14090</v>
          </cell>
          <cell r="O440">
            <v>11680</v>
          </cell>
          <cell r="P440">
            <v>10396</v>
          </cell>
          <cell r="Q440">
            <v>11673</v>
          </cell>
          <cell r="R440">
            <v>9598</v>
          </cell>
          <cell r="S440">
            <v>10900</v>
          </cell>
          <cell r="T440">
            <v>13551</v>
          </cell>
          <cell r="U440">
            <v>10719</v>
          </cell>
          <cell r="V440">
            <v>13939</v>
          </cell>
          <cell r="W440">
            <v>12201</v>
          </cell>
          <cell r="X440">
            <v>10135</v>
          </cell>
          <cell r="Y440">
            <v>12229</v>
          </cell>
          <cell r="Z440">
            <v>9924</v>
          </cell>
          <cell r="AA440">
            <v>9016</v>
          </cell>
          <cell r="AB440">
            <v>8805</v>
          </cell>
          <cell r="AC440">
            <v>7596</v>
          </cell>
          <cell r="AD440">
            <v>7372</v>
          </cell>
          <cell r="AE440">
            <v>5088</v>
          </cell>
          <cell r="AF440">
            <v>8068</v>
          </cell>
          <cell r="AG440">
            <v>6039</v>
          </cell>
          <cell r="AH440">
            <v>3740</v>
          </cell>
          <cell r="AI440">
            <v>5469</v>
          </cell>
          <cell r="AJ440">
            <v>3642</v>
          </cell>
          <cell r="AK440">
            <v>11329</v>
          </cell>
          <cell r="AL440">
            <v>4942</v>
          </cell>
          <cell r="AM440">
            <v>6543</v>
          </cell>
          <cell r="AN440">
            <v>2900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367389</v>
          </cell>
          <cell r="L441">
            <v>8840</v>
          </cell>
          <cell r="M441">
            <v>16425</v>
          </cell>
          <cell r="N441">
            <v>54252</v>
          </cell>
          <cell r="O441">
            <v>14300</v>
          </cell>
          <cell r="P441">
            <v>34788</v>
          </cell>
          <cell r="Q441">
            <v>26003</v>
          </cell>
          <cell r="R441">
            <v>9632</v>
          </cell>
          <cell r="S441">
            <v>15561</v>
          </cell>
          <cell r="T441">
            <v>5776</v>
          </cell>
          <cell r="U441">
            <v>13006</v>
          </cell>
          <cell r="V441">
            <v>23154</v>
          </cell>
          <cell r="W441">
            <v>4378</v>
          </cell>
          <cell r="X441">
            <v>8090</v>
          </cell>
          <cell r="Y441">
            <v>5132</v>
          </cell>
          <cell r="Z441">
            <v>8066</v>
          </cell>
          <cell r="AA441">
            <v>8910</v>
          </cell>
          <cell r="AB441">
            <v>7718</v>
          </cell>
          <cell r="AC441">
            <v>1594</v>
          </cell>
          <cell r="AD441">
            <v>9153</v>
          </cell>
          <cell r="AE441">
            <v>250</v>
          </cell>
          <cell r="AG441">
            <v>11560</v>
          </cell>
          <cell r="AH441">
            <v>3726</v>
          </cell>
          <cell r="AI441">
            <v>6676</v>
          </cell>
          <cell r="AJ441">
            <v>42836</v>
          </cell>
          <cell r="AK441">
            <v>7667</v>
          </cell>
          <cell r="AL441">
            <v>10346</v>
          </cell>
          <cell r="AM441">
            <v>8951</v>
          </cell>
          <cell r="AN441">
            <v>599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2463064</v>
          </cell>
          <cell r="L442">
            <v>66376</v>
          </cell>
          <cell r="M442">
            <v>82563</v>
          </cell>
          <cell r="N442">
            <v>128742</v>
          </cell>
          <cell r="O442">
            <v>99234</v>
          </cell>
          <cell r="P442">
            <v>108074</v>
          </cell>
          <cell r="Q442">
            <v>138763</v>
          </cell>
          <cell r="R442">
            <v>106033</v>
          </cell>
          <cell r="S442">
            <v>109285</v>
          </cell>
          <cell r="T442">
            <v>104854</v>
          </cell>
          <cell r="U442">
            <v>132239</v>
          </cell>
          <cell r="V442">
            <v>124337</v>
          </cell>
          <cell r="W442">
            <v>116729</v>
          </cell>
          <cell r="X442">
            <v>91277</v>
          </cell>
          <cell r="Y442">
            <v>66756</v>
          </cell>
          <cell r="Z442">
            <v>68955</v>
          </cell>
          <cell r="AA442">
            <v>67567</v>
          </cell>
          <cell r="AB442">
            <v>116861</v>
          </cell>
          <cell r="AC442">
            <v>82315</v>
          </cell>
          <cell r="AD442">
            <v>49422</v>
          </cell>
          <cell r="AE442">
            <v>59196</v>
          </cell>
          <cell r="AF442">
            <v>149008</v>
          </cell>
          <cell r="AG442">
            <v>51469</v>
          </cell>
          <cell r="AH442">
            <v>48007</v>
          </cell>
          <cell r="AI442">
            <v>103008</v>
          </cell>
          <cell r="AJ442">
            <v>33876</v>
          </cell>
          <cell r="AK442">
            <v>48507</v>
          </cell>
          <cell r="AL442">
            <v>48039</v>
          </cell>
          <cell r="AM442">
            <v>46442</v>
          </cell>
          <cell r="AN442">
            <v>15130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  <cell r="J443">
            <v>87335</v>
          </cell>
          <cell r="L443">
            <v>3564</v>
          </cell>
          <cell r="M443">
            <v>5099</v>
          </cell>
          <cell r="N443">
            <v>3666</v>
          </cell>
          <cell r="O443">
            <v>3887</v>
          </cell>
          <cell r="P443">
            <v>4335</v>
          </cell>
          <cell r="Q443">
            <v>4905</v>
          </cell>
          <cell r="R443">
            <v>5842</v>
          </cell>
          <cell r="S443">
            <v>2816</v>
          </cell>
          <cell r="T443">
            <v>2893</v>
          </cell>
          <cell r="U443">
            <v>3078</v>
          </cell>
          <cell r="V443">
            <v>2496</v>
          </cell>
          <cell r="W443">
            <v>2325</v>
          </cell>
          <cell r="X443">
            <v>3851</v>
          </cell>
          <cell r="Y443">
            <v>3381</v>
          </cell>
          <cell r="Z443">
            <v>2949</v>
          </cell>
          <cell r="AA443">
            <v>2915</v>
          </cell>
          <cell r="AB443">
            <v>2367</v>
          </cell>
          <cell r="AC443">
            <v>1714</v>
          </cell>
          <cell r="AD443">
            <v>6438</v>
          </cell>
          <cell r="AE443">
            <v>2866</v>
          </cell>
          <cell r="AF443">
            <v>2056</v>
          </cell>
          <cell r="AG443">
            <v>956</v>
          </cell>
          <cell r="AH443">
            <v>2203</v>
          </cell>
          <cell r="AI443">
            <v>1015</v>
          </cell>
          <cell r="AJ443">
            <v>2404</v>
          </cell>
          <cell r="AK443">
            <v>3505</v>
          </cell>
          <cell r="AL443">
            <v>1685</v>
          </cell>
          <cell r="AM443">
            <v>1501</v>
          </cell>
          <cell r="AN443">
            <v>623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124679</v>
          </cell>
          <cell r="L444">
            <v>843</v>
          </cell>
          <cell r="M444">
            <v>2287</v>
          </cell>
          <cell r="N444">
            <v>47101</v>
          </cell>
          <cell r="O444">
            <v>4278</v>
          </cell>
          <cell r="P444">
            <v>6179</v>
          </cell>
          <cell r="Q444">
            <v>1552</v>
          </cell>
          <cell r="R444">
            <v>26581</v>
          </cell>
          <cell r="S444">
            <v>1838</v>
          </cell>
          <cell r="T444">
            <v>7971</v>
          </cell>
          <cell r="U444">
            <v>7893</v>
          </cell>
          <cell r="V444">
            <v>855</v>
          </cell>
          <cell r="W444">
            <v>1501</v>
          </cell>
          <cell r="X444">
            <v>493</v>
          </cell>
          <cell r="Y444">
            <v>5456</v>
          </cell>
          <cell r="Z444">
            <v>924</v>
          </cell>
          <cell r="AA444">
            <v>787</v>
          </cell>
          <cell r="AB444">
            <v>679</v>
          </cell>
          <cell r="AC444">
            <v>689</v>
          </cell>
          <cell r="AD444">
            <v>4569</v>
          </cell>
          <cell r="AE444">
            <v>110</v>
          </cell>
          <cell r="AF444">
            <v>59</v>
          </cell>
          <cell r="AG444">
            <v>18</v>
          </cell>
          <cell r="AH444">
            <v>163</v>
          </cell>
          <cell r="AI444">
            <v>160</v>
          </cell>
          <cell r="AJ444">
            <v>188</v>
          </cell>
          <cell r="AL444">
            <v>1422</v>
          </cell>
          <cell r="AN444">
            <v>83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2405875</v>
          </cell>
          <cell r="L445">
            <v>38289</v>
          </cell>
          <cell r="M445">
            <v>98858</v>
          </cell>
          <cell r="N445">
            <v>190355</v>
          </cell>
          <cell r="O445">
            <v>204467</v>
          </cell>
          <cell r="P445">
            <v>149228</v>
          </cell>
          <cell r="Q445">
            <v>134677</v>
          </cell>
          <cell r="R445">
            <v>111514</v>
          </cell>
          <cell r="S445">
            <v>124679</v>
          </cell>
          <cell r="T445">
            <v>149957</v>
          </cell>
          <cell r="U445">
            <v>95025</v>
          </cell>
          <cell r="V445">
            <v>90063</v>
          </cell>
          <cell r="W445">
            <v>65115</v>
          </cell>
          <cell r="X445">
            <v>64750</v>
          </cell>
          <cell r="Y445">
            <v>82577</v>
          </cell>
          <cell r="Z445">
            <v>59075</v>
          </cell>
          <cell r="AA445">
            <v>55767</v>
          </cell>
          <cell r="AB445">
            <v>75540</v>
          </cell>
          <cell r="AC445">
            <v>66988</v>
          </cell>
          <cell r="AD445">
            <v>66782</v>
          </cell>
          <cell r="AE445">
            <v>70743</v>
          </cell>
          <cell r="AF445">
            <v>50132</v>
          </cell>
          <cell r="AG445">
            <v>51746</v>
          </cell>
          <cell r="AH445">
            <v>26056</v>
          </cell>
          <cell r="AI445">
            <v>40844</v>
          </cell>
          <cell r="AJ445">
            <v>88379</v>
          </cell>
          <cell r="AK445">
            <v>37201</v>
          </cell>
          <cell r="AL445">
            <v>61029</v>
          </cell>
          <cell r="AM445">
            <v>25583</v>
          </cell>
          <cell r="AN445">
            <v>30456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  <cell r="J446">
            <v>12916</v>
          </cell>
          <cell r="M446">
            <v>154</v>
          </cell>
          <cell r="N446">
            <v>1369</v>
          </cell>
          <cell r="O446">
            <v>1165</v>
          </cell>
          <cell r="P446">
            <v>1561</v>
          </cell>
          <cell r="R446">
            <v>3274</v>
          </cell>
          <cell r="T446">
            <v>534</v>
          </cell>
          <cell r="V446">
            <v>334</v>
          </cell>
          <cell r="W446">
            <v>139</v>
          </cell>
          <cell r="X446">
            <v>166</v>
          </cell>
          <cell r="Z446">
            <v>1426</v>
          </cell>
          <cell r="AA446">
            <v>1380</v>
          </cell>
          <cell r="AB446">
            <v>253</v>
          </cell>
          <cell r="AD446">
            <v>261</v>
          </cell>
          <cell r="AG446">
            <v>900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  <cell r="J447">
            <v>256585</v>
          </cell>
          <cell r="L447">
            <v>6001</v>
          </cell>
          <cell r="M447">
            <v>18431</v>
          </cell>
          <cell r="N447">
            <v>8634</v>
          </cell>
          <cell r="O447">
            <v>9149</v>
          </cell>
          <cell r="P447">
            <v>19163</v>
          </cell>
          <cell r="Q447">
            <v>7735</v>
          </cell>
          <cell r="R447">
            <v>6676</v>
          </cell>
          <cell r="S447">
            <v>5816</v>
          </cell>
          <cell r="T447">
            <v>21531</v>
          </cell>
          <cell r="U447">
            <v>23768</v>
          </cell>
          <cell r="V447">
            <v>3252</v>
          </cell>
          <cell r="W447">
            <v>10699</v>
          </cell>
          <cell r="X447">
            <v>14452</v>
          </cell>
          <cell r="Y447">
            <v>15738</v>
          </cell>
          <cell r="Z447">
            <v>4173</v>
          </cell>
          <cell r="AA447">
            <v>23640</v>
          </cell>
          <cell r="AB447">
            <v>28223</v>
          </cell>
          <cell r="AD447">
            <v>9265</v>
          </cell>
          <cell r="AE447">
            <v>16982</v>
          </cell>
          <cell r="AG447">
            <v>3257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  <cell r="J448">
            <v>157579</v>
          </cell>
          <cell r="L448">
            <v>3505</v>
          </cell>
          <cell r="M448">
            <v>9250</v>
          </cell>
          <cell r="N448">
            <v>21335</v>
          </cell>
          <cell r="O448">
            <v>22104</v>
          </cell>
          <cell r="P448">
            <v>14120</v>
          </cell>
          <cell r="Q448">
            <v>6230</v>
          </cell>
          <cell r="R448">
            <v>3985</v>
          </cell>
          <cell r="S448">
            <v>1892</v>
          </cell>
          <cell r="T448">
            <v>3367</v>
          </cell>
          <cell r="U448">
            <v>6718</v>
          </cell>
          <cell r="V448">
            <v>12305</v>
          </cell>
          <cell r="W448">
            <v>2622</v>
          </cell>
          <cell r="X448">
            <v>7398</v>
          </cell>
          <cell r="Y448">
            <v>8812</v>
          </cell>
          <cell r="Z448">
            <v>12104</v>
          </cell>
          <cell r="AA448">
            <v>5169</v>
          </cell>
          <cell r="AB448">
            <v>8450</v>
          </cell>
          <cell r="AC448">
            <v>118</v>
          </cell>
          <cell r="AD448">
            <v>2670</v>
          </cell>
          <cell r="AE448">
            <v>5050</v>
          </cell>
          <cell r="AF448">
            <v>151</v>
          </cell>
          <cell r="AG448">
            <v>224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  <cell r="J449">
            <v>24452</v>
          </cell>
          <cell r="L449">
            <v>564</v>
          </cell>
          <cell r="M449">
            <v>521</v>
          </cell>
          <cell r="N449">
            <v>635</v>
          </cell>
          <cell r="O449">
            <v>221</v>
          </cell>
          <cell r="P449">
            <v>90</v>
          </cell>
          <cell r="Q449">
            <v>536</v>
          </cell>
          <cell r="R449">
            <v>440</v>
          </cell>
          <cell r="S449">
            <v>802</v>
          </cell>
          <cell r="T449">
            <v>886</v>
          </cell>
          <cell r="U449">
            <v>1208</v>
          </cell>
          <cell r="V449">
            <v>1609</v>
          </cell>
          <cell r="W449">
            <v>467</v>
          </cell>
          <cell r="X449">
            <v>1158</v>
          </cell>
          <cell r="Y449">
            <v>814</v>
          </cell>
          <cell r="Z449">
            <v>2569</v>
          </cell>
          <cell r="AA449">
            <v>1749</v>
          </cell>
          <cell r="AB449">
            <v>1954</v>
          </cell>
          <cell r="AC449">
            <v>1280</v>
          </cell>
          <cell r="AD449">
            <v>1878</v>
          </cell>
          <cell r="AE449">
            <v>1411</v>
          </cell>
          <cell r="AF449">
            <v>2299</v>
          </cell>
          <cell r="AG449">
            <v>1361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273202</v>
          </cell>
          <cell r="L450">
            <v>13316</v>
          </cell>
          <cell r="M450">
            <v>12174</v>
          </cell>
          <cell r="N450">
            <v>5575</v>
          </cell>
          <cell r="O450">
            <v>20374</v>
          </cell>
          <cell r="P450">
            <v>2463</v>
          </cell>
          <cell r="Q450">
            <v>3035</v>
          </cell>
          <cell r="R450">
            <v>2894</v>
          </cell>
          <cell r="T450">
            <v>6756</v>
          </cell>
          <cell r="V450">
            <v>70194</v>
          </cell>
          <cell r="W450">
            <v>25797</v>
          </cell>
          <cell r="X450">
            <v>74520</v>
          </cell>
          <cell r="Y450">
            <v>19005</v>
          </cell>
          <cell r="AB450">
            <v>1736</v>
          </cell>
          <cell r="AC450">
            <v>9986</v>
          </cell>
          <cell r="AD450">
            <v>4342</v>
          </cell>
          <cell r="AF450">
            <v>780</v>
          </cell>
          <cell r="AG450">
            <v>255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  <cell r="J451">
            <v>73139</v>
          </cell>
          <cell r="L451">
            <v>340</v>
          </cell>
          <cell r="M451">
            <v>2951</v>
          </cell>
          <cell r="N451">
            <v>2189</v>
          </cell>
          <cell r="O451">
            <v>1344</v>
          </cell>
          <cell r="P451">
            <v>3438</v>
          </cell>
          <cell r="Q451">
            <v>3875</v>
          </cell>
          <cell r="R451">
            <v>574</v>
          </cell>
          <cell r="S451">
            <v>1734</v>
          </cell>
          <cell r="T451">
            <v>2914</v>
          </cell>
          <cell r="U451">
            <v>4265</v>
          </cell>
          <cell r="V451">
            <v>4278</v>
          </cell>
          <cell r="W451">
            <v>5673</v>
          </cell>
          <cell r="X451">
            <v>6079</v>
          </cell>
          <cell r="Y451">
            <v>9588</v>
          </cell>
          <cell r="Z451">
            <v>1459</v>
          </cell>
          <cell r="AA451">
            <v>5744</v>
          </cell>
          <cell r="AB451">
            <v>2740</v>
          </cell>
          <cell r="AC451">
            <v>1247</v>
          </cell>
          <cell r="AD451">
            <v>6874</v>
          </cell>
          <cell r="AE451">
            <v>2447</v>
          </cell>
          <cell r="AF451">
            <v>2291</v>
          </cell>
          <cell r="AG451">
            <v>1095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399682</v>
          </cell>
          <cell r="L452">
            <v>5298</v>
          </cell>
          <cell r="M452">
            <v>15307</v>
          </cell>
          <cell r="N452">
            <v>20572</v>
          </cell>
          <cell r="O452">
            <v>7473</v>
          </cell>
          <cell r="P452">
            <v>16462</v>
          </cell>
          <cell r="Q452">
            <v>16963</v>
          </cell>
          <cell r="R452">
            <v>14760</v>
          </cell>
          <cell r="S452">
            <v>16254</v>
          </cell>
          <cell r="T452">
            <v>12186</v>
          </cell>
          <cell r="U452">
            <v>11542</v>
          </cell>
          <cell r="V452">
            <v>14431</v>
          </cell>
          <cell r="W452">
            <v>11666</v>
          </cell>
          <cell r="X452">
            <v>15708</v>
          </cell>
          <cell r="Y452">
            <v>12551</v>
          </cell>
          <cell r="Z452">
            <v>17657</v>
          </cell>
          <cell r="AA452">
            <v>14427</v>
          </cell>
          <cell r="AB452">
            <v>21476</v>
          </cell>
          <cell r="AC452">
            <v>10455</v>
          </cell>
          <cell r="AD452">
            <v>16838</v>
          </cell>
          <cell r="AE452">
            <v>11695</v>
          </cell>
          <cell r="AF452">
            <v>10667</v>
          </cell>
          <cell r="AG452">
            <v>8021</v>
          </cell>
          <cell r="AH452">
            <v>11638</v>
          </cell>
          <cell r="AI452">
            <v>14573</v>
          </cell>
          <cell r="AJ452">
            <v>15178</v>
          </cell>
          <cell r="AK452">
            <v>10626</v>
          </cell>
          <cell r="AL452">
            <v>20093</v>
          </cell>
          <cell r="AM452">
            <v>14820</v>
          </cell>
          <cell r="AN452">
            <v>10345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1424431</v>
          </cell>
          <cell r="L453">
            <v>7825</v>
          </cell>
          <cell r="M453">
            <v>73059</v>
          </cell>
          <cell r="N453">
            <v>85200</v>
          </cell>
          <cell r="O453">
            <v>82799</v>
          </cell>
          <cell r="P453">
            <v>165522</v>
          </cell>
          <cell r="Q453">
            <v>55777</v>
          </cell>
          <cell r="R453">
            <v>112148</v>
          </cell>
          <cell r="S453">
            <v>86282</v>
          </cell>
          <cell r="T453">
            <v>83365</v>
          </cell>
          <cell r="U453">
            <v>74343</v>
          </cell>
          <cell r="V453">
            <v>75426</v>
          </cell>
          <cell r="W453">
            <v>46586</v>
          </cell>
          <cell r="X453">
            <v>34748</v>
          </cell>
          <cell r="Y453">
            <v>42914</v>
          </cell>
          <cell r="Z453">
            <v>37899</v>
          </cell>
          <cell r="AA453">
            <v>53054</v>
          </cell>
          <cell r="AB453">
            <v>42216</v>
          </cell>
          <cell r="AC453">
            <v>27495</v>
          </cell>
          <cell r="AD453">
            <v>71995</v>
          </cell>
          <cell r="AE453">
            <v>38636</v>
          </cell>
          <cell r="AF453">
            <v>10144</v>
          </cell>
          <cell r="AG453">
            <v>27054</v>
          </cell>
          <cell r="AH453">
            <v>7625</v>
          </cell>
          <cell r="AI453">
            <v>20410</v>
          </cell>
          <cell r="AJ453">
            <v>15452</v>
          </cell>
          <cell r="AK453">
            <v>8353</v>
          </cell>
          <cell r="AL453">
            <v>15163</v>
          </cell>
          <cell r="AM453">
            <v>21202</v>
          </cell>
          <cell r="AN453">
            <v>1739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1697768</v>
          </cell>
          <cell r="L454">
            <v>31705</v>
          </cell>
          <cell r="M454">
            <v>72128</v>
          </cell>
          <cell r="N454">
            <v>92479</v>
          </cell>
          <cell r="O454">
            <v>56252</v>
          </cell>
          <cell r="P454">
            <v>70697</v>
          </cell>
          <cell r="Q454">
            <v>93924</v>
          </cell>
          <cell r="R454">
            <v>53623</v>
          </cell>
          <cell r="S454">
            <v>65262</v>
          </cell>
          <cell r="T454">
            <v>110721</v>
          </cell>
          <cell r="U454">
            <v>86895</v>
          </cell>
          <cell r="V454">
            <v>84692</v>
          </cell>
          <cell r="W454">
            <v>42098</v>
          </cell>
          <cell r="X454">
            <v>65565</v>
          </cell>
          <cell r="Y454">
            <v>60206</v>
          </cell>
          <cell r="Z454">
            <v>79330</v>
          </cell>
          <cell r="AA454">
            <v>48932</v>
          </cell>
          <cell r="AB454">
            <v>64045</v>
          </cell>
          <cell r="AC454">
            <v>83680</v>
          </cell>
          <cell r="AD454">
            <v>51537</v>
          </cell>
          <cell r="AE454">
            <v>41278</v>
          </cell>
          <cell r="AF454">
            <v>60418</v>
          </cell>
          <cell r="AG454">
            <v>34388</v>
          </cell>
          <cell r="AH454">
            <v>23072</v>
          </cell>
          <cell r="AI454">
            <v>46855</v>
          </cell>
          <cell r="AJ454">
            <v>52877</v>
          </cell>
          <cell r="AK454">
            <v>41860</v>
          </cell>
          <cell r="AL454">
            <v>32226</v>
          </cell>
          <cell r="AM454">
            <v>24109</v>
          </cell>
          <cell r="AN454">
            <v>26914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  <cell r="J455">
            <v>50421</v>
          </cell>
          <cell r="L455">
            <v>1910</v>
          </cell>
          <cell r="M455">
            <v>4816</v>
          </cell>
          <cell r="N455">
            <v>1717</v>
          </cell>
          <cell r="O455">
            <v>3758</v>
          </cell>
          <cell r="P455">
            <v>1731</v>
          </cell>
          <cell r="Q455">
            <v>788</v>
          </cell>
          <cell r="R455">
            <v>431</v>
          </cell>
          <cell r="S455">
            <v>803</v>
          </cell>
          <cell r="U455">
            <v>570</v>
          </cell>
          <cell r="V455">
            <v>225</v>
          </cell>
          <cell r="Z455">
            <v>156</v>
          </cell>
          <cell r="AA455">
            <v>481</v>
          </cell>
          <cell r="AB455">
            <v>212</v>
          </cell>
          <cell r="AC455">
            <v>1599</v>
          </cell>
          <cell r="AD455">
            <v>487</v>
          </cell>
          <cell r="AE455">
            <v>1022</v>
          </cell>
          <cell r="AF455">
            <v>718</v>
          </cell>
          <cell r="AG455">
            <v>2246</v>
          </cell>
          <cell r="AH455">
            <v>3372</v>
          </cell>
          <cell r="AI455">
            <v>3943</v>
          </cell>
          <cell r="AJ455">
            <v>4687</v>
          </cell>
          <cell r="AK455">
            <v>4574</v>
          </cell>
          <cell r="AL455">
            <v>5820</v>
          </cell>
          <cell r="AM455">
            <v>3227</v>
          </cell>
          <cell r="AN455">
            <v>1128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  <cell r="J456">
            <v>154120</v>
          </cell>
          <cell r="L456">
            <v>3336</v>
          </cell>
          <cell r="M456">
            <v>13437</v>
          </cell>
          <cell r="N456">
            <v>5529</v>
          </cell>
          <cell r="O456">
            <v>18164</v>
          </cell>
          <cell r="P456">
            <v>17688</v>
          </cell>
          <cell r="Q456">
            <v>5483</v>
          </cell>
          <cell r="R456">
            <v>6975</v>
          </cell>
          <cell r="S456">
            <v>1904</v>
          </cell>
          <cell r="T456">
            <v>2978</v>
          </cell>
          <cell r="U456">
            <v>378</v>
          </cell>
          <cell r="W456">
            <v>1142</v>
          </cell>
          <cell r="AA456">
            <v>1148</v>
          </cell>
          <cell r="AB456">
            <v>18</v>
          </cell>
          <cell r="AC456">
            <v>3719</v>
          </cell>
          <cell r="AD456">
            <v>668</v>
          </cell>
          <cell r="AE456">
            <v>2565</v>
          </cell>
          <cell r="AH456">
            <v>7553</v>
          </cell>
          <cell r="AI456">
            <v>18027</v>
          </cell>
          <cell r="AJ456">
            <v>9619</v>
          </cell>
          <cell r="AK456">
            <v>22095</v>
          </cell>
          <cell r="AL456">
            <v>449</v>
          </cell>
          <cell r="AM456">
            <v>6965</v>
          </cell>
          <cell r="AN456">
            <v>4280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  <cell r="J457">
            <v>169235</v>
          </cell>
          <cell r="L457">
            <v>94</v>
          </cell>
          <cell r="M457">
            <v>9637</v>
          </cell>
          <cell r="N457">
            <v>5156</v>
          </cell>
          <cell r="O457">
            <v>14834</v>
          </cell>
          <cell r="P457">
            <v>13001</v>
          </cell>
          <cell r="Q457">
            <v>13514</v>
          </cell>
          <cell r="R457">
            <v>12857</v>
          </cell>
          <cell r="S457">
            <v>8841</v>
          </cell>
          <cell r="T457">
            <v>9667</v>
          </cell>
          <cell r="U457">
            <v>2237</v>
          </cell>
          <cell r="V457">
            <v>3003</v>
          </cell>
          <cell r="W457">
            <v>2737</v>
          </cell>
          <cell r="Y457">
            <v>684</v>
          </cell>
          <cell r="Z457">
            <v>4756</v>
          </cell>
          <cell r="AA457">
            <v>405</v>
          </cell>
          <cell r="AB457">
            <v>5888</v>
          </cell>
          <cell r="AC457">
            <v>1547</v>
          </cell>
          <cell r="AD457">
            <v>154</v>
          </cell>
          <cell r="AE457">
            <v>867</v>
          </cell>
          <cell r="AF457">
            <v>2665</v>
          </cell>
          <cell r="AG457">
            <v>1489</v>
          </cell>
          <cell r="AH457">
            <v>5003</v>
          </cell>
          <cell r="AI457">
            <v>5010</v>
          </cell>
          <cell r="AJ457">
            <v>7114</v>
          </cell>
          <cell r="AK457">
            <v>12519</v>
          </cell>
          <cell r="AL457">
            <v>3055</v>
          </cell>
          <cell r="AM457">
            <v>15804</v>
          </cell>
          <cell r="AN457">
            <v>6697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31705200</v>
          </cell>
          <cell r="L458">
            <v>489469</v>
          </cell>
          <cell r="M458">
            <v>1260286</v>
          </cell>
          <cell r="N458">
            <v>1313399</v>
          </cell>
          <cell r="O458">
            <v>1267894</v>
          </cell>
          <cell r="P458">
            <v>1301138</v>
          </cell>
          <cell r="Q458">
            <v>1319053</v>
          </cell>
          <cell r="R458">
            <v>1515064</v>
          </cell>
          <cell r="S458">
            <v>1495494</v>
          </cell>
          <cell r="T458">
            <v>1574291</v>
          </cell>
          <cell r="U458">
            <v>1562752</v>
          </cell>
          <cell r="V458">
            <v>1191056</v>
          </cell>
          <cell r="W458">
            <v>1333809</v>
          </cell>
          <cell r="X458">
            <v>1310711</v>
          </cell>
          <cell r="Y458">
            <v>1208608</v>
          </cell>
          <cell r="Z458">
            <v>1102210</v>
          </cell>
          <cell r="AA458">
            <v>1082208</v>
          </cell>
          <cell r="AB458">
            <v>1064400</v>
          </cell>
          <cell r="AC458">
            <v>985294</v>
          </cell>
          <cell r="AD458">
            <v>1047954</v>
          </cell>
          <cell r="AE458">
            <v>1030986</v>
          </cell>
          <cell r="AF458">
            <v>970183</v>
          </cell>
          <cell r="AG458">
            <v>824975</v>
          </cell>
          <cell r="AH458">
            <v>803702</v>
          </cell>
          <cell r="AI458">
            <v>851543</v>
          </cell>
          <cell r="AJ458">
            <v>810188</v>
          </cell>
          <cell r="AK458">
            <v>912109</v>
          </cell>
          <cell r="AL458">
            <v>913641</v>
          </cell>
          <cell r="AM458">
            <v>819376</v>
          </cell>
          <cell r="AN458">
            <v>342485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594358</v>
          </cell>
          <cell r="L459">
            <v>23548</v>
          </cell>
          <cell r="M459">
            <v>32161</v>
          </cell>
          <cell r="N459">
            <v>27455</v>
          </cell>
          <cell r="O459">
            <v>38863</v>
          </cell>
          <cell r="P459">
            <v>32127</v>
          </cell>
          <cell r="Q459">
            <v>34936</v>
          </cell>
          <cell r="R459">
            <v>35920</v>
          </cell>
          <cell r="S459">
            <v>31653</v>
          </cell>
          <cell r="T459">
            <v>36395</v>
          </cell>
          <cell r="U459">
            <v>34986</v>
          </cell>
          <cell r="V459">
            <v>26515</v>
          </cell>
          <cell r="W459">
            <v>25805</v>
          </cell>
          <cell r="X459">
            <v>25886</v>
          </cell>
          <cell r="Y459">
            <v>21834</v>
          </cell>
          <cell r="Z459">
            <v>18938</v>
          </cell>
          <cell r="AA459">
            <v>7293</v>
          </cell>
          <cell r="AB459">
            <v>16756</v>
          </cell>
          <cell r="AC459">
            <v>19524</v>
          </cell>
          <cell r="AD459">
            <v>22865</v>
          </cell>
          <cell r="AE459">
            <v>14388</v>
          </cell>
          <cell r="AF459">
            <v>14223</v>
          </cell>
          <cell r="AG459">
            <v>11593</v>
          </cell>
          <cell r="AH459">
            <v>6160</v>
          </cell>
          <cell r="AI459">
            <v>7134</v>
          </cell>
          <cell r="AJ459">
            <v>7018</v>
          </cell>
          <cell r="AK459">
            <v>2928</v>
          </cell>
          <cell r="AL459">
            <v>9835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6948368</v>
          </cell>
          <cell r="L460">
            <v>139363</v>
          </cell>
          <cell r="M460">
            <v>254493</v>
          </cell>
          <cell r="N460">
            <v>283932</v>
          </cell>
          <cell r="O460">
            <v>298389</v>
          </cell>
          <cell r="P460">
            <v>304085</v>
          </cell>
          <cell r="Q460">
            <v>338370</v>
          </cell>
          <cell r="R460">
            <v>384816</v>
          </cell>
          <cell r="S460">
            <v>420478</v>
          </cell>
          <cell r="T460">
            <v>514876</v>
          </cell>
          <cell r="U460">
            <v>465872</v>
          </cell>
          <cell r="V460">
            <v>315274</v>
          </cell>
          <cell r="W460">
            <v>314689</v>
          </cell>
          <cell r="X460">
            <v>268724</v>
          </cell>
          <cell r="Y460">
            <v>265676</v>
          </cell>
          <cell r="Z460">
            <v>228366</v>
          </cell>
          <cell r="AA460">
            <v>206570</v>
          </cell>
          <cell r="AB460">
            <v>210488</v>
          </cell>
          <cell r="AC460">
            <v>212281</v>
          </cell>
          <cell r="AD460">
            <v>215172</v>
          </cell>
          <cell r="AE460">
            <v>190868</v>
          </cell>
          <cell r="AF460">
            <v>181636</v>
          </cell>
          <cell r="AG460">
            <v>130620</v>
          </cell>
          <cell r="AH460">
            <v>145505</v>
          </cell>
          <cell r="AI460">
            <v>131799</v>
          </cell>
          <cell r="AJ460">
            <v>116534</v>
          </cell>
          <cell r="AK460">
            <v>127897</v>
          </cell>
          <cell r="AL460">
            <v>121053</v>
          </cell>
          <cell r="AM460">
            <v>120811</v>
          </cell>
          <cell r="AN460">
            <v>39731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1161476</v>
          </cell>
          <cell r="L461">
            <v>23252</v>
          </cell>
          <cell r="M461">
            <v>70636</v>
          </cell>
          <cell r="N461">
            <v>92513</v>
          </cell>
          <cell r="O461">
            <v>96718</v>
          </cell>
          <cell r="P461">
            <v>121458</v>
          </cell>
          <cell r="Q461">
            <v>85651</v>
          </cell>
          <cell r="R461">
            <v>69048</v>
          </cell>
          <cell r="S461">
            <v>66690</v>
          </cell>
          <cell r="T461">
            <v>65220</v>
          </cell>
          <cell r="U461">
            <v>59668</v>
          </cell>
          <cell r="V461">
            <v>50906</v>
          </cell>
          <cell r="W461">
            <v>36775</v>
          </cell>
          <cell r="X461">
            <v>31138</v>
          </cell>
          <cell r="Y461">
            <v>41041</v>
          </cell>
          <cell r="Z461">
            <v>25287</v>
          </cell>
          <cell r="AA461">
            <v>11181</v>
          </cell>
          <cell r="AB461">
            <v>13337</v>
          </cell>
          <cell r="AC461">
            <v>38447</v>
          </cell>
          <cell r="AD461">
            <v>27721</v>
          </cell>
          <cell r="AE461">
            <v>29949</v>
          </cell>
          <cell r="AF461">
            <v>29154</v>
          </cell>
          <cell r="AG461">
            <v>16423</v>
          </cell>
          <cell r="AH461">
            <v>12042</v>
          </cell>
          <cell r="AI461">
            <v>7987</v>
          </cell>
          <cell r="AJ461">
            <v>6335</v>
          </cell>
          <cell r="AK461">
            <v>4811</v>
          </cell>
          <cell r="AL461">
            <v>9974</v>
          </cell>
          <cell r="AM461">
            <v>11839</v>
          </cell>
          <cell r="AN461">
            <v>6275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4062490</v>
          </cell>
          <cell r="L462">
            <v>23481</v>
          </cell>
          <cell r="M462">
            <v>146910</v>
          </cell>
          <cell r="N462">
            <v>238925</v>
          </cell>
          <cell r="O462">
            <v>232491</v>
          </cell>
          <cell r="P462">
            <v>272295</v>
          </cell>
          <cell r="Q462">
            <v>188439</v>
          </cell>
          <cell r="R462">
            <v>144939</v>
          </cell>
          <cell r="S462">
            <v>111557</v>
          </cell>
          <cell r="T462">
            <v>110248</v>
          </cell>
          <cell r="U462">
            <v>279109</v>
          </cell>
          <cell r="V462">
            <v>158161</v>
          </cell>
          <cell r="W462">
            <v>160326</v>
          </cell>
          <cell r="X462">
            <v>165344</v>
          </cell>
          <cell r="Y462">
            <v>168798</v>
          </cell>
          <cell r="Z462">
            <v>214317</v>
          </cell>
          <cell r="AA462">
            <v>137648</v>
          </cell>
          <cell r="AB462">
            <v>128649</v>
          </cell>
          <cell r="AC462">
            <v>139201</v>
          </cell>
          <cell r="AD462">
            <v>194058</v>
          </cell>
          <cell r="AE462">
            <v>262863</v>
          </cell>
          <cell r="AF462">
            <v>140444</v>
          </cell>
          <cell r="AG462">
            <v>127038</v>
          </cell>
          <cell r="AH462">
            <v>70615</v>
          </cell>
          <cell r="AI462">
            <v>28197</v>
          </cell>
          <cell r="AJ462">
            <v>37938</v>
          </cell>
          <cell r="AK462">
            <v>43340</v>
          </cell>
          <cell r="AL462">
            <v>57415</v>
          </cell>
          <cell r="AM462">
            <v>30531</v>
          </cell>
          <cell r="AN462">
            <v>44974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3843202</v>
          </cell>
          <cell r="L463">
            <v>74450</v>
          </cell>
          <cell r="M463">
            <v>161764</v>
          </cell>
          <cell r="N463">
            <v>203979</v>
          </cell>
          <cell r="O463">
            <v>215805</v>
          </cell>
          <cell r="P463">
            <v>261913</v>
          </cell>
          <cell r="Q463">
            <v>231654</v>
          </cell>
          <cell r="R463">
            <v>228862</v>
          </cell>
          <cell r="S463">
            <v>284407</v>
          </cell>
          <cell r="T463">
            <v>303505</v>
          </cell>
          <cell r="U463">
            <v>300332</v>
          </cell>
          <cell r="V463">
            <v>220982</v>
          </cell>
          <cell r="W463">
            <v>179293</v>
          </cell>
          <cell r="X463">
            <v>164497</v>
          </cell>
          <cell r="Y463">
            <v>160036</v>
          </cell>
          <cell r="Z463">
            <v>159659</v>
          </cell>
          <cell r="AA463">
            <v>114693</v>
          </cell>
          <cell r="AB463">
            <v>92277</v>
          </cell>
          <cell r="AC463">
            <v>82497</v>
          </cell>
          <cell r="AD463">
            <v>71632</v>
          </cell>
          <cell r="AE463">
            <v>63033</v>
          </cell>
          <cell r="AF463">
            <v>63396</v>
          </cell>
          <cell r="AG463">
            <v>55361</v>
          </cell>
          <cell r="AH463">
            <v>18056</v>
          </cell>
          <cell r="AI463">
            <v>19711</v>
          </cell>
          <cell r="AJ463">
            <v>22385</v>
          </cell>
          <cell r="AK463">
            <v>19167</v>
          </cell>
          <cell r="AL463">
            <v>27021</v>
          </cell>
          <cell r="AM463">
            <v>32466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750179</v>
          </cell>
          <cell r="L464">
            <v>21862</v>
          </cell>
          <cell r="M464">
            <v>42343</v>
          </cell>
          <cell r="N464">
            <v>40698</v>
          </cell>
          <cell r="O464">
            <v>49825</v>
          </cell>
          <cell r="P464">
            <v>48228</v>
          </cell>
          <cell r="Q464">
            <v>41587</v>
          </cell>
          <cell r="R464">
            <v>37943</v>
          </cell>
          <cell r="S464">
            <v>37074</v>
          </cell>
          <cell r="T464">
            <v>44936</v>
          </cell>
          <cell r="U464">
            <v>44880</v>
          </cell>
          <cell r="V464">
            <v>35906</v>
          </cell>
          <cell r="W464">
            <v>37607</v>
          </cell>
          <cell r="X464">
            <v>32127</v>
          </cell>
          <cell r="Y464">
            <v>32611</v>
          </cell>
          <cell r="Z464">
            <v>25219</v>
          </cell>
          <cell r="AA464">
            <v>20034</v>
          </cell>
          <cell r="AB464">
            <v>17447</v>
          </cell>
          <cell r="AC464">
            <v>14833</v>
          </cell>
          <cell r="AD464">
            <v>12209</v>
          </cell>
          <cell r="AE464">
            <v>14270</v>
          </cell>
          <cell r="AF464">
            <v>11612</v>
          </cell>
          <cell r="AG464">
            <v>8561</v>
          </cell>
          <cell r="AH464">
            <v>11886</v>
          </cell>
          <cell r="AI464">
            <v>8640</v>
          </cell>
          <cell r="AJ464">
            <v>8956</v>
          </cell>
          <cell r="AK464">
            <v>11248</v>
          </cell>
          <cell r="AL464">
            <v>15866</v>
          </cell>
          <cell r="AM464">
            <v>14067</v>
          </cell>
          <cell r="AN464">
            <v>7704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885644</v>
          </cell>
          <cell r="L465">
            <v>14386</v>
          </cell>
          <cell r="M465">
            <v>93135</v>
          </cell>
          <cell r="N465">
            <v>58446</v>
          </cell>
          <cell r="O465">
            <v>63893</v>
          </cell>
          <cell r="P465">
            <v>52211</v>
          </cell>
          <cell r="Q465">
            <v>90655</v>
          </cell>
          <cell r="R465">
            <v>103618</v>
          </cell>
          <cell r="S465">
            <v>24881</v>
          </cell>
          <cell r="T465">
            <v>26234</v>
          </cell>
          <cell r="U465">
            <v>41485</v>
          </cell>
          <cell r="V465">
            <v>20041</v>
          </cell>
          <cell r="W465">
            <v>42790</v>
          </cell>
          <cell r="X465">
            <v>45240</v>
          </cell>
          <cell r="Y465">
            <v>15756</v>
          </cell>
          <cell r="Z465">
            <v>24038</v>
          </cell>
          <cell r="AA465">
            <v>7683</v>
          </cell>
          <cell r="AB465">
            <v>17724</v>
          </cell>
          <cell r="AC465">
            <v>1500</v>
          </cell>
          <cell r="AD465">
            <v>4055</v>
          </cell>
          <cell r="AE465">
            <v>5558</v>
          </cell>
          <cell r="AF465">
            <v>6853</v>
          </cell>
          <cell r="AG465">
            <v>21892</v>
          </cell>
          <cell r="AH465">
            <v>13358</v>
          </cell>
          <cell r="AI465">
            <v>7221</v>
          </cell>
          <cell r="AJ465">
            <v>8743</v>
          </cell>
          <cell r="AK465">
            <v>11337</v>
          </cell>
          <cell r="AL465">
            <v>27688</v>
          </cell>
          <cell r="AM465">
            <v>33075</v>
          </cell>
          <cell r="AN465">
            <v>2148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6067155</v>
          </cell>
          <cell r="L466">
            <v>122698</v>
          </cell>
          <cell r="M466">
            <v>224791</v>
          </cell>
          <cell r="N466">
            <v>247059</v>
          </cell>
          <cell r="O466">
            <v>316466</v>
          </cell>
          <cell r="P466">
            <v>362215</v>
          </cell>
          <cell r="Q466">
            <v>347678</v>
          </cell>
          <cell r="R466">
            <v>294440</v>
          </cell>
          <cell r="S466">
            <v>355916</v>
          </cell>
          <cell r="T466">
            <v>321441</v>
          </cell>
          <cell r="U466">
            <v>341614</v>
          </cell>
          <cell r="V466">
            <v>381874</v>
          </cell>
          <cell r="W466">
            <v>323177</v>
          </cell>
          <cell r="X466">
            <v>349475</v>
          </cell>
          <cell r="Y466">
            <v>180695</v>
          </cell>
          <cell r="Z466">
            <v>189743</v>
          </cell>
          <cell r="AA466">
            <v>126263</v>
          </cell>
          <cell r="AB466">
            <v>170877</v>
          </cell>
          <cell r="AC466">
            <v>140192</v>
          </cell>
          <cell r="AD466">
            <v>131652</v>
          </cell>
          <cell r="AE466">
            <v>111193</v>
          </cell>
          <cell r="AF466">
            <v>148855</v>
          </cell>
          <cell r="AG466">
            <v>124349</v>
          </cell>
          <cell r="AH466">
            <v>78524</v>
          </cell>
          <cell r="AI466">
            <v>128862</v>
          </cell>
          <cell r="AJ466">
            <v>83424</v>
          </cell>
          <cell r="AK466">
            <v>124369</v>
          </cell>
          <cell r="AL466">
            <v>119822</v>
          </cell>
          <cell r="AM466">
            <v>104479</v>
          </cell>
          <cell r="AN466">
            <v>115012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  <cell r="J467">
            <v>447531</v>
          </cell>
          <cell r="L467">
            <v>15901</v>
          </cell>
          <cell r="M467">
            <v>40708</v>
          </cell>
          <cell r="N467">
            <v>34136</v>
          </cell>
          <cell r="O467">
            <v>34466</v>
          </cell>
          <cell r="P467">
            <v>42836</v>
          </cell>
          <cell r="Q467">
            <v>30310</v>
          </cell>
          <cell r="R467">
            <v>27319</v>
          </cell>
          <cell r="S467">
            <v>27267</v>
          </cell>
          <cell r="T467">
            <v>16852</v>
          </cell>
          <cell r="U467">
            <v>17694</v>
          </cell>
          <cell r="V467">
            <v>16606</v>
          </cell>
          <cell r="W467">
            <v>21178</v>
          </cell>
          <cell r="X467">
            <v>16205</v>
          </cell>
          <cell r="Y467">
            <v>18114</v>
          </cell>
          <cell r="Z467">
            <v>9165</v>
          </cell>
          <cell r="AA467">
            <v>8939</v>
          </cell>
          <cell r="AB467">
            <v>10171</v>
          </cell>
          <cell r="AC467">
            <v>7315</v>
          </cell>
          <cell r="AD467">
            <v>6867</v>
          </cell>
          <cell r="AE467">
            <v>6151</v>
          </cell>
          <cell r="AF467">
            <v>5897</v>
          </cell>
          <cell r="AG467">
            <v>4082</v>
          </cell>
          <cell r="AH467">
            <v>5297</v>
          </cell>
          <cell r="AI467">
            <v>5279</v>
          </cell>
          <cell r="AJ467">
            <v>4540</v>
          </cell>
          <cell r="AK467">
            <v>3185</v>
          </cell>
          <cell r="AL467">
            <v>3252</v>
          </cell>
          <cell r="AM467">
            <v>6202</v>
          </cell>
          <cell r="AN467">
            <v>1555</v>
          </cell>
          <cell r="AO467">
            <v>42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  <cell r="J468">
            <v>231158</v>
          </cell>
          <cell r="L468">
            <v>2422</v>
          </cell>
          <cell r="M468">
            <v>28424</v>
          </cell>
          <cell r="N468">
            <v>30566</v>
          </cell>
          <cell r="O468">
            <v>41312</v>
          </cell>
          <cell r="P468">
            <v>24268</v>
          </cell>
          <cell r="Q468">
            <v>15855</v>
          </cell>
          <cell r="R468">
            <v>3040</v>
          </cell>
          <cell r="S468">
            <v>3565</v>
          </cell>
          <cell r="T468">
            <v>13453</v>
          </cell>
          <cell r="U468">
            <v>5286</v>
          </cell>
          <cell r="V468">
            <v>2709</v>
          </cell>
          <cell r="W468">
            <v>12495</v>
          </cell>
          <cell r="X468">
            <v>2517</v>
          </cell>
          <cell r="Y468">
            <v>2832</v>
          </cell>
          <cell r="Z468">
            <v>742</v>
          </cell>
          <cell r="AA468">
            <v>2753</v>
          </cell>
          <cell r="AB468">
            <v>147</v>
          </cell>
          <cell r="AC468">
            <v>1292</v>
          </cell>
          <cell r="AD468">
            <v>7579</v>
          </cell>
          <cell r="AE468">
            <v>62</v>
          </cell>
          <cell r="AF468">
            <v>101</v>
          </cell>
          <cell r="AG468">
            <v>5550</v>
          </cell>
          <cell r="AH468">
            <v>85</v>
          </cell>
          <cell r="AI468">
            <v>10096</v>
          </cell>
          <cell r="AJ468">
            <v>3492</v>
          </cell>
          <cell r="AK468">
            <v>243</v>
          </cell>
          <cell r="AL468">
            <v>28</v>
          </cell>
          <cell r="AM468">
            <v>3476</v>
          </cell>
          <cell r="AN468">
            <v>550</v>
          </cell>
          <cell r="AO468">
            <v>6218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7188034</v>
          </cell>
          <cell r="L469">
            <v>184055</v>
          </cell>
          <cell r="M469">
            <v>501176</v>
          </cell>
          <cell r="N469">
            <v>516271</v>
          </cell>
          <cell r="O469">
            <v>500790</v>
          </cell>
          <cell r="P469">
            <v>524922</v>
          </cell>
          <cell r="Q469">
            <v>412837</v>
          </cell>
          <cell r="R469">
            <v>317981</v>
          </cell>
          <cell r="S469">
            <v>321946</v>
          </cell>
          <cell r="T469">
            <v>331420</v>
          </cell>
          <cell r="U469">
            <v>351428</v>
          </cell>
          <cell r="V469">
            <v>256020</v>
          </cell>
          <cell r="W469">
            <v>299790</v>
          </cell>
          <cell r="X469">
            <v>210287</v>
          </cell>
          <cell r="Y469">
            <v>211992</v>
          </cell>
          <cell r="Z469">
            <v>178298</v>
          </cell>
          <cell r="AA469">
            <v>175203</v>
          </cell>
          <cell r="AB469">
            <v>201470</v>
          </cell>
          <cell r="AC469">
            <v>179034</v>
          </cell>
          <cell r="AD469">
            <v>272558</v>
          </cell>
          <cell r="AE469">
            <v>226646</v>
          </cell>
          <cell r="AF469">
            <v>186666</v>
          </cell>
          <cell r="AG469">
            <v>135097</v>
          </cell>
          <cell r="AH469">
            <v>90198</v>
          </cell>
          <cell r="AI469">
            <v>65109</v>
          </cell>
          <cell r="AJ469">
            <v>120207</v>
          </cell>
          <cell r="AK469">
            <v>164627</v>
          </cell>
          <cell r="AL469">
            <v>93804</v>
          </cell>
          <cell r="AM469">
            <v>97213</v>
          </cell>
          <cell r="AN469">
            <v>60807</v>
          </cell>
          <cell r="AO469">
            <v>182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  <cell r="J470">
            <v>35697</v>
          </cell>
          <cell r="L470">
            <v>116</v>
          </cell>
          <cell r="M470">
            <v>607</v>
          </cell>
          <cell r="N470">
            <v>1072</v>
          </cell>
          <cell r="O470">
            <v>2301</v>
          </cell>
          <cell r="P470">
            <v>1844</v>
          </cell>
          <cell r="Q470">
            <v>3446</v>
          </cell>
          <cell r="R470">
            <v>5236</v>
          </cell>
          <cell r="S470">
            <v>3283</v>
          </cell>
          <cell r="T470">
            <v>1346</v>
          </cell>
          <cell r="U470">
            <v>914</v>
          </cell>
          <cell r="V470">
            <v>4453</v>
          </cell>
          <cell r="W470">
            <v>877</v>
          </cell>
          <cell r="X470">
            <v>2764</v>
          </cell>
          <cell r="Y470">
            <v>3546</v>
          </cell>
          <cell r="Z470">
            <v>2971</v>
          </cell>
          <cell r="AA470">
            <v>646</v>
          </cell>
          <cell r="AB470">
            <v>25</v>
          </cell>
          <cell r="AC470">
            <v>70</v>
          </cell>
          <cell r="AD470">
            <v>180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  <cell r="J471">
            <v>327296</v>
          </cell>
          <cell r="L471">
            <v>2245</v>
          </cell>
          <cell r="M471">
            <v>21680</v>
          </cell>
          <cell r="N471">
            <v>29650</v>
          </cell>
          <cell r="O471">
            <v>9098</v>
          </cell>
          <cell r="P471">
            <v>33900</v>
          </cell>
          <cell r="Q471">
            <v>23475</v>
          </cell>
          <cell r="R471">
            <v>14591</v>
          </cell>
          <cell r="S471">
            <v>46636</v>
          </cell>
          <cell r="T471">
            <v>14364</v>
          </cell>
          <cell r="U471">
            <v>17509</v>
          </cell>
          <cell r="V471">
            <v>5515</v>
          </cell>
          <cell r="W471">
            <v>18580</v>
          </cell>
          <cell r="X471">
            <v>10414</v>
          </cell>
          <cell r="Y471">
            <v>15267</v>
          </cell>
          <cell r="Z471">
            <v>24720</v>
          </cell>
          <cell r="AA471">
            <v>3505</v>
          </cell>
          <cell r="AB471">
            <v>1425</v>
          </cell>
          <cell r="AC471">
            <v>4900</v>
          </cell>
          <cell r="AD471">
            <v>15531</v>
          </cell>
          <cell r="AE471">
            <v>101</v>
          </cell>
          <cell r="AH471">
            <v>2150</v>
          </cell>
          <cell r="AI471">
            <v>12040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  <cell r="J472">
            <v>196914</v>
          </cell>
          <cell r="L472">
            <v>2874</v>
          </cell>
          <cell r="M472">
            <v>5262</v>
          </cell>
          <cell r="N472">
            <v>4609</v>
          </cell>
          <cell r="O472">
            <v>7034</v>
          </cell>
          <cell r="P472">
            <v>5256</v>
          </cell>
          <cell r="Q472">
            <v>5895</v>
          </cell>
          <cell r="R472">
            <v>3231</v>
          </cell>
          <cell r="S472">
            <v>16476</v>
          </cell>
          <cell r="T472">
            <v>9428</v>
          </cell>
          <cell r="U472">
            <v>21482</v>
          </cell>
          <cell r="V472">
            <v>7059</v>
          </cell>
          <cell r="W472">
            <v>11420</v>
          </cell>
          <cell r="X472">
            <v>17693</v>
          </cell>
          <cell r="Y472">
            <v>8309</v>
          </cell>
          <cell r="Z472">
            <v>5152</v>
          </cell>
          <cell r="AA472">
            <v>11922</v>
          </cell>
          <cell r="AB472">
            <v>3185</v>
          </cell>
          <cell r="AC472">
            <v>17363</v>
          </cell>
          <cell r="AD472">
            <v>24834</v>
          </cell>
          <cell r="AE472">
            <v>2769</v>
          </cell>
          <cell r="AF472">
            <v>3238</v>
          </cell>
          <cell r="AG472">
            <v>1983</v>
          </cell>
          <cell r="AH472">
            <v>158</v>
          </cell>
          <cell r="AI472">
            <v>282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  <cell r="J473">
            <v>71229</v>
          </cell>
          <cell r="L473">
            <v>336</v>
          </cell>
          <cell r="M473">
            <v>1422</v>
          </cell>
          <cell r="N473">
            <v>3310</v>
          </cell>
          <cell r="O473">
            <v>2352</v>
          </cell>
          <cell r="P473">
            <v>3501</v>
          </cell>
          <cell r="Q473">
            <v>3493</v>
          </cell>
          <cell r="R473">
            <v>1401</v>
          </cell>
          <cell r="S473">
            <v>2132</v>
          </cell>
          <cell r="T473">
            <v>1827</v>
          </cell>
          <cell r="U473">
            <v>3002</v>
          </cell>
          <cell r="V473">
            <v>3763</v>
          </cell>
          <cell r="W473">
            <v>2940</v>
          </cell>
          <cell r="X473">
            <v>2757</v>
          </cell>
          <cell r="Y473">
            <v>3648</v>
          </cell>
          <cell r="Z473">
            <v>4117</v>
          </cell>
          <cell r="AA473">
            <v>5832</v>
          </cell>
          <cell r="AB473">
            <v>5284</v>
          </cell>
          <cell r="AC473">
            <v>2890</v>
          </cell>
          <cell r="AD473">
            <v>3714</v>
          </cell>
          <cell r="AE473">
            <v>5731</v>
          </cell>
          <cell r="AF473">
            <v>4553</v>
          </cell>
          <cell r="AG473">
            <v>3224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  <cell r="J474">
            <v>284553</v>
          </cell>
          <cell r="M474">
            <v>1016</v>
          </cell>
          <cell r="N474">
            <v>8701</v>
          </cell>
          <cell r="O474">
            <v>3852</v>
          </cell>
          <cell r="P474">
            <v>50565</v>
          </cell>
          <cell r="Q474">
            <v>21362</v>
          </cell>
          <cell r="R474">
            <v>4354</v>
          </cell>
          <cell r="S474">
            <v>13827</v>
          </cell>
          <cell r="T474">
            <v>3870</v>
          </cell>
          <cell r="U474">
            <v>834</v>
          </cell>
          <cell r="V474">
            <v>9102</v>
          </cell>
          <cell r="W474">
            <v>60053</v>
          </cell>
          <cell r="X474">
            <v>5548</v>
          </cell>
          <cell r="Y474">
            <v>8347</v>
          </cell>
          <cell r="Z474">
            <v>1891</v>
          </cell>
          <cell r="AA474">
            <v>6549</v>
          </cell>
          <cell r="AB474">
            <v>2274</v>
          </cell>
          <cell r="AC474">
            <v>9323</v>
          </cell>
          <cell r="AD474">
            <v>5334</v>
          </cell>
          <cell r="AE474">
            <v>23990</v>
          </cell>
          <cell r="AF474">
            <v>21974</v>
          </cell>
          <cell r="AG474">
            <v>21787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153790</v>
          </cell>
          <cell r="L475">
            <v>293</v>
          </cell>
          <cell r="M475">
            <v>2425</v>
          </cell>
          <cell r="N475">
            <v>6235</v>
          </cell>
          <cell r="O475">
            <v>3948</v>
          </cell>
          <cell r="P475">
            <v>8019</v>
          </cell>
          <cell r="Q475">
            <v>5591</v>
          </cell>
          <cell r="R475">
            <v>1679</v>
          </cell>
          <cell r="S475">
            <v>10082</v>
          </cell>
          <cell r="T475">
            <v>3459</v>
          </cell>
          <cell r="U475">
            <v>9946</v>
          </cell>
          <cell r="V475">
            <v>2604</v>
          </cell>
          <cell r="W475">
            <v>4291</v>
          </cell>
          <cell r="X475">
            <v>8456</v>
          </cell>
          <cell r="Y475">
            <v>23659</v>
          </cell>
          <cell r="Z475">
            <v>11091</v>
          </cell>
          <cell r="AA475">
            <v>7368</v>
          </cell>
          <cell r="AB475">
            <v>3320</v>
          </cell>
          <cell r="AC475">
            <v>4184</v>
          </cell>
          <cell r="AD475">
            <v>7674</v>
          </cell>
          <cell r="AE475">
            <v>20136</v>
          </cell>
          <cell r="AF475">
            <v>3921</v>
          </cell>
          <cell r="AG475">
            <v>971</v>
          </cell>
          <cell r="AH475">
            <v>4438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1281180</v>
          </cell>
          <cell r="L476">
            <v>14503</v>
          </cell>
          <cell r="M476">
            <v>61255</v>
          </cell>
          <cell r="N476">
            <v>69432</v>
          </cell>
          <cell r="O476">
            <v>82446</v>
          </cell>
          <cell r="P476">
            <v>89911</v>
          </cell>
          <cell r="Q476">
            <v>79152</v>
          </cell>
          <cell r="R476">
            <v>70169</v>
          </cell>
          <cell r="S476">
            <v>41478</v>
          </cell>
          <cell r="T476">
            <v>45756</v>
          </cell>
          <cell r="U476">
            <v>51586</v>
          </cell>
          <cell r="V476">
            <v>31319</v>
          </cell>
          <cell r="W476">
            <v>25782</v>
          </cell>
          <cell r="X476">
            <v>39289</v>
          </cell>
          <cell r="Y476">
            <v>40734</v>
          </cell>
          <cell r="Z476">
            <v>34057</v>
          </cell>
          <cell r="AA476">
            <v>34436</v>
          </cell>
          <cell r="AB476">
            <v>37242</v>
          </cell>
          <cell r="AC476">
            <v>47633</v>
          </cell>
          <cell r="AD476">
            <v>35710</v>
          </cell>
          <cell r="AE476">
            <v>34763</v>
          </cell>
          <cell r="AF476">
            <v>28090</v>
          </cell>
          <cell r="AG476">
            <v>35387</v>
          </cell>
          <cell r="AH476">
            <v>35300</v>
          </cell>
          <cell r="AI476">
            <v>34785</v>
          </cell>
          <cell r="AJ476">
            <v>37861</v>
          </cell>
          <cell r="AK476">
            <v>40967</v>
          </cell>
          <cell r="AL476">
            <v>37130</v>
          </cell>
          <cell r="AM476">
            <v>41509</v>
          </cell>
          <cell r="AN476">
            <v>21896</v>
          </cell>
          <cell r="AO476">
            <v>1602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3447822</v>
          </cell>
          <cell r="L477">
            <v>20449</v>
          </cell>
          <cell r="M477">
            <v>143743</v>
          </cell>
          <cell r="N477">
            <v>508373</v>
          </cell>
          <cell r="O477">
            <v>193946</v>
          </cell>
          <cell r="P477">
            <v>221031</v>
          </cell>
          <cell r="Q477">
            <v>185946</v>
          </cell>
          <cell r="R477">
            <v>226201</v>
          </cell>
          <cell r="S477">
            <v>193748</v>
          </cell>
          <cell r="T477">
            <v>249073</v>
          </cell>
          <cell r="U477">
            <v>173088</v>
          </cell>
          <cell r="V477">
            <v>161137</v>
          </cell>
          <cell r="W477">
            <v>142475</v>
          </cell>
          <cell r="X477">
            <v>91009</v>
          </cell>
          <cell r="Y477">
            <v>127215</v>
          </cell>
          <cell r="Z477">
            <v>108668</v>
          </cell>
          <cell r="AA477">
            <v>84434</v>
          </cell>
          <cell r="AB477">
            <v>81500</v>
          </cell>
          <cell r="AC477">
            <v>73081</v>
          </cell>
          <cell r="AD477">
            <v>65208</v>
          </cell>
          <cell r="AE477">
            <v>62201</v>
          </cell>
          <cell r="AF477">
            <v>45532</v>
          </cell>
          <cell r="AG477">
            <v>48271</v>
          </cell>
          <cell r="AH477">
            <v>31839</v>
          </cell>
          <cell r="AI477">
            <v>30604</v>
          </cell>
          <cell r="AJ477">
            <v>41889</v>
          </cell>
          <cell r="AK477">
            <v>17463</v>
          </cell>
          <cell r="AL477">
            <v>43234</v>
          </cell>
          <cell r="AM477">
            <v>41220</v>
          </cell>
          <cell r="AN477">
            <v>35244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4787144</v>
          </cell>
          <cell r="L478">
            <v>56562</v>
          </cell>
          <cell r="M478">
            <v>181879</v>
          </cell>
          <cell r="N478">
            <v>234514</v>
          </cell>
          <cell r="O478">
            <v>215337</v>
          </cell>
          <cell r="P478">
            <v>214665</v>
          </cell>
          <cell r="Q478">
            <v>287606</v>
          </cell>
          <cell r="R478">
            <v>247361</v>
          </cell>
          <cell r="S478">
            <v>236555</v>
          </cell>
          <cell r="T478">
            <v>289113</v>
          </cell>
          <cell r="U478">
            <v>378256</v>
          </cell>
          <cell r="V478">
            <v>194974</v>
          </cell>
          <cell r="W478">
            <v>144438</v>
          </cell>
          <cell r="X478">
            <v>108045</v>
          </cell>
          <cell r="Y478">
            <v>145646</v>
          </cell>
          <cell r="Z478">
            <v>168970</v>
          </cell>
          <cell r="AA478">
            <v>167289</v>
          </cell>
          <cell r="AB478">
            <v>208050</v>
          </cell>
          <cell r="AC478">
            <v>157913</v>
          </cell>
          <cell r="AD478">
            <v>176313</v>
          </cell>
          <cell r="AE478">
            <v>105759</v>
          </cell>
          <cell r="AF478">
            <v>127287</v>
          </cell>
          <cell r="AG478">
            <v>88047</v>
          </cell>
          <cell r="AH478">
            <v>105210</v>
          </cell>
          <cell r="AI478">
            <v>108726</v>
          </cell>
          <cell r="AJ478">
            <v>109902</v>
          </cell>
          <cell r="AK478">
            <v>95485</v>
          </cell>
          <cell r="AL478">
            <v>99576</v>
          </cell>
          <cell r="AM478">
            <v>85568</v>
          </cell>
          <cell r="AN478">
            <v>48098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  <cell r="J479">
            <v>127495</v>
          </cell>
          <cell r="L479">
            <v>305</v>
          </cell>
          <cell r="M479">
            <v>6247</v>
          </cell>
          <cell r="N479">
            <v>7498</v>
          </cell>
          <cell r="O479">
            <v>9045</v>
          </cell>
          <cell r="P479">
            <v>6818</v>
          </cell>
          <cell r="Q479">
            <v>2805</v>
          </cell>
          <cell r="R479">
            <v>1131</v>
          </cell>
          <cell r="S479">
            <v>1247</v>
          </cell>
          <cell r="T479">
            <v>1426</v>
          </cell>
          <cell r="U479">
            <v>3214</v>
          </cell>
          <cell r="V479">
            <v>2022</v>
          </cell>
          <cell r="W479">
            <v>1582</v>
          </cell>
          <cell r="X479">
            <v>1321</v>
          </cell>
          <cell r="Y479">
            <v>1306</v>
          </cell>
          <cell r="Z479">
            <v>876</v>
          </cell>
          <cell r="AA479">
            <v>1425</v>
          </cell>
          <cell r="AB479">
            <v>3325</v>
          </cell>
          <cell r="AC479">
            <v>2580</v>
          </cell>
          <cell r="AD479">
            <v>3962</v>
          </cell>
          <cell r="AE479">
            <v>2251</v>
          </cell>
          <cell r="AF479">
            <v>2327</v>
          </cell>
          <cell r="AG479">
            <v>9150</v>
          </cell>
          <cell r="AH479">
            <v>7293</v>
          </cell>
          <cell r="AI479">
            <v>12609</v>
          </cell>
          <cell r="AJ479">
            <v>5989</v>
          </cell>
          <cell r="AK479">
            <v>8438</v>
          </cell>
          <cell r="AL479">
            <v>9232</v>
          </cell>
          <cell r="AM479">
            <v>5804</v>
          </cell>
          <cell r="AN479">
            <v>6267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  <cell r="J480">
            <v>335899</v>
          </cell>
          <cell r="L480">
            <v>1107</v>
          </cell>
          <cell r="M480">
            <v>9133</v>
          </cell>
          <cell r="N480">
            <v>13433</v>
          </cell>
          <cell r="O480">
            <v>31525</v>
          </cell>
          <cell r="P480">
            <v>21641</v>
          </cell>
          <cell r="Q480">
            <v>23096</v>
          </cell>
          <cell r="R480">
            <v>1259</v>
          </cell>
          <cell r="S480">
            <v>6785</v>
          </cell>
          <cell r="T480">
            <v>2486</v>
          </cell>
          <cell r="U480">
            <v>11326</v>
          </cell>
          <cell r="V480">
            <v>8835</v>
          </cell>
          <cell r="W480">
            <v>1403</v>
          </cell>
          <cell r="X480">
            <v>8478</v>
          </cell>
          <cell r="Y480">
            <v>2011</v>
          </cell>
          <cell r="Z480">
            <v>524</v>
          </cell>
          <cell r="AB480">
            <v>224</v>
          </cell>
          <cell r="AC480">
            <v>27</v>
          </cell>
          <cell r="AD480">
            <v>792</v>
          </cell>
          <cell r="AF480">
            <v>400</v>
          </cell>
          <cell r="AG480">
            <v>6804</v>
          </cell>
          <cell r="AH480">
            <v>6502</v>
          </cell>
          <cell r="AI480">
            <v>11541</v>
          </cell>
          <cell r="AJ480">
            <v>34600</v>
          </cell>
          <cell r="AK480">
            <v>61073</v>
          </cell>
          <cell r="AL480">
            <v>10040</v>
          </cell>
          <cell r="AM480">
            <v>30645</v>
          </cell>
          <cell r="AN480">
            <v>20257</v>
          </cell>
          <cell r="AR480">
            <v>9952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  <cell r="J481">
            <v>229435</v>
          </cell>
          <cell r="L481">
            <v>3053</v>
          </cell>
          <cell r="M481">
            <v>10777</v>
          </cell>
          <cell r="N481">
            <v>8429</v>
          </cell>
          <cell r="O481">
            <v>22585</v>
          </cell>
          <cell r="P481">
            <v>12489</v>
          </cell>
          <cell r="Q481">
            <v>8749</v>
          </cell>
          <cell r="R481">
            <v>4570</v>
          </cell>
          <cell r="S481">
            <v>6290</v>
          </cell>
          <cell r="T481">
            <v>8162</v>
          </cell>
          <cell r="U481">
            <v>9361</v>
          </cell>
          <cell r="V481">
            <v>7617</v>
          </cell>
          <cell r="W481">
            <v>3204</v>
          </cell>
          <cell r="X481">
            <v>1597</v>
          </cell>
          <cell r="Y481">
            <v>3331</v>
          </cell>
          <cell r="Z481">
            <v>2693</v>
          </cell>
          <cell r="AA481">
            <v>3389</v>
          </cell>
          <cell r="AB481">
            <v>934</v>
          </cell>
          <cell r="AC481">
            <v>1441</v>
          </cell>
          <cell r="AD481">
            <v>2413</v>
          </cell>
          <cell r="AE481">
            <v>3404</v>
          </cell>
          <cell r="AF481">
            <v>1795</v>
          </cell>
          <cell r="AG481">
            <v>3540</v>
          </cell>
          <cell r="AH481">
            <v>6554</v>
          </cell>
          <cell r="AI481">
            <v>12124</v>
          </cell>
          <cell r="AJ481">
            <v>18734</v>
          </cell>
          <cell r="AK481">
            <v>34810</v>
          </cell>
          <cell r="AL481">
            <v>7082</v>
          </cell>
          <cell r="AM481">
            <v>19583</v>
          </cell>
          <cell r="AN481">
            <v>725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26741058</v>
          </cell>
          <cell r="L482">
            <v>370230</v>
          </cell>
          <cell r="M482">
            <v>973450</v>
          </cell>
          <cell r="N482">
            <v>1021735</v>
          </cell>
          <cell r="O482">
            <v>993961</v>
          </cell>
          <cell r="P482">
            <v>1000052</v>
          </cell>
          <cell r="Q482">
            <v>991311</v>
          </cell>
          <cell r="R482">
            <v>970719</v>
          </cell>
          <cell r="S482">
            <v>977303</v>
          </cell>
          <cell r="T482">
            <v>1135486</v>
          </cell>
          <cell r="U482">
            <v>1188893</v>
          </cell>
          <cell r="V482">
            <v>958635</v>
          </cell>
          <cell r="W482">
            <v>978051</v>
          </cell>
          <cell r="X482">
            <v>1014510</v>
          </cell>
          <cell r="Y482">
            <v>1010595</v>
          </cell>
          <cell r="Z482">
            <v>893441</v>
          </cell>
          <cell r="AA482">
            <v>897155</v>
          </cell>
          <cell r="AB482">
            <v>920000</v>
          </cell>
          <cell r="AC482">
            <v>900906</v>
          </cell>
          <cell r="AD482">
            <v>973108</v>
          </cell>
          <cell r="AE482">
            <v>991668</v>
          </cell>
          <cell r="AF482">
            <v>1075450</v>
          </cell>
          <cell r="AG482">
            <v>893117</v>
          </cell>
          <cell r="AH482">
            <v>823232</v>
          </cell>
          <cell r="AI482">
            <v>895182</v>
          </cell>
          <cell r="AJ482">
            <v>845779</v>
          </cell>
          <cell r="AK482">
            <v>943681</v>
          </cell>
          <cell r="AL482">
            <v>918154</v>
          </cell>
          <cell r="AM482">
            <v>834542</v>
          </cell>
          <cell r="AN482">
            <v>349425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508476</v>
          </cell>
          <cell r="L483">
            <v>14842</v>
          </cell>
          <cell r="M483">
            <v>38607</v>
          </cell>
          <cell r="N483">
            <v>36421</v>
          </cell>
          <cell r="O483">
            <v>38894</v>
          </cell>
          <cell r="P483">
            <v>30546</v>
          </cell>
          <cell r="Q483">
            <v>34106</v>
          </cell>
          <cell r="R483">
            <v>35063</v>
          </cell>
          <cell r="S483">
            <v>30508</v>
          </cell>
          <cell r="T483">
            <v>17245</v>
          </cell>
          <cell r="U483">
            <v>23440</v>
          </cell>
          <cell r="V483">
            <v>20726</v>
          </cell>
          <cell r="W483">
            <v>16639</v>
          </cell>
          <cell r="X483">
            <v>18963</v>
          </cell>
          <cell r="Y483">
            <v>14889</v>
          </cell>
          <cell r="Z483">
            <v>10882</v>
          </cell>
          <cell r="AA483">
            <v>10735</v>
          </cell>
          <cell r="AB483">
            <v>16059</v>
          </cell>
          <cell r="AC483">
            <v>17652</v>
          </cell>
          <cell r="AD483">
            <v>15311</v>
          </cell>
          <cell r="AE483">
            <v>9951</v>
          </cell>
          <cell r="AF483">
            <v>8551</v>
          </cell>
          <cell r="AG483">
            <v>9294</v>
          </cell>
          <cell r="AH483">
            <v>8573</v>
          </cell>
          <cell r="AI483">
            <v>6438</v>
          </cell>
          <cell r="AJ483">
            <v>5973</v>
          </cell>
          <cell r="AK483">
            <v>5853</v>
          </cell>
          <cell r="AL483">
            <v>9446</v>
          </cell>
          <cell r="AM483">
            <v>1276</v>
          </cell>
          <cell r="AN483">
            <v>1593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8392117</v>
          </cell>
          <cell r="L484">
            <v>165586</v>
          </cell>
          <cell r="M484">
            <v>379389</v>
          </cell>
          <cell r="N484">
            <v>400745</v>
          </cell>
          <cell r="O484">
            <v>376019</v>
          </cell>
          <cell r="P484">
            <v>389193</v>
          </cell>
          <cell r="Q484">
            <v>367404</v>
          </cell>
          <cell r="R484">
            <v>415194</v>
          </cell>
          <cell r="S484">
            <v>481108</v>
          </cell>
          <cell r="T484">
            <v>536682</v>
          </cell>
          <cell r="U484">
            <v>497891</v>
          </cell>
          <cell r="V484">
            <v>379918</v>
          </cell>
          <cell r="W484">
            <v>371136</v>
          </cell>
          <cell r="X484">
            <v>357593</v>
          </cell>
          <cell r="Y484">
            <v>303226</v>
          </cell>
          <cell r="Z484">
            <v>256748</v>
          </cell>
          <cell r="AA484">
            <v>253058</v>
          </cell>
          <cell r="AB484">
            <v>268560</v>
          </cell>
          <cell r="AC484">
            <v>250012</v>
          </cell>
          <cell r="AD484">
            <v>252065</v>
          </cell>
          <cell r="AE484">
            <v>242155</v>
          </cell>
          <cell r="AF484">
            <v>224191</v>
          </cell>
          <cell r="AG484">
            <v>174871</v>
          </cell>
          <cell r="AH484">
            <v>180367</v>
          </cell>
          <cell r="AI484">
            <v>178392</v>
          </cell>
          <cell r="AJ484">
            <v>154237</v>
          </cell>
          <cell r="AK484">
            <v>175014</v>
          </cell>
          <cell r="AL484">
            <v>159258</v>
          </cell>
          <cell r="AM484">
            <v>155131</v>
          </cell>
          <cell r="AN484">
            <v>46123</v>
          </cell>
          <cell r="AO484">
            <v>851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502342</v>
          </cell>
          <cell r="L485">
            <v>6103</v>
          </cell>
          <cell r="M485">
            <v>14287</v>
          </cell>
          <cell r="N485">
            <v>16774</v>
          </cell>
          <cell r="O485">
            <v>23847</v>
          </cell>
          <cell r="P485">
            <v>32064</v>
          </cell>
          <cell r="Q485">
            <v>33821</v>
          </cell>
          <cell r="R485">
            <v>26749</v>
          </cell>
          <cell r="S485">
            <v>20983</v>
          </cell>
          <cell r="T485">
            <v>25606</v>
          </cell>
          <cell r="U485">
            <v>26412</v>
          </cell>
          <cell r="V485">
            <v>32333</v>
          </cell>
          <cell r="W485">
            <v>24409</v>
          </cell>
          <cell r="X485">
            <v>13608</v>
          </cell>
          <cell r="Y485">
            <v>24239</v>
          </cell>
          <cell r="Z485">
            <v>19508</v>
          </cell>
          <cell r="AA485">
            <v>15156</v>
          </cell>
          <cell r="AB485">
            <v>11732</v>
          </cell>
          <cell r="AC485">
            <v>12359</v>
          </cell>
          <cell r="AD485">
            <v>22480</v>
          </cell>
          <cell r="AE485">
            <v>25522</v>
          </cell>
          <cell r="AF485">
            <v>25851</v>
          </cell>
          <cell r="AG485">
            <v>12879</v>
          </cell>
          <cell r="AH485">
            <v>10289</v>
          </cell>
          <cell r="AI485">
            <v>5507</v>
          </cell>
          <cell r="AJ485">
            <v>3950</v>
          </cell>
          <cell r="AK485">
            <v>4959</v>
          </cell>
          <cell r="AL485">
            <v>3716</v>
          </cell>
          <cell r="AM485">
            <v>4527</v>
          </cell>
          <cell r="AN485">
            <v>2672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3829918</v>
          </cell>
          <cell r="L486">
            <v>26824</v>
          </cell>
          <cell r="M486">
            <v>179300</v>
          </cell>
          <cell r="N486">
            <v>135387</v>
          </cell>
          <cell r="O486">
            <v>182899</v>
          </cell>
          <cell r="P486">
            <v>179138</v>
          </cell>
          <cell r="Q486">
            <v>141821</v>
          </cell>
          <cell r="R486">
            <v>141529</v>
          </cell>
          <cell r="S486">
            <v>178467</v>
          </cell>
          <cell r="T486">
            <v>165389</v>
          </cell>
          <cell r="U486">
            <v>187761</v>
          </cell>
          <cell r="V486">
            <v>224559</v>
          </cell>
          <cell r="W486">
            <v>162560</v>
          </cell>
          <cell r="X486">
            <v>199936</v>
          </cell>
          <cell r="Y486">
            <v>175592</v>
          </cell>
          <cell r="Z486">
            <v>211394</v>
          </cell>
          <cell r="AA486">
            <v>202446</v>
          </cell>
          <cell r="AB486">
            <v>133216</v>
          </cell>
          <cell r="AC486">
            <v>122893</v>
          </cell>
          <cell r="AD486">
            <v>179538</v>
          </cell>
          <cell r="AE486">
            <v>243108</v>
          </cell>
          <cell r="AF486">
            <v>145469</v>
          </cell>
          <cell r="AG486">
            <v>92872</v>
          </cell>
          <cell r="AH486">
            <v>31848</v>
          </cell>
          <cell r="AI486">
            <v>22627</v>
          </cell>
          <cell r="AJ486">
            <v>27075</v>
          </cell>
          <cell r="AK486">
            <v>35576</v>
          </cell>
          <cell r="AL486">
            <v>47553</v>
          </cell>
          <cell r="AM486">
            <v>32558</v>
          </cell>
          <cell r="AN486">
            <v>20583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3775336</v>
          </cell>
          <cell r="L487">
            <v>67086</v>
          </cell>
          <cell r="M487">
            <v>194176</v>
          </cell>
          <cell r="N487">
            <v>159967</v>
          </cell>
          <cell r="O487">
            <v>155756</v>
          </cell>
          <cell r="P487">
            <v>194115</v>
          </cell>
          <cell r="Q487">
            <v>239990</v>
          </cell>
          <cell r="R487">
            <v>245204</v>
          </cell>
          <cell r="S487">
            <v>233738</v>
          </cell>
          <cell r="T487">
            <v>237343</v>
          </cell>
          <cell r="U487">
            <v>250999</v>
          </cell>
          <cell r="V487">
            <v>223472</v>
          </cell>
          <cell r="W487">
            <v>182174</v>
          </cell>
          <cell r="X487">
            <v>186797</v>
          </cell>
          <cell r="Y487">
            <v>153716</v>
          </cell>
          <cell r="Z487">
            <v>156607</v>
          </cell>
          <cell r="AA487">
            <v>140598</v>
          </cell>
          <cell r="AB487">
            <v>94574</v>
          </cell>
          <cell r="AC487">
            <v>92193</v>
          </cell>
          <cell r="AD487">
            <v>73722</v>
          </cell>
          <cell r="AE487">
            <v>93294</v>
          </cell>
          <cell r="AF487">
            <v>73061</v>
          </cell>
          <cell r="AG487">
            <v>56282</v>
          </cell>
          <cell r="AH487">
            <v>63723</v>
          </cell>
          <cell r="AI487">
            <v>37299</v>
          </cell>
          <cell r="AJ487">
            <v>68596</v>
          </cell>
          <cell r="AK487">
            <v>37443</v>
          </cell>
          <cell r="AL487">
            <v>23488</v>
          </cell>
          <cell r="AM487">
            <v>32179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  <cell r="J488">
            <v>386536</v>
          </cell>
          <cell r="L488">
            <v>7466</v>
          </cell>
          <cell r="M488">
            <v>13096</v>
          </cell>
          <cell r="N488">
            <v>11616</v>
          </cell>
          <cell r="O488">
            <v>11952</v>
          </cell>
          <cell r="P488">
            <v>14378</v>
          </cell>
          <cell r="Q488">
            <v>14992</v>
          </cell>
          <cell r="R488">
            <v>15588</v>
          </cell>
          <cell r="S488">
            <v>16623</v>
          </cell>
          <cell r="T488">
            <v>16374</v>
          </cell>
          <cell r="U488">
            <v>25264</v>
          </cell>
          <cell r="V488">
            <v>17205</v>
          </cell>
          <cell r="W488">
            <v>17352</v>
          </cell>
          <cell r="X488">
            <v>18535</v>
          </cell>
          <cell r="Y488">
            <v>16994</v>
          </cell>
          <cell r="Z488">
            <v>16513</v>
          </cell>
          <cell r="AA488">
            <v>17371</v>
          </cell>
          <cell r="AB488">
            <v>18544</v>
          </cell>
          <cell r="AC488">
            <v>10505</v>
          </cell>
          <cell r="AD488">
            <v>16932</v>
          </cell>
          <cell r="AE488">
            <v>10932</v>
          </cell>
          <cell r="AF488">
            <v>12892</v>
          </cell>
          <cell r="AG488">
            <v>11661</v>
          </cell>
          <cell r="AH488">
            <v>5790</v>
          </cell>
          <cell r="AI488">
            <v>8476</v>
          </cell>
          <cell r="AJ488">
            <v>8009</v>
          </cell>
          <cell r="AK488">
            <v>6682</v>
          </cell>
          <cell r="AL488">
            <v>9760</v>
          </cell>
          <cell r="AM488">
            <v>10306</v>
          </cell>
          <cell r="AN488">
            <v>4728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  <cell r="J489">
            <v>595996</v>
          </cell>
          <cell r="L489">
            <v>8994</v>
          </cell>
          <cell r="M489">
            <v>84873</v>
          </cell>
          <cell r="N489">
            <v>41486</v>
          </cell>
          <cell r="O489">
            <v>43966</v>
          </cell>
          <cell r="P489">
            <v>30656</v>
          </cell>
          <cell r="Q489">
            <v>50655</v>
          </cell>
          <cell r="R489">
            <v>81099</v>
          </cell>
          <cell r="S489">
            <v>24959</v>
          </cell>
          <cell r="T489">
            <v>9096</v>
          </cell>
          <cell r="U489">
            <v>53961</v>
          </cell>
          <cell r="V489">
            <v>12411</v>
          </cell>
          <cell r="W489">
            <v>26576</v>
          </cell>
          <cell r="X489">
            <v>3844</v>
          </cell>
          <cell r="Y489">
            <v>5582</v>
          </cell>
          <cell r="Z489">
            <v>3806</v>
          </cell>
          <cell r="AA489">
            <v>14111</v>
          </cell>
          <cell r="AB489">
            <v>16922</v>
          </cell>
          <cell r="AC489">
            <v>1156</v>
          </cell>
          <cell r="AD489">
            <v>13435</v>
          </cell>
          <cell r="AE489">
            <v>5554</v>
          </cell>
          <cell r="AF489">
            <v>3335</v>
          </cell>
          <cell r="AG489">
            <v>5249</v>
          </cell>
          <cell r="AH489">
            <v>785</v>
          </cell>
          <cell r="AI489">
            <v>11412</v>
          </cell>
          <cell r="AJ489">
            <v>13532</v>
          </cell>
          <cell r="AL489">
            <v>18095</v>
          </cell>
          <cell r="AM489">
            <v>3891</v>
          </cell>
          <cell r="AN489">
            <v>6555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6149750</v>
          </cell>
          <cell r="L490">
            <v>91842</v>
          </cell>
          <cell r="M490">
            <v>229341</v>
          </cell>
          <cell r="N490">
            <v>240799</v>
          </cell>
          <cell r="O490">
            <v>228997</v>
          </cell>
          <cell r="P490">
            <v>275832</v>
          </cell>
          <cell r="Q490">
            <v>194593</v>
          </cell>
          <cell r="R490">
            <v>296516</v>
          </cell>
          <cell r="S490">
            <v>263169</v>
          </cell>
          <cell r="T490">
            <v>258923</v>
          </cell>
          <cell r="U490">
            <v>384509</v>
          </cell>
          <cell r="V490">
            <v>281322</v>
          </cell>
          <cell r="W490">
            <v>214215</v>
          </cell>
          <cell r="X490">
            <v>421191</v>
          </cell>
          <cell r="Y490">
            <v>211018</v>
          </cell>
          <cell r="Z490">
            <v>143260</v>
          </cell>
          <cell r="AA490">
            <v>173015</v>
          </cell>
          <cell r="AB490">
            <v>186168</v>
          </cell>
          <cell r="AC490">
            <v>194067</v>
          </cell>
          <cell r="AD490">
            <v>357680</v>
          </cell>
          <cell r="AE490">
            <v>316212</v>
          </cell>
          <cell r="AF490">
            <v>255969</v>
          </cell>
          <cell r="AG490">
            <v>114977</v>
          </cell>
          <cell r="AH490">
            <v>94352</v>
          </cell>
          <cell r="AI490">
            <v>108866</v>
          </cell>
          <cell r="AJ490">
            <v>150876</v>
          </cell>
          <cell r="AK490">
            <v>113714</v>
          </cell>
          <cell r="AL490">
            <v>152801</v>
          </cell>
          <cell r="AM490">
            <v>156533</v>
          </cell>
          <cell r="AN490">
            <v>38993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194699</v>
          </cell>
          <cell r="L491">
            <v>2866</v>
          </cell>
          <cell r="M491">
            <v>10442</v>
          </cell>
          <cell r="N491">
            <v>12199</v>
          </cell>
          <cell r="O491">
            <v>16537</v>
          </cell>
          <cell r="P491">
            <v>14142</v>
          </cell>
          <cell r="Q491">
            <v>11529</v>
          </cell>
          <cell r="R491">
            <v>14678</v>
          </cell>
          <cell r="S491">
            <v>8905</v>
          </cell>
          <cell r="T491">
            <v>10151</v>
          </cell>
          <cell r="U491">
            <v>9289</v>
          </cell>
          <cell r="V491">
            <v>11283</v>
          </cell>
          <cell r="W491">
            <v>6204</v>
          </cell>
          <cell r="X491">
            <v>6810</v>
          </cell>
          <cell r="Y491">
            <v>8699</v>
          </cell>
          <cell r="Z491">
            <v>4162</v>
          </cell>
          <cell r="AA491">
            <v>6875</v>
          </cell>
          <cell r="AB491">
            <v>3632</v>
          </cell>
          <cell r="AC491">
            <v>3503</v>
          </cell>
          <cell r="AD491">
            <v>5885</v>
          </cell>
          <cell r="AE491">
            <v>4079</v>
          </cell>
          <cell r="AF491">
            <v>3016</v>
          </cell>
          <cell r="AG491">
            <v>3226</v>
          </cell>
          <cell r="AH491">
            <v>2197</v>
          </cell>
          <cell r="AI491">
            <v>1673</v>
          </cell>
          <cell r="AJ491">
            <v>2799</v>
          </cell>
          <cell r="AK491">
            <v>3171</v>
          </cell>
          <cell r="AL491">
            <v>3030</v>
          </cell>
          <cell r="AM491">
            <v>2445</v>
          </cell>
          <cell r="AN491">
            <v>1272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  <cell r="J492">
            <v>221667</v>
          </cell>
          <cell r="L492">
            <v>1318</v>
          </cell>
          <cell r="M492">
            <v>12287</v>
          </cell>
          <cell r="N492">
            <v>7589</v>
          </cell>
          <cell r="O492">
            <v>2398</v>
          </cell>
          <cell r="P492">
            <v>11444</v>
          </cell>
          <cell r="Q492">
            <v>11057</v>
          </cell>
          <cell r="R492">
            <v>7053</v>
          </cell>
          <cell r="S492">
            <v>13809</v>
          </cell>
          <cell r="T492">
            <v>27800</v>
          </cell>
          <cell r="U492">
            <v>12518</v>
          </cell>
          <cell r="V492">
            <v>18133</v>
          </cell>
          <cell r="W492">
            <v>14302</v>
          </cell>
          <cell r="X492">
            <v>18044</v>
          </cell>
          <cell r="Y492">
            <v>8394</v>
          </cell>
          <cell r="Z492">
            <v>29092</v>
          </cell>
          <cell r="AA492">
            <v>9234</v>
          </cell>
          <cell r="AB492">
            <v>2572</v>
          </cell>
          <cell r="AC492">
            <v>1665</v>
          </cell>
          <cell r="AD492">
            <v>83</v>
          </cell>
          <cell r="AE492">
            <v>10539</v>
          </cell>
          <cell r="AF492">
            <v>490</v>
          </cell>
          <cell r="AG492">
            <v>99</v>
          </cell>
          <cell r="AH492">
            <v>307</v>
          </cell>
          <cell r="AI492">
            <v>106</v>
          </cell>
          <cell r="AJ492">
            <v>589</v>
          </cell>
          <cell r="AK492">
            <v>183</v>
          </cell>
          <cell r="AL492">
            <v>163</v>
          </cell>
          <cell r="AM492">
            <v>271</v>
          </cell>
          <cell r="AN492">
            <v>128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7791120</v>
          </cell>
          <cell r="L493">
            <v>176417</v>
          </cell>
          <cell r="M493">
            <v>521791</v>
          </cell>
          <cell r="N493">
            <v>551429</v>
          </cell>
          <cell r="O493">
            <v>474057</v>
          </cell>
          <cell r="P493">
            <v>591785</v>
          </cell>
          <cell r="Q493">
            <v>487776</v>
          </cell>
          <cell r="R493">
            <v>290369</v>
          </cell>
          <cell r="S493">
            <v>278668</v>
          </cell>
          <cell r="T493">
            <v>312505</v>
          </cell>
          <cell r="U493">
            <v>345356</v>
          </cell>
          <cell r="V493">
            <v>238042</v>
          </cell>
          <cell r="W493">
            <v>238798</v>
          </cell>
          <cell r="X493">
            <v>161637</v>
          </cell>
          <cell r="Y493">
            <v>253410</v>
          </cell>
          <cell r="Z493">
            <v>219839</v>
          </cell>
          <cell r="AA493">
            <v>183310</v>
          </cell>
          <cell r="AB493">
            <v>169750</v>
          </cell>
          <cell r="AC493">
            <v>181812</v>
          </cell>
          <cell r="AD493">
            <v>309397</v>
          </cell>
          <cell r="AE493">
            <v>389171</v>
          </cell>
          <cell r="AF493">
            <v>238400</v>
          </cell>
          <cell r="AG493">
            <v>123566</v>
          </cell>
          <cell r="AH493">
            <v>100083</v>
          </cell>
          <cell r="AI493">
            <v>151316</v>
          </cell>
          <cell r="AJ493">
            <v>226508</v>
          </cell>
          <cell r="AK493">
            <v>91242</v>
          </cell>
          <cell r="AL493">
            <v>198332</v>
          </cell>
          <cell r="AM493">
            <v>178161</v>
          </cell>
          <cell r="AN493">
            <v>108193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  <cell r="J494">
            <v>37424</v>
          </cell>
          <cell r="L494">
            <v>209</v>
          </cell>
          <cell r="M494">
            <v>1446</v>
          </cell>
          <cell r="N494">
            <v>306</v>
          </cell>
          <cell r="O494">
            <v>1052</v>
          </cell>
          <cell r="P494">
            <v>637</v>
          </cell>
          <cell r="Q494">
            <v>2292</v>
          </cell>
          <cell r="R494">
            <v>2256</v>
          </cell>
          <cell r="S494">
            <v>1959</v>
          </cell>
          <cell r="T494">
            <v>636</v>
          </cell>
          <cell r="U494">
            <v>3700</v>
          </cell>
          <cell r="V494">
            <v>2295</v>
          </cell>
          <cell r="W494">
            <v>2940</v>
          </cell>
          <cell r="X494">
            <v>1304</v>
          </cell>
          <cell r="Y494">
            <v>2227</v>
          </cell>
          <cell r="Z494">
            <v>2802</v>
          </cell>
          <cell r="AA494">
            <v>2764</v>
          </cell>
          <cell r="AB494">
            <v>4494</v>
          </cell>
          <cell r="AC494">
            <v>3966</v>
          </cell>
          <cell r="AD494">
            <v>118</v>
          </cell>
          <cell r="AG494">
            <v>21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  <cell r="J495">
            <v>310809</v>
          </cell>
          <cell r="L495">
            <v>36</v>
          </cell>
          <cell r="M495">
            <v>17705</v>
          </cell>
          <cell r="N495">
            <v>12506</v>
          </cell>
          <cell r="O495">
            <v>13096</v>
          </cell>
          <cell r="P495">
            <v>11280</v>
          </cell>
          <cell r="Q495">
            <v>13912</v>
          </cell>
          <cell r="R495">
            <v>22657</v>
          </cell>
          <cell r="S495">
            <v>57021</v>
          </cell>
          <cell r="T495">
            <v>14255</v>
          </cell>
          <cell r="U495">
            <v>15656</v>
          </cell>
          <cell r="V495">
            <v>9426</v>
          </cell>
          <cell r="W495">
            <v>5878</v>
          </cell>
          <cell r="X495">
            <v>30367</v>
          </cell>
          <cell r="Y495">
            <v>8949</v>
          </cell>
          <cell r="Z495">
            <v>13644</v>
          </cell>
          <cell r="AA495">
            <v>20932</v>
          </cell>
          <cell r="AB495">
            <v>4458</v>
          </cell>
          <cell r="AC495">
            <v>4455</v>
          </cell>
          <cell r="AD495">
            <v>14053</v>
          </cell>
          <cell r="AE495">
            <v>9709</v>
          </cell>
          <cell r="AF495">
            <v>5830</v>
          </cell>
          <cell r="AG495">
            <v>4984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  <cell r="J496">
            <v>100691</v>
          </cell>
          <cell r="L496">
            <v>1517</v>
          </cell>
          <cell r="M496">
            <v>2432</v>
          </cell>
          <cell r="N496">
            <v>7799</v>
          </cell>
          <cell r="O496">
            <v>1878</v>
          </cell>
          <cell r="P496">
            <v>2560</v>
          </cell>
          <cell r="Q496">
            <v>4095</v>
          </cell>
          <cell r="R496">
            <v>4208</v>
          </cell>
          <cell r="S496">
            <v>3588</v>
          </cell>
          <cell r="T496">
            <v>2926</v>
          </cell>
          <cell r="U496">
            <v>7858</v>
          </cell>
          <cell r="V496">
            <v>14241</v>
          </cell>
          <cell r="W496">
            <v>1897</v>
          </cell>
          <cell r="X496">
            <v>3392</v>
          </cell>
          <cell r="Y496">
            <v>5757</v>
          </cell>
          <cell r="Z496">
            <v>14</v>
          </cell>
          <cell r="AA496">
            <v>8585</v>
          </cell>
          <cell r="AB496">
            <v>598</v>
          </cell>
          <cell r="AC496">
            <v>1285</v>
          </cell>
          <cell r="AD496">
            <v>14282</v>
          </cell>
          <cell r="AE496">
            <v>3377</v>
          </cell>
          <cell r="AF496">
            <v>5911</v>
          </cell>
          <cell r="AG496">
            <v>2491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  <cell r="J497">
            <v>45287</v>
          </cell>
          <cell r="M497">
            <v>844</v>
          </cell>
          <cell r="N497">
            <v>1329</v>
          </cell>
          <cell r="O497">
            <v>443</v>
          </cell>
          <cell r="P497">
            <v>1471</v>
          </cell>
          <cell r="Q497">
            <v>2396</v>
          </cell>
          <cell r="R497">
            <v>190</v>
          </cell>
          <cell r="S497">
            <v>938</v>
          </cell>
          <cell r="T497">
            <v>1465</v>
          </cell>
          <cell r="U497">
            <v>2672</v>
          </cell>
          <cell r="V497">
            <v>1618</v>
          </cell>
          <cell r="W497">
            <v>1393</v>
          </cell>
          <cell r="X497">
            <v>2173</v>
          </cell>
          <cell r="Y497">
            <v>1370</v>
          </cell>
          <cell r="Z497">
            <v>3800</v>
          </cell>
          <cell r="AA497">
            <v>1313</v>
          </cell>
          <cell r="AB497">
            <v>3508</v>
          </cell>
          <cell r="AC497">
            <v>3868</v>
          </cell>
          <cell r="AD497">
            <v>4077</v>
          </cell>
          <cell r="AE497">
            <v>3514</v>
          </cell>
          <cell r="AF497">
            <v>3339</v>
          </cell>
          <cell r="AG497">
            <v>3566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235057</v>
          </cell>
          <cell r="L498">
            <v>1498</v>
          </cell>
          <cell r="M498">
            <v>10728</v>
          </cell>
          <cell r="N498">
            <v>34192</v>
          </cell>
          <cell r="O498">
            <v>834</v>
          </cell>
          <cell r="P498">
            <v>1362</v>
          </cell>
          <cell r="Q498">
            <v>3284</v>
          </cell>
          <cell r="R498">
            <v>12771</v>
          </cell>
          <cell r="S498">
            <v>5807</v>
          </cell>
          <cell r="T498">
            <v>24949</v>
          </cell>
          <cell r="U498">
            <v>26647</v>
          </cell>
          <cell r="V498">
            <v>9541</v>
          </cell>
          <cell r="W498">
            <v>4204</v>
          </cell>
          <cell r="X498">
            <v>37492</v>
          </cell>
          <cell r="Y498">
            <v>22009</v>
          </cell>
          <cell r="Z498">
            <v>6022</v>
          </cell>
          <cell r="AA498">
            <v>118</v>
          </cell>
          <cell r="AB498">
            <v>9694</v>
          </cell>
          <cell r="AC498">
            <v>5726</v>
          </cell>
          <cell r="AD498">
            <v>15188</v>
          </cell>
          <cell r="AE498">
            <v>1600</v>
          </cell>
          <cell r="AF498">
            <v>1391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  <cell r="J499">
            <v>292420</v>
          </cell>
          <cell r="L499">
            <v>1604</v>
          </cell>
          <cell r="M499">
            <v>4075</v>
          </cell>
          <cell r="N499">
            <v>4994</v>
          </cell>
          <cell r="O499">
            <v>1857</v>
          </cell>
          <cell r="P499">
            <v>3506</v>
          </cell>
          <cell r="Q499">
            <v>3849</v>
          </cell>
          <cell r="R499">
            <v>5633</v>
          </cell>
          <cell r="S499">
            <v>4748</v>
          </cell>
          <cell r="T499">
            <v>16386</v>
          </cell>
          <cell r="U499">
            <v>14114</v>
          </cell>
          <cell r="V499">
            <v>13857</v>
          </cell>
          <cell r="W499">
            <v>30854</v>
          </cell>
          <cell r="X499">
            <v>6891</v>
          </cell>
          <cell r="Y499">
            <v>9218</v>
          </cell>
          <cell r="Z499">
            <v>7409</v>
          </cell>
          <cell r="AA499">
            <v>14147</v>
          </cell>
          <cell r="AB499">
            <v>19130</v>
          </cell>
          <cell r="AC499">
            <v>11967</v>
          </cell>
          <cell r="AD499">
            <v>9386</v>
          </cell>
          <cell r="AE499">
            <v>44505</v>
          </cell>
          <cell r="AF499">
            <v>57987</v>
          </cell>
          <cell r="AG499">
            <v>6303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716587</v>
          </cell>
          <cell r="L500">
            <v>7271</v>
          </cell>
          <cell r="M500">
            <v>20802</v>
          </cell>
          <cell r="N500">
            <v>23062</v>
          </cell>
          <cell r="O500">
            <v>21126</v>
          </cell>
          <cell r="P500">
            <v>24048</v>
          </cell>
          <cell r="Q500">
            <v>24504</v>
          </cell>
          <cell r="R500">
            <v>23497</v>
          </cell>
          <cell r="S500">
            <v>19176</v>
          </cell>
          <cell r="T500">
            <v>19145</v>
          </cell>
          <cell r="U500">
            <v>20230</v>
          </cell>
          <cell r="V500">
            <v>22552</v>
          </cell>
          <cell r="W500">
            <v>22318</v>
          </cell>
          <cell r="X500">
            <v>22662</v>
          </cell>
          <cell r="Y500">
            <v>20104</v>
          </cell>
          <cell r="Z500">
            <v>20476</v>
          </cell>
          <cell r="AA500">
            <v>27484</v>
          </cell>
          <cell r="AB500">
            <v>30209</v>
          </cell>
          <cell r="AC500">
            <v>39091</v>
          </cell>
          <cell r="AD500">
            <v>39892</v>
          </cell>
          <cell r="AE500">
            <v>20396</v>
          </cell>
          <cell r="AF500">
            <v>21380</v>
          </cell>
          <cell r="AG500">
            <v>29500</v>
          </cell>
          <cell r="AH500">
            <v>24389</v>
          </cell>
          <cell r="AI500">
            <v>28468</v>
          </cell>
          <cell r="AJ500">
            <v>31648</v>
          </cell>
          <cell r="AK500">
            <v>32371</v>
          </cell>
          <cell r="AL500">
            <v>34827</v>
          </cell>
          <cell r="AM500">
            <v>28887</v>
          </cell>
          <cell r="AN500">
            <v>17072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2322481</v>
          </cell>
          <cell r="L501">
            <v>17606</v>
          </cell>
          <cell r="M501">
            <v>129583</v>
          </cell>
          <cell r="N501">
            <v>101972</v>
          </cell>
          <cell r="O501">
            <v>108747</v>
          </cell>
          <cell r="P501">
            <v>92824</v>
          </cell>
          <cell r="Q501">
            <v>124690</v>
          </cell>
          <cell r="R501">
            <v>141148</v>
          </cell>
          <cell r="S501">
            <v>105257</v>
          </cell>
          <cell r="T501">
            <v>224840</v>
          </cell>
          <cell r="U501">
            <v>135595</v>
          </cell>
          <cell r="V501">
            <v>92033</v>
          </cell>
          <cell r="W501">
            <v>106695</v>
          </cell>
          <cell r="X501">
            <v>48046</v>
          </cell>
          <cell r="Y501">
            <v>64629</v>
          </cell>
          <cell r="Z501">
            <v>148434</v>
          </cell>
          <cell r="AA501">
            <v>111172</v>
          </cell>
          <cell r="AB501">
            <v>85208</v>
          </cell>
          <cell r="AC501">
            <v>81682</v>
          </cell>
          <cell r="AD501">
            <v>61974</v>
          </cell>
          <cell r="AE501">
            <v>52749</v>
          </cell>
          <cell r="AF501">
            <v>72536</v>
          </cell>
          <cell r="AG501">
            <v>37962</v>
          </cell>
          <cell r="AH501">
            <v>28244</v>
          </cell>
          <cell r="AI501">
            <v>32043</v>
          </cell>
          <cell r="AJ501">
            <v>29925</v>
          </cell>
          <cell r="AK501">
            <v>24725</v>
          </cell>
          <cell r="AL501">
            <v>21055</v>
          </cell>
          <cell r="AM501">
            <v>22356</v>
          </cell>
          <cell r="AN501">
            <v>18242</v>
          </cell>
          <cell r="AO501">
            <v>509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4149924</v>
          </cell>
          <cell r="L502">
            <v>83090</v>
          </cell>
          <cell r="M502">
            <v>196244</v>
          </cell>
          <cell r="N502">
            <v>215319</v>
          </cell>
          <cell r="O502">
            <v>243840</v>
          </cell>
          <cell r="P502">
            <v>204911</v>
          </cell>
          <cell r="Q502">
            <v>104105</v>
          </cell>
          <cell r="R502">
            <v>157781</v>
          </cell>
          <cell r="S502">
            <v>152124</v>
          </cell>
          <cell r="T502">
            <v>132736</v>
          </cell>
          <cell r="U502">
            <v>120493</v>
          </cell>
          <cell r="V502">
            <v>126242</v>
          </cell>
          <cell r="W502">
            <v>169595</v>
          </cell>
          <cell r="X502">
            <v>221580</v>
          </cell>
          <cell r="Y502">
            <v>174289</v>
          </cell>
          <cell r="Z502">
            <v>133947</v>
          </cell>
          <cell r="AA502">
            <v>96772</v>
          </cell>
          <cell r="AB502">
            <v>153456</v>
          </cell>
          <cell r="AC502">
            <v>256464</v>
          </cell>
          <cell r="AD502">
            <v>175576</v>
          </cell>
          <cell r="AE502">
            <v>125225</v>
          </cell>
          <cell r="AF502">
            <v>88043</v>
          </cell>
          <cell r="AG502">
            <v>103082</v>
          </cell>
          <cell r="AH502">
            <v>78649</v>
          </cell>
          <cell r="AI502">
            <v>116007</v>
          </cell>
          <cell r="AJ502">
            <v>148568</v>
          </cell>
          <cell r="AK502">
            <v>124143</v>
          </cell>
          <cell r="AL502">
            <v>129366</v>
          </cell>
          <cell r="AM502">
            <v>70829</v>
          </cell>
          <cell r="AN502">
            <v>47276</v>
          </cell>
          <cell r="AO502">
            <v>172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  <cell r="J503">
            <v>104835</v>
          </cell>
          <cell r="L503">
            <v>497</v>
          </cell>
          <cell r="M503">
            <v>2058</v>
          </cell>
          <cell r="N503">
            <v>1694</v>
          </cell>
          <cell r="O503">
            <v>1817</v>
          </cell>
          <cell r="P503">
            <v>838</v>
          </cell>
          <cell r="Q503">
            <v>1693</v>
          </cell>
          <cell r="R503">
            <v>1477</v>
          </cell>
          <cell r="S503">
            <v>744</v>
          </cell>
          <cell r="T503">
            <v>114</v>
          </cell>
          <cell r="U503">
            <v>673</v>
          </cell>
          <cell r="V503">
            <v>1083</v>
          </cell>
          <cell r="X503">
            <v>263</v>
          </cell>
          <cell r="Y503">
            <v>208</v>
          </cell>
          <cell r="Z503">
            <v>757</v>
          </cell>
          <cell r="AA503">
            <v>1960</v>
          </cell>
          <cell r="AB503">
            <v>645</v>
          </cell>
          <cell r="AC503">
            <v>1596</v>
          </cell>
          <cell r="AD503">
            <v>3380</v>
          </cell>
          <cell r="AE503">
            <v>753</v>
          </cell>
          <cell r="AF503">
            <v>4380</v>
          </cell>
          <cell r="AG503">
            <v>3631</v>
          </cell>
          <cell r="AH503">
            <v>10107</v>
          </cell>
          <cell r="AI503">
            <v>6371</v>
          </cell>
          <cell r="AJ503">
            <v>11490</v>
          </cell>
          <cell r="AK503">
            <v>9624</v>
          </cell>
          <cell r="AL503">
            <v>7477</v>
          </cell>
          <cell r="AM503">
            <v>21825</v>
          </cell>
          <cell r="AN503">
            <v>7680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  <cell r="J504">
            <v>275793</v>
          </cell>
          <cell r="L504">
            <v>275</v>
          </cell>
          <cell r="M504">
            <v>5394</v>
          </cell>
          <cell r="N504">
            <v>1964</v>
          </cell>
          <cell r="O504">
            <v>13888</v>
          </cell>
          <cell r="P504">
            <v>19076</v>
          </cell>
          <cell r="Q504">
            <v>11255</v>
          </cell>
          <cell r="R504">
            <v>4017</v>
          </cell>
          <cell r="S504">
            <v>6257</v>
          </cell>
          <cell r="T504">
            <v>4461</v>
          </cell>
          <cell r="U504">
            <v>7143</v>
          </cell>
          <cell r="V504">
            <v>3468</v>
          </cell>
          <cell r="W504">
            <v>419</v>
          </cell>
          <cell r="X504">
            <v>104</v>
          </cell>
          <cell r="Y504">
            <v>1518</v>
          </cell>
          <cell r="Z504">
            <v>2210</v>
          </cell>
          <cell r="AA504">
            <v>646</v>
          </cell>
          <cell r="AB504">
            <v>3873</v>
          </cell>
          <cell r="AC504">
            <v>3583</v>
          </cell>
          <cell r="AD504">
            <v>2991</v>
          </cell>
          <cell r="AE504">
            <v>6143</v>
          </cell>
          <cell r="AG504">
            <v>9137</v>
          </cell>
          <cell r="AH504">
            <v>32</v>
          </cell>
          <cell r="AI504">
            <v>47855</v>
          </cell>
          <cell r="AJ504">
            <v>75215</v>
          </cell>
          <cell r="AK504">
            <v>8296</v>
          </cell>
          <cell r="AL504">
            <v>24552</v>
          </cell>
          <cell r="AM504">
            <v>7563</v>
          </cell>
          <cell r="AN504">
            <v>4458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  <cell r="J505">
            <v>303021</v>
          </cell>
          <cell r="L505">
            <v>3612</v>
          </cell>
          <cell r="M505">
            <v>4851</v>
          </cell>
          <cell r="N505">
            <v>14039</v>
          </cell>
          <cell r="O505">
            <v>20916</v>
          </cell>
          <cell r="P505">
            <v>21349</v>
          </cell>
          <cell r="Q505">
            <v>12529</v>
          </cell>
          <cell r="R505">
            <v>13289</v>
          </cell>
          <cell r="S505">
            <v>9892</v>
          </cell>
          <cell r="T505">
            <v>3783</v>
          </cell>
          <cell r="U505">
            <v>4888</v>
          </cell>
          <cell r="V505">
            <v>3680</v>
          </cell>
          <cell r="W505">
            <v>355</v>
          </cell>
          <cell r="X505">
            <v>1672</v>
          </cell>
          <cell r="Y505">
            <v>8162</v>
          </cell>
          <cell r="Z505">
            <v>1396</v>
          </cell>
          <cell r="AA505">
            <v>2848</v>
          </cell>
          <cell r="AB505">
            <v>4802</v>
          </cell>
          <cell r="AC505">
            <v>4250</v>
          </cell>
          <cell r="AD505">
            <v>4962</v>
          </cell>
          <cell r="AE505">
            <v>2438</v>
          </cell>
          <cell r="AF505">
            <v>8805</v>
          </cell>
          <cell r="AG505">
            <v>5353</v>
          </cell>
          <cell r="AH505">
            <v>14717</v>
          </cell>
          <cell r="AI505">
            <v>21962</v>
          </cell>
          <cell r="AJ505">
            <v>17693</v>
          </cell>
          <cell r="AK505">
            <v>12112</v>
          </cell>
          <cell r="AL505">
            <v>23056</v>
          </cell>
          <cell r="AM505">
            <v>48060</v>
          </cell>
          <cell r="AN505">
            <v>7550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51731764</v>
          </cell>
          <cell r="L506">
            <v>842010</v>
          </cell>
          <cell r="M506">
            <v>2090799</v>
          </cell>
          <cell r="N506">
            <v>2155082</v>
          </cell>
          <cell r="O506">
            <v>2012395</v>
          </cell>
          <cell r="P506">
            <v>1968027</v>
          </cell>
          <cell r="Q506">
            <v>1997270</v>
          </cell>
          <cell r="R506">
            <v>2266513</v>
          </cell>
          <cell r="S506">
            <v>2066086</v>
          </cell>
          <cell r="T506">
            <v>2300259</v>
          </cell>
          <cell r="U506">
            <v>2263093</v>
          </cell>
          <cell r="V506">
            <v>1793717</v>
          </cell>
          <cell r="W506">
            <v>1975458</v>
          </cell>
          <cell r="X506">
            <v>1999887</v>
          </cell>
          <cell r="Y506">
            <v>1958276</v>
          </cell>
          <cell r="Z506">
            <v>1761384</v>
          </cell>
          <cell r="AA506">
            <v>1840492</v>
          </cell>
          <cell r="AB506">
            <v>1756058</v>
          </cell>
          <cell r="AC506">
            <v>1675927</v>
          </cell>
          <cell r="AD506">
            <v>1819341</v>
          </cell>
          <cell r="AE506">
            <v>1800910</v>
          </cell>
          <cell r="AF506">
            <v>1733949</v>
          </cell>
          <cell r="AG506">
            <v>1554262</v>
          </cell>
          <cell r="AH506">
            <v>1522267</v>
          </cell>
          <cell r="AI506">
            <v>1649660</v>
          </cell>
          <cell r="AJ506">
            <v>1493983</v>
          </cell>
          <cell r="AK506">
            <v>1714050</v>
          </cell>
          <cell r="AL506">
            <v>1649410</v>
          </cell>
          <cell r="AM506">
            <v>1488853</v>
          </cell>
          <cell r="AN506">
            <v>582346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1488011</v>
          </cell>
          <cell r="L507">
            <v>29566</v>
          </cell>
          <cell r="M507">
            <v>103107</v>
          </cell>
          <cell r="N507">
            <v>86996</v>
          </cell>
          <cell r="O507">
            <v>75564</v>
          </cell>
          <cell r="P507">
            <v>81742</v>
          </cell>
          <cell r="Q507">
            <v>66296</v>
          </cell>
          <cell r="R507">
            <v>54707</v>
          </cell>
          <cell r="S507">
            <v>61415</v>
          </cell>
          <cell r="T507">
            <v>71537</v>
          </cell>
          <cell r="U507">
            <v>60921</v>
          </cell>
          <cell r="V507">
            <v>38877</v>
          </cell>
          <cell r="W507">
            <v>38930</v>
          </cell>
          <cell r="X507">
            <v>50180</v>
          </cell>
          <cell r="Y507">
            <v>45643</v>
          </cell>
          <cell r="Z507">
            <v>52589</v>
          </cell>
          <cell r="AA507">
            <v>44800</v>
          </cell>
          <cell r="AB507">
            <v>46394</v>
          </cell>
          <cell r="AC507">
            <v>48760</v>
          </cell>
          <cell r="AD507">
            <v>52336</v>
          </cell>
          <cell r="AE507">
            <v>43806</v>
          </cell>
          <cell r="AF507">
            <v>39663</v>
          </cell>
          <cell r="AG507">
            <v>39472</v>
          </cell>
          <cell r="AH507">
            <v>37746</v>
          </cell>
          <cell r="AI507">
            <v>47863</v>
          </cell>
          <cell r="AJ507">
            <v>47674</v>
          </cell>
          <cell r="AK507">
            <v>51142</v>
          </cell>
          <cell r="AL507">
            <v>32393</v>
          </cell>
          <cell r="AM507">
            <v>26875</v>
          </cell>
          <cell r="AN507">
            <v>11017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15215016</v>
          </cell>
          <cell r="L508">
            <v>273516</v>
          </cell>
          <cell r="M508">
            <v>625571</v>
          </cell>
          <cell r="N508">
            <v>622712</v>
          </cell>
          <cell r="O508">
            <v>618913</v>
          </cell>
          <cell r="P508">
            <v>613689</v>
          </cell>
          <cell r="Q508">
            <v>628402</v>
          </cell>
          <cell r="R508">
            <v>714046</v>
          </cell>
          <cell r="S508">
            <v>696182</v>
          </cell>
          <cell r="T508">
            <v>827085</v>
          </cell>
          <cell r="U508">
            <v>768267</v>
          </cell>
          <cell r="V508">
            <v>618355</v>
          </cell>
          <cell r="W508">
            <v>632823</v>
          </cell>
          <cell r="X508">
            <v>621533</v>
          </cell>
          <cell r="Y508">
            <v>554443</v>
          </cell>
          <cell r="Z508">
            <v>491782</v>
          </cell>
          <cell r="AA508">
            <v>496979</v>
          </cell>
          <cell r="AB508">
            <v>488624</v>
          </cell>
          <cell r="AC508">
            <v>499476</v>
          </cell>
          <cell r="AD508">
            <v>510890</v>
          </cell>
          <cell r="AE508">
            <v>476222</v>
          </cell>
          <cell r="AF508">
            <v>456256</v>
          </cell>
          <cell r="AG508">
            <v>387184</v>
          </cell>
          <cell r="AH508">
            <v>422215</v>
          </cell>
          <cell r="AI508">
            <v>446175</v>
          </cell>
          <cell r="AJ508">
            <v>424895</v>
          </cell>
          <cell r="AK508">
            <v>432189</v>
          </cell>
          <cell r="AL508">
            <v>400958</v>
          </cell>
          <cell r="AM508">
            <v>369870</v>
          </cell>
          <cell r="AN508">
            <v>95764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1666111</v>
          </cell>
          <cell r="L509">
            <v>39885</v>
          </cell>
          <cell r="M509">
            <v>109041</v>
          </cell>
          <cell r="N509">
            <v>94566</v>
          </cell>
          <cell r="O509">
            <v>104241</v>
          </cell>
          <cell r="P509">
            <v>129271</v>
          </cell>
          <cell r="Q509">
            <v>130527</v>
          </cell>
          <cell r="R509">
            <v>108398</v>
          </cell>
          <cell r="S509">
            <v>82000</v>
          </cell>
          <cell r="T509">
            <v>80235</v>
          </cell>
          <cell r="U509">
            <v>75449</v>
          </cell>
          <cell r="V509">
            <v>68784</v>
          </cell>
          <cell r="W509">
            <v>53431</v>
          </cell>
          <cell r="X509">
            <v>49994</v>
          </cell>
          <cell r="Y509">
            <v>67503</v>
          </cell>
          <cell r="Z509">
            <v>51050</v>
          </cell>
          <cell r="AA509">
            <v>42767</v>
          </cell>
          <cell r="AB509">
            <v>43673</v>
          </cell>
          <cell r="AC509">
            <v>60398</v>
          </cell>
          <cell r="AD509">
            <v>63977</v>
          </cell>
          <cell r="AE509">
            <v>51448</v>
          </cell>
          <cell r="AF509">
            <v>54612</v>
          </cell>
          <cell r="AG509">
            <v>34203</v>
          </cell>
          <cell r="AH509">
            <v>14754</v>
          </cell>
          <cell r="AI509">
            <v>11354</v>
          </cell>
          <cell r="AJ509">
            <v>8419</v>
          </cell>
          <cell r="AK509">
            <v>7992</v>
          </cell>
          <cell r="AL509">
            <v>10043</v>
          </cell>
          <cell r="AM509">
            <v>11925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14554297</v>
          </cell>
          <cell r="L510">
            <v>117756</v>
          </cell>
          <cell r="M510">
            <v>680374</v>
          </cell>
          <cell r="N510">
            <v>753236</v>
          </cell>
          <cell r="O510">
            <v>870645</v>
          </cell>
          <cell r="P510">
            <v>886586</v>
          </cell>
          <cell r="Q510">
            <v>792668</v>
          </cell>
          <cell r="R510">
            <v>672097</v>
          </cell>
          <cell r="S510">
            <v>663947</v>
          </cell>
          <cell r="T510">
            <v>492598</v>
          </cell>
          <cell r="U510">
            <v>592915</v>
          </cell>
          <cell r="V510">
            <v>511795</v>
          </cell>
          <cell r="W510">
            <v>424571</v>
          </cell>
          <cell r="X510">
            <v>544426</v>
          </cell>
          <cell r="Y510">
            <v>457706</v>
          </cell>
          <cell r="Z510">
            <v>525662</v>
          </cell>
          <cell r="AA510">
            <v>509999</v>
          </cell>
          <cell r="AB510">
            <v>396725</v>
          </cell>
          <cell r="AC510">
            <v>403800</v>
          </cell>
          <cell r="AD510">
            <v>562692</v>
          </cell>
          <cell r="AE510">
            <v>639795</v>
          </cell>
          <cell r="AF510">
            <v>507794</v>
          </cell>
          <cell r="AG510">
            <v>702619</v>
          </cell>
          <cell r="AH510">
            <v>320093</v>
          </cell>
          <cell r="AI510">
            <v>251226</v>
          </cell>
          <cell r="AJ510">
            <v>258999</v>
          </cell>
          <cell r="AK510">
            <v>273458</v>
          </cell>
          <cell r="AL510">
            <v>252670</v>
          </cell>
          <cell r="AM510">
            <v>221088</v>
          </cell>
          <cell r="AN510">
            <v>155575</v>
          </cell>
          <cell r="AO510">
            <v>110782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7168629</v>
          </cell>
          <cell r="L511">
            <v>161718</v>
          </cell>
          <cell r="M511">
            <v>400084</v>
          </cell>
          <cell r="N511">
            <v>380683</v>
          </cell>
          <cell r="O511">
            <v>381960</v>
          </cell>
          <cell r="P511">
            <v>478759</v>
          </cell>
          <cell r="Q511">
            <v>567279</v>
          </cell>
          <cell r="R511">
            <v>423719</v>
          </cell>
          <cell r="S511">
            <v>364027</v>
          </cell>
          <cell r="T511">
            <v>354967</v>
          </cell>
          <cell r="U511">
            <v>417475</v>
          </cell>
          <cell r="V511">
            <v>377713</v>
          </cell>
          <cell r="W511">
            <v>305909</v>
          </cell>
          <cell r="X511">
            <v>260671</v>
          </cell>
          <cell r="Y511">
            <v>309016</v>
          </cell>
          <cell r="Z511">
            <v>251149</v>
          </cell>
          <cell r="AA511">
            <v>244021</v>
          </cell>
          <cell r="AB511">
            <v>212232</v>
          </cell>
          <cell r="AC511">
            <v>186642</v>
          </cell>
          <cell r="AD511">
            <v>187824</v>
          </cell>
          <cell r="AE511">
            <v>184089</v>
          </cell>
          <cell r="AF511">
            <v>171695</v>
          </cell>
          <cell r="AG511">
            <v>142684</v>
          </cell>
          <cell r="AH511">
            <v>93538</v>
          </cell>
          <cell r="AI511">
            <v>57848</v>
          </cell>
          <cell r="AJ511">
            <v>56085</v>
          </cell>
          <cell r="AK511">
            <v>46418</v>
          </cell>
          <cell r="AL511">
            <v>66363</v>
          </cell>
          <cell r="AM511">
            <v>55127</v>
          </cell>
          <cell r="AN511">
            <v>28934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659667</v>
          </cell>
          <cell r="L512">
            <v>11432</v>
          </cell>
          <cell r="M512">
            <v>24417</v>
          </cell>
          <cell r="N512">
            <v>29105</v>
          </cell>
          <cell r="O512">
            <v>27750</v>
          </cell>
          <cell r="P512">
            <v>32172</v>
          </cell>
          <cell r="Q512">
            <v>35456</v>
          </cell>
          <cell r="R512">
            <v>26467</v>
          </cell>
          <cell r="S512">
            <v>27002</v>
          </cell>
          <cell r="T512">
            <v>25842</v>
          </cell>
          <cell r="U512">
            <v>28435</v>
          </cell>
          <cell r="V512">
            <v>26350</v>
          </cell>
          <cell r="W512">
            <v>29169</v>
          </cell>
          <cell r="X512">
            <v>29181</v>
          </cell>
          <cell r="Y512">
            <v>27925</v>
          </cell>
          <cell r="Z512">
            <v>24931</v>
          </cell>
          <cell r="AA512">
            <v>21044</v>
          </cell>
          <cell r="AB512">
            <v>18340</v>
          </cell>
          <cell r="AC512">
            <v>18006</v>
          </cell>
          <cell r="AD512">
            <v>27578</v>
          </cell>
          <cell r="AE512">
            <v>22296</v>
          </cell>
          <cell r="AF512">
            <v>23900</v>
          </cell>
          <cell r="AG512">
            <v>18373</v>
          </cell>
          <cell r="AH512">
            <v>16457</v>
          </cell>
          <cell r="AI512">
            <v>17930</v>
          </cell>
          <cell r="AJ512">
            <v>14762</v>
          </cell>
          <cell r="AK512">
            <v>17110</v>
          </cell>
          <cell r="AL512">
            <v>16865</v>
          </cell>
          <cell r="AM512">
            <v>15759</v>
          </cell>
          <cell r="AN512">
            <v>5613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1614272</v>
          </cell>
          <cell r="L513">
            <v>11652</v>
          </cell>
          <cell r="M513">
            <v>125714</v>
          </cell>
          <cell r="N513">
            <v>162677</v>
          </cell>
          <cell r="O513">
            <v>151003</v>
          </cell>
          <cell r="P513">
            <v>103846</v>
          </cell>
          <cell r="Q513">
            <v>122101</v>
          </cell>
          <cell r="R513">
            <v>136810</v>
          </cell>
          <cell r="S513">
            <v>137664</v>
          </cell>
          <cell r="T513">
            <v>47125</v>
          </cell>
          <cell r="U513">
            <v>49021</v>
          </cell>
          <cell r="V513">
            <v>40862</v>
          </cell>
          <cell r="W513">
            <v>36315</v>
          </cell>
          <cell r="X513">
            <v>57954</v>
          </cell>
          <cell r="Y513">
            <v>111100</v>
          </cell>
          <cell r="Z513">
            <v>34385</v>
          </cell>
          <cell r="AA513">
            <v>15328</v>
          </cell>
          <cell r="AB513">
            <v>2985</v>
          </cell>
          <cell r="AC513">
            <v>12840</v>
          </cell>
          <cell r="AD513">
            <v>24895</v>
          </cell>
          <cell r="AE513">
            <v>29090</v>
          </cell>
          <cell r="AF513">
            <v>29883</v>
          </cell>
          <cell r="AG513">
            <v>62291</v>
          </cell>
          <cell r="AH513">
            <v>31960</v>
          </cell>
          <cell r="AI513">
            <v>14786</v>
          </cell>
          <cell r="AJ513">
            <v>7892</v>
          </cell>
          <cell r="AK513">
            <v>3174</v>
          </cell>
          <cell r="AL513">
            <v>24833</v>
          </cell>
          <cell r="AM513">
            <v>16203</v>
          </cell>
          <cell r="AN513">
            <v>9883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11356220</v>
          </cell>
          <cell r="L514">
            <v>174027</v>
          </cell>
          <cell r="M514">
            <v>431960</v>
          </cell>
          <cell r="N514">
            <v>525119</v>
          </cell>
          <cell r="O514">
            <v>548095</v>
          </cell>
          <cell r="P514">
            <v>454365</v>
          </cell>
          <cell r="Q514">
            <v>655712</v>
          </cell>
          <cell r="R514">
            <v>375138</v>
          </cell>
          <cell r="S514">
            <v>452235</v>
          </cell>
          <cell r="T514">
            <v>418997</v>
          </cell>
          <cell r="U514">
            <v>463936</v>
          </cell>
          <cell r="V514">
            <v>451065</v>
          </cell>
          <cell r="W514">
            <v>563665</v>
          </cell>
          <cell r="X514">
            <v>426689</v>
          </cell>
          <cell r="Y514">
            <v>314827</v>
          </cell>
          <cell r="Z514">
            <v>386029</v>
          </cell>
          <cell r="AA514">
            <v>382045</v>
          </cell>
          <cell r="AB514">
            <v>550520</v>
          </cell>
          <cell r="AC514">
            <v>558865</v>
          </cell>
          <cell r="AD514">
            <v>293867</v>
          </cell>
          <cell r="AE514">
            <v>379664</v>
          </cell>
          <cell r="AF514">
            <v>312960</v>
          </cell>
          <cell r="AG514">
            <v>458737</v>
          </cell>
          <cell r="AH514">
            <v>186060</v>
          </cell>
          <cell r="AI514">
            <v>416148</v>
          </cell>
          <cell r="AJ514">
            <v>330601</v>
          </cell>
          <cell r="AK514">
            <v>258552</v>
          </cell>
          <cell r="AL514">
            <v>225297</v>
          </cell>
          <cell r="AM514">
            <v>267584</v>
          </cell>
          <cell r="AN514">
            <v>81213</v>
          </cell>
          <cell r="AO514">
            <v>12248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393039</v>
          </cell>
          <cell r="L515">
            <v>12510</v>
          </cell>
          <cell r="M515">
            <v>27210</v>
          </cell>
          <cell r="N515">
            <v>26177</v>
          </cell>
          <cell r="O515">
            <v>24245</v>
          </cell>
          <cell r="P515">
            <v>30786</v>
          </cell>
          <cell r="Q515">
            <v>26083</v>
          </cell>
          <cell r="R515">
            <v>18059</v>
          </cell>
          <cell r="S515">
            <v>18543</v>
          </cell>
          <cell r="T515">
            <v>21641</v>
          </cell>
          <cell r="U515">
            <v>15772</v>
          </cell>
          <cell r="V515">
            <v>15989</v>
          </cell>
          <cell r="W515">
            <v>16410</v>
          </cell>
          <cell r="X515">
            <v>18040</v>
          </cell>
          <cell r="Y515">
            <v>16007</v>
          </cell>
          <cell r="Z515">
            <v>13125</v>
          </cell>
          <cell r="AA515">
            <v>10246</v>
          </cell>
          <cell r="AB515">
            <v>7353</v>
          </cell>
          <cell r="AC515">
            <v>7937</v>
          </cell>
          <cell r="AD515">
            <v>8167</v>
          </cell>
          <cell r="AE515">
            <v>9280</v>
          </cell>
          <cell r="AF515">
            <v>7357</v>
          </cell>
          <cell r="AG515">
            <v>5897</v>
          </cell>
          <cell r="AH515">
            <v>5588</v>
          </cell>
          <cell r="AI515">
            <v>5214</v>
          </cell>
          <cell r="AJ515">
            <v>6081</v>
          </cell>
          <cell r="AK515">
            <v>7740</v>
          </cell>
          <cell r="AL515">
            <v>3826</v>
          </cell>
          <cell r="AM515">
            <v>5897</v>
          </cell>
          <cell r="AN515">
            <v>1859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821661</v>
          </cell>
          <cell r="L516">
            <v>3635</v>
          </cell>
          <cell r="M516">
            <v>45322</v>
          </cell>
          <cell r="N516">
            <v>123176</v>
          </cell>
          <cell r="O516">
            <v>25474</v>
          </cell>
          <cell r="P516">
            <v>67332</v>
          </cell>
          <cell r="Q516">
            <v>49145</v>
          </cell>
          <cell r="R516">
            <v>52929</v>
          </cell>
          <cell r="S516">
            <v>20851</v>
          </cell>
          <cell r="T516">
            <v>8768</v>
          </cell>
          <cell r="U516">
            <v>20582</v>
          </cell>
          <cell r="V516">
            <v>9455</v>
          </cell>
          <cell r="W516">
            <v>17349</v>
          </cell>
          <cell r="X516">
            <v>20013</v>
          </cell>
          <cell r="Y516">
            <v>10636</v>
          </cell>
          <cell r="Z516">
            <v>126388</v>
          </cell>
          <cell r="AA516">
            <v>13276</v>
          </cell>
          <cell r="AB516">
            <v>5846</v>
          </cell>
          <cell r="AC516">
            <v>13187</v>
          </cell>
          <cell r="AD516">
            <v>28906</v>
          </cell>
          <cell r="AE516">
            <v>8415</v>
          </cell>
          <cell r="AF516">
            <v>2247</v>
          </cell>
          <cell r="AG516">
            <v>18899</v>
          </cell>
          <cell r="AH516">
            <v>17806</v>
          </cell>
          <cell r="AI516">
            <v>6749</v>
          </cell>
          <cell r="AJ516">
            <v>15466</v>
          </cell>
          <cell r="AK516">
            <v>21181</v>
          </cell>
          <cell r="AL516">
            <v>45557</v>
          </cell>
          <cell r="AM516">
            <v>12171</v>
          </cell>
          <cell r="AN516">
            <v>10900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14330982</v>
          </cell>
          <cell r="L517">
            <v>330896</v>
          </cell>
          <cell r="M517">
            <v>890962</v>
          </cell>
          <cell r="N517">
            <v>891684</v>
          </cell>
          <cell r="O517">
            <v>1024129</v>
          </cell>
          <cell r="P517">
            <v>951891</v>
          </cell>
          <cell r="Q517">
            <v>816566</v>
          </cell>
          <cell r="R517">
            <v>468822</v>
          </cell>
          <cell r="S517">
            <v>542131</v>
          </cell>
          <cell r="T517">
            <v>495225</v>
          </cell>
          <cell r="U517">
            <v>523480</v>
          </cell>
          <cell r="V517">
            <v>500730</v>
          </cell>
          <cell r="W517">
            <v>373987</v>
          </cell>
          <cell r="X517">
            <v>392922</v>
          </cell>
          <cell r="Y517">
            <v>450235</v>
          </cell>
          <cell r="Z517">
            <v>492327</v>
          </cell>
          <cell r="AA517">
            <v>311209</v>
          </cell>
          <cell r="AB517">
            <v>336932</v>
          </cell>
          <cell r="AC517">
            <v>502484</v>
          </cell>
          <cell r="AD517">
            <v>493256</v>
          </cell>
          <cell r="AE517">
            <v>556212</v>
          </cell>
          <cell r="AF517">
            <v>470492</v>
          </cell>
          <cell r="AG517">
            <v>591047</v>
          </cell>
          <cell r="AH517">
            <v>211521</v>
          </cell>
          <cell r="AI517">
            <v>289481</v>
          </cell>
          <cell r="AJ517">
            <v>251553</v>
          </cell>
          <cell r="AK517">
            <v>256909</v>
          </cell>
          <cell r="AL517">
            <v>308465</v>
          </cell>
          <cell r="AM517">
            <v>452145</v>
          </cell>
          <cell r="AN517">
            <v>153289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  <cell r="J518">
            <v>15688</v>
          </cell>
          <cell r="M518">
            <v>647</v>
          </cell>
          <cell r="N518">
            <v>284</v>
          </cell>
          <cell r="O518">
            <v>1443</v>
          </cell>
          <cell r="P518">
            <v>873</v>
          </cell>
          <cell r="Q518">
            <v>2466</v>
          </cell>
          <cell r="R518">
            <v>1268</v>
          </cell>
          <cell r="S518">
            <v>573</v>
          </cell>
          <cell r="T518">
            <v>15</v>
          </cell>
          <cell r="U518">
            <v>536</v>
          </cell>
          <cell r="V518">
            <v>2083</v>
          </cell>
          <cell r="W518">
            <v>902</v>
          </cell>
          <cell r="X518">
            <v>1334</v>
          </cell>
          <cell r="AA518">
            <v>1654</v>
          </cell>
          <cell r="AB518">
            <v>430</v>
          </cell>
          <cell r="AE518">
            <v>298</v>
          </cell>
          <cell r="AG518">
            <v>882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  <cell r="J519">
            <v>559800</v>
          </cell>
          <cell r="M519">
            <v>22898</v>
          </cell>
          <cell r="N519">
            <v>20723</v>
          </cell>
          <cell r="O519">
            <v>19559</v>
          </cell>
          <cell r="P519">
            <v>56447</v>
          </cell>
          <cell r="Q519">
            <v>15352</v>
          </cell>
          <cell r="R519">
            <v>43069</v>
          </cell>
          <cell r="S519">
            <v>29227</v>
          </cell>
          <cell r="T519">
            <v>23052</v>
          </cell>
          <cell r="U519">
            <v>38897</v>
          </cell>
          <cell r="V519">
            <v>38839</v>
          </cell>
          <cell r="W519">
            <v>32976</v>
          </cell>
          <cell r="X519">
            <v>93965</v>
          </cell>
          <cell r="Y519">
            <v>1294</v>
          </cell>
          <cell r="Z519">
            <v>10940</v>
          </cell>
          <cell r="AA519">
            <v>24911</v>
          </cell>
          <cell r="AB519">
            <v>7100</v>
          </cell>
          <cell r="AC519">
            <v>12726</v>
          </cell>
          <cell r="AD519">
            <v>27555</v>
          </cell>
          <cell r="AE519">
            <v>1756</v>
          </cell>
          <cell r="AF519">
            <v>31322</v>
          </cell>
          <cell r="AG519">
            <v>7192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  <cell r="J520">
            <v>220031</v>
          </cell>
          <cell r="L520">
            <v>2116</v>
          </cell>
          <cell r="M520">
            <v>5676</v>
          </cell>
          <cell r="N520">
            <v>6456</v>
          </cell>
          <cell r="O520">
            <v>7083</v>
          </cell>
          <cell r="P520">
            <v>5542</v>
          </cell>
          <cell r="Q520">
            <v>5602</v>
          </cell>
          <cell r="R520">
            <v>17859</v>
          </cell>
          <cell r="S520">
            <v>1989</v>
          </cell>
          <cell r="T520">
            <v>13087</v>
          </cell>
          <cell r="U520">
            <v>6497</v>
          </cell>
          <cell r="V520">
            <v>7334</v>
          </cell>
          <cell r="W520">
            <v>11162</v>
          </cell>
          <cell r="X520">
            <v>6938</v>
          </cell>
          <cell r="Y520">
            <v>12108</v>
          </cell>
          <cell r="Z520">
            <v>4111</v>
          </cell>
          <cell r="AA520">
            <v>10772</v>
          </cell>
          <cell r="AB520">
            <v>9866</v>
          </cell>
          <cell r="AC520">
            <v>24208</v>
          </cell>
          <cell r="AD520">
            <v>3719</v>
          </cell>
          <cell r="AE520">
            <v>25963</v>
          </cell>
          <cell r="AF520">
            <v>17391</v>
          </cell>
          <cell r="AG520">
            <v>9860</v>
          </cell>
          <cell r="AH520">
            <v>4692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81616</v>
          </cell>
          <cell r="L521">
            <v>1051</v>
          </cell>
          <cell r="M521">
            <v>2418</v>
          </cell>
          <cell r="N521">
            <v>2789</v>
          </cell>
          <cell r="O521">
            <v>2594</v>
          </cell>
          <cell r="P521">
            <v>3668</v>
          </cell>
          <cell r="Q521">
            <v>3185</v>
          </cell>
          <cell r="R521">
            <v>2934</v>
          </cell>
          <cell r="S521">
            <v>3701</v>
          </cell>
          <cell r="T521">
            <v>3448</v>
          </cell>
          <cell r="U521">
            <v>2502</v>
          </cell>
          <cell r="V521">
            <v>1725</v>
          </cell>
          <cell r="W521">
            <v>3019</v>
          </cell>
          <cell r="X521">
            <v>4759</v>
          </cell>
          <cell r="Y521">
            <v>5624</v>
          </cell>
          <cell r="Z521">
            <v>4087</v>
          </cell>
          <cell r="AA521">
            <v>4130</v>
          </cell>
          <cell r="AB521">
            <v>4548</v>
          </cell>
          <cell r="AC521">
            <v>3674</v>
          </cell>
          <cell r="AD521">
            <v>7048</v>
          </cell>
          <cell r="AE521">
            <v>5358</v>
          </cell>
          <cell r="AF521">
            <v>4979</v>
          </cell>
          <cell r="AG521">
            <v>4375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731559</v>
          </cell>
          <cell r="L522">
            <v>1030</v>
          </cell>
          <cell r="M522">
            <v>22092</v>
          </cell>
          <cell r="N522">
            <v>22273</v>
          </cell>
          <cell r="O522">
            <v>30515</v>
          </cell>
          <cell r="P522">
            <v>58483</v>
          </cell>
          <cell r="Q522">
            <v>19712</v>
          </cell>
          <cell r="R522">
            <v>47414</v>
          </cell>
          <cell r="S522">
            <v>43419</v>
          </cell>
          <cell r="T522">
            <v>22336</v>
          </cell>
          <cell r="U522">
            <v>47317</v>
          </cell>
          <cell r="V522">
            <v>13339</v>
          </cell>
          <cell r="W522">
            <v>14046</v>
          </cell>
          <cell r="X522">
            <v>40053</v>
          </cell>
          <cell r="Y522">
            <v>104294</v>
          </cell>
          <cell r="Z522">
            <v>6724</v>
          </cell>
          <cell r="AA522">
            <v>43308</v>
          </cell>
          <cell r="AB522">
            <v>40122</v>
          </cell>
          <cell r="AC522">
            <v>9849</v>
          </cell>
          <cell r="AD522">
            <v>88614</v>
          </cell>
          <cell r="AE522">
            <v>43428</v>
          </cell>
          <cell r="AF522">
            <v>6911</v>
          </cell>
          <cell r="AG522">
            <v>6280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438965</v>
          </cell>
          <cell r="L523">
            <v>3116</v>
          </cell>
          <cell r="M523">
            <v>11594</v>
          </cell>
          <cell r="N523">
            <v>9418</v>
          </cell>
          <cell r="O523">
            <v>12951</v>
          </cell>
          <cell r="P523">
            <v>10248</v>
          </cell>
          <cell r="Q523">
            <v>6539</v>
          </cell>
          <cell r="R523">
            <v>7646</v>
          </cell>
          <cell r="S523">
            <v>15847</v>
          </cell>
          <cell r="T523">
            <v>20898</v>
          </cell>
          <cell r="U523">
            <v>30046</v>
          </cell>
          <cell r="V523">
            <v>25161</v>
          </cell>
          <cell r="W523">
            <v>35461</v>
          </cell>
          <cell r="X523">
            <v>24827</v>
          </cell>
          <cell r="Y523">
            <v>23259</v>
          </cell>
          <cell r="Z523">
            <v>34307</v>
          </cell>
          <cell r="AA523">
            <v>47309</v>
          </cell>
          <cell r="AB523">
            <v>35840</v>
          </cell>
          <cell r="AC523">
            <v>22650</v>
          </cell>
          <cell r="AD523">
            <v>19799</v>
          </cell>
          <cell r="AE523">
            <v>15280</v>
          </cell>
          <cell r="AF523">
            <v>12827</v>
          </cell>
          <cell r="AG523">
            <v>6185</v>
          </cell>
          <cell r="AH523">
            <v>7757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943679</v>
          </cell>
          <cell r="L524">
            <v>24391</v>
          </cell>
          <cell r="M524">
            <v>52849</v>
          </cell>
          <cell r="N524">
            <v>46876</v>
          </cell>
          <cell r="O524">
            <v>42880</v>
          </cell>
          <cell r="P524">
            <v>35279</v>
          </cell>
          <cell r="Q524">
            <v>34122</v>
          </cell>
          <cell r="R524">
            <v>37267</v>
          </cell>
          <cell r="S524">
            <v>27999</v>
          </cell>
          <cell r="T524">
            <v>36143</v>
          </cell>
          <cell r="U524">
            <v>32514</v>
          </cell>
          <cell r="V524">
            <v>25718</v>
          </cell>
          <cell r="W524">
            <v>36310</v>
          </cell>
          <cell r="X524">
            <v>31006</v>
          </cell>
          <cell r="Y524">
            <v>30622</v>
          </cell>
          <cell r="Z524">
            <v>32141</v>
          </cell>
          <cell r="AA524">
            <v>29534</v>
          </cell>
          <cell r="AB524">
            <v>28487</v>
          </cell>
          <cell r="AC524">
            <v>36265</v>
          </cell>
          <cell r="AD524">
            <v>28639</v>
          </cell>
          <cell r="AE524">
            <v>31660</v>
          </cell>
          <cell r="AF524">
            <v>28514</v>
          </cell>
          <cell r="AG524">
            <v>30843</v>
          </cell>
          <cell r="AH524">
            <v>30795</v>
          </cell>
          <cell r="AI524">
            <v>27607</v>
          </cell>
          <cell r="AJ524">
            <v>26664</v>
          </cell>
          <cell r="AK524">
            <v>31341</v>
          </cell>
          <cell r="AL524">
            <v>32193</v>
          </cell>
          <cell r="AM524">
            <v>37518</v>
          </cell>
          <cell r="AN524">
            <v>17502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4696553</v>
          </cell>
          <cell r="L525">
            <v>22149</v>
          </cell>
          <cell r="M525">
            <v>245237</v>
          </cell>
          <cell r="N525">
            <v>374155</v>
          </cell>
          <cell r="O525">
            <v>354605</v>
          </cell>
          <cell r="P525">
            <v>378681</v>
          </cell>
          <cell r="Q525">
            <v>191696</v>
          </cell>
          <cell r="R525">
            <v>244995</v>
          </cell>
          <cell r="S525">
            <v>267731</v>
          </cell>
          <cell r="T525">
            <v>197039</v>
          </cell>
          <cell r="U525">
            <v>317559</v>
          </cell>
          <cell r="V525">
            <v>158893</v>
          </cell>
          <cell r="W525">
            <v>147056</v>
          </cell>
          <cell r="X525">
            <v>139857</v>
          </cell>
          <cell r="Y525">
            <v>140078</v>
          </cell>
          <cell r="Z525">
            <v>119360</v>
          </cell>
          <cell r="AA525">
            <v>120869</v>
          </cell>
          <cell r="AB525">
            <v>88262</v>
          </cell>
          <cell r="AC525">
            <v>136791</v>
          </cell>
          <cell r="AD525">
            <v>150537</v>
          </cell>
          <cell r="AE525">
            <v>127940</v>
          </cell>
          <cell r="AF525">
            <v>123667</v>
          </cell>
          <cell r="AG525">
            <v>93779</v>
          </cell>
          <cell r="AH525">
            <v>114946</v>
          </cell>
          <cell r="AI525">
            <v>65841</v>
          </cell>
          <cell r="AJ525">
            <v>125646</v>
          </cell>
          <cell r="AK525">
            <v>70596</v>
          </cell>
          <cell r="AL525">
            <v>55291</v>
          </cell>
          <cell r="AM525">
            <v>73892</v>
          </cell>
          <cell r="AN525">
            <v>36830</v>
          </cell>
          <cell r="AO525">
            <v>12575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6930479</v>
          </cell>
          <cell r="L526">
            <v>97476</v>
          </cell>
          <cell r="M526">
            <v>192274</v>
          </cell>
          <cell r="N526">
            <v>245593</v>
          </cell>
          <cell r="O526">
            <v>270290</v>
          </cell>
          <cell r="P526">
            <v>237186</v>
          </cell>
          <cell r="Q526">
            <v>281566</v>
          </cell>
          <cell r="R526">
            <v>221002</v>
          </cell>
          <cell r="S526">
            <v>225163</v>
          </cell>
          <cell r="T526">
            <v>215775</v>
          </cell>
          <cell r="U526">
            <v>248076</v>
          </cell>
          <cell r="V526">
            <v>184541</v>
          </cell>
          <cell r="W526">
            <v>263379</v>
          </cell>
          <cell r="X526">
            <v>221104</v>
          </cell>
          <cell r="Y526">
            <v>169641</v>
          </cell>
          <cell r="Z526">
            <v>256637</v>
          </cell>
          <cell r="AA526">
            <v>274362</v>
          </cell>
          <cell r="AB526">
            <v>345844</v>
          </cell>
          <cell r="AC526">
            <v>329519</v>
          </cell>
          <cell r="AD526">
            <v>419061</v>
          </cell>
          <cell r="AE526">
            <v>353289</v>
          </cell>
          <cell r="AF526">
            <v>232069</v>
          </cell>
          <cell r="AG526">
            <v>211942</v>
          </cell>
          <cell r="AH526">
            <v>135993</v>
          </cell>
          <cell r="AI526">
            <v>229747</v>
          </cell>
          <cell r="AJ526">
            <v>215007</v>
          </cell>
          <cell r="AK526">
            <v>249389</v>
          </cell>
          <cell r="AL526">
            <v>245380</v>
          </cell>
          <cell r="AM526">
            <v>206123</v>
          </cell>
          <cell r="AN526">
            <v>153051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  <cell r="J527">
            <v>136467</v>
          </cell>
          <cell r="L527">
            <v>813</v>
          </cell>
          <cell r="M527">
            <v>2183</v>
          </cell>
          <cell r="N527">
            <v>4719</v>
          </cell>
          <cell r="O527">
            <v>7298</v>
          </cell>
          <cell r="P527">
            <v>4776</v>
          </cell>
          <cell r="Q527">
            <v>3200</v>
          </cell>
          <cell r="R527">
            <v>1751</v>
          </cell>
          <cell r="S527">
            <v>1392</v>
          </cell>
          <cell r="T527">
            <v>922</v>
          </cell>
          <cell r="U527">
            <v>5062</v>
          </cell>
          <cell r="V527">
            <v>1086</v>
          </cell>
          <cell r="W527">
            <v>2830</v>
          </cell>
          <cell r="X527">
            <v>396</v>
          </cell>
          <cell r="Y527">
            <v>1211</v>
          </cell>
          <cell r="Z527">
            <v>1096</v>
          </cell>
          <cell r="AA527">
            <v>1950</v>
          </cell>
          <cell r="AB527">
            <v>6440</v>
          </cell>
          <cell r="AC527">
            <v>4149</v>
          </cell>
          <cell r="AD527">
            <v>11543</v>
          </cell>
          <cell r="AE527">
            <v>4097</v>
          </cell>
          <cell r="AF527">
            <v>1185</v>
          </cell>
          <cell r="AG527">
            <v>4540</v>
          </cell>
          <cell r="AH527">
            <v>10868</v>
          </cell>
          <cell r="AI527">
            <v>10809</v>
          </cell>
          <cell r="AJ527">
            <v>8997</v>
          </cell>
          <cell r="AK527">
            <v>10825</v>
          </cell>
          <cell r="AL527">
            <v>10624</v>
          </cell>
          <cell r="AM527">
            <v>8541</v>
          </cell>
          <cell r="AN527">
            <v>3164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  <cell r="J528">
            <v>561936</v>
          </cell>
          <cell r="L528">
            <v>302</v>
          </cell>
          <cell r="M528">
            <v>18295</v>
          </cell>
          <cell r="N528">
            <v>27481</v>
          </cell>
          <cell r="O528">
            <v>34474</v>
          </cell>
          <cell r="P528">
            <v>28275</v>
          </cell>
          <cell r="Q528">
            <v>40460</v>
          </cell>
          <cell r="R528">
            <v>9499</v>
          </cell>
          <cell r="S528">
            <v>8665</v>
          </cell>
          <cell r="T528">
            <v>6453</v>
          </cell>
          <cell r="U528">
            <v>22519</v>
          </cell>
          <cell r="V528">
            <v>6730</v>
          </cell>
          <cell r="W528">
            <v>3942</v>
          </cell>
          <cell r="X528">
            <v>270</v>
          </cell>
          <cell r="Y528">
            <v>4181</v>
          </cell>
          <cell r="Z528">
            <v>6569</v>
          </cell>
          <cell r="AA528">
            <v>4106</v>
          </cell>
          <cell r="AB528">
            <v>12983</v>
          </cell>
          <cell r="AC528">
            <v>8018</v>
          </cell>
          <cell r="AD528">
            <v>13579</v>
          </cell>
          <cell r="AE528">
            <v>21314</v>
          </cell>
          <cell r="AF528">
            <v>3058</v>
          </cell>
          <cell r="AG528">
            <v>14389</v>
          </cell>
          <cell r="AH528">
            <v>19799</v>
          </cell>
          <cell r="AI528">
            <v>34820</v>
          </cell>
          <cell r="AJ528">
            <v>66935</v>
          </cell>
          <cell r="AK528">
            <v>70135</v>
          </cell>
          <cell r="AL528">
            <v>21859</v>
          </cell>
          <cell r="AM528">
            <v>27798</v>
          </cell>
          <cell r="AN528">
            <v>15284</v>
          </cell>
          <cell r="AO528">
            <v>9744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  <cell r="J529">
            <v>635796</v>
          </cell>
          <cell r="L529">
            <v>6038</v>
          </cell>
          <cell r="M529">
            <v>25151</v>
          </cell>
          <cell r="N529">
            <v>23846</v>
          </cell>
          <cell r="O529">
            <v>20236</v>
          </cell>
          <cell r="P529">
            <v>36214</v>
          </cell>
          <cell r="Q529">
            <v>25614</v>
          </cell>
          <cell r="R529">
            <v>8581</v>
          </cell>
          <cell r="S529">
            <v>10319</v>
          </cell>
          <cell r="T529">
            <v>6187</v>
          </cell>
          <cell r="U529">
            <v>15598</v>
          </cell>
          <cell r="V529">
            <v>13168</v>
          </cell>
          <cell r="W529">
            <v>6465</v>
          </cell>
          <cell r="X529">
            <v>7430</v>
          </cell>
          <cell r="Y529">
            <v>6965</v>
          </cell>
          <cell r="Z529">
            <v>9603</v>
          </cell>
          <cell r="AA529">
            <v>20219</v>
          </cell>
          <cell r="AB529">
            <v>24804</v>
          </cell>
          <cell r="AC529">
            <v>27883</v>
          </cell>
          <cell r="AD529">
            <v>19336</v>
          </cell>
          <cell r="AE529">
            <v>12567</v>
          </cell>
          <cell r="AF529">
            <v>6248</v>
          </cell>
          <cell r="AG529">
            <v>15316</v>
          </cell>
          <cell r="AH529">
            <v>33524</v>
          </cell>
          <cell r="AI529">
            <v>25399</v>
          </cell>
          <cell r="AJ529">
            <v>47784</v>
          </cell>
          <cell r="AK529">
            <v>52939</v>
          </cell>
          <cell r="AL529">
            <v>65912</v>
          </cell>
          <cell r="AM529">
            <v>36449</v>
          </cell>
          <cell r="AN529">
            <v>26001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80649827</v>
          </cell>
          <cell r="L530">
            <v>943620</v>
          </cell>
          <cell r="M530">
            <v>2616680</v>
          </cell>
          <cell r="N530">
            <v>2518046</v>
          </cell>
          <cell r="O530">
            <v>2381378</v>
          </cell>
          <cell r="P530">
            <v>2410324</v>
          </cell>
          <cell r="Q530">
            <v>2467463</v>
          </cell>
          <cell r="R530">
            <v>2943107</v>
          </cell>
          <cell r="S530">
            <v>2947441</v>
          </cell>
          <cell r="T530">
            <v>3166212</v>
          </cell>
          <cell r="U530">
            <v>3243809</v>
          </cell>
          <cell r="V530">
            <v>2555592</v>
          </cell>
          <cell r="W530">
            <v>2772619</v>
          </cell>
          <cell r="X530">
            <v>2927084</v>
          </cell>
          <cell r="Y530">
            <v>2848914</v>
          </cell>
          <cell r="Z530">
            <v>2640814</v>
          </cell>
          <cell r="AA530">
            <v>2757496</v>
          </cell>
          <cell r="AB530">
            <v>2975863</v>
          </cell>
          <cell r="AC530">
            <v>2908971</v>
          </cell>
          <cell r="AD530">
            <v>3169582</v>
          </cell>
          <cell r="AE530">
            <v>3075847</v>
          </cell>
          <cell r="AF530">
            <v>3290417</v>
          </cell>
          <cell r="AG530">
            <v>2735676</v>
          </cell>
          <cell r="AH530">
            <v>3006721</v>
          </cell>
          <cell r="AI530">
            <v>3252168</v>
          </cell>
          <cell r="AJ530">
            <v>3140339</v>
          </cell>
          <cell r="AK530">
            <v>3526351</v>
          </cell>
          <cell r="AL530">
            <v>3317811</v>
          </cell>
          <cell r="AM530">
            <v>2969584</v>
          </cell>
          <cell r="AN530">
            <v>1138598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3262157</v>
          </cell>
          <cell r="L531">
            <v>70067</v>
          </cell>
          <cell r="M531">
            <v>205735</v>
          </cell>
          <cell r="N531">
            <v>174118</v>
          </cell>
          <cell r="O531">
            <v>179276</v>
          </cell>
          <cell r="P531">
            <v>142652</v>
          </cell>
          <cell r="Q531">
            <v>131892</v>
          </cell>
          <cell r="R531">
            <v>125202</v>
          </cell>
          <cell r="S531">
            <v>182653</v>
          </cell>
          <cell r="T531">
            <v>160186</v>
          </cell>
          <cell r="U531">
            <v>162287</v>
          </cell>
          <cell r="V531">
            <v>128660</v>
          </cell>
          <cell r="W531">
            <v>107827</v>
          </cell>
          <cell r="X531">
            <v>113181</v>
          </cell>
          <cell r="Y531">
            <v>102681</v>
          </cell>
          <cell r="Z531">
            <v>97546</v>
          </cell>
          <cell r="AA531">
            <v>101765</v>
          </cell>
          <cell r="AB531">
            <v>98001</v>
          </cell>
          <cell r="AC531">
            <v>99158</v>
          </cell>
          <cell r="AD531">
            <v>104330</v>
          </cell>
          <cell r="AE531">
            <v>104254</v>
          </cell>
          <cell r="AF531">
            <v>95628</v>
          </cell>
          <cell r="AG531">
            <v>84603</v>
          </cell>
          <cell r="AH531">
            <v>75920</v>
          </cell>
          <cell r="AI531">
            <v>84850</v>
          </cell>
          <cell r="AJ531">
            <v>81425</v>
          </cell>
          <cell r="AK531">
            <v>77946</v>
          </cell>
          <cell r="AL531">
            <v>69974</v>
          </cell>
          <cell r="AM531">
            <v>62863</v>
          </cell>
          <cell r="AN531">
            <v>37477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32217501</v>
          </cell>
          <cell r="L532">
            <v>490724</v>
          </cell>
          <cell r="M532">
            <v>1185428</v>
          </cell>
          <cell r="N532">
            <v>1215445</v>
          </cell>
          <cell r="O532">
            <v>1185992</v>
          </cell>
          <cell r="P532">
            <v>1204401</v>
          </cell>
          <cell r="Q532">
            <v>1259971</v>
          </cell>
          <cell r="R532">
            <v>1520258</v>
          </cell>
          <cell r="S532">
            <v>1538284</v>
          </cell>
          <cell r="T532">
            <v>1753966</v>
          </cell>
          <cell r="U532">
            <v>1642290</v>
          </cell>
          <cell r="V532">
            <v>1325075</v>
          </cell>
          <cell r="W532">
            <v>1404767</v>
          </cell>
          <cell r="X532">
            <v>1313201</v>
          </cell>
          <cell r="Y532">
            <v>1230985</v>
          </cell>
          <cell r="Z532">
            <v>1071577</v>
          </cell>
          <cell r="AA532">
            <v>1063581</v>
          </cell>
          <cell r="AB532">
            <v>1174159</v>
          </cell>
          <cell r="AC532">
            <v>1062230</v>
          </cell>
          <cell r="AD532">
            <v>1102300</v>
          </cell>
          <cell r="AE532">
            <v>987576</v>
          </cell>
          <cell r="AF532">
            <v>1008706</v>
          </cell>
          <cell r="AG532">
            <v>873002</v>
          </cell>
          <cell r="AH532">
            <v>915522</v>
          </cell>
          <cell r="AI532">
            <v>975143</v>
          </cell>
          <cell r="AJ532">
            <v>864633</v>
          </cell>
          <cell r="AK532">
            <v>971914</v>
          </cell>
          <cell r="AL532">
            <v>838895</v>
          </cell>
          <cell r="AM532">
            <v>798562</v>
          </cell>
          <cell r="AN532">
            <v>238914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2435336</v>
          </cell>
          <cell r="L533">
            <v>30475</v>
          </cell>
          <cell r="M533">
            <v>87443</v>
          </cell>
          <cell r="N533">
            <v>115215</v>
          </cell>
          <cell r="O533">
            <v>86598</v>
          </cell>
          <cell r="P533">
            <v>120551</v>
          </cell>
          <cell r="Q533">
            <v>129010</v>
          </cell>
          <cell r="R533">
            <v>70479</v>
          </cell>
          <cell r="S533">
            <v>57311</v>
          </cell>
          <cell r="T533">
            <v>65349</v>
          </cell>
          <cell r="U533">
            <v>59606</v>
          </cell>
          <cell r="V533">
            <v>74298</v>
          </cell>
          <cell r="W533">
            <v>63822</v>
          </cell>
          <cell r="X533">
            <v>50376</v>
          </cell>
          <cell r="Y533">
            <v>76747</v>
          </cell>
          <cell r="Z533">
            <v>70350</v>
          </cell>
          <cell r="AA533">
            <v>71530</v>
          </cell>
          <cell r="AB533">
            <v>63451</v>
          </cell>
          <cell r="AC533">
            <v>117202</v>
          </cell>
          <cell r="AD533">
            <v>130034</v>
          </cell>
          <cell r="AE533">
            <v>108869</v>
          </cell>
          <cell r="AF533">
            <v>132773</v>
          </cell>
          <cell r="AG533">
            <v>121911</v>
          </cell>
          <cell r="AH533">
            <v>52770</v>
          </cell>
          <cell r="AI533">
            <v>41640</v>
          </cell>
          <cell r="AJ533">
            <v>45168</v>
          </cell>
          <cell r="AK533">
            <v>86252</v>
          </cell>
          <cell r="AL533">
            <v>138649</v>
          </cell>
          <cell r="AM533">
            <v>125657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45692224</v>
          </cell>
          <cell r="L534">
            <v>247728</v>
          </cell>
          <cell r="M534">
            <v>1919706</v>
          </cell>
          <cell r="N534">
            <v>2066585</v>
          </cell>
          <cell r="O534">
            <v>1931008</v>
          </cell>
          <cell r="P534">
            <v>1741383</v>
          </cell>
          <cell r="Q534">
            <v>1913539</v>
          </cell>
          <cell r="R534">
            <v>2012109</v>
          </cell>
          <cell r="S534">
            <v>2224553</v>
          </cell>
          <cell r="T534">
            <v>2060843</v>
          </cell>
          <cell r="U534">
            <v>2124443</v>
          </cell>
          <cell r="V534">
            <v>1943495</v>
          </cell>
          <cell r="W534">
            <v>1759334</v>
          </cell>
          <cell r="X534">
            <v>1780661</v>
          </cell>
          <cell r="Y534">
            <v>1827827</v>
          </cell>
          <cell r="Z534">
            <v>1938613</v>
          </cell>
          <cell r="AA534">
            <v>1854364</v>
          </cell>
          <cell r="AB534">
            <v>1637112</v>
          </cell>
          <cell r="AC534">
            <v>1520759</v>
          </cell>
          <cell r="AD534">
            <v>1942801</v>
          </cell>
          <cell r="AE534">
            <v>1918595</v>
          </cell>
          <cell r="AF534">
            <v>1453904</v>
          </cell>
          <cell r="AG534">
            <v>1377572</v>
          </cell>
          <cell r="AH534">
            <v>925786</v>
          </cell>
          <cell r="AI534">
            <v>840115</v>
          </cell>
          <cell r="AJ534">
            <v>837811</v>
          </cell>
          <cell r="AK534">
            <v>939434</v>
          </cell>
          <cell r="AL534">
            <v>824516</v>
          </cell>
          <cell r="AM534">
            <v>942485</v>
          </cell>
          <cell r="AN534">
            <v>716422</v>
          </cell>
          <cell r="AO534">
            <v>468721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15234399</v>
          </cell>
          <cell r="L535">
            <v>284924</v>
          </cell>
          <cell r="M535">
            <v>710130</v>
          </cell>
          <cell r="N535">
            <v>700573</v>
          </cell>
          <cell r="O535">
            <v>719265</v>
          </cell>
          <cell r="P535">
            <v>986476</v>
          </cell>
          <cell r="Q535">
            <v>1034011</v>
          </cell>
          <cell r="R535">
            <v>792528</v>
          </cell>
          <cell r="S535">
            <v>634283</v>
          </cell>
          <cell r="T535">
            <v>587172</v>
          </cell>
          <cell r="U535">
            <v>647730</v>
          </cell>
          <cell r="V535">
            <v>585717</v>
          </cell>
          <cell r="W535">
            <v>545378</v>
          </cell>
          <cell r="X535">
            <v>553430</v>
          </cell>
          <cell r="Y535">
            <v>547733</v>
          </cell>
          <cell r="Z535">
            <v>550367</v>
          </cell>
          <cell r="AA535">
            <v>521184</v>
          </cell>
          <cell r="AB535">
            <v>541975</v>
          </cell>
          <cell r="AC535">
            <v>480297</v>
          </cell>
          <cell r="AD535">
            <v>551945</v>
          </cell>
          <cell r="AE535">
            <v>521484</v>
          </cell>
          <cell r="AF535">
            <v>548935</v>
          </cell>
          <cell r="AG535">
            <v>531888</v>
          </cell>
          <cell r="AH535">
            <v>293575</v>
          </cell>
          <cell r="AI535">
            <v>244697</v>
          </cell>
          <cell r="AJ535">
            <v>232734</v>
          </cell>
          <cell r="AK535">
            <v>230058</v>
          </cell>
          <cell r="AL535">
            <v>274765</v>
          </cell>
          <cell r="AM535">
            <v>260187</v>
          </cell>
          <cell r="AN535">
            <v>120958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994753</v>
          </cell>
          <cell r="L536">
            <v>15923</v>
          </cell>
          <cell r="M536">
            <v>32068</v>
          </cell>
          <cell r="N536">
            <v>27898</v>
          </cell>
          <cell r="O536">
            <v>27836</v>
          </cell>
          <cell r="P536">
            <v>36030</v>
          </cell>
          <cell r="Q536">
            <v>31447</v>
          </cell>
          <cell r="R536">
            <v>35872</v>
          </cell>
          <cell r="S536">
            <v>38819</v>
          </cell>
          <cell r="T536">
            <v>41975</v>
          </cell>
          <cell r="U536">
            <v>54145</v>
          </cell>
          <cell r="V536">
            <v>41553</v>
          </cell>
          <cell r="W536">
            <v>42978</v>
          </cell>
          <cell r="X536">
            <v>40707</v>
          </cell>
          <cell r="Y536">
            <v>43666</v>
          </cell>
          <cell r="Z536">
            <v>39480</v>
          </cell>
          <cell r="AA536">
            <v>32704</v>
          </cell>
          <cell r="AB536">
            <v>36883</v>
          </cell>
          <cell r="AC536">
            <v>30902</v>
          </cell>
          <cell r="AD536">
            <v>26893</v>
          </cell>
          <cell r="AE536">
            <v>27265</v>
          </cell>
          <cell r="AF536">
            <v>38882</v>
          </cell>
          <cell r="AG536">
            <v>36865</v>
          </cell>
          <cell r="AH536">
            <v>29043</v>
          </cell>
          <cell r="AI536">
            <v>35049</v>
          </cell>
          <cell r="AJ536">
            <v>30246</v>
          </cell>
          <cell r="AK536">
            <v>35221</v>
          </cell>
          <cell r="AL536">
            <v>40344</v>
          </cell>
          <cell r="AM536">
            <v>33819</v>
          </cell>
          <cell r="AN536">
            <v>10240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6425909</v>
          </cell>
          <cell r="L537">
            <v>35818</v>
          </cell>
          <cell r="M537">
            <v>383391</v>
          </cell>
          <cell r="N537">
            <v>522667</v>
          </cell>
          <cell r="O537">
            <v>609282</v>
          </cell>
          <cell r="P537">
            <v>456035</v>
          </cell>
          <cell r="Q537">
            <v>439173</v>
          </cell>
          <cell r="R537">
            <v>460610</v>
          </cell>
          <cell r="S537">
            <v>164250</v>
          </cell>
          <cell r="T537">
            <v>244714</v>
          </cell>
          <cell r="U537">
            <v>211467</v>
          </cell>
          <cell r="V537">
            <v>128625</v>
          </cell>
          <cell r="W537">
            <v>323854</v>
          </cell>
          <cell r="X537">
            <v>326504</v>
          </cell>
          <cell r="Y537">
            <v>145568</v>
          </cell>
          <cell r="Z537">
            <v>124581</v>
          </cell>
          <cell r="AA537">
            <v>62055</v>
          </cell>
          <cell r="AB537">
            <v>214157</v>
          </cell>
          <cell r="AC537">
            <v>255003</v>
          </cell>
          <cell r="AD537">
            <v>325491</v>
          </cell>
          <cell r="AE537">
            <v>51952</v>
          </cell>
          <cell r="AF537">
            <v>139130</v>
          </cell>
          <cell r="AG537">
            <v>161557</v>
          </cell>
          <cell r="AH537">
            <v>129559</v>
          </cell>
          <cell r="AI537">
            <v>15247</v>
          </cell>
          <cell r="AJ537">
            <v>51808</v>
          </cell>
          <cell r="AK537">
            <v>54726</v>
          </cell>
          <cell r="AL537">
            <v>32124</v>
          </cell>
          <cell r="AM537">
            <v>184329</v>
          </cell>
          <cell r="AN537">
            <v>168783</v>
          </cell>
          <cell r="AO537">
            <v>3449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22449291</v>
          </cell>
          <cell r="L538">
            <v>310194</v>
          </cell>
          <cell r="M538">
            <v>775286</v>
          </cell>
          <cell r="N538">
            <v>864748</v>
          </cell>
          <cell r="O538">
            <v>894233</v>
          </cell>
          <cell r="P538">
            <v>1114232</v>
          </cell>
          <cell r="Q538">
            <v>1066645</v>
          </cell>
          <cell r="R538">
            <v>721008</v>
          </cell>
          <cell r="S538">
            <v>768819</v>
          </cell>
          <cell r="T538">
            <v>913738</v>
          </cell>
          <cell r="U538">
            <v>918243</v>
          </cell>
          <cell r="V538">
            <v>804658</v>
          </cell>
          <cell r="W538">
            <v>904564</v>
          </cell>
          <cell r="X538">
            <v>1323503</v>
          </cell>
          <cell r="Y538">
            <v>711632</v>
          </cell>
          <cell r="Z538">
            <v>739818</v>
          </cell>
          <cell r="AA538">
            <v>851024</v>
          </cell>
          <cell r="AB538">
            <v>842713</v>
          </cell>
          <cell r="AC538">
            <v>1039311</v>
          </cell>
          <cell r="AD538">
            <v>778086</v>
          </cell>
          <cell r="AE538">
            <v>631939</v>
          </cell>
          <cell r="AF538">
            <v>869322</v>
          </cell>
          <cell r="AG538">
            <v>840307</v>
          </cell>
          <cell r="AH538">
            <v>494091</v>
          </cell>
          <cell r="AI538">
            <v>377836</v>
          </cell>
          <cell r="AJ538">
            <v>539840</v>
          </cell>
          <cell r="AK538">
            <v>652050</v>
          </cell>
          <cell r="AL538">
            <v>700234</v>
          </cell>
          <cell r="AM538">
            <v>730520</v>
          </cell>
          <cell r="AN538">
            <v>251483</v>
          </cell>
          <cell r="AO538">
            <v>19214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  <cell r="J539">
            <v>347358</v>
          </cell>
          <cell r="L539">
            <v>11930</v>
          </cell>
          <cell r="M539">
            <v>21047</v>
          </cell>
          <cell r="N539">
            <v>19974</v>
          </cell>
          <cell r="O539">
            <v>25690</v>
          </cell>
          <cell r="P539">
            <v>28322</v>
          </cell>
          <cell r="Q539">
            <v>26106</v>
          </cell>
          <cell r="R539">
            <v>18487</v>
          </cell>
          <cell r="S539">
            <v>17758</v>
          </cell>
          <cell r="T539">
            <v>12171</v>
          </cell>
          <cell r="U539">
            <v>9989</v>
          </cell>
          <cell r="V539">
            <v>16941</v>
          </cell>
          <cell r="W539">
            <v>9459</v>
          </cell>
          <cell r="X539">
            <v>9798</v>
          </cell>
          <cell r="Y539">
            <v>11751</v>
          </cell>
          <cell r="Z539">
            <v>7383</v>
          </cell>
          <cell r="AA539">
            <v>6570</v>
          </cell>
          <cell r="AB539">
            <v>10670</v>
          </cell>
          <cell r="AC539">
            <v>7842</v>
          </cell>
          <cell r="AD539">
            <v>8811</v>
          </cell>
          <cell r="AE539">
            <v>7368</v>
          </cell>
          <cell r="AF539">
            <v>14749</v>
          </cell>
          <cell r="AG539">
            <v>7438</v>
          </cell>
          <cell r="AH539">
            <v>5487</v>
          </cell>
          <cell r="AI539">
            <v>7994</v>
          </cell>
          <cell r="AJ539">
            <v>3971</v>
          </cell>
          <cell r="AK539">
            <v>5767</v>
          </cell>
          <cell r="AL539">
            <v>4532</v>
          </cell>
          <cell r="AM539">
            <v>5870</v>
          </cell>
          <cell r="AN539">
            <v>3483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1531219</v>
          </cell>
          <cell r="L540">
            <v>4673</v>
          </cell>
          <cell r="M540">
            <v>32111</v>
          </cell>
          <cell r="N540">
            <v>98387</v>
          </cell>
          <cell r="O540">
            <v>88152</v>
          </cell>
          <cell r="P540">
            <v>149784</v>
          </cell>
          <cell r="Q540">
            <v>111945</v>
          </cell>
          <cell r="R540">
            <v>50524</v>
          </cell>
          <cell r="S540">
            <v>139308</v>
          </cell>
          <cell r="T540">
            <v>39019</v>
          </cell>
          <cell r="U540">
            <v>13810</v>
          </cell>
          <cell r="V540">
            <v>76557</v>
          </cell>
          <cell r="W540">
            <v>13447</v>
          </cell>
          <cell r="X540">
            <v>72082</v>
          </cell>
          <cell r="Y540">
            <v>29482</v>
          </cell>
          <cell r="Z540">
            <v>41040</v>
          </cell>
          <cell r="AA540">
            <v>10623</v>
          </cell>
          <cell r="AB540">
            <v>7895</v>
          </cell>
          <cell r="AC540">
            <v>13813</v>
          </cell>
          <cell r="AD540">
            <v>28059</v>
          </cell>
          <cell r="AE540">
            <v>88708</v>
          </cell>
          <cell r="AF540">
            <v>238723</v>
          </cell>
          <cell r="AG540">
            <v>24060</v>
          </cell>
          <cell r="AH540">
            <v>47899</v>
          </cell>
          <cell r="AI540">
            <v>1920</v>
          </cell>
          <cell r="AJ540">
            <v>20547</v>
          </cell>
          <cell r="AK540">
            <v>69051</v>
          </cell>
          <cell r="AL540">
            <v>14809</v>
          </cell>
          <cell r="AM540">
            <v>919</v>
          </cell>
          <cell r="AN540">
            <v>2708</v>
          </cell>
          <cell r="AO540">
            <v>1164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22657519</v>
          </cell>
          <cell r="L541">
            <v>555121</v>
          </cell>
          <cell r="M541">
            <v>1357154</v>
          </cell>
          <cell r="N541">
            <v>1736605</v>
          </cell>
          <cell r="O541">
            <v>1721337</v>
          </cell>
          <cell r="P541">
            <v>1607881</v>
          </cell>
          <cell r="Q541">
            <v>1074223</v>
          </cell>
          <cell r="R541">
            <v>760209</v>
          </cell>
          <cell r="S541">
            <v>587901</v>
          </cell>
          <cell r="T541">
            <v>741895</v>
          </cell>
          <cell r="U541">
            <v>792998</v>
          </cell>
          <cell r="V541">
            <v>942228</v>
          </cell>
          <cell r="W541">
            <v>599570</v>
          </cell>
          <cell r="X541">
            <v>551128</v>
          </cell>
          <cell r="Y541">
            <v>685704</v>
          </cell>
          <cell r="Z541">
            <v>616025</v>
          </cell>
          <cell r="AA541">
            <v>495192</v>
          </cell>
          <cell r="AB541">
            <v>666125</v>
          </cell>
          <cell r="AC541">
            <v>718625</v>
          </cell>
          <cell r="AD541">
            <v>944353</v>
          </cell>
          <cell r="AE541">
            <v>849448</v>
          </cell>
          <cell r="AF541">
            <v>742392</v>
          </cell>
          <cell r="AG541">
            <v>766895</v>
          </cell>
          <cell r="AH541">
            <v>432891</v>
          </cell>
          <cell r="AI541">
            <v>305915</v>
          </cell>
          <cell r="AJ541">
            <v>369171</v>
          </cell>
          <cell r="AK541">
            <v>419898</v>
          </cell>
          <cell r="AL541">
            <v>551380</v>
          </cell>
          <cell r="AM541">
            <v>416726</v>
          </cell>
          <cell r="AN541">
            <v>513351</v>
          </cell>
          <cell r="AO541">
            <v>135178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  <cell r="J542">
            <v>22812</v>
          </cell>
          <cell r="L542">
            <v>20</v>
          </cell>
          <cell r="M542">
            <v>1342</v>
          </cell>
          <cell r="N542">
            <v>48</v>
          </cell>
          <cell r="O542">
            <v>23</v>
          </cell>
          <cell r="P542">
            <v>834</v>
          </cell>
          <cell r="Q542">
            <v>372</v>
          </cell>
          <cell r="R542">
            <v>6076</v>
          </cell>
          <cell r="S542">
            <v>394</v>
          </cell>
          <cell r="T542">
            <v>2942</v>
          </cell>
          <cell r="U542">
            <v>138</v>
          </cell>
          <cell r="W542">
            <v>106</v>
          </cell>
          <cell r="X542">
            <v>425</v>
          </cell>
          <cell r="Y542">
            <v>1068</v>
          </cell>
          <cell r="Z542">
            <v>2146</v>
          </cell>
          <cell r="AA542">
            <v>571</v>
          </cell>
          <cell r="AB542">
            <v>163</v>
          </cell>
          <cell r="AC542">
            <v>1813</v>
          </cell>
          <cell r="AE542">
            <v>1218</v>
          </cell>
          <cell r="AF542">
            <v>1833</v>
          </cell>
          <cell r="AG542">
            <v>1280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1312268</v>
          </cell>
          <cell r="L543">
            <v>2772</v>
          </cell>
          <cell r="M543">
            <v>41604</v>
          </cell>
          <cell r="N543">
            <v>92841</v>
          </cell>
          <cell r="O543">
            <v>49755</v>
          </cell>
          <cell r="P543">
            <v>91710</v>
          </cell>
          <cell r="Q543">
            <v>90930</v>
          </cell>
          <cell r="R543">
            <v>70014</v>
          </cell>
          <cell r="S543">
            <v>91943</v>
          </cell>
          <cell r="T543">
            <v>75890</v>
          </cell>
          <cell r="U543">
            <v>77441</v>
          </cell>
          <cell r="V543">
            <v>35833</v>
          </cell>
          <cell r="W543">
            <v>41262</v>
          </cell>
          <cell r="X543">
            <v>13413</v>
          </cell>
          <cell r="Y543">
            <v>64789</v>
          </cell>
          <cell r="Z543">
            <v>63957</v>
          </cell>
          <cell r="AA543">
            <v>54474</v>
          </cell>
          <cell r="AB543">
            <v>44953</v>
          </cell>
          <cell r="AC543">
            <v>33345</v>
          </cell>
          <cell r="AD543">
            <v>52878</v>
          </cell>
          <cell r="AE543">
            <v>107416</v>
          </cell>
          <cell r="AF543">
            <v>50274</v>
          </cell>
          <cell r="AG543">
            <v>33278</v>
          </cell>
          <cell r="AH543">
            <v>31496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  <cell r="J544">
            <v>401907</v>
          </cell>
          <cell r="L544">
            <v>1829</v>
          </cell>
          <cell r="M544">
            <v>12458</v>
          </cell>
          <cell r="N544">
            <v>24975</v>
          </cell>
          <cell r="O544">
            <v>13358</v>
          </cell>
          <cell r="P544">
            <v>24464</v>
          </cell>
          <cell r="Q544">
            <v>22724</v>
          </cell>
          <cell r="R544">
            <v>10202</v>
          </cell>
          <cell r="S544">
            <v>11229</v>
          </cell>
          <cell r="T544">
            <v>5858</v>
          </cell>
          <cell r="U544">
            <v>14005</v>
          </cell>
          <cell r="V544">
            <v>11581</v>
          </cell>
          <cell r="W544">
            <v>10624</v>
          </cell>
          <cell r="X544">
            <v>13811</v>
          </cell>
          <cell r="Y544">
            <v>16947</v>
          </cell>
          <cell r="Z544">
            <v>22265</v>
          </cell>
          <cell r="AA544">
            <v>34656</v>
          </cell>
          <cell r="AB544">
            <v>36413</v>
          </cell>
          <cell r="AC544">
            <v>20185</v>
          </cell>
          <cell r="AD544">
            <v>11291</v>
          </cell>
          <cell r="AE544">
            <v>55212</v>
          </cell>
          <cell r="AF544">
            <v>19709</v>
          </cell>
          <cell r="AG544">
            <v>8111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  <cell r="J545">
            <v>97011</v>
          </cell>
          <cell r="L545">
            <v>543</v>
          </cell>
          <cell r="M545">
            <v>1575</v>
          </cell>
          <cell r="N545">
            <v>1227</v>
          </cell>
          <cell r="O545">
            <v>4506</v>
          </cell>
          <cell r="P545">
            <v>3397</v>
          </cell>
          <cell r="Q545">
            <v>1601</v>
          </cell>
          <cell r="R545">
            <v>1995</v>
          </cell>
          <cell r="S545">
            <v>3649</v>
          </cell>
          <cell r="T545">
            <v>2349</v>
          </cell>
          <cell r="U545">
            <v>2995</v>
          </cell>
          <cell r="V545">
            <v>4484</v>
          </cell>
          <cell r="W545">
            <v>3531</v>
          </cell>
          <cell r="X545">
            <v>3352</v>
          </cell>
          <cell r="Y545">
            <v>5530</v>
          </cell>
          <cell r="Z545">
            <v>4326</v>
          </cell>
          <cell r="AA545">
            <v>6745</v>
          </cell>
          <cell r="AB545">
            <v>7937</v>
          </cell>
          <cell r="AC545">
            <v>7227</v>
          </cell>
          <cell r="AD545">
            <v>8077</v>
          </cell>
          <cell r="AE545">
            <v>8072</v>
          </cell>
          <cell r="AF545">
            <v>8931</v>
          </cell>
          <cell r="AG545">
            <v>4962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1237768</v>
          </cell>
          <cell r="L546">
            <v>6969</v>
          </cell>
          <cell r="M546">
            <v>38216</v>
          </cell>
          <cell r="N546">
            <v>55469</v>
          </cell>
          <cell r="O546">
            <v>38435</v>
          </cell>
          <cell r="P546">
            <v>24565</v>
          </cell>
          <cell r="Q546">
            <v>9996</v>
          </cell>
          <cell r="R546">
            <v>12287</v>
          </cell>
          <cell r="S546">
            <v>64308</v>
          </cell>
          <cell r="T546">
            <v>45290</v>
          </cell>
          <cell r="U546">
            <v>35339</v>
          </cell>
          <cell r="V546">
            <v>148528</v>
          </cell>
          <cell r="W546">
            <v>47542</v>
          </cell>
          <cell r="X546">
            <v>115328</v>
          </cell>
          <cell r="Y546">
            <v>133412</v>
          </cell>
          <cell r="Z546">
            <v>66571</v>
          </cell>
          <cell r="AA546">
            <v>30867</v>
          </cell>
          <cell r="AB546">
            <v>44292</v>
          </cell>
          <cell r="AC546">
            <v>63919</v>
          </cell>
          <cell r="AD546">
            <v>131515</v>
          </cell>
          <cell r="AE546">
            <v>22213</v>
          </cell>
          <cell r="AF546">
            <v>19148</v>
          </cell>
          <cell r="AG546">
            <v>12634</v>
          </cell>
          <cell r="AH546">
            <v>70925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1025602</v>
          </cell>
          <cell r="L547">
            <v>2896</v>
          </cell>
          <cell r="M547">
            <v>26923</v>
          </cell>
          <cell r="N547">
            <v>11979</v>
          </cell>
          <cell r="O547">
            <v>23846</v>
          </cell>
          <cell r="P547">
            <v>24502</v>
          </cell>
          <cell r="Q547">
            <v>15066</v>
          </cell>
          <cell r="R547">
            <v>12084</v>
          </cell>
          <cell r="S547">
            <v>27617</v>
          </cell>
          <cell r="T547">
            <v>26754</v>
          </cell>
          <cell r="U547">
            <v>31102</v>
          </cell>
          <cell r="V547">
            <v>41971</v>
          </cell>
          <cell r="W547">
            <v>40450</v>
          </cell>
          <cell r="X547">
            <v>48714</v>
          </cell>
          <cell r="Y547">
            <v>30660</v>
          </cell>
          <cell r="Z547">
            <v>47260</v>
          </cell>
          <cell r="AA547">
            <v>114115</v>
          </cell>
          <cell r="AB547">
            <v>67739</v>
          </cell>
          <cell r="AC547">
            <v>58505</v>
          </cell>
          <cell r="AD547">
            <v>45141</v>
          </cell>
          <cell r="AE547">
            <v>211190</v>
          </cell>
          <cell r="AF547">
            <v>51215</v>
          </cell>
          <cell r="AG547">
            <v>65873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1304726</v>
          </cell>
          <cell r="L548">
            <v>16784</v>
          </cell>
          <cell r="M548">
            <v>45460</v>
          </cell>
          <cell r="N548">
            <v>42122</v>
          </cell>
          <cell r="O548">
            <v>53843</v>
          </cell>
          <cell r="P548">
            <v>29298</v>
          </cell>
          <cell r="Q548">
            <v>32763</v>
          </cell>
          <cell r="R548">
            <v>33560</v>
          </cell>
          <cell r="S548">
            <v>36621</v>
          </cell>
          <cell r="T548">
            <v>37073</v>
          </cell>
          <cell r="U548">
            <v>56442</v>
          </cell>
          <cell r="V548">
            <v>28478</v>
          </cell>
          <cell r="W548">
            <v>23277</v>
          </cell>
          <cell r="X548">
            <v>34458</v>
          </cell>
          <cell r="Y548">
            <v>35139</v>
          </cell>
          <cell r="Z548">
            <v>34486</v>
          </cell>
          <cell r="AA548">
            <v>27139</v>
          </cell>
          <cell r="AB548">
            <v>33981</v>
          </cell>
          <cell r="AC548">
            <v>40866</v>
          </cell>
          <cell r="AD548">
            <v>52233</v>
          </cell>
          <cell r="AE548">
            <v>46768</v>
          </cell>
          <cell r="AF548">
            <v>47986</v>
          </cell>
          <cell r="AG548">
            <v>53137</v>
          </cell>
          <cell r="AH548">
            <v>44145</v>
          </cell>
          <cell r="AI548">
            <v>59192</v>
          </cell>
          <cell r="AJ548">
            <v>72594</v>
          </cell>
          <cell r="AK548">
            <v>69984</v>
          </cell>
          <cell r="AL548">
            <v>90098</v>
          </cell>
          <cell r="AM548">
            <v>90602</v>
          </cell>
          <cell r="AN548">
            <v>35702</v>
          </cell>
          <cell r="AO548">
            <v>495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6727113</v>
          </cell>
          <cell r="L549">
            <v>7114</v>
          </cell>
          <cell r="M549">
            <v>247632</v>
          </cell>
          <cell r="N549">
            <v>349600</v>
          </cell>
          <cell r="O549">
            <v>523247</v>
          </cell>
          <cell r="P549">
            <v>306782</v>
          </cell>
          <cell r="Q549">
            <v>296305</v>
          </cell>
          <cell r="R549">
            <v>327212</v>
          </cell>
          <cell r="S549">
            <v>328289</v>
          </cell>
          <cell r="T549">
            <v>461781</v>
          </cell>
          <cell r="U549">
            <v>425844</v>
          </cell>
          <cell r="V549">
            <v>386657</v>
          </cell>
          <cell r="W549">
            <v>233253</v>
          </cell>
          <cell r="X549">
            <v>195043</v>
          </cell>
          <cell r="Y549">
            <v>249454</v>
          </cell>
          <cell r="Z549">
            <v>180368</v>
          </cell>
          <cell r="AA549">
            <v>199129</v>
          </cell>
          <cell r="AB549">
            <v>170137</v>
          </cell>
          <cell r="AC549">
            <v>216500</v>
          </cell>
          <cell r="AD549">
            <v>261801</v>
          </cell>
          <cell r="AE549">
            <v>282401</v>
          </cell>
          <cell r="AF549">
            <v>164677</v>
          </cell>
          <cell r="AG549">
            <v>143493</v>
          </cell>
          <cell r="AH549">
            <v>102530</v>
          </cell>
          <cell r="AI549">
            <v>100191</v>
          </cell>
          <cell r="AJ549">
            <v>126695</v>
          </cell>
          <cell r="AK549">
            <v>91808</v>
          </cell>
          <cell r="AL549">
            <v>97936</v>
          </cell>
          <cell r="AM549">
            <v>157222</v>
          </cell>
          <cell r="AN549">
            <v>87693</v>
          </cell>
          <cell r="AO549">
            <v>6319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12624085</v>
          </cell>
          <cell r="L550">
            <v>145105</v>
          </cell>
          <cell r="M550">
            <v>379067</v>
          </cell>
          <cell r="N550">
            <v>418907</v>
          </cell>
          <cell r="O550">
            <v>407133</v>
          </cell>
          <cell r="P550">
            <v>447372</v>
          </cell>
          <cell r="Q550">
            <v>375716</v>
          </cell>
          <cell r="R550">
            <v>344962</v>
          </cell>
          <cell r="S550">
            <v>449377</v>
          </cell>
          <cell r="T550">
            <v>284640</v>
          </cell>
          <cell r="U550">
            <v>573490</v>
          </cell>
          <cell r="V550">
            <v>377970</v>
          </cell>
          <cell r="W550">
            <v>467677</v>
          </cell>
          <cell r="X550">
            <v>397665</v>
          </cell>
          <cell r="Y550">
            <v>509702</v>
          </cell>
          <cell r="Z550">
            <v>436780</v>
          </cell>
          <cell r="AA550">
            <v>306555</v>
          </cell>
          <cell r="AB550">
            <v>719694</v>
          </cell>
          <cell r="AC550">
            <v>548879</v>
          </cell>
          <cell r="AD550">
            <v>539124</v>
          </cell>
          <cell r="AE550">
            <v>537955</v>
          </cell>
          <cell r="AF550">
            <v>543582</v>
          </cell>
          <cell r="AG550">
            <v>550515</v>
          </cell>
          <cell r="AH550">
            <v>408943</v>
          </cell>
          <cell r="AI550">
            <v>419467</v>
          </cell>
          <cell r="AJ550">
            <v>415702</v>
          </cell>
          <cell r="AK550">
            <v>401736</v>
          </cell>
          <cell r="AL550">
            <v>440012</v>
          </cell>
          <cell r="AM550">
            <v>414665</v>
          </cell>
          <cell r="AN550">
            <v>200244</v>
          </cell>
          <cell r="AO550">
            <v>161449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  <cell r="J551">
            <v>193669</v>
          </cell>
          <cell r="L551">
            <v>1236</v>
          </cell>
          <cell r="M551">
            <v>1975</v>
          </cell>
          <cell r="N551">
            <v>5143</v>
          </cell>
          <cell r="O551">
            <v>5980</v>
          </cell>
          <cell r="P551">
            <v>3778</v>
          </cell>
          <cell r="Q551">
            <v>2829</v>
          </cell>
          <cell r="R551">
            <v>3768</v>
          </cell>
          <cell r="S551">
            <v>1870</v>
          </cell>
          <cell r="T551">
            <v>1161</v>
          </cell>
          <cell r="U551">
            <v>3166</v>
          </cell>
          <cell r="V551">
            <v>1846</v>
          </cell>
          <cell r="W551">
            <v>912</v>
          </cell>
          <cell r="X551">
            <v>971</v>
          </cell>
          <cell r="Y551">
            <v>2552</v>
          </cell>
          <cell r="Z551">
            <v>1085</v>
          </cell>
          <cell r="AA551">
            <v>6615</v>
          </cell>
          <cell r="AB551">
            <v>8010</v>
          </cell>
          <cell r="AC551">
            <v>8427</v>
          </cell>
          <cell r="AD551">
            <v>3112</v>
          </cell>
          <cell r="AE551">
            <v>4141</v>
          </cell>
          <cell r="AF551">
            <v>9338</v>
          </cell>
          <cell r="AG551">
            <v>9972</v>
          </cell>
          <cell r="AH551">
            <v>17244</v>
          </cell>
          <cell r="AI551">
            <v>19558</v>
          </cell>
          <cell r="AJ551">
            <v>10979</v>
          </cell>
          <cell r="AK551">
            <v>14035</v>
          </cell>
          <cell r="AL551">
            <v>14015</v>
          </cell>
          <cell r="AM551">
            <v>18052</v>
          </cell>
          <cell r="AN551">
            <v>11899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  <cell r="J552">
            <v>1803683</v>
          </cell>
          <cell r="L552">
            <v>7924</v>
          </cell>
          <cell r="M552">
            <v>37282</v>
          </cell>
          <cell r="N552">
            <v>91128</v>
          </cell>
          <cell r="O552">
            <v>129667</v>
          </cell>
          <cell r="P552">
            <v>171235</v>
          </cell>
          <cell r="Q552">
            <v>81468</v>
          </cell>
          <cell r="R552">
            <v>70864</v>
          </cell>
          <cell r="S552">
            <v>18570</v>
          </cell>
          <cell r="T552">
            <v>20697</v>
          </cell>
          <cell r="U552">
            <v>27287</v>
          </cell>
          <cell r="V552">
            <v>25178</v>
          </cell>
          <cell r="W552">
            <v>9721</v>
          </cell>
          <cell r="X552">
            <v>7354</v>
          </cell>
          <cell r="Y552">
            <v>4758</v>
          </cell>
          <cell r="Z552">
            <v>16645</v>
          </cell>
          <cell r="AA552">
            <v>10573</v>
          </cell>
          <cell r="AB552">
            <v>28292</v>
          </cell>
          <cell r="AC552">
            <v>27741</v>
          </cell>
          <cell r="AD552">
            <v>24197</v>
          </cell>
          <cell r="AE552">
            <v>25507</v>
          </cell>
          <cell r="AF552">
            <v>41904</v>
          </cell>
          <cell r="AG552">
            <v>48834</v>
          </cell>
          <cell r="AH552">
            <v>46692</v>
          </cell>
          <cell r="AI552">
            <v>74373</v>
          </cell>
          <cell r="AJ552">
            <v>173281</v>
          </cell>
          <cell r="AK552">
            <v>175960</v>
          </cell>
          <cell r="AL552">
            <v>76244</v>
          </cell>
          <cell r="AM552">
            <v>159029</v>
          </cell>
          <cell r="AN552">
            <v>151822</v>
          </cell>
          <cell r="AO552">
            <v>19456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  <cell r="J553">
            <v>1225719</v>
          </cell>
          <cell r="L553">
            <v>14944</v>
          </cell>
          <cell r="M553">
            <v>38217</v>
          </cell>
          <cell r="N553">
            <v>52293</v>
          </cell>
          <cell r="O553">
            <v>58240</v>
          </cell>
          <cell r="P553">
            <v>60643</v>
          </cell>
          <cell r="Q553">
            <v>41767</v>
          </cell>
          <cell r="R553">
            <v>24781</v>
          </cell>
          <cell r="S553">
            <v>28264</v>
          </cell>
          <cell r="T553">
            <v>6936</v>
          </cell>
          <cell r="U553">
            <v>10230</v>
          </cell>
          <cell r="V553">
            <v>18804</v>
          </cell>
          <cell r="W553">
            <v>7283</v>
          </cell>
          <cell r="X553">
            <v>7972</v>
          </cell>
          <cell r="Y553">
            <v>9025</v>
          </cell>
          <cell r="Z553">
            <v>8802</v>
          </cell>
          <cell r="AA553">
            <v>18263</v>
          </cell>
          <cell r="AB553">
            <v>22742</v>
          </cell>
          <cell r="AC553">
            <v>55245</v>
          </cell>
          <cell r="AD553">
            <v>72112</v>
          </cell>
          <cell r="AE553">
            <v>36136</v>
          </cell>
          <cell r="AF553">
            <v>32551</v>
          </cell>
          <cell r="AG553">
            <v>26757</v>
          </cell>
          <cell r="AH553">
            <v>46286</v>
          </cell>
          <cell r="AI553">
            <v>60711</v>
          </cell>
          <cell r="AJ553">
            <v>84609</v>
          </cell>
          <cell r="AK553">
            <v>79619</v>
          </cell>
          <cell r="AL553">
            <v>145070</v>
          </cell>
          <cell r="AM553">
            <v>108403</v>
          </cell>
          <cell r="AN553">
            <v>43765</v>
          </cell>
          <cell r="AO553">
            <v>5249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25141780</v>
          </cell>
          <cell r="L554">
            <v>363314</v>
          </cell>
          <cell r="M554">
            <v>1028019</v>
          </cell>
          <cell r="N554">
            <v>1133649</v>
          </cell>
          <cell r="O554">
            <v>1001800</v>
          </cell>
          <cell r="P554">
            <v>947518</v>
          </cell>
          <cell r="Q554">
            <v>1019647</v>
          </cell>
          <cell r="R554">
            <v>1144554</v>
          </cell>
          <cell r="S554">
            <v>1102878</v>
          </cell>
          <cell r="T554">
            <v>1174272</v>
          </cell>
          <cell r="U554">
            <v>1163428</v>
          </cell>
          <cell r="V554">
            <v>925499</v>
          </cell>
          <cell r="W554">
            <v>992093</v>
          </cell>
          <cell r="X554">
            <v>922278</v>
          </cell>
          <cell r="Y554">
            <v>905248</v>
          </cell>
          <cell r="Z554">
            <v>793173</v>
          </cell>
          <cell r="AA554">
            <v>807619</v>
          </cell>
          <cell r="AB554">
            <v>811685</v>
          </cell>
          <cell r="AC554">
            <v>801956</v>
          </cell>
          <cell r="AD554">
            <v>868910</v>
          </cell>
          <cell r="AE554">
            <v>824001</v>
          </cell>
          <cell r="AF554">
            <v>917721</v>
          </cell>
          <cell r="AG554">
            <v>734015</v>
          </cell>
          <cell r="AH554">
            <v>741202</v>
          </cell>
          <cell r="AI554">
            <v>769453</v>
          </cell>
          <cell r="AJ554">
            <v>710718</v>
          </cell>
          <cell r="AK554">
            <v>787328</v>
          </cell>
          <cell r="AL554">
            <v>791218</v>
          </cell>
          <cell r="AM554">
            <v>709444</v>
          </cell>
          <cell r="AN554">
            <v>249038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462611</v>
          </cell>
          <cell r="L555">
            <v>9548</v>
          </cell>
          <cell r="M555">
            <v>36028</v>
          </cell>
          <cell r="N555">
            <v>45192</v>
          </cell>
          <cell r="O555">
            <v>38122</v>
          </cell>
          <cell r="P555">
            <v>27332</v>
          </cell>
          <cell r="Q555">
            <v>27955</v>
          </cell>
          <cell r="R555">
            <v>25274</v>
          </cell>
          <cell r="S555">
            <v>30809</v>
          </cell>
          <cell r="T555">
            <v>29098</v>
          </cell>
          <cell r="U555">
            <v>26009</v>
          </cell>
          <cell r="V555">
            <v>17778</v>
          </cell>
          <cell r="W555">
            <v>19216</v>
          </cell>
          <cell r="X555">
            <v>22450</v>
          </cell>
          <cell r="Y555">
            <v>15495</v>
          </cell>
          <cell r="Z555">
            <v>11860</v>
          </cell>
          <cell r="AA555">
            <v>12285</v>
          </cell>
          <cell r="AB555">
            <v>12426</v>
          </cell>
          <cell r="AC555">
            <v>12732</v>
          </cell>
          <cell r="AD555">
            <v>8162</v>
          </cell>
          <cell r="AE555">
            <v>6645</v>
          </cell>
          <cell r="AF555">
            <v>5187</v>
          </cell>
          <cell r="AG555">
            <v>1918</v>
          </cell>
          <cell r="AH555">
            <v>3932</v>
          </cell>
          <cell r="AI555">
            <v>2862</v>
          </cell>
          <cell r="AJ555">
            <v>4969</v>
          </cell>
          <cell r="AK555">
            <v>3823</v>
          </cell>
          <cell r="AL555">
            <v>3066</v>
          </cell>
          <cell r="AM555">
            <v>1392</v>
          </cell>
          <cell r="AN555">
            <v>1046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8516641</v>
          </cell>
          <cell r="L556">
            <v>160180</v>
          </cell>
          <cell r="M556">
            <v>402315</v>
          </cell>
          <cell r="N556">
            <v>443757</v>
          </cell>
          <cell r="O556">
            <v>398532</v>
          </cell>
          <cell r="P556">
            <v>385997</v>
          </cell>
          <cell r="Q556">
            <v>404017</v>
          </cell>
          <cell r="R556">
            <v>449153</v>
          </cell>
          <cell r="S556">
            <v>428323</v>
          </cell>
          <cell r="T556">
            <v>532736</v>
          </cell>
          <cell r="U556">
            <v>474398</v>
          </cell>
          <cell r="V556">
            <v>358973</v>
          </cell>
          <cell r="W556">
            <v>389933</v>
          </cell>
          <cell r="X556">
            <v>348750</v>
          </cell>
          <cell r="Y556">
            <v>298044</v>
          </cell>
          <cell r="Z556">
            <v>270532</v>
          </cell>
          <cell r="AA556">
            <v>247515</v>
          </cell>
          <cell r="AB556">
            <v>275733</v>
          </cell>
          <cell r="AC556">
            <v>255466</v>
          </cell>
          <cell r="AD556">
            <v>260232</v>
          </cell>
          <cell r="AE556">
            <v>236573</v>
          </cell>
          <cell r="AF556">
            <v>235483</v>
          </cell>
          <cell r="AG556">
            <v>168550</v>
          </cell>
          <cell r="AH556">
            <v>188894</v>
          </cell>
          <cell r="AI556">
            <v>177670</v>
          </cell>
          <cell r="AJ556">
            <v>161429</v>
          </cell>
          <cell r="AK556">
            <v>188404</v>
          </cell>
          <cell r="AL556">
            <v>179254</v>
          </cell>
          <cell r="AM556">
            <v>154904</v>
          </cell>
          <cell r="AN556">
            <v>40894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479779</v>
          </cell>
          <cell r="L557">
            <v>4637</v>
          </cell>
          <cell r="M557">
            <v>13653</v>
          </cell>
          <cell r="N557">
            <v>22662</v>
          </cell>
          <cell r="O557">
            <v>20383</v>
          </cell>
          <cell r="P557">
            <v>23285</v>
          </cell>
          <cell r="Q557">
            <v>33782</v>
          </cell>
          <cell r="R557">
            <v>21403</v>
          </cell>
          <cell r="S557">
            <v>26489</v>
          </cell>
          <cell r="T557">
            <v>18751</v>
          </cell>
          <cell r="U557">
            <v>15438</v>
          </cell>
          <cell r="V557">
            <v>20430</v>
          </cell>
          <cell r="W557">
            <v>6893</v>
          </cell>
          <cell r="X557">
            <v>8828</v>
          </cell>
          <cell r="Y557">
            <v>15864</v>
          </cell>
          <cell r="Z557">
            <v>12005</v>
          </cell>
          <cell r="AA557">
            <v>13939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44171</v>
          </cell>
          <cell r="AG557">
            <v>26416</v>
          </cell>
          <cell r="AH557">
            <v>9775</v>
          </cell>
          <cell r="AI557">
            <v>2686</v>
          </cell>
          <cell r="AJ557">
            <v>2722</v>
          </cell>
          <cell r="AK557">
            <v>1576</v>
          </cell>
          <cell r="AL557">
            <v>1426</v>
          </cell>
          <cell r="AM557">
            <v>7478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3697587</v>
          </cell>
          <cell r="L558">
            <v>19551</v>
          </cell>
          <cell r="M558">
            <v>95960</v>
          </cell>
          <cell r="N558">
            <v>170147</v>
          </cell>
          <cell r="O558">
            <v>132411</v>
          </cell>
          <cell r="P558">
            <v>149084</v>
          </cell>
          <cell r="Q558">
            <v>103782</v>
          </cell>
          <cell r="R558">
            <v>130556</v>
          </cell>
          <cell r="S558">
            <v>117134</v>
          </cell>
          <cell r="T558">
            <v>177016</v>
          </cell>
          <cell r="U558">
            <v>216826</v>
          </cell>
          <cell r="V558">
            <v>215820</v>
          </cell>
          <cell r="W558">
            <v>147165</v>
          </cell>
          <cell r="X558">
            <v>111949</v>
          </cell>
          <cell r="Y558">
            <v>166052</v>
          </cell>
          <cell r="Z558">
            <v>139146</v>
          </cell>
          <cell r="AA558">
            <v>175716</v>
          </cell>
          <cell r="AB558">
            <v>157148</v>
          </cell>
          <cell r="AC558">
            <v>158013</v>
          </cell>
          <cell r="AD558">
            <v>236314</v>
          </cell>
          <cell r="AE558">
            <v>174249</v>
          </cell>
          <cell r="AF558">
            <v>191065</v>
          </cell>
          <cell r="AG558">
            <v>158254</v>
          </cell>
          <cell r="AH558">
            <v>74150</v>
          </cell>
          <cell r="AI558">
            <v>51240</v>
          </cell>
          <cell r="AJ558">
            <v>43337</v>
          </cell>
          <cell r="AK558">
            <v>41243</v>
          </cell>
          <cell r="AL558">
            <v>48001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3431617</v>
          </cell>
          <cell r="L559">
            <v>49745</v>
          </cell>
          <cell r="M559">
            <v>123864</v>
          </cell>
          <cell r="N559">
            <v>168778</v>
          </cell>
          <cell r="O559">
            <v>159314</v>
          </cell>
          <cell r="P559">
            <v>195672</v>
          </cell>
          <cell r="Q559">
            <v>277254</v>
          </cell>
          <cell r="R559">
            <v>203259</v>
          </cell>
          <cell r="S559">
            <v>184322</v>
          </cell>
          <cell r="T559">
            <v>189022</v>
          </cell>
          <cell r="U559">
            <v>243802</v>
          </cell>
          <cell r="V559">
            <v>197364</v>
          </cell>
          <cell r="W559">
            <v>155567</v>
          </cell>
          <cell r="X559">
            <v>122359</v>
          </cell>
          <cell r="Y559">
            <v>130552</v>
          </cell>
          <cell r="Z559">
            <v>130456</v>
          </cell>
          <cell r="AA559">
            <v>119174</v>
          </cell>
          <cell r="AB559">
            <v>105226</v>
          </cell>
          <cell r="AC559">
            <v>103665</v>
          </cell>
          <cell r="AD559">
            <v>132300</v>
          </cell>
          <cell r="AE559">
            <v>115168</v>
          </cell>
          <cell r="AF559">
            <v>97752</v>
          </cell>
          <cell r="AG559">
            <v>66251</v>
          </cell>
          <cell r="AH559">
            <v>32556</v>
          </cell>
          <cell r="AI559">
            <v>21890</v>
          </cell>
          <cell r="AJ559">
            <v>25761</v>
          </cell>
          <cell r="AK559">
            <v>15964</v>
          </cell>
          <cell r="AL559">
            <v>19642</v>
          </cell>
          <cell r="AM559">
            <v>31071</v>
          </cell>
          <cell r="AN559">
            <v>13867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355080</v>
          </cell>
          <cell r="L560">
            <v>4886</v>
          </cell>
          <cell r="M560">
            <v>6969</v>
          </cell>
          <cell r="N560">
            <v>7928</v>
          </cell>
          <cell r="O560">
            <v>9656</v>
          </cell>
          <cell r="P560">
            <v>13250</v>
          </cell>
          <cell r="Q560">
            <v>12890</v>
          </cell>
          <cell r="R560">
            <v>12500</v>
          </cell>
          <cell r="S560">
            <v>10110</v>
          </cell>
          <cell r="T560">
            <v>16079</v>
          </cell>
          <cell r="U560">
            <v>15969</v>
          </cell>
          <cell r="V560">
            <v>14648</v>
          </cell>
          <cell r="W560">
            <v>11715</v>
          </cell>
          <cell r="X560">
            <v>16572</v>
          </cell>
          <cell r="Y560">
            <v>13739</v>
          </cell>
          <cell r="Z560">
            <v>13820</v>
          </cell>
          <cell r="AA560">
            <v>14994</v>
          </cell>
          <cell r="AB560">
            <v>13885</v>
          </cell>
          <cell r="AC560">
            <v>16564</v>
          </cell>
          <cell r="AD560">
            <v>14110</v>
          </cell>
          <cell r="AE560">
            <v>16103</v>
          </cell>
          <cell r="AF560">
            <v>12001</v>
          </cell>
          <cell r="AG560">
            <v>11522</v>
          </cell>
          <cell r="AH560">
            <v>8390</v>
          </cell>
          <cell r="AI560">
            <v>10747</v>
          </cell>
          <cell r="AJ560">
            <v>12461</v>
          </cell>
          <cell r="AK560">
            <v>13671</v>
          </cell>
          <cell r="AL560">
            <v>11987</v>
          </cell>
          <cell r="AM560">
            <v>10530</v>
          </cell>
          <cell r="AN560">
            <v>7384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  <cell r="J561">
            <v>840309</v>
          </cell>
          <cell r="L561">
            <v>5250</v>
          </cell>
          <cell r="M561">
            <v>89034</v>
          </cell>
          <cell r="N561">
            <v>80288</v>
          </cell>
          <cell r="O561">
            <v>45721</v>
          </cell>
          <cell r="P561">
            <v>36873</v>
          </cell>
          <cell r="Q561">
            <v>96060</v>
          </cell>
          <cell r="R561">
            <v>130241</v>
          </cell>
          <cell r="S561">
            <v>17868</v>
          </cell>
          <cell r="T561">
            <v>30297</v>
          </cell>
          <cell r="U561">
            <v>33222</v>
          </cell>
          <cell r="V561">
            <v>55809</v>
          </cell>
          <cell r="W561">
            <v>14986</v>
          </cell>
          <cell r="X561">
            <v>10430</v>
          </cell>
          <cell r="Y561">
            <v>18486</v>
          </cell>
          <cell r="Z561">
            <v>14255</v>
          </cell>
          <cell r="AA561">
            <v>9878</v>
          </cell>
          <cell r="AB561">
            <v>10594</v>
          </cell>
          <cell r="AC561">
            <v>30391</v>
          </cell>
          <cell r="AD561">
            <v>30039</v>
          </cell>
          <cell r="AE561">
            <v>2838</v>
          </cell>
          <cell r="AF561">
            <v>18895</v>
          </cell>
          <cell r="AG561">
            <v>1717</v>
          </cell>
          <cell r="AH561">
            <v>8070</v>
          </cell>
          <cell r="AI561">
            <v>2557</v>
          </cell>
          <cell r="AJ561">
            <v>1438</v>
          </cell>
          <cell r="AK561">
            <v>2529</v>
          </cell>
          <cell r="AL561">
            <v>3560</v>
          </cell>
          <cell r="AM561">
            <v>21639</v>
          </cell>
          <cell r="AN561">
            <v>17344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5667075</v>
          </cell>
          <cell r="L562">
            <v>81521</v>
          </cell>
          <cell r="M562">
            <v>218918</v>
          </cell>
          <cell r="N562">
            <v>280395</v>
          </cell>
          <cell r="O562">
            <v>234279</v>
          </cell>
          <cell r="P562">
            <v>284162</v>
          </cell>
          <cell r="Q562">
            <v>248091</v>
          </cell>
          <cell r="R562">
            <v>264698</v>
          </cell>
          <cell r="S562">
            <v>249075</v>
          </cell>
          <cell r="T562">
            <v>409759</v>
          </cell>
          <cell r="U562">
            <v>223927</v>
          </cell>
          <cell r="V562">
            <v>380397</v>
          </cell>
          <cell r="W562">
            <v>200802</v>
          </cell>
          <cell r="X562">
            <v>296146</v>
          </cell>
          <cell r="Y562">
            <v>180548</v>
          </cell>
          <cell r="Z562">
            <v>166634</v>
          </cell>
          <cell r="AA562">
            <v>178762</v>
          </cell>
          <cell r="AB562">
            <v>211955</v>
          </cell>
          <cell r="AC562">
            <v>156912</v>
          </cell>
          <cell r="AD562">
            <v>127902</v>
          </cell>
          <cell r="AE562">
            <v>155049</v>
          </cell>
          <cell r="AF562">
            <v>241617</v>
          </cell>
          <cell r="AG562">
            <v>146186</v>
          </cell>
          <cell r="AH562">
            <v>42920</v>
          </cell>
          <cell r="AI562">
            <v>106022</v>
          </cell>
          <cell r="AJ562">
            <v>77941</v>
          </cell>
          <cell r="AK562">
            <v>202585</v>
          </cell>
          <cell r="AL562">
            <v>133126</v>
          </cell>
          <cell r="AM562">
            <v>92096</v>
          </cell>
          <cell r="AN562">
            <v>55554</v>
          </cell>
          <cell r="AO562">
            <v>19096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  <cell r="J563">
            <v>180985</v>
          </cell>
          <cell r="L563">
            <v>2950</v>
          </cell>
          <cell r="M563">
            <v>6982</v>
          </cell>
          <cell r="N563">
            <v>10057</v>
          </cell>
          <cell r="O563">
            <v>9729</v>
          </cell>
          <cell r="P563">
            <v>9161</v>
          </cell>
          <cell r="Q563">
            <v>9335</v>
          </cell>
          <cell r="R563">
            <v>13828</v>
          </cell>
          <cell r="S563">
            <v>9205</v>
          </cell>
          <cell r="T563">
            <v>8262</v>
          </cell>
          <cell r="U563">
            <v>8080</v>
          </cell>
          <cell r="V563">
            <v>12064</v>
          </cell>
          <cell r="W563">
            <v>4529</v>
          </cell>
          <cell r="X563">
            <v>7191</v>
          </cell>
          <cell r="Y563">
            <v>15812</v>
          </cell>
          <cell r="Z563">
            <v>7597</v>
          </cell>
          <cell r="AA563">
            <v>7175</v>
          </cell>
          <cell r="AB563">
            <v>3075</v>
          </cell>
          <cell r="AC563">
            <v>5157</v>
          </cell>
          <cell r="AD563">
            <v>3686</v>
          </cell>
          <cell r="AE563">
            <v>4724</v>
          </cell>
          <cell r="AF563">
            <v>4561</v>
          </cell>
          <cell r="AG563">
            <v>1766</v>
          </cell>
          <cell r="AH563">
            <v>2489</v>
          </cell>
          <cell r="AI563">
            <v>2249</v>
          </cell>
          <cell r="AJ563">
            <v>2596</v>
          </cell>
          <cell r="AK563">
            <v>3114</v>
          </cell>
          <cell r="AL563">
            <v>2526</v>
          </cell>
          <cell r="AM563">
            <v>2154</v>
          </cell>
          <cell r="AN563">
            <v>931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  <cell r="J564">
            <v>429842</v>
          </cell>
          <cell r="L564">
            <v>12</v>
          </cell>
          <cell r="M564">
            <v>16435</v>
          </cell>
          <cell r="N564">
            <v>17040</v>
          </cell>
          <cell r="O564">
            <v>57754</v>
          </cell>
          <cell r="P564">
            <v>7484</v>
          </cell>
          <cell r="Q564">
            <v>1301</v>
          </cell>
          <cell r="R564">
            <v>10920</v>
          </cell>
          <cell r="S564">
            <v>10965</v>
          </cell>
          <cell r="T564">
            <v>815</v>
          </cell>
          <cell r="U564">
            <v>1481</v>
          </cell>
          <cell r="V564">
            <v>14385</v>
          </cell>
          <cell r="W564">
            <v>3723</v>
          </cell>
          <cell r="X564">
            <v>2384</v>
          </cell>
          <cell r="Y564">
            <v>565</v>
          </cell>
          <cell r="Z564">
            <v>19783</v>
          </cell>
          <cell r="AA564">
            <v>23134</v>
          </cell>
          <cell r="AB564">
            <v>2040</v>
          </cell>
          <cell r="AC564">
            <v>6872</v>
          </cell>
          <cell r="AD564">
            <v>5093</v>
          </cell>
          <cell r="AE564">
            <v>2591</v>
          </cell>
          <cell r="AF564">
            <v>4107</v>
          </cell>
          <cell r="AG564">
            <v>8088</v>
          </cell>
          <cell r="AH564">
            <v>12239</v>
          </cell>
          <cell r="AI564">
            <v>187326</v>
          </cell>
          <cell r="AJ564">
            <v>102</v>
          </cell>
          <cell r="AK564">
            <v>249</v>
          </cell>
          <cell r="AL564">
            <v>107</v>
          </cell>
          <cell r="AM564">
            <v>11019</v>
          </cell>
          <cell r="AN564">
            <v>1828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8064146</v>
          </cell>
          <cell r="L565">
            <v>139689</v>
          </cell>
          <cell r="M565">
            <v>426655</v>
          </cell>
          <cell r="N565">
            <v>717920</v>
          </cell>
          <cell r="O565">
            <v>686211</v>
          </cell>
          <cell r="P565">
            <v>511646</v>
          </cell>
          <cell r="Q565">
            <v>534073</v>
          </cell>
          <cell r="R565">
            <v>347865</v>
          </cell>
          <cell r="S565">
            <v>335946</v>
          </cell>
          <cell r="T565">
            <v>284078</v>
          </cell>
          <cell r="U565">
            <v>333869</v>
          </cell>
          <cell r="V565">
            <v>337329</v>
          </cell>
          <cell r="W565">
            <v>184902</v>
          </cell>
          <cell r="X565">
            <v>216058</v>
          </cell>
          <cell r="Y565">
            <v>226137</v>
          </cell>
          <cell r="Z565">
            <v>191084</v>
          </cell>
          <cell r="AA565">
            <v>186128</v>
          </cell>
          <cell r="AB565">
            <v>269094</v>
          </cell>
          <cell r="AC565">
            <v>228971</v>
          </cell>
          <cell r="AD565">
            <v>306264</v>
          </cell>
          <cell r="AE565">
            <v>384749</v>
          </cell>
          <cell r="AF565">
            <v>202240</v>
          </cell>
          <cell r="AG565">
            <v>202680</v>
          </cell>
          <cell r="AH565">
            <v>273037</v>
          </cell>
          <cell r="AI565">
            <v>92517</v>
          </cell>
          <cell r="AJ565">
            <v>90118</v>
          </cell>
          <cell r="AK565">
            <v>105715</v>
          </cell>
          <cell r="AL565">
            <v>65138</v>
          </cell>
          <cell r="AM565">
            <v>108775</v>
          </cell>
          <cell r="AN565">
            <v>48565</v>
          </cell>
          <cell r="AO565">
            <v>26693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  <cell r="J566">
            <v>21780</v>
          </cell>
          <cell r="M566">
            <v>66</v>
          </cell>
          <cell r="Q566">
            <v>637</v>
          </cell>
          <cell r="R566">
            <v>120</v>
          </cell>
          <cell r="S566">
            <v>268</v>
          </cell>
          <cell r="T566">
            <v>522</v>
          </cell>
          <cell r="U566">
            <v>772</v>
          </cell>
          <cell r="V566">
            <v>4918</v>
          </cell>
          <cell r="W566">
            <v>1859</v>
          </cell>
          <cell r="X566">
            <v>3892</v>
          </cell>
          <cell r="Y566">
            <v>1014</v>
          </cell>
          <cell r="Z566">
            <v>829</v>
          </cell>
          <cell r="AA566">
            <v>792</v>
          </cell>
          <cell r="AB566">
            <v>1828</v>
          </cell>
          <cell r="AC566">
            <v>1417</v>
          </cell>
          <cell r="AD566">
            <v>848</v>
          </cell>
          <cell r="AE566">
            <v>1883</v>
          </cell>
          <cell r="AF566">
            <v>115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  <cell r="J567">
            <v>338660</v>
          </cell>
          <cell r="L567">
            <v>1342</v>
          </cell>
          <cell r="M567">
            <v>13154</v>
          </cell>
          <cell r="N567">
            <v>13605</v>
          </cell>
          <cell r="O567">
            <v>24924</v>
          </cell>
          <cell r="P567">
            <v>37109</v>
          </cell>
          <cell r="Q567">
            <v>54037</v>
          </cell>
          <cell r="R567">
            <v>19168</v>
          </cell>
          <cell r="S567">
            <v>11301</v>
          </cell>
          <cell r="T567">
            <v>10548</v>
          </cell>
          <cell r="U567">
            <v>21108</v>
          </cell>
          <cell r="V567">
            <v>23388</v>
          </cell>
          <cell r="W567">
            <v>7599</v>
          </cell>
          <cell r="X567">
            <v>7024</v>
          </cell>
          <cell r="Y567">
            <v>7407</v>
          </cell>
          <cell r="Z567">
            <v>832</v>
          </cell>
          <cell r="AB567">
            <v>26968</v>
          </cell>
          <cell r="AC567">
            <v>11984</v>
          </cell>
          <cell r="AD567">
            <v>18610</v>
          </cell>
          <cell r="AF567">
            <v>6232</v>
          </cell>
          <cell r="AG567">
            <v>5313</v>
          </cell>
          <cell r="AH567">
            <v>17007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  <cell r="J568">
            <v>77722</v>
          </cell>
          <cell r="L568">
            <v>305</v>
          </cell>
          <cell r="M568">
            <v>5514</v>
          </cell>
          <cell r="N568">
            <v>3852</v>
          </cell>
          <cell r="O568">
            <v>3249</v>
          </cell>
          <cell r="P568">
            <v>6708</v>
          </cell>
          <cell r="Q568">
            <v>2379</v>
          </cell>
          <cell r="R568">
            <v>4040</v>
          </cell>
          <cell r="S568">
            <v>3582</v>
          </cell>
          <cell r="T568">
            <v>458</v>
          </cell>
          <cell r="U568">
            <v>3556</v>
          </cell>
          <cell r="V568">
            <v>4627</v>
          </cell>
          <cell r="W568">
            <v>1778</v>
          </cell>
          <cell r="X568">
            <v>4181</v>
          </cell>
          <cell r="Y568">
            <v>4058</v>
          </cell>
          <cell r="Z568">
            <v>4083</v>
          </cell>
          <cell r="AA568">
            <v>10036</v>
          </cell>
          <cell r="AB568">
            <v>4267</v>
          </cell>
          <cell r="AC568">
            <v>5413</v>
          </cell>
          <cell r="AD568">
            <v>832</v>
          </cell>
          <cell r="AE568">
            <v>2862</v>
          </cell>
          <cell r="AG568">
            <v>1942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38460</v>
          </cell>
          <cell r="L569">
            <v>26</v>
          </cell>
          <cell r="M569">
            <v>430</v>
          </cell>
          <cell r="N569">
            <v>562</v>
          </cell>
          <cell r="O569">
            <v>1066</v>
          </cell>
          <cell r="P569">
            <v>525</v>
          </cell>
          <cell r="Q569">
            <v>1434</v>
          </cell>
          <cell r="R569">
            <v>890</v>
          </cell>
          <cell r="S569">
            <v>1632</v>
          </cell>
          <cell r="T569">
            <v>1407</v>
          </cell>
          <cell r="U569">
            <v>1764</v>
          </cell>
          <cell r="V569">
            <v>1658</v>
          </cell>
          <cell r="W569">
            <v>1677</v>
          </cell>
          <cell r="X569">
            <v>2138</v>
          </cell>
          <cell r="Y569">
            <v>1882</v>
          </cell>
          <cell r="Z569">
            <v>2776</v>
          </cell>
          <cell r="AA569">
            <v>1424</v>
          </cell>
          <cell r="AB569">
            <v>958</v>
          </cell>
          <cell r="AC569">
            <v>2917</v>
          </cell>
          <cell r="AD569">
            <v>4822</v>
          </cell>
          <cell r="AE569">
            <v>3967</v>
          </cell>
          <cell r="AF569">
            <v>2607</v>
          </cell>
          <cell r="AG569">
            <v>1898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  <cell r="J570">
            <v>307449</v>
          </cell>
          <cell r="L570">
            <v>803</v>
          </cell>
          <cell r="M570">
            <v>10300</v>
          </cell>
          <cell r="N570">
            <v>12818</v>
          </cell>
          <cell r="O570">
            <v>4917</v>
          </cell>
          <cell r="P570">
            <v>450</v>
          </cell>
          <cell r="Q570">
            <v>40941</v>
          </cell>
          <cell r="R570">
            <v>34266</v>
          </cell>
          <cell r="S570">
            <v>8227</v>
          </cell>
          <cell r="T570">
            <v>27201</v>
          </cell>
          <cell r="U570">
            <v>52423</v>
          </cell>
          <cell r="V570">
            <v>13659</v>
          </cell>
          <cell r="W570">
            <v>33649</v>
          </cell>
          <cell r="X570">
            <v>2606</v>
          </cell>
          <cell r="Y570">
            <v>4627</v>
          </cell>
          <cell r="Z570">
            <v>23719</v>
          </cell>
          <cell r="AA570">
            <v>10297</v>
          </cell>
          <cell r="AB570">
            <v>3873</v>
          </cell>
          <cell r="AC570">
            <v>11846</v>
          </cell>
          <cell r="AD570">
            <v>3015</v>
          </cell>
          <cell r="AE570">
            <v>7223</v>
          </cell>
          <cell r="AG570">
            <v>589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  <cell r="J571">
            <v>204581</v>
          </cell>
          <cell r="L571">
            <v>427</v>
          </cell>
          <cell r="M571">
            <v>1473</v>
          </cell>
          <cell r="N571">
            <v>6235</v>
          </cell>
          <cell r="O571">
            <v>3913</v>
          </cell>
          <cell r="P571">
            <v>5409</v>
          </cell>
          <cell r="Q571">
            <v>7853</v>
          </cell>
          <cell r="R571">
            <v>7444</v>
          </cell>
          <cell r="S571">
            <v>13798</v>
          </cell>
          <cell r="T571">
            <v>8565</v>
          </cell>
          <cell r="U571">
            <v>12317</v>
          </cell>
          <cell r="V571">
            <v>8434</v>
          </cell>
          <cell r="W571">
            <v>9341</v>
          </cell>
          <cell r="X571">
            <v>12831</v>
          </cell>
          <cell r="Y571">
            <v>13352</v>
          </cell>
          <cell r="Z571">
            <v>9322</v>
          </cell>
          <cell r="AA571">
            <v>6720</v>
          </cell>
          <cell r="AB571">
            <v>30370</v>
          </cell>
          <cell r="AC571">
            <v>16792</v>
          </cell>
          <cell r="AD571">
            <v>16377</v>
          </cell>
          <cell r="AE571">
            <v>4094</v>
          </cell>
          <cell r="AF571">
            <v>6798</v>
          </cell>
          <cell r="AG571">
            <v>2716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608404</v>
          </cell>
          <cell r="L572">
            <v>7375</v>
          </cell>
          <cell r="M572">
            <v>9777</v>
          </cell>
          <cell r="N572">
            <v>11749</v>
          </cell>
          <cell r="O572">
            <v>19022</v>
          </cell>
          <cell r="P572">
            <v>23367</v>
          </cell>
          <cell r="Q572">
            <v>28704</v>
          </cell>
          <cell r="R572">
            <v>17286</v>
          </cell>
          <cell r="S572">
            <v>16705</v>
          </cell>
          <cell r="T572">
            <v>22785</v>
          </cell>
          <cell r="U572">
            <v>17571</v>
          </cell>
          <cell r="V572">
            <v>19902</v>
          </cell>
          <cell r="W572">
            <v>10787</v>
          </cell>
          <cell r="X572">
            <v>11181</v>
          </cell>
          <cell r="Y572">
            <v>9781</v>
          </cell>
          <cell r="Z572">
            <v>13513</v>
          </cell>
          <cell r="AA572">
            <v>17309</v>
          </cell>
          <cell r="AB572">
            <v>15108</v>
          </cell>
          <cell r="AC572">
            <v>26515</v>
          </cell>
          <cell r="AD572">
            <v>23383</v>
          </cell>
          <cell r="AE572">
            <v>21936</v>
          </cell>
          <cell r="AF572">
            <v>26898</v>
          </cell>
          <cell r="AG572">
            <v>26719</v>
          </cell>
          <cell r="AH572">
            <v>29747</v>
          </cell>
          <cell r="AI572">
            <v>24209</v>
          </cell>
          <cell r="AJ572">
            <v>29470</v>
          </cell>
          <cell r="AK572">
            <v>32993</v>
          </cell>
          <cell r="AL572">
            <v>35628</v>
          </cell>
          <cell r="AM572">
            <v>37069</v>
          </cell>
          <cell r="AN572">
            <v>21915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  <cell r="J573">
            <v>2151021</v>
          </cell>
          <cell r="L573">
            <v>5207</v>
          </cell>
          <cell r="M573">
            <v>76367</v>
          </cell>
          <cell r="N573">
            <v>218869</v>
          </cell>
          <cell r="O573">
            <v>124631</v>
          </cell>
          <cell r="P573">
            <v>163524</v>
          </cell>
          <cell r="Q573">
            <v>126289</v>
          </cell>
          <cell r="R573">
            <v>131762</v>
          </cell>
          <cell r="S573">
            <v>89196</v>
          </cell>
          <cell r="T573">
            <v>149837</v>
          </cell>
          <cell r="U573">
            <v>108030</v>
          </cell>
          <cell r="V573">
            <v>91730</v>
          </cell>
          <cell r="W573">
            <v>126794</v>
          </cell>
          <cell r="X573">
            <v>68425</v>
          </cell>
          <cell r="Y573">
            <v>53187</v>
          </cell>
          <cell r="Z573">
            <v>44113</v>
          </cell>
          <cell r="AA573">
            <v>50455</v>
          </cell>
          <cell r="AB573">
            <v>37065</v>
          </cell>
          <cell r="AC573">
            <v>50720</v>
          </cell>
          <cell r="AD573">
            <v>49223</v>
          </cell>
          <cell r="AE573">
            <v>51119</v>
          </cell>
          <cell r="AF573">
            <v>30302</v>
          </cell>
          <cell r="AG573">
            <v>58756</v>
          </cell>
          <cell r="AH573">
            <v>42798</v>
          </cell>
          <cell r="AI573">
            <v>26149</v>
          </cell>
          <cell r="AJ573">
            <v>40656</v>
          </cell>
          <cell r="AK573">
            <v>49409</v>
          </cell>
          <cell r="AL573">
            <v>19949</v>
          </cell>
          <cell r="AM573">
            <v>52473</v>
          </cell>
          <cell r="AN573">
            <v>8210</v>
          </cell>
          <cell r="AP573">
            <v>1883</v>
          </cell>
          <cell r="AQ573">
            <v>3893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3421189</v>
          </cell>
          <cell r="L574">
            <v>32131</v>
          </cell>
          <cell r="M574">
            <v>117286</v>
          </cell>
          <cell r="N574">
            <v>144906</v>
          </cell>
          <cell r="O574">
            <v>149592</v>
          </cell>
          <cell r="P574">
            <v>171182</v>
          </cell>
          <cell r="Q574">
            <v>174855</v>
          </cell>
          <cell r="R574">
            <v>171530</v>
          </cell>
          <cell r="S574">
            <v>142674</v>
          </cell>
          <cell r="T574">
            <v>181664</v>
          </cell>
          <cell r="U574">
            <v>110626</v>
          </cell>
          <cell r="V574">
            <v>113515</v>
          </cell>
          <cell r="W574">
            <v>83734</v>
          </cell>
          <cell r="X574">
            <v>74987</v>
          </cell>
          <cell r="Y574">
            <v>115302</v>
          </cell>
          <cell r="Z574">
            <v>130676</v>
          </cell>
          <cell r="AA574">
            <v>89250</v>
          </cell>
          <cell r="AB574">
            <v>79264</v>
          </cell>
          <cell r="AC574">
            <v>119939</v>
          </cell>
          <cell r="AD574">
            <v>122971</v>
          </cell>
          <cell r="AE574">
            <v>202711</v>
          </cell>
          <cell r="AF574">
            <v>106098</v>
          </cell>
          <cell r="AG574">
            <v>80596</v>
          </cell>
          <cell r="AH574">
            <v>147777</v>
          </cell>
          <cell r="AI574">
            <v>95533</v>
          </cell>
          <cell r="AJ574">
            <v>134605</v>
          </cell>
          <cell r="AK574">
            <v>77885</v>
          </cell>
          <cell r="AL574">
            <v>96736</v>
          </cell>
          <cell r="AM574">
            <v>116530</v>
          </cell>
          <cell r="AN574">
            <v>32818</v>
          </cell>
          <cell r="AO574">
            <v>3816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  <cell r="J575">
            <v>59482</v>
          </cell>
          <cell r="L575">
            <v>189</v>
          </cell>
          <cell r="M575">
            <v>2007</v>
          </cell>
          <cell r="N575">
            <v>865</v>
          </cell>
          <cell r="O575">
            <v>851</v>
          </cell>
          <cell r="P575">
            <v>1836</v>
          </cell>
          <cell r="Q575">
            <v>1742</v>
          </cell>
          <cell r="R575">
            <v>1507</v>
          </cell>
          <cell r="S575">
            <v>284</v>
          </cell>
          <cell r="T575">
            <v>368</v>
          </cell>
          <cell r="U575">
            <v>1803</v>
          </cell>
          <cell r="Y575">
            <v>147</v>
          </cell>
          <cell r="AA575">
            <v>461</v>
          </cell>
          <cell r="AB575">
            <v>1189</v>
          </cell>
          <cell r="AC575">
            <v>1040</v>
          </cell>
          <cell r="AD575">
            <v>714</v>
          </cell>
          <cell r="AE575">
            <v>4300</v>
          </cell>
          <cell r="AF575">
            <v>1292</v>
          </cell>
          <cell r="AG575">
            <v>3491</v>
          </cell>
          <cell r="AH575">
            <v>6529</v>
          </cell>
          <cell r="AI575">
            <v>4126</v>
          </cell>
          <cell r="AJ575">
            <v>7943</v>
          </cell>
          <cell r="AK575">
            <v>4117</v>
          </cell>
          <cell r="AL575">
            <v>6634</v>
          </cell>
          <cell r="AM575">
            <v>4642</v>
          </cell>
          <cell r="AN575">
            <v>1405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  <cell r="J576">
            <v>354859</v>
          </cell>
          <cell r="L576">
            <v>621</v>
          </cell>
          <cell r="M576">
            <v>3177</v>
          </cell>
          <cell r="N576">
            <v>12735</v>
          </cell>
          <cell r="O576">
            <v>7166</v>
          </cell>
          <cell r="P576">
            <v>16076</v>
          </cell>
          <cell r="Q576">
            <v>19748</v>
          </cell>
          <cell r="R576">
            <v>32209</v>
          </cell>
          <cell r="S576">
            <v>27176</v>
          </cell>
          <cell r="T576">
            <v>4345</v>
          </cell>
          <cell r="U576">
            <v>3062</v>
          </cell>
          <cell r="V576">
            <v>5415</v>
          </cell>
          <cell r="W576">
            <v>4650</v>
          </cell>
          <cell r="X576">
            <v>2182</v>
          </cell>
          <cell r="Y576">
            <v>1754</v>
          </cell>
          <cell r="Z576">
            <v>1636</v>
          </cell>
          <cell r="AC576">
            <v>2014</v>
          </cell>
          <cell r="AD576">
            <v>2823</v>
          </cell>
          <cell r="AE576">
            <v>49832</v>
          </cell>
          <cell r="AF576">
            <v>10232</v>
          </cell>
          <cell r="AG576">
            <v>4443</v>
          </cell>
          <cell r="AH576">
            <v>263</v>
          </cell>
          <cell r="AI576">
            <v>58539</v>
          </cell>
          <cell r="AJ576">
            <v>13178</v>
          </cell>
          <cell r="AK576">
            <v>8751</v>
          </cell>
          <cell r="AL576">
            <v>15319</v>
          </cell>
          <cell r="AM576">
            <v>9668</v>
          </cell>
          <cell r="AN576">
            <v>25910</v>
          </cell>
          <cell r="AO576">
            <v>11935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  <cell r="J577">
            <v>255316</v>
          </cell>
          <cell r="L577">
            <v>3290</v>
          </cell>
          <cell r="M577">
            <v>11207</v>
          </cell>
          <cell r="N577">
            <v>16855</v>
          </cell>
          <cell r="O577">
            <v>23676</v>
          </cell>
          <cell r="P577">
            <v>21379</v>
          </cell>
          <cell r="Q577">
            <v>14038</v>
          </cell>
          <cell r="R577">
            <v>13798</v>
          </cell>
          <cell r="S577">
            <v>14435</v>
          </cell>
          <cell r="T577">
            <v>5430</v>
          </cell>
          <cell r="U577">
            <v>6141</v>
          </cell>
          <cell r="V577">
            <v>5015</v>
          </cell>
          <cell r="W577">
            <v>2036</v>
          </cell>
          <cell r="X577">
            <v>1144</v>
          </cell>
          <cell r="Y577">
            <v>3426</v>
          </cell>
          <cell r="Z577">
            <v>2038</v>
          </cell>
          <cell r="AA577">
            <v>1411</v>
          </cell>
          <cell r="AB577">
            <v>1799</v>
          </cell>
          <cell r="AD577">
            <v>1824</v>
          </cell>
          <cell r="AE577">
            <v>1871</v>
          </cell>
          <cell r="AF577">
            <v>8402</v>
          </cell>
          <cell r="AG577">
            <v>4006</v>
          </cell>
          <cell r="AH577">
            <v>14857</v>
          </cell>
          <cell r="AI577">
            <v>8929</v>
          </cell>
          <cell r="AJ577">
            <v>31931</v>
          </cell>
          <cell r="AK577">
            <v>7688</v>
          </cell>
          <cell r="AL577">
            <v>13093</v>
          </cell>
          <cell r="AM577">
            <v>6576</v>
          </cell>
          <cell r="AN577">
            <v>9021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16694005</v>
          </cell>
          <cell r="L578">
            <v>227745</v>
          </cell>
          <cell r="M578">
            <v>669648</v>
          </cell>
          <cell r="N578">
            <v>637311</v>
          </cell>
          <cell r="O578">
            <v>506450</v>
          </cell>
          <cell r="P578">
            <v>470041</v>
          </cell>
          <cell r="Q578">
            <v>531214</v>
          </cell>
          <cell r="R578">
            <v>615466</v>
          </cell>
          <cell r="S578">
            <v>609144</v>
          </cell>
          <cell r="T578">
            <v>636838</v>
          </cell>
          <cell r="U578">
            <v>614111</v>
          </cell>
          <cell r="V578">
            <v>518732</v>
          </cell>
          <cell r="W578">
            <v>565136</v>
          </cell>
          <cell r="X578">
            <v>585013</v>
          </cell>
          <cell r="Y578">
            <v>573081</v>
          </cell>
          <cell r="Z578">
            <v>560486</v>
          </cell>
          <cell r="AA578">
            <v>624882</v>
          </cell>
          <cell r="AB578">
            <v>645075</v>
          </cell>
          <cell r="AC578">
            <v>610801</v>
          </cell>
          <cell r="AD578">
            <v>692543</v>
          </cell>
          <cell r="AE578">
            <v>600739</v>
          </cell>
          <cell r="AF578">
            <v>683645</v>
          </cell>
          <cell r="AG578">
            <v>562857</v>
          </cell>
          <cell r="AH578">
            <v>586505</v>
          </cell>
          <cell r="AI578">
            <v>626417</v>
          </cell>
          <cell r="AJ578">
            <v>603078</v>
          </cell>
          <cell r="AK578">
            <v>710063</v>
          </cell>
          <cell r="AL578">
            <v>669395</v>
          </cell>
          <cell r="AM578">
            <v>564521</v>
          </cell>
          <cell r="AN578">
            <v>192708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223311</v>
          </cell>
          <cell r="L579">
            <v>3752</v>
          </cell>
          <cell r="M579">
            <v>19664</v>
          </cell>
          <cell r="N579">
            <v>17701</v>
          </cell>
          <cell r="O579">
            <v>26950</v>
          </cell>
          <cell r="P579">
            <v>12813</v>
          </cell>
          <cell r="Q579">
            <v>9708</v>
          </cell>
          <cell r="R579">
            <v>11651</v>
          </cell>
          <cell r="S579">
            <v>7785</v>
          </cell>
          <cell r="T579">
            <v>10276</v>
          </cell>
          <cell r="U579">
            <v>4320</v>
          </cell>
          <cell r="V579">
            <v>5908</v>
          </cell>
          <cell r="W579">
            <v>9343</v>
          </cell>
          <cell r="X579">
            <v>18087</v>
          </cell>
          <cell r="Y579">
            <v>14277</v>
          </cell>
          <cell r="Z579">
            <v>4363</v>
          </cell>
          <cell r="AA579">
            <v>6192</v>
          </cell>
          <cell r="AB579">
            <v>6893</v>
          </cell>
          <cell r="AC579">
            <v>7806</v>
          </cell>
          <cell r="AD579">
            <v>6803</v>
          </cell>
          <cell r="AE579">
            <v>2110</v>
          </cell>
          <cell r="AF579">
            <v>2148</v>
          </cell>
          <cell r="AG579">
            <v>2351</v>
          </cell>
          <cell r="AH579">
            <v>2494</v>
          </cell>
          <cell r="AI579">
            <v>2320</v>
          </cell>
          <cell r="AJ579">
            <v>1182</v>
          </cell>
          <cell r="AK579">
            <v>2615</v>
          </cell>
          <cell r="AL579">
            <v>851</v>
          </cell>
          <cell r="AM579">
            <v>2394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5083347</v>
          </cell>
          <cell r="L580">
            <v>112814</v>
          </cell>
          <cell r="M580">
            <v>245408</v>
          </cell>
          <cell r="N580">
            <v>247165</v>
          </cell>
          <cell r="O580">
            <v>199199</v>
          </cell>
          <cell r="P580">
            <v>179046</v>
          </cell>
          <cell r="Q580">
            <v>193372</v>
          </cell>
          <cell r="R580">
            <v>216550</v>
          </cell>
          <cell r="S580">
            <v>216576</v>
          </cell>
          <cell r="T580">
            <v>273073</v>
          </cell>
          <cell r="U580">
            <v>237757</v>
          </cell>
          <cell r="V580">
            <v>192485</v>
          </cell>
          <cell r="W580">
            <v>203400</v>
          </cell>
          <cell r="X580">
            <v>240118</v>
          </cell>
          <cell r="Y580">
            <v>183934</v>
          </cell>
          <cell r="Z580">
            <v>164029</v>
          </cell>
          <cell r="AA580">
            <v>178626</v>
          </cell>
          <cell r="AB580">
            <v>169825</v>
          </cell>
          <cell r="AC580">
            <v>157507</v>
          </cell>
          <cell r="AD580">
            <v>175409</v>
          </cell>
          <cell r="AE580">
            <v>165046</v>
          </cell>
          <cell r="AF580">
            <v>174996</v>
          </cell>
          <cell r="AG580">
            <v>141745</v>
          </cell>
          <cell r="AH580">
            <v>144856</v>
          </cell>
          <cell r="AI580">
            <v>136041</v>
          </cell>
          <cell r="AJ580">
            <v>128678</v>
          </cell>
          <cell r="AK580">
            <v>142234</v>
          </cell>
          <cell r="AL580">
            <v>125242</v>
          </cell>
          <cell r="AM580">
            <v>108543</v>
          </cell>
          <cell r="AN580">
            <v>29673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458473</v>
          </cell>
          <cell r="L581">
            <v>3757</v>
          </cell>
          <cell r="M581">
            <v>12241</v>
          </cell>
          <cell r="N581">
            <v>11893</v>
          </cell>
          <cell r="O581">
            <v>9050</v>
          </cell>
          <cell r="P581">
            <v>23037</v>
          </cell>
          <cell r="Q581">
            <v>21755</v>
          </cell>
          <cell r="R581">
            <v>16292</v>
          </cell>
          <cell r="S581">
            <v>8742</v>
          </cell>
          <cell r="T581">
            <v>10832</v>
          </cell>
          <cell r="U581">
            <v>8477</v>
          </cell>
          <cell r="V581">
            <v>14836</v>
          </cell>
          <cell r="W581">
            <v>9653</v>
          </cell>
          <cell r="X581">
            <v>7224</v>
          </cell>
          <cell r="Y581">
            <v>9304</v>
          </cell>
          <cell r="Z581">
            <v>12875</v>
          </cell>
          <cell r="AA581">
            <v>13770</v>
          </cell>
          <cell r="AB581">
            <v>16691</v>
          </cell>
          <cell r="AC581">
            <v>19878</v>
          </cell>
          <cell r="AD581">
            <v>36246</v>
          </cell>
          <cell r="AE581">
            <v>36266</v>
          </cell>
          <cell r="AF581">
            <v>42606</v>
          </cell>
          <cell r="AG581">
            <v>20326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15453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6178505</v>
          </cell>
          <cell r="L582">
            <v>31384</v>
          </cell>
          <cell r="M582">
            <v>182823</v>
          </cell>
          <cell r="N582">
            <v>238631</v>
          </cell>
          <cell r="O582">
            <v>190872</v>
          </cell>
          <cell r="P582">
            <v>310630</v>
          </cell>
          <cell r="Q582">
            <v>330003</v>
          </cell>
          <cell r="R582">
            <v>335873</v>
          </cell>
          <cell r="S582">
            <v>421585</v>
          </cell>
          <cell r="T582">
            <v>200928</v>
          </cell>
          <cell r="U582">
            <v>388374</v>
          </cell>
          <cell r="V582">
            <v>310641</v>
          </cell>
          <cell r="W582">
            <v>276081</v>
          </cell>
          <cell r="X582">
            <v>199367</v>
          </cell>
          <cell r="Y582">
            <v>290190</v>
          </cell>
          <cell r="Z582">
            <v>287553</v>
          </cell>
          <cell r="AA582">
            <v>239163</v>
          </cell>
          <cell r="AB582">
            <v>208199</v>
          </cell>
          <cell r="AC582">
            <v>124003</v>
          </cell>
          <cell r="AD582">
            <v>201068</v>
          </cell>
          <cell r="AE582">
            <v>336452</v>
          </cell>
          <cell r="AF582">
            <v>207413</v>
          </cell>
          <cell r="AG582">
            <v>312906</v>
          </cell>
          <cell r="AH582">
            <v>93640</v>
          </cell>
          <cell r="AI582">
            <v>91251</v>
          </cell>
          <cell r="AJ582">
            <v>72029</v>
          </cell>
          <cell r="AK582">
            <v>73810</v>
          </cell>
          <cell r="AL582">
            <v>84313</v>
          </cell>
          <cell r="AM582">
            <v>80657</v>
          </cell>
          <cell r="AN582">
            <v>58666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2436578</v>
          </cell>
          <cell r="L583">
            <v>32554</v>
          </cell>
          <cell r="M583">
            <v>94862</v>
          </cell>
          <cell r="N583">
            <v>113402</v>
          </cell>
          <cell r="O583">
            <v>92086</v>
          </cell>
          <cell r="P583">
            <v>122621</v>
          </cell>
          <cell r="Q583">
            <v>138027</v>
          </cell>
          <cell r="R583">
            <v>113858</v>
          </cell>
          <cell r="S583">
            <v>113474</v>
          </cell>
          <cell r="T583">
            <v>127222</v>
          </cell>
          <cell r="U583">
            <v>190585</v>
          </cell>
          <cell r="V583">
            <v>103916</v>
          </cell>
          <cell r="W583">
            <v>105259</v>
          </cell>
          <cell r="X583">
            <v>137431</v>
          </cell>
          <cell r="Y583">
            <v>98105</v>
          </cell>
          <cell r="Z583">
            <v>83579</v>
          </cell>
          <cell r="AA583">
            <v>68548</v>
          </cell>
          <cell r="AB583">
            <v>70688</v>
          </cell>
          <cell r="AC583">
            <v>72243</v>
          </cell>
          <cell r="AD583">
            <v>99016</v>
          </cell>
          <cell r="AE583">
            <v>70097</v>
          </cell>
          <cell r="AF583">
            <v>71477</v>
          </cell>
          <cell r="AG583">
            <v>69195</v>
          </cell>
          <cell r="AH583">
            <v>35660</v>
          </cell>
          <cell r="AI583">
            <v>33934</v>
          </cell>
          <cell r="AJ583">
            <v>28832</v>
          </cell>
          <cell r="AK583">
            <v>39026</v>
          </cell>
          <cell r="AL583">
            <v>40040</v>
          </cell>
          <cell r="AM583">
            <v>51591</v>
          </cell>
          <cell r="AN583">
            <v>19250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  <cell r="J584">
            <v>249045</v>
          </cell>
          <cell r="L584">
            <v>5804</v>
          </cell>
          <cell r="M584">
            <v>6807</v>
          </cell>
          <cell r="N584">
            <v>7651</v>
          </cell>
          <cell r="O584">
            <v>7084</v>
          </cell>
          <cell r="P584">
            <v>11468</v>
          </cell>
          <cell r="Q584">
            <v>8941</v>
          </cell>
          <cell r="R584">
            <v>10414</v>
          </cell>
          <cell r="S584">
            <v>9464</v>
          </cell>
          <cell r="T584">
            <v>7846</v>
          </cell>
          <cell r="U584">
            <v>9939</v>
          </cell>
          <cell r="V584">
            <v>12064</v>
          </cell>
          <cell r="W584">
            <v>7917</v>
          </cell>
          <cell r="X584">
            <v>9662</v>
          </cell>
          <cell r="Y584">
            <v>10865</v>
          </cell>
          <cell r="Z584">
            <v>9076</v>
          </cell>
          <cell r="AA584">
            <v>7955</v>
          </cell>
          <cell r="AB584">
            <v>9670</v>
          </cell>
          <cell r="AC584">
            <v>7974</v>
          </cell>
          <cell r="AD584">
            <v>6583</v>
          </cell>
          <cell r="AE584">
            <v>5335</v>
          </cell>
          <cell r="AF584">
            <v>8739</v>
          </cell>
          <cell r="AG584">
            <v>5627</v>
          </cell>
          <cell r="AH584">
            <v>6603</v>
          </cell>
          <cell r="AI584">
            <v>11594</v>
          </cell>
          <cell r="AJ584">
            <v>7807</v>
          </cell>
          <cell r="AK584">
            <v>9095</v>
          </cell>
          <cell r="AL584">
            <v>12639</v>
          </cell>
          <cell r="AM584">
            <v>10507</v>
          </cell>
          <cell r="AN584">
            <v>3467</v>
          </cell>
          <cell r="AO584">
            <v>448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  <cell r="J585">
            <v>703482</v>
          </cell>
          <cell r="L585">
            <v>3751</v>
          </cell>
          <cell r="M585">
            <v>31322</v>
          </cell>
          <cell r="N585">
            <v>66650</v>
          </cell>
          <cell r="O585">
            <v>42835</v>
          </cell>
          <cell r="P585">
            <v>33530</v>
          </cell>
          <cell r="Q585">
            <v>21496</v>
          </cell>
          <cell r="R585">
            <v>17039</v>
          </cell>
          <cell r="S585">
            <v>4694</v>
          </cell>
          <cell r="T585">
            <v>15543</v>
          </cell>
          <cell r="U585">
            <v>16771</v>
          </cell>
          <cell r="V585">
            <v>15305</v>
          </cell>
          <cell r="W585">
            <v>16057</v>
          </cell>
          <cell r="X585">
            <v>2253</v>
          </cell>
          <cell r="Y585">
            <v>3191</v>
          </cell>
          <cell r="Z585">
            <v>24586</v>
          </cell>
          <cell r="AA585">
            <v>13564</v>
          </cell>
          <cell r="AB585">
            <v>20558</v>
          </cell>
          <cell r="AC585">
            <v>12848</v>
          </cell>
          <cell r="AD585">
            <v>6193</v>
          </cell>
          <cell r="AE585">
            <v>12644</v>
          </cell>
          <cell r="AF585">
            <v>244532</v>
          </cell>
          <cell r="AG585">
            <v>15504</v>
          </cell>
          <cell r="AH585">
            <v>1842</v>
          </cell>
          <cell r="AI585">
            <v>6093</v>
          </cell>
          <cell r="AJ585">
            <v>4619</v>
          </cell>
          <cell r="AK585">
            <v>6073</v>
          </cell>
          <cell r="AL585">
            <v>21792</v>
          </cell>
          <cell r="AM585">
            <v>10762</v>
          </cell>
          <cell r="AN585">
            <v>11435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4549007</v>
          </cell>
          <cell r="L586">
            <v>48072</v>
          </cell>
          <cell r="M586">
            <v>126436</v>
          </cell>
          <cell r="N586">
            <v>153170</v>
          </cell>
          <cell r="O586">
            <v>210591</v>
          </cell>
          <cell r="P586">
            <v>133270</v>
          </cell>
          <cell r="Q586">
            <v>152369</v>
          </cell>
          <cell r="R586">
            <v>233013</v>
          </cell>
          <cell r="S586">
            <v>198601</v>
          </cell>
          <cell r="T586">
            <v>469327</v>
          </cell>
          <cell r="U586">
            <v>300875</v>
          </cell>
          <cell r="V586">
            <v>161057</v>
          </cell>
          <cell r="W586">
            <v>164808</v>
          </cell>
          <cell r="X586">
            <v>255395</v>
          </cell>
          <cell r="Y586">
            <v>85651</v>
          </cell>
          <cell r="Z586">
            <v>78538</v>
          </cell>
          <cell r="AA586">
            <v>185624</v>
          </cell>
          <cell r="AB586">
            <v>93822</v>
          </cell>
          <cell r="AC586">
            <v>211295</v>
          </cell>
          <cell r="AD586">
            <v>130421</v>
          </cell>
          <cell r="AE586">
            <v>141927</v>
          </cell>
          <cell r="AF586">
            <v>230020</v>
          </cell>
          <cell r="AG586">
            <v>102711</v>
          </cell>
          <cell r="AH586">
            <v>127830</v>
          </cell>
          <cell r="AI586">
            <v>66146</v>
          </cell>
          <cell r="AJ586">
            <v>87286</v>
          </cell>
          <cell r="AK586">
            <v>143950</v>
          </cell>
          <cell r="AL586">
            <v>125432</v>
          </cell>
          <cell r="AM586">
            <v>90572</v>
          </cell>
          <cell r="AN586">
            <v>40798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  <cell r="J587">
            <v>178888</v>
          </cell>
          <cell r="L587">
            <v>5268</v>
          </cell>
          <cell r="M587">
            <v>11266</v>
          </cell>
          <cell r="N587">
            <v>11104</v>
          </cell>
          <cell r="O587">
            <v>14144</v>
          </cell>
          <cell r="P587">
            <v>11163</v>
          </cell>
          <cell r="Q587">
            <v>8945</v>
          </cell>
          <cell r="R587">
            <v>9518</v>
          </cell>
          <cell r="S587">
            <v>9000</v>
          </cell>
          <cell r="T587">
            <v>7971</v>
          </cell>
          <cell r="U587">
            <v>7585</v>
          </cell>
          <cell r="V587">
            <v>6947</v>
          </cell>
          <cell r="W587">
            <v>6279</v>
          </cell>
          <cell r="X587">
            <v>6090</v>
          </cell>
          <cell r="Y587">
            <v>3572</v>
          </cell>
          <cell r="Z587">
            <v>3566</v>
          </cell>
          <cell r="AA587">
            <v>4129</v>
          </cell>
          <cell r="AB587">
            <v>4437</v>
          </cell>
          <cell r="AC587">
            <v>3721</v>
          </cell>
          <cell r="AD587">
            <v>3037</v>
          </cell>
          <cell r="AE587">
            <v>3177</v>
          </cell>
          <cell r="AF587">
            <v>6930</v>
          </cell>
          <cell r="AG587">
            <v>5255</v>
          </cell>
          <cell r="AH587">
            <v>10173</v>
          </cell>
          <cell r="AI587">
            <v>3897</v>
          </cell>
          <cell r="AJ587">
            <v>1893</v>
          </cell>
          <cell r="AK587">
            <v>4595</v>
          </cell>
          <cell r="AL587">
            <v>2328</v>
          </cell>
          <cell r="AM587">
            <v>2621</v>
          </cell>
          <cell r="AN587">
            <v>277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  <cell r="J588">
            <v>273387</v>
          </cell>
          <cell r="L588">
            <v>4992</v>
          </cell>
          <cell r="M588">
            <v>24298</v>
          </cell>
          <cell r="N588">
            <v>53182</v>
          </cell>
          <cell r="O588">
            <v>66743</v>
          </cell>
          <cell r="P588">
            <v>31747</v>
          </cell>
          <cell r="Q588">
            <v>21300</v>
          </cell>
          <cell r="R588">
            <v>1929</v>
          </cell>
          <cell r="S588">
            <v>11328</v>
          </cell>
          <cell r="T588">
            <v>1497</v>
          </cell>
          <cell r="U588">
            <v>161</v>
          </cell>
          <cell r="V588">
            <v>9007</v>
          </cell>
          <cell r="W588">
            <v>2454</v>
          </cell>
          <cell r="X588">
            <v>607</v>
          </cell>
          <cell r="Y588">
            <v>3620</v>
          </cell>
          <cell r="Z588">
            <v>678</v>
          </cell>
          <cell r="AA588">
            <v>359</v>
          </cell>
          <cell r="AB588">
            <v>1002</v>
          </cell>
          <cell r="AC588">
            <v>8043</v>
          </cell>
          <cell r="AD588">
            <v>15090</v>
          </cell>
          <cell r="AE588">
            <v>2122</v>
          </cell>
          <cell r="AF588">
            <v>5026</v>
          </cell>
          <cell r="AG588">
            <v>1680</v>
          </cell>
          <cell r="AI588">
            <v>18</v>
          </cell>
          <cell r="AJ588">
            <v>5707</v>
          </cell>
          <cell r="AK588">
            <v>204</v>
          </cell>
          <cell r="AL588">
            <v>559</v>
          </cell>
          <cell r="AM588">
            <v>34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  <cell r="J589">
            <v>5311970</v>
          </cell>
          <cell r="L589">
            <v>58815</v>
          </cell>
          <cell r="M589">
            <v>385454</v>
          </cell>
          <cell r="N589">
            <v>339162</v>
          </cell>
          <cell r="O589">
            <v>380814</v>
          </cell>
          <cell r="P589">
            <v>402015</v>
          </cell>
          <cell r="Q589">
            <v>266505</v>
          </cell>
          <cell r="R589">
            <v>143297</v>
          </cell>
          <cell r="S589">
            <v>165349</v>
          </cell>
          <cell r="T589">
            <v>246403</v>
          </cell>
          <cell r="U589">
            <v>262819</v>
          </cell>
          <cell r="V589">
            <v>224749</v>
          </cell>
          <cell r="W589">
            <v>109870</v>
          </cell>
          <cell r="X589">
            <v>248569</v>
          </cell>
          <cell r="Y589">
            <v>129490</v>
          </cell>
          <cell r="Z589">
            <v>130637</v>
          </cell>
          <cell r="AA589">
            <v>86189</v>
          </cell>
          <cell r="AB589">
            <v>135106</v>
          </cell>
          <cell r="AC589">
            <v>182332</v>
          </cell>
          <cell r="AD589">
            <v>229758</v>
          </cell>
          <cell r="AE589">
            <v>213791</v>
          </cell>
          <cell r="AF589">
            <v>144510</v>
          </cell>
          <cell r="AG589">
            <v>79869</v>
          </cell>
          <cell r="AH589">
            <v>44157</v>
          </cell>
          <cell r="AI589">
            <v>115963</v>
          </cell>
          <cell r="AJ589">
            <v>144014</v>
          </cell>
          <cell r="AK589">
            <v>115847</v>
          </cell>
          <cell r="AL589">
            <v>123168</v>
          </cell>
          <cell r="AM589">
            <v>154845</v>
          </cell>
          <cell r="AN589">
            <v>48473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  <cell r="J590">
            <v>11205</v>
          </cell>
          <cell r="M590">
            <v>1039</v>
          </cell>
          <cell r="N590">
            <v>339</v>
          </cell>
          <cell r="O590">
            <v>731</v>
          </cell>
          <cell r="P590">
            <v>401</v>
          </cell>
          <cell r="Q590">
            <v>363</v>
          </cell>
          <cell r="R590">
            <v>171</v>
          </cell>
          <cell r="S590">
            <v>3566</v>
          </cell>
          <cell r="T590">
            <v>308</v>
          </cell>
          <cell r="U590">
            <v>302</v>
          </cell>
          <cell r="V590">
            <v>318</v>
          </cell>
          <cell r="W590">
            <v>474</v>
          </cell>
          <cell r="X590">
            <v>127</v>
          </cell>
          <cell r="Y590">
            <v>305</v>
          </cell>
          <cell r="Z590">
            <v>1672</v>
          </cell>
          <cell r="AB590">
            <v>105</v>
          </cell>
          <cell r="AG590">
            <v>984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  <cell r="J591">
            <v>714826</v>
          </cell>
          <cell r="L591">
            <v>1701</v>
          </cell>
          <cell r="M591">
            <v>17107</v>
          </cell>
          <cell r="N591">
            <v>40062</v>
          </cell>
          <cell r="O591">
            <v>28786</v>
          </cell>
          <cell r="P591">
            <v>29972</v>
          </cell>
          <cell r="Q591">
            <v>33960</v>
          </cell>
          <cell r="R591">
            <v>140571</v>
          </cell>
          <cell r="S591">
            <v>22193</v>
          </cell>
          <cell r="T591">
            <v>46011</v>
          </cell>
          <cell r="U591">
            <v>3959</v>
          </cell>
          <cell r="V591">
            <v>16655</v>
          </cell>
          <cell r="W591">
            <v>16182</v>
          </cell>
          <cell r="X591">
            <v>19878</v>
          </cell>
          <cell r="Y591">
            <v>3518</v>
          </cell>
          <cell r="Z591">
            <v>1999</v>
          </cell>
          <cell r="AA591">
            <v>14982</v>
          </cell>
          <cell r="AB591">
            <v>1328</v>
          </cell>
          <cell r="AC591">
            <v>227415</v>
          </cell>
          <cell r="AD591">
            <v>9027</v>
          </cell>
          <cell r="AE591">
            <v>13219</v>
          </cell>
          <cell r="AF591">
            <v>17533</v>
          </cell>
          <cell r="AH591">
            <v>8768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  <cell r="J592">
            <v>140094</v>
          </cell>
          <cell r="L592">
            <v>824</v>
          </cell>
          <cell r="M592">
            <v>3882</v>
          </cell>
          <cell r="N592">
            <v>5506</v>
          </cell>
          <cell r="O592">
            <v>5820</v>
          </cell>
          <cell r="P592">
            <v>2809</v>
          </cell>
          <cell r="Q592">
            <v>13377</v>
          </cell>
          <cell r="R592">
            <v>5889</v>
          </cell>
          <cell r="S592">
            <v>5195</v>
          </cell>
          <cell r="T592">
            <v>11144</v>
          </cell>
          <cell r="U592">
            <v>4573</v>
          </cell>
          <cell r="V592">
            <v>4316</v>
          </cell>
          <cell r="W592">
            <v>5104</v>
          </cell>
          <cell r="X592">
            <v>2570</v>
          </cell>
          <cell r="Y592">
            <v>6147</v>
          </cell>
          <cell r="Z592">
            <v>11446</v>
          </cell>
          <cell r="AA592">
            <v>31590</v>
          </cell>
          <cell r="AB592">
            <v>1020</v>
          </cell>
          <cell r="AC592">
            <v>11360</v>
          </cell>
          <cell r="AD592">
            <v>497</v>
          </cell>
          <cell r="AE592">
            <v>1950</v>
          </cell>
          <cell r="AF592">
            <v>1669</v>
          </cell>
          <cell r="AG592">
            <v>1531</v>
          </cell>
          <cell r="AH592">
            <v>1875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  <cell r="J593">
            <v>32769</v>
          </cell>
          <cell r="L593">
            <v>91</v>
          </cell>
          <cell r="M593">
            <v>579</v>
          </cell>
          <cell r="N593">
            <v>788</v>
          </cell>
          <cell r="O593">
            <v>719</v>
          </cell>
          <cell r="P593">
            <v>925</v>
          </cell>
          <cell r="Q593">
            <v>1000</v>
          </cell>
          <cell r="R593">
            <v>864</v>
          </cell>
          <cell r="S593">
            <v>693</v>
          </cell>
          <cell r="T593">
            <v>1576</v>
          </cell>
          <cell r="U593">
            <v>762</v>
          </cell>
          <cell r="V593">
            <v>1847</v>
          </cell>
          <cell r="W593">
            <v>1550</v>
          </cell>
          <cell r="X593">
            <v>1991</v>
          </cell>
          <cell r="Y593">
            <v>1854</v>
          </cell>
          <cell r="Z593">
            <v>1781</v>
          </cell>
          <cell r="AA593">
            <v>2718</v>
          </cell>
          <cell r="AB593">
            <v>1766</v>
          </cell>
          <cell r="AC593">
            <v>2223</v>
          </cell>
          <cell r="AD593">
            <v>2735</v>
          </cell>
          <cell r="AE593">
            <v>2159</v>
          </cell>
          <cell r="AF593">
            <v>2213</v>
          </cell>
          <cell r="AG593">
            <v>1935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  <cell r="J594">
            <v>181385</v>
          </cell>
          <cell r="L594">
            <v>118</v>
          </cell>
          <cell r="M594">
            <v>10310</v>
          </cell>
          <cell r="N594">
            <v>3215</v>
          </cell>
          <cell r="O594">
            <v>5132</v>
          </cell>
          <cell r="P594">
            <v>8419</v>
          </cell>
          <cell r="Q594">
            <v>1818</v>
          </cell>
          <cell r="R594">
            <v>5968</v>
          </cell>
          <cell r="S594">
            <v>6696</v>
          </cell>
          <cell r="T594">
            <v>4361</v>
          </cell>
          <cell r="V594">
            <v>867</v>
          </cell>
          <cell r="X594">
            <v>20614</v>
          </cell>
          <cell r="Y594">
            <v>7197</v>
          </cell>
          <cell r="Z594">
            <v>4351</v>
          </cell>
          <cell r="AA594">
            <v>33795</v>
          </cell>
          <cell r="AB594">
            <v>5817</v>
          </cell>
          <cell r="AC594">
            <v>1538</v>
          </cell>
          <cell r="AD594">
            <v>44764</v>
          </cell>
          <cell r="AE594">
            <v>1777</v>
          </cell>
          <cell r="AF594">
            <v>14628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  <cell r="J595">
            <v>84699</v>
          </cell>
          <cell r="L595">
            <v>2332</v>
          </cell>
          <cell r="M595">
            <v>1201</v>
          </cell>
          <cell r="N595">
            <v>517</v>
          </cell>
          <cell r="O595">
            <v>1674</v>
          </cell>
          <cell r="P595">
            <v>605</v>
          </cell>
          <cell r="Q595">
            <v>2034</v>
          </cell>
          <cell r="R595">
            <v>3824</v>
          </cell>
          <cell r="S595">
            <v>1911</v>
          </cell>
          <cell r="T595">
            <v>4498</v>
          </cell>
          <cell r="U595">
            <v>3247</v>
          </cell>
          <cell r="V595">
            <v>2755</v>
          </cell>
          <cell r="W595">
            <v>15210</v>
          </cell>
          <cell r="X595">
            <v>5621</v>
          </cell>
          <cell r="Y595">
            <v>1434</v>
          </cell>
          <cell r="Z595">
            <v>2321</v>
          </cell>
          <cell r="AA595">
            <v>11716</v>
          </cell>
          <cell r="AB595">
            <v>2215</v>
          </cell>
          <cell r="AC595">
            <v>2470</v>
          </cell>
          <cell r="AD595">
            <v>5812</v>
          </cell>
          <cell r="AE595">
            <v>1856</v>
          </cell>
          <cell r="AF595">
            <v>3325</v>
          </cell>
          <cell r="AG595">
            <v>8121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358917</v>
          </cell>
          <cell r="L596">
            <v>12541</v>
          </cell>
          <cell r="M596">
            <v>11691</v>
          </cell>
          <cell r="N596">
            <v>14766</v>
          </cell>
          <cell r="O596">
            <v>15437</v>
          </cell>
          <cell r="P596">
            <v>12424</v>
          </cell>
          <cell r="Q596">
            <v>14491</v>
          </cell>
          <cell r="R596">
            <v>11813</v>
          </cell>
          <cell r="S596">
            <v>10597</v>
          </cell>
          <cell r="T596">
            <v>7715</v>
          </cell>
          <cell r="U596">
            <v>11831</v>
          </cell>
          <cell r="V596">
            <v>9495</v>
          </cell>
          <cell r="W596">
            <v>9535</v>
          </cell>
          <cell r="X596">
            <v>10798</v>
          </cell>
          <cell r="Y596">
            <v>4461</v>
          </cell>
          <cell r="Z596">
            <v>10024</v>
          </cell>
          <cell r="AA596">
            <v>9396</v>
          </cell>
          <cell r="AB596">
            <v>11764</v>
          </cell>
          <cell r="AC596">
            <v>13438</v>
          </cell>
          <cell r="AD596">
            <v>18705</v>
          </cell>
          <cell r="AE596">
            <v>10459</v>
          </cell>
          <cell r="AF596">
            <v>10374</v>
          </cell>
          <cell r="AG596">
            <v>11088</v>
          </cell>
          <cell r="AH596">
            <v>11335</v>
          </cell>
          <cell r="AI596">
            <v>12721</v>
          </cell>
          <cell r="AJ596">
            <v>18728</v>
          </cell>
          <cell r="AK596">
            <v>17565</v>
          </cell>
          <cell r="AL596">
            <v>16726</v>
          </cell>
          <cell r="AM596">
            <v>17657</v>
          </cell>
          <cell r="AN596">
            <v>11342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1518029</v>
          </cell>
          <cell r="L597">
            <v>6740</v>
          </cell>
          <cell r="M597">
            <v>60927</v>
          </cell>
          <cell r="N597">
            <v>114962</v>
          </cell>
          <cell r="O597">
            <v>115621</v>
          </cell>
          <cell r="P597">
            <v>133687</v>
          </cell>
          <cell r="Q597">
            <v>69784</v>
          </cell>
          <cell r="R597">
            <v>91292</v>
          </cell>
          <cell r="S597">
            <v>60968</v>
          </cell>
          <cell r="T597">
            <v>119852</v>
          </cell>
          <cell r="U597">
            <v>78571</v>
          </cell>
          <cell r="V597">
            <v>104374</v>
          </cell>
          <cell r="W597">
            <v>107916</v>
          </cell>
          <cell r="X597">
            <v>72159</v>
          </cell>
          <cell r="Y597">
            <v>29105</v>
          </cell>
          <cell r="Z597">
            <v>56252</v>
          </cell>
          <cell r="AA597">
            <v>36687</v>
          </cell>
          <cell r="AB597">
            <v>45451</v>
          </cell>
          <cell r="AC597">
            <v>19837</v>
          </cell>
          <cell r="AD597">
            <v>51615</v>
          </cell>
          <cell r="AE597">
            <v>20722</v>
          </cell>
          <cell r="AF597">
            <v>11927</v>
          </cell>
          <cell r="AG597">
            <v>21877</v>
          </cell>
          <cell r="AH597">
            <v>14643</v>
          </cell>
          <cell r="AI597">
            <v>6373</v>
          </cell>
          <cell r="AJ597">
            <v>16059</v>
          </cell>
          <cell r="AK597">
            <v>15699</v>
          </cell>
          <cell r="AL597">
            <v>18534</v>
          </cell>
          <cell r="AM597">
            <v>11157</v>
          </cell>
          <cell r="AN597">
            <v>5238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2433062</v>
          </cell>
          <cell r="L598">
            <v>72782</v>
          </cell>
          <cell r="M598">
            <v>109312</v>
          </cell>
          <cell r="N598">
            <v>108082</v>
          </cell>
          <cell r="O598">
            <v>217057</v>
          </cell>
          <cell r="P598">
            <v>94345</v>
          </cell>
          <cell r="Q598">
            <v>82029</v>
          </cell>
          <cell r="R598">
            <v>82801</v>
          </cell>
          <cell r="S598">
            <v>85391</v>
          </cell>
          <cell r="T598">
            <v>145978</v>
          </cell>
          <cell r="U598">
            <v>107941</v>
          </cell>
          <cell r="V598">
            <v>157082</v>
          </cell>
          <cell r="W598">
            <v>84459</v>
          </cell>
          <cell r="X598">
            <v>67636</v>
          </cell>
          <cell r="Y598">
            <v>82706</v>
          </cell>
          <cell r="Z598">
            <v>85897</v>
          </cell>
          <cell r="AA598">
            <v>61473</v>
          </cell>
          <cell r="AB598">
            <v>44300</v>
          </cell>
          <cell r="AC598">
            <v>60130</v>
          </cell>
          <cell r="AD598">
            <v>121927</v>
          </cell>
          <cell r="AE598">
            <v>86999</v>
          </cell>
          <cell r="AF598">
            <v>43267</v>
          </cell>
          <cell r="AG598">
            <v>56079</v>
          </cell>
          <cell r="AH598">
            <v>34442</v>
          </cell>
          <cell r="AI598">
            <v>44599</v>
          </cell>
          <cell r="AJ598">
            <v>73018</v>
          </cell>
          <cell r="AK598">
            <v>56009</v>
          </cell>
          <cell r="AL598">
            <v>79105</v>
          </cell>
          <cell r="AM598">
            <v>53887</v>
          </cell>
          <cell r="AN598">
            <v>27294</v>
          </cell>
          <cell r="AO598">
            <v>3172</v>
          </cell>
          <cell r="AQ598">
            <v>3863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  <cell r="J599">
            <v>46708</v>
          </cell>
          <cell r="L599">
            <v>554</v>
          </cell>
          <cell r="M599">
            <v>588</v>
          </cell>
          <cell r="N599">
            <v>799</v>
          </cell>
          <cell r="O599">
            <v>3057</v>
          </cell>
          <cell r="P599">
            <v>2074</v>
          </cell>
          <cell r="Q599">
            <v>655</v>
          </cell>
          <cell r="S599">
            <v>2729</v>
          </cell>
          <cell r="T599">
            <v>621</v>
          </cell>
          <cell r="U599">
            <v>1083</v>
          </cell>
          <cell r="V599">
            <v>470</v>
          </cell>
          <cell r="W599">
            <v>135</v>
          </cell>
          <cell r="X599">
            <v>312</v>
          </cell>
          <cell r="Y599">
            <v>133</v>
          </cell>
          <cell r="Z599">
            <v>584</v>
          </cell>
          <cell r="AB599">
            <v>711</v>
          </cell>
          <cell r="AC599">
            <v>334</v>
          </cell>
          <cell r="AD599">
            <v>477</v>
          </cell>
          <cell r="AE599">
            <v>127</v>
          </cell>
          <cell r="AF599">
            <v>677</v>
          </cell>
          <cell r="AG599">
            <v>2038</v>
          </cell>
          <cell r="AH599">
            <v>2374</v>
          </cell>
          <cell r="AI599">
            <v>3145</v>
          </cell>
          <cell r="AJ599">
            <v>2993</v>
          </cell>
          <cell r="AK599">
            <v>3686</v>
          </cell>
          <cell r="AL599">
            <v>5095</v>
          </cell>
          <cell r="AM599">
            <v>8515</v>
          </cell>
          <cell r="AN599">
            <v>2742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  <cell r="J600">
            <v>296100</v>
          </cell>
          <cell r="L600">
            <v>1589</v>
          </cell>
          <cell r="M600">
            <v>6309</v>
          </cell>
          <cell r="N600">
            <v>21648</v>
          </cell>
          <cell r="O600">
            <v>15135</v>
          </cell>
          <cell r="P600">
            <v>11965</v>
          </cell>
          <cell r="Q600">
            <v>13570</v>
          </cell>
          <cell r="R600">
            <v>3675</v>
          </cell>
          <cell r="S600">
            <v>11718</v>
          </cell>
          <cell r="T600">
            <v>896</v>
          </cell>
          <cell r="U600">
            <v>4506</v>
          </cell>
          <cell r="V600">
            <v>14706</v>
          </cell>
          <cell r="W600">
            <v>28879</v>
          </cell>
          <cell r="X600">
            <v>733</v>
          </cell>
          <cell r="Y600">
            <v>4398</v>
          </cell>
          <cell r="Z600">
            <v>2163</v>
          </cell>
          <cell r="AA600">
            <v>1166</v>
          </cell>
          <cell r="AD600">
            <v>3232</v>
          </cell>
          <cell r="AF600">
            <v>1520</v>
          </cell>
          <cell r="AG600">
            <v>5206</v>
          </cell>
          <cell r="AH600">
            <v>30230</v>
          </cell>
          <cell r="AI600">
            <v>3403</v>
          </cell>
          <cell r="AJ600">
            <v>56418</v>
          </cell>
          <cell r="AK600">
            <v>23845</v>
          </cell>
          <cell r="AL600">
            <v>11775</v>
          </cell>
          <cell r="AM600">
            <v>7538</v>
          </cell>
          <cell r="AN600">
            <v>9877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  <cell r="J601">
            <v>232018</v>
          </cell>
          <cell r="L601">
            <v>4590</v>
          </cell>
          <cell r="M601">
            <v>7972</v>
          </cell>
          <cell r="N601">
            <v>11953</v>
          </cell>
          <cell r="O601">
            <v>16534</v>
          </cell>
          <cell r="P601">
            <v>18333</v>
          </cell>
          <cell r="Q601">
            <v>9053</v>
          </cell>
          <cell r="R601">
            <v>1716</v>
          </cell>
          <cell r="S601">
            <v>3960</v>
          </cell>
          <cell r="T601">
            <v>47369</v>
          </cell>
          <cell r="U601">
            <v>9838</v>
          </cell>
          <cell r="V601">
            <v>7415</v>
          </cell>
          <cell r="W601">
            <v>4166</v>
          </cell>
          <cell r="X601">
            <v>3745</v>
          </cell>
          <cell r="Y601">
            <v>1314</v>
          </cell>
          <cell r="Z601">
            <v>2347</v>
          </cell>
          <cell r="AA601">
            <v>2009</v>
          </cell>
          <cell r="AB601">
            <v>572</v>
          </cell>
          <cell r="AC601">
            <v>1773</v>
          </cell>
          <cell r="AD601">
            <v>4331</v>
          </cell>
          <cell r="AE601">
            <v>1528</v>
          </cell>
          <cell r="AF601">
            <v>1054</v>
          </cell>
          <cell r="AG601">
            <v>5171</v>
          </cell>
          <cell r="AH601">
            <v>3113</v>
          </cell>
          <cell r="AI601">
            <v>1761</v>
          </cell>
          <cell r="AJ601">
            <v>10294</v>
          </cell>
          <cell r="AK601">
            <v>16118</v>
          </cell>
          <cell r="AL601">
            <v>13199</v>
          </cell>
          <cell r="AM601">
            <v>12068</v>
          </cell>
          <cell r="AN601">
            <v>1092</v>
          </cell>
          <cell r="AO601">
            <v>7630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26695967</v>
          </cell>
          <cell r="L602">
            <v>443071</v>
          </cell>
          <cell r="M602">
            <v>1033956</v>
          </cell>
          <cell r="N602">
            <v>1011032</v>
          </cell>
          <cell r="O602">
            <v>779320</v>
          </cell>
          <cell r="P602">
            <v>767072</v>
          </cell>
          <cell r="Q602">
            <v>935922</v>
          </cell>
          <cell r="R602">
            <v>1152397</v>
          </cell>
          <cell r="S602">
            <v>1124256</v>
          </cell>
          <cell r="T602">
            <v>1253047</v>
          </cell>
          <cell r="U602">
            <v>1342877</v>
          </cell>
          <cell r="V602">
            <v>1123544</v>
          </cell>
          <cell r="W602">
            <v>1127623</v>
          </cell>
          <cell r="X602">
            <v>1113797</v>
          </cell>
          <cell r="Y602">
            <v>1092533</v>
          </cell>
          <cell r="Z602">
            <v>1026177</v>
          </cell>
          <cell r="AA602">
            <v>1046550</v>
          </cell>
          <cell r="AB602">
            <v>1050652</v>
          </cell>
          <cell r="AC602">
            <v>996219</v>
          </cell>
          <cell r="AD602">
            <v>997143</v>
          </cell>
          <cell r="AE602">
            <v>867107</v>
          </cell>
          <cell r="AF602">
            <v>837630</v>
          </cell>
          <cell r="AG602">
            <v>724986</v>
          </cell>
          <cell r="AH602">
            <v>742011</v>
          </cell>
          <cell r="AI602">
            <v>769676</v>
          </cell>
          <cell r="AJ602">
            <v>737390</v>
          </cell>
          <cell r="AK602">
            <v>798185</v>
          </cell>
          <cell r="AL602">
            <v>808030</v>
          </cell>
          <cell r="AM602">
            <v>751827</v>
          </cell>
          <cell r="AN602">
            <v>241937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801430</v>
          </cell>
          <cell r="L603">
            <v>17642</v>
          </cell>
          <cell r="M603">
            <v>38874</v>
          </cell>
          <cell r="N603">
            <v>65717</v>
          </cell>
          <cell r="O603">
            <v>75510</v>
          </cell>
          <cell r="P603">
            <v>44672</v>
          </cell>
          <cell r="Q603">
            <v>44676</v>
          </cell>
          <cell r="R603">
            <v>27043</v>
          </cell>
          <cell r="S603">
            <v>42194</v>
          </cell>
          <cell r="T603">
            <v>35516</v>
          </cell>
          <cell r="U603">
            <v>29261</v>
          </cell>
          <cell r="V603">
            <v>34852</v>
          </cell>
          <cell r="W603">
            <v>36415</v>
          </cell>
          <cell r="X603">
            <v>23353</v>
          </cell>
          <cell r="Y603">
            <v>48546</v>
          </cell>
          <cell r="Z603">
            <v>36805</v>
          </cell>
          <cell r="AA603">
            <v>28536</v>
          </cell>
          <cell r="AB603">
            <v>23691</v>
          </cell>
          <cell r="AC603">
            <v>24278</v>
          </cell>
          <cell r="AD603">
            <v>21136</v>
          </cell>
          <cell r="AE603">
            <v>16404</v>
          </cell>
          <cell r="AF603">
            <v>8837</v>
          </cell>
          <cell r="AG603">
            <v>10909</v>
          </cell>
          <cell r="AH603">
            <v>10671</v>
          </cell>
          <cell r="AI603">
            <v>10221</v>
          </cell>
          <cell r="AJ603">
            <v>23128</v>
          </cell>
          <cell r="AK603">
            <v>7255</v>
          </cell>
          <cell r="AL603">
            <v>5873</v>
          </cell>
          <cell r="AM603">
            <v>4927</v>
          </cell>
          <cell r="AN603">
            <v>4488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6647012</v>
          </cell>
          <cell r="L604">
            <v>156524</v>
          </cell>
          <cell r="M604">
            <v>353656</v>
          </cell>
          <cell r="N604">
            <v>400468</v>
          </cell>
          <cell r="O604">
            <v>355252</v>
          </cell>
          <cell r="P604">
            <v>330163</v>
          </cell>
          <cell r="Q604">
            <v>295332</v>
          </cell>
          <cell r="R604">
            <v>323881</v>
          </cell>
          <cell r="S604">
            <v>307630</v>
          </cell>
          <cell r="T604">
            <v>365520</v>
          </cell>
          <cell r="U604">
            <v>368408</v>
          </cell>
          <cell r="V604">
            <v>307524</v>
          </cell>
          <cell r="W604">
            <v>304205</v>
          </cell>
          <cell r="X604">
            <v>288491</v>
          </cell>
          <cell r="Y604">
            <v>301092</v>
          </cell>
          <cell r="Z604">
            <v>248828</v>
          </cell>
          <cell r="AA604">
            <v>227747</v>
          </cell>
          <cell r="AB604">
            <v>204652</v>
          </cell>
          <cell r="AC604">
            <v>179675</v>
          </cell>
          <cell r="AD604">
            <v>173373</v>
          </cell>
          <cell r="AE604">
            <v>161238</v>
          </cell>
          <cell r="AF604">
            <v>143514</v>
          </cell>
          <cell r="AG604">
            <v>110406</v>
          </cell>
          <cell r="AH604">
            <v>108741</v>
          </cell>
          <cell r="AI604">
            <v>113012</v>
          </cell>
          <cell r="AJ604">
            <v>107871</v>
          </cell>
          <cell r="AK604">
            <v>125127</v>
          </cell>
          <cell r="AL604">
            <v>133138</v>
          </cell>
          <cell r="AM604">
            <v>111528</v>
          </cell>
          <cell r="AN604">
            <v>35378</v>
          </cell>
          <cell r="AO604">
            <v>4638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596774</v>
          </cell>
          <cell r="L605">
            <v>6400</v>
          </cell>
          <cell r="M605">
            <v>21800</v>
          </cell>
          <cell r="N605">
            <v>18876</v>
          </cell>
          <cell r="O605">
            <v>24594</v>
          </cell>
          <cell r="P605">
            <v>32157</v>
          </cell>
          <cell r="Q605">
            <v>34319</v>
          </cell>
          <cell r="R605">
            <v>33010</v>
          </cell>
          <cell r="S605">
            <v>24748</v>
          </cell>
          <cell r="T605">
            <v>20864</v>
          </cell>
          <cell r="U605">
            <v>17659</v>
          </cell>
          <cell r="V605">
            <v>19389</v>
          </cell>
          <cell r="W605">
            <v>16416</v>
          </cell>
          <cell r="X605">
            <v>10439</v>
          </cell>
          <cell r="Y605">
            <v>8657</v>
          </cell>
          <cell r="Z605">
            <v>16283</v>
          </cell>
          <cell r="AA605">
            <v>12337</v>
          </cell>
          <cell r="AB605">
            <v>11006</v>
          </cell>
          <cell r="AC605">
            <v>19913</v>
          </cell>
          <cell r="AD605">
            <v>12165</v>
          </cell>
          <cell r="AE605">
            <v>13394</v>
          </cell>
          <cell r="AF605">
            <v>28442</v>
          </cell>
          <cell r="AG605">
            <v>28465</v>
          </cell>
          <cell r="AH605">
            <v>21560</v>
          </cell>
          <cell r="AI605">
            <v>23114</v>
          </cell>
          <cell r="AJ605">
            <v>15882</v>
          </cell>
          <cell r="AK605">
            <v>23983</v>
          </cell>
          <cell r="AL605">
            <v>26929</v>
          </cell>
          <cell r="AM605">
            <v>36336</v>
          </cell>
          <cell r="AN605">
            <v>17637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14001200</v>
          </cell>
          <cell r="L606">
            <v>80087</v>
          </cell>
          <cell r="M606">
            <v>644221</v>
          </cell>
          <cell r="N606">
            <v>774033</v>
          </cell>
          <cell r="O606">
            <v>609730</v>
          </cell>
          <cell r="P606">
            <v>399609</v>
          </cell>
          <cell r="Q606">
            <v>478417</v>
          </cell>
          <cell r="R606">
            <v>506065</v>
          </cell>
          <cell r="S606">
            <v>690511</v>
          </cell>
          <cell r="T606">
            <v>721235</v>
          </cell>
          <cell r="U606">
            <v>639326</v>
          </cell>
          <cell r="V606">
            <v>572473</v>
          </cell>
          <cell r="W606">
            <v>589609</v>
          </cell>
          <cell r="X606">
            <v>547659</v>
          </cell>
          <cell r="Y606">
            <v>533699</v>
          </cell>
          <cell r="Z606">
            <v>601411</v>
          </cell>
          <cell r="AA606">
            <v>538483</v>
          </cell>
          <cell r="AB606">
            <v>432528</v>
          </cell>
          <cell r="AC606">
            <v>577740</v>
          </cell>
          <cell r="AD606">
            <v>518445</v>
          </cell>
          <cell r="AE606">
            <v>488256</v>
          </cell>
          <cell r="AF606">
            <v>642510</v>
          </cell>
          <cell r="AG606">
            <v>263148</v>
          </cell>
          <cell r="AH606">
            <v>200863</v>
          </cell>
          <cell r="AI606">
            <v>248844</v>
          </cell>
          <cell r="AJ606">
            <v>205182</v>
          </cell>
          <cell r="AK606">
            <v>299035</v>
          </cell>
          <cell r="AL606">
            <v>371768</v>
          </cell>
          <cell r="AM606">
            <v>405137</v>
          </cell>
          <cell r="AN606">
            <v>285133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4063198</v>
          </cell>
          <cell r="L607">
            <v>70321</v>
          </cell>
          <cell r="M607">
            <v>221856</v>
          </cell>
          <cell r="N607">
            <v>237194</v>
          </cell>
          <cell r="O607">
            <v>178644</v>
          </cell>
          <cell r="P607">
            <v>197896</v>
          </cell>
          <cell r="Q607">
            <v>209000</v>
          </cell>
          <cell r="R607">
            <v>211445</v>
          </cell>
          <cell r="S607">
            <v>192257</v>
          </cell>
          <cell r="T607">
            <v>194787</v>
          </cell>
          <cell r="U607">
            <v>189753</v>
          </cell>
          <cell r="V607">
            <v>173243</v>
          </cell>
          <cell r="W607">
            <v>140790</v>
          </cell>
          <cell r="X607">
            <v>131604</v>
          </cell>
          <cell r="Y607">
            <v>99620</v>
          </cell>
          <cell r="Z607">
            <v>101219</v>
          </cell>
          <cell r="AA607">
            <v>92665</v>
          </cell>
          <cell r="AB607">
            <v>114921</v>
          </cell>
          <cell r="AC607">
            <v>101743</v>
          </cell>
          <cell r="AD607">
            <v>124901</v>
          </cell>
          <cell r="AE607">
            <v>133526</v>
          </cell>
          <cell r="AF607">
            <v>145351</v>
          </cell>
          <cell r="AG607">
            <v>115674</v>
          </cell>
          <cell r="AH607">
            <v>77253</v>
          </cell>
          <cell r="AI607">
            <v>85268</v>
          </cell>
          <cell r="AJ607">
            <v>76992</v>
          </cell>
          <cell r="AK607">
            <v>95315</v>
          </cell>
          <cell r="AL607">
            <v>142861</v>
          </cell>
          <cell r="AM607">
            <v>139435</v>
          </cell>
          <cell r="AN607">
            <v>67664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304071</v>
          </cell>
          <cell r="L608">
            <v>6245</v>
          </cell>
          <cell r="M608">
            <v>11197</v>
          </cell>
          <cell r="N608">
            <v>12973</v>
          </cell>
          <cell r="O608">
            <v>10981</v>
          </cell>
          <cell r="P608">
            <v>16877</v>
          </cell>
          <cell r="Q608">
            <v>12698</v>
          </cell>
          <cell r="R608">
            <v>11282</v>
          </cell>
          <cell r="S608">
            <v>9458</v>
          </cell>
          <cell r="T608">
            <v>12413</v>
          </cell>
          <cell r="U608">
            <v>11066</v>
          </cell>
          <cell r="V608">
            <v>13060</v>
          </cell>
          <cell r="W608">
            <v>10699</v>
          </cell>
          <cell r="X608">
            <v>9069</v>
          </cell>
          <cell r="Y608">
            <v>14887</v>
          </cell>
          <cell r="Z608">
            <v>9676</v>
          </cell>
          <cell r="AA608">
            <v>10831</v>
          </cell>
          <cell r="AB608">
            <v>9909</v>
          </cell>
          <cell r="AC608">
            <v>12850</v>
          </cell>
          <cell r="AD608">
            <v>7774</v>
          </cell>
          <cell r="AE608">
            <v>11585</v>
          </cell>
          <cell r="AF608">
            <v>11387</v>
          </cell>
          <cell r="AG608">
            <v>8377</v>
          </cell>
          <cell r="AH608">
            <v>11847</v>
          </cell>
          <cell r="AI608">
            <v>6801</v>
          </cell>
          <cell r="AJ608">
            <v>6612</v>
          </cell>
          <cell r="AK608">
            <v>5939</v>
          </cell>
          <cell r="AL608">
            <v>12939</v>
          </cell>
          <cell r="AM608">
            <v>12839</v>
          </cell>
          <cell r="AN608">
            <v>1800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2302136</v>
          </cell>
          <cell r="L609">
            <v>13020</v>
          </cell>
          <cell r="M609">
            <v>120548</v>
          </cell>
          <cell r="N609">
            <v>138189</v>
          </cell>
          <cell r="O609">
            <v>161010</v>
          </cell>
          <cell r="P609">
            <v>203142</v>
          </cell>
          <cell r="Q609">
            <v>128961</v>
          </cell>
          <cell r="R609">
            <v>85132</v>
          </cell>
          <cell r="S609">
            <v>99771</v>
          </cell>
          <cell r="T609">
            <v>179402</v>
          </cell>
          <cell r="U609">
            <v>141548</v>
          </cell>
          <cell r="V609">
            <v>190874</v>
          </cell>
          <cell r="W609">
            <v>222378</v>
          </cell>
          <cell r="X609">
            <v>42454</v>
          </cell>
          <cell r="Y609">
            <v>45010</v>
          </cell>
          <cell r="Z609">
            <v>50410</v>
          </cell>
          <cell r="AA609">
            <v>55655</v>
          </cell>
          <cell r="AB609">
            <v>111699</v>
          </cell>
          <cell r="AC609">
            <v>15688</v>
          </cell>
          <cell r="AD609">
            <v>11253</v>
          </cell>
          <cell r="AE609">
            <v>6105</v>
          </cell>
          <cell r="AF609">
            <v>20724</v>
          </cell>
          <cell r="AG609">
            <v>45899</v>
          </cell>
          <cell r="AH609">
            <v>62913</v>
          </cell>
          <cell r="AI609">
            <v>45320</v>
          </cell>
          <cell r="AJ609">
            <v>13154</v>
          </cell>
          <cell r="AK609">
            <v>54986</v>
          </cell>
          <cell r="AL609">
            <v>11935</v>
          </cell>
          <cell r="AM609">
            <v>19969</v>
          </cell>
          <cell r="AN609">
            <v>4987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5834008</v>
          </cell>
          <cell r="L610">
            <v>88851</v>
          </cell>
          <cell r="M610">
            <v>245761</v>
          </cell>
          <cell r="N610">
            <v>192781</v>
          </cell>
          <cell r="O610">
            <v>217634</v>
          </cell>
          <cell r="P610">
            <v>227737</v>
          </cell>
          <cell r="Q610">
            <v>145520</v>
          </cell>
          <cell r="R610">
            <v>246160</v>
          </cell>
          <cell r="S610">
            <v>216730</v>
          </cell>
          <cell r="T610">
            <v>240102</v>
          </cell>
          <cell r="U610">
            <v>242218</v>
          </cell>
          <cell r="V610">
            <v>352996</v>
          </cell>
          <cell r="W610">
            <v>330243</v>
          </cell>
          <cell r="X610">
            <v>372227</v>
          </cell>
          <cell r="Y610">
            <v>146782</v>
          </cell>
          <cell r="Z610">
            <v>160441</v>
          </cell>
          <cell r="AA610">
            <v>162672</v>
          </cell>
          <cell r="AB610">
            <v>163728</v>
          </cell>
          <cell r="AC610">
            <v>246643</v>
          </cell>
          <cell r="AD610">
            <v>121689</v>
          </cell>
          <cell r="AE610">
            <v>150362</v>
          </cell>
          <cell r="AF610">
            <v>354815</v>
          </cell>
          <cell r="AG610">
            <v>95738</v>
          </cell>
          <cell r="AH610">
            <v>178785</v>
          </cell>
          <cell r="AI610">
            <v>97561</v>
          </cell>
          <cell r="AJ610">
            <v>127740</v>
          </cell>
          <cell r="AK610">
            <v>113175</v>
          </cell>
          <cell r="AL610">
            <v>163824</v>
          </cell>
          <cell r="AM610">
            <v>357002</v>
          </cell>
          <cell r="AN610">
            <v>74091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  <cell r="J611">
            <v>180906</v>
          </cell>
          <cell r="L611">
            <v>5254</v>
          </cell>
          <cell r="M611">
            <v>7811</v>
          </cell>
          <cell r="N611">
            <v>9799</v>
          </cell>
          <cell r="O611">
            <v>8711</v>
          </cell>
          <cell r="P611">
            <v>15067</v>
          </cell>
          <cell r="Q611">
            <v>10659</v>
          </cell>
          <cell r="R611">
            <v>7857</v>
          </cell>
          <cell r="S611">
            <v>8402</v>
          </cell>
          <cell r="T611">
            <v>7614</v>
          </cell>
          <cell r="U611">
            <v>7258</v>
          </cell>
          <cell r="V611">
            <v>6797</v>
          </cell>
          <cell r="W611">
            <v>4610</v>
          </cell>
          <cell r="X611">
            <v>5336</v>
          </cell>
          <cell r="Y611">
            <v>5228</v>
          </cell>
          <cell r="Z611">
            <v>5803</v>
          </cell>
          <cell r="AA611">
            <v>4569</v>
          </cell>
          <cell r="AB611">
            <v>4749</v>
          </cell>
          <cell r="AC611">
            <v>6247</v>
          </cell>
          <cell r="AD611">
            <v>7752</v>
          </cell>
          <cell r="AE611">
            <v>7221</v>
          </cell>
          <cell r="AF611">
            <v>3897</v>
          </cell>
          <cell r="AG611">
            <v>10817</v>
          </cell>
          <cell r="AH611">
            <v>7418</v>
          </cell>
          <cell r="AI611">
            <v>2028</v>
          </cell>
          <cell r="AJ611">
            <v>1134</v>
          </cell>
          <cell r="AK611">
            <v>2216</v>
          </cell>
          <cell r="AL611">
            <v>3083</v>
          </cell>
          <cell r="AM611">
            <v>2313</v>
          </cell>
          <cell r="AN611">
            <v>1256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  <cell r="J612">
            <v>384341</v>
          </cell>
          <cell r="L612">
            <v>5424</v>
          </cell>
          <cell r="M612">
            <v>40888</v>
          </cell>
          <cell r="N612">
            <v>6581</v>
          </cell>
          <cell r="O612">
            <v>11481</v>
          </cell>
          <cell r="P612">
            <v>5909</v>
          </cell>
          <cell r="Q612">
            <v>3180</v>
          </cell>
          <cell r="R612">
            <v>7351</v>
          </cell>
          <cell r="S612">
            <v>3871</v>
          </cell>
          <cell r="T612">
            <v>12769</v>
          </cell>
          <cell r="U612">
            <v>6427</v>
          </cell>
          <cell r="V612">
            <v>28459</v>
          </cell>
          <cell r="W612">
            <v>6202</v>
          </cell>
          <cell r="X612">
            <v>71328</v>
          </cell>
          <cell r="Y612">
            <v>1045</v>
          </cell>
          <cell r="Z612">
            <v>1127</v>
          </cell>
          <cell r="AA612">
            <v>17498</v>
          </cell>
          <cell r="AB612">
            <v>29604</v>
          </cell>
          <cell r="AC612">
            <v>37900</v>
          </cell>
          <cell r="AD612">
            <v>6428</v>
          </cell>
          <cell r="AE612">
            <v>12080</v>
          </cell>
          <cell r="AF612">
            <v>16293</v>
          </cell>
          <cell r="AG612">
            <v>2221</v>
          </cell>
          <cell r="AH612">
            <v>12</v>
          </cell>
          <cell r="AI612">
            <v>5987</v>
          </cell>
          <cell r="AJ612">
            <v>51</v>
          </cell>
          <cell r="AK612">
            <v>4063</v>
          </cell>
          <cell r="AL612">
            <v>264</v>
          </cell>
          <cell r="AM612">
            <v>39215</v>
          </cell>
          <cell r="AN612">
            <v>683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4475540</v>
          </cell>
          <cell r="L613">
            <v>154925</v>
          </cell>
          <cell r="M613">
            <v>254239</v>
          </cell>
          <cell r="N613">
            <v>276120</v>
          </cell>
          <cell r="O613">
            <v>312965</v>
          </cell>
          <cell r="P613">
            <v>273741</v>
          </cell>
          <cell r="Q613">
            <v>214496</v>
          </cell>
          <cell r="R613">
            <v>170899</v>
          </cell>
          <cell r="S613">
            <v>214812</v>
          </cell>
          <cell r="T613">
            <v>188486</v>
          </cell>
          <cell r="U613">
            <v>186398</v>
          </cell>
          <cell r="V613">
            <v>225090</v>
          </cell>
          <cell r="W613">
            <v>153489</v>
          </cell>
          <cell r="X613">
            <v>102919</v>
          </cell>
          <cell r="Y613">
            <v>223703</v>
          </cell>
          <cell r="Z613">
            <v>83114</v>
          </cell>
          <cell r="AA613">
            <v>91979</v>
          </cell>
          <cell r="AB613">
            <v>141425</v>
          </cell>
          <cell r="AC613">
            <v>165137</v>
          </cell>
          <cell r="AD613">
            <v>103739</v>
          </cell>
          <cell r="AE613">
            <v>165317</v>
          </cell>
          <cell r="AF613">
            <v>131496</v>
          </cell>
          <cell r="AG613">
            <v>54793</v>
          </cell>
          <cell r="AH613">
            <v>76571</v>
          </cell>
          <cell r="AI613">
            <v>55237</v>
          </cell>
          <cell r="AJ613">
            <v>121998</v>
          </cell>
          <cell r="AK613">
            <v>73698</v>
          </cell>
          <cell r="AL613">
            <v>83957</v>
          </cell>
          <cell r="AM613">
            <v>69406</v>
          </cell>
          <cell r="AN613">
            <v>105391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  <cell r="J614">
            <v>15718</v>
          </cell>
          <cell r="M614">
            <v>435</v>
          </cell>
          <cell r="N614">
            <v>5883</v>
          </cell>
          <cell r="O614">
            <v>1554</v>
          </cell>
          <cell r="P614">
            <v>1397</v>
          </cell>
          <cell r="Q614">
            <v>1807</v>
          </cell>
          <cell r="R614">
            <v>669</v>
          </cell>
          <cell r="S614">
            <v>392</v>
          </cell>
          <cell r="T614">
            <v>205</v>
          </cell>
          <cell r="U614">
            <v>154</v>
          </cell>
          <cell r="V614">
            <v>711</v>
          </cell>
          <cell r="Y614">
            <v>170</v>
          </cell>
          <cell r="AA614">
            <v>1245</v>
          </cell>
          <cell r="AD614">
            <v>99</v>
          </cell>
          <cell r="AG614">
            <v>997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774558</v>
          </cell>
          <cell r="L615">
            <v>1349</v>
          </cell>
          <cell r="M615">
            <v>13105</v>
          </cell>
          <cell r="N615">
            <v>44703</v>
          </cell>
          <cell r="O615">
            <v>28976</v>
          </cell>
          <cell r="P615">
            <v>40553</v>
          </cell>
          <cell r="Q615">
            <v>30741</v>
          </cell>
          <cell r="R615">
            <v>33315</v>
          </cell>
          <cell r="S615">
            <v>54450</v>
          </cell>
          <cell r="T615">
            <v>25163</v>
          </cell>
          <cell r="U615">
            <v>34567</v>
          </cell>
          <cell r="V615">
            <v>4071</v>
          </cell>
          <cell r="W615">
            <v>40999</v>
          </cell>
          <cell r="X615">
            <v>64316</v>
          </cell>
          <cell r="Y615">
            <v>99303</v>
          </cell>
          <cell r="Z615">
            <v>61105</v>
          </cell>
          <cell r="AA615">
            <v>53628</v>
          </cell>
          <cell r="AB615">
            <v>30670</v>
          </cell>
          <cell r="AC615">
            <v>11228</v>
          </cell>
          <cell r="AD615">
            <v>53283</v>
          </cell>
          <cell r="AE615">
            <v>14960</v>
          </cell>
          <cell r="AF615">
            <v>6578</v>
          </cell>
          <cell r="AG615">
            <v>18071</v>
          </cell>
          <cell r="AH615">
            <v>9424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  <cell r="J616">
            <v>107296</v>
          </cell>
          <cell r="L616">
            <v>294</v>
          </cell>
          <cell r="M616">
            <v>5794</v>
          </cell>
          <cell r="N616">
            <v>16613</v>
          </cell>
          <cell r="O616">
            <v>9222</v>
          </cell>
          <cell r="P616">
            <v>317</v>
          </cell>
          <cell r="Q616">
            <v>2097</v>
          </cell>
          <cell r="R616">
            <v>1939</v>
          </cell>
          <cell r="S616">
            <v>6290</v>
          </cell>
          <cell r="T616">
            <v>4790</v>
          </cell>
          <cell r="U616">
            <v>1576</v>
          </cell>
          <cell r="V616">
            <v>4003</v>
          </cell>
          <cell r="W616">
            <v>3943</v>
          </cell>
          <cell r="X616">
            <v>7068</v>
          </cell>
          <cell r="Y616">
            <v>3376</v>
          </cell>
          <cell r="Z616">
            <v>5576</v>
          </cell>
          <cell r="AA616">
            <v>3996</v>
          </cell>
          <cell r="AB616">
            <v>15993</v>
          </cell>
          <cell r="AC616">
            <v>2918</v>
          </cell>
          <cell r="AD616">
            <v>3433</v>
          </cell>
          <cell r="AE616">
            <v>151</v>
          </cell>
          <cell r="AF616">
            <v>560</v>
          </cell>
          <cell r="AG616">
            <v>5870</v>
          </cell>
          <cell r="AH616">
            <v>1477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  <cell r="J617">
            <v>33984</v>
          </cell>
          <cell r="L617">
            <v>317</v>
          </cell>
          <cell r="M617">
            <v>487</v>
          </cell>
          <cell r="N617">
            <v>393</v>
          </cell>
          <cell r="O617">
            <v>799</v>
          </cell>
          <cell r="P617">
            <v>1550</v>
          </cell>
          <cell r="Q617">
            <v>368</v>
          </cell>
          <cell r="R617">
            <v>1631</v>
          </cell>
          <cell r="S617">
            <v>1303</v>
          </cell>
          <cell r="T617">
            <v>947</v>
          </cell>
          <cell r="U617">
            <v>1781</v>
          </cell>
          <cell r="V617">
            <v>1426</v>
          </cell>
          <cell r="W617">
            <v>2157</v>
          </cell>
          <cell r="X617">
            <v>3077</v>
          </cell>
          <cell r="Y617">
            <v>1880</v>
          </cell>
          <cell r="Z617">
            <v>1314</v>
          </cell>
          <cell r="AA617">
            <v>1064</v>
          </cell>
          <cell r="AB617">
            <v>2435</v>
          </cell>
          <cell r="AC617">
            <v>2141</v>
          </cell>
          <cell r="AD617">
            <v>2374</v>
          </cell>
          <cell r="AE617">
            <v>2611</v>
          </cell>
          <cell r="AF617">
            <v>2136</v>
          </cell>
          <cell r="AG617">
            <v>1793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  <cell r="J618">
            <v>317075</v>
          </cell>
          <cell r="L618">
            <v>865</v>
          </cell>
          <cell r="M618">
            <v>3744</v>
          </cell>
          <cell r="N618">
            <v>32711</v>
          </cell>
          <cell r="O618">
            <v>11027</v>
          </cell>
          <cell r="P618">
            <v>13484</v>
          </cell>
          <cell r="Q618">
            <v>10823</v>
          </cell>
          <cell r="R618">
            <v>6969</v>
          </cell>
          <cell r="S618">
            <v>2843</v>
          </cell>
          <cell r="T618">
            <v>12078</v>
          </cell>
          <cell r="U618">
            <v>4727</v>
          </cell>
          <cell r="V618">
            <v>2248</v>
          </cell>
          <cell r="W618">
            <v>37081</v>
          </cell>
          <cell r="X618">
            <v>24930</v>
          </cell>
          <cell r="Y618">
            <v>26865</v>
          </cell>
          <cell r="Z618">
            <v>2746</v>
          </cell>
          <cell r="AA618">
            <v>1605</v>
          </cell>
          <cell r="AB618">
            <v>25416</v>
          </cell>
          <cell r="AC618">
            <v>19300</v>
          </cell>
          <cell r="AD618">
            <v>27217</v>
          </cell>
          <cell r="AE618">
            <v>10535</v>
          </cell>
          <cell r="AF618">
            <v>2854</v>
          </cell>
          <cell r="AG618">
            <v>37007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239012</v>
          </cell>
          <cell r="L619">
            <v>1394</v>
          </cell>
          <cell r="M619">
            <v>2407</v>
          </cell>
          <cell r="N619">
            <v>1394</v>
          </cell>
          <cell r="O619">
            <v>2068</v>
          </cell>
          <cell r="P619">
            <v>2512</v>
          </cell>
          <cell r="Q619">
            <v>3810</v>
          </cell>
          <cell r="R619">
            <v>4201</v>
          </cell>
          <cell r="S619">
            <v>3479</v>
          </cell>
          <cell r="T619">
            <v>8743</v>
          </cell>
          <cell r="U619">
            <v>32146</v>
          </cell>
          <cell r="V619">
            <v>6147</v>
          </cell>
          <cell r="W619">
            <v>9608</v>
          </cell>
          <cell r="X619">
            <v>16609</v>
          </cell>
          <cell r="Y619">
            <v>8442</v>
          </cell>
          <cell r="Z619">
            <v>52550</v>
          </cell>
          <cell r="AA619">
            <v>13942</v>
          </cell>
          <cell r="AB619">
            <v>20477</v>
          </cell>
          <cell r="AC619">
            <v>9398</v>
          </cell>
          <cell r="AD619">
            <v>18440</v>
          </cell>
          <cell r="AE619">
            <v>3557</v>
          </cell>
          <cell r="AF619">
            <v>10879</v>
          </cell>
          <cell r="AG619">
            <v>6809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411762</v>
          </cell>
          <cell r="L620">
            <v>3558</v>
          </cell>
          <cell r="M620">
            <v>20875</v>
          </cell>
          <cell r="N620">
            <v>18552</v>
          </cell>
          <cell r="O620">
            <v>20701</v>
          </cell>
          <cell r="P620">
            <v>16155</v>
          </cell>
          <cell r="Q620">
            <v>16534</v>
          </cell>
          <cell r="R620">
            <v>20162</v>
          </cell>
          <cell r="S620">
            <v>10874</v>
          </cell>
          <cell r="T620">
            <v>12318</v>
          </cell>
          <cell r="U620">
            <v>13121</v>
          </cell>
          <cell r="V620">
            <v>11583</v>
          </cell>
          <cell r="W620">
            <v>11506</v>
          </cell>
          <cell r="X620">
            <v>12163</v>
          </cell>
          <cell r="Y620">
            <v>11519</v>
          </cell>
          <cell r="Z620">
            <v>7260</v>
          </cell>
          <cell r="AA620">
            <v>10653</v>
          </cell>
          <cell r="AB620">
            <v>7791</v>
          </cell>
          <cell r="AC620">
            <v>13920</v>
          </cell>
          <cell r="AD620">
            <v>20120</v>
          </cell>
          <cell r="AE620">
            <v>23717</v>
          </cell>
          <cell r="AF620">
            <v>15707</v>
          </cell>
          <cell r="AG620">
            <v>15013</v>
          </cell>
          <cell r="AH620">
            <v>10698</v>
          </cell>
          <cell r="AI620">
            <v>11805</v>
          </cell>
          <cell r="AJ620">
            <v>14303</v>
          </cell>
          <cell r="AK620">
            <v>16677</v>
          </cell>
          <cell r="AL620">
            <v>15754</v>
          </cell>
          <cell r="AM620">
            <v>17813</v>
          </cell>
          <cell r="AN620">
            <v>10910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3169134</v>
          </cell>
          <cell r="L621">
            <v>4444</v>
          </cell>
          <cell r="M621">
            <v>70002</v>
          </cell>
          <cell r="N621">
            <v>133521</v>
          </cell>
          <cell r="O621">
            <v>130124</v>
          </cell>
          <cell r="P621">
            <v>144727</v>
          </cell>
          <cell r="Q621">
            <v>261049</v>
          </cell>
          <cell r="R621">
            <v>122730</v>
          </cell>
          <cell r="S621">
            <v>223381</v>
          </cell>
          <cell r="T621">
            <v>135265</v>
          </cell>
          <cell r="U621">
            <v>182253</v>
          </cell>
          <cell r="V621">
            <v>229704</v>
          </cell>
          <cell r="W621">
            <v>94895</v>
          </cell>
          <cell r="X621">
            <v>101867</v>
          </cell>
          <cell r="Y621">
            <v>211704</v>
          </cell>
          <cell r="Z621">
            <v>52037</v>
          </cell>
          <cell r="AA621">
            <v>53039</v>
          </cell>
          <cell r="AB621">
            <v>112784</v>
          </cell>
          <cell r="AC621">
            <v>84696</v>
          </cell>
          <cell r="AD621">
            <v>118944</v>
          </cell>
          <cell r="AE621">
            <v>42594</v>
          </cell>
          <cell r="AF621">
            <v>67957</v>
          </cell>
          <cell r="AG621">
            <v>60631</v>
          </cell>
          <cell r="AH621">
            <v>104364</v>
          </cell>
          <cell r="AI621">
            <v>51964</v>
          </cell>
          <cell r="AJ621">
            <v>73148</v>
          </cell>
          <cell r="AK621">
            <v>77752</v>
          </cell>
          <cell r="AL621">
            <v>68765</v>
          </cell>
          <cell r="AM621">
            <v>81327</v>
          </cell>
          <cell r="AN621">
            <v>55921</v>
          </cell>
          <cell r="AO621">
            <v>17545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3323224</v>
          </cell>
          <cell r="L622">
            <v>36039</v>
          </cell>
          <cell r="M622">
            <v>83745</v>
          </cell>
          <cell r="N622">
            <v>119485</v>
          </cell>
          <cell r="O622">
            <v>109865</v>
          </cell>
          <cell r="P622">
            <v>123246</v>
          </cell>
          <cell r="Q622">
            <v>135500</v>
          </cell>
          <cell r="R622">
            <v>112552</v>
          </cell>
          <cell r="S622">
            <v>98111</v>
          </cell>
          <cell r="T622">
            <v>124822</v>
          </cell>
          <cell r="U622">
            <v>150226</v>
          </cell>
          <cell r="V622">
            <v>90191</v>
          </cell>
          <cell r="W622">
            <v>99803</v>
          </cell>
          <cell r="X622">
            <v>82647</v>
          </cell>
          <cell r="Y622">
            <v>97644</v>
          </cell>
          <cell r="Z622">
            <v>130824</v>
          </cell>
          <cell r="AA622">
            <v>98309</v>
          </cell>
          <cell r="AB622">
            <v>111011</v>
          </cell>
          <cell r="AC622">
            <v>201094</v>
          </cell>
          <cell r="AD622">
            <v>173720</v>
          </cell>
          <cell r="AE622">
            <v>297487</v>
          </cell>
          <cell r="AF622">
            <v>62211</v>
          </cell>
          <cell r="AG622">
            <v>82161</v>
          </cell>
          <cell r="AH622">
            <v>120406</v>
          </cell>
          <cell r="AI622">
            <v>72273</v>
          </cell>
          <cell r="AJ622">
            <v>91846</v>
          </cell>
          <cell r="AK622">
            <v>89827</v>
          </cell>
          <cell r="AL622">
            <v>124249</v>
          </cell>
          <cell r="AM622">
            <v>114385</v>
          </cell>
          <cell r="AN622">
            <v>82002</v>
          </cell>
          <cell r="AO622">
            <v>7543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  <cell r="J623">
            <v>39842</v>
          </cell>
          <cell r="M623">
            <v>91</v>
          </cell>
          <cell r="N623">
            <v>357</v>
          </cell>
          <cell r="O623">
            <v>799</v>
          </cell>
          <cell r="P623">
            <v>1071</v>
          </cell>
          <cell r="Q623">
            <v>202</v>
          </cell>
          <cell r="S623">
            <v>1346</v>
          </cell>
          <cell r="T623">
            <v>700</v>
          </cell>
          <cell r="U623">
            <v>104</v>
          </cell>
          <cell r="V623">
            <v>677</v>
          </cell>
          <cell r="W623">
            <v>171</v>
          </cell>
          <cell r="X623">
            <v>209</v>
          </cell>
          <cell r="Y623">
            <v>1126</v>
          </cell>
          <cell r="Z623">
            <v>548</v>
          </cell>
          <cell r="AA623">
            <v>64</v>
          </cell>
          <cell r="AC623">
            <v>366</v>
          </cell>
          <cell r="AD623">
            <v>231</v>
          </cell>
          <cell r="AG623">
            <v>485</v>
          </cell>
          <cell r="AH623">
            <v>2081</v>
          </cell>
          <cell r="AI623">
            <v>3113</v>
          </cell>
          <cell r="AJ623">
            <v>5160</v>
          </cell>
          <cell r="AK623">
            <v>8032</v>
          </cell>
          <cell r="AL623">
            <v>4353</v>
          </cell>
          <cell r="AM623">
            <v>3787</v>
          </cell>
          <cell r="AN623">
            <v>4769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  <cell r="J624">
            <v>558696</v>
          </cell>
          <cell r="L624">
            <v>985</v>
          </cell>
          <cell r="M624">
            <v>7322</v>
          </cell>
          <cell r="N624">
            <v>6055</v>
          </cell>
          <cell r="O624">
            <v>30459</v>
          </cell>
          <cell r="P624">
            <v>13009</v>
          </cell>
          <cell r="Q624">
            <v>7476</v>
          </cell>
          <cell r="R624">
            <v>5866</v>
          </cell>
          <cell r="S624">
            <v>2428</v>
          </cell>
          <cell r="T624">
            <v>5946</v>
          </cell>
          <cell r="U624">
            <v>8773</v>
          </cell>
          <cell r="V624">
            <v>4173</v>
          </cell>
          <cell r="W624">
            <v>1833</v>
          </cell>
          <cell r="X624">
            <v>3358</v>
          </cell>
          <cell r="Y624">
            <v>2113</v>
          </cell>
          <cell r="Z624">
            <v>4006</v>
          </cell>
          <cell r="AA624">
            <v>2552</v>
          </cell>
          <cell r="AB624">
            <v>1359</v>
          </cell>
          <cell r="AC624">
            <v>1329</v>
          </cell>
          <cell r="AD624">
            <v>3837</v>
          </cell>
          <cell r="AF624">
            <v>2781</v>
          </cell>
          <cell r="AG624">
            <v>3455</v>
          </cell>
          <cell r="AH624">
            <v>10484</v>
          </cell>
          <cell r="AI624">
            <v>60011</v>
          </cell>
          <cell r="AJ624">
            <v>84127</v>
          </cell>
          <cell r="AK624">
            <v>123580</v>
          </cell>
          <cell r="AL624">
            <v>39981</v>
          </cell>
          <cell r="AM624">
            <v>98735</v>
          </cell>
          <cell r="AN624">
            <v>11901</v>
          </cell>
          <cell r="AO624">
            <v>10762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  <cell r="J625">
            <v>355430</v>
          </cell>
          <cell r="L625">
            <v>2198</v>
          </cell>
          <cell r="M625">
            <v>4515</v>
          </cell>
          <cell r="N625">
            <v>6911</v>
          </cell>
          <cell r="O625">
            <v>6321</v>
          </cell>
          <cell r="P625">
            <v>5747</v>
          </cell>
          <cell r="Q625">
            <v>4387</v>
          </cell>
          <cell r="R625">
            <v>1932</v>
          </cell>
          <cell r="S625">
            <v>8521</v>
          </cell>
          <cell r="T625">
            <v>4982</v>
          </cell>
          <cell r="U625">
            <v>13451</v>
          </cell>
          <cell r="V625">
            <v>3548</v>
          </cell>
          <cell r="W625">
            <v>14894</v>
          </cell>
          <cell r="X625">
            <v>968</v>
          </cell>
          <cell r="Y625">
            <v>1596</v>
          </cell>
          <cell r="Z625">
            <v>3450</v>
          </cell>
          <cell r="AA625">
            <v>73</v>
          </cell>
          <cell r="AB625">
            <v>4321</v>
          </cell>
          <cell r="AC625">
            <v>52</v>
          </cell>
          <cell r="AD625">
            <v>24</v>
          </cell>
          <cell r="AE625">
            <v>328</v>
          </cell>
          <cell r="AF625">
            <v>1202</v>
          </cell>
          <cell r="AG625">
            <v>5565</v>
          </cell>
          <cell r="AH625">
            <v>9993</v>
          </cell>
          <cell r="AI625">
            <v>42315</v>
          </cell>
          <cell r="AJ625">
            <v>63903</v>
          </cell>
          <cell r="AK625">
            <v>20128</v>
          </cell>
          <cell r="AL625">
            <v>31403</v>
          </cell>
          <cell r="AM625">
            <v>43096</v>
          </cell>
          <cell r="AN625">
            <v>49606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65427342</v>
          </cell>
          <cell r="L626">
            <v>838378</v>
          </cell>
          <cell r="M626">
            <v>1717788</v>
          </cell>
          <cell r="N626">
            <v>1690287</v>
          </cell>
          <cell r="O626">
            <v>1275172</v>
          </cell>
          <cell r="P626">
            <v>1475390</v>
          </cell>
          <cell r="Q626">
            <v>1937908</v>
          </cell>
          <cell r="R626">
            <v>2543837</v>
          </cell>
          <cell r="S626">
            <v>2645956</v>
          </cell>
          <cell r="T626">
            <v>2891483</v>
          </cell>
          <cell r="U626">
            <v>3109014</v>
          </cell>
          <cell r="V626">
            <v>2671138</v>
          </cell>
          <cell r="W626">
            <v>2634787</v>
          </cell>
          <cell r="X626">
            <v>2568875</v>
          </cell>
          <cell r="Y626">
            <v>2582831</v>
          </cell>
          <cell r="Z626">
            <v>2468847</v>
          </cell>
          <cell r="AA626">
            <v>2633361</v>
          </cell>
          <cell r="AB626">
            <v>2706846</v>
          </cell>
          <cell r="AC626">
            <v>2675502</v>
          </cell>
          <cell r="AD626">
            <v>2685352</v>
          </cell>
          <cell r="AE626">
            <v>2495482</v>
          </cell>
          <cell r="AF626">
            <v>2429748</v>
          </cell>
          <cell r="AG626">
            <v>2146744</v>
          </cell>
          <cell r="AH626">
            <v>2341558</v>
          </cell>
          <cell r="AI626">
            <v>2425664</v>
          </cell>
          <cell r="AJ626">
            <v>2362002</v>
          </cell>
          <cell r="AK626">
            <v>2463787</v>
          </cell>
          <cell r="AL626">
            <v>2280333</v>
          </cell>
          <cell r="AM626">
            <v>2082085</v>
          </cell>
          <cell r="AN626">
            <v>647187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2557814</v>
          </cell>
          <cell r="L627">
            <v>47553</v>
          </cell>
          <cell r="M627">
            <v>185611</v>
          </cell>
          <cell r="N627">
            <v>203425</v>
          </cell>
          <cell r="O627">
            <v>206238</v>
          </cell>
          <cell r="P627">
            <v>171179</v>
          </cell>
          <cell r="Q627">
            <v>152439</v>
          </cell>
          <cell r="R627">
            <v>155549</v>
          </cell>
          <cell r="S627">
            <v>141177</v>
          </cell>
          <cell r="T627">
            <v>130309</v>
          </cell>
          <cell r="U627">
            <v>148024</v>
          </cell>
          <cell r="V627">
            <v>132962</v>
          </cell>
          <cell r="W627">
            <v>97094</v>
          </cell>
          <cell r="X627">
            <v>97050</v>
          </cell>
          <cell r="Y627">
            <v>78400</v>
          </cell>
          <cell r="Z627">
            <v>81783</v>
          </cell>
          <cell r="AA627">
            <v>76879</v>
          </cell>
          <cell r="AB627">
            <v>62314</v>
          </cell>
          <cell r="AC627">
            <v>49218</v>
          </cell>
          <cell r="AD627">
            <v>48530</v>
          </cell>
          <cell r="AE627">
            <v>45660</v>
          </cell>
          <cell r="AF627">
            <v>66430</v>
          </cell>
          <cell r="AG627">
            <v>32307</v>
          </cell>
          <cell r="AH627">
            <v>24476</v>
          </cell>
          <cell r="AI627">
            <v>19056</v>
          </cell>
          <cell r="AJ627">
            <v>27239</v>
          </cell>
          <cell r="AK627">
            <v>26004</v>
          </cell>
          <cell r="AL627">
            <v>20059</v>
          </cell>
          <cell r="AM627">
            <v>19170</v>
          </cell>
          <cell r="AN627">
            <v>11679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28254596</v>
          </cell>
          <cell r="L628">
            <v>497548</v>
          </cell>
          <cell r="M628">
            <v>1239862</v>
          </cell>
          <cell r="N628">
            <v>1400770</v>
          </cell>
          <cell r="O628">
            <v>1226822</v>
          </cell>
          <cell r="P628">
            <v>1150092</v>
          </cell>
          <cell r="Q628">
            <v>1139029</v>
          </cell>
          <cell r="R628">
            <v>1324011</v>
          </cell>
          <cell r="S628">
            <v>1411048</v>
          </cell>
          <cell r="T628">
            <v>1584979</v>
          </cell>
          <cell r="U628">
            <v>1643582</v>
          </cell>
          <cell r="V628">
            <v>1321876</v>
          </cell>
          <cell r="W628">
            <v>1310824</v>
          </cell>
          <cell r="X628">
            <v>1452958</v>
          </cell>
          <cell r="Y628">
            <v>1461076</v>
          </cell>
          <cell r="Z628">
            <v>1413771</v>
          </cell>
          <cell r="AA628">
            <v>1344314</v>
          </cell>
          <cell r="AB628">
            <v>1286340</v>
          </cell>
          <cell r="AC628">
            <v>1080896</v>
          </cell>
          <cell r="AD628">
            <v>856163</v>
          </cell>
          <cell r="AE628">
            <v>729397</v>
          </cell>
          <cell r="AF628">
            <v>594832</v>
          </cell>
          <cell r="AG628">
            <v>408661</v>
          </cell>
          <cell r="AH628">
            <v>411235</v>
          </cell>
          <cell r="AI628">
            <v>410459</v>
          </cell>
          <cell r="AJ628">
            <v>400406</v>
          </cell>
          <cell r="AK628">
            <v>395189</v>
          </cell>
          <cell r="AL628">
            <v>355346</v>
          </cell>
          <cell r="AM628">
            <v>310343</v>
          </cell>
          <cell r="AN628">
            <v>92767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2004904</v>
          </cell>
          <cell r="L629">
            <v>23822</v>
          </cell>
          <cell r="M629">
            <v>55927</v>
          </cell>
          <cell r="N629">
            <v>33989</v>
          </cell>
          <cell r="O629">
            <v>28479</v>
          </cell>
          <cell r="P629">
            <v>44501</v>
          </cell>
          <cell r="Q629">
            <v>64314</v>
          </cell>
          <cell r="R629">
            <v>68903</v>
          </cell>
          <cell r="S629">
            <v>58910</v>
          </cell>
          <cell r="T629">
            <v>55811</v>
          </cell>
          <cell r="U629">
            <v>53135</v>
          </cell>
          <cell r="V629">
            <v>47648</v>
          </cell>
          <cell r="W629">
            <v>43928</v>
          </cell>
          <cell r="X629">
            <v>41355</v>
          </cell>
          <cell r="Y629">
            <v>38535</v>
          </cell>
          <cell r="Z629">
            <v>48809</v>
          </cell>
          <cell r="AA629">
            <v>46946</v>
          </cell>
          <cell r="AB629">
            <v>36155</v>
          </cell>
          <cell r="AC629">
            <v>43486</v>
          </cell>
          <cell r="AD629">
            <v>70089</v>
          </cell>
          <cell r="AE629">
            <v>61699</v>
          </cell>
          <cell r="AF629">
            <v>75397</v>
          </cell>
          <cell r="AG629">
            <v>94968</v>
          </cell>
          <cell r="AH629">
            <v>101814</v>
          </cell>
          <cell r="AI629">
            <v>96143</v>
          </cell>
          <cell r="AJ629">
            <v>117293</v>
          </cell>
          <cell r="AK629">
            <v>117896</v>
          </cell>
          <cell r="AL629">
            <v>161112</v>
          </cell>
          <cell r="AM629">
            <v>176633</v>
          </cell>
          <cell r="AN629">
            <v>97207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72043548</v>
          </cell>
          <cell r="L630">
            <v>275343</v>
          </cell>
          <cell r="M630">
            <v>2690692</v>
          </cell>
          <cell r="N630">
            <v>2556980</v>
          </cell>
          <cell r="O630">
            <v>2474529</v>
          </cell>
          <cell r="P630">
            <v>2175336</v>
          </cell>
          <cell r="Q630">
            <v>2027297</v>
          </cell>
          <cell r="R630">
            <v>2552150</v>
          </cell>
          <cell r="S630">
            <v>3220153</v>
          </cell>
          <cell r="T630">
            <v>3145714</v>
          </cell>
          <cell r="U630">
            <v>3711756</v>
          </cell>
          <cell r="V630">
            <v>3173122</v>
          </cell>
          <cell r="W630">
            <v>2712858</v>
          </cell>
          <cell r="X630">
            <v>2772186</v>
          </cell>
          <cell r="Y630">
            <v>3041253</v>
          </cell>
          <cell r="Z630">
            <v>2973297</v>
          </cell>
          <cell r="AA630">
            <v>3185558</v>
          </cell>
          <cell r="AB630">
            <v>2664536</v>
          </cell>
          <cell r="AC630">
            <v>2636742</v>
          </cell>
          <cell r="AD630">
            <v>3059678</v>
          </cell>
          <cell r="AE630">
            <v>3475745</v>
          </cell>
          <cell r="AF630">
            <v>2702541</v>
          </cell>
          <cell r="AG630">
            <v>2604837</v>
          </cell>
          <cell r="AH630">
            <v>1596117</v>
          </cell>
          <cell r="AI630">
            <v>1514565</v>
          </cell>
          <cell r="AJ630">
            <v>1626543</v>
          </cell>
          <cell r="AK630">
            <v>1600995</v>
          </cell>
          <cell r="AL630">
            <v>1864495</v>
          </cell>
          <cell r="AM630">
            <v>1837354</v>
          </cell>
          <cell r="AN630">
            <v>1580824</v>
          </cell>
          <cell r="AO630">
            <v>494474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18432106</v>
          </cell>
          <cell r="L631">
            <v>479429</v>
          </cell>
          <cell r="M631">
            <v>1404886</v>
          </cell>
          <cell r="N631">
            <v>1331169</v>
          </cell>
          <cell r="O631">
            <v>1142647</v>
          </cell>
          <cell r="P631">
            <v>859803</v>
          </cell>
          <cell r="Q631">
            <v>1198949</v>
          </cell>
          <cell r="R631">
            <v>1067669</v>
          </cell>
          <cell r="S631">
            <v>872744</v>
          </cell>
          <cell r="T631">
            <v>931425</v>
          </cell>
          <cell r="U631">
            <v>922049</v>
          </cell>
          <cell r="V631">
            <v>779446</v>
          </cell>
          <cell r="W631">
            <v>600239</v>
          </cell>
          <cell r="X631">
            <v>456961</v>
          </cell>
          <cell r="Y631">
            <v>393594</v>
          </cell>
          <cell r="Z631">
            <v>476728</v>
          </cell>
          <cell r="AA631">
            <v>515080</v>
          </cell>
          <cell r="AB631">
            <v>494934</v>
          </cell>
          <cell r="AC631">
            <v>472947</v>
          </cell>
          <cell r="AD631">
            <v>407090</v>
          </cell>
          <cell r="AE631">
            <v>360973</v>
          </cell>
          <cell r="AF631">
            <v>341389</v>
          </cell>
          <cell r="AG631">
            <v>315872</v>
          </cell>
          <cell r="AH631">
            <v>606686</v>
          </cell>
          <cell r="AI631">
            <v>349603</v>
          </cell>
          <cell r="AJ631">
            <v>287058</v>
          </cell>
          <cell r="AK631">
            <v>322883</v>
          </cell>
          <cell r="AL631">
            <v>410656</v>
          </cell>
          <cell r="AM631">
            <v>410839</v>
          </cell>
          <cell r="AN631">
            <v>188682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510360</v>
          </cell>
          <cell r="L632">
            <v>11488</v>
          </cell>
          <cell r="M632">
            <v>17422</v>
          </cell>
          <cell r="N632">
            <v>21717</v>
          </cell>
          <cell r="O632">
            <v>15527</v>
          </cell>
          <cell r="P632">
            <v>22806</v>
          </cell>
          <cell r="Q632">
            <v>21940</v>
          </cell>
          <cell r="R632">
            <v>23589</v>
          </cell>
          <cell r="S632">
            <v>18297</v>
          </cell>
          <cell r="T632">
            <v>26990</v>
          </cell>
          <cell r="U632">
            <v>22355</v>
          </cell>
          <cell r="V632">
            <v>30699</v>
          </cell>
          <cell r="W632">
            <v>21848</v>
          </cell>
          <cell r="X632">
            <v>13669</v>
          </cell>
          <cell r="Y632">
            <v>19213</v>
          </cell>
          <cell r="Z632">
            <v>14439</v>
          </cell>
          <cell r="AA632">
            <v>20130</v>
          </cell>
          <cell r="AB632">
            <v>13844</v>
          </cell>
          <cell r="AC632">
            <v>21821</v>
          </cell>
          <cell r="AD632">
            <v>17713</v>
          </cell>
          <cell r="AE632">
            <v>13076</v>
          </cell>
          <cell r="AF632">
            <v>15566</v>
          </cell>
          <cell r="AG632">
            <v>15406</v>
          </cell>
          <cell r="AH632">
            <v>14018</v>
          </cell>
          <cell r="AI632">
            <v>13178</v>
          </cell>
          <cell r="AJ632">
            <v>14254</v>
          </cell>
          <cell r="AK632">
            <v>13458</v>
          </cell>
          <cell r="AL632">
            <v>17656</v>
          </cell>
          <cell r="AM632">
            <v>13771</v>
          </cell>
          <cell r="AN632">
            <v>4470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12315953</v>
          </cell>
          <cell r="L633">
            <v>26189</v>
          </cell>
          <cell r="M633">
            <v>591009</v>
          </cell>
          <cell r="N633">
            <v>948990</v>
          </cell>
          <cell r="O633">
            <v>1116347</v>
          </cell>
          <cell r="P633">
            <v>1192714</v>
          </cell>
          <cell r="Q633">
            <v>1302008</v>
          </cell>
          <cell r="R633">
            <v>1142102</v>
          </cell>
          <cell r="S633">
            <v>293840</v>
          </cell>
          <cell r="T633">
            <v>613860</v>
          </cell>
          <cell r="U633">
            <v>368401</v>
          </cell>
          <cell r="V633">
            <v>457759</v>
          </cell>
          <cell r="W633">
            <v>485532</v>
          </cell>
          <cell r="X633">
            <v>441454</v>
          </cell>
          <cell r="Y633">
            <v>859216</v>
          </cell>
          <cell r="Z633">
            <v>181225</v>
          </cell>
          <cell r="AA633">
            <v>128656</v>
          </cell>
          <cell r="AB633">
            <v>293460</v>
          </cell>
          <cell r="AC633">
            <v>367240</v>
          </cell>
          <cell r="AD633">
            <v>296487</v>
          </cell>
          <cell r="AE633">
            <v>89754</v>
          </cell>
          <cell r="AF633">
            <v>337106</v>
          </cell>
          <cell r="AG633">
            <v>170091</v>
          </cell>
          <cell r="AH633">
            <v>35828</v>
          </cell>
          <cell r="AI633">
            <v>72466</v>
          </cell>
          <cell r="AJ633">
            <v>194789</v>
          </cell>
          <cell r="AK633">
            <v>82271</v>
          </cell>
          <cell r="AL633">
            <v>51182</v>
          </cell>
          <cell r="AM633">
            <v>58081</v>
          </cell>
          <cell r="AN633">
            <v>45866</v>
          </cell>
          <cell r="AO633">
            <v>66643</v>
          </cell>
          <cell r="AQ633">
            <v>5387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24033692</v>
          </cell>
          <cell r="L634">
            <v>308801</v>
          </cell>
          <cell r="M634">
            <v>935543</v>
          </cell>
          <cell r="N634">
            <v>1327575</v>
          </cell>
          <cell r="O634">
            <v>1425445</v>
          </cell>
          <cell r="P634">
            <v>1129396</v>
          </cell>
          <cell r="Q634">
            <v>808740</v>
          </cell>
          <cell r="R634">
            <v>785334</v>
          </cell>
          <cell r="S634">
            <v>633302</v>
          </cell>
          <cell r="T634">
            <v>801545</v>
          </cell>
          <cell r="U634">
            <v>809361</v>
          </cell>
          <cell r="V634">
            <v>852860</v>
          </cell>
          <cell r="W634">
            <v>826724</v>
          </cell>
          <cell r="X634">
            <v>1003133</v>
          </cell>
          <cell r="Y634">
            <v>556793</v>
          </cell>
          <cell r="Z634">
            <v>566693</v>
          </cell>
          <cell r="AA634">
            <v>866896</v>
          </cell>
          <cell r="AB634">
            <v>1079651</v>
          </cell>
          <cell r="AC634">
            <v>999666</v>
          </cell>
          <cell r="AD634">
            <v>983962</v>
          </cell>
          <cell r="AE634">
            <v>674388</v>
          </cell>
          <cell r="AF634">
            <v>966154</v>
          </cell>
          <cell r="AG634">
            <v>686309</v>
          </cell>
          <cell r="AH634">
            <v>530669</v>
          </cell>
          <cell r="AI634">
            <v>754331</v>
          </cell>
          <cell r="AJ634">
            <v>941950</v>
          </cell>
          <cell r="AK634">
            <v>480429</v>
          </cell>
          <cell r="AL634">
            <v>826641</v>
          </cell>
          <cell r="AM634">
            <v>718257</v>
          </cell>
          <cell r="AN634">
            <v>431639</v>
          </cell>
          <cell r="AO634">
            <v>62648</v>
          </cell>
          <cell r="AT634">
            <v>258857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  <cell r="J635">
            <v>150131</v>
          </cell>
          <cell r="L635">
            <v>7066</v>
          </cell>
          <cell r="M635">
            <v>6813</v>
          </cell>
          <cell r="N635">
            <v>11280</v>
          </cell>
          <cell r="O635">
            <v>11750</v>
          </cell>
          <cell r="P635">
            <v>18450</v>
          </cell>
          <cell r="Q635">
            <v>13268</v>
          </cell>
          <cell r="R635">
            <v>7035</v>
          </cell>
          <cell r="S635">
            <v>6903</v>
          </cell>
          <cell r="T635">
            <v>5386</v>
          </cell>
          <cell r="U635">
            <v>5426</v>
          </cell>
          <cell r="V635">
            <v>3958</v>
          </cell>
          <cell r="W635">
            <v>5090</v>
          </cell>
          <cell r="X635">
            <v>2596</v>
          </cell>
          <cell r="Y635">
            <v>4167</v>
          </cell>
          <cell r="Z635">
            <v>3354</v>
          </cell>
          <cell r="AA635">
            <v>3326</v>
          </cell>
          <cell r="AB635">
            <v>2546</v>
          </cell>
          <cell r="AC635">
            <v>2689</v>
          </cell>
          <cell r="AD635">
            <v>2525</v>
          </cell>
          <cell r="AE635">
            <v>1669</v>
          </cell>
          <cell r="AF635">
            <v>4249</v>
          </cell>
          <cell r="AG635">
            <v>3140</v>
          </cell>
          <cell r="AH635">
            <v>2757</v>
          </cell>
          <cell r="AI635">
            <v>3282</v>
          </cell>
          <cell r="AJ635">
            <v>2518</v>
          </cell>
          <cell r="AK635">
            <v>2877</v>
          </cell>
          <cell r="AL635">
            <v>2340</v>
          </cell>
          <cell r="AM635">
            <v>3067</v>
          </cell>
          <cell r="AN635">
            <v>604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4118076</v>
          </cell>
          <cell r="L636">
            <v>10768</v>
          </cell>
          <cell r="M636">
            <v>111275</v>
          </cell>
          <cell r="N636">
            <v>218991</v>
          </cell>
          <cell r="O636">
            <v>163812</v>
          </cell>
          <cell r="P636">
            <v>264086</v>
          </cell>
          <cell r="Q636">
            <v>186504</v>
          </cell>
          <cell r="R636">
            <v>97523</v>
          </cell>
          <cell r="S636">
            <v>120877</v>
          </cell>
          <cell r="T636">
            <v>159129</v>
          </cell>
          <cell r="U636">
            <v>108253</v>
          </cell>
          <cell r="V636">
            <v>219502</v>
          </cell>
          <cell r="W636">
            <v>158855</v>
          </cell>
          <cell r="X636">
            <v>29647</v>
          </cell>
          <cell r="Y636">
            <v>3783</v>
          </cell>
          <cell r="Z636">
            <v>64791</v>
          </cell>
          <cell r="AA636">
            <v>8442</v>
          </cell>
          <cell r="AB636">
            <v>181727</v>
          </cell>
          <cell r="AC636">
            <v>12478</v>
          </cell>
          <cell r="AD636">
            <v>386298</v>
          </cell>
          <cell r="AE636">
            <v>297903</v>
          </cell>
          <cell r="AF636">
            <v>114162</v>
          </cell>
          <cell r="AG636">
            <v>67371</v>
          </cell>
          <cell r="AH636">
            <v>214689</v>
          </cell>
          <cell r="AI636">
            <v>99542</v>
          </cell>
          <cell r="AJ636">
            <v>171406</v>
          </cell>
          <cell r="AK636">
            <v>107175</v>
          </cell>
          <cell r="AL636">
            <v>34692</v>
          </cell>
          <cell r="AM636">
            <v>80490</v>
          </cell>
          <cell r="AN636">
            <v>416096</v>
          </cell>
          <cell r="AO636">
            <v>7809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17337034</v>
          </cell>
          <cell r="L637">
            <v>293264</v>
          </cell>
          <cell r="M637">
            <v>932905</v>
          </cell>
          <cell r="N637">
            <v>1070571</v>
          </cell>
          <cell r="O637">
            <v>1208643</v>
          </cell>
          <cell r="P637">
            <v>1191856</v>
          </cell>
          <cell r="Q637">
            <v>940184</v>
          </cell>
          <cell r="R637">
            <v>586032</v>
          </cell>
          <cell r="S637">
            <v>515963</v>
          </cell>
          <cell r="T637">
            <v>505081</v>
          </cell>
          <cell r="U637">
            <v>618843</v>
          </cell>
          <cell r="V637">
            <v>520227</v>
          </cell>
          <cell r="W637">
            <v>435384</v>
          </cell>
          <cell r="X637">
            <v>444983</v>
          </cell>
          <cell r="Y637">
            <v>441254</v>
          </cell>
          <cell r="Z637">
            <v>446109</v>
          </cell>
          <cell r="AA637">
            <v>385987</v>
          </cell>
          <cell r="AB637">
            <v>458337</v>
          </cell>
          <cell r="AC637">
            <v>705994</v>
          </cell>
          <cell r="AD637">
            <v>478957</v>
          </cell>
          <cell r="AE637">
            <v>584228</v>
          </cell>
          <cell r="AF637">
            <v>997956</v>
          </cell>
          <cell r="AG637">
            <v>536285</v>
          </cell>
          <cell r="AH637">
            <v>380190</v>
          </cell>
          <cell r="AI637">
            <v>377067</v>
          </cell>
          <cell r="AJ637">
            <v>442408</v>
          </cell>
          <cell r="AK637">
            <v>321461</v>
          </cell>
          <cell r="AL637">
            <v>708605</v>
          </cell>
          <cell r="AM637">
            <v>386466</v>
          </cell>
          <cell r="AN637">
            <v>421676</v>
          </cell>
          <cell r="AO637">
            <v>118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  <cell r="J638">
            <v>5210</v>
          </cell>
          <cell r="L638">
            <v>782</v>
          </cell>
          <cell r="M638">
            <v>2121</v>
          </cell>
          <cell r="N638">
            <v>426</v>
          </cell>
          <cell r="Q638">
            <v>149</v>
          </cell>
          <cell r="S638">
            <v>205</v>
          </cell>
          <cell r="T638">
            <v>159</v>
          </cell>
          <cell r="U638">
            <v>705</v>
          </cell>
          <cell r="V638">
            <v>72</v>
          </cell>
          <cell r="X638">
            <v>227</v>
          </cell>
          <cell r="Y638">
            <v>92</v>
          </cell>
          <cell r="AB638">
            <v>257</v>
          </cell>
          <cell r="AC638">
            <v>15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1383562</v>
          </cell>
          <cell r="L639">
            <v>9061</v>
          </cell>
          <cell r="M639">
            <v>68624</v>
          </cell>
          <cell r="N639">
            <v>51625</v>
          </cell>
          <cell r="O639">
            <v>66322</v>
          </cell>
          <cell r="P639">
            <v>89202</v>
          </cell>
          <cell r="Q639">
            <v>145408</v>
          </cell>
          <cell r="R639">
            <v>30825</v>
          </cell>
          <cell r="S639">
            <v>94836</v>
          </cell>
          <cell r="T639">
            <v>52648</v>
          </cell>
          <cell r="U639">
            <v>97932</v>
          </cell>
          <cell r="V639">
            <v>67655</v>
          </cell>
          <cell r="W639">
            <v>79488</v>
          </cell>
          <cell r="X639">
            <v>23206</v>
          </cell>
          <cell r="Y639">
            <v>101011</v>
          </cell>
          <cell r="Z639">
            <v>35402</v>
          </cell>
          <cell r="AA639">
            <v>26931</v>
          </cell>
          <cell r="AB639">
            <v>35308</v>
          </cell>
          <cell r="AC639">
            <v>31857</v>
          </cell>
          <cell r="AD639">
            <v>40468</v>
          </cell>
          <cell r="AE639">
            <v>43187</v>
          </cell>
          <cell r="AF639">
            <v>128330</v>
          </cell>
          <cell r="AG639">
            <v>42078</v>
          </cell>
          <cell r="AH639">
            <v>22158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  <cell r="J640">
            <v>367319</v>
          </cell>
          <cell r="L640">
            <v>4561</v>
          </cell>
          <cell r="M640">
            <v>8558</v>
          </cell>
          <cell r="N640">
            <v>7713</v>
          </cell>
          <cell r="O640">
            <v>18297</v>
          </cell>
          <cell r="P640">
            <v>10208</v>
          </cell>
          <cell r="Q640">
            <v>12911</v>
          </cell>
          <cell r="R640">
            <v>9306</v>
          </cell>
          <cell r="S640">
            <v>15304</v>
          </cell>
          <cell r="T640">
            <v>20604</v>
          </cell>
          <cell r="U640">
            <v>10735</v>
          </cell>
          <cell r="V640">
            <v>10098</v>
          </cell>
          <cell r="W640">
            <v>9177</v>
          </cell>
          <cell r="X640">
            <v>8675</v>
          </cell>
          <cell r="Y640">
            <v>14546</v>
          </cell>
          <cell r="Z640">
            <v>32038</v>
          </cell>
          <cell r="AA640">
            <v>26447</v>
          </cell>
          <cell r="AB640">
            <v>15044</v>
          </cell>
          <cell r="AC640">
            <v>26995</v>
          </cell>
          <cell r="AD640">
            <v>23022</v>
          </cell>
          <cell r="AE640">
            <v>13601</v>
          </cell>
          <cell r="AF640">
            <v>9327</v>
          </cell>
          <cell r="AG640">
            <v>7392</v>
          </cell>
          <cell r="AH640">
            <v>52760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  <cell r="J641">
            <v>54717</v>
          </cell>
          <cell r="L641">
            <v>553</v>
          </cell>
          <cell r="M641">
            <v>1347</v>
          </cell>
          <cell r="N641">
            <v>1833</v>
          </cell>
          <cell r="O641">
            <v>2452</v>
          </cell>
          <cell r="P641">
            <v>1654</v>
          </cell>
          <cell r="Q641">
            <v>2426</v>
          </cell>
          <cell r="R641">
            <v>2486</v>
          </cell>
          <cell r="S641">
            <v>1328</v>
          </cell>
          <cell r="T641">
            <v>1702</v>
          </cell>
          <cell r="U641">
            <v>2278</v>
          </cell>
          <cell r="V641">
            <v>2140</v>
          </cell>
          <cell r="W641">
            <v>3086</v>
          </cell>
          <cell r="X641">
            <v>2282</v>
          </cell>
          <cell r="Y641">
            <v>1822</v>
          </cell>
          <cell r="Z641">
            <v>2604</v>
          </cell>
          <cell r="AA641">
            <v>3307</v>
          </cell>
          <cell r="AB641">
            <v>2626</v>
          </cell>
          <cell r="AC641">
            <v>5159</v>
          </cell>
          <cell r="AD641">
            <v>4323</v>
          </cell>
          <cell r="AE641">
            <v>5328</v>
          </cell>
          <cell r="AF641">
            <v>2515</v>
          </cell>
          <cell r="AG641">
            <v>1466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1782737</v>
          </cell>
          <cell r="L642">
            <v>449</v>
          </cell>
          <cell r="M642">
            <v>7671</v>
          </cell>
          <cell r="N642">
            <v>30675</v>
          </cell>
          <cell r="O642">
            <v>59755</v>
          </cell>
          <cell r="P642">
            <v>214962</v>
          </cell>
          <cell r="Q642">
            <v>21458</v>
          </cell>
          <cell r="R642">
            <v>33935</v>
          </cell>
          <cell r="S642">
            <v>119528</v>
          </cell>
          <cell r="T642">
            <v>92355</v>
          </cell>
          <cell r="U642">
            <v>57408</v>
          </cell>
          <cell r="V642">
            <v>52333</v>
          </cell>
          <cell r="W642">
            <v>90483</v>
          </cell>
          <cell r="X642">
            <v>218384</v>
          </cell>
          <cell r="Y642">
            <v>74244</v>
          </cell>
          <cell r="Z642">
            <v>84224</v>
          </cell>
          <cell r="AA642">
            <v>20316</v>
          </cell>
          <cell r="AB642">
            <v>57417</v>
          </cell>
          <cell r="AC642">
            <v>172102</v>
          </cell>
          <cell r="AD642">
            <v>114185</v>
          </cell>
          <cell r="AE642">
            <v>79032</v>
          </cell>
          <cell r="AF642">
            <v>26687</v>
          </cell>
          <cell r="AG642">
            <v>88645</v>
          </cell>
          <cell r="AH642">
            <v>66489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869224</v>
          </cell>
          <cell r="L643">
            <v>5921</v>
          </cell>
          <cell r="M643">
            <v>9977</v>
          </cell>
          <cell r="N643">
            <v>9529</v>
          </cell>
          <cell r="O643">
            <v>85356</v>
          </cell>
          <cell r="P643">
            <v>8457</v>
          </cell>
          <cell r="Q643">
            <v>107116</v>
          </cell>
          <cell r="R643">
            <v>11128</v>
          </cell>
          <cell r="S643">
            <v>9138</v>
          </cell>
          <cell r="T643">
            <v>73956</v>
          </cell>
          <cell r="U643">
            <v>22233</v>
          </cell>
          <cell r="V643">
            <v>33238</v>
          </cell>
          <cell r="W643">
            <v>65125</v>
          </cell>
          <cell r="X643">
            <v>26946</v>
          </cell>
          <cell r="Y643">
            <v>55044</v>
          </cell>
          <cell r="Z643">
            <v>37123</v>
          </cell>
          <cell r="AA643">
            <v>44071</v>
          </cell>
          <cell r="AB643">
            <v>59834</v>
          </cell>
          <cell r="AC643">
            <v>108126</v>
          </cell>
          <cell r="AD643">
            <v>31371</v>
          </cell>
          <cell r="AE643">
            <v>19337</v>
          </cell>
          <cell r="AF643">
            <v>18334</v>
          </cell>
          <cell r="AG643">
            <v>27722</v>
          </cell>
          <cell r="AH643">
            <v>142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792867</v>
          </cell>
          <cell r="L644">
            <v>18057</v>
          </cell>
          <cell r="M644">
            <v>31280</v>
          </cell>
          <cell r="N644">
            <v>28096</v>
          </cell>
          <cell r="O644">
            <v>38472</v>
          </cell>
          <cell r="P644">
            <v>36568</v>
          </cell>
          <cell r="Q644">
            <v>32081</v>
          </cell>
          <cell r="R644">
            <v>39101</v>
          </cell>
          <cell r="S644">
            <v>19493</v>
          </cell>
          <cell r="T644">
            <v>19528</v>
          </cell>
          <cell r="U644">
            <v>30180</v>
          </cell>
          <cell r="V644">
            <v>25007</v>
          </cell>
          <cell r="W644">
            <v>21256</v>
          </cell>
          <cell r="X644">
            <v>25020</v>
          </cell>
          <cell r="Y644">
            <v>19535</v>
          </cell>
          <cell r="Z644">
            <v>25018</v>
          </cell>
          <cell r="AA644">
            <v>12584</v>
          </cell>
          <cell r="AB644">
            <v>17994</v>
          </cell>
          <cell r="AC644">
            <v>25439</v>
          </cell>
          <cell r="AD644">
            <v>23713</v>
          </cell>
          <cell r="AE644">
            <v>28516</v>
          </cell>
          <cell r="AF644">
            <v>17225</v>
          </cell>
          <cell r="AG644">
            <v>20053</v>
          </cell>
          <cell r="AH644">
            <v>28098</v>
          </cell>
          <cell r="AI644">
            <v>30287</v>
          </cell>
          <cell r="AJ644">
            <v>40544</v>
          </cell>
          <cell r="AK644">
            <v>30564</v>
          </cell>
          <cell r="AL644">
            <v>48605</v>
          </cell>
          <cell r="AM644">
            <v>43185</v>
          </cell>
          <cell r="AN644">
            <v>17368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11829192</v>
          </cell>
          <cell r="L645">
            <v>30181</v>
          </cell>
          <cell r="M645">
            <v>235945</v>
          </cell>
          <cell r="N645">
            <v>458328</v>
          </cell>
          <cell r="O645">
            <v>576715</v>
          </cell>
          <cell r="P645">
            <v>776178</v>
          </cell>
          <cell r="Q645">
            <v>830770</v>
          </cell>
          <cell r="R645">
            <v>1054710</v>
          </cell>
          <cell r="S645">
            <v>775716</v>
          </cell>
          <cell r="T645">
            <v>947301</v>
          </cell>
          <cell r="U645">
            <v>823149</v>
          </cell>
          <cell r="V645">
            <v>422016</v>
          </cell>
          <cell r="W645">
            <v>474692</v>
          </cell>
          <cell r="X645">
            <v>512105</v>
          </cell>
          <cell r="Y645">
            <v>484053</v>
          </cell>
          <cell r="Z645">
            <v>287270</v>
          </cell>
          <cell r="AA645">
            <v>377400</v>
          </cell>
          <cell r="AB645">
            <v>270211</v>
          </cell>
          <cell r="AC645">
            <v>423331</v>
          </cell>
          <cell r="AD645">
            <v>264983</v>
          </cell>
          <cell r="AE645">
            <v>196895</v>
          </cell>
          <cell r="AF645">
            <v>194331</v>
          </cell>
          <cell r="AG645">
            <v>237504</v>
          </cell>
          <cell r="AH645">
            <v>150490</v>
          </cell>
          <cell r="AI645">
            <v>181461</v>
          </cell>
          <cell r="AJ645">
            <v>208276</v>
          </cell>
          <cell r="AK645">
            <v>213816</v>
          </cell>
          <cell r="AL645">
            <v>174543</v>
          </cell>
          <cell r="AM645">
            <v>138163</v>
          </cell>
          <cell r="AN645">
            <v>79559</v>
          </cell>
          <cell r="AO645">
            <v>24144</v>
          </cell>
          <cell r="AP645">
            <v>4956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12844476</v>
          </cell>
          <cell r="L646">
            <v>134934</v>
          </cell>
          <cell r="M646">
            <v>461416</v>
          </cell>
          <cell r="N646">
            <v>538769</v>
          </cell>
          <cell r="O646">
            <v>426525</v>
          </cell>
          <cell r="P646">
            <v>728407</v>
          </cell>
          <cell r="Q646">
            <v>612729</v>
          </cell>
          <cell r="R646">
            <v>645475</v>
          </cell>
          <cell r="S646">
            <v>551642</v>
          </cell>
          <cell r="T646">
            <v>390993</v>
          </cell>
          <cell r="U646">
            <v>403121</v>
          </cell>
          <cell r="V646">
            <v>440862</v>
          </cell>
          <cell r="W646">
            <v>327255</v>
          </cell>
          <cell r="X646">
            <v>444025</v>
          </cell>
          <cell r="Y646">
            <v>529845</v>
          </cell>
          <cell r="Z646">
            <v>450993</v>
          </cell>
          <cell r="AA646">
            <v>326723</v>
          </cell>
          <cell r="AB646">
            <v>341928</v>
          </cell>
          <cell r="AC646">
            <v>461445</v>
          </cell>
          <cell r="AD646">
            <v>567196</v>
          </cell>
          <cell r="AE646">
            <v>413754</v>
          </cell>
          <cell r="AF646">
            <v>308760</v>
          </cell>
          <cell r="AG646">
            <v>299803</v>
          </cell>
          <cell r="AH646">
            <v>409105</v>
          </cell>
          <cell r="AI646">
            <v>415857</v>
          </cell>
          <cell r="AJ646">
            <v>453250</v>
          </cell>
          <cell r="AK646">
            <v>425122</v>
          </cell>
          <cell r="AL646">
            <v>401781</v>
          </cell>
          <cell r="AM646">
            <v>649421</v>
          </cell>
          <cell r="AN646">
            <v>224008</v>
          </cell>
          <cell r="AO646">
            <v>59332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  <cell r="J647">
            <v>105938</v>
          </cell>
          <cell r="L647">
            <v>170</v>
          </cell>
          <cell r="M647">
            <v>1264</v>
          </cell>
          <cell r="N647">
            <v>641</v>
          </cell>
          <cell r="O647">
            <v>1950</v>
          </cell>
          <cell r="P647">
            <v>1933</v>
          </cell>
          <cell r="Q647">
            <v>850</v>
          </cell>
          <cell r="R647">
            <v>556</v>
          </cell>
          <cell r="S647">
            <v>1303</v>
          </cell>
          <cell r="T647">
            <v>222</v>
          </cell>
          <cell r="U647">
            <v>1232</v>
          </cell>
          <cell r="V647">
            <v>278</v>
          </cell>
          <cell r="W647">
            <v>294</v>
          </cell>
          <cell r="Z647">
            <v>622</v>
          </cell>
          <cell r="AA647">
            <v>1001</v>
          </cell>
          <cell r="AB647">
            <v>1122</v>
          </cell>
          <cell r="AC647">
            <v>1324</v>
          </cell>
          <cell r="AD647">
            <v>137</v>
          </cell>
          <cell r="AE647">
            <v>2677</v>
          </cell>
          <cell r="AF647">
            <v>3500</v>
          </cell>
          <cell r="AG647">
            <v>5289</v>
          </cell>
          <cell r="AH647">
            <v>15015</v>
          </cell>
          <cell r="AI647">
            <v>17109</v>
          </cell>
          <cell r="AJ647">
            <v>16394</v>
          </cell>
          <cell r="AK647">
            <v>7588</v>
          </cell>
          <cell r="AL647">
            <v>6575</v>
          </cell>
          <cell r="AM647">
            <v>9765</v>
          </cell>
          <cell r="AN647">
            <v>7127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  <cell r="J648">
            <v>1589809</v>
          </cell>
          <cell r="L648">
            <v>4381</v>
          </cell>
          <cell r="M648">
            <v>47724</v>
          </cell>
          <cell r="N648">
            <v>42859</v>
          </cell>
          <cell r="O648">
            <v>114130</v>
          </cell>
          <cell r="P648">
            <v>95564</v>
          </cell>
          <cell r="Q648">
            <v>112189</v>
          </cell>
          <cell r="R648">
            <v>93983</v>
          </cell>
          <cell r="S648">
            <v>27656</v>
          </cell>
          <cell r="T648">
            <v>35986</v>
          </cell>
          <cell r="U648">
            <v>25709</v>
          </cell>
          <cell r="V648">
            <v>14585</v>
          </cell>
          <cell r="W648">
            <v>22355</v>
          </cell>
          <cell r="X648">
            <v>15175</v>
          </cell>
          <cell r="Y648">
            <v>4549</v>
          </cell>
          <cell r="Z648">
            <v>686</v>
          </cell>
          <cell r="AA648">
            <v>3495</v>
          </cell>
          <cell r="AB648">
            <v>7617</v>
          </cell>
          <cell r="AC648">
            <v>5540</v>
          </cell>
          <cell r="AD648">
            <v>8871</v>
          </cell>
          <cell r="AE648">
            <v>10321</v>
          </cell>
          <cell r="AF648">
            <v>13546</v>
          </cell>
          <cell r="AG648">
            <v>23655</v>
          </cell>
          <cell r="AH648">
            <v>59969</v>
          </cell>
          <cell r="AI648">
            <v>83784</v>
          </cell>
          <cell r="AJ648">
            <v>181372</v>
          </cell>
          <cell r="AK648">
            <v>79574</v>
          </cell>
          <cell r="AL648">
            <v>62542</v>
          </cell>
          <cell r="AM648">
            <v>151069</v>
          </cell>
          <cell r="AN648">
            <v>183893</v>
          </cell>
          <cell r="AO648">
            <v>57030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  <cell r="J649">
            <v>1159114</v>
          </cell>
          <cell r="L649">
            <v>13257</v>
          </cell>
          <cell r="M649">
            <v>38394</v>
          </cell>
          <cell r="N649">
            <v>37796</v>
          </cell>
          <cell r="O649">
            <v>40484</v>
          </cell>
          <cell r="P649">
            <v>45704</v>
          </cell>
          <cell r="Q649">
            <v>45770</v>
          </cell>
          <cell r="R649">
            <v>44743</v>
          </cell>
          <cell r="S649">
            <v>24075</v>
          </cell>
          <cell r="T649">
            <v>16727</v>
          </cell>
          <cell r="U649">
            <v>16152</v>
          </cell>
          <cell r="V649">
            <v>17211</v>
          </cell>
          <cell r="W649">
            <v>12601</v>
          </cell>
          <cell r="X649">
            <v>6560</v>
          </cell>
          <cell r="Y649">
            <v>3473</v>
          </cell>
          <cell r="Z649">
            <v>7693</v>
          </cell>
          <cell r="AA649">
            <v>4678</v>
          </cell>
          <cell r="AB649">
            <v>6342</v>
          </cell>
          <cell r="AC649">
            <v>6267</v>
          </cell>
          <cell r="AD649">
            <v>11676</v>
          </cell>
          <cell r="AE649">
            <v>14219</v>
          </cell>
          <cell r="AF649">
            <v>12466</v>
          </cell>
          <cell r="AG649">
            <v>33052</v>
          </cell>
          <cell r="AH649">
            <v>41410</v>
          </cell>
          <cell r="AI649">
            <v>91699</v>
          </cell>
          <cell r="AJ649">
            <v>77675</v>
          </cell>
          <cell r="AK649">
            <v>66005</v>
          </cell>
          <cell r="AL649">
            <v>123511</v>
          </cell>
          <cell r="AM649">
            <v>242081</v>
          </cell>
          <cell r="AN649">
            <v>55608</v>
          </cell>
          <cell r="AO649">
            <v>1785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57894655</v>
          </cell>
          <cell r="L650">
            <v>855641</v>
          </cell>
          <cell r="M650">
            <v>2325392</v>
          </cell>
          <cell r="N650">
            <v>2225688</v>
          </cell>
          <cell r="O650">
            <v>1890695</v>
          </cell>
          <cell r="P650">
            <v>1788565</v>
          </cell>
          <cell r="Q650">
            <v>2004000</v>
          </cell>
          <cell r="R650">
            <v>2411645</v>
          </cell>
          <cell r="S650">
            <v>2844568</v>
          </cell>
          <cell r="T650">
            <v>3630362</v>
          </cell>
          <cell r="U650">
            <v>2882217</v>
          </cell>
          <cell r="V650">
            <v>2263300</v>
          </cell>
          <cell r="W650">
            <v>2137070</v>
          </cell>
          <cell r="X650">
            <v>2164169</v>
          </cell>
          <cell r="Y650">
            <v>2006325</v>
          </cell>
          <cell r="Z650">
            <v>1901985</v>
          </cell>
          <cell r="AA650">
            <v>1943862</v>
          </cell>
          <cell r="AB650">
            <v>2023654</v>
          </cell>
          <cell r="AC650">
            <v>2025709</v>
          </cell>
          <cell r="AD650">
            <v>2103721</v>
          </cell>
          <cell r="AE650">
            <v>1920082</v>
          </cell>
          <cell r="AF650">
            <v>1873475</v>
          </cell>
          <cell r="AG650">
            <v>1635956</v>
          </cell>
          <cell r="AH650">
            <v>1706430</v>
          </cell>
          <cell r="AI650">
            <v>1775708</v>
          </cell>
          <cell r="AJ650">
            <v>1739115</v>
          </cell>
          <cell r="AK650">
            <v>1826706</v>
          </cell>
          <cell r="AL650">
            <v>1818295</v>
          </cell>
          <cell r="AM650">
            <v>1603270</v>
          </cell>
          <cell r="AN650">
            <v>565399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2510695</v>
          </cell>
          <cell r="L651">
            <v>92829</v>
          </cell>
          <cell r="M651">
            <v>215743</v>
          </cell>
          <cell r="N651">
            <v>186640</v>
          </cell>
          <cell r="O651">
            <v>181488</v>
          </cell>
          <cell r="P651">
            <v>166893</v>
          </cell>
          <cell r="Q651">
            <v>172733</v>
          </cell>
          <cell r="R651">
            <v>153323</v>
          </cell>
          <cell r="S651">
            <v>97297</v>
          </cell>
          <cell r="T651">
            <v>194285</v>
          </cell>
          <cell r="U651">
            <v>141246</v>
          </cell>
          <cell r="V651">
            <v>105727</v>
          </cell>
          <cell r="W651">
            <v>103460</v>
          </cell>
          <cell r="X651">
            <v>85645</v>
          </cell>
          <cell r="Y651">
            <v>77917</v>
          </cell>
          <cell r="Z651">
            <v>61978</v>
          </cell>
          <cell r="AA651">
            <v>104398</v>
          </cell>
          <cell r="AB651">
            <v>49443</v>
          </cell>
          <cell r="AC651">
            <v>51709</v>
          </cell>
          <cell r="AD651">
            <v>51254</v>
          </cell>
          <cell r="AE651">
            <v>39886</v>
          </cell>
          <cell r="AF651">
            <v>26740</v>
          </cell>
          <cell r="AG651">
            <v>23364</v>
          </cell>
          <cell r="AH651">
            <v>18865</v>
          </cell>
          <cell r="AI651">
            <v>17489</v>
          </cell>
          <cell r="AJ651">
            <v>24986</v>
          </cell>
          <cell r="AK651">
            <v>25203</v>
          </cell>
          <cell r="AL651">
            <v>16893</v>
          </cell>
          <cell r="AM651">
            <v>13488</v>
          </cell>
          <cell r="AN651">
            <v>9773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18164063</v>
          </cell>
          <cell r="L652">
            <v>289037</v>
          </cell>
          <cell r="M652">
            <v>722277</v>
          </cell>
          <cell r="N652">
            <v>718461</v>
          </cell>
          <cell r="O652">
            <v>662592</v>
          </cell>
          <cell r="P652">
            <v>654312</v>
          </cell>
          <cell r="Q652">
            <v>650746</v>
          </cell>
          <cell r="R652">
            <v>716345</v>
          </cell>
          <cell r="S652">
            <v>1318124</v>
          </cell>
          <cell r="T652">
            <v>1875955</v>
          </cell>
          <cell r="U652">
            <v>1183017</v>
          </cell>
          <cell r="V652">
            <v>885789</v>
          </cell>
          <cell r="W652">
            <v>796855</v>
          </cell>
          <cell r="X652">
            <v>750155</v>
          </cell>
          <cell r="Y652">
            <v>657864</v>
          </cell>
          <cell r="Z652">
            <v>570387</v>
          </cell>
          <cell r="AA652">
            <v>614970</v>
          </cell>
          <cell r="AB652">
            <v>566916</v>
          </cell>
          <cell r="AC652">
            <v>486110</v>
          </cell>
          <cell r="AD652">
            <v>514826</v>
          </cell>
          <cell r="AE652">
            <v>465081</v>
          </cell>
          <cell r="AF652">
            <v>429325</v>
          </cell>
          <cell r="AG652">
            <v>350900</v>
          </cell>
          <cell r="AH652">
            <v>408495</v>
          </cell>
          <cell r="AI652">
            <v>388219</v>
          </cell>
          <cell r="AJ652">
            <v>356750</v>
          </cell>
          <cell r="AK652">
            <v>375377</v>
          </cell>
          <cell r="AL652">
            <v>335826</v>
          </cell>
          <cell r="AM652">
            <v>320101</v>
          </cell>
          <cell r="AN652">
            <v>99251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1560420</v>
          </cell>
          <cell r="L653">
            <v>23152</v>
          </cell>
          <cell r="M653">
            <v>63192</v>
          </cell>
          <cell r="N653">
            <v>58102</v>
          </cell>
          <cell r="O653">
            <v>53826</v>
          </cell>
          <cell r="P653">
            <v>60670</v>
          </cell>
          <cell r="Q653">
            <v>77006</v>
          </cell>
          <cell r="R653">
            <v>92113</v>
          </cell>
          <cell r="S653">
            <v>109227</v>
          </cell>
          <cell r="T653">
            <v>188142</v>
          </cell>
          <cell r="U653">
            <v>124140</v>
          </cell>
          <cell r="V653">
            <v>90162</v>
          </cell>
          <cell r="W653">
            <v>47854</v>
          </cell>
          <cell r="X653">
            <v>25264</v>
          </cell>
          <cell r="Y653">
            <v>40080</v>
          </cell>
          <cell r="Z653">
            <v>27350</v>
          </cell>
          <cell r="AA653">
            <v>31569</v>
          </cell>
          <cell r="AB653">
            <v>22711</v>
          </cell>
          <cell r="AC653">
            <v>21758</v>
          </cell>
          <cell r="AD653">
            <v>37173</v>
          </cell>
          <cell r="AE653">
            <v>41148</v>
          </cell>
          <cell r="AF653">
            <v>36951</v>
          </cell>
          <cell r="AG653">
            <v>32628</v>
          </cell>
          <cell r="AH653">
            <v>41437</v>
          </cell>
          <cell r="AI653">
            <v>28808</v>
          </cell>
          <cell r="AJ653">
            <v>27947</v>
          </cell>
          <cell r="AK653">
            <v>28623</v>
          </cell>
          <cell r="AL653">
            <v>43439</v>
          </cell>
          <cell r="AM653">
            <v>55926</v>
          </cell>
          <cell r="AN653">
            <v>30022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43738493</v>
          </cell>
          <cell r="L654">
            <v>147418</v>
          </cell>
          <cell r="M654">
            <v>1688564</v>
          </cell>
          <cell r="N654">
            <v>1937032</v>
          </cell>
          <cell r="O654">
            <v>2032593</v>
          </cell>
          <cell r="P654">
            <v>1673295</v>
          </cell>
          <cell r="Q654">
            <v>1542426</v>
          </cell>
          <cell r="R654">
            <v>1851867</v>
          </cell>
          <cell r="S654">
            <v>2194265</v>
          </cell>
          <cell r="T654">
            <v>2467557</v>
          </cell>
          <cell r="U654">
            <v>3480285</v>
          </cell>
          <cell r="V654">
            <v>2949654</v>
          </cell>
          <cell r="W654">
            <v>2262574</v>
          </cell>
          <cell r="X654">
            <v>2047862</v>
          </cell>
          <cell r="Y654">
            <v>1899306</v>
          </cell>
          <cell r="Z654">
            <v>1492338</v>
          </cell>
          <cell r="AA654">
            <v>1445411</v>
          </cell>
          <cell r="AB654">
            <v>1209320</v>
          </cell>
          <cell r="AC654">
            <v>1228127</v>
          </cell>
          <cell r="AD654">
            <v>1353074</v>
          </cell>
          <cell r="AE654">
            <v>1368904</v>
          </cell>
          <cell r="AF654">
            <v>1433145</v>
          </cell>
          <cell r="AG654">
            <v>1057619</v>
          </cell>
          <cell r="AH654">
            <v>603165</v>
          </cell>
          <cell r="AI654">
            <v>659353</v>
          </cell>
          <cell r="AJ654">
            <v>650434</v>
          </cell>
          <cell r="AK654">
            <v>703469</v>
          </cell>
          <cell r="AL654">
            <v>734958</v>
          </cell>
          <cell r="AM654">
            <v>660250</v>
          </cell>
          <cell r="AN654">
            <v>666612</v>
          </cell>
          <cell r="AO654">
            <v>297616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8104708</v>
          </cell>
          <cell r="L655">
            <v>135065</v>
          </cell>
          <cell r="M655">
            <v>344298</v>
          </cell>
          <cell r="N655">
            <v>332341</v>
          </cell>
          <cell r="O655">
            <v>331453</v>
          </cell>
          <cell r="P655">
            <v>396376</v>
          </cell>
          <cell r="Q655">
            <v>495556</v>
          </cell>
          <cell r="R655">
            <v>447970</v>
          </cell>
          <cell r="S655">
            <v>518980</v>
          </cell>
          <cell r="T655">
            <v>957546</v>
          </cell>
          <cell r="U655">
            <v>699353</v>
          </cell>
          <cell r="V655">
            <v>444015</v>
          </cell>
          <cell r="W655">
            <v>268740</v>
          </cell>
          <cell r="X655">
            <v>219629</v>
          </cell>
          <cell r="Y655">
            <v>203600</v>
          </cell>
          <cell r="Z655">
            <v>228332</v>
          </cell>
          <cell r="AA655">
            <v>163303</v>
          </cell>
          <cell r="AB655">
            <v>189816</v>
          </cell>
          <cell r="AC655">
            <v>175794</v>
          </cell>
          <cell r="AD655">
            <v>172134</v>
          </cell>
          <cell r="AE655">
            <v>186535</v>
          </cell>
          <cell r="AF655">
            <v>162963</v>
          </cell>
          <cell r="AG655">
            <v>135660</v>
          </cell>
          <cell r="AH655">
            <v>127049</v>
          </cell>
          <cell r="AI655">
            <v>125548</v>
          </cell>
          <cell r="AJ655">
            <v>105343</v>
          </cell>
          <cell r="AK655">
            <v>117035</v>
          </cell>
          <cell r="AL655">
            <v>174442</v>
          </cell>
          <cell r="AM655">
            <v>169569</v>
          </cell>
          <cell r="AN655">
            <v>76263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743111</v>
          </cell>
          <cell r="L656">
            <v>15567</v>
          </cell>
          <cell r="M656">
            <v>27815</v>
          </cell>
          <cell r="N656">
            <v>24936</v>
          </cell>
          <cell r="O656">
            <v>28592</v>
          </cell>
          <cell r="P656">
            <v>26015</v>
          </cell>
          <cell r="Q656">
            <v>29976</v>
          </cell>
          <cell r="R656">
            <v>29438</v>
          </cell>
          <cell r="S656">
            <v>34148</v>
          </cell>
          <cell r="T656">
            <v>34720</v>
          </cell>
          <cell r="U656">
            <v>36248</v>
          </cell>
          <cell r="V656">
            <v>34097</v>
          </cell>
          <cell r="W656">
            <v>26334</v>
          </cell>
          <cell r="X656">
            <v>36693</v>
          </cell>
          <cell r="Y656">
            <v>38544</v>
          </cell>
          <cell r="Z656">
            <v>28965</v>
          </cell>
          <cell r="AA656">
            <v>30001</v>
          </cell>
          <cell r="AB656">
            <v>31697</v>
          </cell>
          <cell r="AC656">
            <v>21810</v>
          </cell>
          <cell r="AD656">
            <v>27855</v>
          </cell>
          <cell r="AE656">
            <v>22324</v>
          </cell>
          <cell r="AF656">
            <v>23635</v>
          </cell>
          <cell r="AG656">
            <v>15371</v>
          </cell>
          <cell r="AH656">
            <v>15138</v>
          </cell>
          <cell r="AI656">
            <v>17383</v>
          </cell>
          <cell r="AJ656">
            <v>16753</v>
          </cell>
          <cell r="AK656">
            <v>17594</v>
          </cell>
          <cell r="AL656">
            <v>20966</v>
          </cell>
          <cell r="AM656">
            <v>25579</v>
          </cell>
          <cell r="AN656">
            <v>4917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5070193</v>
          </cell>
          <cell r="L657">
            <v>15334</v>
          </cell>
          <cell r="M657">
            <v>224851</v>
          </cell>
          <cell r="N657">
            <v>319589</v>
          </cell>
          <cell r="O657">
            <v>461732</v>
          </cell>
          <cell r="P657">
            <v>853156</v>
          </cell>
          <cell r="Q657">
            <v>413869</v>
          </cell>
          <cell r="R657">
            <v>513120</v>
          </cell>
          <cell r="S657">
            <v>224874</v>
          </cell>
          <cell r="T657">
            <v>88506</v>
          </cell>
          <cell r="U657">
            <v>181923</v>
          </cell>
          <cell r="V657">
            <v>244780</v>
          </cell>
          <cell r="W657">
            <v>188114</v>
          </cell>
          <cell r="X657">
            <v>156420</v>
          </cell>
          <cell r="Y657">
            <v>85150</v>
          </cell>
          <cell r="Z657">
            <v>33113</v>
          </cell>
          <cell r="AA657">
            <v>131979</v>
          </cell>
          <cell r="AB657">
            <v>35921</v>
          </cell>
          <cell r="AC657">
            <v>56937</v>
          </cell>
          <cell r="AD657">
            <v>116676</v>
          </cell>
          <cell r="AE657">
            <v>208635</v>
          </cell>
          <cell r="AF657">
            <v>272005</v>
          </cell>
          <cell r="AG657">
            <v>52798</v>
          </cell>
          <cell r="AH657">
            <v>9776</v>
          </cell>
          <cell r="AI657">
            <v>13859</v>
          </cell>
          <cell r="AJ657">
            <v>8549</v>
          </cell>
          <cell r="AK657">
            <v>39977</v>
          </cell>
          <cell r="AL657">
            <v>36307</v>
          </cell>
          <cell r="AM657">
            <v>56127</v>
          </cell>
          <cell r="AN657">
            <v>9790</v>
          </cell>
          <cell r="AO657">
            <v>16326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12995925</v>
          </cell>
          <cell r="L658">
            <v>141913</v>
          </cell>
          <cell r="M658">
            <v>490856</v>
          </cell>
          <cell r="N658">
            <v>476567</v>
          </cell>
          <cell r="O658">
            <v>454600</v>
          </cell>
          <cell r="P658">
            <v>440001</v>
          </cell>
          <cell r="Q658">
            <v>441050</v>
          </cell>
          <cell r="R658">
            <v>463173</v>
          </cell>
          <cell r="S658">
            <v>505219</v>
          </cell>
          <cell r="T658">
            <v>574713</v>
          </cell>
          <cell r="U658">
            <v>644032</v>
          </cell>
          <cell r="V658">
            <v>661906</v>
          </cell>
          <cell r="W658">
            <v>456360</v>
          </cell>
          <cell r="X658">
            <v>624529</v>
          </cell>
          <cell r="Y658">
            <v>407170</v>
          </cell>
          <cell r="Z658">
            <v>552690</v>
          </cell>
          <cell r="AA658">
            <v>470840</v>
          </cell>
          <cell r="AB658">
            <v>765915</v>
          </cell>
          <cell r="AC658">
            <v>552822</v>
          </cell>
          <cell r="AD658">
            <v>657682</v>
          </cell>
          <cell r="AE658">
            <v>445914</v>
          </cell>
          <cell r="AF658">
            <v>641324</v>
          </cell>
          <cell r="AG658">
            <v>524156</v>
          </cell>
          <cell r="AH658">
            <v>258415</v>
          </cell>
          <cell r="AI658">
            <v>264258</v>
          </cell>
          <cell r="AJ658">
            <v>192288</v>
          </cell>
          <cell r="AK658">
            <v>259005</v>
          </cell>
          <cell r="AL658">
            <v>207281</v>
          </cell>
          <cell r="AM658">
            <v>255993</v>
          </cell>
          <cell r="AN658">
            <v>150670</v>
          </cell>
          <cell r="AO658">
            <v>14583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  <cell r="J659">
            <v>416549</v>
          </cell>
          <cell r="L659">
            <v>14732</v>
          </cell>
          <cell r="M659">
            <v>29952</v>
          </cell>
          <cell r="N659">
            <v>25963</v>
          </cell>
          <cell r="O659">
            <v>28077</v>
          </cell>
          <cell r="P659">
            <v>31661</v>
          </cell>
          <cell r="Q659">
            <v>26821</v>
          </cell>
          <cell r="R659">
            <v>23071</v>
          </cell>
          <cell r="S659">
            <v>22056</v>
          </cell>
          <cell r="T659">
            <v>20542</v>
          </cell>
          <cell r="U659">
            <v>15435</v>
          </cell>
          <cell r="V659">
            <v>21120</v>
          </cell>
          <cell r="W659">
            <v>11041</v>
          </cell>
          <cell r="X659">
            <v>14091</v>
          </cell>
          <cell r="Y659">
            <v>11617</v>
          </cell>
          <cell r="Z659">
            <v>11049</v>
          </cell>
          <cell r="AA659">
            <v>13182</v>
          </cell>
          <cell r="AB659">
            <v>10839</v>
          </cell>
          <cell r="AC659">
            <v>9733</v>
          </cell>
          <cell r="AD659">
            <v>8926</v>
          </cell>
          <cell r="AE659">
            <v>9895</v>
          </cell>
          <cell r="AF659">
            <v>8327</v>
          </cell>
          <cell r="AG659">
            <v>6793</v>
          </cell>
          <cell r="AH659">
            <v>8951</v>
          </cell>
          <cell r="AI659">
            <v>6349</v>
          </cell>
          <cell r="AJ659">
            <v>5411</v>
          </cell>
          <cell r="AK659">
            <v>6077</v>
          </cell>
          <cell r="AL659">
            <v>6458</v>
          </cell>
          <cell r="AM659">
            <v>6561</v>
          </cell>
          <cell r="AN659">
            <v>1819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2396545</v>
          </cell>
          <cell r="L660">
            <v>24444</v>
          </cell>
          <cell r="M660">
            <v>153522</v>
          </cell>
          <cell r="N660">
            <v>194977</v>
          </cell>
          <cell r="O660">
            <v>130958</v>
          </cell>
          <cell r="P660">
            <v>108500</v>
          </cell>
          <cell r="Q660">
            <v>139104</v>
          </cell>
          <cell r="R660">
            <v>36420</v>
          </cell>
          <cell r="S660">
            <v>95453</v>
          </cell>
          <cell r="T660">
            <v>28245</v>
          </cell>
          <cell r="U660">
            <v>36829</v>
          </cell>
          <cell r="V660">
            <v>67428</v>
          </cell>
          <cell r="W660">
            <v>180055</v>
          </cell>
          <cell r="X660">
            <v>35081</v>
          </cell>
          <cell r="Y660">
            <v>49982</v>
          </cell>
          <cell r="Z660">
            <v>30322</v>
          </cell>
          <cell r="AA660">
            <v>31508</v>
          </cell>
          <cell r="AB660">
            <v>60286</v>
          </cell>
          <cell r="AC660">
            <v>19293</v>
          </cell>
          <cell r="AD660">
            <v>9917</v>
          </cell>
          <cell r="AE660">
            <v>253665</v>
          </cell>
          <cell r="AF660">
            <v>125532</v>
          </cell>
          <cell r="AG660">
            <v>159074</v>
          </cell>
          <cell r="AH660">
            <v>27298</v>
          </cell>
          <cell r="AI660">
            <v>33727</v>
          </cell>
          <cell r="AJ660">
            <v>20064</v>
          </cell>
          <cell r="AK660">
            <v>79562</v>
          </cell>
          <cell r="AL660">
            <v>67981</v>
          </cell>
          <cell r="AM660">
            <v>111161</v>
          </cell>
          <cell r="AN660">
            <v>86157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14045489</v>
          </cell>
          <cell r="L661">
            <v>248890</v>
          </cell>
          <cell r="M661">
            <v>789876</v>
          </cell>
          <cell r="N661">
            <v>808540</v>
          </cell>
          <cell r="O661">
            <v>753926</v>
          </cell>
          <cell r="P661">
            <v>994648</v>
          </cell>
          <cell r="Q661">
            <v>615860</v>
          </cell>
          <cell r="R661">
            <v>473904</v>
          </cell>
          <cell r="S661">
            <v>487150</v>
          </cell>
          <cell r="T661">
            <v>519625</v>
          </cell>
          <cell r="U661">
            <v>601631</v>
          </cell>
          <cell r="V661">
            <v>642066</v>
          </cell>
          <cell r="W661">
            <v>404590</v>
          </cell>
          <cell r="X661">
            <v>295531</v>
          </cell>
          <cell r="Y661">
            <v>380032</v>
          </cell>
          <cell r="Z661">
            <v>279012</v>
          </cell>
          <cell r="AA661">
            <v>305373</v>
          </cell>
          <cell r="AB661">
            <v>435440</v>
          </cell>
          <cell r="AC661">
            <v>721794</v>
          </cell>
          <cell r="AD661">
            <v>727412</v>
          </cell>
          <cell r="AE661">
            <v>640427</v>
          </cell>
          <cell r="AF661">
            <v>329207</v>
          </cell>
          <cell r="AG661">
            <v>767787</v>
          </cell>
          <cell r="AH661">
            <v>140581</v>
          </cell>
          <cell r="AI661">
            <v>220229</v>
          </cell>
          <cell r="AJ661">
            <v>271453</v>
          </cell>
          <cell r="AK661">
            <v>281014</v>
          </cell>
          <cell r="AL661">
            <v>235285</v>
          </cell>
          <cell r="AM661">
            <v>399588</v>
          </cell>
          <cell r="AN661">
            <v>271814</v>
          </cell>
          <cell r="AO661">
            <v>2804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  <cell r="J662">
            <v>41487</v>
          </cell>
          <cell r="L662">
            <v>930</v>
          </cell>
          <cell r="M662">
            <v>5644</v>
          </cell>
          <cell r="N662">
            <v>2341</v>
          </cell>
          <cell r="O662">
            <v>4077</v>
          </cell>
          <cell r="P662">
            <v>3385</v>
          </cell>
          <cell r="Q662">
            <v>1623</v>
          </cell>
          <cell r="R662">
            <v>1023</v>
          </cell>
          <cell r="S662">
            <v>674</v>
          </cell>
          <cell r="T662">
            <v>190</v>
          </cell>
          <cell r="U662">
            <v>2292</v>
          </cell>
          <cell r="V662">
            <v>806</v>
          </cell>
          <cell r="W662">
            <v>2798</v>
          </cell>
          <cell r="X662">
            <v>4925</v>
          </cell>
          <cell r="Y662">
            <v>1350</v>
          </cell>
          <cell r="Z662">
            <v>2114</v>
          </cell>
          <cell r="AA662">
            <v>4114</v>
          </cell>
          <cell r="AB662">
            <v>455</v>
          </cell>
          <cell r="AD662">
            <v>1178</v>
          </cell>
          <cell r="AF662">
            <v>63</v>
          </cell>
          <cell r="AG662">
            <v>1505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  <cell r="J663">
            <v>1539740</v>
          </cell>
          <cell r="L663">
            <v>954</v>
          </cell>
          <cell r="M663">
            <v>85936</v>
          </cell>
          <cell r="N663">
            <v>96428</v>
          </cell>
          <cell r="O663">
            <v>127055</v>
          </cell>
          <cell r="P663">
            <v>101145</v>
          </cell>
          <cell r="Q663">
            <v>109004</v>
          </cell>
          <cell r="R663">
            <v>79936</v>
          </cell>
          <cell r="S663">
            <v>79051</v>
          </cell>
          <cell r="T663">
            <v>85071</v>
          </cell>
          <cell r="U663">
            <v>76321</v>
          </cell>
          <cell r="V663">
            <v>80339</v>
          </cell>
          <cell r="W663">
            <v>57558</v>
          </cell>
          <cell r="X663">
            <v>10427</v>
          </cell>
          <cell r="Y663">
            <v>88417</v>
          </cell>
          <cell r="Z663">
            <v>68892</v>
          </cell>
          <cell r="AA663">
            <v>28076</v>
          </cell>
          <cell r="AB663">
            <v>68415</v>
          </cell>
          <cell r="AC663">
            <v>17641</v>
          </cell>
          <cell r="AD663">
            <v>9955</v>
          </cell>
          <cell r="AE663">
            <v>145590</v>
          </cell>
          <cell r="AF663">
            <v>18981</v>
          </cell>
          <cell r="AG663">
            <v>97456</v>
          </cell>
          <cell r="AH663">
            <v>7092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  <cell r="J664">
            <v>330212</v>
          </cell>
          <cell r="L664">
            <v>1906</v>
          </cell>
          <cell r="M664">
            <v>17197</v>
          </cell>
          <cell r="N664">
            <v>17436</v>
          </cell>
          <cell r="O664">
            <v>8650</v>
          </cell>
          <cell r="P664">
            <v>11465</v>
          </cell>
          <cell r="Q664">
            <v>21703</v>
          </cell>
          <cell r="R664">
            <v>5360</v>
          </cell>
          <cell r="S664">
            <v>5417</v>
          </cell>
          <cell r="T664">
            <v>40567</v>
          </cell>
          <cell r="U664">
            <v>7853</v>
          </cell>
          <cell r="V664">
            <v>26731</v>
          </cell>
          <cell r="W664">
            <v>7110</v>
          </cell>
          <cell r="X664">
            <v>4688</v>
          </cell>
          <cell r="Y664">
            <v>22398</v>
          </cell>
          <cell r="Z664">
            <v>32657</v>
          </cell>
          <cell r="AA664">
            <v>14861</v>
          </cell>
          <cell r="AB664">
            <v>12761</v>
          </cell>
          <cell r="AC664">
            <v>8312</v>
          </cell>
          <cell r="AD664">
            <v>10631</v>
          </cell>
          <cell r="AE664">
            <v>29056</v>
          </cell>
          <cell r="AF664">
            <v>7659</v>
          </cell>
          <cell r="AG664">
            <v>15794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  <cell r="J665">
            <v>74426</v>
          </cell>
          <cell r="L665">
            <v>1030</v>
          </cell>
          <cell r="M665">
            <v>590</v>
          </cell>
          <cell r="N665">
            <v>1448</v>
          </cell>
          <cell r="O665">
            <v>2200</v>
          </cell>
          <cell r="P665">
            <v>3478</v>
          </cell>
          <cell r="Q665">
            <v>2563</v>
          </cell>
          <cell r="R665">
            <v>2803</v>
          </cell>
          <cell r="S665">
            <v>5215</v>
          </cell>
          <cell r="T665">
            <v>4356</v>
          </cell>
          <cell r="U665">
            <v>2739</v>
          </cell>
          <cell r="V665">
            <v>3549</v>
          </cell>
          <cell r="W665">
            <v>3647</v>
          </cell>
          <cell r="X665">
            <v>3631</v>
          </cell>
          <cell r="Y665">
            <v>4487</v>
          </cell>
          <cell r="Z665">
            <v>4505</v>
          </cell>
          <cell r="AA665">
            <v>4103</v>
          </cell>
          <cell r="AB665">
            <v>5889</v>
          </cell>
          <cell r="AC665">
            <v>3552</v>
          </cell>
          <cell r="AD665">
            <v>3545</v>
          </cell>
          <cell r="AE665">
            <v>4672</v>
          </cell>
          <cell r="AF665">
            <v>4454</v>
          </cell>
          <cell r="AG665">
            <v>1970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931637</v>
          </cell>
          <cell r="L666">
            <v>8825</v>
          </cell>
          <cell r="M666">
            <v>9955</v>
          </cell>
          <cell r="N666">
            <v>41756</v>
          </cell>
          <cell r="O666">
            <v>45784</v>
          </cell>
          <cell r="P666">
            <v>59304</v>
          </cell>
          <cell r="Q666">
            <v>14336</v>
          </cell>
          <cell r="R666">
            <v>116468</v>
          </cell>
          <cell r="S666">
            <v>14171</v>
          </cell>
          <cell r="T666">
            <v>28861</v>
          </cell>
          <cell r="U666">
            <v>44476</v>
          </cell>
          <cell r="V666">
            <v>32411</v>
          </cell>
          <cell r="W666">
            <v>61145</v>
          </cell>
          <cell r="X666">
            <v>32947</v>
          </cell>
          <cell r="Y666">
            <v>67267</v>
          </cell>
          <cell r="Z666">
            <v>24989</v>
          </cell>
          <cell r="AA666">
            <v>91821</v>
          </cell>
          <cell r="AB666">
            <v>36867</v>
          </cell>
          <cell r="AC666">
            <v>48131</v>
          </cell>
          <cell r="AD666">
            <v>29544</v>
          </cell>
          <cell r="AE666">
            <v>37006</v>
          </cell>
          <cell r="AF666">
            <v>43375</v>
          </cell>
          <cell r="AG666">
            <v>37062</v>
          </cell>
          <cell r="AH666">
            <v>5136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516862</v>
          </cell>
          <cell r="L667">
            <v>3394</v>
          </cell>
          <cell r="M667">
            <v>9048</v>
          </cell>
          <cell r="N667">
            <v>21962</v>
          </cell>
          <cell r="O667">
            <v>8969</v>
          </cell>
          <cell r="P667">
            <v>9061</v>
          </cell>
          <cell r="Q667">
            <v>9561</v>
          </cell>
          <cell r="R667">
            <v>13546</v>
          </cell>
          <cell r="S667">
            <v>17416</v>
          </cell>
          <cell r="T667">
            <v>13479</v>
          </cell>
          <cell r="U667">
            <v>19958</v>
          </cell>
          <cell r="V667">
            <v>23617</v>
          </cell>
          <cell r="W667">
            <v>21845</v>
          </cell>
          <cell r="X667">
            <v>49111</v>
          </cell>
          <cell r="Y667">
            <v>35453</v>
          </cell>
          <cell r="Z667">
            <v>23671</v>
          </cell>
          <cell r="AA667">
            <v>11839</v>
          </cell>
          <cell r="AB667">
            <v>22099</v>
          </cell>
          <cell r="AC667">
            <v>45287</v>
          </cell>
          <cell r="AD667">
            <v>27186</v>
          </cell>
          <cell r="AE667">
            <v>17824</v>
          </cell>
          <cell r="AF667">
            <v>10131</v>
          </cell>
          <cell r="AG667">
            <v>27167</v>
          </cell>
          <cell r="AI667">
            <v>75238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964957</v>
          </cell>
          <cell r="L668">
            <v>18284</v>
          </cell>
          <cell r="M668">
            <v>37344</v>
          </cell>
          <cell r="N668">
            <v>29014</v>
          </cell>
          <cell r="O668">
            <v>40448</v>
          </cell>
          <cell r="P668">
            <v>34062</v>
          </cell>
          <cell r="Q668">
            <v>42162</v>
          </cell>
          <cell r="R668">
            <v>42739</v>
          </cell>
          <cell r="S668">
            <v>37570</v>
          </cell>
          <cell r="T668">
            <v>32573</v>
          </cell>
          <cell r="U668">
            <v>33831</v>
          </cell>
          <cell r="V668">
            <v>27517</v>
          </cell>
          <cell r="W668">
            <v>46818</v>
          </cell>
          <cell r="X668">
            <v>29923</v>
          </cell>
          <cell r="Y668">
            <v>35716</v>
          </cell>
          <cell r="Z668">
            <v>33127</v>
          </cell>
          <cell r="AA668">
            <v>28587</v>
          </cell>
          <cell r="AB668">
            <v>29344</v>
          </cell>
          <cell r="AC668">
            <v>43672</v>
          </cell>
          <cell r="AD668">
            <v>32140</v>
          </cell>
          <cell r="AE668">
            <v>38981</v>
          </cell>
          <cell r="AF668">
            <v>27335</v>
          </cell>
          <cell r="AG668">
            <v>40020</v>
          </cell>
          <cell r="AH668">
            <v>29000</v>
          </cell>
          <cell r="AI668">
            <v>30188</v>
          </cell>
          <cell r="AJ668">
            <v>31916</v>
          </cell>
          <cell r="AK668">
            <v>30305</v>
          </cell>
          <cell r="AL668">
            <v>38679</v>
          </cell>
          <cell r="AM668">
            <v>30784</v>
          </cell>
          <cell r="AN668">
            <v>12878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7263788</v>
          </cell>
          <cell r="L669">
            <v>23835</v>
          </cell>
          <cell r="M669">
            <v>257870</v>
          </cell>
          <cell r="N669">
            <v>375436</v>
          </cell>
          <cell r="O669">
            <v>330248</v>
          </cell>
          <cell r="P669">
            <v>624884</v>
          </cell>
          <cell r="Q669">
            <v>473956</v>
          </cell>
          <cell r="R669">
            <v>383251</v>
          </cell>
          <cell r="S669">
            <v>248964</v>
          </cell>
          <cell r="T669">
            <v>454748</v>
          </cell>
          <cell r="U669">
            <v>434980</v>
          </cell>
          <cell r="V669">
            <v>416990</v>
          </cell>
          <cell r="W669">
            <v>388612</v>
          </cell>
          <cell r="X669">
            <v>289454</v>
          </cell>
          <cell r="Y669">
            <v>175460</v>
          </cell>
          <cell r="Z669">
            <v>182315</v>
          </cell>
          <cell r="AA669">
            <v>191483</v>
          </cell>
          <cell r="AB669">
            <v>248969</v>
          </cell>
          <cell r="AC669">
            <v>266023</v>
          </cell>
          <cell r="AD669">
            <v>160717</v>
          </cell>
          <cell r="AE669">
            <v>164663</v>
          </cell>
          <cell r="AF669">
            <v>159262</v>
          </cell>
          <cell r="AG669">
            <v>177338</v>
          </cell>
          <cell r="AH669">
            <v>137277</v>
          </cell>
          <cell r="AI669">
            <v>98484</v>
          </cell>
          <cell r="AJ669">
            <v>164959</v>
          </cell>
          <cell r="AK669">
            <v>64652</v>
          </cell>
          <cell r="AL669">
            <v>132099</v>
          </cell>
          <cell r="AM669">
            <v>106311</v>
          </cell>
          <cell r="AN669">
            <v>67102</v>
          </cell>
          <cell r="AO669">
            <v>63446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8861465</v>
          </cell>
          <cell r="L670">
            <v>98004</v>
          </cell>
          <cell r="M670">
            <v>377791</v>
          </cell>
          <cell r="N670">
            <v>455113</v>
          </cell>
          <cell r="O670">
            <v>421658</v>
          </cell>
          <cell r="P670">
            <v>373319</v>
          </cell>
          <cell r="Q670">
            <v>460948</v>
          </cell>
          <cell r="R670">
            <v>425610</v>
          </cell>
          <cell r="S670">
            <v>448282</v>
          </cell>
          <cell r="T670">
            <v>344118</v>
          </cell>
          <cell r="U670">
            <v>465638</v>
          </cell>
          <cell r="V670">
            <v>379018</v>
          </cell>
          <cell r="W670">
            <v>276120</v>
          </cell>
          <cell r="X670">
            <v>273774</v>
          </cell>
          <cell r="Y670">
            <v>366164</v>
          </cell>
          <cell r="Z670">
            <v>289411</v>
          </cell>
          <cell r="AA670">
            <v>339585</v>
          </cell>
          <cell r="AB670">
            <v>278377</v>
          </cell>
          <cell r="AC670">
            <v>342299</v>
          </cell>
          <cell r="AD670">
            <v>329411</v>
          </cell>
          <cell r="AE670">
            <v>205201</v>
          </cell>
          <cell r="AF670">
            <v>247635</v>
          </cell>
          <cell r="AG670">
            <v>237226</v>
          </cell>
          <cell r="AH670">
            <v>186155</v>
          </cell>
          <cell r="AI670">
            <v>216199</v>
          </cell>
          <cell r="AJ670">
            <v>199949</v>
          </cell>
          <cell r="AK670">
            <v>170854</v>
          </cell>
          <cell r="AL670">
            <v>247660</v>
          </cell>
          <cell r="AM670">
            <v>226198</v>
          </cell>
          <cell r="AN670">
            <v>179748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  <cell r="J671">
            <v>88361</v>
          </cell>
          <cell r="M671">
            <v>157</v>
          </cell>
          <cell r="O671">
            <v>371</v>
          </cell>
          <cell r="P671">
            <v>654</v>
          </cell>
          <cell r="R671">
            <v>869</v>
          </cell>
          <cell r="S671">
            <v>3085</v>
          </cell>
          <cell r="T671">
            <v>1540</v>
          </cell>
          <cell r="U671">
            <v>990</v>
          </cell>
          <cell r="V671">
            <v>1964</v>
          </cell>
          <cell r="W671">
            <v>319</v>
          </cell>
          <cell r="X671">
            <v>845</v>
          </cell>
          <cell r="Y671">
            <v>912</v>
          </cell>
          <cell r="Z671">
            <v>1499</v>
          </cell>
          <cell r="AA671">
            <v>310</v>
          </cell>
          <cell r="AC671">
            <v>53</v>
          </cell>
          <cell r="AE671">
            <v>587</v>
          </cell>
          <cell r="AG671">
            <v>2893</v>
          </cell>
          <cell r="AH671">
            <v>4050</v>
          </cell>
          <cell r="AI671">
            <v>5535</v>
          </cell>
          <cell r="AJ671">
            <v>11024</v>
          </cell>
          <cell r="AK671">
            <v>8955</v>
          </cell>
          <cell r="AL671">
            <v>17254</v>
          </cell>
          <cell r="AM671">
            <v>19771</v>
          </cell>
          <cell r="AN671">
            <v>4724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  <cell r="J672">
            <v>889996</v>
          </cell>
          <cell r="L672">
            <v>2265</v>
          </cell>
          <cell r="M672">
            <v>3446</v>
          </cell>
          <cell r="N672">
            <v>1143</v>
          </cell>
          <cell r="O672">
            <v>19762</v>
          </cell>
          <cell r="P672">
            <v>22579</v>
          </cell>
          <cell r="Q672">
            <v>6187</v>
          </cell>
          <cell r="R672">
            <v>9496</v>
          </cell>
          <cell r="S672">
            <v>19920</v>
          </cell>
          <cell r="T672">
            <v>16819</v>
          </cell>
          <cell r="U672">
            <v>35122</v>
          </cell>
          <cell r="V672">
            <v>21387</v>
          </cell>
          <cell r="W672">
            <v>31776</v>
          </cell>
          <cell r="X672">
            <v>9167</v>
          </cell>
          <cell r="Y672">
            <v>2235</v>
          </cell>
          <cell r="Z672">
            <v>9533</v>
          </cell>
          <cell r="AA672">
            <v>8402</v>
          </cell>
          <cell r="AB672">
            <v>22572</v>
          </cell>
          <cell r="AG672">
            <v>980</v>
          </cell>
          <cell r="AH672">
            <v>31062</v>
          </cell>
          <cell r="AI672">
            <v>44819</v>
          </cell>
          <cell r="AJ672">
            <v>24538</v>
          </cell>
          <cell r="AK672">
            <v>179661</v>
          </cell>
          <cell r="AL672">
            <v>106251</v>
          </cell>
          <cell r="AM672">
            <v>115333</v>
          </cell>
          <cell r="AN672">
            <v>113564</v>
          </cell>
          <cell r="AO672">
            <v>31977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  <cell r="J673">
            <v>558982</v>
          </cell>
          <cell r="L673">
            <v>270</v>
          </cell>
          <cell r="M673">
            <v>1238</v>
          </cell>
          <cell r="N673">
            <v>659</v>
          </cell>
          <cell r="O673">
            <v>5924</v>
          </cell>
          <cell r="P673">
            <v>12156</v>
          </cell>
          <cell r="Q673">
            <v>2332</v>
          </cell>
          <cell r="R673">
            <v>13550</v>
          </cell>
          <cell r="S673">
            <v>27776</v>
          </cell>
          <cell r="T673">
            <v>29107</v>
          </cell>
          <cell r="U673">
            <v>18578</v>
          </cell>
          <cell r="V673">
            <v>17268</v>
          </cell>
          <cell r="W673">
            <v>4306</v>
          </cell>
          <cell r="X673">
            <v>3208</v>
          </cell>
          <cell r="Y673">
            <v>2098</v>
          </cell>
          <cell r="Z673">
            <v>10238</v>
          </cell>
          <cell r="AA673">
            <v>17520</v>
          </cell>
          <cell r="AB673">
            <v>4918</v>
          </cell>
          <cell r="AC673">
            <v>84</v>
          </cell>
          <cell r="AG673">
            <v>3592</v>
          </cell>
          <cell r="AH673">
            <v>22505</v>
          </cell>
          <cell r="AI673">
            <v>26644</v>
          </cell>
          <cell r="AJ673">
            <v>28430</v>
          </cell>
          <cell r="AK673">
            <v>31669</v>
          </cell>
          <cell r="AL673">
            <v>143665</v>
          </cell>
          <cell r="AM673">
            <v>104087</v>
          </cell>
          <cell r="AN673">
            <v>27160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15995276</v>
          </cell>
          <cell r="L674">
            <v>342013</v>
          </cell>
          <cell r="M674">
            <v>868007</v>
          </cell>
          <cell r="N674">
            <v>766031</v>
          </cell>
          <cell r="O674">
            <v>573160</v>
          </cell>
          <cell r="P674">
            <v>542476</v>
          </cell>
          <cell r="Q674">
            <v>652382</v>
          </cell>
          <cell r="R674">
            <v>700698</v>
          </cell>
          <cell r="S674">
            <v>695789</v>
          </cell>
          <cell r="T674">
            <v>700998</v>
          </cell>
          <cell r="U674">
            <v>698133</v>
          </cell>
          <cell r="V674">
            <v>571046</v>
          </cell>
          <cell r="W674">
            <v>593572</v>
          </cell>
          <cell r="X674">
            <v>613869</v>
          </cell>
          <cell r="Y674">
            <v>580026</v>
          </cell>
          <cell r="Z674">
            <v>530268</v>
          </cell>
          <cell r="AA674">
            <v>576600</v>
          </cell>
          <cell r="AB674">
            <v>567154</v>
          </cell>
          <cell r="AC674">
            <v>559241</v>
          </cell>
          <cell r="AD674">
            <v>564820</v>
          </cell>
          <cell r="AE674">
            <v>520529</v>
          </cell>
          <cell r="AF674">
            <v>493052</v>
          </cell>
          <cell r="AG674">
            <v>424242</v>
          </cell>
          <cell r="AH674">
            <v>443522</v>
          </cell>
          <cell r="AI674">
            <v>433926</v>
          </cell>
          <cell r="AJ674">
            <v>447503</v>
          </cell>
          <cell r="AK674">
            <v>500384</v>
          </cell>
          <cell r="AL674">
            <v>469993</v>
          </cell>
          <cell r="AM674">
            <v>426957</v>
          </cell>
          <cell r="AN674">
            <v>138768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326243</v>
          </cell>
          <cell r="L675">
            <v>7082</v>
          </cell>
          <cell r="M675">
            <v>21639</v>
          </cell>
          <cell r="N675">
            <v>24915</v>
          </cell>
          <cell r="O675">
            <v>16607</v>
          </cell>
          <cell r="P675">
            <v>12098</v>
          </cell>
          <cell r="Q675">
            <v>11724</v>
          </cell>
          <cell r="R675">
            <v>23102</v>
          </cell>
          <cell r="S675">
            <v>16877</v>
          </cell>
          <cell r="T675">
            <v>20236</v>
          </cell>
          <cell r="U675">
            <v>17991</v>
          </cell>
          <cell r="V675">
            <v>6426</v>
          </cell>
          <cell r="W675">
            <v>19213</v>
          </cell>
          <cell r="X675">
            <v>16107</v>
          </cell>
          <cell r="Y675">
            <v>15069</v>
          </cell>
          <cell r="Z675">
            <v>9242</v>
          </cell>
          <cell r="AA675">
            <v>10153</v>
          </cell>
          <cell r="AB675">
            <v>9100</v>
          </cell>
          <cell r="AC675">
            <v>11618</v>
          </cell>
          <cell r="AD675">
            <v>7028</v>
          </cell>
          <cell r="AE675">
            <v>9118</v>
          </cell>
          <cell r="AF675">
            <v>6208</v>
          </cell>
          <cell r="AG675">
            <v>10354</v>
          </cell>
          <cell r="AH675">
            <v>5624</v>
          </cell>
          <cell r="AI675">
            <v>4883</v>
          </cell>
          <cell r="AJ675">
            <v>2941</v>
          </cell>
          <cell r="AK675">
            <v>4762</v>
          </cell>
          <cell r="AL675">
            <v>3651</v>
          </cell>
          <cell r="AM675">
            <v>1004</v>
          </cell>
          <cell r="AN675">
            <v>1471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4500429</v>
          </cell>
          <cell r="L676">
            <v>98595</v>
          </cell>
          <cell r="M676">
            <v>233115</v>
          </cell>
          <cell r="N676">
            <v>221318</v>
          </cell>
          <cell r="O676">
            <v>214444</v>
          </cell>
          <cell r="P676">
            <v>186537</v>
          </cell>
          <cell r="Q676">
            <v>188391</v>
          </cell>
          <cell r="R676">
            <v>214574</v>
          </cell>
          <cell r="S676">
            <v>191352</v>
          </cell>
          <cell r="T676">
            <v>227583</v>
          </cell>
          <cell r="U676">
            <v>224274</v>
          </cell>
          <cell r="V676">
            <v>157159</v>
          </cell>
          <cell r="W676">
            <v>209800</v>
          </cell>
          <cell r="X676">
            <v>198179</v>
          </cell>
          <cell r="Y676">
            <v>176923</v>
          </cell>
          <cell r="Z676">
            <v>171666</v>
          </cell>
          <cell r="AA676">
            <v>160808</v>
          </cell>
          <cell r="AB676">
            <v>165977</v>
          </cell>
          <cell r="AC676">
            <v>148095</v>
          </cell>
          <cell r="AD676">
            <v>156226</v>
          </cell>
          <cell r="AE676">
            <v>120039</v>
          </cell>
          <cell r="AF676">
            <v>125622</v>
          </cell>
          <cell r="AG676">
            <v>108123</v>
          </cell>
          <cell r="AH676">
            <v>100925</v>
          </cell>
          <cell r="AI676">
            <v>102735</v>
          </cell>
          <cell r="AJ676">
            <v>87975</v>
          </cell>
          <cell r="AK676">
            <v>103410</v>
          </cell>
          <cell r="AL676">
            <v>91969</v>
          </cell>
          <cell r="AM676">
            <v>87467</v>
          </cell>
          <cell r="AN676">
            <v>27148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401055</v>
          </cell>
          <cell r="L677">
            <v>5655</v>
          </cell>
          <cell r="M677">
            <v>23442</v>
          </cell>
          <cell r="N677">
            <v>15061</v>
          </cell>
          <cell r="O677">
            <v>15903</v>
          </cell>
          <cell r="P677">
            <v>15088</v>
          </cell>
          <cell r="Q677">
            <v>27389</v>
          </cell>
          <cell r="R677">
            <v>27340</v>
          </cell>
          <cell r="S677">
            <v>25159</v>
          </cell>
          <cell r="T677">
            <v>22709</v>
          </cell>
          <cell r="U677">
            <v>26505</v>
          </cell>
          <cell r="V677">
            <v>20693</v>
          </cell>
          <cell r="W677">
            <v>9505</v>
          </cell>
          <cell r="X677">
            <v>12739</v>
          </cell>
          <cell r="Y677">
            <v>11682</v>
          </cell>
          <cell r="Z677">
            <v>11279</v>
          </cell>
          <cell r="AA677">
            <v>15433</v>
          </cell>
          <cell r="AB677">
            <v>15464</v>
          </cell>
          <cell r="AC677">
            <v>11950</v>
          </cell>
          <cell r="AD677">
            <v>8907</v>
          </cell>
          <cell r="AE677">
            <v>5653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7129</v>
          </cell>
          <cell r="AL677">
            <v>5491</v>
          </cell>
          <cell r="AM677">
            <v>7753</v>
          </cell>
          <cell r="AN677">
            <v>3748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5289789</v>
          </cell>
          <cell r="L678">
            <v>19465</v>
          </cell>
          <cell r="M678">
            <v>238144</v>
          </cell>
          <cell r="N678">
            <v>319122</v>
          </cell>
          <cell r="O678">
            <v>327600</v>
          </cell>
          <cell r="P678">
            <v>298580</v>
          </cell>
          <cell r="Q678">
            <v>229121</v>
          </cell>
          <cell r="R678">
            <v>263332</v>
          </cell>
          <cell r="S678">
            <v>405480</v>
          </cell>
          <cell r="T678">
            <v>304678</v>
          </cell>
          <cell r="U678">
            <v>323601</v>
          </cell>
          <cell r="V678">
            <v>132704</v>
          </cell>
          <cell r="W678">
            <v>164899</v>
          </cell>
          <cell r="X678">
            <v>209875</v>
          </cell>
          <cell r="Y678">
            <v>181767</v>
          </cell>
          <cell r="Z678">
            <v>160882</v>
          </cell>
          <cell r="AA678">
            <v>220918</v>
          </cell>
          <cell r="AB678">
            <v>144703</v>
          </cell>
          <cell r="AC678">
            <v>176834</v>
          </cell>
          <cell r="AD678">
            <v>121701</v>
          </cell>
          <cell r="AE678">
            <v>187735</v>
          </cell>
          <cell r="AF678">
            <v>259052</v>
          </cell>
          <cell r="AG678">
            <v>120509</v>
          </cell>
          <cell r="AH678">
            <v>53886</v>
          </cell>
          <cell r="AI678">
            <v>50299</v>
          </cell>
          <cell r="AJ678">
            <v>21312</v>
          </cell>
          <cell r="AK678">
            <v>94319</v>
          </cell>
          <cell r="AL678">
            <v>165892</v>
          </cell>
          <cell r="AM678">
            <v>28703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2107929</v>
          </cell>
          <cell r="L679">
            <v>42090</v>
          </cell>
          <cell r="M679">
            <v>137628</v>
          </cell>
          <cell r="N679">
            <v>129326</v>
          </cell>
          <cell r="O679">
            <v>82622</v>
          </cell>
          <cell r="P679">
            <v>140522</v>
          </cell>
          <cell r="Q679">
            <v>147539</v>
          </cell>
          <cell r="R679">
            <v>154579</v>
          </cell>
          <cell r="S679">
            <v>124205</v>
          </cell>
          <cell r="T679">
            <v>129138</v>
          </cell>
          <cell r="U679">
            <v>118335</v>
          </cell>
          <cell r="V679">
            <v>100005</v>
          </cell>
          <cell r="W679">
            <v>76209</v>
          </cell>
          <cell r="X679">
            <v>65645</v>
          </cell>
          <cell r="Y679">
            <v>60949</v>
          </cell>
          <cell r="Z679">
            <v>64458</v>
          </cell>
          <cell r="AA679">
            <v>60533</v>
          </cell>
          <cell r="AB679">
            <v>57187</v>
          </cell>
          <cell r="AC679">
            <v>61322</v>
          </cell>
          <cell r="AD679">
            <v>47550</v>
          </cell>
          <cell r="AE679">
            <v>47430</v>
          </cell>
          <cell r="AF679">
            <v>60033</v>
          </cell>
          <cell r="AG679">
            <v>38386</v>
          </cell>
          <cell r="AH679">
            <v>26352</v>
          </cell>
          <cell r="AI679">
            <v>21776</v>
          </cell>
          <cell r="AJ679">
            <v>21151</v>
          </cell>
          <cell r="AK679">
            <v>20287</v>
          </cell>
          <cell r="AL679">
            <v>24631</v>
          </cell>
          <cell r="AM679">
            <v>29594</v>
          </cell>
          <cell r="AN679">
            <v>18447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188631</v>
          </cell>
          <cell r="L680">
            <v>1504</v>
          </cell>
          <cell r="M680">
            <v>5138</v>
          </cell>
          <cell r="N680">
            <v>5851</v>
          </cell>
          <cell r="O680">
            <v>5798</v>
          </cell>
          <cell r="P680">
            <v>7525</v>
          </cell>
          <cell r="Q680">
            <v>8990</v>
          </cell>
          <cell r="R680">
            <v>8444</v>
          </cell>
          <cell r="S680">
            <v>12809</v>
          </cell>
          <cell r="T680">
            <v>7139</v>
          </cell>
          <cell r="U680">
            <v>5804</v>
          </cell>
          <cell r="V680">
            <v>10304</v>
          </cell>
          <cell r="W680">
            <v>7829</v>
          </cell>
          <cell r="X680">
            <v>7686</v>
          </cell>
          <cell r="Y680">
            <v>6881</v>
          </cell>
          <cell r="Z680">
            <v>8938</v>
          </cell>
          <cell r="AA680">
            <v>6125</v>
          </cell>
          <cell r="AB680">
            <v>6135</v>
          </cell>
          <cell r="AC680">
            <v>6839</v>
          </cell>
          <cell r="AD680">
            <v>5829</v>
          </cell>
          <cell r="AE680">
            <v>5239</v>
          </cell>
          <cell r="AF680">
            <v>5785</v>
          </cell>
          <cell r="AG680">
            <v>3193</v>
          </cell>
          <cell r="AH680">
            <v>3917</v>
          </cell>
          <cell r="AI680">
            <v>5085</v>
          </cell>
          <cell r="AJ680">
            <v>5659</v>
          </cell>
          <cell r="AK680">
            <v>7505</v>
          </cell>
          <cell r="AL680">
            <v>6642</v>
          </cell>
          <cell r="AM680">
            <v>6709</v>
          </cell>
          <cell r="AN680">
            <v>3329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  <cell r="J681">
            <v>896323</v>
          </cell>
          <cell r="L681">
            <v>2540</v>
          </cell>
          <cell r="M681">
            <v>66786</v>
          </cell>
          <cell r="N681">
            <v>146272</v>
          </cell>
          <cell r="O681">
            <v>33398</v>
          </cell>
          <cell r="P681">
            <v>44842</v>
          </cell>
          <cell r="Q681">
            <v>38265</v>
          </cell>
          <cell r="R681">
            <v>6492</v>
          </cell>
          <cell r="S681">
            <v>92140</v>
          </cell>
          <cell r="T681">
            <v>67875</v>
          </cell>
          <cell r="U681">
            <v>32615</v>
          </cell>
          <cell r="V681">
            <v>7741</v>
          </cell>
          <cell r="W681">
            <v>41991</v>
          </cell>
          <cell r="X681">
            <v>9936</v>
          </cell>
          <cell r="Y681">
            <v>7785</v>
          </cell>
          <cell r="Z681">
            <v>16862</v>
          </cell>
          <cell r="AA681">
            <v>8643</v>
          </cell>
          <cell r="AB681">
            <v>9720</v>
          </cell>
          <cell r="AC681">
            <v>13421</v>
          </cell>
          <cell r="AD681">
            <v>3970</v>
          </cell>
          <cell r="AE681">
            <v>9047</v>
          </cell>
          <cell r="AF681">
            <v>7469</v>
          </cell>
          <cell r="AG681">
            <v>145219</v>
          </cell>
          <cell r="AH681">
            <v>26983</v>
          </cell>
          <cell r="AI681">
            <v>4338</v>
          </cell>
          <cell r="AJ681">
            <v>16961</v>
          </cell>
          <cell r="AK681">
            <v>12563</v>
          </cell>
          <cell r="AL681">
            <v>14118</v>
          </cell>
          <cell r="AM681">
            <v>2390</v>
          </cell>
          <cell r="AN681">
            <v>5941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3127279</v>
          </cell>
          <cell r="L682">
            <v>38096</v>
          </cell>
          <cell r="M682">
            <v>101750</v>
          </cell>
          <cell r="N682">
            <v>146640</v>
          </cell>
          <cell r="O682">
            <v>153628</v>
          </cell>
          <cell r="P682">
            <v>120288</v>
          </cell>
          <cell r="Q682">
            <v>116576</v>
          </cell>
          <cell r="R682">
            <v>116906</v>
          </cell>
          <cell r="S682">
            <v>108412</v>
          </cell>
          <cell r="T682">
            <v>106567</v>
          </cell>
          <cell r="U682">
            <v>119702</v>
          </cell>
          <cell r="V682">
            <v>116760</v>
          </cell>
          <cell r="W682">
            <v>123054</v>
          </cell>
          <cell r="X682">
            <v>124783</v>
          </cell>
          <cell r="Y682">
            <v>74410</v>
          </cell>
          <cell r="Z682">
            <v>101914</v>
          </cell>
          <cell r="AA682">
            <v>103461</v>
          </cell>
          <cell r="AB682">
            <v>303062</v>
          </cell>
          <cell r="AC682">
            <v>91726</v>
          </cell>
          <cell r="AD682">
            <v>151287</v>
          </cell>
          <cell r="AE682">
            <v>62296</v>
          </cell>
          <cell r="AF682">
            <v>99565</v>
          </cell>
          <cell r="AG682">
            <v>66727</v>
          </cell>
          <cell r="AH682">
            <v>58157</v>
          </cell>
          <cell r="AI682">
            <v>58531</v>
          </cell>
          <cell r="AJ682">
            <v>72592</v>
          </cell>
          <cell r="AK682">
            <v>160320</v>
          </cell>
          <cell r="AL682">
            <v>104298</v>
          </cell>
          <cell r="AM682">
            <v>95451</v>
          </cell>
          <cell r="AN682">
            <v>30320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  <cell r="J683">
            <v>81704</v>
          </cell>
          <cell r="L683">
            <v>1177</v>
          </cell>
          <cell r="M683">
            <v>4054</v>
          </cell>
          <cell r="N683">
            <v>4010</v>
          </cell>
          <cell r="O683">
            <v>4679</v>
          </cell>
          <cell r="P683">
            <v>5521</v>
          </cell>
          <cell r="Q683">
            <v>5730</v>
          </cell>
          <cell r="R683">
            <v>3924</v>
          </cell>
          <cell r="S683">
            <v>2990</v>
          </cell>
          <cell r="T683">
            <v>4041</v>
          </cell>
          <cell r="U683">
            <v>2573</v>
          </cell>
          <cell r="V683">
            <v>1482</v>
          </cell>
          <cell r="W683">
            <v>2046</v>
          </cell>
          <cell r="X683">
            <v>2433</v>
          </cell>
          <cell r="Y683">
            <v>1795</v>
          </cell>
          <cell r="Z683">
            <v>5027</v>
          </cell>
          <cell r="AA683">
            <v>3718</v>
          </cell>
          <cell r="AB683">
            <v>2457</v>
          </cell>
          <cell r="AC683">
            <v>1555</v>
          </cell>
          <cell r="AD683">
            <v>1819</v>
          </cell>
          <cell r="AE683">
            <v>1994</v>
          </cell>
          <cell r="AF683">
            <v>4803</v>
          </cell>
          <cell r="AG683">
            <v>1640</v>
          </cell>
          <cell r="AH683">
            <v>2450</v>
          </cell>
          <cell r="AI683">
            <v>2199</v>
          </cell>
          <cell r="AJ683">
            <v>1507</v>
          </cell>
          <cell r="AK683">
            <v>1381</v>
          </cell>
          <cell r="AL683">
            <v>1665</v>
          </cell>
          <cell r="AM683">
            <v>2573</v>
          </cell>
          <cell r="AN683">
            <v>461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  <cell r="J684">
            <v>81337</v>
          </cell>
          <cell r="L684">
            <v>547</v>
          </cell>
          <cell r="M684">
            <v>676</v>
          </cell>
          <cell r="O684">
            <v>2297</v>
          </cell>
          <cell r="P684">
            <v>13980</v>
          </cell>
          <cell r="Q684">
            <v>4035</v>
          </cell>
          <cell r="R684">
            <v>8924</v>
          </cell>
          <cell r="S684">
            <v>12276</v>
          </cell>
          <cell r="T684">
            <v>505</v>
          </cell>
          <cell r="U684">
            <v>137</v>
          </cell>
          <cell r="V684">
            <v>710</v>
          </cell>
          <cell r="W684">
            <v>3670</v>
          </cell>
          <cell r="X684">
            <v>9142</v>
          </cell>
          <cell r="Y684">
            <v>1023</v>
          </cell>
          <cell r="Z684">
            <v>2342</v>
          </cell>
          <cell r="AA684">
            <v>987</v>
          </cell>
          <cell r="AB684">
            <v>258</v>
          </cell>
          <cell r="AC684">
            <v>437</v>
          </cell>
          <cell r="AD684">
            <v>349</v>
          </cell>
          <cell r="AE684">
            <v>306</v>
          </cell>
          <cell r="AG684">
            <v>13</v>
          </cell>
          <cell r="AH684">
            <v>499</v>
          </cell>
          <cell r="AI684">
            <v>9712</v>
          </cell>
          <cell r="AJ684">
            <v>2031</v>
          </cell>
          <cell r="AK684">
            <v>24</v>
          </cell>
          <cell r="AL684">
            <v>1493</v>
          </cell>
          <cell r="AM684">
            <v>62</v>
          </cell>
          <cell r="AN684">
            <v>20</v>
          </cell>
          <cell r="AO684">
            <v>4882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1977164</v>
          </cell>
          <cell r="L685">
            <v>43039</v>
          </cell>
          <cell r="M685">
            <v>128207</v>
          </cell>
          <cell r="N685">
            <v>164791</v>
          </cell>
          <cell r="O685">
            <v>204197</v>
          </cell>
          <cell r="P685">
            <v>187736</v>
          </cell>
          <cell r="Q685">
            <v>112742</v>
          </cell>
          <cell r="R685">
            <v>72653</v>
          </cell>
          <cell r="S685">
            <v>103394</v>
          </cell>
          <cell r="T685">
            <v>71710</v>
          </cell>
          <cell r="U685">
            <v>46427</v>
          </cell>
          <cell r="V685">
            <v>57354</v>
          </cell>
          <cell r="W685">
            <v>52524</v>
          </cell>
          <cell r="X685">
            <v>37270</v>
          </cell>
          <cell r="Y685">
            <v>55160</v>
          </cell>
          <cell r="Z685">
            <v>32534</v>
          </cell>
          <cell r="AA685">
            <v>50239</v>
          </cell>
          <cell r="AB685">
            <v>55280</v>
          </cell>
          <cell r="AC685">
            <v>41576</v>
          </cell>
          <cell r="AD685">
            <v>54877</v>
          </cell>
          <cell r="AE685">
            <v>56215</v>
          </cell>
          <cell r="AF685">
            <v>41466</v>
          </cell>
          <cell r="AG685">
            <v>29611</v>
          </cell>
          <cell r="AH685">
            <v>35423</v>
          </cell>
          <cell r="AI685">
            <v>20909</v>
          </cell>
          <cell r="AJ685">
            <v>51794</v>
          </cell>
          <cell r="AK685">
            <v>65720</v>
          </cell>
          <cell r="AL685">
            <v>30580</v>
          </cell>
          <cell r="AM685">
            <v>52704</v>
          </cell>
          <cell r="AN685">
            <v>21032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  <cell r="J686">
            <v>12970</v>
          </cell>
          <cell r="L686">
            <v>295</v>
          </cell>
          <cell r="O686">
            <v>2025</v>
          </cell>
          <cell r="P686">
            <v>1009</v>
          </cell>
          <cell r="Q686">
            <v>694</v>
          </cell>
          <cell r="R686">
            <v>1004</v>
          </cell>
          <cell r="S686">
            <v>133</v>
          </cell>
          <cell r="T686">
            <v>610</v>
          </cell>
          <cell r="U686">
            <v>170</v>
          </cell>
          <cell r="V686">
            <v>203</v>
          </cell>
          <cell r="W686">
            <v>45</v>
          </cell>
          <cell r="X686">
            <v>1226</v>
          </cell>
          <cell r="Y686">
            <v>1115</v>
          </cell>
          <cell r="AA686">
            <v>411</v>
          </cell>
          <cell r="AC686">
            <v>174</v>
          </cell>
          <cell r="AD686">
            <v>3322</v>
          </cell>
          <cell r="AE686">
            <v>534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  <cell r="J687">
            <v>360157</v>
          </cell>
          <cell r="M687">
            <v>42170</v>
          </cell>
          <cell r="N687">
            <v>3058</v>
          </cell>
          <cell r="O687">
            <v>16201</v>
          </cell>
          <cell r="P687">
            <v>12791</v>
          </cell>
          <cell r="Q687">
            <v>56552</v>
          </cell>
          <cell r="R687">
            <v>4098</v>
          </cell>
          <cell r="S687">
            <v>8035</v>
          </cell>
          <cell r="T687">
            <v>20286</v>
          </cell>
          <cell r="U687">
            <v>19382</v>
          </cell>
          <cell r="V687">
            <v>20745</v>
          </cell>
          <cell r="W687">
            <v>7692</v>
          </cell>
          <cell r="X687">
            <v>54525</v>
          </cell>
          <cell r="Y687">
            <v>664</v>
          </cell>
          <cell r="Z687">
            <v>6625</v>
          </cell>
          <cell r="AA687">
            <v>27747</v>
          </cell>
          <cell r="AB687">
            <v>24901</v>
          </cell>
          <cell r="AC687">
            <v>1408</v>
          </cell>
          <cell r="AD687">
            <v>5390</v>
          </cell>
          <cell r="AE687">
            <v>18102</v>
          </cell>
          <cell r="AF687">
            <v>2332</v>
          </cell>
          <cell r="AG687">
            <v>7453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  <cell r="J688">
            <v>69435</v>
          </cell>
          <cell r="M688">
            <v>1834</v>
          </cell>
          <cell r="N688">
            <v>667</v>
          </cell>
          <cell r="O688">
            <v>5384</v>
          </cell>
          <cell r="P688">
            <v>5201</v>
          </cell>
          <cell r="Q688">
            <v>4393</v>
          </cell>
          <cell r="R688">
            <v>3929</v>
          </cell>
          <cell r="S688">
            <v>3850</v>
          </cell>
          <cell r="T688">
            <v>3192</v>
          </cell>
          <cell r="U688">
            <v>5845</v>
          </cell>
          <cell r="V688">
            <v>8368</v>
          </cell>
          <cell r="W688">
            <v>4616</v>
          </cell>
          <cell r="X688">
            <v>2975</v>
          </cell>
          <cell r="Y688">
            <v>2778</v>
          </cell>
          <cell r="Z688">
            <v>3149</v>
          </cell>
          <cell r="AA688">
            <v>4612</v>
          </cell>
          <cell r="AB688">
            <v>1713</v>
          </cell>
          <cell r="AC688">
            <v>328</v>
          </cell>
          <cell r="AD688">
            <v>1413</v>
          </cell>
          <cell r="AE688">
            <v>290</v>
          </cell>
          <cell r="AF688">
            <v>4133</v>
          </cell>
          <cell r="AG688">
            <v>765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  <cell r="J689">
            <v>17398</v>
          </cell>
          <cell r="L689">
            <v>171</v>
          </cell>
          <cell r="M689">
            <v>861</v>
          </cell>
          <cell r="N689">
            <v>719</v>
          </cell>
          <cell r="O689">
            <v>143</v>
          </cell>
          <cell r="P689">
            <v>226</v>
          </cell>
          <cell r="Q689">
            <v>146</v>
          </cell>
          <cell r="R689">
            <v>283</v>
          </cell>
          <cell r="S689">
            <v>78</v>
          </cell>
          <cell r="T689">
            <v>631</v>
          </cell>
          <cell r="U689">
            <v>1229</v>
          </cell>
          <cell r="V689">
            <v>1820</v>
          </cell>
          <cell r="W689">
            <v>1303</v>
          </cell>
          <cell r="X689">
            <v>1251</v>
          </cell>
          <cell r="Y689">
            <v>94</v>
          </cell>
          <cell r="Z689">
            <v>650</v>
          </cell>
          <cell r="AA689">
            <v>994</v>
          </cell>
          <cell r="AB689">
            <v>946</v>
          </cell>
          <cell r="AC689">
            <v>2115</v>
          </cell>
          <cell r="AD689">
            <v>1915</v>
          </cell>
          <cell r="AE689">
            <v>1141</v>
          </cell>
          <cell r="AF689">
            <v>358</v>
          </cell>
          <cell r="AG689">
            <v>324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  <cell r="J690">
            <v>363898</v>
          </cell>
          <cell r="M690">
            <v>37404</v>
          </cell>
          <cell r="N690">
            <v>12050</v>
          </cell>
          <cell r="O690">
            <v>6586</v>
          </cell>
          <cell r="P690">
            <v>15668</v>
          </cell>
          <cell r="Q690">
            <v>13753</v>
          </cell>
          <cell r="R690">
            <v>7739</v>
          </cell>
          <cell r="S690">
            <v>1425</v>
          </cell>
          <cell r="T690">
            <v>44267</v>
          </cell>
          <cell r="U690">
            <v>15838</v>
          </cell>
          <cell r="V690">
            <v>7451</v>
          </cell>
          <cell r="W690">
            <v>62484</v>
          </cell>
          <cell r="X690">
            <v>35137</v>
          </cell>
          <cell r="Y690">
            <v>31863</v>
          </cell>
          <cell r="Z690">
            <v>10616</v>
          </cell>
          <cell r="AA690">
            <v>15278</v>
          </cell>
          <cell r="AB690">
            <v>12222</v>
          </cell>
          <cell r="AC690">
            <v>27231</v>
          </cell>
          <cell r="AD690">
            <v>1077</v>
          </cell>
          <cell r="AE690">
            <v>1654</v>
          </cell>
          <cell r="AF690">
            <v>4155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  <cell r="J691">
            <v>122050</v>
          </cell>
          <cell r="L691">
            <v>1267</v>
          </cell>
          <cell r="M691">
            <v>841</v>
          </cell>
          <cell r="N691">
            <v>1155</v>
          </cell>
          <cell r="O691">
            <v>2386</v>
          </cell>
          <cell r="P691">
            <v>3597</v>
          </cell>
          <cell r="Q691">
            <v>573</v>
          </cell>
          <cell r="R691">
            <v>3617</v>
          </cell>
          <cell r="S691">
            <v>650</v>
          </cell>
          <cell r="T691">
            <v>2274</v>
          </cell>
          <cell r="U691">
            <v>4363</v>
          </cell>
          <cell r="V691">
            <v>11844</v>
          </cell>
          <cell r="W691">
            <v>5398</v>
          </cell>
          <cell r="X691">
            <v>2935</v>
          </cell>
          <cell r="Y691">
            <v>6188</v>
          </cell>
          <cell r="Z691">
            <v>4882</v>
          </cell>
          <cell r="AA691">
            <v>15579</v>
          </cell>
          <cell r="AB691">
            <v>4242</v>
          </cell>
          <cell r="AC691">
            <v>8613</v>
          </cell>
          <cell r="AD691">
            <v>19787</v>
          </cell>
          <cell r="AE691">
            <v>9681</v>
          </cell>
          <cell r="AF691">
            <v>10816</v>
          </cell>
          <cell r="AG691">
            <v>1362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  <cell r="J692">
            <v>253303</v>
          </cell>
          <cell r="L692">
            <v>3281</v>
          </cell>
          <cell r="M692">
            <v>6891</v>
          </cell>
          <cell r="N692">
            <v>8732</v>
          </cell>
          <cell r="O692">
            <v>8296</v>
          </cell>
          <cell r="P692">
            <v>7586</v>
          </cell>
          <cell r="Q692">
            <v>6786</v>
          </cell>
          <cell r="R692">
            <v>5978</v>
          </cell>
          <cell r="S692">
            <v>12955</v>
          </cell>
          <cell r="T692">
            <v>11250</v>
          </cell>
          <cell r="U692">
            <v>11454</v>
          </cell>
          <cell r="V692">
            <v>6291</v>
          </cell>
          <cell r="W692">
            <v>8098</v>
          </cell>
          <cell r="X692">
            <v>9230</v>
          </cell>
          <cell r="Y692">
            <v>11641</v>
          </cell>
          <cell r="Z692">
            <v>11528</v>
          </cell>
          <cell r="AA692">
            <v>16558</v>
          </cell>
          <cell r="AB692">
            <v>9731</v>
          </cell>
          <cell r="AC692">
            <v>12706</v>
          </cell>
          <cell r="AD692">
            <v>8230</v>
          </cell>
          <cell r="AE692">
            <v>5785</v>
          </cell>
          <cell r="AF692">
            <v>5322</v>
          </cell>
          <cell r="AG692">
            <v>7271</v>
          </cell>
          <cell r="AH692">
            <v>9039</v>
          </cell>
          <cell r="AI692">
            <v>5311</v>
          </cell>
          <cell r="AJ692">
            <v>9014</v>
          </cell>
          <cell r="AK692">
            <v>7420</v>
          </cell>
          <cell r="AL692">
            <v>11181</v>
          </cell>
          <cell r="AM692">
            <v>8410</v>
          </cell>
          <cell r="AN692">
            <v>7328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  <cell r="J693">
            <v>1331907</v>
          </cell>
          <cell r="L693">
            <v>2737</v>
          </cell>
          <cell r="M693">
            <v>21938</v>
          </cell>
          <cell r="N693">
            <v>114660</v>
          </cell>
          <cell r="O693">
            <v>120011</v>
          </cell>
          <cell r="P693">
            <v>64206</v>
          </cell>
          <cell r="Q693">
            <v>43920</v>
          </cell>
          <cell r="R693">
            <v>54844</v>
          </cell>
          <cell r="S693">
            <v>53343</v>
          </cell>
          <cell r="T693">
            <v>65627</v>
          </cell>
          <cell r="U693">
            <v>63883</v>
          </cell>
          <cell r="V693">
            <v>135584</v>
          </cell>
          <cell r="W693">
            <v>45220</v>
          </cell>
          <cell r="X693">
            <v>80734</v>
          </cell>
          <cell r="Y693">
            <v>69628</v>
          </cell>
          <cell r="Z693">
            <v>51432</v>
          </cell>
          <cell r="AA693">
            <v>56747</v>
          </cell>
          <cell r="AB693">
            <v>20366</v>
          </cell>
          <cell r="AC693">
            <v>20044</v>
          </cell>
          <cell r="AD693">
            <v>34722</v>
          </cell>
          <cell r="AE693">
            <v>16896</v>
          </cell>
          <cell r="AF693">
            <v>29571</v>
          </cell>
          <cell r="AG693">
            <v>8341</v>
          </cell>
          <cell r="AH693">
            <v>30222</v>
          </cell>
          <cell r="AI693">
            <v>8408</v>
          </cell>
          <cell r="AJ693">
            <v>41916</v>
          </cell>
          <cell r="AK693">
            <v>10986</v>
          </cell>
          <cell r="AL693">
            <v>24036</v>
          </cell>
          <cell r="AM693">
            <v>15360</v>
          </cell>
          <cell r="AN693">
            <v>19344</v>
          </cell>
          <cell r="AO693">
            <v>7181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1595747</v>
          </cell>
          <cell r="L694">
            <v>14351</v>
          </cell>
          <cell r="M694">
            <v>47790</v>
          </cell>
          <cell r="N694">
            <v>63889</v>
          </cell>
          <cell r="O694">
            <v>68853</v>
          </cell>
          <cell r="P694">
            <v>47468</v>
          </cell>
          <cell r="Q694">
            <v>35850</v>
          </cell>
          <cell r="R694">
            <v>75509</v>
          </cell>
          <cell r="S694">
            <v>47398</v>
          </cell>
          <cell r="T694">
            <v>39299</v>
          </cell>
          <cell r="U694">
            <v>61890</v>
          </cell>
          <cell r="V694">
            <v>68869</v>
          </cell>
          <cell r="W694">
            <v>71794</v>
          </cell>
          <cell r="X694">
            <v>65216</v>
          </cell>
          <cell r="Y694">
            <v>94548</v>
          </cell>
          <cell r="Z694">
            <v>74289</v>
          </cell>
          <cell r="AA694">
            <v>59914</v>
          </cell>
          <cell r="AB694">
            <v>123070</v>
          </cell>
          <cell r="AC694">
            <v>60722</v>
          </cell>
          <cell r="AD694">
            <v>42226</v>
          </cell>
          <cell r="AE694">
            <v>59709</v>
          </cell>
          <cell r="AF694">
            <v>38829</v>
          </cell>
          <cell r="AG694">
            <v>49560</v>
          </cell>
          <cell r="AH694">
            <v>47522</v>
          </cell>
          <cell r="AI694">
            <v>42068</v>
          </cell>
          <cell r="AJ694">
            <v>44894</v>
          </cell>
          <cell r="AK694">
            <v>46550</v>
          </cell>
          <cell r="AL694">
            <v>24420</v>
          </cell>
          <cell r="AM694">
            <v>48289</v>
          </cell>
          <cell r="AN694">
            <v>21115</v>
          </cell>
          <cell r="AO694">
            <v>9846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  <cell r="J695">
            <v>25395</v>
          </cell>
          <cell r="L695">
            <v>372</v>
          </cell>
          <cell r="M695">
            <v>817</v>
          </cell>
          <cell r="N695">
            <v>1115</v>
          </cell>
          <cell r="O695">
            <v>501</v>
          </cell>
          <cell r="Q695">
            <v>521</v>
          </cell>
          <cell r="S695">
            <v>831</v>
          </cell>
          <cell r="T695">
            <v>126</v>
          </cell>
          <cell r="U695">
            <v>219</v>
          </cell>
          <cell r="V695">
            <v>181</v>
          </cell>
          <cell r="Y695">
            <v>159</v>
          </cell>
          <cell r="Z695">
            <v>186</v>
          </cell>
          <cell r="AA695">
            <v>258</v>
          </cell>
          <cell r="AB695">
            <v>1235</v>
          </cell>
          <cell r="AC695">
            <v>704</v>
          </cell>
          <cell r="AD695">
            <v>493</v>
          </cell>
          <cell r="AE695">
            <v>818</v>
          </cell>
          <cell r="AG695">
            <v>323</v>
          </cell>
          <cell r="AH695">
            <v>1584</v>
          </cell>
          <cell r="AI695">
            <v>1559</v>
          </cell>
          <cell r="AJ695">
            <v>6474</v>
          </cell>
          <cell r="AK695">
            <v>2415</v>
          </cell>
          <cell r="AL695">
            <v>3220</v>
          </cell>
          <cell r="AM695">
            <v>738</v>
          </cell>
          <cell r="AN695">
            <v>546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  <cell r="J696">
            <v>270798</v>
          </cell>
          <cell r="M696">
            <v>5991</v>
          </cell>
          <cell r="N696">
            <v>6729</v>
          </cell>
          <cell r="O696">
            <v>2082</v>
          </cell>
          <cell r="P696">
            <v>12084</v>
          </cell>
          <cell r="Q696">
            <v>5826</v>
          </cell>
          <cell r="R696">
            <v>7023</v>
          </cell>
          <cell r="S696">
            <v>9828</v>
          </cell>
          <cell r="T696">
            <v>12223</v>
          </cell>
          <cell r="U696">
            <v>1599</v>
          </cell>
          <cell r="W696">
            <v>2365</v>
          </cell>
          <cell r="X696">
            <v>2631</v>
          </cell>
          <cell r="Y696">
            <v>1923</v>
          </cell>
          <cell r="Z696">
            <v>3882</v>
          </cell>
          <cell r="AD696">
            <v>222</v>
          </cell>
          <cell r="AH696">
            <v>15101</v>
          </cell>
          <cell r="AI696">
            <v>6500</v>
          </cell>
          <cell r="AJ696">
            <v>24216</v>
          </cell>
          <cell r="AK696">
            <v>8015</v>
          </cell>
          <cell r="AL696">
            <v>41732</v>
          </cell>
          <cell r="AM696">
            <v>21868</v>
          </cell>
          <cell r="AN696">
            <v>11950</v>
          </cell>
          <cell r="AO696">
            <v>67008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  <cell r="J697">
            <v>165620</v>
          </cell>
          <cell r="M697">
            <v>3569</v>
          </cell>
          <cell r="N697">
            <v>1387</v>
          </cell>
          <cell r="O697">
            <v>1807</v>
          </cell>
          <cell r="P697">
            <v>1963</v>
          </cell>
          <cell r="Q697">
            <v>5217</v>
          </cell>
          <cell r="R697">
            <v>5933</v>
          </cell>
          <cell r="S697">
            <v>2812</v>
          </cell>
          <cell r="T697">
            <v>2890</v>
          </cell>
          <cell r="U697">
            <v>3428</v>
          </cell>
          <cell r="V697">
            <v>1238</v>
          </cell>
          <cell r="W697">
            <v>2030</v>
          </cell>
          <cell r="X697">
            <v>603</v>
          </cell>
          <cell r="Y697">
            <v>2177</v>
          </cell>
          <cell r="Z697">
            <v>502</v>
          </cell>
          <cell r="AA697">
            <v>4908</v>
          </cell>
          <cell r="AB697">
            <v>1490</v>
          </cell>
          <cell r="AC697">
            <v>2495</v>
          </cell>
          <cell r="AD697">
            <v>469</v>
          </cell>
          <cell r="AE697">
            <v>164</v>
          </cell>
          <cell r="AF697">
            <v>150</v>
          </cell>
          <cell r="AG697">
            <v>2862</v>
          </cell>
          <cell r="AH697">
            <v>5726</v>
          </cell>
          <cell r="AI697">
            <v>4511</v>
          </cell>
          <cell r="AJ697">
            <v>7032</v>
          </cell>
          <cell r="AK697">
            <v>8274</v>
          </cell>
          <cell r="AL697">
            <v>30446</v>
          </cell>
          <cell r="AM697">
            <v>40384</v>
          </cell>
          <cell r="AN697">
            <v>2268</v>
          </cell>
          <cell r="AO697">
            <v>18885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12886610</v>
          </cell>
          <cell r="L698">
            <v>204325</v>
          </cell>
          <cell r="M698">
            <v>579958</v>
          </cell>
          <cell r="N698">
            <v>589481</v>
          </cell>
          <cell r="O698">
            <v>499325</v>
          </cell>
          <cell r="P698">
            <v>479149</v>
          </cell>
          <cell r="Q698">
            <v>538248</v>
          </cell>
          <cell r="R698">
            <v>642993</v>
          </cell>
          <cell r="S698">
            <v>615020</v>
          </cell>
          <cell r="T698">
            <v>625023</v>
          </cell>
          <cell r="U698">
            <v>606010</v>
          </cell>
          <cell r="V698">
            <v>495002</v>
          </cell>
          <cell r="W698">
            <v>500195</v>
          </cell>
          <cell r="X698">
            <v>449928</v>
          </cell>
          <cell r="Y698">
            <v>430970</v>
          </cell>
          <cell r="Z698">
            <v>377143</v>
          </cell>
          <cell r="AA698">
            <v>413562</v>
          </cell>
          <cell r="AB698">
            <v>445199</v>
          </cell>
          <cell r="AC698">
            <v>408062</v>
          </cell>
          <cell r="AD698">
            <v>443833</v>
          </cell>
          <cell r="AE698">
            <v>422849</v>
          </cell>
          <cell r="AF698">
            <v>404408</v>
          </cell>
          <cell r="AG698">
            <v>383193</v>
          </cell>
          <cell r="AH698">
            <v>366127</v>
          </cell>
          <cell r="AI698">
            <v>380881</v>
          </cell>
          <cell r="AJ698">
            <v>345168</v>
          </cell>
          <cell r="AK698">
            <v>387737</v>
          </cell>
          <cell r="AL698">
            <v>393348</v>
          </cell>
          <cell r="AM698">
            <v>330036</v>
          </cell>
          <cell r="AN698">
            <v>129437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324278</v>
          </cell>
          <cell r="L699">
            <v>8935</v>
          </cell>
          <cell r="M699">
            <v>34394</v>
          </cell>
          <cell r="N699">
            <v>27880</v>
          </cell>
          <cell r="O699">
            <v>42665</v>
          </cell>
          <cell r="P699">
            <v>26206</v>
          </cell>
          <cell r="Q699">
            <v>23102</v>
          </cell>
          <cell r="R699">
            <v>20287</v>
          </cell>
          <cell r="S699">
            <v>18352</v>
          </cell>
          <cell r="T699">
            <v>16012</v>
          </cell>
          <cell r="U699">
            <v>12446</v>
          </cell>
          <cell r="V699">
            <v>6639</v>
          </cell>
          <cell r="W699">
            <v>7242</v>
          </cell>
          <cell r="X699">
            <v>6323</v>
          </cell>
          <cell r="Y699">
            <v>9338</v>
          </cell>
          <cell r="Z699">
            <v>8023</v>
          </cell>
          <cell r="AA699">
            <v>8024</v>
          </cell>
          <cell r="AB699">
            <v>6217</v>
          </cell>
          <cell r="AC699">
            <v>7110</v>
          </cell>
          <cell r="AD699">
            <v>7613</v>
          </cell>
          <cell r="AE699">
            <v>6293</v>
          </cell>
          <cell r="AF699">
            <v>3240</v>
          </cell>
          <cell r="AG699">
            <v>3071</v>
          </cell>
          <cell r="AH699">
            <v>3025</v>
          </cell>
          <cell r="AI699">
            <v>2573</v>
          </cell>
          <cell r="AJ699">
            <v>1302</v>
          </cell>
          <cell r="AK699">
            <v>4450</v>
          </cell>
          <cell r="AL699">
            <v>1996</v>
          </cell>
          <cell r="AM699">
            <v>1051</v>
          </cell>
          <cell r="AN699">
            <v>469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4482687</v>
          </cell>
          <cell r="L700">
            <v>87232</v>
          </cell>
          <cell r="M700">
            <v>216163</v>
          </cell>
          <cell r="N700">
            <v>214575</v>
          </cell>
          <cell r="O700">
            <v>215256</v>
          </cell>
          <cell r="P700">
            <v>194849</v>
          </cell>
          <cell r="Q700">
            <v>197746</v>
          </cell>
          <cell r="R700">
            <v>222727</v>
          </cell>
          <cell r="S700">
            <v>223080</v>
          </cell>
          <cell r="T700">
            <v>252322</v>
          </cell>
          <cell r="U700">
            <v>263628</v>
          </cell>
          <cell r="V700">
            <v>211792</v>
          </cell>
          <cell r="W700">
            <v>227417</v>
          </cell>
          <cell r="X700">
            <v>197674</v>
          </cell>
          <cell r="Y700">
            <v>181458</v>
          </cell>
          <cell r="Z700">
            <v>171223</v>
          </cell>
          <cell r="AA700">
            <v>155880</v>
          </cell>
          <cell r="AB700">
            <v>148893</v>
          </cell>
          <cell r="AC700">
            <v>124902</v>
          </cell>
          <cell r="AD700">
            <v>135396</v>
          </cell>
          <cell r="AE700">
            <v>121432</v>
          </cell>
          <cell r="AF700">
            <v>100251</v>
          </cell>
          <cell r="AG700">
            <v>77896</v>
          </cell>
          <cell r="AH700">
            <v>88936</v>
          </cell>
          <cell r="AI700">
            <v>88613</v>
          </cell>
          <cell r="AJ700">
            <v>83568</v>
          </cell>
          <cell r="AK700">
            <v>103460</v>
          </cell>
          <cell r="AL700">
            <v>83988</v>
          </cell>
          <cell r="AM700">
            <v>68815</v>
          </cell>
          <cell r="AN700">
            <v>23515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213188</v>
          </cell>
          <cell r="L701">
            <v>2032</v>
          </cell>
          <cell r="M701">
            <v>4017</v>
          </cell>
          <cell r="N701">
            <v>4539</v>
          </cell>
          <cell r="O701">
            <v>5488</v>
          </cell>
          <cell r="P701">
            <v>7026</v>
          </cell>
          <cell r="Q701">
            <v>7821</v>
          </cell>
          <cell r="R701">
            <v>18031</v>
          </cell>
          <cell r="S701">
            <v>12830</v>
          </cell>
          <cell r="T701">
            <v>13197</v>
          </cell>
          <cell r="U701">
            <v>14805</v>
          </cell>
          <cell r="V701">
            <v>11607</v>
          </cell>
          <cell r="W701">
            <v>11818</v>
          </cell>
          <cell r="X701">
            <v>5495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5327</v>
          </cell>
          <cell r="AD701">
            <v>11537</v>
          </cell>
          <cell r="AE701">
            <v>6671</v>
          </cell>
          <cell r="AF701">
            <v>7876</v>
          </cell>
          <cell r="AG701">
            <v>6326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2172629</v>
          </cell>
          <cell r="L702">
            <v>8287</v>
          </cell>
          <cell r="M702">
            <v>141126</v>
          </cell>
          <cell r="N702">
            <v>225795</v>
          </cell>
          <cell r="O702">
            <v>294767</v>
          </cell>
          <cell r="P702">
            <v>230514</v>
          </cell>
          <cell r="Q702">
            <v>138303</v>
          </cell>
          <cell r="R702">
            <v>144324</v>
          </cell>
          <cell r="S702">
            <v>68491</v>
          </cell>
          <cell r="T702">
            <v>73946</v>
          </cell>
          <cell r="U702">
            <v>40181</v>
          </cell>
          <cell r="V702">
            <v>54662</v>
          </cell>
          <cell r="W702">
            <v>90402</v>
          </cell>
          <cell r="X702">
            <v>34476</v>
          </cell>
          <cell r="Y702">
            <v>62019</v>
          </cell>
          <cell r="Z702">
            <v>67177</v>
          </cell>
          <cell r="AA702">
            <v>66613</v>
          </cell>
          <cell r="AB702">
            <v>47139</v>
          </cell>
          <cell r="AC702">
            <v>52814</v>
          </cell>
          <cell r="AD702">
            <v>50522</v>
          </cell>
          <cell r="AE702">
            <v>45137</v>
          </cell>
          <cell r="AF702">
            <v>50209</v>
          </cell>
          <cell r="AG702">
            <v>32915</v>
          </cell>
          <cell r="AH702">
            <v>15593</v>
          </cell>
          <cell r="AI702">
            <v>16822</v>
          </cell>
          <cell r="AJ702">
            <v>18323</v>
          </cell>
          <cell r="AK702">
            <v>16082</v>
          </cell>
          <cell r="AL702">
            <v>27594</v>
          </cell>
          <cell r="AM702">
            <v>22820</v>
          </cell>
          <cell r="AN702">
            <v>29791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1424533</v>
          </cell>
          <cell r="L703">
            <v>23625</v>
          </cell>
          <cell r="M703">
            <v>73622</v>
          </cell>
          <cell r="N703">
            <v>110077</v>
          </cell>
          <cell r="O703">
            <v>90540</v>
          </cell>
          <cell r="P703">
            <v>73811</v>
          </cell>
          <cell r="Q703">
            <v>82229</v>
          </cell>
          <cell r="R703">
            <v>77953</v>
          </cell>
          <cell r="S703">
            <v>88887</v>
          </cell>
          <cell r="T703">
            <v>106960</v>
          </cell>
          <cell r="U703">
            <v>78248</v>
          </cell>
          <cell r="V703">
            <v>78963</v>
          </cell>
          <cell r="W703">
            <v>59194</v>
          </cell>
          <cell r="X703">
            <v>53738</v>
          </cell>
          <cell r="Y703">
            <v>38507</v>
          </cell>
          <cell r="Z703">
            <v>51167</v>
          </cell>
          <cell r="AA703">
            <v>46503</v>
          </cell>
          <cell r="AB703">
            <v>37928</v>
          </cell>
          <cell r="AC703">
            <v>34087</v>
          </cell>
          <cell r="AD703">
            <v>29769</v>
          </cell>
          <cell r="AE703">
            <v>37618</v>
          </cell>
          <cell r="AF703">
            <v>32160</v>
          </cell>
          <cell r="AG703">
            <v>27237</v>
          </cell>
          <cell r="AH703">
            <v>18054</v>
          </cell>
          <cell r="AI703">
            <v>18275</v>
          </cell>
          <cell r="AJ703">
            <v>18917</v>
          </cell>
          <cell r="AK703">
            <v>9572</v>
          </cell>
          <cell r="AL703">
            <v>10915</v>
          </cell>
          <cell r="AM703">
            <v>6209</v>
          </cell>
          <cell r="AN703">
            <v>9768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  <cell r="J704">
            <v>176057</v>
          </cell>
          <cell r="L704">
            <v>2050</v>
          </cell>
          <cell r="M704">
            <v>5851</v>
          </cell>
          <cell r="N704">
            <v>9890</v>
          </cell>
          <cell r="O704">
            <v>7039</v>
          </cell>
          <cell r="P704">
            <v>9317</v>
          </cell>
          <cell r="Q704">
            <v>6421</v>
          </cell>
          <cell r="R704">
            <v>6119</v>
          </cell>
          <cell r="S704">
            <v>6632</v>
          </cell>
          <cell r="T704">
            <v>6389</v>
          </cell>
          <cell r="U704">
            <v>5544</v>
          </cell>
          <cell r="V704">
            <v>10174</v>
          </cell>
          <cell r="W704">
            <v>6648</v>
          </cell>
          <cell r="X704">
            <v>9385</v>
          </cell>
          <cell r="Y704">
            <v>6595</v>
          </cell>
          <cell r="Z704">
            <v>6527</v>
          </cell>
          <cell r="AA704">
            <v>6623</v>
          </cell>
          <cell r="AB704">
            <v>8264</v>
          </cell>
          <cell r="AC704">
            <v>7996</v>
          </cell>
          <cell r="AD704">
            <v>4194</v>
          </cell>
          <cell r="AE704">
            <v>3157</v>
          </cell>
          <cell r="AF704">
            <v>5257</v>
          </cell>
          <cell r="AG704">
            <v>3480</v>
          </cell>
          <cell r="AH704">
            <v>3717</v>
          </cell>
          <cell r="AI704">
            <v>4271</v>
          </cell>
          <cell r="AJ704">
            <v>3088</v>
          </cell>
          <cell r="AK704">
            <v>6969</v>
          </cell>
          <cell r="AL704">
            <v>4738</v>
          </cell>
          <cell r="AM704">
            <v>7572</v>
          </cell>
          <cell r="AN704">
            <v>2150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445534</v>
          </cell>
          <cell r="L705">
            <v>1391</v>
          </cell>
          <cell r="M705">
            <v>17169</v>
          </cell>
          <cell r="N705">
            <v>11338</v>
          </cell>
          <cell r="O705">
            <v>23515</v>
          </cell>
          <cell r="P705">
            <v>7976</v>
          </cell>
          <cell r="Q705">
            <v>33834</v>
          </cell>
          <cell r="R705">
            <v>25588</v>
          </cell>
          <cell r="S705">
            <v>34025</v>
          </cell>
          <cell r="T705">
            <v>54551</v>
          </cell>
          <cell r="U705">
            <v>34373</v>
          </cell>
          <cell r="V705">
            <v>12452</v>
          </cell>
          <cell r="W705">
            <v>7412</v>
          </cell>
          <cell r="X705">
            <v>56084</v>
          </cell>
          <cell r="Y705">
            <v>5402</v>
          </cell>
          <cell r="Z705">
            <v>7642</v>
          </cell>
          <cell r="AA705">
            <v>2834</v>
          </cell>
          <cell r="AB705">
            <v>21735</v>
          </cell>
          <cell r="AC705">
            <v>8759</v>
          </cell>
          <cell r="AD705">
            <v>3089</v>
          </cell>
          <cell r="AE705">
            <v>7526</v>
          </cell>
          <cell r="AF705">
            <v>4862</v>
          </cell>
          <cell r="AG705">
            <v>1423</v>
          </cell>
          <cell r="AH705">
            <v>4759</v>
          </cell>
          <cell r="AI705">
            <v>2432</v>
          </cell>
          <cell r="AJ705">
            <v>6725</v>
          </cell>
          <cell r="AK705">
            <v>7421</v>
          </cell>
          <cell r="AL705">
            <v>18751</v>
          </cell>
          <cell r="AM705">
            <v>3435</v>
          </cell>
          <cell r="AN705">
            <v>14680</v>
          </cell>
          <cell r="AO705">
            <v>4351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2728473</v>
          </cell>
          <cell r="L706">
            <v>38525</v>
          </cell>
          <cell r="M706">
            <v>118298</v>
          </cell>
          <cell r="N706">
            <v>133158</v>
          </cell>
          <cell r="O706">
            <v>140933</v>
          </cell>
          <cell r="P706">
            <v>112298</v>
          </cell>
          <cell r="Q706">
            <v>167361</v>
          </cell>
          <cell r="R706">
            <v>100710</v>
          </cell>
          <cell r="S706">
            <v>89034</v>
          </cell>
          <cell r="T706">
            <v>112881</v>
          </cell>
          <cell r="U706">
            <v>94095</v>
          </cell>
          <cell r="V706">
            <v>86974</v>
          </cell>
          <cell r="W706">
            <v>88061</v>
          </cell>
          <cell r="X706">
            <v>136739</v>
          </cell>
          <cell r="Y706">
            <v>88750</v>
          </cell>
          <cell r="Z706">
            <v>75357</v>
          </cell>
          <cell r="AA706">
            <v>77468</v>
          </cell>
          <cell r="AB706">
            <v>102782</v>
          </cell>
          <cell r="AC706">
            <v>216685</v>
          </cell>
          <cell r="AD706">
            <v>60485</v>
          </cell>
          <cell r="AE706">
            <v>43564</v>
          </cell>
          <cell r="AF706">
            <v>86513</v>
          </cell>
          <cell r="AG706">
            <v>55028</v>
          </cell>
          <cell r="AH706">
            <v>22749</v>
          </cell>
          <cell r="AI706">
            <v>76250</v>
          </cell>
          <cell r="AJ706">
            <v>53375</v>
          </cell>
          <cell r="AK706">
            <v>75787</v>
          </cell>
          <cell r="AL706">
            <v>192817</v>
          </cell>
          <cell r="AM706">
            <v>49905</v>
          </cell>
          <cell r="AN706">
            <v>29949</v>
          </cell>
          <cell r="AO706">
            <v>1942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  <cell r="J707">
            <v>109608</v>
          </cell>
          <cell r="L707">
            <v>2612</v>
          </cell>
          <cell r="M707">
            <v>4694</v>
          </cell>
          <cell r="N707">
            <v>5333</v>
          </cell>
          <cell r="O707">
            <v>8392</v>
          </cell>
          <cell r="P707">
            <v>5239</v>
          </cell>
          <cell r="Q707">
            <v>7289</v>
          </cell>
          <cell r="R707">
            <v>5137</v>
          </cell>
          <cell r="S707">
            <v>4487</v>
          </cell>
          <cell r="T707">
            <v>5547</v>
          </cell>
          <cell r="U707">
            <v>5930</v>
          </cell>
          <cell r="V707">
            <v>4343</v>
          </cell>
          <cell r="W707">
            <v>5200</v>
          </cell>
          <cell r="X707">
            <v>3359</v>
          </cell>
          <cell r="Y707">
            <v>3386</v>
          </cell>
          <cell r="Z707">
            <v>3713</v>
          </cell>
          <cell r="AA707">
            <v>4275</v>
          </cell>
          <cell r="AB707">
            <v>3891</v>
          </cell>
          <cell r="AC707">
            <v>2781</v>
          </cell>
          <cell r="AD707">
            <v>3603</v>
          </cell>
          <cell r="AE707">
            <v>3082</v>
          </cell>
          <cell r="AF707">
            <v>1848</v>
          </cell>
          <cell r="AG707">
            <v>3488</v>
          </cell>
          <cell r="AH707">
            <v>2070</v>
          </cell>
          <cell r="AI707">
            <v>1494</v>
          </cell>
          <cell r="AJ707">
            <v>1893</v>
          </cell>
          <cell r="AK707">
            <v>1717</v>
          </cell>
          <cell r="AL707">
            <v>1911</v>
          </cell>
          <cell r="AM707">
            <v>2307</v>
          </cell>
          <cell r="AN707">
            <v>587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  <cell r="J708">
            <v>71942</v>
          </cell>
          <cell r="L708">
            <v>676</v>
          </cell>
          <cell r="M708">
            <v>1918</v>
          </cell>
          <cell r="N708">
            <v>3127</v>
          </cell>
          <cell r="O708">
            <v>6283</v>
          </cell>
          <cell r="P708">
            <v>2452</v>
          </cell>
          <cell r="Q708">
            <v>2250</v>
          </cell>
          <cell r="R708">
            <v>4907</v>
          </cell>
          <cell r="S708">
            <v>992</v>
          </cell>
          <cell r="T708">
            <v>3727</v>
          </cell>
          <cell r="U708">
            <v>1038</v>
          </cell>
          <cell r="V708">
            <v>1749</v>
          </cell>
          <cell r="W708">
            <v>7458</v>
          </cell>
          <cell r="X708">
            <v>1608</v>
          </cell>
          <cell r="Y708">
            <v>419</v>
          </cell>
          <cell r="Z708">
            <v>1866</v>
          </cell>
          <cell r="AA708">
            <v>1702</v>
          </cell>
          <cell r="AB708">
            <v>280</v>
          </cell>
          <cell r="AC708">
            <v>2395</v>
          </cell>
          <cell r="AD708">
            <v>1562</v>
          </cell>
          <cell r="AE708">
            <v>1021</v>
          </cell>
          <cell r="AF708">
            <v>68</v>
          </cell>
          <cell r="AG708">
            <v>2249</v>
          </cell>
          <cell r="AH708">
            <v>16581</v>
          </cell>
          <cell r="AI708">
            <v>40</v>
          </cell>
          <cell r="AK708">
            <v>4449</v>
          </cell>
          <cell r="AL708">
            <v>16</v>
          </cell>
          <cell r="AM708">
            <v>1079</v>
          </cell>
          <cell r="AO708">
            <v>30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2930345</v>
          </cell>
          <cell r="L709">
            <v>74160</v>
          </cell>
          <cell r="M709">
            <v>161454</v>
          </cell>
          <cell r="N709">
            <v>227844</v>
          </cell>
          <cell r="O709">
            <v>219036</v>
          </cell>
          <cell r="P709">
            <v>237361</v>
          </cell>
          <cell r="Q709">
            <v>205445</v>
          </cell>
          <cell r="R709">
            <v>123453</v>
          </cell>
          <cell r="S709">
            <v>113861</v>
          </cell>
          <cell r="T709">
            <v>119422</v>
          </cell>
          <cell r="U709">
            <v>108107</v>
          </cell>
          <cell r="V709">
            <v>133371</v>
          </cell>
          <cell r="W709">
            <v>107710</v>
          </cell>
          <cell r="X709">
            <v>106035</v>
          </cell>
          <cell r="Y709">
            <v>59519</v>
          </cell>
          <cell r="Z709">
            <v>57908</v>
          </cell>
          <cell r="AA709">
            <v>99151</v>
          </cell>
          <cell r="AB709">
            <v>65283</v>
          </cell>
          <cell r="AC709">
            <v>68612</v>
          </cell>
          <cell r="AD709">
            <v>64467</v>
          </cell>
          <cell r="AE709">
            <v>59873</v>
          </cell>
          <cell r="AF709">
            <v>43236</v>
          </cell>
          <cell r="AG709">
            <v>97924</v>
          </cell>
          <cell r="AH709">
            <v>37371</v>
          </cell>
          <cell r="AI709">
            <v>56848</v>
          </cell>
          <cell r="AJ709">
            <v>45791</v>
          </cell>
          <cell r="AK709">
            <v>79366</v>
          </cell>
          <cell r="AL709">
            <v>50724</v>
          </cell>
          <cell r="AM709">
            <v>75085</v>
          </cell>
          <cell r="AN709">
            <v>31629</v>
          </cell>
          <cell r="AO709">
            <v>299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  <cell r="J710">
            <v>21361</v>
          </cell>
          <cell r="L710">
            <v>61</v>
          </cell>
          <cell r="M710">
            <v>1393</v>
          </cell>
          <cell r="N710">
            <v>755</v>
          </cell>
          <cell r="O710">
            <v>2261</v>
          </cell>
          <cell r="P710">
            <v>2085</v>
          </cell>
          <cell r="R710">
            <v>2875</v>
          </cell>
          <cell r="S710">
            <v>1065</v>
          </cell>
          <cell r="T710">
            <v>2119</v>
          </cell>
          <cell r="U710">
            <v>784</v>
          </cell>
          <cell r="V710">
            <v>419</v>
          </cell>
          <cell r="W710">
            <v>1535</v>
          </cell>
          <cell r="X710">
            <v>198</v>
          </cell>
          <cell r="Y710">
            <v>1574</v>
          </cell>
          <cell r="Z710">
            <v>2113</v>
          </cell>
          <cell r="AA710">
            <v>204</v>
          </cell>
          <cell r="AB710">
            <v>657</v>
          </cell>
          <cell r="AC710">
            <v>331</v>
          </cell>
          <cell r="AE710">
            <v>932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  <cell r="J711">
            <v>281150</v>
          </cell>
          <cell r="L711">
            <v>1915</v>
          </cell>
          <cell r="M711">
            <v>24287</v>
          </cell>
          <cell r="N711">
            <v>23248</v>
          </cell>
          <cell r="O711">
            <v>20849</v>
          </cell>
          <cell r="P711">
            <v>15390</v>
          </cell>
          <cell r="Q711">
            <v>33085</v>
          </cell>
          <cell r="R711">
            <v>35189</v>
          </cell>
          <cell r="S711">
            <v>17132</v>
          </cell>
          <cell r="T711">
            <v>5181</v>
          </cell>
          <cell r="U711">
            <v>15271</v>
          </cell>
          <cell r="V711">
            <v>10535</v>
          </cell>
          <cell r="W711">
            <v>17617</v>
          </cell>
          <cell r="X711">
            <v>13304</v>
          </cell>
          <cell r="Y711">
            <v>12730</v>
          </cell>
          <cell r="Z711">
            <v>71</v>
          </cell>
          <cell r="AA711">
            <v>7351</v>
          </cell>
          <cell r="AB711">
            <v>1639</v>
          </cell>
          <cell r="AC711">
            <v>8620</v>
          </cell>
          <cell r="AD711">
            <v>1996</v>
          </cell>
          <cell r="AE711">
            <v>12572</v>
          </cell>
          <cell r="AG711">
            <v>3168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  <cell r="J712">
            <v>67340</v>
          </cell>
          <cell r="L712">
            <v>603</v>
          </cell>
          <cell r="M712">
            <v>2358</v>
          </cell>
          <cell r="N712">
            <v>588</v>
          </cell>
          <cell r="O712">
            <v>1535</v>
          </cell>
          <cell r="P712">
            <v>4057</v>
          </cell>
          <cell r="Q712">
            <v>4281</v>
          </cell>
          <cell r="R712">
            <v>2600</v>
          </cell>
          <cell r="S712">
            <v>4849</v>
          </cell>
          <cell r="T712">
            <v>6088</v>
          </cell>
          <cell r="U712">
            <v>13850</v>
          </cell>
          <cell r="V712">
            <v>10626</v>
          </cell>
          <cell r="W712">
            <v>4905</v>
          </cell>
          <cell r="X712">
            <v>814</v>
          </cell>
          <cell r="Y712">
            <v>1162</v>
          </cell>
          <cell r="Z712">
            <v>2819</v>
          </cell>
          <cell r="AA712">
            <v>2856</v>
          </cell>
          <cell r="AB712">
            <v>144</v>
          </cell>
          <cell r="AC712">
            <v>119</v>
          </cell>
          <cell r="AD712">
            <v>585</v>
          </cell>
          <cell r="AE712">
            <v>58</v>
          </cell>
          <cell r="AG712">
            <v>2443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  <cell r="J713">
            <v>21482</v>
          </cell>
          <cell r="L713">
            <v>217</v>
          </cell>
          <cell r="M713">
            <v>1129</v>
          </cell>
          <cell r="N713">
            <v>55</v>
          </cell>
          <cell r="O713">
            <v>469</v>
          </cell>
          <cell r="P713">
            <v>135</v>
          </cell>
          <cell r="Q713">
            <v>756</v>
          </cell>
          <cell r="R713">
            <v>1096</v>
          </cell>
          <cell r="S713">
            <v>1018</v>
          </cell>
          <cell r="T713">
            <v>1520</v>
          </cell>
          <cell r="U713">
            <v>916</v>
          </cell>
          <cell r="V713">
            <v>820</v>
          </cell>
          <cell r="W713">
            <v>389</v>
          </cell>
          <cell r="X713">
            <v>1534</v>
          </cell>
          <cell r="Y713">
            <v>356</v>
          </cell>
          <cell r="Z713">
            <v>970</v>
          </cell>
          <cell r="AA713">
            <v>299</v>
          </cell>
          <cell r="AB713">
            <v>1310</v>
          </cell>
          <cell r="AC713">
            <v>2501</v>
          </cell>
          <cell r="AD713">
            <v>1542</v>
          </cell>
          <cell r="AE713">
            <v>2107</v>
          </cell>
          <cell r="AF713">
            <v>1889</v>
          </cell>
          <cell r="AG713">
            <v>454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  <cell r="J714">
            <v>202926</v>
          </cell>
          <cell r="M714">
            <v>14870</v>
          </cell>
          <cell r="N714">
            <v>6172</v>
          </cell>
          <cell r="O714">
            <v>28392</v>
          </cell>
          <cell r="P714">
            <v>9033</v>
          </cell>
          <cell r="Q714">
            <v>4662</v>
          </cell>
          <cell r="R714">
            <v>11194</v>
          </cell>
          <cell r="S714">
            <v>4727</v>
          </cell>
          <cell r="T714">
            <v>1201</v>
          </cell>
          <cell r="V714">
            <v>7088</v>
          </cell>
          <cell r="W714">
            <v>10826</v>
          </cell>
          <cell r="X714">
            <v>7485</v>
          </cell>
          <cell r="Y714">
            <v>30106</v>
          </cell>
          <cell r="AA714">
            <v>6780</v>
          </cell>
          <cell r="AB714">
            <v>24352</v>
          </cell>
          <cell r="AC714">
            <v>1999</v>
          </cell>
          <cell r="AD714">
            <v>4451</v>
          </cell>
          <cell r="AE714">
            <v>7248</v>
          </cell>
          <cell r="AF714">
            <v>22340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202079</v>
          </cell>
          <cell r="L715">
            <v>831</v>
          </cell>
          <cell r="M715">
            <v>3130</v>
          </cell>
          <cell r="N715">
            <v>1447</v>
          </cell>
          <cell r="O715">
            <v>2292</v>
          </cell>
          <cell r="P715">
            <v>1801</v>
          </cell>
          <cell r="Q715">
            <v>4584</v>
          </cell>
          <cell r="R715">
            <v>2572</v>
          </cell>
          <cell r="S715">
            <v>10066</v>
          </cell>
          <cell r="T715">
            <v>6032</v>
          </cell>
          <cell r="U715">
            <v>91666</v>
          </cell>
          <cell r="V715">
            <v>9479</v>
          </cell>
          <cell r="W715">
            <v>3439</v>
          </cell>
          <cell r="X715">
            <v>5982</v>
          </cell>
          <cell r="Y715">
            <v>17895</v>
          </cell>
          <cell r="Z715">
            <v>8799</v>
          </cell>
          <cell r="AA715">
            <v>4764</v>
          </cell>
          <cell r="AB715">
            <v>11826</v>
          </cell>
          <cell r="AC715">
            <v>5289</v>
          </cell>
          <cell r="AD715">
            <v>4756</v>
          </cell>
          <cell r="AE715">
            <v>2633</v>
          </cell>
          <cell r="AF715">
            <v>1967</v>
          </cell>
          <cell r="AG715">
            <v>829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297765</v>
          </cell>
          <cell r="L716">
            <v>1513</v>
          </cell>
          <cell r="M716">
            <v>9660</v>
          </cell>
          <cell r="N716">
            <v>8236</v>
          </cell>
          <cell r="O716">
            <v>6088</v>
          </cell>
          <cell r="P716">
            <v>5576</v>
          </cell>
          <cell r="Q716">
            <v>7127</v>
          </cell>
          <cell r="R716">
            <v>8153</v>
          </cell>
          <cell r="S716">
            <v>6789</v>
          </cell>
          <cell r="T716">
            <v>6965</v>
          </cell>
          <cell r="U716">
            <v>8197</v>
          </cell>
          <cell r="V716">
            <v>7068</v>
          </cell>
          <cell r="W716">
            <v>8878</v>
          </cell>
          <cell r="X716">
            <v>4556</v>
          </cell>
          <cell r="Y716">
            <v>8303</v>
          </cell>
          <cell r="Z716">
            <v>5361</v>
          </cell>
          <cell r="AA716">
            <v>5160</v>
          </cell>
          <cell r="AB716">
            <v>6267</v>
          </cell>
          <cell r="AC716">
            <v>8501</v>
          </cell>
          <cell r="AD716">
            <v>13521</v>
          </cell>
          <cell r="AE716">
            <v>12074</v>
          </cell>
          <cell r="AF716">
            <v>8232</v>
          </cell>
          <cell r="AG716">
            <v>12193</v>
          </cell>
          <cell r="AH716">
            <v>14082</v>
          </cell>
          <cell r="AI716">
            <v>11574</v>
          </cell>
          <cell r="AJ716">
            <v>17821</v>
          </cell>
          <cell r="AK716">
            <v>24354</v>
          </cell>
          <cell r="AL716">
            <v>24187</v>
          </cell>
          <cell r="AM716">
            <v>24689</v>
          </cell>
          <cell r="AN716">
            <v>12042</v>
          </cell>
          <cell r="AO716">
            <v>598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  <cell r="J717">
            <v>1110453</v>
          </cell>
          <cell r="L717">
            <v>1791</v>
          </cell>
          <cell r="M717">
            <v>74962</v>
          </cell>
          <cell r="N717">
            <v>46667</v>
          </cell>
          <cell r="O717">
            <v>80400</v>
          </cell>
          <cell r="P717">
            <v>34148</v>
          </cell>
          <cell r="Q717">
            <v>155246</v>
          </cell>
          <cell r="R717">
            <v>61832</v>
          </cell>
          <cell r="S717">
            <v>58356</v>
          </cell>
          <cell r="T717">
            <v>59233</v>
          </cell>
          <cell r="U717">
            <v>62349</v>
          </cell>
          <cell r="V717">
            <v>65582</v>
          </cell>
          <cell r="W717">
            <v>21258</v>
          </cell>
          <cell r="X717">
            <v>19128</v>
          </cell>
          <cell r="Y717">
            <v>27057</v>
          </cell>
          <cell r="Z717">
            <v>28158</v>
          </cell>
          <cell r="AA717">
            <v>24810</v>
          </cell>
          <cell r="AB717">
            <v>14916</v>
          </cell>
          <cell r="AC717">
            <v>23043</v>
          </cell>
          <cell r="AD717">
            <v>15283</v>
          </cell>
          <cell r="AE717">
            <v>28466</v>
          </cell>
          <cell r="AF717">
            <v>17069</v>
          </cell>
          <cell r="AG717">
            <v>24649</v>
          </cell>
          <cell r="AH717">
            <v>16700</v>
          </cell>
          <cell r="AI717">
            <v>8754</v>
          </cell>
          <cell r="AJ717">
            <v>14682</v>
          </cell>
          <cell r="AK717">
            <v>67397</v>
          </cell>
          <cell r="AL717">
            <v>20336</v>
          </cell>
          <cell r="AM717">
            <v>24191</v>
          </cell>
          <cell r="AN717">
            <v>10614</v>
          </cell>
          <cell r="AO717">
            <v>3376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1870948</v>
          </cell>
          <cell r="L718">
            <v>27029</v>
          </cell>
          <cell r="M718">
            <v>71167</v>
          </cell>
          <cell r="N718">
            <v>63932</v>
          </cell>
          <cell r="O718">
            <v>59457</v>
          </cell>
          <cell r="P718">
            <v>66636</v>
          </cell>
          <cell r="Q718">
            <v>77456</v>
          </cell>
          <cell r="R718">
            <v>119487</v>
          </cell>
          <cell r="S718">
            <v>66408</v>
          </cell>
          <cell r="T718">
            <v>70175</v>
          </cell>
          <cell r="U718">
            <v>99927</v>
          </cell>
          <cell r="V718">
            <v>109958</v>
          </cell>
          <cell r="W718">
            <v>60092</v>
          </cell>
          <cell r="X718">
            <v>32144</v>
          </cell>
          <cell r="Y718">
            <v>76455</v>
          </cell>
          <cell r="Z718">
            <v>40723</v>
          </cell>
          <cell r="AA718">
            <v>38504</v>
          </cell>
          <cell r="AB718">
            <v>46344</v>
          </cell>
          <cell r="AC718">
            <v>37824</v>
          </cell>
          <cell r="AD718">
            <v>57493</v>
          </cell>
          <cell r="AE718">
            <v>96747</v>
          </cell>
          <cell r="AF718">
            <v>43464</v>
          </cell>
          <cell r="AG718">
            <v>79126</v>
          </cell>
          <cell r="AH718">
            <v>42423</v>
          </cell>
          <cell r="AI718">
            <v>84992</v>
          </cell>
          <cell r="AJ718">
            <v>53995</v>
          </cell>
          <cell r="AK718">
            <v>54686</v>
          </cell>
          <cell r="AL718">
            <v>101065</v>
          </cell>
          <cell r="AM718">
            <v>57769</v>
          </cell>
          <cell r="AN718">
            <v>29720</v>
          </cell>
          <cell r="AO718">
            <v>5750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  <cell r="J719">
            <v>58026</v>
          </cell>
          <cell r="L719">
            <v>326</v>
          </cell>
          <cell r="M719">
            <v>294</v>
          </cell>
          <cell r="N719">
            <v>27</v>
          </cell>
          <cell r="O719">
            <v>168</v>
          </cell>
          <cell r="Q719">
            <v>143</v>
          </cell>
          <cell r="R719">
            <v>92</v>
          </cell>
          <cell r="S719">
            <v>1000</v>
          </cell>
          <cell r="T719">
            <v>171</v>
          </cell>
          <cell r="U719">
            <v>488</v>
          </cell>
          <cell r="V719">
            <v>717</v>
          </cell>
          <cell r="X719">
            <v>177</v>
          </cell>
          <cell r="Y719">
            <v>199</v>
          </cell>
          <cell r="Z719">
            <v>488</v>
          </cell>
          <cell r="AB719">
            <v>2665</v>
          </cell>
          <cell r="AC719">
            <v>732</v>
          </cell>
          <cell r="AD719">
            <v>296</v>
          </cell>
          <cell r="AE719">
            <v>1224</v>
          </cell>
          <cell r="AF719">
            <v>1159</v>
          </cell>
          <cell r="AG719">
            <v>3964</v>
          </cell>
          <cell r="AH719">
            <v>12559</v>
          </cell>
          <cell r="AI719">
            <v>8486</v>
          </cell>
          <cell r="AJ719">
            <v>6328</v>
          </cell>
          <cell r="AK719">
            <v>6324</v>
          </cell>
          <cell r="AL719">
            <v>3264</v>
          </cell>
          <cell r="AM719">
            <v>5273</v>
          </cell>
          <cell r="AN719">
            <v>1462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  <cell r="J720">
            <v>148337</v>
          </cell>
          <cell r="N720">
            <v>15</v>
          </cell>
          <cell r="O720">
            <v>1006</v>
          </cell>
          <cell r="P720">
            <v>190</v>
          </cell>
          <cell r="Q720">
            <v>1691</v>
          </cell>
          <cell r="R720">
            <v>35160</v>
          </cell>
          <cell r="S720">
            <v>851</v>
          </cell>
          <cell r="U720">
            <v>3792</v>
          </cell>
          <cell r="V720">
            <v>3394</v>
          </cell>
          <cell r="Y720">
            <v>912</v>
          </cell>
          <cell r="AA720">
            <v>943</v>
          </cell>
          <cell r="AG720">
            <v>1718</v>
          </cell>
          <cell r="AI720">
            <v>4982</v>
          </cell>
          <cell r="AJ720">
            <v>30431</v>
          </cell>
          <cell r="AK720">
            <v>35539</v>
          </cell>
          <cell r="AL720">
            <v>7780</v>
          </cell>
          <cell r="AM720">
            <v>7588</v>
          </cell>
          <cell r="AN720">
            <v>6896</v>
          </cell>
          <cell r="AO720">
            <v>5449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  <cell r="J721">
            <v>117952</v>
          </cell>
          <cell r="L721">
            <v>202</v>
          </cell>
          <cell r="N721">
            <v>978</v>
          </cell>
          <cell r="O721">
            <v>2556</v>
          </cell>
          <cell r="P721">
            <v>4184</v>
          </cell>
          <cell r="Q721">
            <v>2974</v>
          </cell>
          <cell r="R721">
            <v>1737</v>
          </cell>
          <cell r="S721">
            <v>1858</v>
          </cell>
          <cell r="T721">
            <v>5052</v>
          </cell>
          <cell r="U721">
            <v>1338</v>
          </cell>
          <cell r="V721">
            <v>156</v>
          </cell>
          <cell r="W721">
            <v>608</v>
          </cell>
          <cell r="X721">
            <v>1399</v>
          </cell>
          <cell r="Y721">
            <v>7248</v>
          </cell>
          <cell r="AA721">
            <v>163</v>
          </cell>
          <cell r="AB721">
            <v>127</v>
          </cell>
          <cell r="AC721">
            <v>2993</v>
          </cell>
          <cell r="AD721">
            <v>1092</v>
          </cell>
          <cell r="AE721">
            <v>370</v>
          </cell>
          <cell r="AF721">
            <v>2869</v>
          </cell>
          <cell r="AG721">
            <v>12127</v>
          </cell>
          <cell r="AH721">
            <v>5657</v>
          </cell>
          <cell r="AI721">
            <v>20922</v>
          </cell>
          <cell r="AJ721">
            <v>7379</v>
          </cell>
          <cell r="AK721">
            <v>7404</v>
          </cell>
          <cell r="AL721">
            <v>4348</v>
          </cell>
          <cell r="AM721">
            <v>11113</v>
          </cell>
          <cell r="AN721">
            <v>11098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6823280</v>
          </cell>
          <cell r="L722">
            <v>126343</v>
          </cell>
          <cell r="M722">
            <v>279943</v>
          </cell>
          <cell r="N722">
            <v>284509</v>
          </cell>
          <cell r="O722">
            <v>262497</v>
          </cell>
          <cell r="P722">
            <v>282646</v>
          </cell>
          <cell r="Q722">
            <v>302309</v>
          </cell>
          <cell r="R722">
            <v>357836</v>
          </cell>
          <cell r="S722">
            <v>316849</v>
          </cell>
          <cell r="T722">
            <v>394953</v>
          </cell>
          <cell r="U722">
            <v>359201</v>
          </cell>
          <cell r="V722">
            <v>271781</v>
          </cell>
          <cell r="W722">
            <v>315714</v>
          </cell>
          <cell r="X722">
            <v>274320</v>
          </cell>
          <cell r="Y722">
            <v>273286</v>
          </cell>
          <cell r="Z722">
            <v>238123</v>
          </cell>
          <cell r="AA722">
            <v>241563</v>
          </cell>
          <cell r="AB722">
            <v>226506</v>
          </cell>
          <cell r="AC722">
            <v>188262</v>
          </cell>
          <cell r="AD722">
            <v>189871</v>
          </cell>
          <cell r="AE722">
            <v>184681</v>
          </cell>
          <cell r="AF722">
            <v>188303</v>
          </cell>
          <cell r="AG722">
            <v>141450</v>
          </cell>
          <cell r="AH722">
            <v>150343</v>
          </cell>
          <cell r="AI722">
            <v>183020</v>
          </cell>
          <cell r="AJ722">
            <v>148322</v>
          </cell>
          <cell r="AK722">
            <v>183046</v>
          </cell>
          <cell r="AL722">
            <v>205443</v>
          </cell>
          <cell r="AM722">
            <v>188786</v>
          </cell>
          <cell r="AN722">
            <v>63374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117443</v>
          </cell>
          <cell r="L723">
            <v>3301</v>
          </cell>
          <cell r="M723">
            <v>5300</v>
          </cell>
          <cell r="N723">
            <v>9582</v>
          </cell>
          <cell r="O723">
            <v>5321</v>
          </cell>
          <cell r="P723">
            <v>7621</v>
          </cell>
          <cell r="Q723">
            <v>6460</v>
          </cell>
          <cell r="R723">
            <v>8054</v>
          </cell>
          <cell r="S723">
            <v>8846</v>
          </cell>
          <cell r="T723">
            <v>12143</v>
          </cell>
          <cell r="U723">
            <v>7831</v>
          </cell>
          <cell r="V723">
            <v>4714</v>
          </cell>
          <cell r="W723">
            <v>4455</v>
          </cell>
          <cell r="X723">
            <v>5056</v>
          </cell>
          <cell r="Y723">
            <v>5772</v>
          </cell>
          <cell r="Z723">
            <v>4527</v>
          </cell>
          <cell r="AA723">
            <v>4118</v>
          </cell>
          <cell r="AB723">
            <v>3941</v>
          </cell>
          <cell r="AC723">
            <v>2104</v>
          </cell>
          <cell r="AD723">
            <v>2969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1276224</v>
          </cell>
          <cell r="L724">
            <v>23045</v>
          </cell>
          <cell r="M724">
            <v>43232</v>
          </cell>
          <cell r="N724">
            <v>53203</v>
          </cell>
          <cell r="O724">
            <v>51072</v>
          </cell>
          <cell r="P724">
            <v>53252</v>
          </cell>
          <cell r="Q724">
            <v>58349</v>
          </cell>
          <cell r="R724">
            <v>67554</v>
          </cell>
          <cell r="S724">
            <v>70750</v>
          </cell>
          <cell r="T724">
            <v>72711</v>
          </cell>
          <cell r="U724">
            <v>66375</v>
          </cell>
          <cell r="V724">
            <v>54525</v>
          </cell>
          <cell r="W724">
            <v>58155</v>
          </cell>
          <cell r="X724">
            <v>55864</v>
          </cell>
          <cell r="Y724">
            <v>47557</v>
          </cell>
          <cell r="Z724">
            <v>47074</v>
          </cell>
          <cell r="AA724">
            <v>37539</v>
          </cell>
          <cell r="AB724">
            <v>49613</v>
          </cell>
          <cell r="AC724">
            <v>57428</v>
          </cell>
          <cell r="AD724">
            <v>49843</v>
          </cell>
          <cell r="AE724">
            <v>48393</v>
          </cell>
          <cell r="AF724">
            <v>37469</v>
          </cell>
          <cell r="AG724">
            <v>27872</v>
          </cell>
          <cell r="AH724">
            <v>22898</v>
          </cell>
          <cell r="AI724">
            <v>23817</v>
          </cell>
          <cell r="AJ724">
            <v>28268</v>
          </cell>
          <cell r="AK724">
            <v>24144</v>
          </cell>
          <cell r="AL724">
            <v>23254</v>
          </cell>
          <cell r="AM724">
            <v>18503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227114</v>
          </cell>
          <cell r="L725">
            <v>2684</v>
          </cell>
          <cell r="M725">
            <v>8246</v>
          </cell>
          <cell r="N725">
            <v>12258</v>
          </cell>
          <cell r="O725">
            <v>11194</v>
          </cell>
          <cell r="P725">
            <v>9115</v>
          </cell>
          <cell r="Q725">
            <v>12401</v>
          </cell>
          <cell r="R725">
            <v>16625</v>
          </cell>
          <cell r="S725">
            <v>13246</v>
          </cell>
          <cell r="T725">
            <v>11855</v>
          </cell>
          <cell r="U725">
            <v>14329</v>
          </cell>
          <cell r="V725">
            <v>17966</v>
          </cell>
          <cell r="W725">
            <v>9634</v>
          </cell>
          <cell r="X725">
            <v>9270</v>
          </cell>
          <cell r="Y725">
            <v>15379</v>
          </cell>
          <cell r="Z725">
            <v>12044</v>
          </cell>
          <cell r="AA725">
            <v>8507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3838</v>
          </cell>
          <cell r="AG725">
            <v>1891</v>
          </cell>
          <cell r="AH725">
            <v>3535</v>
          </cell>
          <cell r="AI725">
            <v>2113</v>
          </cell>
          <cell r="AJ725">
            <v>633</v>
          </cell>
          <cell r="AK725">
            <v>646</v>
          </cell>
          <cell r="AL725">
            <v>446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1092491</v>
          </cell>
          <cell r="L726">
            <v>6765</v>
          </cell>
          <cell r="M726">
            <v>44253</v>
          </cell>
          <cell r="N726">
            <v>40069</v>
          </cell>
          <cell r="O726">
            <v>40413</v>
          </cell>
          <cell r="P726">
            <v>41499</v>
          </cell>
          <cell r="Q726">
            <v>25625</v>
          </cell>
          <cell r="R726">
            <v>23634</v>
          </cell>
          <cell r="S726">
            <v>38375</v>
          </cell>
          <cell r="T726">
            <v>55761</v>
          </cell>
          <cell r="U726">
            <v>49356</v>
          </cell>
          <cell r="V726">
            <v>46051</v>
          </cell>
          <cell r="W726">
            <v>49079</v>
          </cell>
          <cell r="X726">
            <v>49126</v>
          </cell>
          <cell r="Y726">
            <v>75078</v>
          </cell>
          <cell r="Z726">
            <v>56072</v>
          </cell>
          <cell r="AA726">
            <v>69673</v>
          </cell>
          <cell r="AB726">
            <v>73024</v>
          </cell>
          <cell r="AC726">
            <v>43474</v>
          </cell>
          <cell r="AD726">
            <v>44538</v>
          </cell>
          <cell r="AE726">
            <v>63162</v>
          </cell>
          <cell r="AF726">
            <v>49060</v>
          </cell>
          <cell r="AG726">
            <v>37519</v>
          </cell>
          <cell r="AH726">
            <v>8871</v>
          </cell>
          <cell r="AI726">
            <v>5726</v>
          </cell>
          <cell r="AJ726">
            <v>13662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915766</v>
          </cell>
          <cell r="L727">
            <v>18556</v>
          </cell>
          <cell r="M727">
            <v>35978</v>
          </cell>
          <cell r="N727">
            <v>48725</v>
          </cell>
          <cell r="O727">
            <v>35160</v>
          </cell>
          <cell r="P727">
            <v>30847</v>
          </cell>
          <cell r="Q727">
            <v>27964</v>
          </cell>
          <cell r="R727">
            <v>37624</v>
          </cell>
          <cell r="S727">
            <v>53593</v>
          </cell>
          <cell r="T727">
            <v>65845</v>
          </cell>
          <cell r="U727">
            <v>64596</v>
          </cell>
          <cell r="V727">
            <v>56257</v>
          </cell>
          <cell r="W727">
            <v>44881</v>
          </cell>
          <cell r="X727">
            <v>41751</v>
          </cell>
          <cell r="Y727">
            <v>53225</v>
          </cell>
          <cell r="Z727">
            <v>52689</v>
          </cell>
          <cell r="AA727">
            <v>45736</v>
          </cell>
          <cell r="AB727">
            <v>34757</v>
          </cell>
          <cell r="AC727">
            <v>43351</v>
          </cell>
          <cell r="AD727">
            <v>19793</v>
          </cell>
          <cell r="AE727">
            <v>31255</v>
          </cell>
          <cell r="AF727">
            <v>19453</v>
          </cell>
          <cell r="AG727">
            <v>12585</v>
          </cell>
          <cell r="AH727">
            <v>5527</v>
          </cell>
          <cell r="AI727">
            <v>4410</v>
          </cell>
          <cell r="AJ727">
            <v>10131</v>
          </cell>
          <cell r="AK727">
            <v>2057</v>
          </cell>
          <cell r="AL727">
            <v>3972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  <cell r="J728">
            <v>194840</v>
          </cell>
          <cell r="L728">
            <v>3602</v>
          </cell>
          <cell r="M728">
            <v>9623</v>
          </cell>
          <cell r="N728">
            <v>7276</v>
          </cell>
          <cell r="O728">
            <v>9473</v>
          </cell>
          <cell r="P728">
            <v>10977</v>
          </cell>
          <cell r="Q728">
            <v>9591</v>
          </cell>
          <cell r="R728">
            <v>5919</v>
          </cell>
          <cell r="S728">
            <v>7634</v>
          </cell>
          <cell r="T728">
            <v>7332</v>
          </cell>
          <cell r="U728">
            <v>9606</v>
          </cell>
          <cell r="V728">
            <v>10107</v>
          </cell>
          <cell r="W728">
            <v>8854</v>
          </cell>
          <cell r="X728">
            <v>10740</v>
          </cell>
          <cell r="Y728">
            <v>5627</v>
          </cell>
          <cell r="Z728">
            <v>6279</v>
          </cell>
          <cell r="AA728">
            <v>6988</v>
          </cell>
          <cell r="AB728">
            <v>11196</v>
          </cell>
          <cell r="AC728">
            <v>4115</v>
          </cell>
          <cell r="AD728">
            <v>4351</v>
          </cell>
          <cell r="AE728">
            <v>5135</v>
          </cell>
          <cell r="AF728">
            <v>4230</v>
          </cell>
          <cell r="AG728">
            <v>3216</v>
          </cell>
          <cell r="AH728">
            <v>3982</v>
          </cell>
          <cell r="AI728">
            <v>4739</v>
          </cell>
          <cell r="AJ728">
            <v>5137</v>
          </cell>
          <cell r="AK728">
            <v>5453</v>
          </cell>
          <cell r="AL728">
            <v>4733</v>
          </cell>
          <cell r="AM728">
            <v>7530</v>
          </cell>
          <cell r="AN728">
            <v>1395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  <cell r="J729">
            <v>336184</v>
          </cell>
          <cell r="L729">
            <v>3905</v>
          </cell>
          <cell r="M729">
            <v>84489</v>
          </cell>
          <cell r="N729">
            <v>81021</v>
          </cell>
          <cell r="O729">
            <v>19366</v>
          </cell>
          <cell r="P729">
            <v>21658</v>
          </cell>
          <cell r="Q729">
            <v>14923</v>
          </cell>
          <cell r="R729">
            <v>4739</v>
          </cell>
          <cell r="S729">
            <v>11239</v>
          </cell>
          <cell r="T729">
            <v>18785</v>
          </cell>
          <cell r="U729">
            <v>13231</v>
          </cell>
          <cell r="V729">
            <v>5604</v>
          </cell>
          <cell r="W729">
            <v>15369</v>
          </cell>
          <cell r="X729">
            <v>3912</v>
          </cell>
          <cell r="Y729">
            <v>2271</v>
          </cell>
          <cell r="Z729">
            <v>12121</v>
          </cell>
          <cell r="AA729">
            <v>1112</v>
          </cell>
          <cell r="AB729">
            <v>3513</v>
          </cell>
          <cell r="AC729">
            <v>5990</v>
          </cell>
          <cell r="AD729">
            <v>1723</v>
          </cell>
          <cell r="AE729">
            <v>2512</v>
          </cell>
          <cell r="AH729">
            <v>2032</v>
          </cell>
          <cell r="AJ729">
            <v>293</v>
          </cell>
          <cell r="AK729">
            <v>416</v>
          </cell>
          <cell r="AL729">
            <v>1423</v>
          </cell>
          <cell r="AN729">
            <v>4537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  <cell r="J730">
            <v>1655150</v>
          </cell>
          <cell r="L730">
            <v>27212</v>
          </cell>
          <cell r="M730">
            <v>59329</v>
          </cell>
          <cell r="N730">
            <v>84898</v>
          </cell>
          <cell r="O730">
            <v>81785</v>
          </cell>
          <cell r="P730">
            <v>82635</v>
          </cell>
          <cell r="Q730">
            <v>86926</v>
          </cell>
          <cell r="R730">
            <v>61674</v>
          </cell>
          <cell r="S730">
            <v>78866</v>
          </cell>
          <cell r="T730">
            <v>73032</v>
          </cell>
          <cell r="U730">
            <v>95439</v>
          </cell>
          <cell r="V730">
            <v>76864</v>
          </cell>
          <cell r="W730">
            <v>153602</v>
          </cell>
          <cell r="X730">
            <v>105240</v>
          </cell>
          <cell r="Y730">
            <v>30847</v>
          </cell>
          <cell r="Z730">
            <v>32370</v>
          </cell>
          <cell r="AA730">
            <v>70028</v>
          </cell>
          <cell r="AB730">
            <v>60421</v>
          </cell>
          <cell r="AC730">
            <v>55861</v>
          </cell>
          <cell r="AD730">
            <v>43378</v>
          </cell>
          <cell r="AE730">
            <v>40726</v>
          </cell>
          <cell r="AF730">
            <v>21893</v>
          </cell>
          <cell r="AG730">
            <v>19769</v>
          </cell>
          <cell r="AH730">
            <v>26900</v>
          </cell>
          <cell r="AI730">
            <v>40230</v>
          </cell>
          <cell r="AJ730">
            <v>20162</v>
          </cell>
          <cell r="AK730">
            <v>31207</v>
          </cell>
          <cell r="AL730">
            <v>34834</v>
          </cell>
          <cell r="AM730">
            <v>41808</v>
          </cell>
          <cell r="AN730">
            <v>17214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  <cell r="J731">
            <v>213052</v>
          </cell>
          <cell r="L731">
            <v>5633</v>
          </cell>
          <cell r="M731">
            <v>11661</v>
          </cell>
          <cell r="N731">
            <v>8635</v>
          </cell>
          <cell r="O731">
            <v>11329</v>
          </cell>
          <cell r="P731">
            <v>18108</v>
          </cell>
          <cell r="Q731">
            <v>8625</v>
          </cell>
          <cell r="R731">
            <v>8800</v>
          </cell>
          <cell r="S731">
            <v>9649</v>
          </cell>
          <cell r="T731">
            <v>12820</v>
          </cell>
          <cell r="U731">
            <v>7577</v>
          </cell>
          <cell r="V731">
            <v>14477</v>
          </cell>
          <cell r="W731">
            <v>6199</v>
          </cell>
          <cell r="X731">
            <v>13330</v>
          </cell>
          <cell r="Y731">
            <v>5149</v>
          </cell>
          <cell r="Z731">
            <v>5959</v>
          </cell>
          <cell r="AA731">
            <v>5849</v>
          </cell>
          <cell r="AB731">
            <v>8194</v>
          </cell>
          <cell r="AC731">
            <v>5503</v>
          </cell>
          <cell r="AD731">
            <v>2942</v>
          </cell>
          <cell r="AE731">
            <v>2725</v>
          </cell>
          <cell r="AF731">
            <v>4528</v>
          </cell>
          <cell r="AG731">
            <v>2869</v>
          </cell>
          <cell r="AH731">
            <v>3593</v>
          </cell>
          <cell r="AI731">
            <v>2597</v>
          </cell>
          <cell r="AJ731">
            <v>2407</v>
          </cell>
          <cell r="AK731">
            <v>16211</v>
          </cell>
          <cell r="AL731">
            <v>3970</v>
          </cell>
          <cell r="AM731">
            <v>3139</v>
          </cell>
          <cell r="AN731">
            <v>574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  <cell r="J732">
            <v>44040</v>
          </cell>
          <cell r="M732">
            <v>2267</v>
          </cell>
          <cell r="N732">
            <v>2222</v>
          </cell>
          <cell r="O732">
            <v>11570</v>
          </cell>
          <cell r="Q732">
            <v>327</v>
          </cell>
          <cell r="R732">
            <v>366</v>
          </cell>
          <cell r="S732">
            <v>1125</v>
          </cell>
          <cell r="T732">
            <v>1057</v>
          </cell>
          <cell r="U732">
            <v>546</v>
          </cell>
          <cell r="V732">
            <v>7095</v>
          </cell>
          <cell r="W732">
            <v>4596</v>
          </cell>
          <cell r="X732">
            <v>329</v>
          </cell>
          <cell r="Y732">
            <v>151</v>
          </cell>
          <cell r="Z732">
            <v>719</v>
          </cell>
          <cell r="AA732">
            <v>46</v>
          </cell>
          <cell r="AB732">
            <v>162</v>
          </cell>
          <cell r="AC732">
            <v>138</v>
          </cell>
          <cell r="AE732">
            <v>12</v>
          </cell>
          <cell r="AH732">
            <v>67</v>
          </cell>
          <cell r="AI732">
            <v>16</v>
          </cell>
          <cell r="AK732">
            <v>247</v>
          </cell>
          <cell r="AM732">
            <v>10706</v>
          </cell>
          <cell r="AN732">
            <v>276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1502394</v>
          </cell>
          <cell r="L733">
            <v>34761</v>
          </cell>
          <cell r="M733">
            <v>107370</v>
          </cell>
          <cell r="N733">
            <v>81376</v>
          </cell>
          <cell r="O733">
            <v>117122</v>
          </cell>
          <cell r="P733">
            <v>125316</v>
          </cell>
          <cell r="Q733">
            <v>83309</v>
          </cell>
          <cell r="R733">
            <v>61772</v>
          </cell>
          <cell r="S733">
            <v>74255</v>
          </cell>
          <cell r="T733">
            <v>71109</v>
          </cell>
          <cell r="U733">
            <v>48333</v>
          </cell>
          <cell r="V733">
            <v>69686</v>
          </cell>
          <cell r="W733">
            <v>52600</v>
          </cell>
          <cell r="X733">
            <v>39678</v>
          </cell>
          <cell r="Y733">
            <v>70625</v>
          </cell>
          <cell r="Z733">
            <v>42945</v>
          </cell>
          <cell r="AA733">
            <v>26210</v>
          </cell>
          <cell r="AB733">
            <v>38175</v>
          </cell>
          <cell r="AC733">
            <v>23894</v>
          </cell>
          <cell r="AD733">
            <v>27846</v>
          </cell>
          <cell r="AE733">
            <v>64715</v>
          </cell>
          <cell r="AF733">
            <v>19343</v>
          </cell>
          <cell r="AG733">
            <v>27183</v>
          </cell>
          <cell r="AH733">
            <v>3350</v>
          </cell>
          <cell r="AI733">
            <v>20810</v>
          </cell>
          <cell r="AJ733">
            <v>45188</v>
          </cell>
          <cell r="AK733">
            <v>26685</v>
          </cell>
          <cell r="AL733">
            <v>10651</v>
          </cell>
          <cell r="AM733">
            <v>29266</v>
          </cell>
          <cell r="AN733">
            <v>51355</v>
          </cell>
          <cell r="AO733">
            <v>7466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  <cell r="J734">
            <v>9425</v>
          </cell>
          <cell r="L734">
            <v>67</v>
          </cell>
          <cell r="M734">
            <v>108</v>
          </cell>
          <cell r="O734">
            <v>306</v>
          </cell>
          <cell r="R734">
            <v>1414</v>
          </cell>
          <cell r="S734">
            <v>381</v>
          </cell>
          <cell r="T734">
            <v>1406</v>
          </cell>
          <cell r="W734">
            <v>671</v>
          </cell>
          <cell r="X734">
            <v>1790</v>
          </cell>
          <cell r="AA734">
            <v>1133</v>
          </cell>
          <cell r="AB734">
            <v>806</v>
          </cell>
          <cell r="AC734">
            <v>260</v>
          </cell>
          <cell r="AE734">
            <v>983</v>
          </cell>
          <cell r="AG734">
            <v>100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  <cell r="J735">
            <v>136679</v>
          </cell>
          <cell r="L735">
            <v>1360</v>
          </cell>
          <cell r="M735">
            <v>3142</v>
          </cell>
          <cell r="N735">
            <v>1730</v>
          </cell>
          <cell r="O735">
            <v>6533</v>
          </cell>
          <cell r="P735">
            <v>4050</v>
          </cell>
          <cell r="Q735">
            <v>9570</v>
          </cell>
          <cell r="R735">
            <v>21999</v>
          </cell>
          <cell r="S735">
            <v>14762</v>
          </cell>
          <cell r="T735">
            <v>10847</v>
          </cell>
          <cell r="U735">
            <v>3274</v>
          </cell>
          <cell r="W735">
            <v>2411</v>
          </cell>
          <cell r="X735">
            <v>9047</v>
          </cell>
          <cell r="Y735">
            <v>19407</v>
          </cell>
          <cell r="Z735">
            <v>4882</v>
          </cell>
          <cell r="AB735">
            <v>8938</v>
          </cell>
          <cell r="AE735">
            <v>11284</v>
          </cell>
          <cell r="AG735">
            <v>3443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  <cell r="J736">
            <v>32089</v>
          </cell>
          <cell r="L736">
            <v>817</v>
          </cell>
          <cell r="M736">
            <v>876</v>
          </cell>
          <cell r="N736">
            <v>2759</v>
          </cell>
          <cell r="O736">
            <v>3161</v>
          </cell>
          <cell r="P736">
            <v>770</v>
          </cell>
          <cell r="Q736">
            <v>2484</v>
          </cell>
          <cell r="R736">
            <v>2585</v>
          </cell>
          <cell r="S736">
            <v>7694</v>
          </cell>
          <cell r="T736">
            <v>4896</v>
          </cell>
          <cell r="U736">
            <v>494</v>
          </cell>
          <cell r="V736">
            <v>2883</v>
          </cell>
          <cell r="X736">
            <v>74</v>
          </cell>
          <cell r="AA736">
            <v>2596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  <cell r="J737">
            <v>19487</v>
          </cell>
          <cell r="L737">
            <v>48</v>
          </cell>
          <cell r="M737">
            <v>453</v>
          </cell>
          <cell r="N737">
            <v>92</v>
          </cell>
          <cell r="O737">
            <v>960</v>
          </cell>
          <cell r="P737">
            <v>1394</v>
          </cell>
          <cell r="Q737">
            <v>735</v>
          </cell>
          <cell r="R737">
            <v>801</v>
          </cell>
          <cell r="S737">
            <v>1799</v>
          </cell>
          <cell r="T737">
            <v>1791</v>
          </cell>
          <cell r="U737">
            <v>1742</v>
          </cell>
          <cell r="V737">
            <v>646</v>
          </cell>
          <cell r="W737">
            <v>967</v>
          </cell>
          <cell r="X737">
            <v>383</v>
          </cell>
          <cell r="Y737">
            <v>688</v>
          </cell>
          <cell r="Z737">
            <v>588</v>
          </cell>
          <cell r="AA737">
            <v>245</v>
          </cell>
          <cell r="AB737">
            <v>894</v>
          </cell>
          <cell r="AC737">
            <v>496</v>
          </cell>
          <cell r="AD737">
            <v>1530</v>
          </cell>
          <cell r="AE737">
            <v>614</v>
          </cell>
          <cell r="AF737">
            <v>1438</v>
          </cell>
          <cell r="AG737">
            <v>1183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  <cell r="J738">
            <v>185433</v>
          </cell>
          <cell r="L738">
            <v>1816</v>
          </cell>
          <cell r="M738">
            <v>766</v>
          </cell>
          <cell r="N738">
            <v>33641</v>
          </cell>
          <cell r="O738">
            <v>3187</v>
          </cell>
          <cell r="P738">
            <v>4392</v>
          </cell>
          <cell r="Q738">
            <v>937</v>
          </cell>
          <cell r="R738">
            <v>780</v>
          </cell>
          <cell r="S738">
            <v>8307</v>
          </cell>
          <cell r="T738">
            <v>13254</v>
          </cell>
          <cell r="U738">
            <v>2350</v>
          </cell>
          <cell r="V738">
            <v>6703</v>
          </cell>
          <cell r="W738">
            <v>1058</v>
          </cell>
          <cell r="X738">
            <v>19780</v>
          </cell>
          <cell r="Y738">
            <v>20853</v>
          </cell>
          <cell r="Z738">
            <v>6778</v>
          </cell>
          <cell r="AA738">
            <v>292</v>
          </cell>
          <cell r="AB738">
            <v>36193</v>
          </cell>
          <cell r="AC738">
            <v>8052</v>
          </cell>
          <cell r="AE738">
            <v>16294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  <cell r="J739">
            <v>56874</v>
          </cell>
          <cell r="L739">
            <v>578</v>
          </cell>
          <cell r="M739">
            <v>4334</v>
          </cell>
          <cell r="N739">
            <v>692</v>
          </cell>
          <cell r="O739">
            <v>1969</v>
          </cell>
          <cell r="P739">
            <v>1698</v>
          </cell>
          <cell r="Q739">
            <v>795</v>
          </cell>
          <cell r="R739">
            <v>662</v>
          </cell>
          <cell r="S739">
            <v>3861</v>
          </cell>
          <cell r="T739">
            <v>5113</v>
          </cell>
          <cell r="U739">
            <v>3163</v>
          </cell>
          <cell r="V739">
            <v>1234</v>
          </cell>
          <cell r="W739">
            <v>6930</v>
          </cell>
          <cell r="X739">
            <v>12406</v>
          </cell>
          <cell r="Y739">
            <v>2687</v>
          </cell>
          <cell r="Z739">
            <v>855</v>
          </cell>
          <cell r="AA739">
            <v>3535</v>
          </cell>
          <cell r="AB739">
            <v>750</v>
          </cell>
          <cell r="AC739">
            <v>3025</v>
          </cell>
          <cell r="AD739">
            <v>1269</v>
          </cell>
          <cell r="AE739">
            <v>847</v>
          </cell>
          <cell r="AF739">
            <v>276</v>
          </cell>
          <cell r="AG739">
            <v>195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352259</v>
          </cell>
          <cell r="L740">
            <v>3167</v>
          </cell>
          <cell r="M740">
            <v>13408</v>
          </cell>
          <cell r="N740">
            <v>17263</v>
          </cell>
          <cell r="O740">
            <v>19480</v>
          </cell>
          <cell r="P740">
            <v>17295</v>
          </cell>
          <cell r="Q740">
            <v>12229</v>
          </cell>
          <cell r="R740">
            <v>16296</v>
          </cell>
          <cell r="S740">
            <v>9627</v>
          </cell>
          <cell r="T740">
            <v>10981</v>
          </cell>
          <cell r="U740">
            <v>22012</v>
          </cell>
          <cell r="V740">
            <v>12393</v>
          </cell>
          <cell r="W740">
            <v>8648</v>
          </cell>
          <cell r="X740">
            <v>9927</v>
          </cell>
          <cell r="Y740">
            <v>8443</v>
          </cell>
          <cell r="Z740">
            <v>9274</v>
          </cell>
          <cell r="AA740">
            <v>7395</v>
          </cell>
          <cell r="AB740">
            <v>15872</v>
          </cell>
          <cell r="AC740">
            <v>13151</v>
          </cell>
          <cell r="AD740">
            <v>12598</v>
          </cell>
          <cell r="AE740">
            <v>10009</v>
          </cell>
          <cell r="AF740">
            <v>6470</v>
          </cell>
          <cell r="AG740">
            <v>9193</v>
          </cell>
          <cell r="AH740">
            <v>12477</v>
          </cell>
          <cell r="AI740">
            <v>12152</v>
          </cell>
          <cell r="AJ740">
            <v>20446</v>
          </cell>
          <cell r="AK740">
            <v>10543</v>
          </cell>
          <cell r="AL740">
            <v>13495</v>
          </cell>
          <cell r="AM740">
            <v>12503</v>
          </cell>
          <cell r="AN740">
            <v>5512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  <cell r="J741">
            <v>786769</v>
          </cell>
          <cell r="L741">
            <v>586</v>
          </cell>
          <cell r="M741">
            <v>25048</v>
          </cell>
          <cell r="N741">
            <v>87075</v>
          </cell>
          <cell r="O741">
            <v>49595</v>
          </cell>
          <cell r="P741">
            <v>35141</v>
          </cell>
          <cell r="Q741">
            <v>38160</v>
          </cell>
          <cell r="R741">
            <v>49340</v>
          </cell>
          <cell r="S741">
            <v>47399</v>
          </cell>
          <cell r="T741">
            <v>52153</v>
          </cell>
          <cell r="U741">
            <v>39609</v>
          </cell>
          <cell r="V741">
            <v>39944</v>
          </cell>
          <cell r="W741">
            <v>47920</v>
          </cell>
          <cell r="X741">
            <v>59117</v>
          </cell>
          <cell r="Y741">
            <v>24127</v>
          </cell>
          <cell r="Z741">
            <v>13151</v>
          </cell>
          <cell r="AA741">
            <v>21183</v>
          </cell>
          <cell r="AB741">
            <v>32021</v>
          </cell>
          <cell r="AC741">
            <v>19378</v>
          </cell>
          <cell r="AD741">
            <v>17044</v>
          </cell>
          <cell r="AE741">
            <v>719</v>
          </cell>
          <cell r="AF741">
            <v>21649</v>
          </cell>
          <cell r="AG741">
            <v>9580</v>
          </cell>
          <cell r="AH741">
            <v>12356</v>
          </cell>
          <cell r="AI741">
            <v>5500</v>
          </cell>
          <cell r="AJ741">
            <v>2490</v>
          </cell>
          <cell r="AK741">
            <v>8984</v>
          </cell>
          <cell r="AL741">
            <v>11424</v>
          </cell>
          <cell r="AM741">
            <v>15860</v>
          </cell>
          <cell r="AN741">
            <v>216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1072177</v>
          </cell>
          <cell r="L742">
            <v>24481</v>
          </cell>
          <cell r="M742">
            <v>66028</v>
          </cell>
          <cell r="N742">
            <v>48059</v>
          </cell>
          <cell r="O742">
            <v>33009</v>
          </cell>
          <cell r="P742">
            <v>50609</v>
          </cell>
          <cell r="Q742">
            <v>31901</v>
          </cell>
          <cell r="R742">
            <v>76435</v>
          </cell>
          <cell r="S742">
            <v>80754</v>
          </cell>
          <cell r="T742">
            <v>49946</v>
          </cell>
          <cell r="U742">
            <v>97443</v>
          </cell>
          <cell r="V742">
            <v>25454</v>
          </cell>
          <cell r="W742">
            <v>30708</v>
          </cell>
          <cell r="X742">
            <v>24418</v>
          </cell>
          <cell r="Y742">
            <v>38298</v>
          </cell>
          <cell r="Z742">
            <v>67822</v>
          </cell>
          <cell r="AA742">
            <v>30192</v>
          </cell>
          <cell r="AB742">
            <v>38506</v>
          </cell>
          <cell r="AC742">
            <v>40066</v>
          </cell>
          <cell r="AD742">
            <v>26341</v>
          </cell>
          <cell r="AE742">
            <v>19702</v>
          </cell>
          <cell r="AF742">
            <v>31469</v>
          </cell>
          <cell r="AG742">
            <v>17245</v>
          </cell>
          <cell r="AH742">
            <v>10554</v>
          </cell>
          <cell r="AI742">
            <v>16532</v>
          </cell>
          <cell r="AJ742">
            <v>18643</v>
          </cell>
          <cell r="AK742">
            <v>17332</v>
          </cell>
          <cell r="AL742">
            <v>17304</v>
          </cell>
          <cell r="AM742">
            <v>33850</v>
          </cell>
          <cell r="AN742">
            <v>9076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  <cell r="J743">
            <v>19726</v>
          </cell>
          <cell r="L743">
            <v>212</v>
          </cell>
          <cell r="N743">
            <v>426</v>
          </cell>
          <cell r="O743">
            <v>27</v>
          </cell>
          <cell r="P743">
            <v>45</v>
          </cell>
          <cell r="Q743">
            <v>151</v>
          </cell>
          <cell r="S743">
            <v>68</v>
          </cell>
          <cell r="T743">
            <v>209</v>
          </cell>
          <cell r="U743">
            <v>111</v>
          </cell>
          <cell r="V743">
            <v>1263</v>
          </cell>
          <cell r="W743">
            <v>169</v>
          </cell>
          <cell r="Z743">
            <v>562</v>
          </cell>
          <cell r="AA743">
            <v>1135</v>
          </cell>
          <cell r="AB743">
            <v>1392</v>
          </cell>
          <cell r="AC743">
            <v>652</v>
          </cell>
          <cell r="AG743">
            <v>367</v>
          </cell>
          <cell r="AH743">
            <v>1517</v>
          </cell>
          <cell r="AI743">
            <v>1506</v>
          </cell>
          <cell r="AJ743">
            <v>1167</v>
          </cell>
          <cell r="AK743">
            <v>1693</v>
          </cell>
          <cell r="AL743">
            <v>4468</v>
          </cell>
          <cell r="AM743">
            <v>1740</v>
          </cell>
          <cell r="AN743">
            <v>846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  <cell r="J744">
            <v>29689</v>
          </cell>
          <cell r="M744">
            <v>697</v>
          </cell>
          <cell r="N744">
            <v>1209</v>
          </cell>
          <cell r="O744">
            <v>1374</v>
          </cell>
          <cell r="P744">
            <v>1982</v>
          </cell>
          <cell r="Q744">
            <v>5216</v>
          </cell>
          <cell r="R744">
            <v>762</v>
          </cell>
          <cell r="T744">
            <v>435</v>
          </cell>
          <cell r="W744">
            <v>656</v>
          </cell>
          <cell r="Y744">
            <v>435</v>
          </cell>
          <cell r="AA744">
            <v>6166</v>
          </cell>
          <cell r="AB744">
            <v>528</v>
          </cell>
          <cell r="AC744">
            <v>1867</v>
          </cell>
          <cell r="AF744">
            <v>2032</v>
          </cell>
          <cell r="AI744">
            <v>1217</v>
          </cell>
          <cell r="AJ744">
            <v>1895</v>
          </cell>
          <cell r="AL744">
            <v>3218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  <cell r="J745">
            <v>45003</v>
          </cell>
          <cell r="M745">
            <v>363</v>
          </cell>
          <cell r="N745">
            <v>2231</v>
          </cell>
          <cell r="O745">
            <v>2514</v>
          </cell>
          <cell r="Q745">
            <v>644</v>
          </cell>
          <cell r="S745">
            <v>229</v>
          </cell>
          <cell r="T745">
            <v>530</v>
          </cell>
          <cell r="V745">
            <v>1663</v>
          </cell>
          <cell r="W745">
            <v>203</v>
          </cell>
          <cell r="Y745">
            <v>686</v>
          </cell>
          <cell r="Z745">
            <v>154</v>
          </cell>
          <cell r="AA745">
            <v>636</v>
          </cell>
          <cell r="AB745">
            <v>2714</v>
          </cell>
          <cell r="AC745">
            <v>2262</v>
          </cell>
          <cell r="AE745">
            <v>3108</v>
          </cell>
          <cell r="AG745">
            <v>258</v>
          </cell>
          <cell r="AH745">
            <v>4093</v>
          </cell>
          <cell r="AI745">
            <v>2966</v>
          </cell>
          <cell r="AJ745">
            <v>2736</v>
          </cell>
          <cell r="AK745">
            <v>1721</v>
          </cell>
          <cell r="AL745">
            <v>7618</v>
          </cell>
          <cell r="AM745">
            <v>7421</v>
          </cell>
          <cell r="AN745">
            <v>253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7370712</v>
          </cell>
          <cell r="L746">
            <v>114063</v>
          </cell>
          <cell r="M746">
            <v>315380</v>
          </cell>
          <cell r="N746">
            <v>294642</v>
          </cell>
          <cell r="O746">
            <v>299963</v>
          </cell>
          <cell r="P746">
            <v>304145</v>
          </cell>
          <cell r="Q746">
            <v>320596</v>
          </cell>
          <cell r="R746">
            <v>336180</v>
          </cell>
          <cell r="S746">
            <v>325512</v>
          </cell>
          <cell r="T746">
            <v>382500</v>
          </cell>
          <cell r="U746">
            <v>374440</v>
          </cell>
          <cell r="V746">
            <v>301139</v>
          </cell>
          <cell r="W746">
            <v>313414</v>
          </cell>
          <cell r="X746">
            <v>301631</v>
          </cell>
          <cell r="Y746">
            <v>291126</v>
          </cell>
          <cell r="Z746">
            <v>270614</v>
          </cell>
          <cell r="AA746">
            <v>242505</v>
          </cell>
          <cell r="AB746">
            <v>234547</v>
          </cell>
          <cell r="AC746">
            <v>202747</v>
          </cell>
          <cell r="AD746">
            <v>213874</v>
          </cell>
          <cell r="AE746">
            <v>219380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205145</v>
          </cell>
          <cell r="AK746">
            <v>222903</v>
          </cell>
          <cell r="AL746">
            <v>237265</v>
          </cell>
          <cell r="AM746">
            <v>220817</v>
          </cell>
          <cell r="AN746">
            <v>78050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111143</v>
          </cell>
          <cell r="L747">
            <v>481</v>
          </cell>
          <cell r="M747">
            <v>8764</v>
          </cell>
          <cell r="N747">
            <v>1730</v>
          </cell>
          <cell r="O747">
            <v>2306</v>
          </cell>
          <cell r="P747">
            <v>3703</v>
          </cell>
          <cell r="Q747">
            <v>5176</v>
          </cell>
          <cell r="R747">
            <v>7960</v>
          </cell>
          <cell r="S747">
            <v>10491</v>
          </cell>
          <cell r="T747">
            <v>7296</v>
          </cell>
          <cell r="U747">
            <v>9462</v>
          </cell>
          <cell r="V747">
            <v>6120</v>
          </cell>
          <cell r="W747">
            <v>6864</v>
          </cell>
          <cell r="X747">
            <v>5647</v>
          </cell>
          <cell r="Y747">
            <v>6487</v>
          </cell>
          <cell r="Z747">
            <v>12287</v>
          </cell>
          <cell r="AA747">
            <v>1768</v>
          </cell>
          <cell r="AB747">
            <v>1250</v>
          </cell>
          <cell r="AC747">
            <v>5774</v>
          </cell>
          <cell r="AD747">
            <v>1142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898694</v>
          </cell>
          <cell r="L748">
            <v>18270</v>
          </cell>
          <cell r="M748">
            <v>33652</v>
          </cell>
          <cell r="N748">
            <v>34217</v>
          </cell>
          <cell r="O748">
            <v>29199</v>
          </cell>
          <cell r="P748">
            <v>30422</v>
          </cell>
          <cell r="Q748">
            <v>34669</v>
          </cell>
          <cell r="R748">
            <v>38364</v>
          </cell>
          <cell r="S748">
            <v>39217</v>
          </cell>
          <cell r="T748">
            <v>49895</v>
          </cell>
          <cell r="U748">
            <v>47331</v>
          </cell>
          <cell r="V748">
            <v>33508</v>
          </cell>
          <cell r="W748">
            <v>41299</v>
          </cell>
          <cell r="X748">
            <v>36501</v>
          </cell>
          <cell r="Y748">
            <v>40446</v>
          </cell>
          <cell r="Z748">
            <v>37524</v>
          </cell>
          <cell r="AA748">
            <v>24844</v>
          </cell>
          <cell r="AB748">
            <v>34754</v>
          </cell>
          <cell r="AC748">
            <v>35060</v>
          </cell>
          <cell r="AD748">
            <v>43026</v>
          </cell>
          <cell r="AE748">
            <v>41224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22077</v>
          </cell>
          <cell r="AL748">
            <v>22712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474528</v>
          </cell>
          <cell r="L749">
            <v>5619</v>
          </cell>
          <cell r="M749">
            <v>11725</v>
          </cell>
          <cell r="N749">
            <v>27322</v>
          </cell>
          <cell r="O749">
            <v>25215</v>
          </cell>
          <cell r="P749">
            <v>24224</v>
          </cell>
          <cell r="Q749">
            <v>21250</v>
          </cell>
          <cell r="R749">
            <v>23901</v>
          </cell>
          <cell r="S749">
            <v>29530</v>
          </cell>
          <cell r="T749">
            <v>27769</v>
          </cell>
          <cell r="U749">
            <v>25882</v>
          </cell>
          <cell r="V749">
            <v>28509</v>
          </cell>
          <cell r="W749">
            <v>26322</v>
          </cell>
          <cell r="X749">
            <v>30285</v>
          </cell>
          <cell r="Y749">
            <v>34131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10922</v>
          </cell>
          <cell r="AE749">
            <v>10340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3939</v>
          </cell>
          <cell r="AM749">
            <v>5984</v>
          </cell>
          <cell r="AN749">
            <v>3486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1366731</v>
          </cell>
          <cell r="L750">
            <v>4726</v>
          </cell>
          <cell r="M750">
            <v>34035</v>
          </cell>
          <cell r="N750">
            <v>43546</v>
          </cell>
          <cell r="O750">
            <v>70809</v>
          </cell>
          <cell r="P750">
            <v>35320</v>
          </cell>
          <cell r="Q750">
            <v>49458</v>
          </cell>
          <cell r="R750">
            <v>49047</v>
          </cell>
          <cell r="S750">
            <v>90119</v>
          </cell>
          <cell r="T750">
            <v>76284</v>
          </cell>
          <cell r="U750">
            <v>83008</v>
          </cell>
          <cell r="V750">
            <v>38312</v>
          </cell>
          <cell r="W750">
            <v>31410</v>
          </cell>
          <cell r="X750">
            <v>68289</v>
          </cell>
          <cell r="Y750">
            <v>69674</v>
          </cell>
          <cell r="Z750">
            <v>91111</v>
          </cell>
          <cell r="AA750">
            <v>71820</v>
          </cell>
          <cell r="AB750">
            <v>37514</v>
          </cell>
          <cell r="AC750">
            <v>64961</v>
          </cell>
          <cell r="AD750">
            <v>91450</v>
          </cell>
          <cell r="AE750">
            <v>60805</v>
          </cell>
          <cell r="AF750">
            <v>31789</v>
          </cell>
          <cell r="AG750">
            <v>38704</v>
          </cell>
          <cell r="AH750">
            <v>23448</v>
          </cell>
          <cell r="AI750">
            <v>7636</v>
          </cell>
          <cell r="AJ750">
            <v>20349</v>
          </cell>
          <cell r="AK750">
            <v>12075</v>
          </cell>
          <cell r="AL750">
            <v>15110</v>
          </cell>
          <cell r="AM750">
            <v>29193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538713</v>
          </cell>
          <cell r="L751">
            <v>6557</v>
          </cell>
          <cell r="M751">
            <v>22881</v>
          </cell>
          <cell r="N751">
            <v>16778</v>
          </cell>
          <cell r="O751">
            <v>19565</v>
          </cell>
          <cell r="P751">
            <v>10079</v>
          </cell>
          <cell r="Q751">
            <v>21010</v>
          </cell>
          <cell r="R751">
            <v>26053</v>
          </cell>
          <cell r="S751">
            <v>42236</v>
          </cell>
          <cell r="T751">
            <v>28912</v>
          </cell>
          <cell r="U751">
            <v>34798</v>
          </cell>
          <cell r="V751">
            <v>26773</v>
          </cell>
          <cell r="W751">
            <v>20648</v>
          </cell>
          <cell r="X751">
            <v>26129</v>
          </cell>
          <cell r="Y751">
            <v>27704</v>
          </cell>
          <cell r="Z751">
            <v>25424</v>
          </cell>
          <cell r="AA751">
            <v>19987</v>
          </cell>
          <cell r="AB751">
            <v>24327</v>
          </cell>
          <cell r="AC751">
            <v>24535</v>
          </cell>
          <cell r="AD751">
            <v>27993</v>
          </cell>
          <cell r="AE751">
            <v>10749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4151</v>
          </cell>
          <cell r="AK751">
            <v>3922</v>
          </cell>
          <cell r="AL751">
            <v>11721</v>
          </cell>
          <cell r="AM751">
            <v>2222</v>
          </cell>
          <cell r="AN751">
            <v>5600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  <cell r="J752">
            <v>246475</v>
          </cell>
          <cell r="L752">
            <v>6144</v>
          </cell>
          <cell r="M752">
            <v>11098</v>
          </cell>
          <cell r="N752">
            <v>10126</v>
          </cell>
          <cell r="O752">
            <v>15472</v>
          </cell>
          <cell r="P752">
            <v>15487</v>
          </cell>
          <cell r="Q752">
            <v>14194</v>
          </cell>
          <cell r="R752">
            <v>9591</v>
          </cell>
          <cell r="S752">
            <v>11292</v>
          </cell>
          <cell r="T752">
            <v>10502</v>
          </cell>
          <cell r="U752">
            <v>8431</v>
          </cell>
          <cell r="V752">
            <v>9712</v>
          </cell>
          <cell r="W752">
            <v>8749</v>
          </cell>
          <cell r="X752">
            <v>6898</v>
          </cell>
          <cell r="Y752">
            <v>8004</v>
          </cell>
          <cell r="Z752">
            <v>10092</v>
          </cell>
          <cell r="AA752">
            <v>16358</v>
          </cell>
          <cell r="AB752">
            <v>11648</v>
          </cell>
          <cell r="AC752">
            <v>8736</v>
          </cell>
          <cell r="AD752">
            <v>6873</v>
          </cell>
          <cell r="AE752">
            <v>6112</v>
          </cell>
          <cell r="AF752">
            <v>4262</v>
          </cell>
          <cell r="AG752">
            <v>4919</v>
          </cell>
          <cell r="AH752">
            <v>4885</v>
          </cell>
          <cell r="AI752">
            <v>4525</v>
          </cell>
          <cell r="AJ752">
            <v>5667</v>
          </cell>
          <cell r="AK752">
            <v>3859</v>
          </cell>
          <cell r="AL752">
            <v>5566</v>
          </cell>
          <cell r="AM752">
            <v>4911</v>
          </cell>
          <cell r="AN752">
            <v>2362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  <cell r="J753">
            <v>357588</v>
          </cell>
          <cell r="L753">
            <v>3115</v>
          </cell>
          <cell r="M753">
            <v>9557</v>
          </cell>
          <cell r="N753">
            <v>10960</v>
          </cell>
          <cell r="O753">
            <v>48918</v>
          </cell>
          <cell r="P753">
            <v>17960</v>
          </cell>
          <cell r="Q753">
            <v>22050</v>
          </cell>
          <cell r="R753">
            <v>17134</v>
          </cell>
          <cell r="S753">
            <v>30107</v>
          </cell>
          <cell r="T753">
            <v>5841</v>
          </cell>
          <cell r="U753">
            <v>33873</v>
          </cell>
          <cell r="V753">
            <v>10980</v>
          </cell>
          <cell r="W753">
            <v>13229</v>
          </cell>
          <cell r="X753">
            <v>19305</v>
          </cell>
          <cell r="Y753">
            <v>6233</v>
          </cell>
          <cell r="Z753">
            <v>18482</v>
          </cell>
          <cell r="AA753">
            <v>8393</v>
          </cell>
          <cell r="AB753">
            <v>21618</v>
          </cell>
          <cell r="AC753">
            <v>6062</v>
          </cell>
          <cell r="AD753">
            <v>15461</v>
          </cell>
          <cell r="AE753">
            <v>3122</v>
          </cell>
          <cell r="AF753">
            <v>167</v>
          </cell>
          <cell r="AG753">
            <v>2927</v>
          </cell>
          <cell r="AH753">
            <v>1571</v>
          </cell>
          <cell r="AI753">
            <v>527</v>
          </cell>
          <cell r="AJ753">
            <v>3276</v>
          </cell>
          <cell r="AK753">
            <v>709</v>
          </cell>
          <cell r="AL753">
            <v>4380</v>
          </cell>
          <cell r="AM753">
            <v>15055</v>
          </cell>
          <cell r="AN753">
            <v>6576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2039260</v>
          </cell>
          <cell r="L754">
            <v>40064</v>
          </cell>
          <cell r="M754">
            <v>75289</v>
          </cell>
          <cell r="N754">
            <v>58045</v>
          </cell>
          <cell r="O754">
            <v>78368</v>
          </cell>
          <cell r="P754">
            <v>110861</v>
          </cell>
          <cell r="Q754">
            <v>88040</v>
          </cell>
          <cell r="R754">
            <v>196068</v>
          </cell>
          <cell r="S754">
            <v>102040</v>
          </cell>
          <cell r="T754">
            <v>96655</v>
          </cell>
          <cell r="U754">
            <v>68759</v>
          </cell>
          <cell r="V754">
            <v>80131</v>
          </cell>
          <cell r="W754">
            <v>80414</v>
          </cell>
          <cell r="X754">
            <v>77765</v>
          </cell>
          <cell r="Y754">
            <v>55657</v>
          </cell>
          <cell r="Z754">
            <v>50111</v>
          </cell>
          <cell r="AA754">
            <v>64584</v>
          </cell>
          <cell r="AB754">
            <v>46638</v>
          </cell>
          <cell r="AC754">
            <v>41094</v>
          </cell>
          <cell r="AD754">
            <v>52759</v>
          </cell>
          <cell r="AE754">
            <v>33571</v>
          </cell>
          <cell r="AF754">
            <v>158766</v>
          </cell>
          <cell r="AG754">
            <v>41931</v>
          </cell>
          <cell r="AH754">
            <v>14841</v>
          </cell>
          <cell r="AI754">
            <v>33842</v>
          </cell>
          <cell r="AJ754">
            <v>44861</v>
          </cell>
          <cell r="AK754">
            <v>39347</v>
          </cell>
          <cell r="AL754">
            <v>59689</v>
          </cell>
          <cell r="AM754">
            <v>58890</v>
          </cell>
          <cell r="AN754">
            <v>90180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  <cell r="J755">
            <v>287770</v>
          </cell>
          <cell r="L755">
            <v>8206</v>
          </cell>
          <cell r="M755">
            <v>21046</v>
          </cell>
          <cell r="N755">
            <v>17030</v>
          </cell>
          <cell r="O755">
            <v>18225</v>
          </cell>
          <cell r="P755">
            <v>19368</v>
          </cell>
          <cell r="Q755">
            <v>18878</v>
          </cell>
          <cell r="R755">
            <v>19558</v>
          </cell>
          <cell r="S755">
            <v>14938</v>
          </cell>
          <cell r="T755">
            <v>13253</v>
          </cell>
          <cell r="U755">
            <v>13057</v>
          </cell>
          <cell r="V755">
            <v>14398</v>
          </cell>
          <cell r="W755">
            <v>11991</v>
          </cell>
          <cell r="X755">
            <v>10691</v>
          </cell>
          <cell r="Y755">
            <v>8001</v>
          </cell>
          <cell r="Z755">
            <v>8199</v>
          </cell>
          <cell r="AA755">
            <v>6284</v>
          </cell>
          <cell r="AB755">
            <v>12042</v>
          </cell>
          <cell r="AC755">
            <v>6776</v>
          </cell>
          <cell r="AD755">
            <v>7414</v>
          </cell>
          <cell r="AE755">
            <v>9593</v>
          </cell>
          <cell r="AF755">
            <v>4737</v>
          </cell>
          <cell r="AG755">
            <v>3954</v>
          </cell>
          <cell r="AH755">
            <v>3461</v>
          </cell>
          <cell r="AI755">
            <v>3077</v>
          </cell>
          <cell r="AJ755">
            <v>3110</v>
          </cell>
          <cell r="AK755">
            <v>1885</v>
          </cell>
          <cell r="AL755">
            <v>4510</v>
          </cell>
          <cell r="AM755">
            <v>3808</v>
          </cell>
          <cell r="AN755">
            <v>280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  <cell r="J756">
            <v>17177</v>
          </cell>
          <cell r="L756">
            <v>30</v>
          </cell>
          <cell r="M756">
            <v>612</v>
          </cell>
          <cell r="N756">
            <v>61</v>
          </cell>
          <cell r="O756">
            <v>696</v>
          </cell>
          <cell r="P756">
            <v>2698</v>
          </cell>
          <cell r="Q756">
            <v>540</v>
          </cell>
          <cell r="R756">
            <v>1663</v>
          </cell>
          <cell r="S756">
            <v>967</v>
          </cell>
          <cell r="T756">
            <v>87</v>
          </cell>
          <cell r="U756">
            <v>954</v>
          </cell>
          <cell r="V756">
            <v>465</v>
          </cell>
          <cell r="W756">
            <v>200</v>
          </cell>
          <cell r="X756">
            <v>558</v>
          </cell>
          <cell r="Y756">
            <v>2766</v>
          </cell>
          <cell r="Z756">
            <v>12</v>
          </cell>
          <cell r="AA756">
            <v>267</v>
          </cell>
          <cell r="AB756">
            <v>230</v>
          </cell>
          <cell r="AC756">
            <v>3418</v>
          </cell>
          <cell r="AD756">
            <v>30</v>
          </cell>
          <cell r="AE756">
            <v>199</v>
          </cell>
          <cell r="AF756">
            <v>19</v>
          </cell>
          <cell r="AH756">
            <v>42</v>
          </cell>
          <cell r="AI756">
            <v>412</v>
          </cell>
          <cell r="AJ756">
            <v>251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1976289</v>
          </cell>
          <cell r="L757">
            <v>39344</v>
          </cell>
          <cell r="M757">
            <v>82075</v>
          </cell>
          <cell r="N757">
            <v>157515</v>
          </cell>
          <cell r="O757">
            <v>162379</v>
          </cell>
          <cell r="P757">
            <v>535827</v>
          </cell>
          <cell r="Q757">
            <v>79995</v>
          </cell>
          <cell r="R757">
            <v>81292</v>
          </cell>
          <cell r="S757">
            <v>87591</v>
          </cell>
          <cell r="T757">
            <v>83218</v>
          </cell>
          <cell r="U757">
            <v>93682</v>
          </cell>
          <cell r="V757">
            <v>52402</v>
          </cell>
          <cell r="W757">
            <v>63467</v>
          </cell>
          <cell r="X757">
            <v>23833</v>
          </cell>
          <cell r="Y757">
            <v>51508</v>
          </cell>
          <cell r="Z757">
            <v>33265</v>
          </cell>
          <cell r="AA757">
            <v>27383</v>
          </cell>
          <cell r="AB757">
            <v>24798</v>
          </cell>
          <cell r="AC757">
            <v>40801</v>
          </cell>
          <cell r="AD757">
            <v>29773</v>
          </cell>
          <cell r="AE757">
            <v>41563</v>
          </cell>
          <cell r="AF757">
            <v>18663</v>
          </cell>
          <cell r="AG757">
            <v>24419</v>
          </cell>
          <cell r="AH757">
            <v>27539</v>
          </cell>
          <cell r="AI757">
            <v>37719</v>
          </cell>
          <cell r="AJ757">
            <v>19060</v>
          </cell>
          <cell r="AK757">
            <v>9022</v>
          </cell>
          <cell r="AL757">
            <v>13703</v>
          </cell>
          <cell r="AM757">
            <v>29246</v>
          </cell>
          <cell r="AN757">
            <v>5207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  <cell r="J758">
            <v>24678</v>
          </cell>
          <cell r="L758">
            <v>419</v>
          </cell>
          <cell r="M758">
            <v>573</v>
          </cell>
          <cell r="N758">
            <v>2995</v>
          </cell>
          <cell r="O758">
            <v>3238</v>
          </cell>
          <cell r="Q758">
            <v>409</v>
          </cell>
          <cell r="R758">
            <v>1238</v>
          </cell>
          <cell r="S758">
            <v>609</v>
          </cell>
          <cell r="T758">
            <v>4153</v>
          </cell>
          <cell r="U758">
            <v>44</v>
          </cell>
          <cell r="X758">
            <v>301</v>
          </cell>
          <cell r="Y758">
            <v>336</v>
          </cell>
          <cell r="Z758">
            <v>558</v>
          </cell>
          <cell r="AA758">
            <v>2046</v>
          </cell>
          <cell r="AC758">
            <v>817</v>
          </cell>
          <cell r="AD758">
            <v>1221</v>
          </cell>
          <cell r="AE758">
            <v>3921</v>
          </cell>
          <cell r="AF758">
            <v>1800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  <cell r="J759">
            <v>286699</v>
          </cell>
          <cell r="L759">
            <v>2988</v>
          </cell>
          <cell r="M759">
            <v>16567</v>
          </cell>
          <cell r="N759">
            <v>12992</v>
          </cell>
          <cell r="O759">
            <v>11060</v>
          </cell>
          <cell r="P759">
            <v>21713</v>
          </cell>
          <cell r="Q759">
            <v>20057</v>
          </cell>
          <cell r="R759">
            <v>20337</v>
          </cell>
          <cell r="S759">
            <v>27818</v>
          </cell>
          <cell r="T759">
            <v>13762</v>
          </cell>
          <cell r="U759">
            <v>11461</v>
          </cell>
          <cell r="V759">
            <v>23158</v>
          </cell>
          <cell r="W759">
            <v>20145</v>
          </cell>
          <cell r="X759">
            <v>29720</v>
          </cell>
          <cell r="Y759">
            <v>3199</v>
          </cell>
          <cell r="Z759">
            <v>2925</v>
          </cell>
          <cell r="AA759">
            <v>4708</v>
          </cell>
          <cell r="AB759">
            <v>8010</v>
          </cell>
          <cell r="AC759">
            <v>15059</v>
          </cell>
          <cell r="AD759">
            <v>7105</v>
          </cell>
          <cell r="AF759">
            <v>2630</v>
          </cell>
          <cell r="AG759">
            <v>9467</v>
          </cell>
          <cell r="AH759">
            <v>1818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  <cell r="J760">
            <v>56422</v>
          </cell>
          <cell r="L760">
            <v>587</v>
          </cell>
          <cell r="M760">
            <v>1015</v>
          </cell>
          <cell r="N760">
            <v>870</v>
          </cell>
          <cell r="O760">
            <v>5277</v>
          </cell>
          <cell r="P760">
            <v>15478</v>
          </cell>
          <cell r="Q760">
            <v>101</v>
          </cell>
          <cell r="R760">
            <v>9218</v>
          </cell>
          <cell r="S760">
            <v>2708</v>
          </cell>
          <cell r="T760">
            <v>284</v>
          </cell>
          <cell r="U760">
            <v>438</v>
          </cell>
          <cell r="V760">
            <v>5259</v>
          </cell>
          <cell r="W760">
            <v>2415</v>
          </cell>
          <cell r="Y760">
            <v>933</v>
          </cell>
          <cell r="Z760">
            <v>2121</v>
          </cell>
          <cell r="AA760">
            <v>1285</v>
          </cell>
          <cell r="AC760">
            <v>3836</v>
          </cell>
          <cell r="AE760">
            <v>1536</v>
          </cell>
          <cell r="AG760">
            <v>3061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  <cell r="J761">
            <v>23393</v>
          </cell>
          <cell r="M761">
            <v>1038</v>
          </cell>
          <cell r="N761">
            <v>285</v>
          </cell>
          <cell r="O761">
            <v>1463</v>
          </cell>
          <cell r="P761">
            <v>1292</v>
          </cell>
          <cell r="Q761">
            <v>769</v>
          </cell>
          <cell r="R761">
            <v>1177</v>
          </cell>
          <cell r="S761">
            <v>1109</v>
          </cell>
          <cell r="T761">
            <v>397</v>
          </cell>
          <cell r="U761">
            <v>1400</v>
          </cell>
          <cell r="V761">
            <v>796</v>
          </cell>
          <cell r="W761">
            <v>2068</v>
          </cell>
          <cell r="X761">
            <v>351</v>
          </cell>
          <cell r="Y761">
            <v>950</v>
          </cell>
          <cell r="Z761">
            <v>777</v>
          </cell>
          <cell r="AA761">
            <v>2398</v>
          </cell>
          <cell r="AB761">
            <v>2110</v>
          </cell>
          <cell r="AC761">
            <v>1342</v>
          </cell>
          <cell r="AD761">
            <v>593</v>
          </cell>
          <cell r="AE761">
            <v>1910</v>
          </cell>
          <cell r="AF761">
            <v>780</v>
          </cell>
          <cell r="AG761">
            <v>388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297744</v>
          </cell>
          <cell r="L762">
            <v>220</v>
          </cell>
          <cell r="M762">
            <v>5206</v>
          </cell>
          <cell r="N762">
            <v>8675</v>
          </cell>
          <cell r="O762">
            <v>16085</v>
          </cell>
          <cell r="Q762">
            <v>2006</v>
          </cell>
          <cell r="R762">
            <v>5817</v>
          </cell>
          <cell r="S762">
            <v>2011</v>
          </cell>
          <cell r="T762">
            <v>2526</v>
          </cell>
          <cell r="U762">
            <v>5427</v>
          </cell>
          <cell r="V762">
            <v>64000</v>
          </cell>
          <cell r="W762">
            <v>16053</v>
          </cell>
          <cell r="X762">
            <v>23748</v>
          </cell>
          <cell r="Y762">
            <v>9866</v>
          </cell>
          <cell r="Z762">
            <v>936</v>
          </cell>
          <cell r="AC762">
            <v>51315</v>
          </cell>
          <cell r="AD762">
            <v>41212</v>
          </cell>
          <cell r="AE762">
            <v>15800</v>
          </cell>
          <cell r="AF762">
            <v>870</v>
          </cell>
          <cell r="AG762">
            <v>25971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  <cell r="J763">
            <v>106077</v>
          </cell>
          <cell r="L763">
            <v>286</v>
          </cell>
          <cell r="M763">
            <v>1801</v>
          </cell>
          <cell r="N763">
            <v>1205</v>
          </cell>
          <cell r="O763">
            <v>1627</v>
          </cell>
          <cell r="P763">
            <v>3364</v>
          </cell>
          <cell r="Q763">
            <v>5069</v>
          </cell>
          <cell r="R763">
            <v>5359</v>
          </cell>
          <cell r="S763">
            <v>751</v>
          </cell>
          <cell r="T763">
            <v>7301</v>
          </cell>
          <cell r="U763">
            <v>1734</v>
          </cell>
          <cell r="V763">
            <v>1692</v>
          </cell>
          <cell r="W763">
            <v>1648</v>
          </cell>
          <cell r="X763">
            <v>7770</v>
          </cell>
          <cell r="Y763">
            <v>4433</v>
          </cell>
          <cell r="Z763">
            <v>260</v>
          </cell>
          <cell r="AA763">
            <v>2028</v>
          </cell>
          <cell r="AB763">
            <v>5180</v>
          </cell>
          <cell r="AC763">
            <v>2981</v>
          </cell>
          <cell r="AD763">
            <v>6600</v>
          </cell>
          <cell r="AE763">
            <v>1509</v>
          </cell>
          <cell r="AF763">
            <v>1524</v>
          </cell>
          <cell r="AG763">
            <v>41955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  <cell r="J764">
            <v>536065</v>
          </cell>
          <cell r="L764">
            <v>4984</v>
          </cell>
          <cell r="M764">
            <v>20135</v>
          </cell>
          <cell r="N764">
            <v>20854</v>
          </cell>
          <cell r="O764">
            <v>18437</v>
          </cell>
          <cell r="P764">
            <v>21921</v>
          </cell>
          <cell r="Q764">
            <v>22922</v>
          </cell>
          <cell r="R764">
            <v>19078</v>
          </cell>
          <cell r="S764">
            <v>21823</v>
          </cell>
          <cell r="T764">
            <v>14763</v>
          </cell>
          <cell r="U764">
            <v>13322</v>
          </cell>
          <cell r="V764">
            <v>16019</v>
          </cell>
          <cell r="W764">
            <v>22282</v>
          </cell>
          <cell r="X764">
            <v>13814</v>
          </cell>
          <cell r="Y764">
            <v>18839</v>
          </cell>
          <cell r="Z764">
            <v>15422</v>
          </cell>
          <cell r="AA764">
            <v>16228</v>
          </cell>
          <cell r="AB764">
            <v>29043</v>
          </cell>
          <cell r="AC764">
            <v>21197</v>
          </cell>
          <cell r="AD764">
            <v>17312</v>
          </cell>
          <cell r="AE764">
            <v>16681</v>
          </cell>
          <cell r="AF764">
            <v>16715</v>
          </cell>
          <cell r="AG764">
            <v>14745</v>
          </cell>
          <cell r="AH764">
            <v>11625</v>
          </cell>
          <cell r="AI764">
            <v>25313</v>
          </cell>
          <cell r="AJ764">
            <v>20822</v>
          </cell>
          <cell r="AK764">
            <v>30033</v>
          </cell>
          <cell r="AL764">
            <v>20399</v>
          </cell>
          <cell r="AM764">
            <v>19489</v>
          </cell>
          <cell r="AN764">
            <v>11848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  <cell r="J765">
            <v>1172367</v>
          </cell>
          <cell r="L765">
            <v>2974</v>
          </cell>
          <cell r="M765">
            <v>26818</v>
          </cell>
          <cell r="N765">
            <v>41917</v>
          </cell>
          <cell r="O765">
            <v>32394</v>
          </cell>
          <cell r="P765">
            <v>94069</v>
          </cell>
          <cell r="Q765">
            <v>52467</v>
          </cell>
          <cell r="R765">
            <v>126448</v>
          </cell>
          <cell r="S765">
            <v>54878</v>
          </cell>
          <cell r="T765">
            <v>80763</v>
          </cell>
          <cell r="U765">
            <v>44188</v>
          </cell>
          <cell r="V765">
            <v>65866</v>
          </cell>
          <cell r="W765">
            <v>66804</v>
          </cell>
          <cell r="X765">
            <v>85381</v>
          </cell>
          <cell r="Y765">
            <v>58338</v>
          </cell>
          <cell r="Z765">
            <v>54274</v>
          </cell>
          <cell r="AA765">
            <v>48354</v>
          </cell>
          <cell r="AB765">
            <v>16029</v>
          </cell>
          <cell r="AC765">
            <v>41072</v>
          </cell>
          <cell r="AD765">
            <v>23996</v>
          </cell>
          <cell r="AE765">
            <v>21314</v>
          </cell>
          <cell r="AF765">
            <v>11582</v>
          </cell>
          <cell r="AG765">
            <v>23424</v>
          </cell>
          <cell r="AH765">
            <v>27770</v>
          </cell>
          <cell r="AI765">
            <v>18011</v>
          </cell>
          <cell r="AJ765">
            <v>12107</v>
          </cell>
          <cell r="AK765">
            <v>7831</v>
          </cell>
          <cell r="AL765">
            <v>8512</v>
          </cell>
          <cell r="AM765">
            <v>934</v>
          </cell>
          <cell r="AN765">
            <v>19400</v>
          </cell>
          <cell r="AO765">
            <v>4452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1391074</v>
          </cell>
          <cell r="L766">
            <v>17689</v>
          </cell>
          <cell r="M766">
            <v>53160</v>
          </cell>
          <cell r="N766">
            <v>59270</v>
          </cell>
          <cell r="O766">
            <v>74558</v>
          </cell>
          <cell r="P766">
            <v>48179</v>
          </cell>
          <cell r="Q766">
            <v>35783</v>
          </cell>
          <cell r="R766">
            <v>49303</v>
          </cell>
          <cell r="S766">
            <v>49106</v>
          </cell>
          <cell r="T766">
            <v>85114</v>
          </cell>
          <cell r="U766">
            <v>41620</v>
          </cell>
          <cell r="V766">
            <v>35838</v>
          </cell>
          <cell r="W766">
            <v>43790</v>
          </cell>
          <cell r="X766">
            <v>74320</v>
          </cell>
          <cell r="Y766">
            <v>36634</v>
          </cell>
          <cell r="Z766">
            <v>36922</v>
          </cell>
          <cell r="AA766">
            <v>38387</v>
          </cell>
          <cell r="AB766">
            <v>40451</v>
          </cell>
          <cell r="AC766">
            <v>37025</v>
          </cell>
          <cell r="AD766">
            <v>49247</v>
          </cell>
          <cell r="AE766">
            <v>37076</v>
          </cell>
          <cell r="AF766">
            <v>124563</v>
          </cell>
          <cell r="AG766">
            <v>48878</v>
          </cell>
          <cell r="AH766">
            <v>43932</v>
          </cell>
          <cell r="AI766">
            <v>40056</v>
          </cell>
          <cell r="AJ766">
            <v>36962</v>
          </cell>
          <cell r="AK766">
            <v>47737</v>
          </cell>
          <cell r="AL766">
            <v>57006</v>
          </cell>
          <cell r="AM766">
            <v>26406</v>
          </cell>
          <cell r="AN766">
            <v>22062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  <cell r="J767">
            <v>28591</v>
          </cell>
          <cell r="L767">
            <v>863</v>
          </cell>
          <cell r="M767">
            <v>1150</v>
          </cell>
          <cell r="N767">
            <v>663</v>
          </cell>
          <cell r="O767">
            <v>576</v>
          </cell>
          <cell r="P767">
            <v>898</v>
          </cell>
          <cell r="Q767">
            <v>511</v>
          </cell>
          <cell r="R767">
            <v>3141</v>
          </cell>
          <cell r="S767">
            <v>1172</v>
          </cell>
          <cell r="T767">
            <v>1797</v>
          </cell>
          <cell r="U767">
            <v>545</v>
          </cell>
          <cell r="V767">
            <v>1143</v>
          </cell>
          <cell r="W767">
            <v>693</v>
          </cell>
          <cell r="X767">
            <v>642</v>
          </cell>
          <cell r="Y767">
            <v>195</v>
          </cell>
          <cell r="Z767">
            <v>925</v>
          </cell>
          <cell r="AB767">
            <v>537</v>
          </cell>
          <cell r="AC767">
            <v>788</v>
          </cell>
          <cell r="AD767">
            <v>891</v>
          </cell>
          <cell r="AE767">
            <v>402</v>
          </cell>
          <cell r="AG767">
            <v>124</v>
          </cell>
          <cell r="AH767">
            <v>699</v>
          </cell>
          <cell r="AI767">
            <v>1837</v>
          </cell>
          <cell r="AJ767">
            <v>969</v>
          </cell>
          <cell r="AK767">
            <v>1560</v>
          </cell>
          <cell r="AL767">
            <v>965</v>
          </cell>
          <cell r="AM767">
            <v>3178</v>
          </cell>
          <cell r="AN767">
            <v>1727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  <cell r="J768">
            <v>90527</v>
          </cell>
          <cell r="M768">
            <v>1291</v>
          </cell>
          <cell r="N768">
            <v>1083</v>
          </cell>
          <cell r="O768">
            <v>1328</v>
          </cell>
          <cell r="P768">
            <v>2456</v>
          </cell>
          <cell r="Q768">
            <v>4235</v>
          </cell>
          <cell r="R768">
            <v>2697</v>
          </cell>
          <cell r="S768">
            <v>6471</v>
          </cell>
          <cell r="T768">
            <v>2942</v>
          </cell>
          <cell r="U768">
            <v>1526</v>
          </cell>
          <cell r="V768">
            <v>3597</v>
          </cell>
          <cell r="X768">
            <v>7739</v>
          </cell>
          <cell r="Y768">
            <v>754</v>
          </cell>
          <cell r="AE768">
            <v>1086</v>
          </cell>
          <cell r="AJ768">
            <v>16844</v>
          </cell>
          <cell r="AM768">
            <v>3765</v>
          </cell>
          <cell r="AN768">
            <v>32713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  <cell r="J769">
            <v>70606</v>
          </cell>
          <cell r="M769">
            <v>2036</v>
          </cell>
          <cell r="N769">
            <v>1238</v>
          </cell>
          <cell r="O769">
            <v>1128</v>
          </cell>
          <cell r="P769">
            <v>2827</v>
          </cell>
          <cell r="Q769">
            <v>1320</v>
          </cell>
          <cell r="R769">
            <v>1363</v>
          </cell>
          <cell r="S769">
            <v>10061</v>
          </cell>
          <cell r="T769">
            <v>7296</v>
          </cell>
          <cell r="U769">
            <v>832</v>
          </cell>
          <cell r="V769">
            <v>79</v>
          </cell>
          <cell r="W769">
            <v>87</v>
          </cell>
          <cell r="X769">
            <v>2660</v>
          </cell>
          <cell r="Y769">
            <v>630</v>
          </cell>
          <cell r="Z769">
            <v>2372</v>
          </cell>
          <cell r="AB769">
            <v>2624</v>
          </cell>
          <cell r="AC769">
            <v>1169</v>
          </cell>
          <cell r="AD769">
            <v>6579</v>
          </cell>
          <cell r="AE769">
            <v>4508</v>
          </cell>
          <cell r="AG769">
            <v>1921</v>
          </cell>
          <cell r="AH769">
            <v>3202</v>
          </cell>
          <cell r="AI769">
            <v>935</v>
          </cell>
          <cell r="AJ769">
            <v>6961</v>
          </cell>
          <cell r="AK769">
            <v>3145</v>
          </cell>
          <cell r="AL769">
            <v>3156</v>
          </cell>
          <cell r="AM769">
            <v>1107</v>
          </cell>
          <cell r="AN769">
            <v>1370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22275529</v>
          </cell>
          <cell r="L770">
            <v>288797</v>
          </cell>
          <cell r="M770">
            <v>823072</v>
          </cell>
          <cell r="N770">
            <v>839887</v>
          </cell>
          <cell r="O770">
            <v>864393</v>
          </cell>
          <cell r="P770">
            <v>962529</v>
          </cell>
          <cell r="Q770">
            <v>1012359</v>
          </cell>
          <cell r="R770">
            <v>1165222</v>
          </cell>
          <cell r="S770">
            <v>1094016</v>
          </cell>
          <cell r="T770">
            <v>1054204</v>
          </cell>
          <cell r="U770">
            <v>1078657</v>
          </cell>
          <cell r="V770">
            <v>785801</v>
          </cell>
          <cell r="W770">
            <v>818618</v>
          </cell>
          <cell r="X770">
            <v>779972</v>
          </cell>
          <cell r="Y770">
            <v>724382</v>
          </cell>
          <cell r="Z770">
            <v>639475</v>
          </cell>
          <cell r="AA770">
            <v>646230</v>
          </cell>
          <cell r="AB770">
            <v>715828</v>
          </cell>
          <cell r="AC770">
            <v>697912</v>
          </cell>
          <cell r="AD770">
            <v>725987</v>
          </cell>
          <cell r="AE770">
            <v>708480</v>
          </cell>
          <cell r="AF770">
            <v>723994</v>
          </cell>
          <cell r="AG770">
            <v>680886</v>
          </cell>
          <cell r="AH770">
            <v>619718</v>
          </cell>
          <cell r="AI770">
            <v>661248</v>
          </cell>
          <cell r="AJ770">
            <v>723159</v>
          </cell>
          <cell r="AK770">
            <v>726441</v>
          </cell>
          <cell r="AL770">
            <v>778250</v>
          </cell>
          <cell r="AM770">
            <v>669137</v>
          </cell>
          <cell r="AN770">
            <v>266875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359545</v>
          </cell>
          <cell r="L771">
            <v>6134</v>
          </cell>
          <cell r="M771">
            <v>23260</v>
          </cell>
          <cell r="N771">
            <v>20035</v>
          </cell>
          <cell r="O771">
            <v>20791</v>
          </cell>
          <cell r="P771">
            <v>11620</v>
          </cell>
          <cell r="Q771">
            <v>18454</v>
          </cell>
          <cell r="R771">
            <v>24801</v>
          </cell>
          <cell r="S771">
            <v>26340</v>
          </cell>
          <cell r="T771">
            <v>19920</v>
          </cell>
          <cell r="U771">
            <v>18674</v>
          </cell>
          <cell r="V771">
            <v>18865</v>
          </cell>
          <cell r="W771">
            <v>13429</v>
          </cell>
          <cell r="X771">
            <v>12599</v>
          </cell>
          <cell r="Y771">
            <v>13447</v>
          </cell>
          <cell r="Z771">
            <v>15846</v>
          </cell>
          <cell r="AA771">
            <v>8456</v>
          </cell>
          <cell r="AB771">
            <v>7712</v>
          </cell>
          <cell r="AC771">
            <v>9927</v>
          </cell>
          <cell r="AD771">
            <v>8814</v>
          </cell>
          <cell r="AE771">
            <v>13343</v>
          </cell>
          <cell r="AF771">
            <v>6244</v>
          </cell>
          <cell r="AG771">
            <v>2779</v>
          </cell>
          <cell r="AH771">
            <v>2857</v>
          </cell>
          <cell r="AI771">
            <v>13366</v>
          </cell>
          <cell r="AJ771">
            <v>5223</v>
          </cell>
          <cell r="AK771">
            <v>1361</v>
          </cell>
          <cell r="AL771">
            <v>4668</v>
          </cell>
          <cell r="AM771">
            <v>9273</v>
          </cell>
          <cell r="AN771">
            <v>1307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7304232</v>
          </cell>
          <cell r="L772">
            <v>119707</v>
          </cell>
          <cell r="M772">
            <v>288132</v>
          </cell>
          <cell r="N772">
            <v>296491</v>
          </cell>
          <cell r="O772">
            <v>284335</v>
          </cell>
          <cell r="P772">
            <v>287054</v>
          </cell>
          <cell r="Q772">
            <v>328527</v>
          </cell>
          <cell r="R772">
            <v>385403</v>
          </cell>
          <cell r="S772">
            <v>369710</v>
          </cell>
          <cell r="T772">
            <v>436117</v>
          </cell>
          <cell r="U772">
            <v>426248</v>
          </cell>
          <cell r="V772">
            <v>297186</v>
          </cell>
          <cell r="W772">
            <v>327511</v>
          </cell>
          <cell r="X772">
            <v>319419</v>
          </cell>
          <cell r="Y772">
            <v>253516</v>
          </cell>
          <cell r="Z772">
            <v>212392</v>
          </cell>
          <cell r="AA772">
            <v>219868</v>
          </cell>
          <cell r="AB772">
            <v>245574</v>
          </cell>
          <cell r="AC772">
            <v>235038</v>
          </cell>
          <cell r="AD772">
            <v>232839</v>
          </cell>
          <cell r="AE772">
            <v>222935</v>
          </cell>
          <cell r="AF772">
            <v>206153</v>
          </cell>
          <cell r="AG772">
            <v>187940</v>
          </cell>
          <cell r="AH772">
            <v>166533</v>
          </cell>
          <cell r="AI772">
            <v>189725</v>
          </cell>
          <cell r="AJ772">
            <v>182065</v>
          </cell>
          <cell r="AK772">
            <v>188361</v>
          </cell>
          <cell r="AL772">
            <v>185159</v>
          </cell>
          <cell r="AM772">
            <v>161557</v>
          </cell>
          <cell r="AN772">
            <v>48737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876837</v>
          </cell>
          <cell r="L773">
            <v>14745</v>
          </cell>
          <cell r="M773">
            <v>43989</v>
          </cell>
          <cell r="N773">
            <v>52890</v>
          </cell>
          <cell r="O773">
            <v>44541</v>
          </cell>
          <cell r="P773">
            <v>52912</v>
          </cell>
          <cell r="Q773">
            <v>54034</v>
          </cell>
          <cell r="R773">
            <v>65700</v>
          </cell>
          <cell r="S773">
            <v>65341</v>
          </cell>
          <cell r="T773">
            <v>64832</v>
          </cell>
          <cell r="U773">
            <v>53607</v>
          </cell>
          <cell r="V773">
            <v>53875</v>
          </cell>
          <cell r="W773">
            <v>41369</v>
          </cell>
          <cell r="X773">
            <v>25998</v>
          </cell>
          <cell r="Y773">
            <v>28926</v>
          </cell>
          <cell r="Z773">
            <v>27038</v>
          </cell>
          <cell r="AA773">
            <v>26708</v>
          </cell>
          <cell r="AB773">
            <v>18372</v>
          </cell>
          <cell r="AC773">
            <v>21222</v>
          </cell>
          <cell r="AD773">
            <v>22388</v>
          </cell>
          <cell r="AE773">
            <v>10837</v>
          </cell>
          <cell r="AF773">
            <v>14628</v>
          </cell>
          <cell r="AG773">
            <v>16003</v>
          </cell>
          <cell r="AH773">
            <v>6372</v>
          </cell>
          <cell r="AI773">
            <v>4476</v>
          </cell>
          <cell r="AJ773">
            <v>4805</v>
          </cell>
          <cell r="AK773">
            <v>5638</v>
          </cell>
          <cell r="AL773">
            <v>15200</v>
          </cell>
          <cell r="AM773">
            <v>14609</v>
          </cell>
          <cell r="AN773">
            <v>5782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4997521</v>
          </cell>
          <cell r="L774">
            <v>21018</v>
          </cell>
          <cell r="M774">
            <v>230563</v>
          </cell>
          <cell r="N774">
            <v>280650</v>
          </cell>
          <cell r="O774">
            <v>239323</v>
          </cell>
          <cell r="P774">
            <v>169953</v>
          </cell>
          <cell r="Q774">
            <v>112869</v>
          </cell>
          <cell r="R774">
            <v>171825</v>
          </cell>
          <cell r="S774">
            <v>299321</v>
          </cell>
          <cell r="T774">
            <v>307084</v>
          </cell>
          <cell r="U774">
            <v>238363</v>
          </cell>
          <cell r="V774">
            <v>172819</v>
          </cell>
          <cell r="W774">
            <v>207399</v>
          </cell>
          <cell r="X774">
            <v>198386</v>
          </cell>
          <cell r="Y774">
            <v>143375</v>
          </cell>
          <cell r="Z774">
            <v>180141</v>
          </cell>
          <cell r="AA774">
            <v>173719</v>
          </cell>
          <cell r="AB774">
            <v>170693</v>
          </cell>
          <cell r="AC774">
            <v>174871</v>
          </cell>
          <cell r="AD774">
            <v>215242</v>
          </cell>
          <cell r="AE774">
            <v>228513</v>
          </cell>
          <cell r="AF774">
            <v>192059</v>
          </cell>
          <cell r="AG774">
            <v>129266</v>
          </cell>
          <cell r="AH774">
            <v>90274</v>
          </cell>
          <cell r="AI774">
            <v>75766</v>
          </cell>
          <cell r="AJ774">
            <v>127732</v>
          </cell>
          <cell r="AK774">
            <v>102579</v>
          </cell>
          <cell r="AL774">
            <v>107315</v>
          </cell>
          <cell r="AM774">
            <v>98936</v>
          </cell>
          <cell r="AN774">
            <v>92332</v>
          </cell>
          <cell r="AO774">
            <v>45135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3647456</v>
          </cell>
          <cell r="L775">
            <v>57772</v>
          </cell>
          <cell r="M775">
            <v>171161</v>
          </cell>
          <cell r="N775">
            <v>182007</v>
          </cell>
          <cell r="O775">
            <v>147772</v>
          </cell>
          <cell r="P775">
            <v>149443</v>
          </cell>
          <cell r="Q775">
            <v>163982</v>
          </cell>
          <cell r="R775">
            <v>237308</v>
          </cell>
          <cell r="S775">
            <v>237686</v>
          </cell>
          <cell r="T775">
            <v>255911</v>
          </cell>
          <cell r="U775">
            <v>197874</v>
          </cell>
          <cell r="V775">
            <v>180031</v>
          </cell>
          <cell r="W775">
            <v>151936</v>
          </cell>
          <cell r="X775">
            <v>130395</v>
          </cell>
          <cell r="Y775">
            <v>128805</v>
          </cell>
          <cell r="Z775">
            <v>130116</v>
          </cell>
          <cell r="AA775">
            <v>120688</v>
          </cell>
          <cell r="AB775">
            <v>130373</v>
          </cell>
          <cell r="AC775">
            <v>147231</v>
          </cell>
          <cell r="AD775">
            <v>163407</v>
          </cell>
          <cell r="AE775">
            <v>106321</v>
          </cell>
          <cell r="AF775">
            <v>93720</v>
          </cell>
          <cell r="AG775">
            <v>61618</v>
          </cell>
          <cell r="AH775">
            <v>44768</v>
          </cell>
          <cell r="AI775">
            <v>30368</v>
          </cell>
          <cell r="AJ775">
            <v>32337</v>
          </cell>
          <cell r="AK775">
            <v>48827</v>
          </cell>
          <cell r="AL775">
            <v>55072</v>
          </cell>
          <cell r="AM775">
            <v>52100</v>
          </cell>
          <cell r="AN775">
            <v>38427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  <cell r="J776">
            <v>277463</v>
          </cell>
          <cell r="L776">
            <v>5615</v>
          </cell>
          <cell r="M776">
            <v>12461</v>
          </cell>
          <cell r="N776">
            <v>13259</v>
          </cell>
          <cell r="O776">
            <v>15045</v>
          </cell>
          <cell r="P776">
            <v>16219</v>
          </cell>
          <cell r="Q776">
            <v>14630</v>
          </cell>
          <cell r="R776">
            <v>13356</v>
          </cell>
          <cell r="S776">
            <v>11041</v>
          </cell>
          <cell r="T776">
            <v>12569</v>
          </cell>
          <cell r="U776">
            <v>15445</v>
          </cell>
          <cell r="V776">
            <v>16083</v>
          </cell>
          <cell r="W776">
            <v>14656</v>
          </cell>
          <cell r="X776">
            <v>12861</v>
          </cell>
          <cell r="Y776">
            <v>10697</v>
          </cell>
          <cell r="Z776">
            <v>9184</v>
          </cell>
          <cell r="AA776">
            <v>10593</v>
          </cell>
          <cell r="AB776">
            <v>9640</v>
          </cell>
          <cell r="AC776">
            <v>6102</v>
          </cell>
          <cell r="AD776">
            <v>5520</v>
          </cell>
          <cell r="AE776">
            <v>5246</v>
          </cell>
          <cell r="AF776">
            <v>6591</v>
          </cell>
          <cell r="AG776">
            <v>6054</v>
          </cell>
          <cell r="AH776">
            <v>4458</v>
          </cell>
          <cell r="AI776">
            <v>5595</v>
          </cell>
          <cell r="AJ776">
            <v>5075</v>
          </cell>
          <cell r="AK776">
            <v>4880</v>
          </cell>
          <cell r="AL776">
            <v>5754</v>
          </cell>
          <cell r="AM776">
            <v>7273</v>
          </cell>
          <cell r="AN776">
            <v>1561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  <cell r="J777">
            <v>1029638</v>
          </cell>
          <cell r="L777">
            <v>9709</v>
          </cell>
          <cell r="M777">
            <v>59757</v>
          </cell>
          <cell r="N777">
            <v>122565</v>
          </cell>
          <cell r="O777">
            <v>159131</v>
          </cell>
          <cell r="P777">
            <v>129605</v>
          </cell>
          <cell r="Q777">
            <v>92471</v>
          </cell>
          <cell r="R777">
            <v>26952</v>
          </cell>
          <cell r="S777">
            <v>59096</v>
          </cell>
          <cell r="T777">
            <v>11528</v>
          </cell>
          <cell r="U777">
            <v>23090</v>
          </cell>
          <cell r="V777">
            <v>23177</v>
          </cell>
          <cell r="W777">
            <v>57862</v>
          </cell>
          <cell r="X777">
            <v>51806</v>
          </cell>
          <cell r="Y777">
            <v>7797</v>
          </cell>
          <cell r="Z777">
            <v>12497</v>
          </cell>
          <cell r="AA777">
            <v>8432</v>
          </cell>
          <cell r="AB777">
            <v>10595</v>
          </cell>
          <cell r="AC777">
            <v>11974</v>
          </cell>
          <cell r="AD777">
            <v>50960</v>
          </cell>
          <cell r="AE777">
            <v>22139</v>
          </cell>
          <cell r="AF777">
            <v>16913</v>
          </cell>
          <cell r="AG777">
            <v>2638</v>
          </cell>
          <cell r="AH777">
            <v>5985</v>
          </cell>
          <cell r="AI777">
            <v>1183</v>
          </cell>
          <cell r="AJ777">
            <v>23232</v>
          </cell>
          <cell r="AK777">
            <v>17757</v>
          </cell>
          <cell r="AL777">
            <v>6815</v>
          </cell>
          <cell r="AM777">
            <v>3972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5364932</v>
          </cell>
          <cell r="L778">
            <v>111308</v>
          </cell>
          <cell r="M778">
            <v>194879</v>
          </cell>
          <cell r="N778">
            <v>251631</v>
          </cell>
          <cell r="O778">
            <v>362199</v>
          </cell>
          <cell r="P778">
            <v>226111</v>
          </cell>
          <cell r="Q778">
            <v>299487</v>
          </cell>
          <cell r="R778">
            <v>219361</v>
          </cell>
          <cell r="S778">
            <v>220649</v>
          </cell>
          <cell r="T778">
            <v>241628</v>
          </cell>
          <cell r="U778">
            <v>232165</v>
          </cell>
          <cell r="V778">
            <v>279512</v>
          </cell>
          <cell r="W778">
            <v>332660</v>
          </cell>
          <cell r="X778">
            <v>190142</v>
          </cell>
          <cell r="Y778">
            <v>143943</v>
          </cell>
          <cell r="Z778">
            <v>161628</v>
          </cell>
          <cell r="AA778">
            <v>130687</v>
          </cell>
          <cell r="AB778">
            <v>115056</v>
          </cell>
          <cell r="AC778">
            <v>124240</v>
          </cell>
          <cell r="AD778">
            <v>185006</v>
          </cell>
          <cell r="AE778">
            <v>117519</v>
          </cell>
          <cell r="AF778">
            <v>190390</v>
          </cell>
          <cell r="AG778">
            <v>151263</v>
          </cell>
          <cell r="AH778">
            <v>68393</v>
          </cell>
          <cell r="AI778">
            <v>171875</v>
          </cell>
          <cell r="AJ778">
            <v>72445</v>
          </cell>
          <cell r="AK778">
            <v>87675</v>
          </cell>
          <cell r="AL778">
            <v>110249</v>
          </cell>
          <cell r="AM778">
            <v>334775</v>
          </cell>
          <cell r="AN778">
            <v>28595</v>
          </cell>
          <cell r="AO778">
            <v>9461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  <cell r="J779">
            <v>222814</v>
          </cell>
          <cell r="L779">
            <v>5352</v>
          </cell>
          <cell r="M779">
            <v>11838</v>
          </cell>
          <cell r="N779">
            <v>14861</v>
          </cell>
          <cell r="O779">
            <v>16707</v>
          </cell>
          <cell r="P779">
            <v>14708</v>
          </cell>
          <cell r="Q779">
            <v>19959</v>
          </cell>
          <cell r="R779">
            <v>12572</v>
          </cell>
          <cell r="S779">
            <v>11413</v>
          </cell>
          <cell r="T779">
            <v>9085</v>
          </cell>
          <cell r="U779">
            <v>8494</v>
          </cell>
          <cell r="V779">
            <v>9669</v>
          </cell>
          <cell r="W779">
            <v>13654</v>
          </cell>
          <cell r="X779">
            <v>6733</v>
          </cell>
          <cell r="Y779">
            <v>6081</v>
          </cell>
          <cell r="Z779">
            <v>6112</v>
          </cell>
          <cell r="AA779">
            <v>5253</v>
          </cell>
          <cell r="AB779">
            <v>7344</v>
          </cell>
          <cell r="AC779">
            <v>4644</v>
          </cell>
          <cell r="AD779">
            <v>4225</v>
          </cell>
          <cell r="AE779">
            <v>6297</v>
          </cell>
          <cell r="AF779">
            <v>6933</v>
          </cell>
          <cell r="AG779">
            <v>3309</v>
          </cell>
          <cell r="AH779">
            <v>3605</v>
          </cell>
          <cell r="AI779">
            <v>2326</v>
          </cell>
          <cell r="AJ779">
            <v>1957</v>
          </cell>
          <cell r="AK779">
            <v>2881</v>
          </cell>
          <cell r="AL779">
            <v>3924</v>
          </cell>
          <cell r="AM779">
            <v>2435</v>
          </cell>
          <cell r="AN779">
            <v>443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  <cell r="J780">
            <v>382047</v>
          </cell>
          <cell r="L780">
            <v>8663</v>
          </cell>
          <cell r="M780">
            <v>5874</v>
          </cell>
          <cell r="N780">
            <v>19540</v>
          </cell>
          <cell r="O780">
            <v>4491</v>
          </cell>
          <cell r="P780">
            <v>25426</v>
          </cell>
          <cell r="Q780">
            <v>16471</v>
          </cell>
          <cell r="R780">
            <v>10086</v>
          </cell>
          <cell r="S780">
            <v>11426</v>
          </cell>
          <cell r="T780">
            <v>11024</v>
          </cell>
          <cell r="U780">
            <v>27781</v>
          </cell>
          <cell r="V780">
            <v>23537</v>
          </cell>
          <cell r="W780">
            <v>2895</v>
          </cell>
          <cell r="X780">
            <v>6036</v>
          </cell>
          <cell r="Y780">
            <v>1483</v>
          </cell>
          <cell r="Z780">
            <v>3077</v>
          </cell>
          <cell r="AA780">
            <v>5767</v>
          </cell>
          <cell r="AB780">
            <v>2851</v>
          </cell>
          <cell r="AC780">
            <v>19354</v>
          </cell>
          <cell r="AD780">
            <v>219</v>
          </cell>
          <cell r="AE780">
            <v>1650</v>
          </cell>
          <cell r="AF780">
            <v>373</v>
          </cell>
          <cell r="AG780">
            <v>1771</v>
          </cell>
          <cell r="AI780">
            <v>126</v>
          </cell>
          <cell r="AK780">
            <v>83945</v>
          </cell>
          <cell r="AL780">
            <v>60</v>
          </cell>
          <cell r="AM780">
            <v>88067</v>
          </cell>
          <cell r="AN780">
            <v>54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6427351</v>
          </cell>
          <cell r="L781">
            <v>152188</v>
          </cell>
          <cell r="M781">
            <v>485999</v>
          </cell>
          <cell r="N781">
            <v>464554</v>
          </cell>
          <cell r="O781">
            <v>470169</v>
          </cell>
          <cell r="P781">
            <v>430501</v>
          </cell>
          <cell r="Q781">
            <v>324918</v>
          </cell>
          <cell r="R781">
            <v>310914</v>
          </cell>
          <cell r="S781">
            <v>274165</v>
          </cell>
          <cell r="T781">
            <v>278791</v>
          </cell>
          <cell r="U781">
            <v>384973</v>
          </cell>
          <cell r="V781">
            <v>317361</v>
          </cell>
          <cell r="W781">
            <v>254272</v>
          </cell>
          <cell r="X781">
            <v>132890</v>
          </cell>
          <cell r="Y781">
            <v>190523</v>
          </cell>
          <cell r="Z781">
            <v>145525</v>
          </cell>
          <cell r="AA781">
            <v>154322</v>
          </cell>
          <cell r="AB781">
            <v>145872</v>
          </cell>
          <cell r="AC781">
            <v>170271</v>
          </cell>
          <cell r="AD781">
            <v>203123</v>
          </cell>
          <cell r="AE781">
            <v>213897</v>
          </cell>
          <cell r="AF781">
            <v>127665</v>
          </cell>
          <cell r="AG781">
            <v>172213</v>
          </cell>
          <cell r="AH781">
            <v>35534</v>
          </cell>
          <cell r="AI781">
            <v>46880</v>
          </cell>
          <cell r="AJ781">
            <v>104090</v>
          </cell>
          <cell r="AK781">
            <v>87950</v>
          </cell>
          <cell r="AL781">
            <v>128436</v>
          </cell>
          <cell r="AM781">
            <v>94753</v>
          </cell>
          <cell r="AN781">
            <v>124429</v>
          </cell>
          <cell r="AO781">
            <v>173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  <cell r="J782">
            <v>14376</v>
          </cell>
          <cell r="M782">
            <v>462</v>
          </cell>
          <cell r="N782">
            <v>162</v>
          </cell>
          <cell r="O782">
            <v>718</v>
          </cell>
          <cell r="P782">
            <v>464</v>
          </cell>
          <cell r="Q782">
            <v>787</v>
          </cell>
          <cell r="R782">
            <v>2985</v>
          </cell>
          <cell r="S782">
            <v>276</v>
          </cell>
          <cell r="T782">
            <v>1997</v>
          </cell>
          <cell r="U782">
            <v>474</v>
          </cell>
          <cell r="V782">
            <v>4467</v>
          </cell>
          <cell r="Y782">
            <v>444</v>
          </cell>
          <cell r="Z782">
            <v>848</v>
          </cell>
          <cell r="AA782">
            <v>110</v>
          </cell>
          <cell r="AD782">
            <v>182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448999</v>
          </cell>
          <cell r="L783">
            <v>4149</v>
          </cell>
          <cell r="M783">
            <v>13030</v>
          </cell>
          <cell r="N783">
            <v>23350</v>
          </cell>
          <cell r="O783">
            <v>29879</v>
          </cell>
          <cell r="P783">
            <v>41252</v>
          </cell>
          <cell r="Q783">
            <v>58664</v>
          </cell>
          <cell r="R783">
            <v>40215</v>
          </cell>
          <cell r="S783">
            <v>40374</v>
          </cell>
          <cell r="T783">
            <v>53945</v>
          </cell>
          <cell r="U783">
            <v>34044</v>
          </cell>
          <cell r="V783">
            <v>16527</v>
          </cell>
          <cell r="W783">
            <v>17007</v>
          </cell>
          <cell r="X783">
            <v>12481</v>
          </cell>
          <cell r="Y783">
            <v>7040</v>
          </cell>
          <cell r="Z783">
            <v>18434</v>
          </cell>
          <cell r="AA783">
            <v>3483</v>
          </cell>
          <cell r="AB783">
            <v>6202</v>
          </cell>
          <cell r="AC783">
            <v>1633</v>
          </cell>
          <cell r="AD783">
            <v>3885</v>
          </cell>
          <cell r="AE783">
            <v>8452</v>
          </cell>
          <cell r="AF783">
            <v>10010</v>
          </cell>
          <cell r="AH783">
            <v>4943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  <cell r="J784">
            <v>168826</v>
          </cell>
          <cell r="L784">
            <v>4535</v>
          </cell>
          <cell r="M784">
            <v>5413</v>
          </cell>
          <cell r="N784">
            <v>15412</v>
          </cell>
          <cell r="O784">
            <v>12697</v>
          </cell>
          <cell r="P784">
            <v>10982</v>
          </cell>
          <cell r="Q784">
            <v>11755</v>
          </cell>
          <cell r="R784">
            <v>8941</v>
          </cell>
          <cell r="S784">
            <v>14273</v>
          </cell>
          <cell r="T784">
            <v>5081</v>
          </cell>
          <cell r="U784">
            <v>3972</v>
          </cell>
          <cell r="V784">
            <v>12681</v>
          </cell>
          <cell r="W784">
            <v>16191</v>
          </cell>
          <cell r="X784">
            <v>6492</v>
          </cell>
          <cell r="Y784">
            <v>1905</v>
          </cell>
          <cell r="Z784">
            <v>6507</v>
          </cell>
          <cell r="AA784">
            <v>162</v>
          </cell>
          <cell r="AB784">
            <v>6010</v>
          </cell>
          <cell r="AC784">
            <v>14431</v>
          </cell>
          <cell r="AD784">
            <v>3957</v>
          </cell>
          <cell r="AE784">
            <v>7218</v>
          </cell>
          <cell r="AH784">
            <v>211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  <cell r="J785">
            <v>48775</v>
          </cell>
          <cell r="L785">
            <v>160</v>
          </cell>
          <cell r="M785">
            <v>1111</v>
          </cell>
          <cell r="N785">
            <v>1330</v>
          </cell>
          <cell r="O785">
            <v>1895</v>
          </cell>
          <cell r="P785">
            <v>3170</v>
          </cell>
          <cell r="Q785">
            <v>2531</v>
          </cell>
          <cell r="R785">
            <v>1953</v>
          </cell>
          <cell r="S785">
            <v>2752</v>
          </cell>
          <cell r="T785">
            <v>3131</v>
          </cell>
          <cell r="U785">
            <v>2436</v>
          </cell>
          <cell r="V785">
            <v>2008</v>
          </cell>
          <cell r="W785">
            <v>1946</v>
          </cell>
          <cell r="X785">
            <v>2029</v>
          </cell>
          <cell r="Y785">
            <v>1811</v>
          </cell>
          <cell r="Z785">
            <v>1997</v>
          </cell>
          <cell r="AA785">
            <v>2873</v>
          </cell>
          <cell r="AB785">
            <v>1228</v>
          </cell>
          <cell r="AC785">
            <v>4021</v>
          </cell>
          <cell r="AD785">
            <v>2309</v>
          </cell>
          <cell r="AE785">
            <v>3212</v>
          </cell>
          <cell r="AF785">
            <v>3221</v>
          </cell>
          <cell r="AG785">
            <v>1651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  <cell r="J786">
            <v>320304</v>
          </cell>
          <cell r="L786">
            <v>3046</v>
          </cell>
          <cell r="M786">
            <v>9640</v>
          </cell>
          <cell r="N786">
            <v>18484</v>
          </cell>
          <cell r="O786">
            <v>17925</v>
          </cell>
          <cell r="P786">
            <v>24290</v>
          </cell>
          <cell r="Q786">
            <v>15332</v>
          </cell>
          <cell r="R786">
            <v>25243</v>
          </cell>
          <cell r="S786">
            <v>7028</v>
          </cell>
          <cell r="T786">
            <v>267</v>
          </cell>
          <cell r="U786">
            <v>13914</v>
          </cell>
          <cell r="V786">
            <v>11091</v>
          </cell>
          <cell r="W786">
            <v>20853</v>
          </cell>
          <cell r="X786">
            <v>69096</v>
          </cell>
          <cell r="Y786">
            <v>3760</v>
          </cell>
          <cell r="AA786">
            <v>5176</v>
          </cell>
          <cell r="AB786">
            <v>10424</v>
          </cell>
          <cell r="AC786">
            <v>6467</v>
          </cell>
          <cell r="AD786">
            <v>16128</v>
          </cell>
          <cell r="AE786">
            <v>15853</v>
          </cell>
          <cell r="AF786">
            <v>9111</v>
          </cell>
          <cell r="AG786">
            <v>5083</v>
          </cell>
          <cell r="AH786">
            <v>12093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215860</v>
          </cell>
          <cell r="L787">
            <v>720</v>
          </cell>
          <cell r="M787">
            <v>4066</v>
          </cell>
          <cell r="N787">
            <v>5469</v>
          </cell>
          <cell r="O787">
            <v>9025</v>
          </cell>
          <cell r="P787">
            <v>9677</v>
          </cell>
          <cell r="Q787">
            <v>7854</v>
          </cell>
          <cell r="R787">
            <v>15850</v>
          </cell>
          <cell r="S787">
            <v>4735</v>
          </cell>
          <cell r="T787">
            <v>23798</v>
          </cell>
          <cell r="U787">
            <v>8899</v>
          </cell>
          <cell r="V787">
            <v>9183</v>
          </cell>
          <cell r="W787">
            <v>12840</v>
          </cell>
          <cell r="X787">
            <v>8267</v>
          </cell>
          <cell r="Y787">
            <v>10801</v>
          </cell>
          <cell r="Z787">
            <v>7483</v>
          </cell>
          <cell r="AA787">
            <v>12251</v>
          </cell>
          <cell r="AB787">
            <v>4923</v>
          </cell>
          <cell r="AC787">
            <v>24185</v>
          </cell>
          <cell r="AD787">
            <v>17043</v>
          </cell>
          <cell r="AE787">
            <v>8260</v>
          </cell>
          <cell r="AF787">
            <v>6771</v>
          </cell>
          <cell r="AG787">
            <v>3760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617469</v>
          </cell>
          <cell r="L788">
            <v>4708</v>
          </cell>
          <cell r="M788">
            <v>13846</v>
          </cell>
          <cell r="N788">
            <v>12136</v>
          </cell>
          <cell r="O788">
            <v>21057</v>
          </cell>
          <cell r="P788">
            <v>20509</v>
          </cell>
          <cell r="Q788">
            <v>28695</v>
          </cell>
          <cell r="R788">
            <v>16223</v>
          </cell>
          <cell r="S788">
            <v>15701</v>
          </cell>
          <cell r="T788">
            <v>26097</v>
          </cell>
          <cell r="U788">
            <v>23943</v>
          </cell>
          <cell r="V788">
            <v>13629</v>
          </cell>
          <cell r="W788">
            <v>29021</v>
          </cell>
          <cell r="X788">
            <v>14137</v>
          </cell>
          <cell r="Y788">
            <v>15980</v>
          </cell>
          <cell r="Z788">
            <v>15554</v>
          </cell>
          <cell r="AA788">
            <v>32928</v>
          </cell>
          <cell r="AB788">
            <v>32747</v>
          </cell>
          <cell r="AC788">
            <v>23958</v>
          </cell>
          <cell r="AD788">
            <v>23692</v>
          </cell>
          <cell r="AE788">
            <v>21928</v>
          </cell>
          <cell r="AF788">
            <v>16392</v>
          </cell>
          <cell r="AG788">
            <v>22704</v>
          </cell>
          <cell r="AH788">
            <v>31574</v>
          </cell>
          <cell r="AI788">
            <v>15417</v>
          </cell>
          <cell r="AJ788">
            <v>25479</v>
          </cell>
          <cell r="AK788">
            <v>24294</v>
          </cell>
          <cell r="AL788">
            <v>29458</v>
          </cell>
          <cell r="AM788">
            <v>35830</v>
          </cell>
          <cell r="AN788">
            <v>9832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2872326</v>
          </cell>
          <cell r="L789">
            <v>2902</v>
          </cell>
          <cell r="M789">
            <v>116682</v>
          </cell>
          <cell r="N789">
            <v>77418</v>
          </cell>
          <cell r="O789">
            <v>828857</v>
          </cell>
          <cell r="P789">
            <v>142371</v>
          </cell>
          <cell r="Q789">
            <v>140883</v>
          </cell>
          <cell r="R789">
            <v>207623</v>
          </cell>
          <cell r="S789">
            <v>87541</v>
          </cell>
          <cell r="T789">
            <v>124486</v>
          </cell>
          <cell r="U789">
            <v>136874</v>
          </cell>
          <cell r="V789">
            <v>213141</v>
          </cell>
          <cell r="W789">
            <v>162444</v>
          </cell>
          <cell r="X789">
            <v>114126</v>
          </cell>
          <cell r="Y789">
            <v>51454</v>
          </cell>
          <cell r="Z789">
            <v>44351</v>
          </cell>
          <cell r="AA789">
            <v>73825</v>
          </cell>
          <cell r="AB789">
            <v>75570</v>
          </cell>
          <cell r="AC789">
            <v>37088</v>
          </cell>
          <cell r="AD789">
            <v>44963</v>
          </cell>
          <cell r="AE789">
            <v>36553</v>
          </cell>
          <cell r="AF789">
            <v>24750</v>
          </cell>
          <cell r="AG789">
            <v>14097</v>
          </cell>
          <cell r="AH789">
            <v>6233</v>
          </cell>
          <cell r="AI789">
            <v>11162</v>
          </cell>
          <cell r="AJ789">
            <v>21713</v>
          </cell>
          <cell r="AK789">
            <v>10354</v>
          </cell>
          <cell r="AL789">
            <v>36784</v>
          </cell>
          <cell r="AM789">
            <v>13642</v>
          </cell>
          <cell r="AN789">
            <v>14206</v>
          </cell>
          <cell r="AO789">
            <v>233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3544551</v>
          </cell>
          <cell r="L790">
            <v>31869</v>
          </cell>
          <cell r="M790">
            <v>78186</v>
          </cell>
          <cell r="N790">
            <v>133653</v>
          </cell>
          <cell r="O790">
            <v>121758</v>
          </cell>
          <cell r="P790">
            <v>178192</v>
          </cell>
          <cell r="Q790">
            <v>152662</v>
          </cell>
          <cell r="R790">
            <v>111599</v>
          </cell>
          <cell r="S790">
            <v>121720</v>
          </cell>
          <cell r="T790">
            <v>162745</v>
          </cell>
          <cell r="U790">
            <v>152475</v>
          </cell>
          <cell r="V790">
            <v>136608</v>
          </cell>
          <cell r="W790">
            <v>175458</v>
          </cell>
          <cell r="X790">
            <v>99128</v>
          </cell>
          <cell r="Y790">
            <v>85933</v>
          </cell>
          <cell r="Z790">
            <v>146159</v>
          </cell>
          <cell r="AA790">
            <v>163651</v>
          </cell>
          <cell r="AB790">
            <v>139236</v>
          </cell>
          <cell r="AC790">
            <v>201463</v>
          </cell>
          <cell r="AD790">
            <v>145993</v>
          </cell>
          <cell r="AE790">
            <v>116000</v>
          </cell>
          <cell r="AF790">
            <v>110144</v>
          </cell>
          <cell r="AG790">
            <v>65482</v>
          </cell>
          <cell r="AH790">
            <v>89008</v>
          </cell>
          <cell r="AI790">
            <v>105838</v>
          </cell>
          <cell r="AJ790">
            <v>113272</v>
          </cell>
          <cell r="AK790">
            <v>99634</v>
          </cell>
          <cell r="AL790">
            <v>150950</v>
          </cell>
          <cell r="AM790">
            <v>107755</v>
          </cell>
          <cell r="AN790">
            <v>44035</v>
          </cell>
          <cell r="AO790">
            <v>3945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  <cell r="J791">
            <v>77536</v>
          </cell>
          <cell r="L791">
            <v>101</v>
          </cell>
          <cell r="M791">
            <v>405</v>
          </cell>
          <cell r="N791">
            <v>1527</v>
          </cell>
          <cell r="O791">
            <v>1403</v>
          </cell>
          <cell r="P791">
            <v>1487</v>
          </cell>
          <cell r="Q791">
            <v>3474</v>
          </cell>
          <cell r="R791">
            <v>440</v>
          </cell>
          <cell r="S791">
            <v>1432</v>
          </cell>
          <cell r="U791">
            <v>3119</v>
          </cell>
          <cell r="V791">
            <v>357</v>
          </cell>
          <cell r="W791">
            <v>40</v>
          </cell>
          <cell r="Y791">
            <v>241</v>
          </cell>
          <cell r="Z791">
            <v>571</v>
          </cell>
          <cell r="AA791">
            <v>478</v>
          </cell>
          <cell r="AB791">
            <v>2737</v>
          </cell>
          <cell r="AC791">
            <v>4501</v>
          </cell>
          <cell r="AD791">
            <v>1252</v>
          </cell>
          <cell r="AE791">
            <v>4829</v>
          </cell>
          <cell r="AF791">
            <v>2289</v>
          </cell>
          <cell r="AG791">
            <v>1574</v>
          </cell>
          <cell r="AH791">
            <v>1996</v>
          </cell>
          <cell r="AI791">
            <v>3357</v>
          </cell>
          <cell r="AJ791">
            <v>7741</v>
          </cell>
          <cell r="AK791">
            <v>8229</v>
          </cell>
          <cell r="AL791">
            <v>10208</v>
          </cell>
          <cell r="AM791">
            <v>8692</v>
          </cell>
          <cell r="AN791">
            <v>5056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  <cell r="J792">
            <v>355804</v>
          </cell>
          <cell r="L792">
            <v>713</v>
          </cell>
          <cell r="M792">
            <v>7308</v>
          </cell>
          <cell r="N792">
            <v>1487</v>
          </cell>
          <cell r="O792">
            <v>4842</v>
          </cell>
          <cell r="P792">
            <v>20377</v>
          </cell>
          <cell r="Q792">
            <v>8879</v>
          </cell>
          <cell r="R792">
            <v>9394</v>
          </cell>
          <cell r="S792">
            <v>3976</v>
          </cell>
          <cell r="T792">
            <v>1705</v>
          </cell>
          <cell r="U792">
            <v>13</v>
          </cell>
          <cell r="V792">
            <v>1173</v>
          </cell>
          <cell r="W792">
            <v>1065</v>
          </cell>
          <cell r="X792">
            <v>995</v>
          </cell>
          <cell r="Z792">
            <v>1125</v>
          </cell>
          <cell r="AA792">
            <v>443</v>
          </cell>
          <cell r="AB792">
            <v>2154</v>
          </cell>
          <cell r="AC792">
            <v>1750</v>
          </cell>
          <cell r="AD792">
            <v>2826</v>
          </cell>
          <cell r="AE792">
            <v>10325</v>
          </cell>
          <cell r="AF792">
            <v>3346</v>
          </cell>
          <cell r="AG792">
            <v>8021</v>
          </cell>
          <cell r="AI792">
            <v>19435</v>
          </cell>
          <cell r="AJ792">
            <v>65198</v>
          </cell>
          <cell r="AK792">
            <v>18672</v>
          </cell>
          <cell r="AL792">
            <v>26124</v>
          </cell>
          <cell r="AM792">
            <v>51099</v>
          </cell>
          <cell r="AN792">
            <v>81260</v>
          </cell>
          <cell r="AO792">
            <v>2099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  <cell r="J793">
            <v>299445</v>
          </cell>
          <cell r="L793">
            <v>4277</v>
          </cell>
          <cell r="M793">
            <v>2637</v>
          </cell>
          <cell r="N793">
            <v>3477</v>
          </cell>
          <cell r="O793">
            <v>4925</v>
          </cell>
          <cell r="P793">
            <v>11304</v>
          </cell>
          <cell r="Q793">
            <v>2403</v>
          </cell>
          <cell r="R793">
            <v>3175</v>
          </cell>
          <cell r="S793">
            <v>2440</v>
          </cell>
          <cell r="T793">
            <v>956</v>
          </cell>
          <cell r="U793">
            <v>2826</v>
          </cell>
          <cell r="V793">
            <v>3631</v>
          </cell>
          <cell r="W793">
            <v>621</v>
          </cell>
          <cell r="X793">
            <v>526</v>
          </cell>
          <cell r="Y793">
            <v>989</v>
          </cell>
          <cell r="Z793">
            <v>1484</v>
          </cell>
          <cell r="AA793">
            <v>2749</v>
          </cell>
          <cell r="AB793">
            <v>6284</v>
          </cell>
          <cell r="AC793">
            <v>3739</v>
          </cell>
          <cell r="AD793">
            <v>6841</v>
          </cell>
          <cell r="AE793">
            <v>15846</v>
          </cell>
          <cell r="AF793">
            <v>5291</v>
          </cell>
          <cell r="AG793">
            <v>3699</v>
          </cell>
          <cell r="AH793">
            <v>5692</v>
          </cell>
          <cell r="AI793">
            <v>23573</v>
          </cell>
          <cell r="AJ793">
            <v>28698</v>
          </cell>
          <cell r="AK793">
            <v>35339</v>
          </cell>
          <cell r="AL793">
            <v>23519</v>
          </cell>
          <cell r="AM793">
            <v>59468</v>
          </cell>
          <cell r="AN793">
            <v>33036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28366173</v>
          </cell>
          <cell r="L794">
            <v>501726</v>
          </cell>
          <cell r="M794">
            <v>1340034</v>
          </cell>
          <cell r="N794">
            <v>1303912</v>
          </cell>
          <cell r="O794">
            <v>1195728</v>
          </cell>
          <cell r="P794">
            <v>1227158</v>
          </cell>
          <cell r="Q794">
            <v>1298693</v>
          </cell>
          <cell r="R794">
            <v>1445805</v>
          </cell>
          <cell r="S794">
            <v>1220202</v>
          </cell>
          <cell r="T794">
            <v>1243385</v>
          </cell>
          <cell r="U794">
            <v>1217101</v>
          </cell>
          <cell r="V794">
            <v>911771</v>
          </cell>
          <cell r="W794">
            <v>968548</v>
          </cell>
          <cell r="X794">
            <v>923021</v>
          </cell>
          <cell r="Y794">
            <v>849816</v>
          </cell>
          <cell r="Z794">
            <v>833350</v>
          </cell>
          <cell r="AA794">
            <v>899679</v>
          </cell>
          <cell r="AB794">
            <v>950831</v>
          </cell>
          <cell r="AC794">
            <v>872044</v>
          </cell>
          <cell r="AD794">
            <v>975321</v>
          </cell>
          <cell r="AE794">
            <v>907811</v>
          </cell>
          <cell r="AF794">
            <v>861329</v>
          </cell>
          <cell r="AG794">
            <v>776562</v>
          </cell>
          <cell r="AH794">
            <v>774637</v>
          </cell>
          <cell r="AI794">
            <v>851381</v>
          </cell>
          <cell r="AJ794">
            <v>841117</v>
          </cell>
          <cell r="AK794">
            <v>1001804</v>
          </cell>
          <cell r="AL794">
            <v>947774</v>
          </cell>
          <cell r="AM794">
            <v>894443</v>
          </cell>
          <cell r="AN794">
            <v>330397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1359346</v>
          </cell>
          <cell r="L795">
            <v>40065</v>
          </cell>
          <cell r="M795">
            <v>119381</v>
          </cell>
          <cell r="N795">
            <v>98086</v>
          </cell>
          <cell r="O795">
            <v>101536</v>
          </cell>
          <cell r="P795">
            <v>91387</v>
          </cell>
          <cell r="Q795">
            <v>60966</v>
          </cell>
          <cell r="R795">
            <v>61615</v>
          </cell>
          <cell r="S795">
            <v>67785</v>
          </cell>
          <cell r="T795">
            <v>76502</v>
          </cell>
          <cell r="U795">
            <v>68523</v>
          </cell>
          <cell r="V795">
            <v>42439</v>
          </cell>
          <cell r="W795">
            <v>56337</v>
          </cell>
          <cell r="X795">
            <v>57661</v>
          </cell>
          <cell r="Y795">
            <v>50970</v>
          </cell>
          <cell r="Z795">
            <v>45673</v>
          </cell>
          <cell r="AA795">
            <v>47152</v>
          </cell>
          <cell r="AB795">
            <v>33940</v>
          </cell>
          <cell r="AC795">
            <v>40363</v>
          </cell>
          <cell r="AD795">
            <v>34579</v>
          </cell>
          <cell r="AE795">
            <v>32822</v>
          </cell>
          <cell r="AF795">
            <v>24012</v>
          </cell>
          <cell r="AG795">
            <v>17857</v>
          </cell>
          <cell r="AH795">
            <v>15571</v>
          </cell>
          <cell r="AI795">
            <v>17456</v>
          </cell>
          <cell r="AJ795">
            <v>12577</v>
          </cell>
          <cell r="AK795">
            <v>17489</v>
          </cell>
          <cell r="AL795">
            <v>12525</v>
          </cell>
          <cell r="AM795">
            <v>10948</v>
          </cell>
          <cell r="AN795">
            <v>3026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8156323</v>
          </cell>
          <cell r="L796">
            <v>151138</v>
          </cell>
          <cell r="M796">
            <v>357988</v>
          </cell>
          <cell r="N796">
            <v>364803</v>
          </cell>
          <cell r="O796">
            <v>329084</v>
          </cell>
          <cell r="P796">
            <v>343760</v>
          </cell>
          <cell r="Q796">
            <v>340137</v>
          </cell>
          <cell r="R796">
            <v>410327</v>
          </cell>
          <cell r="S796">
            <v>404742</v>
          </cell>
          <cell r="T796">
            <v>471165</v>
          </cell>
          <cell r="U796">
            <v>436778</v>
          </cell>
          <cell r="V796">
            <v>330648</v>
          </cell>
          <cell r="W796">
            <v>343549</v>
          </cell>
          <cell r="X796">
            <v>348654</v>
          </cell>
          <cell r="Y796">
            <v>302211</v>
          </cell>
          <cell r="Z796">
            <v>288184</v>
          </cell>
          <cell r="AA796">
            <v>284215</v>
          </cell>
          <cell r="AB796">
            <v>286529</v>
          </cell>
          <cell r="AC796">
            <v>254755</v>
          </cell>
          <cell r="AD796">
            <v>282348</v>
          </cell>
          <cell r="AE796">
            <v>234179</v>
          </cell>
          <cell r="AF796">
            <v>240048</v>
          </cell>
          <cell r="AG796">
            <v>196917</v>
          </cell>
          <cell r="AH796">
            <v>179700</v>
          </cell>
          <cell r="AI796">
            <v>180301</v>
          </cell>
          <cell r="AJ796">
            <v>178119</v>
          </cell>
          <cell r="AK796">
            <v>209162</v>
          </cell>
          <cell r="AL796">
            <v>179134</v>
          </cell>
          <cell r="AM796">
            <v>173702</v>
          </cell>
          <cell r="AN796">
            <v>52559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751108</v>
          </cell>
          <cell r="L797">
            <v>13499</v>
          </cell>
          <cell r="M797">
            <v>35247</v>
          </cell>
          <cell r="N797">
            <v>41496</v>
          </cell>
          <cell r="O797">
            <v>34215</v>
          </cell>
          <cell r="P797">
            <v>51990</v>
          </cell>
          <cell r="Q797">
            <v>49873</v>
          </cell>
          <cell r="R797">
            <v>56797</v>
          </cell>
          <cell r="S797">
            <v>48874</v>
          </cell>
          <cell r="T797">
            <v>38121</v>
          </cell>
          <cell r="U797">
            <v>34064</v>
          </cell>
          <cell r="V797">
            <v>34912</v>
          </cell>
          <cell r="W797">
            <v>21448</v>
          </cell>
          <cell r="X797">
            <v>18331</v>
          </cell>
          <cell r="Y797">
            <v>20934</v>
          </cell>
          <cell r="Z797">
            <v>21059</v>
          </cell>
          <cell r="AA797">
            <v>21333</v>
          </cell>
          <cell r="AB797">
            <v>15807</v>
          </cell>
          <cell r="AC797">
            <v>29923</v>
          </cell>
          <cell r="AD797">
            <v>18973</v>
          </cell>
          <cell r="AE797">
            <v>19214</v>
          </cell>
          <cell r="AF797">
            <v>10139</v>
          </cell>
          <cell r="AG797">
            <v>13110</v>
          </cell>
          <cell r="AH797">
            <v>6341</v>
          </cell>
          <cell r="AI797">
            <v>7395</v>
          </cell>
          <cell r="AJ797">
            <v>11426</v>
          </cell>
          <cell r="AK797">
            <v>21003</v>
          </cell>
          <cell r="AL797">
            <v>21400</v>
          </cell>
          <cell r="AM797">
            <v>23446</v>
          </cell>
          <cell r="AN797">
            <v>10738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16911507</v>
          </cell>
          <cell r="L798">
            <v>122227</v>
          </cell>
          <cell r="M798">
            <v>732097</v>
          </cell>
          <cell r="N798">
            <v>868958</v>
          </cell>
          <cell r="O798">
            <v>656120</v>
          </cell>
          <cell r="P798">
            <v>673733</v>
          </cell>
          <cell r="Q798">
            <v>514523</v>
          </cell>
          <cell r="R798">
            <v>852383</v>
          </cell>
          <cell r="S798">
            <v>1015081</v>
          </cell>
          <cell r="T798">
            <v>851188</v>
          </cell>
          <cell r="U798">
            <v>781576</v>
          </cell>
          <cell r="V798">
            <v>747283</v>
          </cell>
          <cell r="W798">
            <v>633656</v>
          </cell>
          <cell r="X798">
            <v>544233</v>
          </cell>
          <cell r="Y798">
            <v>644008</v>
          </cell>
          <cell r="Z798">
            <v>581486</v>
          </cell>
          <cell r="AA798">
            <v>740882</v>
          </cell>
          <cell r="AB798">
            <v>486018</v>
          </cell>
          <cell r="AC798">
            <v>680045</v>
          </cell>
          <cell r="AD798">
            <v>777522</v>
          </cell>
          <cell r="AE798">
            <v>626181</v>
          </cell>
          <cell r="AF798">
            <v>675635</v>
          </cell>
          <cell r="AG798">
            <v>352997</v>
          </cell>
          <cell r="AH798">
            <v>266226</v>
          </cell>
          <cell r="AI798">
            <v>312363</v>
          </cell>
          <cell r="AJ798">
            <v>302900</v>
          </cell>
          <cell r="AK798">
            <v>335078</v>
          </cell>
          <cell r="AL798">
            <v>289170</v>
          </cell>
          <cell r="AM798">
            <v>429560</v>
          </cell>
          <cell r="AN798">
            <v>223328</v>
          </cell>
          <cell r="AO798">
            <v>195050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4438989</v>
          </cell>
          <cell r="L799">
            <v>68506</v>
          </cell>
          <cell r="M799">
            <v>210625</v>
          </cell>
          <cell r="N799">
            <v>220652</v>
          </cell>
          <cell r="O799">
            <v>201296</v>
          </cell>
          <cell r="P799">
            <v>226169</v>
          </cell>
          <cell r="Q799">
            <v>295785</v>
          </cell>
          <cell r="R799">
            <v>319714</v>
          </cell>
          <cell r="S799">
            <v>274613</v>
          </cell>
          <cell r="T799">
            <v>219555</v>
          </cell>
          <cell r="U799">
            <v>232328</v>
          </cell>
          <cell r="V799">
            <v>179078</v>
          </cell>
          <cell r="W799">
            <v>195708</v>
          </cell>
          <cell r="X799">
            <v>171922</v>
          </cell>
          <cell r="Y799">
            <v>148101</v>
          </cell>
          <cell r="Z799">
            <v>160303</v>
          </cell>
          <cell r="AA799">
            <v>115119</v>
          </cell>
          <cell r="AB799">
            <v>139343</v>
          </cell>
          <cell r="AC799">
            <v>129928</v>
          </cell>
          <cell r="AD799">
            <v>126202</v>
          </cell>
          <cell r="AE799">
            <v>142839</v>
          </cell>
          <cell r="AF799">
            <v>120951</v>
          </cell>
          <cell r="AG799">
            <v>90427</v>
          </cell>
          <cell r="AH799">
            <v>63349</v>
          </cell>
          <cell r="AI799">
            <v>60178</v>
          </cell>
          <cell r="AJ799">
            <v>56428</v>
          </cell>
          <cell r="AK799">
            <v>70432</v>
          </cell>
          <cell r="AL799">
            <v>83238</v>
          </cell>
          <cell r="AM799">
            <v>79740</v>
          </cell>
          <cell r="AN799">
            <v>34841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  <cell r="J800">
            <v>357223</v>
          </cell>
          <cell r="L800">
            <v>8879</v>
          </cell>
          <cell r="M800">
            <v>18222</v>
          </cell>
          <cell r="N800">
            <v>19567</v>
          </cell>
          <cell r="O800">
            <v>26749</v>
          </cell>
          <cell r="P800">
            <v>20712</v>
          </cell>
          <cell r="Q800">
            <v>17462</v>
          </cell>
          <cell r="R800">
            <v>16375</v>
          </cell>
          <cell r="S800">
            <v>17937</v>
          </cell>
          <cell r="T800">
            <v>15267</v>
          </cell>
          <cell r="U800">
            <v>12236</v>
          </cell>
          <cell r="V800">
            <v>15967</v>
          </cell>
          <cell r="W800">
            <v>11666</v>
          </cell>
          <cell r="X800">
            <v>12430</v>
          </cell>
          <cell r="Y800">
            <v>13710</v>
          </cell>
          <cell r="Z800">
            <v>16694</v>
          </cell>
          <cell r="AA800">
            <v>14321</v>
          </cell>
          <cell r="AB800">
            <v>10228</v>
          </cell>
          <cell r="AC800">
            <v>6727</v>
          </cell>
          <cell r="AD800">
            <v>6688</v>
          </cell>
          <cell r="AE800">
            <v>8556</v>
          </cell>
          <cell r="AF800">
            <v>8599</v>
          </cell>
          <cell r="AG800">
            <v>8034</v>
          </cell>
          <cell r="AH800">
            <v>3600</v>
          </cell>
          <cell r="AI800">
            <v>6961</v>
          </cell>
          <cell r="AJ800">
            <v>5616</v>
          </cell>
          <cell r="AK800">
            <v>9541</v>
          </cell>
          <cell r="AL800">
            <v>7649</v>
          </cell>
          <cell r="AM800">
            <v>13613</v>
          </cell>
          <cell r="AN800">
            <v>3217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2594010</v>
          </cell>
          <cell r="L801">
            <v>27644</v>
          </cell>
          <cell r="M801">
            <v>179455</v>
          </cell>
          <cell r="N801">
            <v>505615</v>
          </cell>
          <cell r="O801">
            <v>285261</v>
          </cell>
          <cell r="P801">
            <v>226155</v>
          </cell>
          <cell r="Q801">
            <v>197705</v>
          </cell>
          <cell r="R801">
            <v>189358</v>
          </cell>
          <cell r="S801">
            <v>94883</v>
          </cell>
          <cell r="T801">
            <v>107460</v>
          </cell>
          <cell r="U801">
            <v>145237</v>
          </cell>
          <cell r="V801">
            <v>104783</v>
          </cell>
          <cell r="W801">
            <v>179197</v>
          </cell>
          <cell r="X801">
            <v>33724</v>
          </cell>
          <cell r="Y801">
            <v>21280</v>
          </cell>
          <cell r="Z801">
            <v>11322</v>
          </cell>
          <cell r="AA801">
            <v>17690</v>
          </cell>
          <cell r="AB801">
            <v>27795</v>
          </cell>
          <cell r="AC801">
            <v>34075</v>
          </cell>
          <cell r="AD801">
            <v>14273</v>
          </cell>
          <cell r="AE801">
            <v>20586</v>
          </cell>
          <cell r="AF801">
            <v>32727</v>
          </cell>
          <cell r="AG801">
            <v>21452</v>
          </cell>
          <cell r="AH801">
            <v>5267</v>
          </cell>
          <cell r="AI801">
            <v>7759</v>
          </cell>
          <cell r="AJ801">
            <v>14469</v>
          </cell>
          <cell r="AK801">
            <v>59683</v>
          </cell>
          <cell r="AL801">
            <v>3769</v>
          </cell>
          <cell r="AM801">
            <v>19458</v>
          </cell>
          <cell r="AN801">
            <v>5928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7333524</v>
          </cell>
          <cell r="L802">
            <v>133844</v>
          </cell>
          <cell r="M802">
            <v>345801</v>
          </cell>
          <cell r="N802">
            <v>277747</v>
          </cell>
          <cell r="O802">
            <v>361091</v>
          </cell>
          <cell r="P802">
            <v>408405</v>
          </cell>
          <cell r="Q802">
            <v>259844</v>
          </cell>
          <cell r="R802">
            <v>276848</v>
          </cell>
          <cell r="S802">
            <v>326661</v>
          </cell>
          <cell r="T802">
            <v>257237</v>
          </cell>
          <cell r="U802">
            <v>299341</v>
          </cell>
          <cell r="V802">
            <v>474039</v>
          </cell>
          <cell r="W802">
            <v>194562</v>
          </cell>
          <cell r="X802">
            <v>360541</v>
          </cell>
          <cell r="Y802">
            <v>172822</v>
          </cell>
          <cell r="Z802">
            <v>156468</v>
          </cell>
          <cell r="AA802">
            <v>205592</v>
          </cell>
          <cell r="AB802">
            <v>342963</v>
          </cell>
          <cell r="AC802">
            <v>290467</v>
          </cell>
          <cell r="AD802">
            <v>151831</v>
          </cell>
          <cell r="AE802">
            <v>207995</v>
          </cell>
          <cell r="AF802">
            <v>478710</v>
          </cell>
          <cell r="AG802">
            <v>241078</v>
          </cell>
          <cell r="AH802">
            <v>120936</v>
          </cell>
          <cell r="AI802">
            <v>126554</v>
          </cell>
          <cell r="AJ802">
            <v>138906</v>
          </cell>
          <cell r="AK802">
            <v>142218</v>
          </cell>
          <cell r="AL802">
            <v>151336</v>
          </cell>
          <cell r="AM802">
            <v>357860</v>
          </cell>
          <cell r="AN802">
            <v>71827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  <cell r="J803">
            <v>237359</v>
          </cell>
          <cell r="L803">
            <v>9451</v>
          </cell>
          <cell r="M803">
            <v>18117</v>
          </cell>
          <cell r="N803">
            <v>19516</v>
          </cell>
          <cell r="O803">
            <v>22418</v>
          </cell>
          <cell r="P803">
            <v>21549</v>
          </cell>
          <cell r="Q803">
            <v>14047</v>
          </cell>
          <cell r="R803">
            <v>13615</v>
          </cell>
          <cell r="S803">
            <v>12643</v>
          </cell>
          <cell r="T803">
            <v>13095</v>
          </cell>
          <cell r="U803">
            <v>8404</v>
          </cell>
          <cell r="V803">
            <v>11256</v>
          </cell>
          <cell r="W803">
            <v>8042</v>
          </cell>
          <cell r="X803">
            <v>6227</v>
          </cell>
          <cell r="Y803">
            <v>5372</v>
          </cell>
          <cell r="Z803">
            <v>7569</v>
          </cell>
          <cell r="AA803">
            <v>3308</v>
          </cell>
          <cell r="AB803">
            <v>3982</v>
          </cell>
          <cell r="AC803">
            <v>5706</v>
          </cell>
          <cell r="AD803">
            <v>3280</v>
          </cell>
          <cell r="AE803">
            <v>2866</v>
          </cell>
          <cell r="AF803">
            <v>2649</v>
          </cell>
          <cell r="AG803">
            <v>3054</v>
          </cell>
          <cell r="AH803">
            <v>3320</v>
          </cell>
          <cell r="AI803">
            <v>4263</v>
          </cell>
          <cell r="AJ803">
            <v>1927</v>
          </cell>
          <cell r="AK803">
            <v>5447</v>
          </cell>
          <cell r="AL803">
            <v>3222</v>
          </cell>
          <cell r="AM803">
            <v>2264</v>
          </cell>
          <cell r="AN803">
            <v>750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453793</v>
          </cell>
          <cell r="L804">
            <v>66078</v>
          </cell>
          <cell r="M804">
            <v>43197</v>
          </cell>
          <cell r="N804">
            <v>27716</v>
          </cell>
          <cell r="O804">
            <v>50405</v>
          </cell>
          <cell r="P804">
            <v>62366</v>
          </cell>
          <cell r="Q804">
            <v>14155</v>
          </cell>
          <cell r="R804">
            <v>35664</v>
          </cell>
          <cell r="S804">
            <v>7802</v>
          </cell>
          <cell r="T804">
            <v>4214</v>
          </cell>
          <cell r="U804">
            <v>10872</v>
          </cell>
          <cell r="V804">
            <v>1378</v>
          </cell>
          <cell r="W804">
            <v>11520</v>
          </cell>
          <cell r="X804">
            <v>8424</v>
          </cell>
          <cell r="Y804">
            <v>3592</v>
          </cell>
          <cell r="Z804">
            <v>4124</v>
          </cell>
          <cell r="AA804">
            <v>808</v>
          </cell>
          <cell r="AB804">
            <v>169</v>
          </cell>
          <cell r="AC804">
            <v>8012</v>
          </cell>
          <cell r="AD804">
            <v>34802</v>
          </cell>
          <cell r="AE804">
            <v>376</v>
          </cell>
          <cell r="AF804">
            <v>347</v>
          </cell>
          <cell r="AG804">
            <v>100</v>
          </cell>
          <cell r="AH804">
            <v>619</v>
          </cell>
          <cell r="AI804">
            <v>399</v>
          </cell>
          <cell r="AJ804">
            <v>32183</v>
          </cell>
          <cell r="AK804">
            <v>1698</v>
          </cell>
          <cell r="AL804">
            <v>1625</v>
          </cell>
          <cell r="AM804">
            <v>21148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7103862</v>
          </cell>
          <cell r="L805">
            <v>216966</v>
          </cell>
          <cell r="M805">
            <v>441750</v>
          </cell>
          <cell r="N805">
            <v>630446</v>
          </cell>
          <cell r="O805">
            <v>486914</v>
          </cell>
          <cell r="P805">
            <v>421856</v>
          </cell>
          <cell r="Q805">
            <v>409534</v>
          </cell>
          <cell r="R805">
            <v>283891</v>
          </cell>
          <cell r="S805">
            <v>256737</v>
          </cell>
          <cell r="T805">
            <v>268634</v>
          </cell>
          <cell r="U805">
            <v>336742</v>
          </cell>
          <cell r="V805">
            <v>232930</v>
          </cell>
          <cell r="W805">
            <v>170286</v>
          </cell>
          <cell r="X805">
            <v>173048</v>
          </cell>
          <cell r="Y805">
            <v>176237</v>
          </cell>
          <cell r="Z805">
            <v>227071</v>
          </cell>
          <cell r="AA805">
            <v>128652</v>
          </cell>
          <cell r="AB805">
            <v>199137</v>
          </cell>
          <cell r="AC805">
            <v>318967</v>
          </cell>
          <cell r="AD805">
            <v>316212</v>
          </cell>
          <cell r="AE805">
            <v>274172</v>
          </cell>
          <cell r="AF805">
            <v>135579</v>
          </cell>
          <cell r="AG805">
            <v>163919</v>
          </cell>
          <cell r="AH805">
            <v>61404</v>
          </cell>
          <cell r="AI805">
            <v>48022</v>
          </cell>
          <cell r="AJ805">
            <v>127287</v>
          </cell>
          <cell r="AK805">
            <v>135664</v>
          </cell>
          <cell r="AL805">
            <v>188793</v>
          </cell>
          <cell r="AM805">
            <v>179417</v>
          </cell>
          <cell r="AN805">
            <v>93595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  <cell r="J806">
            <v>16193</v>
          </cell>
          <cell r="L806">
            <v>472</v>
          </cell>
          <cell r="M806">
            <v>873</v>
          </cell>
          <cell r="N806">
            <v>2509</v>
          </cell>
          <cell r="O806">
            <v>108</v>
          </cell>
          <cell r="P806">
            <v>440</v>
          </cell>
          <cell r="Q806">
            <v>777</v>
          </cell>
          <cell r="R806">
            <v>2811</v>
          </cell>
          <cell r="S806">
            <v>1977</v>
          </cell>
          <cell r="T806">
            <v>706</v>
          </cell>
          <cell r="U806">
            <v>2666</v>
          </cell>
          <cell r="V806">
            <v>462</v>
          </cell>
          <cell r="W806">
            <v>116</v>
          </cell>
          <cell r="X806">
            <v>643</v>
          </cell>
          <cell r="AA806">
            <v>532</v>
          </cell>
          <cell r="AF806">
            <v>465</v>
          </cell>
          <cell r="AG806">
            <v>636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  <cell r="J807">
            <v>661452</v>
          </cell>
          <cell r="L807">
            <v>14791</v>
          </cell>
          <cell r="M807">
            <v>62755</v>
          </cell>
          <cell r="N807">
            <v>42104</v>
          </cell>
          <cell r="O807">
            <v>16367</v>
          </cell>
          <cell r="P807">
            <v>37742</v>
          </cell>
          <cell r="Q807">
            <v>33575</v>
          </cell>
          <cell r="R807">
            <v>87424</v>
          </cell>
          <cell r="S807">
            <v>56633</v>
          </cell>
          <cell r="T807">
            <v>28189</v>
          </cell>
          <cell r="U807">
            <v>3020</v>
          </cell>
          <cell r="V807">
            <v>39512</v>
          </cell>
          <cell r="W807">
            <v>10395</v>
          </cell>
          <cell r="X807">
            <v>41663</v>
          </cell>
          <cell r="Y807">
            <v>30285</v>
          </cell>
          <cell r="Z807">
            <v>17311</v>
          </cell>
          <cell r="AA807">
            <v>26817</v>
          </cell>
          <cell r="AB807">
            <v>15210</v>
          </cell>
          <cell r="AC807">
            <v>6195</v>
          </cell>
          <cell r="AD807">
            <v>2106</v>
          </cell>
          <cell r="AE807">
            <v>20826</v>
          </cell>
          <cell r="AF807">
            <v>51794</v>
          </cell>
          <cell r="AG807">
            <v>9112</v>
          </cell>
          <cell r="AH807">
            <v>7626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  <cell r="J808">
            <v>126849</v>
          </cell>
          <cell r="L808">
            <v>3234</v>
          </cell>
          <cell r="M808">
            <v>4209</v>
          </cell>
          <cell r="N808">
            <v>6428</v>
          </cell>
          <cell r="O808">
            <v>2190</v>
          </cell>
          <cell r="P808">
            <v>8957</v>
          </cell>
          <cell r="Q808">
            <v>6734</v>
          </cell>
          <cell r="R808">
            <v>9679</v>
          </cell>
          <cell r="S808">
            <v>6079</v>
          </cell>
          <cell r="T808">
            <v>8609</v>
          </cell>
          <cell r="U808">
            <v>2549</v>
          </cell>
          <cell r="V808">
            <v>5867</v>
          </cell>
          <cell r="W808">
            <v>3263</v>
          </cell>
          <cell r="X808">
            <v>4394</v>
          </cell>
          <cell r="Y808">
            <v>18323</v>
          </cell>
          <cell r="Z808">
            <v>7213</v>
          </cell>
          <cell r="AA808">
            <v>2408</v>
          </cell>
          <cell r="AB808">
            <v>997</v>
          </cell>
          <cell r="AC808">
            <v>5132</v>
          </cell>
          <cell r="AD808">
            <v>938</v>
          </cell>
          <cell r="AE808">
            <v>2964</v>
          </cell>
          <cell r="AF808">
            <v>11045</v>
          </cell>
          <cell r="AG808">
            <v>5596</v>
          </cell>
          <cell r="AH808">
            <v>41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  <cell r="J809">
            <v>44891</v>
          </cell>
          <cell r="L809">
            <v>310</v>
          </cell>
          <cell r="M809">
            <v>1267</v>
          </cell>
          <cell r="N809">
            <v>1425</v>
          </cell>
          <cell r="O809">
            <v>691</v>
          </cell>
          <cell r="P809">
            <v>3166</v>
          </cell>
          <cell r="Q809">
            <v>2230</v>
          </cell>
          <cell r="R809">
            <v>2492</v>
          </cell>
          <cell r="S809">
            <v>2864</v>
          </cell>
          <cell r="T809">
            <v>2076</v>
          </cell>
          <cell r="U809">
            <v>2251</v>
          </cell>
          <cell r="V809">
            <v>1699</v>
          </cell>
          <cell r="W809">
            <v>2542</v>
          </cell>
          <cell r="X809">
            <v>2412</v>
          </cell>
          <cell r="Y809">
            <v>2369</v>
          </cell>
          <cell r="Z809">
            <v>1626</v>
          </cell>
          <cell r="AA809">
            <v>1599</v>
          </cell>
          <cell r="AB809">
            <v>2159</v>
          </cell>
          <cell r="AC809">
            <v>1559</v>
          </cell>
          <cell r="AD809">
            <v>4757</v>
          </cell>
          <cell r="AE809">
            <v>1984</v>
          </cell>
          <cell r="AF809">
            <v>1300</v>
          </cell>
          <cell r="AG809">
            <v>2113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597967</v>
          </cell>
          <cell r="L810">
            <v>1964</v>
          </cell>
          <cell r="M810">
            <v>39024</v>
          </cell>
          <cell r="N810">
            <v>26973</v>
          </cell>
          <cell r="O810">
            <v>35292</v>
          </cell>
          <cell r="P810">
            <v>7438</v>
          </cell>
          <cell r="Q810">
            <v>31750</v>
          </cell>
          <cell r="R810">
            <v>32932</v>
          </cell>
          <cell r="S810">
            <v>26939</v>
          </cell>
          <cell r="T810">
            <v>43374</v>
          </cell>
          <cell r="U810">
            <v>20065</v>
          </cell>
          <cell r="V810">
            <v>11216</v>
          </cell>
          <cell r="W810">
            <v>53841</v>
          </cell>
          <cell r="X810">
            <v>22755</v>
          </cell>
          <cell r="Y810">
            <v>6107</v>
          </cell>
          <cell r="Z810">
            <v>16545</v>
          </cell>
          <cell r="AA810">
            <v>18826</v>
          </cell>
          <cell r="AB810">
            <v>48077</v>
          </cell>
          <cell r="AC810">
            <v>20682</v>
          </cell>
          <cell r="AD810">
            <v>42458</v>
          </cell>
          <cell r="AE810">
            <v>28843</v>
          </cell>
          <cell r="AF810">
            <v>41730</v>
          </cell>
          <cell r="AG810">
            <v>21136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178939</v>
          </cell>
          <cell r="L811">
            <v>1121</v>
          </cell>
          <cell r="M811">
            <v>5248</v>
          </cell>
          <cell r="N811">
            <v>8282</v>
          </cell>
          <cell r="O811">
            <v>1574</v>
          </cell>
          <cell r="P811">
            <v>11295</v>
          </cell>
          <cell r="Q811">
            <v>8494</v>
          </cell>
          <cell r="R811">
            <v>14528</v>
          </cell>
          <cell r="S811">
            <v>3269</v>
          </cell>
          <cell r="T811">
            <v>9164</v>
          </cell>
          <cell r="U811">
            <v>8487</v>
          </cell>
          <cell r="V811">
            <v>9604</v>
          </cell>
          <cell r="W811">
            <v>12776</v>
          </cell>
          <cell r="X811">
            <v>15837</v>
          </cell>
          <cell r="Y811">
            <v>6711</v>
          </cell>
          <cell r="Z811">
            <v>4003</v>
          </cell>
          <cell r="AA811">
            <v>13081</v>
          </cell>
          <cell r="AB811">
            <v>2631</v>
          </cell>
          <cell r="AC811">
            <v>13316</v>
          </cell>
          <cell r="AD811">
            <v>13015</v>
          </cell>
          <cell r="AE811">
            <v>7509</v>
          </cell>
          <cell r="AF811">
            <v>6548</v>
          </cell>
          <cell r="AG811">
            <v>2446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605444</v>
          </cell>
          <cell r="L812">
            <v>7621</v>
          </cell>
          <cell r="M812">
            <v>19937</v>
          </cell>
          <cell r="N812">
            <v>12001</v>
          </cell>
          <cell r="O812">
            <v>9763</v>
          </cell>
          <cell r="P812">
            <v>27479</v>
          </cell>
          <cell r="Q812">
            <v>23772</v>
          </cell>
          <cell r="R812">
            <v>19679</v>
          </cell>
          <cell r="S812">
            <v>26210</v>
          </cell>
          <cell r="T812">
            <v>31424</v>
          </cell>
          <cell r="U812">
            <v>13267</v>
          </cell>
          <cell r="V812">
            <v>17703</v>
          </cell>
          <cell r="W812">
            <v>14715</v>
          </cell>
          <cell r="X812">
            <v>14982</v>
          </cell>
          <cell r="Y812">
            <v>18754</v>
          </cell>
          <cell r="Z812">
            <v>14199</v>
          </cell>
          <cell r="AA812">
            <v>26000</v>
          </cell>
          <cell r="AB812">
            <v>22921</v>
          </cell>
          <cell r="AC812">
            <v>27917</v>
          </cell>
          <cell r="AD812">
            <v>20019</v>
          </cell>
          <cell r="AE812">
            <v>18717</v>
          </cell>
          <cell r="AF812">
            <v>16716</v>
          </cell>
          <cell r="AG812">
            <v>16970</v>
          </cell>
          <cell r="AH812">
            <v>19377</v>
          </cell>
          <cell r="AI812">
            <v>24332</v>
          </cell>
          <cell r="AJ812">
            <v>40152</v>
          </cell>
          <cell r="AK812">
            <v>41920</v>
          </cell>
          <cell r="AL812">
            <v>27908</v>
          </cell>
          <cell r="AM812">
            <v>21042</v>
          </cell>
          <cell r="AN812">
            <v>9199</v>
          </cell>
          <cell r="AO812">
            <v>748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3536730</v>
          </cell>
          <cell r="L813">
            <v>19219</v>
          </cell>
          <cell r="M813">
            <v>116101</v>
          </cell>
          <cell r="N813">
            <v>234140</v>
          </cell>
          <cell r="O813">
            <v>160211</v>
          </cell>
          <cell r="P813">
            <v>185342</v>
          </cell>
          <cell r="Q813">
            <v>194459</v>
          </cell>
          <cell r="R813">
            <v>257321</v>
          </cell>
          <cell r="S813">
            <v>207663</v>
          </cell>
          <cell r="T813">
            <v>145912</v>
          </cell>
          <cell r="U813">
            <v>144962</v>
          </cell>
          <cell r="V813">
            <v>153052</v>
          </cell>
          <cell r="W813">
            <v>113953</v>
          </cell>
          <cell r="X813">
            <v>108212</v>
          </cell>
          <cell r="Y813">
            <v>94141</v>
          </cell>
          <cell r="Z813">
            <v>124713</v>
          </cell>
          <cell r="AA813">
            <v>89717</v>
          </cell>
          <cell r="AB813">
            <v>107156</v>
          </cell>
          <cell r="AC813">
            <v>124965</v>
          </cell>
          <cell r="AD813">
            <v>68846</v>
          </cell>
          <cell r="AE813">
            <v>306888</v>
          </cell>
          <cell r="AF813">
            <v>55224</v>
          </cell>
          <cell r="AG813">
            <v>104156</v>
          </cell>
          <cell r="AH813">
            <v>41512</v>
          </cell>
          <cell r="AI813">
            <v>94202</v>
          </cell>
          <cell r="AJ813">
            <v>70508</v>
          </cell>
          <cell r="AK813">
            <v>66845</v>
          </cell>
          <cell r="AL813">
            <v>57324</v>
          </cell>
          <cell r="AM813">
            <v>51374</v>
          </cell>
          <cell r="AN813">
            <v>14580</v>
          </cell>
          <cell r="AO813">
            <v>5216</v>
          </cell>
          <cell r="AP813">
            <v>18816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4837658</v>
          </cell>
          <cell r="L814">
            <v>93412</v>
          </cell>
          <cell r="M814">
            <v>192093</v>
          </cell>
          <cell r="N814">
            <v>144778</v>
          </cell>
          <cell r="O814">
            <v>134295</v>
          </cell>
          <cell r="P814">
            <v>229932</v>
          </cell>
          <cell r="Q814">
            <v>236995</v>
          </cell>
          <cell r="R814">
            <v>214583</v>
          </cell>
          <cell r="S814">
            <v>231655</v>
          </cell>
          <cell r="T814">
            <v>276173</v>
          </cell>
          <cell r="U814">
            <v>158559</v>
          </cell>
          <cell r="V814">
            <v>113808</v>
          </cell>
          <cell r="W814">
            <v>176404</v>
          </cell>
          <cell r="X814">
            <v>140949</v>
          </cell>
          <cell r="Y814">
            <v>186509</v>
          </cell>
          <cell r="Z814">
            <v>189598</v>
          </cell>
          <cell r="AA814">
            <v>157556</v>
          </cell>
          <cell r="AB814">
            <v>200707</v>
          </cell>
          <cell r="AC814">
            <v>274190</v>
          </cell>
          <cell r="AD814">
            <v>172690</v>
          </cell>
          <cell r="AE814">
            <v>153131</v>
          </cell>
          <cell r="AF814">
            <v>123539</v>
          </cell>
          <cell r="AG814">
            <v>219835</v>
          </cell>
          <cell r="AH814">
            <v>135196</v>
          </cell>
          <cell r="AI814">
            <v>120060</v>
          </cell>
          <cell r="AJ814">
            <v>110501</v>
          </cell>
          <cell r="AK814">
            <v>144917</v>
          </cell>
          <cell r="AL814">
            <v>126492</v>
          </cell>
          <cell r="AM814">
            <v>105831</v>
          </cell>
          <cell r="AN814">
            <v>63400</v>
          </cell>
          <cell r="AO814">
            <v>9870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  <cell r="J815">
            <v>80901</v>
          </cell>
          <cell r="L815">
            <v>1077</v>
          </cell>
          <cell r="M815">
            <v>1624</v>
          </cell>
          <cell r="N815">
            <v>2236</v>
          </cell>
          <cell r="O815">
            <v>3357</v>
          </cell>
          <cell r="P815">
            <v>1696</v>
          </cell>
          <cell r="Q815">
            <v>1690</v>
          </cell>
          <cell r="R815">
            <v>1894</v>
          </cell>
          <cell r="S815">
            <v>2578</v>
          </cell>
          <cell r="T815">
            <v>977</v>
          </cell>
          <cell r="U815">
            <v>1344</v>
          </cell>
          <cell r="V815">
            <v>867</v>
          </cell>
          <cell r="W815">
            <v>1077</v>
          </cell>
          <cell r="X815">
            <v>472</v>
          </cell>
          <cell r="Y815">
            <v>1520</v>
          </cell>
          <cell r="Z815">
            <v>1925</v>
          </cell>
          <cell r="AA815">
            <v>2596</v>
          </cell>
          <cell r="AB815">
            <v>2283</v>
          </cell>
          <cell r="AC815">
            <v>2778</v>
          </cell>
          <cell r="AD815">
            <v>2658</v>
          </cell>
          <cell r="AE815">
            <v>522</v>
          </cell>
          <cell r="AF815">
            <v>4794</v>
          </cell>
          <cell r="AG815">
            <v>3841</v>
          </cell>
          <cell r="AH815">
            <v>4889</v>
          </cell>
          <cell r="AI815">
            <v>5543</v>
          </cell>
          <cell r="AJ815">
            <v>10610</v>
          </cell>
          <cell r="AK815">
            <v>7010</v>
          </cell>
          <cell r="AL815">
            <v>2736</v>
          </cell>
          <cell r="AM815">
            <v>5235</v>
          </cell>
          <cell r="AN815">
            <v>1072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  <cell r="J816">
            <v>620856</v>
          </cell>
          <cell r="L816">
            <v>6091</v>
          </cell>
          <cell r="M816">
            <v>21200</v>
          </cell>
          <cell r="N816">
            <v>27470</v>
          </cell>
          <cell r="O816">
            <v>39596</v>
          </cell>
          <cell r="P816">
            <v>31950</v>
          </cell>
          <cell r="Q816">
            <v>36045</v>
          </cell>
          <cell r="R816">
            <v>10355</v>
          </cell>
          <cell r="S816">
            <v>14572</v>
          </cell>
          <cell r="T816">
            <v>18597</v>
          </cell>
          <cell r="U816">
            <v>12024</v>
          </cell>
          <cell r="V816">
            <v>19952</v>
          </cell>
          <cell r="W816">
            <v>2903</v>
          </cell>
          <cell r="X816">
            <v>3723</v>
          </cell>
          <cell r="Z816">
            <v>864</v>
          </cell>
          <cell r="AB816">
            <v>4800</v>
          </cell>
          <cell r="AC816">
            <v>12210</v>
          </cell>
          <cell r="AD816">
            <v>8779</v>
          </cell>
          <cell r="AE816">
            <v>13286</v>
          </cell>
          <cell r="AF816">
            <v>2467</v>
          </cell>
          <cell r="AG816">
            <v>12960</v>
          </cell>
          <cell r="AH816">
            <v>74375</v>
          </cell>
          <cell r="AI816">
            <v>85153</v>
          </cell>
          <cell r="AJ816">
            <v>34668</v>
          </cell>
          <cell r="AK816">
            <v>16450</v>
          </cell>
          <cell r="AL816">
            <v>26031</v>
          </cell>
          <cell r="AM816">
            <v>17725</v>
          </cell>
          <cell r="AN816">
            <v>37770</v>
          </cell>
          <cell r="AO816">
            <v>28840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  <cell r="J817">
            <v>376616</v>
          </cell>
          <cell r="L817">
            <v>824</v>
          </cell>
          <cell r="M817">
            <v>8301</v>
          </cell>
          <cell r="N817">
            <v>15274</v>
          </cell>
          <cell r="O817">
            <v>10920</v>
          </cell>
          <cell r="P817">
            <v>14820</v>
          </cell>
          <cell r="Q817">
            <v>6748</v>
          </cell>
          <cell r="R817">
            <v>10375</v>
          </cell>
          <cell r="S817">
            <v>9506</v>
          </cell>
          <cell r="T817">
            <v>8373</v>
          </cell>
          <cell r="U817">
            <v>3677</v>
          </cell>
          <cell r="V817">
            <v>11187</v>
          </cell>
          <cell r="W817">
            <v>5534</v>
          </cell>
          <cell r="X817">
            <v>3788</v>
          </cell>
          <cell r="Y817">
            <v>9313</v>
          </cell>
          <cell r="Z817">
            <v>3446</v>
          </cell>
          <cell r="AA817">
            <v>7550</v>
          </cell>
          <cell r="AB817">
            <v>31263</v>
          </cell>
          <cell r="AC817">
            <v>5872</v>
          </cell>
          <cell r="AD817">
            <v>5969</v>
          </cell>
          <cell r="AE817">
            <v>6855</v>
          </cell>
          <cell r="AF817">
            <v>7875</v>
          </cell>
          <cell r="AG817">
            <v>11424</v>
          </cell>
          <cell r="AH817">
            <v>23092</v>
          </cell>
          <cell r="AI817">
            <v>21827</v>
          </cell>
          <cell r="AJ817">
            <v>26647</v>
          </cell>
          <cell r="AK817">
            <v>25231</v>
          </cell>
          <cell r="AL817">
            <v>42344</v>
          </cell>
          <cell r="AM817">
            <v>16400</v>
          </cell>
          <cell r="AN817">
            <v>22181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14072371</v>
          </cell>
          <cell r="L818">
            <v>228343</v>
          </cell>
          <cell r="M818">
            <v>588684</v>
          </cell>
          <cell r="N818">
            <v>576266</v>
          </cell>
          <cell r="O818">
            <v>544822</v>
          </cell>
          <cell r="P818">
            <v>586189</v>
          </cell>
          <cell r="Q818">
            <v>644937</v>
          </cell>
          <cell r="R818">
            <v>674872</v>
          </cell>
          <cell r="S818">
            <v>633769</v>
          </cell>
          <cell r="T818">
            <v>675297</v>
          </cell>
          <cell r="U818">
            <v>655402</v>
          </cell>
          <cell r="V818">
            <v>493637</v>
          </cell>
          <cell r="W818">
            <v>550407</v>
          </cell>
          <cell r="X818">
            <v>498108</v>
          </cell>
          <cell r="Y818">
            <v>513674</v>
          </cell>
          <cell r="Z818">
            <v>430931</v>
          </cell>
          <cell r="AA818">
            <v>438244</v>
          </cell>
          <cell r="AB818">
            <v>468438</v>
          </cell>
          <cell r="AC818">
            <v>433340</v>
          </cell>
          <cell r="AD818">
            <v>520476</v>
          </cell>
          <cell r="AE818">
            <v>458542</v>
          </cell>
          <cell r="AF818">
            <v>460682</v>
          </cell>
          <cell r="AG818">
            <v>384231</v>
          </cell>
          <cell r="AH818">
            <v>366976</v>
          </cell>
          <cell r="AI818">
            <v>410314</v>
          </cell>
          <cell r="AJ818">
            <v>402125</v>
          </cell>
          <cell r="AK818">
            <v>439570</v>
          </cell>
          <cell r="AL818">
            <v>428664</v>
          </cell>
          <cell r="AM818">
            <v>415139</v>
          </cell>
          <cell r="AN818">
            <v>150292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874999</v>
          </cell>
          <cell r="L819">
            <v>27194</v>
          </cell>
          <cell r="M819">
            <v>76368</v>
          </cell>
          <cell r="N819">
            <v>65207</v>
          </cell>
          <cell r="O819">
            <v>56118</v>
          </cell>
          <cell r="P819">
            <v>61463</v>
          </cell>
          <cell r="Q819">
            <v>57947</v>
          </cell>
          <cell r="R819">
            <v>46366</v>
          </cell>
          <cell r="S819">
            <v>55088</v>
          </cell>
          <cell r="T819">
            <v>62720</v>
          </cell>
          <cell r="U819">
            <v>61174</v>
          </cell>
          <cell r="V819">
            <v>37218</v>
          </cell>
          <cell r="W819">
            <v>48206</v>
          </cell>
          <cell r="X819">
            <v>31777</v>
          </cell>
          <cell r="Y819">
            <v>28498</v>
          </cell>
          <cell r="Z819">
            <v>28097</v>
          </cell>
          <cell r="AA819">
            <v>18185</v>
          </cell>
          <cell r="AB819">
            <v>16583</v>
          </cell>
          <cell r="AC819">
            <v>17255</v>
          </cell>
          <cell r="AD819">
            <v>16840</v>
          </cell>
          <cell r="AE819">
            <v>11959</v>
          </cell>
          <cell r="AF819">
            <v>10116</v>
          </cell>
          <cell r="AG819">
            <v>5379</v>
          </cell>
          <cell r="AH819">
            <v>6970</v>
          </cell>
          <cell r="AI819">
            <v>4963</v>
          </cell>
          <cell r="AJ819">
            <v>6764</v>
          </cell>
          <cell r="AK819">
            <v>4678</v>
          </cell>
          <cell r="AL819">
            <v>6220</v>
          </cell>
          <cell r="AM819">
            <v>4746</v>
          </cell>
          <cell r="AN819">
            <v>900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5404651</v>
          </cell>
          <cell r="L820">
            <v>99289</v>
          </cell>
          <cell r="M820">
            <v>232305</v>
          </cell>
          <cell r="N820">
            <v>228549</v>
          </cell>
          <cell r="O820">
            <v>221438</v>
          </cell>
          <cell r="P820">
            <v>236959</v>
          </cell>
          <cell r="Q820">
            <v>273310</v>
          </cell>
          <cell r="R820">
            <v>308890</v>
          </cell>
          <cell r="S820">
            <v>286674</v>
          </cell>
          <cell r="T820">
            <v>336636</v>
          </cell>
          <cell r="U820">
            <v>329284</v>
          </cell>
          <cell r="V820">
            <v>235681</v>
          </cell>
          <cell r="W820">
            <v>268835</v>
          </cell>
          <cell r="X820">
            <v>237969</v>
          </cell>
          <cell r="Y820">
            <v>219614</v>
          </cell>
          <cell r="Z820">
            <v>162421</v>
          </cell>
          <cell r="AA820">
            <v>169771</v>
          </cell>
          <cell r="AB820">
            <v>151750</v>
          </cell>
          <cell r="AC820">
            <v>153420</v>
          </cell>
          <cell r="AD820">
            <v>162991</v>
          </cell>
          <cell r="AE820">
            <v>145865</v>
          </cell>
          <cell r="AF820">
            <v>132940</v>
          </cell>
          <cell r="AG820">
            <v>105680</v>
          </cell>
          <cell r="AH820">
            <v>106936</v>
          </cell>
          <cell r="AI820">
            <v>119893</v>
          </cell>
          <cell r="AJ820">
            <v>111300</v>
          </cell>
          <cell r="AK820">
            <v>134216</v>
          </cell>
          <cell r="AL820">
            <v>107305</v>
          </cell>
          <cell r="AM820">
            <v>97117</v>
          </cell>
          <cell r="AN820">
            <v>27613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456847</v>
          </cell>
          <cell r="L821">
            <v>6320</v>
          </cell>
          <cell r="M821">
            <v>15381</v>
          </cell>
          <cell r="N821">
            <v>29799</v>
          </cell>
          <cell r="O821">
            <v>33004</v>
          </cell>
          <cell r="P821">
            <v>18556</v>
          </cell>
          <cell r="Q821">
            <v>25071</v>
          </cell>
          <cell r="R821">
            <v>33886</v>
          </cell>
          <cell r="S821">
            <v>28572</v>
          </cell>
          <cell r="T821">
            <v>29414</v>
          </cell>
          <cell r="U821">
            <v>23478</v>
          </cell>
          <cell r="V821">
            <v>23513</v>
          </cell>
          <cell r="W821">
            <v>17690</v>
          </cell>
          <cell r="X821">
            <v>16244</v>
          </cell>
          <cell r="Y821">
            <v>16466</v>
          </cell>
          <cell r="Z821">
            <v>13587</v>
          </cell>
          <cell r="AA821">
            <v>14989</v>
          </cell>
          <cell r="AB821">
            <v>9873</v>
          </cell>
          <cell r="AC821">
            <v>20473</v>
          </cell>
          <cell r="AD821">
            <v>11616</v>
          </cell>
          <cell r="AE821">
            <v>9509</v>
          </cell>
          <cell r="AF821">
            <v>17539</v>
          </cell>
          <cell r="AG821">
            <v>7414</v>
          </cell>
          <cell r="AH821">
            <v>3087</v>
          </cell>
          <cell r="AI821">
            <v>1235</v>
          </cell>
          <cell r="AJ821">
            <v>5925</v>
          </cell>
          <cell r="AK821">
            <v>8737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4574146</v>
          </cell>
          <cell r="L822">
            <v>25446</v>
          </cell>
          <cell r="M822">
            <v>189925</v>
          </cell>
          <cell r="N822">
            <v>243078</v>
          </cell>
          <cell r="O822">
            <v>293114</v>
          </cell>
          <cell r="P822">
            <v>180637</v>
          </cell>
          <cell r="Q822">
            <v>137509</v>
          </cell>
          <cell r="R822">
            <v>146768</v>
          </cell>
          <cell r="S822">
            <v>191038</v>
          </cell>
          <cell r="T822">
            <v>266150</v>
          </cell>
          <cell r="U822">
            <v>234837</v>
          </cell>
          <cell r="V822">
            <v>206291</v>
          </cell>
          <cell r="W822">
            <v>167510</v>
          </cell>
          <cell r="X822">
            <v>155698</v>
          </cell>
          <cell r="Y822">
            <v>161821</v>
          </cell>
          <cell r="Z822">
            <v>199640</v>
          </cell>
          <cell r="AA822">
            <v>203835</v>
          </cell>
          <cell r="AB822">
            <v>146032</v>
          </cell>
          <cell r="AC822">
            <v>185689</v>
          </cell>
          <cell r="AD822">
            <v>223557</v>
          </cell>
          <cell r="AE822">
            <v>200018</v>
          </cell>
          <cell r="AF822">
            <v>128040</v>
          </cell>
          <cell r="AG822">
            <v>105015</v>
          </cell>
          <cell r="AH822">
            <v>72463</v>
          </cell>
          <cell r="AI822">
            <v>63915</v>
          </cell>
          <cell r="AJ822">
            <v>54961</v>
          </cell>
          <cell r="AK822">
            <v>105958</v>
          </cell>
          <cell r="AL822">
            <v>119094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2070497</v>
          </cell>
          <cell r="L823">
            <v>34771</v>
          </cell>
          <cell r="M823">
            <v>93121</v>
          </cell>
          <cell r="N823">
            <v>83425</v>
          </cell>
          <cell r="O823">
            <v>87755</v>
          </cell>
          <cell r="P823">
            <v>64105</v>
          </cell>
          <cell r="Q823">
            <v>81773</v>
          </cell>
          <cell r="R823">
            <v>90810</v>
          </cell>
          <cell r="S823">
            <v>102103</v>
          </cell>
          <cell r="T823">
            <v>127728</v>
          </cell>
          <cell r="U823">
            <v>130962</v>
          </cell>
          <cell r="V823">
            <v>81587</v>
          </cell>
          <cell r="W823">
            <v>81470</v>
          </cell>
          <cell r="X823">
            <v>83262</v>
          </cell>
          <cell r="Y823">
            <v>76651</v>
          </cell>
          <cell r="Z823">
            <v>86839</v>
          </cell>
          <cell r="AA823">
            <v>97575</v>
          </cell>
          <cell r="AB823">
            <v>82563</v>
          </cell>
          <cell r="AC823">
            <v>68248</v>
          </cell>
          <cell r="AD823">
            <v>69664</v>
          </cell>
          <cell r="AE823">
            <v>60965</v>
          </cell>
          <cell r="AF823">
            <v>67663</v>
          </cell>
          <cell r="AG823">
            <v>48631</v>
          </cell>
          <cell r="AH823">
            <v>40878</v>
          </cell>
          <cell r="AI823">
            <v>45781</v>
          </cell>
          <cell r="AJ823">
            <v>38114</v>
          </cell>
          <cell r="AK823">
            <v>40490</v>
          </cell>
          <cell r="AL823">
            <v>35297</v>
          </cell>
          <cell r="AM823">
            <v>43505</v>
          </cell>
          <cell r="AN823">
            <v>24761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  <cell r="J824">
            <v>263147</v>
          </cell>
          <cell r="L824">
            <v>5735</v>
          </cell>
          <cell r="M824">
            <v>12554</v>
          </cell>
          <cell r="N824">
            <v>10635</v>
          </cell>
          <cell r="O824">
            <v>14204</v>
          </cell>
          <cell r="P824">
            <v>15715</v>
          </cell>
          <cell r="Q824">
            <v>12924</v>
          </cell>
          <cell r="R824">
            <v>11244</v>
          </cell>
          <cell r="S824">
            <v>11424</v>
          </cell>
          <cell r="T824">
            <v>11701</v>
          </cell>
          <cell r="U824">
            <v>13516</v>
          </cell>
          <cell r="V824">
            <v>11646</v>
          </cell>
          <cell r="W824">
            <v>15637</v>
          </cell>
          <cell r="X824">
            <v>11784</v>
          </cell>
          <cell r="Y824">
            <v>13333</v>
          </cell>
          <cell r="Z824">
            <v>9421</v>
          </cell>
          <cell r="AA824">
            <v>8019</v>
          </cell>
          <cell r="AB824">
            <v>7920</v>
          </cell>
          <cell r="AC824">
            <v>4959</v>
          </cell>
          <cell r="AD824">
            <v>3967</v>
          </cell>
          <cell r="AE824">
            <v>5724</v>
          </cell>
          <cell r="AF824">
            <v>6068</v>
          </cell>
          <cell r="AG824">
            <v>4912</v>
          </cell>
          <cell r="AH824">
            <v>5034</v>
          </cell>
          <cell r="AI824">
            <v>5892</v>
          </cell>
          <cell r="AJ824">
            <v>5010</v>
          </cell>
          <cell r="AK824">
            <v>5892</v>
          </cell>
          <cell r="AL824">
            <v>7507</v>
          </cell>
          <cell r="AM824">
            <v>8890</v>
          </cell>
          <cell r="AN824">
            <v>1880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672952</v>
          </cell>
          <cell r="L825">
            <v>4082</v>
          </cell>
          <cell r="M825">
            <v>44430</v>
          </cell>
          <cell r="N825">
            <v>64920</v>
          </cell>
          <cell r="O825">
            <v>87409</v>
          </cell>
          <cell r="P825">
            <v>37592</v>
          </cell>
          <cell r="Q825">
            <v>50324</v>
          </cell>
          <cell r="R825">
            <v>56974</v>
          </cell>
          <cell r="S825">
            <v>24849</v>
          </cell>
          <cell r="T825">
            <v>98381</v>
          </cell>
          <cell r="U825">
            <v>30091</v>
          </cell>
          <cell r="V825">
            <v>22759</v>
          </cell>
          <cell r="W825">
            <v>42372</v>
          </cell>
          <cell r="X825">
            <v>20845</v>
          </cell>
          <cell r="Y825">
            <v>3534</v>
          </cell>
          <cell r="Z825">
            <v>9169</v>
          </cell>
          <cell r="AA825">
            <v>5174</v>
          </cell>
          <cell r="AB825">
            <v>410</v>
          </cell>
          <cell r="AC825">
            <v>15542</v>
          </cell>
          <cell r="AD825">
            <v>4987</v>
          </cell>
          <cell r="AE825">
            <v>6717</v>
          </cell>
          <cell r="AF825">
            <v>9908</v>
          </cell>
          <cell r="AG825">
            <v>5193</v>
          </cell>
          <cell r="AH825">
            <v>3310</v>
          </cell>
          <cell r="AI825">
            <v>3605</v>
          </cell>
          <cell r="AJ825">
            <v>1965</v>
          </cell>
          <cell r="AK825">
            <v>5130</v>
          </cell>
          <cell r="AL825">
            <v>7170</v>
          </cell>
          <cell r="AM825">
            <v>3383</v>
          </cell>
          <cell r="AO825">
            <v>2727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3860662</v>
          </cell>
          <cell r="L826">
            <v>82419</v>
          </cell>
          <cell r="M826">
            <v>155383</v>
          </cell>
          <cell r="N826">
            <v>136470</v>
          </cell>
          <cell r="O826">
            <v>232520</v>
          </cell>
          <cell r="P826">
            <v>176952</v>
          </cell>
          <cell r="Q826">
            <v>179409</v>
          </cell>
          <cell r="R826">
            <v>174128</v>
          </cell>
          <cell r="S826">
            <v>159162</v>
          </cell>
          <cell r="T826">
            <v>198992</v>
          </cell>
          <cell r="U826">
            <v>225363</v>
          </cell>
          <cell r="V826">
            <v>162853</v>
          </cell>
          <cell r="W826">
            <v>182409</v>
          </cell>
          <cell r="X826">
            <v>179293</v>
          </cell>
          <cell r="Y826">
            <v>120139</v>
          </cell>
          <cell r="Z826">
            <v>90254</v>
          </cell>
          <cell r="AA826">
            <v>118505</v>
          </cell>
          <cell r="AB826">
            <v>146532</v>
          </cell>
          <cell r="AC826">
            <v>114658</v>
          </cell>
          <cell r="AD826">
            <v>123019</v>
          </cell>
          <cell r="AE826">
            <v>115643</v>
          </cell>
          <cell r="AF826">
            <v>174102</v>
          </cell>
          <cell r="AG826">
            <v>81212</v>
          </cell>
          <cell r="AH826">
            <v>164614</v>
          </cell>
          <cell r="AI826">
            <v>37727</v>
          </cell>
          <cell r="AJ826">
            <v>61712</v>
          </cell>
          <cell r="AK826">
            <v>83911</v>
          </cell>
          <cell r="AL826">
            <v>63860</v>
          </cell>
          <cell r="AM826">
            <v>64682</v>
          </cell>
          <cell r="AN826">
            <v>54739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  <cell r="J827">
            <v>183660</v>
          </cell>
          <cell r="L827">
            <v>7292</v>
          </cell>
          <cell r="M827">
            <v>15163</v>
          </cell>
          <cell r="N827">
            <v>12548</v>
          </cell>
          <cell r="O827">
            <v>8732</v>
          </cell>
          <cell r="P827">
            <v>12338</v>
          </cell>
          <cell r="Q827">
            <v>13942</v>
          </cell>
          <cell r="R827">
            <v>10987</v>
          </cell>
          <cell r="S827">
            <v>13397</v>
          </cell>
          <cell r="T827">
            <v>20243</v>
          </cell>
          <cell r="U827">
            <v>11508</v>
          </cell>
          <cell r="V827">
            <v>7070</v>
          </cell>
          <cell r="W827">
            <v>4670</v>
          </cell>
          <cell r="X827">
            <v>5081</v>
          </cell>
          <cell r="Y827">
            <v>4658</v>
          </cell>
          <cell r="Z827">
            <v>4153</v>
          </cell>
          <cell r="AA827">
            <v>4390</v>
          </cell>
          <cell r="AB827">
            <v>2660</v>
          </cell>
          <cell r="AC827">
            <v>4150</v>
          </cell>
          <cell r="AD827">
            <v>2585</v>
          </cell>
          <cell r="AE827">
            <v>2213</v>
          </cell>
          <cell r="AF827">
            <v>1524</v>
          </cell>
          <cell r="AG827">
            <v>2780</v>
          </cell>
          <cell r="AH827">
            <v>1467</v>
          </cell>
          <cell r="AI827">
            <v>2519</v>
          </cell>
          <cell r="AJ827">
            <v>1754</v>
          </cell>
          <cell r="AK827">
            <v>2514</v>
          </cell>
          <cell r="AL827">
            <v>1133</v>
          </cell>
          <cell r="AM827">
            <v>1975</v>
          </cell>
          <cell r="AN827">
            <v>214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  <cell r="J828">
            <v>135699</v>
          </cell>
          <cell r="L828">
            <v>1703</v>
          </cell>
          <cell r="M828">
            <v>552</v>
          </cell>
          <cell r="N828">
            <v>899</v>
          </cell>
          <cell r="O828">
            <v>8587</v>
          </cell>
          <cell r="P828">
            <v>15917</v>
          </cell>
          <cell r="Q828">
            <v>4610</v>
          </cell>
          <cell r="R828">
            <v>5560</v>
          </cell>
          <cell r="S828">
            <v>47004</v>
          </cell>
          <cell r="T828">
            <v>6016</v>
          </cell>
          <cell r="U828">
            <v>12547</v>
          </cell>
          <cell r="V828">
            <v>8368</v>
          </cell>
          <cell r="W828">
            <v>4054</v>
          </cell>
          <cell r="X828">
            <v>1627</v>
          </cell>
          <cell r="Y828">
            <v>2764</v>
          </cell>
          <cell r="Z828">
            <v>4811</v>
          </cell>
          <cell r="AA828">
            <v>1389</v>
          </cell>
          <cell r="AB828">
            <v>104</v>
          </cell>
          <cell r="AC828">
            <v>2340</v>
          </cell>
          <cell r="AD828">
            <v>1122</v>
          </cell>
          <cell r="AE828">
            <v>2013</v>
          </cell>
          <cell r="AF828">
            <v>408</v>
          </cell>
          <cell r="AG828">
            <v>889</v>
          </cell>
          <cell r="AH828">
            <v>55</v>
          </cell>
          <cell r="AI828">
            <v>2012</v>
          </cell>
          <cell r="AJ828">
            <v>181</v>
          </cell>
          <cell r="AK828">
            <v>62</v>
          </cell>
          <cell r="AL828">
            <v>46</v>
          </cell>
          <cell r="AM828">
            <v>59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3148027</v>
          </cell>
          <cell r="L829">
            <v>85103</v>
          </cell>
          <cell r="M829">
            <v>178509</v>
          </cell>
          <cell r="N829">
            <v>261632</v>
          </cell>
          <cell r="O829">
            <v>283063</v>
          </cell>
          <cell r="P829">
            <v>274274</v>
          </cell>
          <cell r="Q829">
            <v>186254</v>
          </cell>
          <cell r="R829">
            <v>165117</v>
          </cell>
          <cell r="S829">
            <v>215376</v>
          </cell>
          <cell r="T829">
            <v>151551</v>
          </cell>
          <cell r="U829">
            <v>209645</v>
          </cell>
          <cell r="V829">
            <v>112814</v>
          </cell>
          <cell r="W829">
            <v>76041</v>
          </cell>
          <cell r="X829">
            <v>69931</v>
          </cell>
          <cell r="Y829">
            <v>76843</v>
          </cell>
          <cell r="Z829">
            <v>69214</v>
          </cell>
          <cell r="AA829">
            <v>124457</v>
          </cell>
          <cell r="AB829">
            <v>36210</v>
          </cell>
          <cell r="AC829">
            <v>52948</v>
          </cell>
          <cell r="AD829">
            <v>67338</v>
          </cell>
          <cell r="AE829">
            <v>43869</v>
          </cell>
          <cell r="AF829">
            <v>63251</v>
          </cell>
          <cell r="AG829">
            <v>44397</v>
          </cell>
          <cell r="AH829">
            <v>33967</v>
          </cell>
          <cell r="AI829">
            <v>34034</v>
          </cell>
          <cell r="AJ829">
            <v>51720</v>
          </cell>
          <cell r="AK829">
            <v>56548</v>
          </cell>
          <cell r="AL829">
            <v>48433</v>
          </cell>
          <cell r="AM829">
            <v>35032</v>
          </cell>
          <cell r="AN829">
            <v>40456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  <cell r="J830">
            <v>8862</v>
          </cell>
          <cell r="M830">
            <v>373</v>
          </cell>
          <cell r="N830">
            <v>215</v>
          </cell>
          <cell r="O830">
            <v>328</v>
          </cell>
          <cell r="Q830">
            <v>182</v>
          </cell>
          <cell r="S830">
            <v>38</v>
          </cell>
          <cell r="U830">
            <v>504</v>
          </cell>
          <cell r="V830">
            <v>19</v>
          </cell>
          <cell r="W830">
            <v>78</v>
          </cell>
          <cell r="X830">
            <v>36</v>
          </cell>
          <cell r="AA830">
            <v>240</v>
          </cell>
          <cell r="AB830">
            <v>3663</v>
          </cell>
          <cell r="AC830">
            <v>592</v>
          </cell>
          <cell r="AF830">
            <v>126</v>
          </cell>
          <cell r="AH830">
            <v>2468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  <cell r="J831">
            <v>280009</v>
          </cell>
          <cell r="L831">
            <v>3123</v>
          </cell>
          <cell r="M831">
            <v>20648</v>
          </cell>
          <cell r="N831">
            <v>23003</v>
          </cell>
          <cell r="O831">
            <v>17780</v>
          </cell>
          <cell r="P831">
            <v>12712</v>
          </cell>
          <cell r="Q831">
            <v>31945</v>
          </cell>
          <cell r="R831">
            <v>39006</v>
          </cell>
          <cell r="S831">
            <v>31143</v>
          </cell>
          <cell r="T831">
            <v>23959</v>
          </cell>
          <cell r="U831">
            <v>6835</v>
          </cell>
          <cell r="V831">
            <v>3741</v>
          </cell>
          <cell r="W831">
            <v>5579</v>
          </cell>
          <cell r="X831">
            <v>708</v>
          </cell>
          <cell r="Y831">
            <v>8764</v>
          </cell>
          <cell r="Z831">
            <v>116</v>
          </cell>
          <cell r="AA831">
            <v>6376</v>
          </cell>
          <cell r="AB831">
            <v>20932</v>
          </cell>
          <cell r="AC831">
            <v>1977</v>
          </cell>
          <cell r="AD831">
            <v>8448</v>
          </cell>
          <cell r="AG831">
            <v>998</v>
          </cell>
          <cell r="AH831">
            <v>12216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  <cell r="J832">
            <v>73757</v>
          </cell>
          <cell r="L832">
            <v>1371</v>
          </cell>
          <cell r="M832">
            <v>3697</v>
          </cell>
          <cell r="N832">
            <v>1431</v>
          </cell>
          <cell r="O832">
            <v>51</v>
          </cell>
          <cell r="P832">
            <v>5792</v>
          </cell>
          <cell r="Q832">
            <v>5646</v>
          </cell>
          <cell r="R832">
            <v>947</v>
          </cell>
          <cell r="S832">
            <v>2158</v>
          </cell>
          <cell r="T832">
            <v>3623</v>
          </cell>
          <cell r="U832">
            <v>4216</v>
          </cell>
          <cell r="V832">
            <v>8114</v>
          </cell>
          <cell r="W832">
            <v>1281</v>
          </cell>
          <cell r="X832">
            <v>10429</v>
          </cell>
          <cell r="Y832">
            <v>943</v>
          </cell>
          <cell r="Z832">
            <v>668</v>
          </cell>
          <cell r="AA832">
            <v>538</v>
          </cell>
          <cell r="AB832">
            <v>6988</v>
          </cell>
          <cell r="AC832">
            <v>920</v>
          </cell>
          <cell r="AD832">
            <v>10836</v>
          </cell>
          <cell r="AE832">
            <v>316</v>
          </cell>
          <cell r="AF832">
            <v>23</v>
          </cell>
          <cell r="AG832">
            <v>473</v>
          </cell>
          <cell r="AH832">
            <v>3296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  <cell r="J833">
            <v>44311</v>
          </cell>
          <cell r="L833">
            <v>151</v>
          </cell>
          <cell r="M833">
            <v>992</v>
          </cell>
          <cell r="N833">
            <v>1233</v>
          </cell>
          <cell r="O833">
            <v>1781</v>
          </cell>
          <cell r="P833">
            <v>3020</v>
          </cell>
          <cell r="Q833">
            <v>1937</v>
          </cell>
          <cell r="R833">
            <v>646</v>
          </cell>
          <cell r="S833">
            <v>275</v>
          </cell>
          <cell r="T833">
            <v>383</v>
          </cell>
          <cell r="U833">
            <v>1778</v>
          </cell>
          <cell r="V833">
            <v>2511</v>
          </cell>
          <cell r="W833">
            <v>2843</v>
          </cell>
          <cell r="X833">
            <v>1549</v>
          </cell>
          <cell r="Y833">
            <v>2631</v>
          </cell>
          <cell r="Z833">
            <v>2650</v>
          </cell>
          <cell r="AA833">
            <v>2897</v>
          </cell>
          <cell r="AB833">
            <v>3591</v>
          </cell>
          <cell r="AC833">
            <v>2345</v>
          </cell>
          <cell r="AD833">
            <v>2672</v>
          </cell>
          <cell r="AE833">
            <v>3528</v>
          </cell>
          <cell r="AF833">
            <v>3943</v>
          </cell>
          <cell r="AG833">
            <v>955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249640</v>
          </cell>
          <cell r="L834">
            <v>289</v>
          </cell>
          <cell r="M834">
            <v>12473</v>
          </cell>
          <cell r="N834">
            <v>3622</v>
          </cell>
          <cell r="O834">
            <v>7917</v>
          </cell>
          <cell r="P834">
            <v>14813</v>
          </cell>
          <cell r="Q834">
            <v>9711</v>
          </cell>
          <cell r="R834">
            <v>5273</v>
          </cell>
          <cell r="S834">
            <v>20</v>
          </cell>
          <cell r="T834">
            <v>4185</v>
          </cell>
          <cell r="U834">
            <v>2555</v>
          </cell>
          <cell r="V834">
            <v>15595</v>
          </cell>
          <cell r="W834">
            <v>24951</v>
          </cell>
          <cell r="X834">
            <v>35722</v>
          </cell>
          <cell r="Y834">
            <v>18928</v>
          </cell>
          <cell r="Z834">
            <v>2110</v>
          </cell>
          <cell r="AA834">
            <v>16810</v>
          </cell>
          <cell r="AB834">
            <v>29978</v>
          </cell>
          <cell r="AC834">
            <v>466</v>
          </cell>
          <cell r="AD834">
            <v>7894</v>
          </cell>
          <cell r="AE834">
            <v>5582</v>
          </cell>
          <cell r="AG834">
            <v>30746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84629</v>
          </cell>
          <cell r="L835">
            <v>1083</v>
          </cell>
          <cell r="M835">
            <v>4098</v>
          </cell>
          <cell r="N835">
            <v>3740</v>
          </cell>
          <cell r="O835">
            <v>1730</v>
          </cell>
          <cell r="P835">
            <v>3036</v>
          </cell>
          <cell r="Q835">
            <v>2238</v>
          </cell>
          <cell r="R835">
            <v>433</v>
          </cell>
          <cell r="S835">
            <v>971</v>
          </cell>
          <cell r="T835">
            <v>3259</v>
          </cell>
          <cell r="U835">
            <v>3318</v>
          </cell>
          <cell r="V835">
            <v>8224</v>
          </cell>
          <cell r="W835">
            <v>6875</v>
          </cell>
          <cell r="X835">
            <v>3436</v>
          </cell>
          <cell r="Y835">
            <v>14786</v>
          </cell>
          <cell r="Z835">
            <v>4597</v>
          </cell>
          <cell r="AA835">
            <v>3493</v>
          </cell>
          <cell r="AB835">
            <v>3966</v>
          </cell>
          <cell r="AC835">
            <v>5244</v>
          </cell>
          <cell r="AD835">
            <v>4630</v>
          </cell>
          <cell r="AE835">
            <v>2154</v>
          </cell>
          <cell r="AF835">
            <v>1806</v>
          </cell>
          <cell r="AG835">
            <v>1512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  <cell r="J836">
            <v>430174</v>
          </cell>
          <cell r="L836">
            <v>2779</v>
          </cell>
          <cell r="M836">
            <v>9132</v>
          </cell>
          <cell r="N836">
            <v>14953</v>
          </cell>
          <cell r="O836">
            <v>11081</v>
          </cell>
          <cell r="P836">
            <v>11894</v>
          </cell>
          <cell r="Q836">
            <v>11566</v>
          </cell>
          <cell r="R836">
            <v>11304</v>
          </cell>
          <cell r="S836">
            <v>14854</v>
          </cell>
          <cell r="T836">
            <v>15203</v>
          </cell>
          <cell r="U836">
            <v>14039</v>
          </cell>
          <cell r="V836">
            <v>14885</v>
          </cell>
          <cell r="W836">
            <v>10876</v>
          </cell>
          <cell r="X836">
            <v>14043</v>
          </cell>
          <cell r="Y836">
            <v>12864</v>
          </cell>
          <cell r="Z836">
            <v>15369</v>
          </cell>
          <cell r="AA836">
            <v>19953</v>
          </cell>
          <cell r="AB836">
            <v>19744</v>
          </cell>
          <cell r="AC836">
            <v>20347</v>
          </cell>
          <cell r="AD836">
            <v>16815</v>
          </cell>
          <cell r="AE836">
            <v>11730</v>
          </cell>
          <cell r="AF836">
            <v>12655</v>
          </cell>
          <cell r="AG836">
            <v>10074</v>
          </cell>
          <cell r="AH836">
            <v>12502</v>
          </cell>
          <cell r="AI836">
            <v>20107</v>
          </cell>
          <cell r="AJ836">
            <v>16441</v>
          </cell>
          <cell r="AK836">
            <v>20403</v>
          </cell>
          <cell r="AL836">
            <v>26415</v>
          </cell>
          <cell r="AM836">
            <v>31782</v>
          </cell>
          <cell r="AN836">
            <v>6364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1704942</v>
          </cell>
          <cell r="L837">
            <v>13852</v>
          </cell>
          <cell r="M837">
            <v>40802</v>
          </cell>
          <cell r="N837">
            <v>52903</v>
          </cell>
          <cell r="O837">
            <v>92296</v>
          </cell>
          <cell r="P837">
            <v>72719</v>
          </cell>
          <cell r="Q837">
            <v>105830</v>
          </cell>
          <cell r="R837">
            <v>79287</v>
          </cell>
          <cell r="S837">
            <v>107054</v>
          </cell>
          <cell r="T837">
            <v>120947</v>
          </cell>
          <cell r="U837">
            <v>63367</v>
          </cell>
          <cell r="V837">
            <v>115489</v>
          </cell>
          <cell r="W837">
            <v>85784</v>
          </cell>
          <cell r="X837">
            <v>94060</v>
          </cell>
          <cell r="Y837">
            <v>46141</v>
          </cell>
          <cell r="Z837">
            <v>75992</v>
          </cell>
          <cell r="AA837">
            <v>59113</v>
          </cell>
          <cell r="AB837">
            <v>66997</v>
          </cell>
          <cell r="AC837">
            <v>35121</v>
          </cell>
          <cell r="AD837">
            <v>22790</v>
          </cell>
          <cell r="AE837">
            <v>50067</v>
          </cell>
          <cell r="AF837">
            <v>38000</v>
          </cell>
          <cell r="AG837">
            <v>40210</v>
          </cell>
          <cell r="AH837">
            <v>30078</v>
          </cell>
          <cell r="AI837">
            <v>62084</v>
          </cell>
          <cell r="AJ837">
            <v>23987</v>
          </cell>
          <cell r="AK837">
            <v>49484</v>
          </cell>
          <cell r="AL837">
            <v>14569</v>
          </cell>
          <cell r="AM837">
            <v>19521</v>
          </cell>
          <cell r="AN837">
            <v>17884</v>
          </cell>
          <cell r="AO837">
            <v>8514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2204627</v>
          </cell>
          <cell r="L838">
            <v>25197</v>
          </cell>
          <cell r="M838">
            <v>74011</v>
          </cell>
          <cell r="N838">
            <v>92454</v>
          </cell>
          <cell r="O838">
            <v>88345</v>
          </cell>
          <cell r="P838">
            <v>94866</v>
          </cell>
          <cell r="Q838">
            <v>76769</v>
          </cell>
          <cell r="R838">
            <v>108698</v>
          </cell>
          <cell r="S838">
            <v>72661</v>
          </cell>
          <cell r="T838">
            <v>68855</v>
          </cell>
          <cell r="U838">
            <v>63687</v>
          </cell>
          <cell r="V838">
            <v>68770</v>
          </cell>
          <cell r="W838">
            <v>63764</v>
          </cell>
          <cell r="X838">
            <v>57165</v>
          </cell>
          <cell r="Y838">
            <v>83786</v>
          </cell>
          <cell r="Z838">
            <v>67815</v>
          </cell>
          <cell r="AA838">
            <v>93949</v>
          </cell>
          <cell r="AB838">
            <v>62877</v>
          </cell>
          <cell r="AC838">
            <v>116027</v>
          </cell>
          <cell r="AD838">
            <v>137571</v>
          </cell>
          <cell r="AE838">
            <v>98517</v>
          </cell>
          <cell r="AF838">
            <v>63568</v>
          </cell>
          <cell r="AG838">
            <v>62000</v>
          </cell>
          <cell r="AH838">
            <v>55125</v>
          </cell>
          <cell r="AI838">
            <v>68917</v>
          </cell>
          <cell r="AJ838">
            <v>72950</v>
          </cell>
          <cell r="AK838">
            <v>86471</v>
          </cell>
          <cell r="AL838">
            <v>90258</v>
          </cell>
          <cell r="AM838">
            <v>70372</v>
          </cell>
          <cell r="AN838">
            <v>14864</v>
          </cell>
          <cell r="AO838">
            <v>4318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  <cell r="J839">
            <v>48643</v>
          </cell>
          <cell r="M839">
            <v>533</v>
          </cell>
          <cell r="N839">
            <v>708</v>
          </cell>
          <cell r="O839">
            <v>185</v>
          </cell>
          <cell r="P839">
            <v>691</v>
          </cell>
          <cell r="Q839">
            <v>618</v>
          </cell>
          <cell r="R839">
            <v>888</v>
          </cell>
          <cell r="S839">
            <v>175</v>
          </cell>
          <cell r="T839">
            <v>438</v>
          </cell>
          <cell r="U839">
            <v>989</v>
          </cell>
          <cell r="V839">
            <v>197</v>
          </cell>
          <cell r="Y839">
            <v>400</v>
          </cell>
          <cell r="Z839">
            <v>888</v>
          </cell>
          <cell r="AA839">
            <v>1292</v>
          </cell>
          <cell r="AB839">
            <v>1561</v>
          </cell>
          <cell r="AC839">
            <v>1134</v>
          </cell>
          <cell r="AD839">
            <v>1150</v>
          </cell>
          <cell r="AE839">
            <v>1019</v>
          </cell>
          <cell r="AF839">
            <v>515</v>
          </cell>
          <cell r="AG839">
            <v>500</v>
          </cell>
          <cell r="AH839">
            <v>6045</v>
          </cell>
          <cell r="AI839">
            <v>4517</v>
          </cell>
          <cell r="AJ839">
            <v>6212</v>
          </cell>
          <cell r="AK839">
            <v>4733</v>
          </cell>
          <cell r="AL839">
            <v>6186</v>
          </cell>
          <cell r="AM839">
            <v>4633</v>
          </cell>
          <cell r="AN839">
            <v>2436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  <cell r="J840">
            <v>231046</v>
          </cell>
          <cell r="L840">
            <v>546</v>
          </cell>
          <cell r="M840">
            <v>371</v>
          </cell>
          <cell r="N840">
            <v>3087</v>
          </cell>
          <cell r="O840">
            <v>13822</v>
          </cell>
          <cell r="P840">
            <v>27154</v>
          </cell>
          <cell r="Q840">
            <v>6578</v>
          </cell>
          <cell r="R840">
            <v>3765</v>
          </cell>
          <cell r="S840">
            <v>6740</v>
          </cell>
          <cell r="T840">
            <v>4217</v>
          </cell>
          <cell r="U840">
            <v>3739</v>
          </cell>
          <cell r="V840">
            <v>769</v>
          </cell>
          <cell r="W840">
            <v>2594</v>
          </cell>
          <cell r="Y840">
            <v>1389</v>
          </cell>
          <cell r="AB840">
            <v>3134</v>
          </cell>
          <cell r="AD840">
            <v>1533</v>
          </cell>
          <cell r="AH840">
            <v>16428</v>
          </cell>
          <cell r="AI840">
            <v>5057</v>
          </cell>
          <cell r="AJ840">
            <v>29087</v>
          </cell>
          <cell r="AK840">
            <v>68218</v>
          </cell>
          <cell r="AL840">
            <v>19576</v>
          </cell>
          <cell r="AM840">
            <v>9130</v>
          </cell>
          <cell r="AN840">
            <v>4112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  <cell r="J841">
            <v>91092</v>
          </cell>
          <cell r="L841">
            <v>928</v>
          </cell>
          <cell r="M841">
            <v>1854</v>
          </cell>
          <cell r="N841">
            <v>2663</v>
          </cell>
          <cell r="O841">
            <v>6501</v>
          </cell>
          <cell r="P841">
            <v>3042</v>
          </cell>
          <cell r="Q841">
            <v>3519</v>
          </cell>
          <cell r="R841">
            <v>716</v>
          </cell>
          <cell r="S841">
            <v>2930</v>
          </cell>
          <cell r="T841">
            <v>576</v>
          </cell>
          <cell r="U841">
            <v>1484</v>
          </cell>
          <cell r="V841">
            <v>966</v>
          </cell>
          <cell r="X841">
            <v>594</v>
          </cell>
          <cell r="Y841">
            <v>1141</v>
          </cell>
          <cell r="Z841">
            <v>534</v>
          </cell>
          <cell r="AA841">
            <v>2346</v>
          </cell>
          <cell r="AB841">
            <v>1043</v>
          </cell>
          <cell r="AC841">
            <v>472</v>
          </cell>
          <cell r="AD841">
            <v>577</v>
          </cell>
          <cell r="AE841">
            <v>3649</v>
          </cell>
          <cell r="AF841">
            <v>2379</v>
          </cell>
          <cell r="AG841">
            <v>4562</v>
          </cell>
          <cell r="AH841">
            <v>5217</v>
          </cell>
          <cell r="AI841">
            <v>4604</v>
          </cell>
          <cell r="AJ841">
            <v>8072</v>
          </cell>
          <cell r="AK841">
            <v>7175</v>
          </cell>
          <cell r="AL841">
            <v>9474</v>
          </cell>
          <cell r="AM841">
            <v>11739</v>
          </cell>
          <cell r="AN841">
            <v>2335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9759934</v>
          </cell>
          <cell r="L842">
            <v>116434</v>
          </cell>
          <cell r="M842">
            <v>387498</v>
          </cell>
          <cell r="N842">
            <v>387992</v>
          </cell>
          <cell r="O842">
            <v>347021</v>
          </cell>
          <cell r="P842">
            <v>373637</v>
          </cell>
          <cell r="Q842">
            <v>400394</v>
          </cell>
          <cell r="R842">
            <v>474291</v>
          </cell>
          <cell r="S842">
            <v>455669</v>
          </cell>
          <cell r="T842">
            <v>482246</v>
          </cell>
          <cell r="U842">
            <v>510707</v>
          </cell>
          <cell r="V842">
            <v>372374</v>
          </cell>
          <cell r="W842">
            <v>422035</v>
          </cell>
          <cell r="X842">
            <v>382396</v>
          </cell>
          <cell r="Y842">
            <v>360312</v>
          </cell>
          <cell r="Z842">
            <v>320882</v>
          </cell>
          <cell r="AA842">
            <v>314220</v>
          </cell>
          <cell r="AB842">
            <v>307103</v>
          </cell>
          <cell r="AC842">
            <v>270657</v>
          </cell>
          <cell r="AD842">
            <v>302601</v>
          </cell>
          <cell r="AE842">
            <v>329638</v>
          </cell>
          <cell r="AF842">
            <v>293322</v>
          </cell>
          <cell r="AG842">
            <v>275731</v>
          </cell>
          <cell r="AH842">
            <v>286983</v>
          </cell>
          <cell r="AI842">
            <v>301379</v>
          </cell>
          <cell r="AJ842">
            <v>277826</v>
          </cell>
          <cell r="AK842">
            <v>307342</v>
          </cell>
          <cell r="AL842">
            <v>315083</v>
          </cell>
          <cell r="AM842">
            <v>264925</v>
          </cell>
          <cell r="AN842">
            <v>119236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294135</v>
          </cell>
          <cell r="L843">
            <v>11319</v>
          </cell>
          <cell r="M843">
            <v>46536</v>
          </cell>
          <cell r="N843">
            <v>33026</v>
          </cell>
          <cell r="O843">
            <v>26421</v>
          </cell>
          <cell r="P843">
            <v>15803</v>
          </cell>
          <cell r="Q843">
            <v>12318</v>
          </cell>
          <cell r="R843">
            <v>16801</v>
          </cell>
          <cell r="S843">
            <v>18083</v>
          </cell>
          <cell r="T843">
            <v>16810</v>
          </cell>
          <cell r="U843">
            <v>15024</v>
          </cell>
          <cell r="V843">
            <v>7029</v>
          </cell>
          <cell r="W843">
            <v>9034</v>
          </cell>
          <cell r="X843">
            <v>9140</v>
          </cell>
          <cell r="Y843">
            <v>3472</v>
          </cell>
          <cell r="Z843">
            <v>5506</v>
          </cell>
          <cell r="AA843">
            <v>3373</v>
          </cell>
          <cell r="AB843">
            <v>3765</v>
          </cell>
          <cell r="AC843">
            <v>6261</v>
          </cell>
          <cell r="AD843">
            <v>4644</v>
          </cell>
          <cell r="AE843">
            <v>3466</v>
          </cell>
          <cell r="AF843">
            <v>4460</v>
          </cell>
          <cell r="AG843">
            <v>4728</v>
          </cell>
          <cell r="AH843">
            <v>2376</v>
          </cell>
          <cell r="AI843">
            <v>4993</v>
          </cell>
          <cell r="AJ843">
            <v>1210</v>
          </cell>
          <cell r="AK843">
            <v>3909</v>
          </cell>
          <cell r="AL843">
            <v>1586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2597352</v>
          </cell>
          <cell r="L844">
            <v>52322</v>
          </cell>
          <cell r="M844">
            <v>123041</v>
          </cell>
          <cell r="N844">
            <v>119534</v>
          </cell>
          <cell r="O844">
            <v>108675</v>
          </cell>
          <cell r="P844">
            <v>117896</v>
          </cell>
          <cell r="Q844">
            <v>127900</v>
          </cell>
          <cell r="R844">
            <v>148172</v>
          </cell>
          <cell r="S844">
            <v>148070</v>
          </cell>
          <cell r="T844">
            <v>170810</v>
          </cell>
          <cell r="U844">
            <v>162248</v>
          </cell>
          <cell r="V844">
            <v>134516</v>
          </cell>
          <cell r="W844">
            <v>130302</v>
          </cell>
          <cell r="X844">
            <v>124064</v>
          </cell>
          <cell r="Y844">
            <v>105238</v>
          </cell>
          <cell r="Z844">
            <v>88578</v>
          </cell>
          <cell r="AA844">
            <v>96925</v>
          </cell>
          <cell r="AB844">
            <v>86554</v>
          </cell>
          <cell r="AC844">
            <v>74302</v>
          </cell>
          <cell r="AD844">
            <v>76146</v>
          </cell>
          <cell r="AE844">
            <v>61759</v>
          </cell>
          <cell r="AF844">
            <v>53547</v>
          </cell>
          <cell r="AG844">
            <v>44600</v>
          </cell>
          <cell r="AH844">
            <v>42166</v>
          </cell>
          <cell r="AI844">
            <v>40202</v>
          </cell>
          <cell r="AJ844">
            <v>31399</v>
          </cell>
          <cell r="AK844">
            <v>41300</v>
          </cell>
          <cell r="AL844">
            <v>35171</v>
          </cell>
          <cell r="AM844">
            <v>37413</v>
          </cell>
          <cell r="AN844">
            <v>14502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169742</v>
          </cell>
          <cell r="L845">
            <v>1791</v>
          </cell>
          <cell r="M845">
            <v>2775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21153</v>
          </cell>
          <cell r="T845">
            <v>20042</v>
          </cell>
          <cell r="U845">
            <v>19230</v>
          </cell>
          <cell r="V845">
            <v>9125</v>
          </cell>
          <cell r="W845">
            <v>3910</v>
          </cell>
          <cell r="X845">
            <v>3732</v>
          </cell>
          <cell r="Y845">
            <v>6840</v>
          </cell>
          <cell r="Z845">
            <v>3520</v>
          </cell>
          <cell r="AA845">
            <v>5369</v>
          </cell>
          <cell r="AB845">
            <v>4084</v>
          </cell>
          <cell r="AC845">
            <v>6778</v>
          </cell>
          <cell r="AD845">
            <v>3900</v>
          </cell>
          <cell r="AE845">
            <v>3930</v>
          </cell>
          <cell r="AF845">
            <v>3878</v>
          </cell>
          <cell r="AG845">
            <v>1003</v>
          </cell>
          <cell r="AH845">
            <v>1390</v>
          </cell>
          <cell r="AI845">
            <v>1291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1991450</v>
          </cell>
          <cell r="L846">
            <v>9437</v>
          </cell>
          <cell r="M846">
            <v>153569</v>
          </cell>
          <cell r="N846">
            <v>164511</v>
          </cell>
          <cell r="O846">
            <v>156725</v>
          </cell>
          <cell r="P846">
            <v>118543</v>
          </cell>
          <cell r="Q846">
            <v>67882</v>
          </cell>
          <cell r="R846">
            <v>127062</v>
          </cell>
          <cell r="S846">
            <v>157769</v>
          </cell>
          <cell r="T846">
            <v>118389</v>
          </cell>
          <cell r="U846">
            <v>100729</v>
          </cell>
          <cell r="V846">
            <v>84560</v>
          </cell>
          <cell r="W846">
            <v>49902</v>
          </cell>
          <cell r="X846">
            <v>83620</v>
          </cell>
          <cell r="Y846">
            <v>61401</v>
          </cell>
          <cell r="Z846">
            <v>50041</v>
          </cell>
          <cell r="AA846">
            <v>47021</v>
          </cell>
          <cell r="AB846">
            <v>61959</v>
          </cell>
          <cell r="AC846">
            <v>51114</v>
          </cell>
          <cell r="AD846">
            <v>76722</v>
          </cell>
          <cell r="AE846">
            <v>58558</v>
          </cell>
          <cell r="AF846">
            <v>32880</v>
          </cell>
          <cell r="AG846">
            <v>26027</v>
          </cell>
          <cell r="AH846">
            <v>35472</v>
          </cell>
          <cell r="AI846">
            <v>6045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948130</v>
          </cell>
          <cell r="L847">
            <v>6914</v>
          </cell>
          <cell r="M847">
            <v>45553</v>
          </cell>
          <cell r="N847">
            <v>51572</v>
          </cell>
          <cell r="O847">
            <v>38921</v>
          </cell>
          <cell r="P847">
            <v>28425</v>
          </cell>
          <cell r="Q847">
            <v>39657</v>
          </cell>
          <cell r="R847">
            <v>44402</v>
          </cell>
          <cell r="S847">
            <v>57877</v>
          </cell>
          <cell r="T847">
            <v>59614</v>
          </cell>
          <cell r="U847">
            <v>79417</v>
          </cell>
          <cell r="V847">
            <v>50754</v>
          </cell>
          <cell r="W847">
            <v>48936</v>
          </cell>
          <cell r="X847">
            <v>35867</v>
          </cell>
          <cell r="Y847">
            <v>37724</v>
          </cell>
          <cell r="Z847">
            <v>46008</v>
          </cell>
          <cell r="AA847">
            <v>42884</v>
          </cell>
          <cell r="AB847">
            <v>33225</v>
          </cell>
          <cell r="AC847">
            <v>31186</v>
          </cell>
          <cell r="AD847">
            <v>23645</v>
          </cell>
          <cell r="AE847">
            <v>26146</v>
          </cell>
          <cell r="AF847">
            <v>20436</v>
          </cell>
          <cell r="AG847">
            <v>23642</v>
          </cell>
          <cell r="AH847">
            <v>11410</v>
          </cell>
          <cell r="AI847">
            <v>8481</v>
          </cell>
          <cell r="AJ847">
            <v>7570</v>
          </cell>
          <cell r="AK847">
            <v>10686</v>
          </cell>
          <cell r="AL847">
            <v>9623</v>
          </cell>
          <cell r="AM847">
            <v>13325</v>
          </cell>
          <cell r="AN847">
            <v>14230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  <cell r="J848">
            <v>148027</v>
          </cell>
          <cell r="L848">
            <v>2260</v>
          </cell>
          <cell r="M848">
            <v>3688</v>
          </cell>
          <cell r="N848">
            <v>3085</v>
          </cell>
          <cell r="O848">
            <v>3722</v>
          </cell>
          <cell r="P848">
            <v>5976</v>
          </cell>
          <cell r="Q848">
            <v>5264</v>
          </cell>
          <cell r="R848">
            <v>6779</v>
          </cell>
          <cell r="S848">
            <v>5509</v>
          </cell>
          <cell r="T848">
            <v>5770</v>
          </cell>
          <cell r="U848">
            <v>6165</v>
          </cell>
          <cell r="V848">
            <v>5783</v>
          </cell>
          <cell r="W848">
            <v>7087</v>
          </cell>
          <cell r="X848">
            <v>5210</v>
          </cell>
          <cell r="Y848">
            <v>5008</v>
          </cell>
          <cell r="Z848">
            <v>5598</v>
          </cell>
          <cell r="AA848">
            <v>7136</v>
          </cell>
          <cell r="AB848">
            <v>8365</v>
          </cell>
          <cell r="AC848">
            <v>5333</v>
          </cell>
          <cell r="AD848">
            <v>4180</v>
          </cell>
          <cell r="AE848">
            <v>4303</v>
          </cell>
          <cell r="AF848">
            <v>5014</v>
          </cell>
          <cell r="AG848">
            <v>4685</v>
          </cell>
          <cell r="AH848">
            <v>3562</v>
          </cell>
          <cell r="AI848">
            <v>4824</v>
          </cell>
          <cell r="AJ848">
            <v>4162</v>
          </cell>
          <cell r="AK848">
            <v>5975</v>
          </cell>
          <cell r="AL848">
            <v>5538</v>
          </cell>
          <cell r="AM848">
            <v>4645</v>
          </cell>
          <cell r="AN848">
            <v>3401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335703</v>
          </cell>
          <cell r="L849">
            <v>2665</v>
          </cell>
          <cell r="M849">
            <v>38585</v>
          </cell>
          <cell r="N849">
            <v>8267</v>
          </cell>
          <cell r="O849">
            <v>15905</v>
          </cell>
          <cell r="P849">
            <v>9193</v>
          </cell>
          <cell r="Q849">
            <v>20553</v>
          </cell>
          <cell r="R849">
            <v>15969</v>
          </cell>
          <cell r="S849">
            <v>19575</v>
          </cell>
          <cell r="T849">
            <v>20096</v>
          </cell>
          <cell r="U849">
            <v>33937</v>
          </cell>
          <cell r="V849">
            <v>6027</v>
          </cell>
          <cell r="W849">
            <v>25045</v>
          </cell>
          <cell r="X849">
            <v>1339</v>
          </cell>
          <cell r="Y849">
            <v>7887</v>
          </cell>
          <cell r="Z849">
            <v>913</v>
          </cell>
          <cell r="AA849">
            <v>13554</v>
          </cell>
          <cell r="AB849">
            <v>3182</v>
          </cell>
          <cell r="AC849">
            <v>16630</v>
          </cell>
          <cell r="AD849">
            <v>16220</v>
          </cell>
          <cell r="AE849">
            <v>12490</v>
          </cell>
          <cell r="AF849">
            <v>2556</v>
          </cell>
          <cell r="AG849">
            <v>1013</v>
          </cell>
          <cell r="AH849">
            <v>1937</v>
          </cell>
          <cell r="AI849">
            <v>5741</v>
          </cell>
          <cell r="AJ849">
            <v>5304</v>
          </cell>
          <cell r="AK849">
            <v>106</v>
          </cell>
          <cell r="AL849">
            <v>15806</v>
          </cell>
          <cell r="AM849">
            <v>4439</v>
          </cell>
          <cell r="AN849">
            <v>10769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2225499</v>
          </cell>
          <cell r="L850">
            <v>37410</v>
          </cell>
          <cell r="M850">
            <v>77817</v>
          </cell>
          <cell r="N850">
            <v>84831</v>
          </cell>
          <cell r="O850">
            <v>71068</v>
          </cell>
          <cell r="P850">
            <v>73394</v>
          </cell>
          <cell r="Q850">
            <v>73759</v>
          </cell>
          <cell r="R850">
            <v>92459</v>
          </cell>
          <cell r="S850">
            <v>124652</v>
          </cell>
          <cell r="T850">
            <v>115985</v>
          </cell>
          <cell r="U850">
            <v>67519</v>
          </cell>
          <cell r="V850">
            <v>95794</v>
          </cell>
          <cell r="W850">
            <v>124487</v>
          </cell>
          <cell r="X850">
            <v>60148</v>
          </cell>
          <cell r="Y850">
            <v>69087</v>
          </cell>
          <cell r="Z850">
            <v>120929</v>
          </cell>
          <cell r="AA850">
            <v>77912</v>
          </cell>
          <cell r="AB850">
            <v>39241</v>
          </cell>
          <cell r="AC850">
            <v>86722</v>
          </cell>
          <cell r="AD850">
            <v>128522</v>
          </cell>
          <cell r="AE850">
            <v>117948</v>
          </cell>
          <cell r="AF850">
            <v>45860</v>
          </cell>
          <cell r="AG850">
            <v>36026</v>
          </cell>
          <cell r="AH850">
            <v>45404</v>
          </cell>
          <cell r="AI850">
            <v>153703</v>
          </cell>
          <cell r="AJ850">
            <v>46426</v>
          </cell>
          <cell r="AK850">
            <v>37351</v>
          </cell>
          <cell r="AL850">
            <v>67443</v>
          </cell>
          <cell r="AM850">
            <v>41384</v>
          </cell>
          <cell r="AN850">
            <v>12218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  <cell r="J851">
            <v>55258</v>
          </cell>
          <cell r="L851">
            <v>1349</v>
          </cell>
          <cell r="M851">
            <v>2496</v>
          </cell>
          <cell r="N851">
            <v>1456</v>
          </cell>
          <cell r="O851">
            <v>1873</v>
          </cell>
          <cell r="P851">
            <v>4142</v>
          </cell>
          <cell r="Q851">
            <v>2140</v>
          </cell>
          <cell r="R851">
            <v>3619</v>
          </cell>
          <cell r="S851">
            <v>2674</v>
          </cell>
          <cell r="T851">
            <v>1743</v>
          </cell>
          <cell r="U851">
            <v>2272</v>
          </cell>
          <cell r="V851">
            <v>2803</v>
          </cell>
          <cell r="W851">
            <v>2183</v>
          </cell>
          <cell r="X851">
            <v>3360</v>
          </cell>
          <cell r="Y851">
            <v>2057</v>
          </cell>
          <cell r="Z851">
            <v>2018</v>
          </cell>
          <cell r="AA851">
            <v>1622</v>
          </cell>
          <cell r="AB851">
            <v>993</v>
          </cell>
          <cell r="AC851">
            <v>3278</v>
          </cell>
          <cell r="AD851">
            <v>1045</v>
          </cell>
          <cell r="AE851">
            <v>1443</v>
          </cell>
          <cell r="AF851">
            <v>1273</v>
          </cell>
          <cell r="AG851">
            <v>873</v>
          </cell>
          <cell r="AH851">
            <v>1106</v>
          </cell>
          <cell r="AI851">
            <v>900</v>
          </cell>
          <cell r="AJ851">
            <v>845</v>
          </cell>
          <cell r="AK851">
            <v>1728</v>
          </cell>
          <cell r="AL851">
            <v>1173</v>
          </cell>
          <cell r="AM851">
            <v>2676</v>
          </cell>
          <cell r="AN851">
            <v>118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  <cell r="J852">
            <v>159805</v>
          </cell>
          <cell r="L852">
            <v>423</v>
          </cell>
          <cell r="M852">
            <v>20397</v>
          </cell>
          <cell r="N852">
            <v>13955</v>
          </cell>
          <cell r="O852">
            <v>28940</v>
          </cell>
          <cell r="P852">
            <v>9192</v>
          </cell>
          <cell r="Q852">
            <v>2422</v>
          </cell>
          <cell r="R852">
            <v>1447</v>
          </cell>
          <cell r="S852">
            <v>1305</v>
          </cell>
          <cell r="T852">
            <v>7218</v>
          </cell>
          <cell r="U852">
            <v>286</v>
          </cell>
          <cell r="V852">
            <v>5102</v>
          </cell>
          <cell r="W852">
            <v>29049</v>
          </cell>
          <cell r="X852">
            <v>407</v>
          </cell>
          <cell r="Y852">
            <v>184</v>
          </cell>
          <cell r="Z852">
            <v>222</v>
          </cell>
          <cell r="AA852">
            <v>188</v>
          </cell>
          <cell r="AB852">
            <v>1807</v>
          </cell>
          <cell r="AC852">
            <v>15180</v>
          </cell>
          <cell r="AD852">
            <v>251</v>
          </cell>
          <cell r="AF852">
            <v>348</v>
          </cell>
          <cell r="AG852">
            <v>58</v>
          </cell>
          <cell r="AH852">
            <v>184</v>
          </cell>
          <cell r="AI852">
            <v>145</v>
          </cell>
          <cell r="AJ852">
            <v>3151</v>
          </cell>
          <cell r="AK852">
            <v>17290</v>
          </cell>
          <cell r="AM852">
            <v>313</v>
          </cell>
          <cell r="AN852">
            <v>341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2010873</v>
          </cell>
          <cell r="L853">
            <v>70737</v>
          </cell>
          <cell r="M853">
            <v>136710</v>
          </cell>
          <cell r="N853">
            <v>137097</v>
          </cell>
          <cell r="O853">
            <v>155417</v>
          </cell>
          <cell r="P853">
            <v>128584</v>
          </cell>
          <cell r="Q853">
            <v>99004</v>
          </cell>
          <cell r="R853">
            <v>159712</v>
          </cell>
          <cell r="S853">
            <v>194126</v>
          </cell>
          <cell r="T853">
            <v>134791</v>
          </cell>
          <cell r="U853">
            <v>111564</v>
          </cell>
          <cell r="V853">
            <v>85853</v>
          </cell>
          <cell r="W853">
            <v>52073</v>
          </cell>
          <cell r="X853">
            <v>75219</v>
          </cell>
          <cell r="Y853">
            <v>41574</v>
          </cell>
          <cell r="Z853">
            <v>30746</v>
          </cell>
          <cell r="AA853">
            <v>40909</v>
          </cell>
          <cell r="AB853">
            <v>42204</v>
          </cell>
          <cell r="AC853">
            <v>30512</v>
          </cell>
          <cell r="AD853">
            <v>33618</v>
          </cell>
          <cell r="AE853">
            <v>47915</v>
          </cell>
          <cell r="AF853">
            <v>33211</v>
          </cell>
          <cell r="AG853">
            <v>11357</v>
          </cell>
          <cell r="AH853">
            <v>13360</v>
          </cell>
          <cell r="AI853">
            <v>24402</v>
          </cell>
          <cell r="AJ853">
            <v>27256</v>
          </cell>
          <cell r="AK853">
            <v>18553</v>
          </cell>
          <cell r="AL853">
            <v>33849</v>
          </cell>
          <cell r="AM853">
            <v>28375</v>
          </cell>
          <cell r="AN853">
            <v>12145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  <cell r="J854">
            <v>15883</v>
          </cell>
          <cell r="L854">
            <v>183</v>
          </cell>
          <cell r="M854">
            <v>1204</v>
          </cell>
          <cell r="N854">
            <v>1788</v>
          </cell>
          <cell r="O854">
            <v>108</v>
          </cell>
          <cell r="P854">
            <v>1773</v>
          </cell>
          <cell r="Q854">
            <v>1084</v>
          </cell>
          <cell r="R854">
            <v>2403</v>
          </cell>
          <cell r="S854">
            <v>298</v>
          </cell>
          <cell r="T854">
            <v>677</v>
          </cell>
          <cell r="U854">
            <v>203</v>
          </cell>
          <cell r="W854">
            <v>1149</v>
          </cell>
          <cell r="X854">
            <v>2159</v>
          </cell>
          <cell r="Y854">
            <v>657</v>
          </cell>
          <cell r="AB854">
            <v>2197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  <cell r="J855">
            <v>153905</v>
          </cell>
          <cell r="L855">
            <v>144</v>
          </cell>
          <cell r="M855">
            <v>7890</v>
          </cell>
          <cell r="N855">
            <v>8495</v>
          </cell>
          <cell r="O855">
            <v>7053</v>
          </cell>
          <cell r="P855">
            <v>12984</v>
          </cell>
          <cell r="Q855">
            <v>12862</v>
          </cell>
          <cell r="R855">
            <v>5672</v>
          </cell>
          <cell r="S855">
            <v>2635</v>
          </cell>
          <cell r="T855">
            <v>6931</v>
          </cell>
          <cell r="U855">
            <v>7180</v>
          </cell>
          <cell r="V855">
            <v>2542</v>
          </cell>
          <cell r="W855">
            <v>2178</v>
          </cell>
          <cell r="Y855">
            <v>15172</v>
          </cell>
          <cell r="Z855">
            <v>2139</v>
          </cell>
          <cell r="AA855">
            <v>32467</v>
          </cell>
          <cell r="AB855">
            <v>411</v>
          </cell>
          <cell r="AD855">
            <v>5703</v>
          </cell>
          <cell r="AG855">
            <v>1159</v>
          </cell>
          <cell r="AH855">
            <v>20288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  <cell r="J856">
            <v>38405</v>
          </cell>
          <cell r="L856">
            <v>661</v>
          </cell>
          <cell r="M856">
            <v>1513</v>
          </cell>
          <cell r="N856">
            <v>2553</v>
          </cell>
          <cell r="O856">
            <v>5045</v>
          </cell>
          <cell r="P856">
            <v>4049</v>
          </cell>
          <cell r="Q856">
            <v>4201</v>
          </cell>
          <cell r="R856">
            <v>1701</v>
          </cell>
          <cell r="S856">
            <v>301</v>
          </cell>
          <cell r="T856">
            <v>2388</v>
          </cell>
          <cell r="U856">
            <v>264</v>
          </cell>
          <cell r="V856">
            <v>1508</v>
          </cell>
          <cell r="W856">
            <v>2075</v>
          </cell>
          <cell r="X856">
            <v>4309</v>
          </cell>
          <cell r="Y856">
            <v>946</v>
          </cell>
          <cell r="Z856">
            <v>400</v>
          </cell>
          <cell r="AA856">
            <v>656</v>
          </cell>
          <cell r="AB856">
            <v>2692</v>
          </cell>
          <cell r="AD856">
            <v>156</v>
          </cell>
          <cell r="AE856">
            <v>1477</v>
          </cell>
          <cell r="AG856">
            <v>1372</v>
          </cell>
          <cell r="AH856">
            <v>138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  <cell r="J857">
            <v>15914</v>
          </cell>
          <cell r="L857">
            <v>199</v>
          </cell>
          <cell r="M857">
            <v>77</v>
          </cell>
          <cell r="N857">
            <v>301</v>
          </cell>
          <cell r="O857">
            <v>776</v>
          </cell>
          <cell r="P857">
            <v>1122</v>
          </cell>
          <cell r="Q857">
            <v>489</v>
          </cell>
          <cell r="R857">
            <v>843</v>
          </cell>
          <cell r="S857">
            <v>51</v>
          </cell>
          <cell r="T857">
            <v>468</v>
          </cell>
          <cell r="U857">
            <v>650</v>
          </cell>
          <cell r="V857">
            <v>426</v>
          </cell>
          <cell r="W857">
            <v>880</v>
          </cell>
          <cell r="Y857">
            <v>32</v>
          </cell>
          <cell r="Z857">
            <v>372</v>
          </cell>
          <cell r="AA857">
            <v>1522</v>
          </cell>
          <cell r="AB857">
            <v>499</v>
          </cell>
          <cell r="AC857">
            <v>2188</v>
          </cell>
          <cell r="AD857">
            <v>1829</v>
          </cell>
          <cell r="AE857">
            <v>795</v>
          </cell>
          <cell r="AF857">
            <v>1087</v>
          </cell>
          <cell r="AG857">
            <v>1308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300602</v>
          </cell>
          <cell r="L858">
            <v>4957</v>
          </cell>
          <cell r="M858">
            <v>16027</v>
          </cell>
          <cell r="N858">
            <v>7248</v>
          </cell>
          <cell r="O858">
            <v>5868</v>
          </cell>
          <cell r="P858">
            <v>6055</v>
          </cell>
          <cell r="Q858">
            <v>4818</v>
          </cell>
          <cell r="R858">
            <v>2399</v>
          </cell>
          <cell r="S858">
            <v>5976</v>
          </cell>
          <cell r="T858">
            <v>11363</v>
          </cell>
          <cell r="U858">
            <v>11333</v>
          </cell>
          <cell r="V858">
            <v>11687</v>
          </cell>
          <cell r="W858">
            <v>44679</v>
          </cell>
          <cell r="X858">
            <v>1234</v>
          </cell>
          <cell r="Y858">
            <v>22722</v>
          </cell>
          <cell r="Z858">
            <v>6428</v>
          </cell>
          <cell r="AA858">
            <v>12324</v>
          </cell>
          <cell r="AB858">
            <v>487</v>
          </cell>
          <cell r="AC858">
            <v>12251</v>
          </cell>
          <cell r="AD858">
            <v>68390</v>
          </cell>
          <cell r="AE858">
            <v>3430</v>
          </cell>
          <cell r="AF858">
            <v>2644</v>
          </cell>
          <cell r="AH858">
            <v>38282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144514</v>
          </cell>
          <cell r="L859">
            <v>2589</v>
          </cell>
          <cell r="M859">
            <v>1164</v>
          </cell>
          <cell r="N859">
            <v>2458</v>
          </cell>
          <cell r="O859">
            <v>1696</v>
          </cell>
          <cell r="P859">
            <v>4739</v>
          </cell>
          <cell r="Q859">
            <v>4250</v>
          </cell>
          <cell r="R859">
            <v>7196</v>
          </cell>
          <cell r="S859">
            <v>18765</v>
          </cell>
          <cell r="T859">
            <v>26539</v>
          </cell>
          <cell r="U859">
            <v>11114</v>
          </cell>
          <cell r="V859">
            <v>14766</v>
          </cell>
          <cell r="W859">
            <v>14849</v>
          </cell>
          <cell r="X859">
            <v>2243</v>
          </cell>
          <cell r="Y859">
            <v>1171</v>
          </cell>
          <cell r="Z859">
            <v>2039</v>
          </cell>
          <cell r="AA859">
            <v>9923</v>
          </cell>
          <cell r="AB859">
            <v>7368</v>
          </cell>
          <cell r="AC859">
            <v>3524</v>
          </cell>
          <cell r="AD859">
            <v>6107</v>
          </cell>
          <cell r="AE859">
            <v>1497</v>
          </cell>
          <cell r="AF859">
            <v>299</v>
          </cell>
          <cell r="AG859">
            <v>218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  <cell r="J860">
            <v>187459</v>
          </cell>
          <cell r="L860">
            <v>1312</v>
          </cell>
          <cell r="M860">
            <v>4598</v>
          </cell>
          <cell r="N860">
            <v>6059</v>
          </cell>
          <cell r="O860">
            <v>3531</v>
          </cell>
          <cell r="P860">
            <v>8849</v>
          </cell>
          <cell r="Q860">
            <v>4021</v>
          </cell>
          <cell r="R860">
            <v>5368</v>
          </cell>
          <cell r="S860">
            <v>3981</v>
          </cell>
          <cell r="T860">
            <v>9905</v>
          </cell>
          <cell r="U860">
            <v>4076</v>
          </cell>
          <cell r="V860">
            <v>5192</v>
          </cell>
          <cell r="W860">
            <v>3661</v>
          </cell>
          <cell r="X860">
            <v>5255</v>
          </cell>
          <cell r="Y860">
            <v>7063</v>
          </cell>
          <cell r="Z860">
            <v>7218</v>
          </cell>
          <cell r="AA860">
            <v>7253</v>
          </cell>
          <cell r="AB860">
            <v>6823</v>
          </cell>
          <cell r="AC860">
            <v>11617</v>
          </cell>
          <cell r="AD860">
            <v>7924</v>
          </cell>
          <cell r="AE860">
            <v>4503</v>
          </cell>
          <cell r="AF860">
            <v>3634</v>
          </cell>
          <cell r="AG860">
            <v>6643</v>
          </cell>
          <cell r="AH860">
            <v>5528</v>
          </cell>
          <cell r="AI860">
            <v>8539</v>
          </cell>
          <cell r="AJ860">
            <v>12524</v>
          </cell>
          <cell r="AK860">
            <v>9075</v>
          </cell>
          <cell r="AL860">
            <v>11685</v>
          </cell>
          <cell r="AM860">
            <v>8135</v>
          </cell>
          <cell r="AN860">
            <v>3241</v>
          </cell>
          <cell r="AO860">
            <v>246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986634</v>
          </cell>
          <cell r="L861">
            <v>2810</v>
          </cell>
          <cell r="M861">
            <v>56784</v>
          </cell>
          <cell r="N861">
            <v>23633</v>
          </cell>
          <cell r="O861">
            <v>99821</v>
          </cell>
          <cell r="P861">
            <v>105419</v>
          </cell>
          <cell r="Q861">
            <v>98282</v>
          </cell>
          <cell r="R861">
            <v>28721</v>
          </cell>
          <cell r="S861">
            <v>44029</v>
          </cell>
          <cell r="T861">
            <v>34644</v>
          </cell>
          <cell r="U861">
            <v>71738</v>
          </cell>
          <cell r="V861">
            <v>77009</v>
          </cell>
          <cell r="W861">
            <v>31149</v>
          </cell>
          <cell r="X861">
            <v>47256</v>
          </cell>
          <cell r="Y861">
            <v>48844</v>
          </cell>
          <cell r="Z861">
            <v>33862</v>
          </cell>
          <cell r="AA861">
            <v>36668</v>
          </cell>
          <cell r="AB861">
            <v>6888</v>
          </cell>
          <cell r="AC861">
            <v>17181</v>
          </cell>
          <cell r="AD861">
            <v>21824</v>
          </cell>
          <cell r="AE861">
            <v>12111</v>
          </cell>
          <cell r="AF861">
            <v>5090</v>
          </cell>
          <cell r="AG861">
            <v>2860</v>
          </cell>
          <cell r="AH861">
            <v>20267</v>
          </cell>
          <cell r="AI861">
            <v>6887</v>
          </cell>
          <cell r="AJ861">
            <v>15878</v>
          </cell>
          <cell r="AK861">
            <v>5489</v>
          </cell>
          <cell r="AL861">
            <v>7494</v>
          </cell>
          <cell r="AM861">
            <v>8746</v>
          </cell>
          <cell r="AN861">
            <v>10369</v>
          </cell>
          <cell r="AO861">
            <v>4881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1633845</v>
          </cell>
          <cell r="L862">
            <v>23662</v>
          </cell>
          <cell r="M862">
            <v>58768</v>
          </cell>
          <cell r="N862">
            <v>57606</v>
          </cell>
          <cell r="O862">
            <v>76879</v>
          </cell>
          <cell r="P862">
            <v>42402</v>
          </cell>
          <cell r="Q862">
            <v>78776</v>
          </cell>
          <cell r="R862">
            <v>92326</v>
          </cell>
          <cell r="S862">
            <v>54238</v>
          </cell>
          <cell r="T862">
            <v>47838</v>
          </cell>
          <cell r="U862">
            <v>71840</v>
          </cell>
          <cell r="V862">
            <v>63229</v>
          </cell>
          <cell r="W862">
            <v>155372</v>
          </cell>
          <cell r="X862">
            <v>65414</v>
          </cell>
          <cell r="Y862">
            <v>56292</v>
          </cell>
          <cell r="Z862">
            <v>60082</v>
          </cell>
          <cell r="AA862">
            <v>49899</v>
          </cell>
          <cell r="AB862">
            <v>58407</v>
          </cell>
          <cell r="AC862">
            <v>57532</v>
          </cell>
          <cell r="AD862">
            <v>45140</v>
          </cell>
          <cell r="AE862">
            <v>52769</v>
          </cell>
          <cell r="AF862">
            <v>32493</v>
          </cell>
          <cell r="AG862">
            <v>35598</v>
          </cell>
          <cell r="AH862">
            <v>35250</v>
          </cell>
          <cell r="AI862">
            <v>43758</v>
          </cell>
          <cell r="AJ862">
            <v>41651</v>
          </cell>
          <cell r="AK862">
            <v>46661</v>
          </cell>
          <cell r="AL862">
            <v>77289</v>
          </cell>
          <cell r="AM862">
            <v>38694</v>
          </cell>
          <cell r="AN862">
            <v>12191</v>
          </cell>
          <cell r="AO862">
            <v>1789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  <cell r="J863">
            <v>29123</v>
          </cell>
          <cell r="N863">
            <v>69</v>
          </cell>
          <cell r="O863">
            <v>123</v>
          </cell>
          <cell r="P863">
            <v>1059</v>
          </cell>
          <cell r="Q863">
            <v>30</v>
          </cell>
          <cell r="S863">
            <v>630</v>
          </cell>
          <cell r="T863">
            <v>412</v>
          </cell>
          <cell r="U863">
            <v>47</v>
          </cell>
          <cell r="W863">
            <v>208</v>
          </cell>
          <cell r="Z863">
            <v>196</v>
          </cell>
          <cell r="AA863">
            <v>212</v>
          </cell>
          <cell r="AB863">
            <v>490</v>
          </cell>
          <cell r="AC863">
            <v>3129</v>
          </cell>
          <cell r="AD863">
            <v>3522</v>
          </cell>
          <cell r="AE863">
            <v>190</v>
          </cell>
          <cell r="AF863">
            <v>1133</v>
          </cell>
          <cell r="AG863">
            <v>293</v>
          </cell>
          <cell r="AH863">
            <v>1778</v>
          </cell>
          <cell r="AI863">
            <v>2354</v>
          </cell>
          <cell r="AJ863">
            <v>5737</v>
          </cell>
          <cell r="AK863">
            <v>2129</v>
          </cell>
          <cell r="AL863">
            <v>3016</v>
          </cell>
          <cell r="AM863">
            <v>1633</v>
          </cell>
          <cell r="AN863">
            <v>733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  <cell r="J864">
            <v>162162</v>
          </cell>
          <cell r="M864">
            <v>815</v>
          </cell>
          <cell r="N864">
            <v>686</v>
          </cell>
          <cell r="P864">
            <v>730</v>
          </cell>
          <cell r="Q864">
            <v>2068</v>
          </cell>
          <cell r="R864">
            <v>4109</v>
          </cell>
          <cell r="S864">
            <v>1208</v>
          </cell>
          <cell r="T864">
            <v>1934</v>
          </cell>
          <cell r="U864">
            <v>8830</v>
          </cell>
          <cell r="V864">
            <v>800</v>
          </cell>
          <cell r="AF864">
            <v>3495</v>
          </cell>
          <cell r="AG864">
            <v>1844</v>
          </cell>
          <cell r="AH864">
            <v>862</v>
          </cell>
          <cell r="AI864">
            <v>30065</v>
          </cell>
          <cell r="AJ864">
            <v>5351</v>
          </cell>
          <cell r="AK864">
            <v>41248</v>
          </cell>
          <cell r="AL864">
            <v>8180</v>
          </cell>
          <cell r="AM864">
            <v>18728</v>
          </cell>
          <cell r="AN864">
            <v>27617</v>
          </cell>
          <cell r="AO864">
            <v>3592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  <cell r="J865">
            <v>84922</v>
          </cell>
          <cell r="M865">
            <v>1514</v>
          </cell>
          <cell r="N865">
            <v>104</v>
          </cell>
          <cell r="O865">
            <v>2081</v>
          </cell>
          <cell r="P865">
            <v>1093</v>
          </cell>
          <cell r="Q865">
            <v>1237</v>
          </cell>
          <cell r="R865">
            <v>2474</v>
          </cell>
          <cell r="S865">
            <v>2924</v>
          </cell>
          <cell r="T865">
            <v>383</v>
          </cell>
          <cell r="U865">
            <v>875</v>
          </cell>
          <cell r="V865">
            <v>399</v>
          </cell>
          <cell r="W865">
            <v>940</v>
          </cell>
          <cell r="X865">
            <v>562</v>
          </cell>
          <cell r="Y865">
            <v>706</v>
          </cell>
          <cell r="AA865">
            <v>1211</v>
          </cell>
          <cell r="AB865">
            <v>513</v>
          </cell>
          <cell r="AC865">
            <v>1730</v>
          </cell>
          <cell r="AD865">
            <v>2420</v>
          </cell>
          <cell r="AE865">
            <v>1030</v>
          </cell>
          <cell r="AF865">
            <v>6753</v>
          </cell>
          <cell r="AG865">
            <v>2405</v>
          </cell>
          <cell r="AH865">
            <v>9060</v>
          </cell>
          <cell r="AI865">
            <v>4402</v>
          </cell>
          <cell r="AJ865">
            <v>8136</v>
          </cell>
          <cell r="AK865">
            <v>11009</v>
          </cell>
          <cell r="AL865">
            <v>5274</v>
          </cell>
          <cell r="AM865">
            <v>4228</v>
          </cell>
          <cell r="AN865">
            <v>11459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12956777</v>
          </cell>
          <cell r="L866">
            <v>150871</v>
          </cell>
          <cell r="M866">
            <v>483890</v>
          </cell>
          <cell r="N866">
            <v>527750</v>
          </cell>
          <cell r="O866">
            <v>513659</v>
          </cell>
          <cell r="P866">
            <v>507323</v>
          </cell>
          <cell r="Q866">
            <v>527963</v>
          </cell>
          <cell r="R866">
            <v>594355</v>
          </cell>
          <cell r="S866">
            <v>584913</v>
          </cell>
          <cell r="T866">
            <v>599011</v>
          </cell>
          <cell r="U866">
            <v>633626</v>
          </cell>
          <cell r="V866">
            <v>458188</v>
          </cell>
          <cell r="W866">
            <v>473995</v>
          </cell>
          <cell r="X866">
            <v>485304</v>
          </cell>
          <cell r="Y866">
            <v>453551</v>
          </cell>
          <cell r="Z866">
            <v>403104</v>
          </cell>
          <cell r="AA866">
            <v>385846</v>
          </cell>
          <cell r="AB866">
            <v>381546</v>
          </cell>
          <cell r="AC866">
            <v>439177</v>
          </cell>
          <cell r="AD866">
            <v>436782</v>
          </cell>
          <cell r="AE866">
            <v>445324</v>
          </cell>
          <cell r="AF866">
            <v>453443</v>
          </cell>
          <cell r="AG866">
            <v>402409</v>
          </cell>
          <cell r="AH866">
            <v>375172</v>
          </cell>
          <cell r="AI866">
            <v>397837</v>
          </cell>
          <cell r="AJ866">
            <v>352494</v>
          </cell>
          <cell r="AK866">
            <v>452769</v>
          </cell>
          <cell r="AL866">
            <v>446021</v>
          </cell>
          <cell r="AM866">
            <v>419886</v>
          </cell>
          <cell r="AN866">
            <v>170568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435420</v>
          </cell>
          <cell r="L867">
            <v>11226</v>
          </cell>
          <cell r="M867">
            <v>46533</v>
          </cell>
          <cell r="N867">
            <v>35828</v>
          </cell>
          <cell r="O867">
            <v>29071</v>
          </cell>
          <cell r="P867">
            <v>21087</v>
          </cell>
          <cell r="Q867">
            <v>21721</v>
          </cell>
          <cell r="R867">
            <v>25748</v>
          </cell>
          <cell r="S867">
            <v>27547</v>
          </cell>
          <cell r="T867">
            <v>23720</v>
          </cell>
          <cell r="U867">
            <v>20510</v>
          </cell>
          <cell r="V867">
            <v>25785</v>
          </cell>
          <cell r="W867">
            <v>11863</v>
          </cell>
          <cell r="X867">
            <v>11108</v>
          </cell>
          <cell r="Y867">
            <v>15532</v>
          </cell>
          <cell r="Z867">
            <v>9017</v>
          </cell>
          <cell r="AA867">
            <v>11170</v>
          </cell>
          <cell r="AB867">
            <v>9759</v>
          </cell>
          <cell r="AC867">
            <v>13550</v>
          </cell>
          <cell r="AD867">
            <v>10252</v>
          </cell>
          <cell r="AE867">
            <v>11815</v>
          </cell>
          <cell r="AF867">
            <v>5495</v>
          </cell>
          <cell r="AG867">
            <v>6982</v>
          </cell>
          <cell r="AH867">
            <v>7283</v>
          </cell>
          <cell r="AI867">
            <v>3804</v>
          </cell>
          <cell r="AJ867">
            <v>4445</v>
          </cell>
          <cell r="AK867">
            <v>4939</v>
          </cell>
          <cell r="AL867">
            <v>4215</v>
          </cell>
          <cell r="AM867">
            <v>3777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3145559</v>
          </cell>
          <cell r="L868">
            <v>50219</v>
          </cell>
          <cell r="M868">
            <v>127305</v>
          </cell>
          <cell r="N868">
            <v>132121</v>
          </cell>
          <cell r="O868">
            <v>119383</v>
          </cell>
          <cell r="P868">
            <v>110290</v>
          </cell>
          <cell r="Q868">
            <v>126139</v>
          </cell>
          <cell r="R868">
            <v>156195</v>
          </cell>
          <cell r="S868">
            <v>156051</v>
          </cell>
          <cell r="T868">
            <v>173699</v>
          </cell>
          <cell r="U868">
            <v>191984</v>
          </cell>
          <cell r="V868">
            <v>143005</v>
          </cell>
          <cell r="W868">
            <v>134181</v>
          </cell>
          <cell r="X868">
            <v>156351</v>
          </cell>
          <cell r="Y868">
            <v>141067</v>
          </cell>
          <cell r="Z868">
            <v>118993</v>
          </cell>
          <cell r="AA868">
            <v>112398</v>
          </cell>
          <cell r="AB868">
            <v>114709</v>
          </cell>
          <cell r="AC868">
            <v>114533</v>
          </cell>
          <cell r="AD868">
            <v>89468</v>
          </cell>
          <cell r="AE868">
            <v>81327</v>
          </cell>
          <cell r="AF868">
            <v>69567</v>
          </cell>
          <cell r="AG868">
            <v>52292</v>
          </cell>
          <cell r="AH868">
            <v>61360</v>
          </cell>
          <cell r="AI868">
            <v>76386</v>
          </cell>
          <cell r="AJ868">
            <v>59346</v>
          </cell>
          <cell r="AK868">
            <v>89971</v>
          </cell>
          <cell r="AL868">
            <v>95948</v>
          </cell>
          <cell r="AM868">
            <v>72866</v>
          </cell>
          <cell r="AN868">
            <v>18405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217295</v>
          </cell>
          <cell r="L869">
            <v>1036</v>
          </cell>
          <cell r="M869">
            <v>10838</v>
          </cell>
          <cell r="N869">
            <v>14718</v>
          </cell>
          <cell r="O869">
            <v>6404</v>
          </cell>
          <cell r="P869">
            <v>13934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880</v>
          </cell>
          <cell r="AI869">
            <v>1407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3496873</v>
          </cell>
          <cell r="L870">
            <v>22369</v>
          </cell>
          <cell r="M870">
            <v>159326</v>
          </cell>
          <cell r="N870">
            <v>221014</v>
          </cell>
          <cell r="O870">
            <v>199551</v>
          </cell>
          <cell r="P870">
            <v>155956</v>
          </cell>
          <cell r="Q870">
            <v>151713</v>
          </cell>
          <cell r="R870">
            <v>178725</v>
          </cell>
          <cell r="S870">
            <v>211743</v>
          </cell>
          <cell r="T870">
            <v>169571</v>
          </cell>
          <cell r="U870">
            <v>130969</v>
          </cell>
          <cell r="V870">
            <v>118363</v>
          </cell>
          <cell r="W870">
            <v>119221</v>
          </cell>
          <cell r="X870">
            <v>135528</v>
          </cell>
          <cell r="Y870">
            <v>121048</v>
          </cell>
          <cell r="Z870">
            <v>113436</v>
          </cell>
          <cell r="AA870">
            <v>165489</v>
          </cell>
          <cell r="AB870">
            <v>130295</v>
          </cell>
          <cell r="AC870">
            <v>103306</v>
          </cell>
          <cell r="AD870">
            <v>156225</v>
          </cell>
          <cell r="AE870">
            <v>128110</v>
          </cell>
          <cell r="AF870">
            <v>107920</v>
          </cell>
          <cell r="AG870">
            <v>85502</v>
          </cell>
          <cell r="AH870">
            <v>115457</v>
          </cell>
          <cell r="AI870">
            <v>35968</v>
          </cell>
          <cell r="AJ870">
            <v>66902</v>
          </cell>
          <cell r="AK870">
            <v>37776</v>
          </cell>
          <cell r="AL870">
            <v>58552</v>
          </cell>
          <cell r="AM870">
            <v>26121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1611106</v>
          </cell>
          <cell r="L871">
            <v>26226</v>
          </cell>
          <cell r="M871">
            <v>77251</v>
          </cell>
          <cell r="N871">
            <v>76427</v>
          </cell>
          <cell r="O871">
            <v>76837</v>
          </cell>
          <cell r="P871">
            <v>88273</v>
          </cell>
          <cell r="Q871">
            <v>113552</v>
          </cell>
          <cell r="R871">
            <v>109350</v>
          </cell>
          <cell r="S871">
            <v>83558</v>
          </cell>
          <cell r="T871">
            <v>81517</v>
          </cell>
          <cell r="U871">
            <v>90396</v>
          </cell>
          <cell r="V871">
            <v>77809</v>
          </cell>
          <cell r="W871">
            <v>75303</v>
          </cell>
          <cell r="X871">
            <v>101013</v>
          </cell>
          <cell r="Y871">
            <v>81144</v>
          </cell>
          <cell r="Z871">
            <v>81603</v>
          </cell>
          <cell r="AA871">
            <v>48085</v>
          </cell>
          <cell r="AB871">
            <v>50833</v>
          </cell>
          <cell r="AC871">
            <v>39237</v>
          </cell>
          <cell r="AD871">
            <v>44457</v>
          </cell>
          <cell r="AE871">
            <v>34841</v>
          </cell>
          <cell r="AF871">
            <v>28613</v>
          </cell>
          <cell r="AG871">
            <v>33296</v>
          </cell>
          <cell r="AH871">
            <v>18854</v>
          </cell>
          <cell r="AI871">
            <v>14350</v>
          </cell>
          <cell r="AJ871">
            <v>8438</v>
          </cell>
          <cell r="AK871">
            <v>18694</v>
          </cell>
          <cell r="AL871">
            <v>16851</v>
          </cell>
          <cell r="AM871">
            <v>9942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192231</v>
          </cell>
          <cell r="L872">
            <v>4888</v>
          </cell>
          <cell r="M872">
            <v>4933</v>
          </cell>
          <cell r="N872">
            <v>10062</v>
          </cell>
          <cell r="O872">
            <v>6383</v>
          </cell>
          <cell r="P872">
            <v>10796</v>
          </cell>
          <cell r="Q872">
            <v>7579</v>
          </cell>
          <cell r="R872">
            <v>5640</v>
          </cell>
          <cell r="S872">
            <v>6078</v>
          </cell>
          <cell r="T872">
            <v>6460</v>
          </cell>
          <cell r="U872">
            <v>7606</v>
          </cell>
          <cell r="V872">
            <v>10291</v>
          </cell>
          <cell r="W872">
            <v>6735</v>
          </cell>
          <cell r="X872">
            <v>6275</v>
          </cell>
          <cell r="Y872">
            <v>6757</v>
          </cell>
          <cell r="Z872">
            <v>7554</v>
          </cell>
          <cell r="AA872">
            <v>8133</v>
          </cell>
          <cell r="AB872">
            <v>8784</v>
          </cell>
          <cell r="AC872">
            <v>8257</v>
          </cell>
          <cell r="AD872">
            <v>7464</v>
          </cell>
          <cell r="AE872">
            <v>8294</v>
          </cell>
          <cell r="AF872">
            <v>6701</v>
          </cell>
          <cell r="AG872">
            <v>6203</v>
          </cell>
          <cell r="AH872">
            <v>5289</v>
          </cell>
          <cell r="AI872">
            <v>2934</v>
          </cell>
          <cell r="AJ872">
            <v>3247</v>
          </cell>
          <cell r="AK872">
            <v>4067</v>
          </cell>
          <cell r="AL872">
            <v>7375</v>
          </cell>
          <cell r="AM872">
            <v>5189</v>
          </cell>
          <cell r="AN872">
            <v>2257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727917</v>
          </cell>
          <cell r="L873">
            <v>6928</v>
          </cell>
          <cell r="M873">
            <v>74162</v>
          </cell>
          <cell r="N873">
            <v>37834</v>
          </cell>
          <cell r="O873">
            <v>64892</v>
          </cell>
          <cell r="P873">
            <v>77932</v>
          </cell>
          <cell r="Q873">
            <v>61838</v>
          </cell>
          <cell r="R873">
            <v>65085</v>
          </cell>
          <cell r="S873">
            <v>17147</v>
          </cell>
          <cell r="T873">
            <v>25303</v>
          </cell>
          <cell r="U873">
            <v>17504</v>
          </cell>
          <cell r="V873">
            <v>139349</v>
          </cell>
          <cell r="W873">
            <v>9495</v>
          </cell>
          <cell r="X873">
            <v>23590</v>
          </cell>
          <cell r="Y873">
            <v>1389</v>
          </cell>
          <cell r="Z873">
            <v>12557</v>
          </cell>
          <cell r="AA873">
            <v>4600</v>
          </cell>
          <cell r="AB873">
            <v>1123</v>
          </cell>
          <cell r="AC873">
            <v>3900</v>
          </cell>
          <cell r="AD873">
            <v>7610</v>
          </cell>
          <cell r="AE873">
            <v>13002</v>
          </cell>
          <cell r="AF873">
            <v>6624</v>
          </cell>
          <cell r="AG873">
            <v>11474</v>
          </cell>
          <cell r="AH873">
            <v>5299</v>
          </cell>
          <cell r="AI873">
            <v>971</v>
          </cell>
          <cell r="AJ873">
            <v>1925</v>
          </cell>
          <cell r="AK873">
            <v>2610</v>
          </cell>
          <cell r="AL873">
            <v>4399</v>
          </cell>
          <cell r="AM873">
            <v>21750</v>
          </cell>
          <cell r="AN873">
            <v>7625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3857491</v>
          </cell>
          <cell r="L874">
            <v>64476</v>
          </cell>
          <cell r="M874">
            <v>100272</v>
          </cell>
          <cell r="N874">
            <v>128733</v>
          </cell>
          <cell r="O874">
            <v>170503</v>
          </cell>
          <cell r="P874">
            <v>138911</v>
          </cell>
          <cell r="Q874">
            <v>111407</v>
          </cell>
          <cell r="R874">
            <v>157758</v>
          </cell>
          <cell r="S874">
            <v>299526</v>
          </cell>
          <cell r="T874">
            <v>198140</v>
          </cell>
          <cell r="U874">
            <v>258864</v>
          </cell>
          <cell r="V874">
            <v>230682</v>
          </cell>
          <cell r="W874">
            <v>136932</v>
          </cell>
          <cell r="X874">
            <v>100773</v>
          </cell>
          <cell r="Y874">
            <v>107064</v>
          </cell>
          <cell r="Z874">
            <v>83842</v>
          </cell>
          <cell r="AA874">
            <v>106063</v>
          </cell>
          <cell r="AB874">
            <v>96965</v>
          </cell>
          <cell r="AC874">
            <v>119893</v>
          </cell>
          <cell r="AD874">
            <v>146457</v>
          </cell>
          <cell r="AE874">
            <v>222914</v>
          </cell>
          <cell r="AF874">
            <v>379636</v>
          </cell>
          <cell r="AG874">
            <v>80442</v>
          </cell>
          <cell r="AH874">
            <v>88674</v>
          </cell>
          <cell r="AI874">
            <v>44652</v>
          </cell>
          <cell r="AJ874">
            <v>56059</v>
          </cell>
          <cell r="AK874">
            <v>49945</v>
          </cell>
          <cell r="AL874">
            <v>69927</v>
          </cell>
          <cell r="AM874">
            <v>53246</v>
          </cell>
          <cell r="AN874">
            <v>54348</v>
          </cell>
          <cell r="AO874">
            <v>387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177728</v>
          </cell>
          <cell r="L875">
            <v>5358</v>
          </cell>
          <cell r="M875">
            <v>12838</v>
          </cell>
          <cell r="N875">
            <v>12057</v>
          </cell>
          <cell r="O875">
            <v>14543</v>
          </cell>
          <cell r="P875">
            <v>14017</v>
          </cell>
          <cell r="Q875">
            <v>13502</v>
          </cell>
          <cell r="R875">
            <v>13905</v>
          </cell>
          <cell r="S875">
            <v>8062</v>
          </cell>
          <cell r="T875">
            <v>10306</v>
          </cell>
          <cell r="U875">
            <v>6247</v>
          </cell>
          <cell r="V875">
            <v>7350</v>
          </cell>
          <cell r="W875">
            <v>5987</v>
          </cell>
          <cell r="X875">
            <v>5820</v>
          </cell>
          <cell r="Y875">
            <v>3778</v>
          </cell>
          <cell r="Z875">
            <v>3611</v>
          </cell>
          <cell r="AA875">
            <v>3412</v>
          </cell>
          <cell r="AB875">
            <v>4529</v>
          </cell>
          <cell r="AC875">
            <v>2372</v>
          </cell>
          <cell r="AD875">
            <v>3662</v>
          </cell>
          <cell r="AE875">
            <v>8363</v>
          </cell>
          <cell r="AF875">
            <v>3919</v>
          </cell>
          <cell r="AG875">
            <v>2164</v>
          </cell>
          <cell r="AH875">
            <v>2681</v>
          </cell>
          <cell r="AI875">
            <v>1163</v>
          </cell>
          <cell r="AJ875">
            <v>2261</v>
          </cell>
          <cell r="AK875">
            <v>1643</v>
          </cell>
          <cell r="AL875">
            <v>1942</v>
          </cell>
          <cell r="AM875">
            <v>1281</v>
          </cell>
          <cell r="AN875">
            <v>955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  <cell r="J876">
            <v>124798</v>
          </cell>
          <cell r="L876">
            <v>1788</v>
          </cell>
          <cell r="M876">
            <v>11809</v>
          </cell>
          <cell r="N876">
            <v>32108</v>
          </cell>
          <cell r="O876">
            <v>7380</v>
          </cell>
          <cell r="P876">
            <v>9758</v>
          </cell>
          <cell r="Q876">
            <v>9984</v>
          </cell>
          <cell r="R876">
            <v>5862</v>
          </cell>
          <cell r="S876">
            <v>1983</v>
          </cell>
          <cell r="T876">
            <v>2399</v>
          </cell>
          <cell r="U876">
            <v>765</v>
          </cell>
          <cell r="V876">
            <v>11788</v>
          </cell>
          <cell r="W876">
            <v>12442</v>
          </cell>
          <cell r="X876">
            <v>2115</v>
          </cell>
          <cell r="Y876">
            <v>807</v>
          </cell>
          <cell r="Z876">
            <v>508</v>
          </cell>
          <cell r="AA876">
            <v>373</v>
          </cell>
          <cell r="AB876">
            <v>2296</v>
          </cell>
          <cell r="AC876">
            <v>393</v>
          </cell>
          <cell r="AD876">
            <v>29</v>
          </cell>
          <cell r="AF876">
            <v>4664</v>
          </cell>
          <cell r="AH876">
            <v>961</v>
          </cell>
          <cell r="AI876">
            <v>34</v>
          </cell>
          <cell r="AJ876">
            <v>35</v>
          </cell>
          <cell r="AK876">
            <v>4353</v>
          </cell>
          <cell r="AL876">
            <v>123</v>
          </cell>
          <cell r="AM876">
            <v>41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3697599</v>
          </cell>
          <cell r="L877">
            <v>117250</v>
          </cell>
          <cell r="M877">
            <v>232197</v>
          </cell>
          <cell r="N877">
            <v>241626</v>
          </cell>
          <cell r="O877">
            <v>212949</v>
          </cell>
          <cell r="P877">
            <v>280705</v>
          </cell>
          <cell r="Q877">
            <v>212703</v>
          </cell>
          <cell r="R877">
            <v>189365</v>
          </cell>
          <cell r="S877">
            <v>224251</v>
          </cell>
          <cell r="T877">
            <v>113727</v>
          </cell>
          <cell r="U877">
            <v>323987</v>
          </cell>
          <cell r="V877">
            <v>147919</v>
          </cell>
          <cell r="W877">
            <v>96951</v>
          </cell>
          <cell r="X877">
            <v>110046</v>
          </cell>
          <cell r="Y877">
            <v>96024</v>
          </cell>
          <cell r="Z877">
            <v>88056</v>
          </cell>
          <cell r="AA877">
            <v>91941</v>
          </cell>
          <cell r="AB877">
            <v>98585</v>
          </cell>
          <cell r="AC877">
            <v>132059</v>
          </cell>
          <cell r="AD877">
            <v>71538</v>
          </cell>
          <cell r="AE877">
            <v>99366</v>
          </cell>
          <cell r="AF877">
            <v>50279</v>
          </cell>
          <cell r="AG877">
            <v>67968</v>
          </cell>
          <cell r="AH877">
            <v>50173</v>
          </cell>
          <cell r="AI877">
            <v>47157</v>
          </cell>
          <cell r="AJ877">
            <v>56767</v>
          </cell>
          <cell r="AK877">
            <v>68443</v>
          </cell>
          <cell r="AL877">
            <v>63658</v>
          </cell>
          <cell r="AM877">
            <v>89246</v>
          </cell>
          <cell r="AN877">
            <v>22663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  <cell r="J878">
            <v>5248</v>
          </cell>
          <cell r="N878">
            <v>143</v>
          </cell>
          <cell r="O878">
            <v>119</v>
          </cell>
          <cell r="R878">
            <v>1634</v>
          </cell>
          <cell r="S878">
            <v>1418</v>
          </cell>
          <cell r="W878">
            <v>834</v>
          </cell>
          <cell r="X878">
            <v>960</v>
          </cell>
          <cell r="Z878">
            <v>140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  <cell r="J879">
            <v>176975</v>
          </cell>
          <cell r="M879">
            <v>5798</v>
          </cell>
          <cell r="N879">
            <v>9764</v>
          </cell>
          <cell r="O879">
            <v>11775</v>
          </cell>
          <cell r="P879">
            <v>23472</v>
          </cell>
          <cell r="Q879">
            <v>2994</v>
          </cell>
          <cell r="R879">
            <v>1146</v>
          </cell>
          <cell r="S879">
            <v>15725</v>
          </cell>
          <cell r="T879">
            <v>20644</v>
          </cell>
          <cell r="U879">
            <v>3577</v>
          </cell>
          <cell r="V879">
            <v>5435</v>
          </cell>
          <cell r="W879">
            <v>20016</v>
          </cell>
          <cell r="X879">
            <v>12023</v>
          </cell>
          <cell r="Y879">
            <v>5632</v>
          </cell>
          <cell r="Z879">
            <v>1805</v>
          </cell>
          <cell r="AA879">
            <v>326</v>
          </cell>
          <cell r="AC879">
            <v>4597</v>
          </cell>
          <cell r="AE879">
            <v>2390</v>
          </cell>
          <cell r="AH879">
            <v>29856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  <cell r="J880">
            <v>54474</v>
          </cell>
          <cell r="M880">
            <v>1032</v>
          </cell>
          <cell r="N880">
            <v>1318</v>
          </cell>
          <cell r="O880">
            <v>4221</v>
          </cell>
          <cell r="P880">
            <v>5906</v>
          </cell>
          <cell r="Q880">
            <v>317</v>
          </cell>
          <cell r="R880">
            <v>1602</v>
          </cell>
          <cell r="S880">
            <v>3208</v>
          </cell>
          <cell r="T880">
            <v>1923</v>
          </cell>
          <cell r="U880">
            <v>4436</v>
          </cell>
          <cell r="V880">
            <v>633</v>
          </cell>
          <cell r="W880">
            <v>2764</v>
          </cell>
          <cell r="X880">
            <v>1757</v>
          </cell>
          <cell r="Y880">
            <v>5299</v>
          </cell>
          <cell r="Z880">
            <v>4980</v>
          </cell>
          <cell r="AB880">
            <v>529</v>
          </cell>
          <cell r="AC880">
            <v>1991</v>
          </cell>
          <cell r="AD880">
            <v>2045</v>
          </cell>
          <cell r="AE880">
            <v>5322</v>
          </cell>
          <cell r="AG880">
            <v>5191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  <cell r="J881">
            <v>17308</v>
          </cell>
          <cell r="M881">
            <v>247</v>
          </cell>
          <cell r="N881">
            <v>291</v>
          </cell>
          <cell r="O881">
            <v>1031</v>
          </cell>
          <cell r="P881">
            <v>1309</v>
          </cell>
          <cell r="Q881">
            <v>504</v>
          </cell>
          <cell r="R881">
            <v>826</v>
          </cell>
          <cell r="S881">
            <v>662</v>
          </cell>
          <cell r="T881">
            <v>728</v>
          </cell>
          <cell r="U881">
            <v>962</v>
          </cell>
          <cell r="V881">
            <v>1075</v>
          </cell>
          <cell r="W881">
            <v>709</v>
          </cell>
          <cell r="X881">
            <v>436</v>
          </cell>
          <cell r="Y881">
            <v>1270</v>
          </cell>
          <cell r="Z881">
            <v>130</v>
          </cell>
          <cell r="AA881">
            <v>603</v>
          </cell>
          <cell r="AB881">
            <v>136</v>
          </cell>
          <cell r="AC881">
            <v>913</v>
          </cell>
          <cell r="AD881">
            <v>518</v>
          </cell>
          <cell r="AE881">
            <v>2204</v>
          </cell>
          <cell r="AF881">
            <v>1440</v>
          </cell>
          <cell r="AG881">
            <v>1314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139290</v>
          </cell>
          <cell r="M882">
            <v>1231</v>
          </cell>
          <cell r="N882">
            <v>4414</v>
          </cell>
          <cell r="O882">
            <v>8399</v>
          </cell>
          <cell r="P882">
            <v>2007</v>
          </cell>
          <cell r="Q882">
            <v>9008</v>
          </cell>
          <cell r="R882">
            <v>5685</v>
          </cell>
          <cell r="S882">
            <v>3641</v>
          </cell>
          <cell r="T882">
            <v>19559</v>
          </cell>
          <cell r="U882">
            <v>11886</v>
          </cell>
          <cell r="V882">
            <v>2923</v>
          </cell>
          <cell r="W882">
            <v>4869</v>
          </cell>
          <cell r="X882">
            <v>2398</v>
          </cell>
          <cell r="Y882">
            <v>10210</v>
          </cell>
          <cell r="Z882">
            <v>5258</v>
          </cell>
          <cell r="AA882">
            <v>2942</v>
          </cell>
          <cell r="AB882">
            <v>21410</v>
          </cell>
          <cell r="AC882">
            <v>17353</v>
          </cell>
          <cell r="AD882">
            <v>1614</v>
          </cell>
          <cell r="AE882">
            <v>1833</v>
          </cell>
          <cell r="AF882">
            <v>2650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87361</v>
          </cell>
          <cell r="M883">
            <v>1957</v>
          </cell>
          <cell r="N883">
            <v>963</v>
          </cell>
          <cell r="O883">
            <v>831</v>
          </cell>
          <cell r="P883">
            <v>3357</v>
          </cell>
          <cell r="Q883">
            <v>1603</v>
          </cell>
          <cell r="R883">
            <v>935</v>
          </cell>
          <cell r="S883">
            <v>3356</v>
          </cell>
          <cell r="T883">
            <v>2408</v>
          </cell>
          <cell r="U883">
            <v>2551</v>
          </cell>
          <cell r="V883">
            <v>5439</v>
          </cell>
          <cell r="W883">
            <v>10132</v>
          </cell>
          <cell r="X883">
            <v>4938</v>
          </cell>
          <cell r="Y883">
            <v>5436</v>
          </cell>
          <cell r="Z883">
            <v>3124</v>
          </cell>
          <cell r="AA883">
            <v>7912</v>
          </cell>
          <cell r="AB883">
            <v>8662</v>
          </cell>
          <cell r="AC883">
            <v>4283</v>
          </cell>
          <cell r="AD883">
            <v>4120</v>
          </cell>
          <cell r="AE883">
            <v>7199</v>
          </cell>
          <cell r="AF883">
            <v>3477</v>
          </cell>
          <cell r="AG883">
            <v>4678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  <cell r="J884">
            <v>333439</v>
          </cell>
          <cell r="L884">
            <v>3092</v>
          </cell>
          <cell r="M884">
            <v>11564</v>
          </cell>
          <cell r="N884">
            <v>10341</v>
          </cell>
          <cell r="O884">
            <v>16264</v>
          </cell>
          <cell r="P884">
            <v>12998</v>
          </cell>
          <cell r="Q884">
            <v>17600</v>
          </cell>
          <cell r="R884">
            <v>11055</v>
          </cell>
          <cell r="S884">
            <v>12567</v>
          </cell>
          <cell r="T884">
            <v>12017</v>
          </cell>
          <cell r="U884">
            <v>12475</v>
          </cell>
          <cell r="V884">
            <v>10932</v>
          </cell>
          <cell r="W884">
            <v>7876</v>
          </cell>
          <cell r="X884">
            <v>7929</v>
          </cell>
          <cell r="Y884">
            <v>8943</v>
          </cell>
          <cell r="Z884">
            <v>9843</v>
          </cell>
          <cell r="AA884">
            <v>11266</v>
          </cell>
          <cell r="AB884">
            <v>13937</v>
          </cell>
          <cell r="AC884">
            <v>14578</v>
          </cell>
          <cell r="AD884">
            <v>20518</v>
          </cell>
          <cell r="AE884">
            <v>7008</v>
          </cell>
          <cell r="AF884">
            <v>9363</v>
          </cell>
          <cell r="AG884">
            <v>6926</v>
          </cell>
          <cell r="AH884">
            <v>9701</v>
          </cell>
          <cell r="AI884">
            <v>13467</v>
          </cell>
          <cell r="AJ884">
            <v>13681</v>
          </cell>
          <cell r="AK884">
            <v>13945</v>
          </cell>
          <cell r="AL884">
            <v>12271</v>
          </cell>
          <cell r="AM884">
            <v>16595</v>
          </cell>
          <cell r="AN884">
            <v>4687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1585230</v>
          </cell>
          <cell r="L885">
            <v>3361</v>
          </cell>
          <cell r="M885">
            <v>79121</v>
          </cell>
          <cell r="N885">
            <v>69038</v>
          </cell>
          <cell r="O885">
            <v>88939</v>
          </cell>
          <cell r="P885">
            <v>90854</v>
          </cell>
          <cell r="Q885">
            <v>56116</v>
          </cell>
          <cell r="R885">
            <v>81569</v>
          </cell>
          <cell r="S885">
            <v>60431</v>
          </cell>
          <cell r="T885">
            <v>61424</v>
          </cell>
          <cell r="U885">
            <v>122316</v>
          </cell>
          <cell r="V885">
            <v>98420</v>
          </cell>
          <cell r="W885">
            <v>65861</v>
          </cell>
          <cell r="X885">
            <v>92734</v>
          </cell>
          <cell r="Y885">
            <v>84491</v>
          </cell>
          <cell r="Z885">
            <v>33859</v>
          </cell>
          <cell r="AA885">
            <v>169040</v>
          </cell>
          <cell r="AB885">
            <v>61926</v>
          </cell>
          <cell r="AC885">
            <v>53954</v>
          </cell>
          <cell r="AD885">
            <v>33685</v>
          </cell>
          <cell r="AE885">
            <v>20312</v>
          </cell>
          <cell r="AF885">
            <v>10008</v>
          </cell>
          <cell r="AG885">
            <v>25675</v>
          </cell>
          <cell r="AH885">
            <v>17211</v>
          </cell>
          <cell r="AI885">
            <v>15647</v>
          </cell>
          <cell r="AJ885">
            <v>10745</v>
          </cell>
          <cell r="AK885">
            <v>6703</v>
          </cell>
          <cell r="AL885">
            <v>22688</v>
          </cell>
          <cell r="AM885">
            <v>29165</v>
          </cell>
          <cell r="AN885">
            <v>18511</v>
          </cell>
          <cell r="AP885">
            <v>1426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1869200</v>
          </cell>
          <cell r="L886">
            <v>15313</v>
          </cell>
          <cell r="M886">
            <v>90070</v>
          </cell>
          <cell r="N886">
            <v>71856</v>
          </cell>
          <cell r="O886">
            <v>82085</v>
          </cell>
          <cell r="P886">
            <v>66408</v>
          </cell>
          <cell r="Q886">
            <v>60365</v>
          </cell>
          <cell r="R886">
            <v>99943</v>
          </cell>
          <cell r="S886">
            <v>41970</v>
          </cell>
          <cell r="T886">
            <v>43264</v>
          </cell>
          <cell r="U886">
            <v>74656</v>
          </cell>
          <cell r="V886">
            <v>148303</v>
          </cell>
          <cell r="W886">
            <v>55593</v>
          </cell>
          <cell r="X886">
            <v>88175</v>
          </cell>
          <cell r="Y886">
            <v>49961</v>
          </cell>
          <cell r="Z886">
            <v>69980</v>
          </cell>
          <cell r="AA886">
            <v>74683</v>
          </cell>
          <cell r="AB886">
            <v>65827</v>
          </cell>
          <cell r="AC886">
            <v>85379</v>
          </cell>
          <cell r="AD886">
            <v>104226</v>
          </cell>
          <cell r="AE886">
            <v>59441</v>
          </cell>
          <cell r="AF886">
            <v>27778</v>
          </cell>
          <cell r="AG886">
            <v>32368</v>
          </cell>
          <cell r="AH886">
            <v>29110</v>
          </cell>
          <cell r="AI886">
            <v>53171</v>
          </cell>
          <cell r="AJ886">
            <v>72640</v>
          </cell>
          <cell r="AK886">
            <v>67164</v>
          </cell>
          <cell r="AL886">
            <v>60408</v>
          </cell>
          <cell r="AM886">
            <v>41777</v>
          </cell>
          <cell r="AN886">
            <v>37286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  <cell r="J887">
            <v>16393</v>
          </cell>
          <cell r="L887">
            <v>169</v>
          </cell>
          <cell r="P887">
            <v>103</v>
          </cell>
          <cell r="AA887">
            <v>854</v>
          </cell>
          <cell r="AB887">
            <v>697</v>
          </cell>
          <cell r="AC887">
            <v>294</v>
          </cell>
          <cell r="AE887">
            <v>523</v>
          </cell>
          <cell r="AF887">
            <v>326</v>
          </cell>
          <cell r="AG887">
            <v>755</v>
          </cell>
          <cell r="AH887">
            <v>1254</v>
          </cell>
          <cell r="AI887">
            <v>2061</v>
          </cell>
          <cell r="AJ887">
            <v>1250</v>
          </cell>
          <cell r="AK887">
            <v>2552</v>
          </cell>
          <cell r="AL887">
            <v>2878</v>
          </cell>
          <cell r="AM887">
            <v>2244</v>
          </cell>
          <cell r="AN887">
            <v>433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  <cell r="J888">
            <v>372050</v>
          </cell>
          <cell r="L888">
            <v>1649</v>
          </cell>
          <cell r="M888">
            <v>4739</v>
          </cell>
          <cell r="N888">
            <v>3576</v>
          </cell>
          <cell r="O888">
            <v>12554</v>
          </cell>
          <cell r="P888">
            <v>2818</v>
          </cell>
          <cell r="Q888">
            <v>1394</v>
          </cell>
          <cell r="R888">
            <v>1306</v>
          </cell>
          <cell r="S888">
            <v>3731</v>
          </cell>
          <cell r="T888">
            <v>1130</v>
          </cell>
          <cell r="Y888">
            <v>2096</v>
          </cell>
          <cell r="Z888">
            <v>1852</v>
          </cell>
          <cell r="AB888">
            <v>714</v>
          </cell>
          <cell r="AC888">
            <v>1853</v>
          </cell>
          <cell r="AE888">
            <v>1562</v>
          </cell>
          <cell r="AG888">
            <v>148</v>
          </cell>
          <cell r="AH888">
            <v>925</v>
          </cell>
          <cell r="AI888">
            <v>15829</v>
          </cell>
          <cell r="AJ888">
            <v>7559</v>
          </cell>
          <cell r="AK888">
            <v>144015</v>
          </cell>
          <cell r="AL888">
            <v>55275</v>
          </cell>
          <cell r="AM888">
            <v>45137</v>
          </cell>
          <cell r="AN888">
            <v>62188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  <cell r="J889">
            <v>102363</v>
          </cell>
          <cell r="L889">
            <v>464</v>
          </cell>
          <cell r="M889">
            <v>2637</v>
          </cell>
          <cell r="N889">
            <v>6156</v>
          </cell>
          <cell r="O889">
            <v>5205</v>
          </cell>
          <cell r="P889">
            <v>652</v>
          </cell>
          <cell r="Q889">
            <v>2573</v>
          </cell>
          <cell r="R889">
            <v>490</v>
          </cell>
          <cell r="S889">
            <v>1988</v>
          </cell>
          <cell r="Y889">
            <v>2022</v>
          </cell>
          <cell r="Z889">
            <v>928</v>
          </cell>
          <cell r="AA889">
            <v>509</v>
          </cell>
          <cell r="AB889">
            <v>1841</v>
          </cell>
          <cell r="AC889">
            <v>1775</v>
          </cell>
          <cell r="AD889">
            <v>5839</v>
          </cell>
          <cell r="AE889">
            <v>4890</v>
          </cell>
          <cell r="AF889">
            <v>196</v>
          </cell>
          <cell r="AG889">
            <v>1664</v>
          </cell>
          <cell r="AH889">
            <v>6539</v>
          </cell>
          <cell r="AI889">
            <v>8624</v>
          </cell>
          <cell r="AJ889">
            <v>17620</v>
          </cell>
          <cell r="AK889">
            <v>4049</v>
          </cell>
          <cell r="AL889">
            <v>11798</v>
          </cell>
          <cell r="AM889">
            <v>6001</v>
          </cell>
          <cell r="AN889">
            <v>7903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17511695</v>
          </cell>
          <cell r="L890">
            <v>270381</v>
          </cell>
          <cell r="M890">
            <v>720213</v>
          </cell>
          <cell r="N890">
            <v>702369</v>
          </cell>
          <cell r="O890">
            <v>623453</v>
          </cell>
          <cell r="P890">
            <v>687907</v>
          </cell>
          <cell r="Q890">
            <v>713129</v>
          </cell>
          <cell r="R890">
            <v>834835</v>
          </cell>
          <cell r="S890">
            <v>775282</v>
          </cell>
          <cell r="T890">
            <v>866625</v>
          </cell>
          <cell r="U890">
            <v>804539</v>
          </cell>
          <cell r="V890">
            <v>617279</v>
          </cell>
          <cell r="W890">
            <v>699068</v>
          </cell>
          <cell r="X890">
            <v>646569</v>
          </cell>
          <cell r="Y890">
            <v>628608</v>
          </cell>
          <cell r="Z890">
            <v>568729</v>
          </cell>
          <cell r="AA890">
            <v>623791</v>
          </cell>
          <cell r="AB890">
            <v>557478</v>
          </cell>
          <cell r="AC890">
            <v>584307</v>
          </cell>
          <cell r="AD890">
            <v>635850</v>
          </cell>
          <cell r="AE890">
            <v>604766</v>
          </cell>
          <cell r="AF890">
            <v>611662</v>
          </cell>
          <cell r="AG890">
            <v>476803</v>
          </cell>
          <cell r="AH890">
            <v>477909</v>
          </cell>
          <cell r="AI890">
            <v>516224</v>
          </cell>
          <cell r="AJ890">
            <v>500727</v>
          </cell>
          <cell r="AK890">
            <v>565474</v>
          </cell>
          <cell r="AL890">
            <v>532530</v>
          </cell>
          <cell r="AM890">
            <v>481411</v>
          </cell>
          <cell r="AN890">
            <v>183366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649154</v>
          </cell>
          <cell r="L891">
            <v>23896</v>
          </cell>
          <cell r="M891">
            <v>70594</v>
          </cell>
          <cell r="N891">
            <v>61374</v>
          </cell>
          <cell r="O891">
            <v>44830</v>
          </cell>
          <cell r="P891">
            <v>38543</v>
          </cell>
          <cell r="Q891">
            <v>43942</v>
          </cell>
          <cell r="R891">
            <v>34088</v>
          </cell>
          <cell r="S891">
            <v>35346</v>
          </cell>
          <cell r="T891">
            <v>39635</v>
          </cell>
          <cell r="U891">
            <v>29038</v>
          </cell>
          <cell r="V891">
            <v>23295</v>
          </cell>
          <cell r="W891">
            <v>24185</v>
          </cell>
          <cell r="X891">
            <v>28138</v>
          </cell>
          <cell r="Y891">
            <v>20681</v>
          </cell>
          <cell r="Z891">
            <v>17817</v>
          </cell>
          <cell r="AA891">
            <v>12318</v>
          </cell>
          <cell r="AB891">
            <v>12687</v>
          </cell>
          <cell r="AC891">
            <v>13053</v>
          </cell>
          <cell r="AD891">
            <v>14386</v>
          </cell>
          <cell r="AE891">
            <v>17776</v>
          </cell>
          <cell r="AF891">
            <v>7775</v>
          </cell>
          <cell r="AG891">
            <v>5835</v>
          </cell>
          <cell r="AH891">
            <v>7429</v>
          </cell>
          <cell r="AI891">
            <v>6205</v>
          </cell>
          <cell r="AJ891">
            <v>5080</v>
          </cell>
          <cell r="AK891">
            <v>5094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4026324</v>
          </cell>
          <cell r="L892">
            <v>81701</v>
          </cell>
          <cell r="M892">
            <v>180627</v>
          </cell>
          <cell r="N892">
            <v>179569</v>
          </cell>
          <cell r="O892">
            <v>157415</v>
          </cell>
          <cell r="P892">
            <v>160325</v>
          </cell>
          <cell r="Q892">
            <v>171678</v>
          </cell>
          <cell r="R892">
            <v>186492</v>
          </cell>
          <cell r="S892">
            <v>185683</v>
          </cell>
          <cell r="T892">
            <v>234514</v>
          </cell>
          <cell r="U892">
            <v>218916</v>
          </cell>
          <cell r="V892">
            <v>176949</v>
          </cell>
          <cell r="W892">
            <v>204262</v>
          </cell>
          <cell r="X892">
            <v>191037</v>
          </cell>
          <cell r="Y892">
            <v>177832</v>
          </cell>
          <cell r="Z892">
            <v>146485</v>
          </cell>
          <cell r="AA892">
            <v>142602</v>
          </cell>
          <cell r="AB892">
            <v>131956</v>
          </cell>
          <cell r="AC892">
            <v>118386</v>
          </cell>
          <cell r="AD892">
            <v>139647</v>
          </cell>
          <cell r="AE892">
            <v>124378</v>
          </cell>
          <cell r="AF892">
            <v>112397</v>
          </cell>
          <cell r="AG892">
            <v>92779</v>
          </cell>
          <cell r="AH892">
            <v>84176</v>
          </cell>
          <cell r="AI892">
            <v>83420</v>
          </cell>
          <cell r="AJ892">
            <v>84834</v>
          </cell>
          <cell r="AK892">
            <v>85736</v>
          </cell>
          <cell r="AL892">
            <v>80389</v>
          </cell>
          <cell r="AM892">
            <v>72474</v>
          </cell>
          <cell r="AN892">
            <v>19665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259402</v>
          </cell>
          <cell r="L893">
            <v>4616</v>
          </cell>
          <cell r="M893">
            <v>14186</v>
          </cell>
          <cell r="N893">
            <v>19626</v>
          </cell>
          <cell r="O893">
            <v>14206</v>
          </cell>
          <cell r="P893">
            <v>7506</v>
          </cell>
          <cell r="Q893">
            <v>10658</v>
          </cell>
          <cell r="R893">
            <v>9014</v>
          </cell>
          <cell r="S893">
            <v>11465</v>
          </cell>
          <cell r="T893">
            <v>14465</v>
          </cell>
          <cell r="U893">
            <v>11226</v>
          </cell>
          <cell r="V893">
            <v>8264</v>
          </cell>
          <cell r="W893">
            <v>7432</v>
          </cell>
          <cell r="X893">
            <v>9494</v>
          </cell>
          <cell r="Y893">
            <v>15404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5972</v>
          </cell>
          <cell r="AE893">
            <v>4688</v>
          </cell>
          <cell r="AF893">
            <v>9336</v>
          </cell>
          <cell r="AG893">
            <v>8185</v>
          </cell>
          <cell r="AH893">
            <v>4157</v>
          </cell>
          <cell r="AI893">
            <v>1328</v>
          </cell>
          <cell r="AJ893">
            <v>3094</v>
          </cell>
          <cell r="AK893">
            <v>2379</v>
          </cell>
          <cell r="AL893">
            <v>6223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4927450</v>
          </cell>
          <cell r="L894">
            <v>35850</v>
          </cell>
          <cell r="M894">
            <v>311048</v>
          </cell>
          <cell r="N894">
            <v>304207</v>
          </cell>
          <cell r="O894">
            <v>292954</v>
          </cell>
          <cell r="P894">
            <v>200145</v>
          </cell>
          <cell r="Q894">
            <v>151259</v>
          </cell>
          <cell r="R894">
            <v>195219</v>
          </cell>
          <cell r="S894">
            <v>323204</v>
          </cell>
          <cell r="T894">
            <v>216366</v>
          </cell>
          <cell r="U894">
            <v>257743</v>
          </cell>
          <cell r="V894">
            <v>218559</v>
          </cell>
          <cell r="W894">
            <v>183882</v>
          </cell>
          <cell r="X894">
            <v>139521</v>
          </cell>
          <cell r="Y894">
            <v>162887</v>
          </cell>
          <cell r="Z894">
            <v>165407</v>
          </cell>
          <cell r="AA894">
            <v>178472</v>
          </cell>
          <cell r="AB894">
            <v>210551</v>
          </cell>
          <cell r="AC894">
            <v>207586</v>
          </cell>
          <cell r="AD894">
            <v>188540</v>
          </cell>
          <cell r="AE894">
            <v>178524</v>
          </cell>
          <cell r="AF894">
            <v>182124</v>
          </cell>
          <cell r="AG894">
            <v>119925</v>
          </cell>
          <cell r="AH894">
            <v>75087</v>
          </cell>
          <cell r="AI894">
            <v>75917</v>
          </cell>
          <cell r="AJ894">
            <v>65394</v>
          </cell>
          <cell r="AK894">
            <v>72661</v>
          </cell>
          <cell r="AL894">
            <v>70261</v>
          </cell>
          <cell r="AM894">
            <v>78986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1614580</v>
          </cell>
          <cell r="L895">
            <v>24969</v>
          </cell>
          <cell r="M895">
            <v>89087</v>
          </cell>
          <cell r="N895">
            <v>80444</v>
          </cell>
          <cell r="O895">
            <v>72164</v>
          </cell>
          <cell r="P895">
            <v>85200</v>
          </cell>
          <cell r="Q895">
            <v>79587</v>
          </cell>
          <cell r="R895">
            <v>89158</v>
          </cell>
          <cell r="S895">
            <v>97865</v>
          </cell>
          <cell r="T895">
            <v>91782</v>
          </cell>
          <cell r="U895">
            <v>85629</v>
          </cell>
          <cell r="V895">
            <v>82476</v>
          </cell>
          <cell r="W895">
            <v>75819</v>
          </cell>
          <cell r="X895">
            <v>62548</v>
          </cell>
          <cell r="Y895">
            <v>77001</v>
          </cell>
          <cell r="Z895">
            <v>61864</v>
          </cell>
          <cell r="AA895">
            <v>61708</v>
          </cell>
          <cell r="AB895">
            <v>68357</v>
          </cell>
          <cell r="AC895">
            <v>44881</v>
          </cell>
          <cell r="AD895">
            <v>51912</v>
          </cell>
          <cell r="AE895">
            <v>49737</v>
          </cell>
          <cell r="AF895">
            <v>41125</v>
          </cell>
          <cell r="AG895">
            <v>30202</v>
          </cell>
          <cell r="AH895">
            <v>10234</v>
          </cell>
          <cell r="AI895">
            <v>16207</v>
          </cell>
          <cell r="AJ895">
            <v>12963</v>
          </cell>
          <cell r="AK895">
            <v>29181</v>
          </cell>
          <cell r="AL895">
            <v>16581</v>
          </cell>
          <cell r="AM895">
            <v>18093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241790</v>
          </cell>
          <cell r="L896">
            <v>3660</v>
          </cell>
          <cell r="M896">
            <v>11658</v>
          </cell>
          <cell r="N896">
            <v>10389</v>
          </cell>
          <cell r="O896">
            <v>11193</v>
          </cell>
          <cell r="P896">
            <v>11429</v>
          </cell>
          <cell r="Q896">
            <v>12072</v>
          </cell>
          <cell r="R896">
            <v>10647</v>
          </cell>
          <cell r="S896">
            <v>7512</v>
          </cell>
          <cell r="T896">
            <v>9893</v>
          </cell>
          <cell r="U896">
            <v>11758</v>
          </cell>
          <cell r="V896">
            <v>13801</v>
          </cell>
          <cell r="W896">
            <v>9351</v>
          </cell>
          <cell r="X896">
            <v>12850</v>
          </cell>
          <cell r="Y896">
            <v>9844</v>
          </cell>
          <cell r="Z896">
            <v>8917</v>
          </cell>
          <cell r="AA896">
            <v>12249</v>
          </cell>
          <cell r="AB896">
            <v>7379</v>
          </cell>
          <cell r="AC896">
            <v>5427</v>
          </cell>
          <cell r="AD896">
            <v>4197</v>
          </cell>
          <cell r="AE896">
            <v>4877</v>
          </cell>
          <cell r="AF896">
            <v>6551</v>
          </cell>
          <cell r="AG896">
            <v>4720</v>
          </cell>
          <cell r="AH896">
            <v>3495</v>
          </cell>
          <cell r="AI896">
            <v>6790</v>
          </cell>
          <cell r="AJ896">
            <v>4488</v>
          </cell>
          <cell r="AK896">
            <v>5834</v>
          </cell>
          <cell r="AL896">
            <v>6534</v>
          </cell>
          <cell r="AM896">
            <v>9625</v>
          </cell>
          <cell r="AN896">
            <v>4650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598260</v>
          </cell>
          <cell r="L897">
            <v>5744</v>
          </cell>
          <cell r="M897">
            <v>46033</v>
          </cell>
          <cell r="N897">
            <v>57533</v>
          </cell>
          <cell r="O897">
            <v>48077</v>
          </cell>
          <cell r="P897">
            <v>39560</v>
          </cell>
          <cell r="Q897">
            <v>20121</v>
          </cell>
          <cell r="R897">
            <v>34568</v>
          </cell>
          <cell r="S897">
            <v>16418</v>
          </cell>
          <cell r="T897">
            <v>39097</v>
          </cell>
          <cell r="U897">
            <v>37196</v>
          </cell>
          <cell r="V897">
            <v>41664</v>
          </cell>
          <cell r="W897">
            <v>19628</v>
          </cell>
          <cell r="X897">
            <v>16512</v>
          </cell>
          <cell r="Y897">
            <v>10469</v>
          </cell>
          <cell r="Z897">
            <v>4029</v>
          </cell>
          <cell r="AA897">
            <v>16735</v>
          </cell>
          <cell r="AB897">
            <v>17778</v>
          </cell>
          <cell r="AC897">
            <v>18711</v>
          </cell>
          <cell r="AD897">
            <v>10386</v>
          </cell>
          <cell r="AE897">
            <v>18456</v>
          </cell>
          <cell r="AF897">
            <v>10335</v>
          </cell>
          <cell r="AG897">
            <v>9016</v>
          </cell>
          <cell r="AH897">
            <v>4819</v>
          </cell>
          <cell r="AI897">
            <v>9545</v>
          </cell>
          <cell r="AJ897">
            <v>4364</v>
          </cell>
          <cell r="AK897">
            <v>3052</v>
          </cell>
          <cell r="AL897">
            <v>11360</v>
          </cell>
          <cell r="AM897">
            <v>18788</v>
          </cell>
          <cell r="AN897">
            <v>8266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3646253</v>
          </cell>
          <cell r="L898">
            <v>63594</v>
          </cell>
          <cell r="M898">
            <v>163664</v>
          </cell>
          <cell r="N898">
            <v>164941</v>
          </cell>
          <cell r="O898">
            <v>131269</v>
          </cell>
          <cell r="P898">
            <v>193434</v>
          </cell>
          <cell r="Q898">
            <v>148322</v>
          </cell>
          <cell r="R898">
            <v>129065</v>
          </cell>
          <cell r="S898">
            <v>175143</v>
          </cell>
          <cell r="T898">
            <v>177448</v>
          </cell>
          <cell r="U898">
            <v>228550</v>
          </cell>
          <cell r="V898">
            <v>188887</v>
          </cell>
          <cell r="W898">
            <v>111959</v>
          </cell>
          <cell r="X898">
            <v>220339</v>
          </cell>
          <cell r="Y898">
            <v>83755</v>
          </cell>
          <cell r="Z898">
            <v>103405</v>
          </cell>
          <cell r="AA898">
            <v>74616</v>
          </cell>
          <cell r="AB898">
            <v>110777</v>
          </cell>
          <cell r="AC898">
            <v>113218</v>
          </cell>
          <cell r="AD898">
            <v>107229</v>
          </cell>
          <cell r="AE898">
            <v>91649</v>
          </cell>
          <cell r="AF898">
            <v>219482</v>
          </cell>
          <cell r="AG898">
            <v>120128</v>
          </cell>
          <cell r="AH898">
            <v>44935</v>
          </cell>
          <cell r="AI898">
            <v>62012</v>
          </cell>
          <cell r="AJ898">
            <v>90955</v>
          </cell>
          <cell r="AK898">
            <v>92326</v>
          </cell>
          <cell r="AL898">
            <v>91673</v>
          </cell>
          <cell r="AM898">
            <v>112285</v>
          </cell>
          <cell r="AN898">
            <v>31193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  <cell r="J899">
            <v>200843</v>
          </cell>
          <cell r="L899">
            <v>5845</v>
          </cell>
          <cell r="M899">
            <v>14485</v>
          </cell>
          <cell r="N899">
            <v>12189</v>
          </cell>
          <cell r="O899">
            <v>11057</v>
          </cell>
          <cell r="P899">
            <v>18925</v>
          </cell>
          <cell r="Q899">
            <v>12601</v>
          </cell>
          <cell r="R899">
            <v>7830</v>
          </cell>
          <cell r="S899">
            <v>5857</v>
          </cell>
          <cell r="T899">
            <v>6341</v>
          </cell>
          <cell r="U899">
            <v>5526</v>
          </cell>
          <cell r="V899">
            <v>4971</v>
          </cell>
          <cell r="W899">
            <v>9285</v>
          </cell>
          <cell r="X899">
            <v>9805</v>
          </cell>
          <cell r="Y899">
            <v>9946</v>
          </cell>
          <cell r="Z899">
            <v>15989</v>
          </cell>
          <cell r="AA899">
            <v>2355</v>
          </cell>
          <cell r="AB899">
            <v>5159</v>
          </cell>
          <cell r="AC899">
            <v>3086</v>
          </cell>
          <cell r="AD899">
            <v>4461</v>
          </cell>
          <cell r="AE899">
            <v>3300</v>
          </cell>
          <cell r="AF899">
            <v>3410</v>
          </cell>
          <cell r="AG899">
            <v>4898</v>
          </cell>
          <cell r="AH899">
            <v>2693</v>
          </cell>
          <cell r="AI899">
            <v>5925</v>
          </cell>
          <cell r="AJ899">
            <v>2089</v>
          </cell>
          <cell r="AK899">
            <v>2602</v>
          </cell>
          <cell r="AL899">
            <v>4700</v>
          </cell>
          <cell r="AM899">
            <v>3725</v>
          </cell>
          <cell r="AN899">
            <v>1788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141682</v>
          </cell>
          <cell r="L900">
            <v>6856</v>
          </cell>
          <cell r="M900">
            <v>5264</v>
          </cell>
          <cell r="N900">
            <v>9921</v>
          </cell>
          <cell r="O900">
            <v>23847</v>
          </cell>
          <cell r="P900">
            <v>9588</v>
          </cell>
          <cell r="Q900">
            <v>7353</v>
          </cell>
          <cell r="R900">
            <v>7733</v>
          </cell>
          <cell r="S900">
            <v>6777</v>
          </cell>
          <cell r="T900">
            <v>8495</v>
          </cell>
          <cell r="U900">
            <v>349</v>
          </cell>
          <cell r="V900">
            <v>288</v>
          </cell>
          <cell r="W900">
            <v>231</v>
          </cell>
          <cell r="X900">
            <v>5418</v>
          </cell>
          <cell r="Y900">
            <v>88</v>
          </cell>
          <cell r="Z900">
            <v>2639</v>
          </cell>
          <cell r="AA900">
            <v>5844</v>
          </cell>
          <cell r="AB900">
            <v>2179</v>
          </cell>
          <cell r="AC900">
            <v>7120</v>
          </cell>
          <cell r="AD900">
            <v>708</v>
          </cell>
          <cell r="AE900">
            <v>10100</v>
          </cell>
          <cell r="AF900">
            <v>9665</v>
          </cell>
          <cell r="AG900">
            <v>560</v>
          </cell>
          <cell r="AH900">
            <v>41</v>
          </cell>
          <cell r="AI900">
            <v>111</v>
          </cell>
          <cell r="AJ900">
            <v>210</v>
          </cell>
          <cell r="AK900">
            <v>130</v>
          </cell>
          <cell r="AL900">
            <v>8902</v>
          </cell>
          <cell r="AM900">
            <v>296</v>
          </cell>
          <cell r="AN900">
            <v>969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3911292</v>
          </cell>
          <cell r="L901">
            <v>95920</v>
          </cell>
          <cell r="M901">
            <v>201277</v>
          </cell>
          <cell r="N901">
            <v>278494</v>
          </cell>
          <cell r="O901">
            <v>224733</v>
          </cell>
          <cell r="P901">
            <v>329329</v>
          </cell>
          <cell r="Q901">
            <v>203985</v>
          </cell>
          <cell r="R901">
            <v>251704</v>
          </cell>
          <cell r="S901">
            <v>140389</v>
          </cell>
          <cell r="T901">
            <v>146029</v>
          </cell>
          <cell r="U901">
            <v>185853</v>
          </cell>
          <cell r="V901">
            <v>176129</v>
          </cell>
          <cell r="W901">
            <v>144932</v>
          </cell>
          <cell r="X901">
            <v>87611</v>
          </cell>
          <cell r="Y901">
            <v>93679</v>
          </cell>
          <cell r="Z901">
            <v>124091</v>
          </cell>
          <cell r="AA901">
            <v>81691</v>
          </cell>
          <cell r="AB901">
            <v>83424</v>
          </cell>
          <cell r="AC901">
            <v>77851</v>
          </cell>
          <cell r="AD901">
            <v>130284</v>
          </cell>
          <cell r="AE901">
            <v>88590</v>
          </cell>
          <cell r="AF901">
            <v>107989</v>
          </cell>
          <cell r="AG901">
            <v>79315</v>
          </cell>
          <cell r="AH901">
            <v>81285</v>
          </cell>
          <cell r="AI901">
            <v>55326</v>
          </cell>
          <cell r="AJ901">
            <v>114827</v>
          </cell>
          <cell r="AK901">
            <v>107372</v>
          </cell>
          <cell r="AL901">
            <v>56853</v>
          </cell>
          <cell r="AM901">
            <v>86224</v>
          </cell>
          <cell r="AN901">
            <v>53796</v>
          </cell>
          <cell r="AO901">
            <v>22310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  <cell r="J902">
            <v>24882</v>
          </cell>
          <cell r="L902">
            <v>194</v>
          </cell>
          <cell r="M902">
            <v>3074</v>
          </cell>
          <cell r="N902">
            <v>2089</v>
          </cell>
          <cell r="O902">
            <v>3757</v>
          </cell>
          <cell r="P902">
            <v>558</v>
          </cell>
          <cell r="Q902">
            <v>719</v>
          </cell>
          <cell r="R902">
            <v>977</v>
          </cell>
          <cell r="S902">
            <v>1840</v>
          </cell>
          <cell r="V902">
            <v>577</v>
          </cell>
          <cell r="W902">
            <v>37</v>
          </cell>
          <cell r="X902">
            <v>366</v>
          </cell>
          <cell r="Z902">
            <v>3025</v>
          </cell>
          <cell r="AA902">
            <v>1846</v>
          </cell>
          <cell r="AB902">
            <v>1743</v>
          </cell>
          <cell r="AC902">
            <v>482</v>
          </cell>
          <cell r="AE902">
            <v>3002</v>
          </cell>
          <cell r="AF902">
            <v>596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  <cell r="J903">
            <v>330884</v>
          </cell>
          <cell r="L903">
            <v>2315</v>
          </cell>
          <cell r="M903">
            <v>58346</v>
          </cell>
          <cell r="N903">
            <v>59445</v>
          </cell>
          <cell r="O903">
            <v>23525</v>
          </cell>
          <cell r="P903">
            <v>29453</v>
          </cell>
          <cell r="Q903">
            <v>16500</v>
          </cell>
          <cell r="R903">
            <v>33402</v>
          </cell>
          <cell r="S903">
            <v>25156</v>
          </cell>
          <cell r="T903">
            <v>7723</v>
          </cell>
          <cell r="U903">
            <v>1315</v>
          </cell>
          <cell r="V903">
            <v>5783</v>
          </cell>
          <cell r="W903">
            <v>5640</v>
          </cell>
          <cell r="X903">
            <v>5683</v>
          </cell>
          <cell r="Y903">
            <v>15614</v>
          </cell>
          <cell r="Z903">
            <v>14426</v>
          </cell>
          <cell r="AA903">
            <v>2657</v>
          </cell>
          <cell r="AB903">
            <v>7910</v>
          </cell>
          <cell r="AC903">
            <v>2025</v>
          </cell>
          <cell r="AD903">
            <v>6908</v>
          </cell>
          <cell r="AE903">
            <v>2709</v>
          </cell>
          <cell r="AF903">
            <v>4349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  <cell r="J904">
            <v>80719</v>
          </cell>
          <cell r="L904">
            <v>8254</v>
          </cell>
          <cell r="M904">
            <v>5698</v>
          </cell>
          <cell r="N904">
            <v>4784</v>
          </cell>
          <cell r="O904">
            <v>3492</v>
          </cell>
          <cell r="P904">
            <v>5146</v>
          </cell>
          <cell r="Q904">
            <v>2339</v>
          </cell>
          <cell r="R904">
            <v>4617</v>
          </cell>
          <cell r="S904">
            <v>5692</v>
          </cell>
          <cell r="T904">
            <v>835</v>
          </cell>
          <cell r="U904">
            <v>2399</v>
          </cell>
          <cell r="V904">
            <v>1227</v>
          </cell>
          <cell r="W904">
            <v>3012</v>
          </cell>
          <cell r="X904">
            <v>2666</v>
          </cell>
          <cell r="Y904">
            <v>11322</v>
          </cell>
          <cell r="Z904">
            <v>3171</v>
          </cell>
          <cell r="AA904">
            <v>795</v>
          </cell>
          <cell r="AB904">
            <v>42</v>
          </cell>
          <cell r="AC904">
            <v>1392</v>
          </cell>
          <cell r="AD904">
            <v>649</v>
          </cell>
          <cell r="AE904">
            <v>2913</v>
          </cell>
          <cell r="AF904">
            <v>10244</v>
          </cell>
          <cell r="AG904">
            <v>30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  <cell r="J905">
            <v>29709</v>
          </cell>
          <cell r="L905">
            <v>115</v>
          </cell>
          <cell r="M905">
            <v>431</v>
          </cell>
          <cell r="N905">
            <v>657</v>
          </cell>
          <cell r="O905">
            <v>773</v>
          </cell>
          <cell r="P905">
            <v>888</v>
          </cell>
          <cell r="Q905">
            <v>1629</v>
          </cell>
          <cell r="R905">
            <v>375</v>
          </cell>
          <cell r="S905">
            <v>723</v>
          </cell>
          <cell r="T905">
            <v>585</v>
          </cell>
          <cell r="U905">
            <v>1853</v>
          </cell>
          <cell r="V905">
            <v>108</v>
          </cell>
          <cell r="W905">
            <v>861</v>
          </cell>
          <cell r="X905">
            <v>1949</v>
          </cell>
          <cell r="Y905">
            <v>639</v>
          </cell>
          <cell r="Z905">
            <v>2740</v>
          </cell>
          <cell r="AA905">
            <v>2298</v>
          </cell>
          <cell r="AB905">
            <v>2413</v>
          </cell>
          <cell r="AC905">
            <v>1454</v>
          </cell>
          <cell r="AD905">
            <v>4439</v>
          </cell>
          <cell r="AE905">
            <v>2638</v>
          </cell>
          <cell r="AF905">
            <v>1119</v>
          </cell>
          <cell r="AG905">
            <v>1022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390132</v>
          </cell>
          <cell r="L906">
            <v>2146</v>
          </cell>
          <cell r="M906">
            <v>19137</v>
          </cell>
          <cell r="N906">
            <v>13896</v>
          </cell>
          <cell r="O906">
            <v>17937</v>
          </cell>
          <cell r="P906">
            <v>40183</v>
          </cell>
          <cell r="Q906">
            <v>6868</v>
          </cell>
          <cell r="R906">
            <v>16482</v>
          </cell>
          <cell r="S906">
            <v>13598</v>
          </cell>
          <cell r="T906">
            <v>3903</v>
          </cell>
          <cell r="U906">
            <v>20109</v>
          </cell>
          <cell r="V906">
            <v>7985</v>
          </cell>
          <cell r="W906">
            <v>12073</v>
          </cell>
          <cell r="X906">
            <v>23817</v>
          </cell>
          <cell r="Y906">
            <v>25095</v>
          </cell>
          <cell r="Z906">
            <v>13945</v>
          </cell>
          <cell r="AA906">
            <v>40411</v>
          </cell>
          <cell r="AB906">
            <v>82100</v>
          </cell>
          <cell r="AC906">
            <v>16528</v>
          </cell>
          <cell r="AD906">
            <v>4316</v>
          </cell>
          <cell r="AE906">
            <v>3357</v>
          </cell>
          <cell r="AF906">
            <v>6246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83661</v>
          </cell>
          <cell r="L907">
            <v>131</v>
          </cell>
          <cell r="M907">
            <v>1535</v>
          </cell>
          <cell r="N907">
            <v>6341</v>
          </cell>
          <cell r="O907">
            <v>2510</v>
          </cell>
          <cell r="P907">
            <v>1210</v>
          </cell>
          <cell r="Q907">
            <v>1201</v>
          </cell>
          <cell r="R907">
            <v>905</v>
          </cell>
          <cell r="S907">
            <v>1251</v>
          </cell>
          <cell r="T907">
            <v>4497</v>
          </cell>
          <cell r="U907">
            <v>2345</v>
          </cell>
          <cell r="V907">
            <v>3405</v>
          </cell>
          <cell r="W907">
            <v>2538</v>
          </cell>
          <cell r="X907">
            <v>5149</v>
          </cell>
          <cell r="Y907">
            <v>6022</v>
          </cell>
          <cell r="Z907">
            <v>6669</v>
          </cell>
          <cell r="AA907">
            <v>11638</v>
          </cell>
          <cell r="AB907">
            <v>5704</v>
          </cell>
          <cell r="AC907">
            <v>2012</v>
          </cell>
          <cell r="AD907">
            <v>3071</v>
          </cell>
          <cell r="AE907">
            <v>6747</v>
          </cell>
          <cell r="AF907">
            <v>3679</v>
          </cell>
          <cell r="AG907">
            <v>5101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  <cell r="J908">
            <v>574817</v>
          </cell>
          <cell r="L908">
            <v>2977</v>
          </cell>
          <cell r="M908">
            <v>10986</v>
          </cell>
          <cell r="N908">
            <v>15239</v>
          </cell>
          <cell r="O908">
            <v>11164</v>
          </cell>
          <cell r="P908">
            <v>13823</v>
          </cell>
          <cell r="Q908">
            <v>13158</v>
          </cell>
          <cell r="R908">
            <v>15391</v>
          </cell>
          <cell r="S908">
            <v>13212</v>
          </cell>
          <cell r="T908">
            <v>16501</v>
          </cell>
          <cell r="U908">
            <v>16191</v>
          </cell>
          <cell r="V908">
            <v>15666</v>
          </cell>
          <cell r="W908">
            <v>12684</v>
          </cell>
          <cell r="X908">
            <v>18992</v>
          </cell>
          <cell r="Y908">
            <v>9988</v>
          </cell>
          <cell r="Z908">
            <v>22250</v>
          </cell>
          <cell r="AA908">
            <v>22719</v>
          </cell>
          <cell r="AB908">
            <v>35258</v>
          </cell>
          <cell r="AC908">
            <v>40372</v>
          </cell>
          <cell r="AD908">
            <v>25312</v>
          </cell>
          <cell r="AE908">
            <v>28411</v>
          </cell>
          <cell r="AF908">
            <v>24091</v>
          </cell>
          <cell r="AG908">
            <v>15271</v>
          </cell>
          <cell r="AH908">
            <v>25046</v>
          </cell>
          <cell r="AI908">
            <v>17851</v>
          </cell>
          <cell r="AJ908">
            <v>36663</v>
          </cell>
          <cell r="AK908">
            <v>21032</v>
          </cell>
          <cell r="AL908">
            <v>21041</v>
          </cell>
          <cell r="AM908">
            <v>35655</v>
          </cell>
          <cell r="AN908">
            <v>17873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1973061</v>
          </cell>
          <cell r="L909">
            <v>9126</v>
          </cell>
          <cell r="M909">
            <v>132619</v>
          </cell>
          <cell r="N909">
            <v>108036</v>
          </cell>
          <cell r="O909">
            <v>192312</v>
          </cell>
          <cell r="P909">
            <v>64018</v>
          </cell>
          <cell r="Q909">
            <v>93328</v>
          </cell>
          <cell r="R909">
            <v>102527</v>
          </cell>
          <cell r="S909">
            <v>119564</v>
          </cell>
          <cell r="T909">
            <v>104562</v>
          </cell>
          <cell r="U909">
            <v>93810</v>
          </cell>
          <cell r="V909">
            <v>157523</v>
          </cell>
          <cell r="W909">
            <v>91934</v>
          </cell>
          <cell r="X909">
            <v>62889</v>
          </cell>
          <cell r="Y909">
            <v>58812</v>
          </cell>
          <cell r="Z909">
            <v>59487</v>
          </cell>
          <cell r="AA909">
            <v>25168</v>
          </cell>
          <cell r="AB909">
            <v>49433</v>
          </cell>
          <cell r="AC909">
            <v>66564</v>
          </cell>
          <cell r="AD909">
            <v>42356</v>
          </cell>
          <cell r="AE909">
            <v>29276</v>
          </cell>
          <cell r="AF909">
            <v>25195</v>
          </cell>
          <cell r="AG909">
            <v>38389</v>
          </cell>
          <cell r="AH909">
            <v>29132</v>
          </cell>
          <cell r="AI909">
            <v>52693</v>
          </cell>
          <cell r="AJ909">
            <v>49975</v>
          </cell>
          <cell r="AK909">
            <v>35613</v>
          </cell>
          <cell r="AL909">
            <v>35036</v>
          </cell>
          <cell r="AM909">
            <v>25918</v>
          </cell>
          <cell r="AN909">
            <v>4911</v>
          </cell>
          <cell r="AO909">
            <v>12855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2932214</v>
          </cell>
          <cell r="L910">
            <v>52080</v>
          </cell>
          <cell r="M910">
            <v>60656</v>
          </cell>
          <cell r="N910">
            <v>102832</v>
          </cell>
          <cell r="O910">
            <v>135179</v>
          </cell>
          <cell r="P910">
            <v>93362</v>
          </cell>
          <cell r="Q910">
            <v>78902</v>
          </cell>
          <cell r="R910">
            <v>99454</v>
          </cell>
          <cell r="S910">
            <v>171182</v>
          </cell>
          <cell r="T910">
            <v>130908</v>
          </cell>
          <cell r="U910">
            <v>91018</v>
          </cell>
          <cell r="V910">
            <v>101217</v>
          </cell>
          <cell r="W910">
            <v>66683</v>
          </cell>
          <cell r="X910">
            <v>87483</v>
          </cell>
          <cell r="Y910">
            <v>247138</v>
          </cell>
          <cell r="Z910">
            <v>61627</v>
          </cell>
          <cell r="AA910">
            <v>121437</v>
          </cell>
          <cell r="AB910">
            <v>135200</v>
          </cell>
          <cell r="AC910">
            <v>129565</v>
          </cell>
          <cell r="AD910">
            <v>146476</v>
          </cell>
          <cell r="AE910">
            <v>134652</v>
          </cell>
          <cell r="AF910">
            <v>71491</v>
          </cell>
          <cell r="AG910">
            <v>62376</v>
          </cell>
          <cell r="AH910">
            <v>80338</v>
          </cell>
          <cell r="AI910">
            <v>101992</v>
          </cell>
          <cell r="AJ910">
            <v>78147</v>
          </cell>
          <cell r="AK910">
            <v>49334</v>
          </cell>
          <cell r="AL910">
            <v>113450</v>
          </cell>
          <cell r="AM910">
            <v>80102</v>
          </cell>
          <cell r="AN910">
            <v>39606</v>
          </cell>
          <cell r="AO910">
            <v>8327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  <cell r="J911">
            <v>52500</v>
          </cell>
          <cell r="N911">
            <v>404</v>
          </cell>
          <cell r="O911">
            <v>45</v>
          </cell>
          <cell r="P911">
            <v>1778</v>
          </cell>
          <cell r="Q911">
            <v>112</v>
          </cell>
          <cell r="R911">
            <v>547</v>
          </cell>
          <cell r="S911">
            <v>1138</v>
          </cell>
          <cell r="T911">
            <v>2163</v>
          </cell>
          <cell r="U911">
            <v>680</v>
          </cell>
          <cell r="Z911">
            <v>53</v>
          </cell>
          <cell r="AA911">
            <v>383</v>
          </cell>
          <cell r="AB911">
            <v>323</v>
          </cell>
          <cell r="AC911">
            <v>877</v>
          </cell>
          <cell r="AD911">
            <v>926</v>
          </cell>
          <cell r="AF911">
            <v>127</v>
          </cell>
          <cell r="AG911">
            <v>1551</v>
          </cell>
          <cell r="AH911">
            <v>9249</v>
          </cell>
          <cell r="AI911">
            <v>5883</v>
          </cell>
          <cell r="AJ911">
            <v>5787</v>
          </cell>
          <cell r="AK911">
            <v>7969</v>
          </cell>
          <cell r="AL911">
            <v>5697</v>
          </cell>
          <cell r="AM911">
            <v>3982</v>
          </cell>
          <cell r="AN911">
            <v>2826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  <cell r="J912">
            <v>198178</v>
          </cell>
          <cell r="M912">
            <v>4408</v>
          </cell>
          <cell r="N912">
            <v>292</v>
          </cell>
          <cell r="O912">
            <v>3725</v>
          </cell>
          <cell r="P912">
            <v>13338</v>
          </cell>
          <cell r="Q912">
            <v>7172</v>
          </cell>
          <cell r="R912">
            <v>2694</v>
          </cell>
          <cell r="S912">
            <v>1569</v>
          </cell>
          <cell r="T912">
            <v>3485</v>
          </cell>
          <cell r="U912">
            <v>9666</v>
          </cell>
          <cell r="V912">
            <v>4755</v>
          </cell>
          <cell r="W912">
            <v>16</v>
          </cell>
          <cell r="X912">
            <v>298</v>
          </cell>
          <cell r="Z912">
            <v>646</v>
          </cell>
          <cell r="AC912">
            <v>687</v>
          </cell>
          <cell r="AE912">
            <v>2258</v>
          </cell>
          <cell r="AF912">
            <v>4486</v>
          </cell>
          <cell r="AG912">
            <v>13112</v>
          </cell>
          <cell r="AH912">
            <v>17868</v>
          </cell>
          <cell r="AI912">
            <v>12796</v>
          </cell>
          <cell r="AJ912">
            <v>8914</v>
          </cell>
          <cell r="AK912">
            <v>19891</v>
          </cell>
          <cell r="AL912">
            <v>37698</v>
          </cell>
          <cell r="AM912">
            <v>22799</v>
          </cell>
          <cell r="AN912">
            <v>3542</v>
          </cell>
          <cell r="AO912">
            <v>2063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  <cell r="J913">
            <v>205967</v>
          </cell>
          <cell r="M913">
            <v>724</v>
          </cell>
          <cell r="N913">
            <v>3326</v>
          </cell>
          <cell r="O913">
            <v>3063</v>
          </cell>
          <cell r="P913">
            <v>8273</v>
          </cell>
          <cell r="Q913">
            <v>6446</v>
          </cell>
          <cell r="R913">
            <v>2563</v>
          </cell>
          <cell r="S913">
            <v>2484</v>
          </cell>
          <cell r="T913">
            <v>3491</v>
          </cell>
          <cell r="U913">
            <v>2735</v>
          </cell>
          <cell r="V913">
            <v>2118</v>
          </cell>
          <cell r="W913">
            <v>34</v>
          </cell>
          <cell r="X913">
            <v>591</v>
          </cell>
          <cell r="Y913">
            <v>322</v>
          </cell>
          <cell r="Z913">
            <v>2753</v>
          </cell>
          <cell r="AA913">
            <v>1630</v>
          </cell>
          <cell r="AB913">
            <v>1091</v>
          </cell>
          <cell r="AC913">
            <v>293</v>
          </cell>
          <cell r="AD913">
            <v>369</v>
          </cell>
          <cell r="AE913">
            <v>222</v>
          </cell>
          <cell r="AF913">
            <v>161</v>
          </cell>
          <cell r="AG913">
            <v>2491</v>
          </cell>
          <cell r="AH913">
            <v>3018</v>
          </cell>
          <cell r="AI913">
            <v>9849</v>
          </cell>
          <cell r="AJ913">
            <v>14062</v>
          </cell>
          <cell r="AK913">
            <v>25182</v>
          </cell>
          <cell r="AL913">
            <v>7255</v>
          </cell>
          <cell r="AM913">
            <v>29290</v>
          </cell>
          <cell r="AN913">
            <v>15388</v>
          </cell>
          <cell r="AO913">
            <v>2830</v>
          </cell>
          <cell r="AS913">
            <v>53913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7718666</v>
          </cell>
          <cell r="L914">
            <v>145857</v>
          </cell>
          <cell r="M914">
            <v>351115</v>
          </cell>
          <cell r="N914">
            <v>345277</v>
          </cell>
          <cell r="O914">
            <v>332502</v>
          </cell>
          <cell r="P914">
            <v>364458</v>
          </cell>
          <cell r="Q914">
            <v>395026</v>
          </cell>
          <cell r="R914">
            <v>461451</v>
          </cell>
          <cell r="S914">
            <v>416153</v>
          </cell>
          <cell r="T914">
            <v>419221</v>
          </cell>
          <cell r="U914">
            <v>374324</v>
          </cell>
          <cell r="V914">
            <v>265773</v>
          </cell>
          <cell r="W914">
            <v>280975</v>
          </cell>
          <cell r="X914">
            <v>283730</v>
          </cell>
          <cell r="Y914">
            <v>272022</v>
          </cell>
          <cell r="Z914">
            <v>238265</v>
          </cell>
          <cell r="AA914">
            <v>251595</v>
          </cell>
          <cell r="AB914">
            <v>231251</v>
          </cell>
          <cell r="AC914">
            <v>243323</v>
          </cell>
          <cell r="AD914">
            <v>229269</v>
          </cell>
          <cell r="AE914">
            <v>206466</v>
          </cell>
          <cell r="AF914">
            <v>204828</v>
          </cell>
          <cell r="AG914">
            <v>178900</v>
          </cell>
          <cell r="AH914">
            <v>185704</v>
          </cell>
          <cell r="AI914">
            <v>190846</v>
          </cell>
          <cell r="AJ914">
            <v>178591</v>
          </cell>
          <cell r="AK914">
            <v>200941</v>
          </cell>
          <cell r="AL914">
            <v>217313</v>
          </cell>
          <cell r="AM914">
            <v>188071</v>
          </cell>
          <cell r="AN914">
            <v>65419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286021</v>
          </cell>
          <cell r="L915">
            <v>9569</v>
          </cell>
          <cell r="M915">
            <v>38014</v>
          </cell>
          <cell r="N915">
            <v>25713</v>
          </cell>
          <cell r="O915">
            <v>28075</v>
          </cell>
          <cell r="P915">
            <v>22816</v>
          </cell>
          <cell r="Q915">
            <v>13140</v>
          </cell>
          <cell r="R915">
            <v>11258</v>
          </cell>
          <cell r="S915">
            <v>17542</v>
          </cell>
          <cell r="T915">
            <v>17649</v>
          </cell>
          <cell r="U915">
            <v>15915</v>
          </cell>
          <cell r="V915">
            <v>9069</v>
          </cell>
          <cell r="W915">
            <v>5873</v>
          </cell>
          <cell r="X915">
            <v>7723</v>
          </cell>
          <cell r="Y915">
            <v>9297</v>
          </cell>
          <cell r="Z915">
            <v>5101</v>
          </cell>
          <cell r="AA915">
            <v>6755</v>
          </cell>
          <cell r="AB915">
            <v>9747</v>
          </cell>
          <cell r="AC915">
            <v>8795</v>
          </cell>
          <cell r="AD915">
            <v>6138</v>
          </cell>
          <cell r="AE915">
            <v>5448</v>
          </cell>
          <cell r="AF915">
            <v>2719</v>
          </cell>
          <cell r="AG915">
            <v>1773</v>
          </cell>
          <cell r="AH915">
            <v>1009</v>
          </cell>
          <cell r="AI915">
            <v>979</v>
          </cell>
          <cell r="AJ915">
            <v>1746</v>
          </cell>
          <cell r="AK915">
            <v>1392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2599677</v>
          </cell>
          <cell r="L916">
            <v>72350</v>
          </cell>
          <cell r="M916">
            <v>161514</v>
          </cell>
          <cell r="N916">
            <v>129124</v>
          </cell>
          <cell r="O916">
            <v>104618</v>
          </cell>
          <cell r="P916">
            <v>116407</v>
          </cell>
          <cell r="Q916">
            <v>133837</v>
          </cell>
          <cell r="R916">
            <v>132053</v>
          </cell>
          <cell r="S916">
            <v>134574</v>
          </cell>
          <cell r="T916">
            <v>162192</v>
          </cell>
          <cell r="U916">
            <v>150558</v>
          </cell>
          <cell r="V916">
            <v>126231</v>
          </cell>
          <cell r="W916">
            <v>132851</v>
          </cell>
          <cell r="X916">
            <v>124299</v>
          </cell>
          <cell r="Y916">
            <v>97309</v>
          </cell>
          <cell r="Z916">
            <v>74186</v>
          </cell>
          <cell r="AA916">
            <v>83665</v>
          </cell>
          <cell r="AB916">
            <v>84477</v>
          </cell>
          <cell r="AC916">
            <v>81462</v>
          </cell>
          <cell r="AD916">
            <v>85881</v>
          </cell>
          <cell r="AE916">
            <v>65736</v>
          </cell>
          <cell r="AF916">
            <v>49770</v>
          </cell>
          <cell r="AG916">
            <v>38147</v>
          </cell>
          <cell r="AH916">
            <v>49690</v>
          </cell>
          <cell r="AI916">
            <v>49088</v>
          </cell>
          <cell r="AJ916">
            <v>41689</v>
          </cell>
          <cell r="AK916">
            <v>40169</v>
          </cell>
          <cell r="AL916">
            <v>37460</v>
          </cell>
          <cell r="AM916">
            <v>29352</v>
          </cell>
          <cell r="AN916">
            <v>10988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97743</v>
          </cell>
          <cell r="L917">
            <v>1590</v>
          </cell>
          <cell r="M917">
            <v>4929</v>
          </cell>
          <cell r="N917">
            <v>7526</v>
          </cell>
          <cell r="O917">
            <v>9724</v>
          </cell>
          <cell r="P917">
            <v>3267</v>
          </cell>
          <cell r="Q917">
            <v>4105</v>
          </cell>
          <cell r="R917">
            <v>4365</v>
          </cell>
          <cell r="S917">
            <v>4280</v>
          </cell>
          <cell r="T917">
            <v>5191</v>
          </cell>
          <cell r="U917">
            <v>5216</v>
          </cell>
          <cell r="V917">
            <v>5236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2264</v>
          </cell>
          <cell r="AB917">
            <v>4258</v>
          </cell>
          <cell r="AC917">
            <v>4101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1282</v>
          </cell>
          <cell r="AJ917">
            <v>308</v>
          </cell>
          <cell r="AK917">
            <v>711</v>
          </cell>
          <cell r="AL917">
            <v>961</v>
          </cell>
          <cell r="AM917">
            <v>1186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2286121</v>
          </cell>
          <cell r="L918">
            <v>21641</v>
          </cell>
          <cell r="M918">
            <v>102641</v>
          </cell>
          <cell r="N918">
            <v>142818</v>
          </cell>
          <cell r="O918">
            <v>144901</v>
          </cell>
          <cell r="P918">
            <v>74503</v>
          </cell>
          <cell r="Q918">
            <v>126999</v>
          </cell>
          <cell r="R918">
            <v>85553</v>
          </cell>
          <cell r="S918">
            <v>94993</v>
          </cell>
          <cell r="T918">
            <v>83425</v>
          </cell>
          <cell r="U918">
            <v>106971</v>
          </cell>
          <cell r="V918">
            <v>103260</v>
          </cell>
          <cell r="W918">
            <v>102887</v>
          </cell>
          <cell r="X918">
            <v>77701</v>
          </cell>
          <cell r="Y918">
            <v>96049</v>
          </cell>
          <cell r="Z918">
            <v>119648</v>
          </cell>
          <cell r="AA918">
            <v>128097</v>
          </cell>
          <cell r="AB918">
            <v>94036</v>
          </cell>
          <cell r="AC918">
            <v>102965</v>
          </cell>
          <cell r="AD918">
            <v>92309</v>
          </cell>
          <cell r="AE918">
            <v>75709</v>
          </cell>
          <cell r="AF918">
            <v>68379</v>
          </cell>
          <cell r="AG918">
            <v>56377</v>
          </cell>
          <cell r="AH918">
            <v>29267</v>
          </cell>
          <cell r="AI918">
            <v>13492</v>
          </cell>
          <cell r="AJ918">
            <v>20382</v>
          </cell>
          <cell r="AK918">
            <v>26955</v>
          </cell>
          <cell r="AL918">
            <v>20675</v>
          </cell>
          <cell r="AM918">
            <v>58382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1503808</v>
          </cell>
          <cell r="L919">
            <v>27317</v>
          </cell>
          <cell r="M919">
            <v>64822</v>
          </cell>
          <cell r="N919">
            <v>81298</v>
          </cell>
          <cell r="O919">
            <v>60122</v>
          </cell>
          <cell r="P919">
            <v>55249</v>
          </cell>
          <cell r="Q919">
            <v>64916</v>
          </cell>
          <cell r="R919">
            <v>72301</v>
          </cell>
          <cell r="S919">
            <v>83044</v>
          </cell>
          <cell r="T919">
            <v>114731</v>
          </cell>
          <cell r="U919">
            <v>106810</v>
          </cell>
          <cell r="V919">
            <v>80705</v>
          </cell>
          <cell r="W919">
            <v>67314</v>
          </cell>
          <cell r="X919">
            <v>82376</v>
          </cell>
          <cell r="Y919">
            <v>70177</v>
          </cell>
          <cell r="Z919">
            <v>89611</v>
          </cell>
          <cell r="AA919">
            <v>79734</v>
          </cell>
          <cell r="AB919">
            <v>62640</v>
          </cell>
          <cell r="AC919">
            <v>41662</v>
          </cell>
          <cell r="AD919">
            <v>40543</v>
          </cell>
          <cell r="AE919">
            <v>43179</v>
          </cell>
          <cell r="AF919">
            <v>32655</v>
          </cell>
          <cell r="AG919">
            <v>16447</v>
          </cell>
          <cell r="AH919">
            <v>6642</v>
          </cell>
          <cell r="AI919">
            <v>8306</v>
          </cell>
          <cell r="AJ919">
            <v>12290</v>
          </cell>
          <cell r="AK919">
            <v>8571</v>
          </cell>
          <cell r="AL919">
            <v>18685</v>
          </cell>
          <cell r="AM919">
            <v>8052</v>
          </cell>
          <cell r="AN919">
            <v>3609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161181</v>
          </cell>
          <cell r="L920">
            <v>4546</v>
          </cell>
          <cell r="M920">
            <v>5691</v>
          </cell>
          <cell r="N920">
            <v>9144</v>
          </cell>
          <cell r="O920">
            <v>8303</v>
          </cell>
          <cell r="P920">
            <v>5822</v>
          </cell>
          <cell r="Q920">
            <v>6905</v>
          </cell>
          <cell r="R920">
            <v>5691</v>
          </cell>
          <cell r="S920">
            <v>5767</v>
          </cell>
          <cell r="T920">
            <v>6507</v>
          </cell>
          <cell r="U920">
            <v>4939</v>
          </cell>
          <cell r="V920">
            <v>8488</v>
          </cell>
          <cell r="W920">
            <v>6524</v>
          </cell>
          <cell r="X920">
            <v>7520</v>
          </cell>
          <cell r="Y920">
            <v>4920</v>
          </cell>
          <cell r="Z920">
            <v>6555</v>
          </cell>
          <cell r="AA920">
            <v>4169</v>
          </cell>
          <cell r="AB920">
            <v>4643</v>
          </cell>
          <cell r="AC920">
            <v>6271</v>
          </cell>
          <cell r="AD920">
            <v>3367</v>
          </cell>
          <cell r="AE920">
            <v>5567</v>
          </cell>
          <cell r="AF920">
            <v>6614</v>
          </cell>
          <cell r="AG920">
            <v>3421</v>
          </cell>
          <cell r="AH920">
            <v>3998</v>
          </cell>
          <cell r="AI920">
            <v>5022</v>
          </cell>
          <cell r="AJ920">
            <v>6317</v>
          </cell>
          <cell r="AK920">
            <v>3430</v>
          </cell>
          <cell r="AL920">
            <v>4046</v>
          </cell>
          <cell r="AM920">
            <v>3724</v>
          </cell>
          <cell r="AN920">
            <v>3270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530816</v>
          </cell>
          <cell r="L921">
            <v>15002</v>
          </cell>
          <cell r="M921">
            <v>39711</v>
          </cell>
          <cell r="N921">
            <v>39635</v>
          </cell>
          <cell r="O921">
            <v>34706</v>
          </cell>
          <cell r="P921">
            <v>20599</v>
          </cell>
          <cell r="Q921">
            <v>15255</v>
          </cell>
          <cell r="R921">
            <v>44494</v>
          </cell>
          <cell r="S921">
            <v>19194</v>
          </cell>
          <cell r="T921">
            <v>14890</v>
          </cell>
          <cell r="U921">
            <v>9315</v>
          </cell>
          <cell r="V921">
            <v>22525</v>
          </cell>
          <cell r="W921">
            <v>24049</v>
          </cell>
          <cell r="X921">
            <v>25688</v>
          </cell>
          <cell r="Y921">
            <v>10359</v>
          </cell>
          <cell r="Z921">
            <v>7362</v>
          </cell>
          <cell r="AA921">
            <v>3731</v>
          </cell>
          <cell r="AB921">
            <v>10131</v>
          </cell>
          <cell r="AC921">
            <v>2258</v>
          </cell>
          <cell r="AD921">
            <v>9230</v>
          </cell>
          <cell r="AE921">
            <v>5165</v>
          </cell>
          <cell r="AF921">
            <v>4624</v>
          </cell>
          <cell r="AG921">
            <v>47154</v>
          </cell>
          <cell r="AH921">
            <v>22804</v>
          </cell>
          <cell r="AI921">
            <v>28989</v>
          </cell>
          <cell r="AJ921">
            <v>2123</v>
          </cell>
          <cell r="AK921">
            <v>19979</v>
          </cell>
          <cell r="AL921">
            <v>15272</v>
          </cell>
          <cell r="AM921">
            <v>9186</v>
          </cell>
          <cell r="AN921">
            <v>7386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1922034</v>
          </cell>
          <cell r="L922">
            <v>40049</v>
          </cell>
          <cell r="M922">
            <v>72175</v>
          </cell>
          <cell r="N922">
            <v>83510</v>
          </cell>
          <cell r="O922">
            <v>65947</v>
          </cell>
          <cell r="P922">
            <v>67567</v>
          </cell>
          <cell r="Q922">
            <v>63173</v>
          </cell>
          <cell r="R922">
            <v>67223</v>
          </cell>
          <cell r="S922">
            <v>87644</v>
          </cell>
          <cell r="T922">
            <v>85369</v>
          </cell>
          <cell r="U922">
            <v>89853</v>
          </cell>
          <cell r="V922">
            <v>108489</v>
          </cell>
          <cell r="W922">
            <v>66309</v>
          </cell>
          <cell r="X922">
            <v>256069</v>
          </cell>
          <cell r="Y922">
            <v>65514</v>
          </cell>
          <cell r="Z922">
            <v>61512</v>
          </cell>
          <cell r="AA922">
            <v>61468</v>
          </cell>
          <cell r="AB922">
            <v>29050</v>
          </cell>
          <cell r="AC922">
            <v>70385</v>
          </cell>
          <cell r="AD922">
            <v>52921</v>
          </cell>
          <cell r="AE922">
            <v>67311</v>
          </cell>
          <cell r="AF922">
            <v>65630</v>
          </cell>
          <cell r="AG922">
            <v>50963</v>
          </cell>
          <cell r="AH922">
            <v>30035</v>
          </cell>
          <cell r="AI922">
            <v>35637</v>
          </cell>
          <cell r="AJ922">
            <v>29882</v>
          </cell>
          <cell r="AK922">
            <v>35034</v>
          </cell>
          <cell r="AL922">
            <v>48399</v>
          </cell>
          <cell r="AM922">
            <v>44475</v>
          </cell>
          <cell r="AN922">
            <v>20441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  <cell r="J923">
            <v>91194</v>
          </cell>
          <cell r="L923">
            <v>3151</v>
          </cell>
          <cell r="M923">
            <v>6520</v>
          </cell>
          <cell r="N923">
            <v>5395</v>
          </cell>
          <cell r="O923">
            <v>4832</v>
          </cell>
          <cell r="P923">
            <v>3834</v>
          </cell>
          <cell r="Q923">
            <v>4287</v>
          </cell>
          <cell r="R923">
            <v>5129</v>
          </cell>
          <cell r="S923">
            <v>4445</v>
          </cell>
          <cell r="T923">
            <v>7049</v>
          </cell>
          <cell r="U923">
            <v>2374</v>
          </cell>
          <cell r="V923">
            <v>4625</v>
          </cell>
          <cell r="W923">
            <v>7617</v>
          </cell>
          <cell r="X923">
            <v>3555</v>
          </cell>
          <cell r="Y923">
            <v>2885</v>
          </cell>
          <cell r="Z923">
            <v>1962</v>
          </cell>
          <cell r="AA923">
            <v>2788</v>
          </cell>
          <cell r="AB923">
            <v>1401</v>
          </cell>
          <cell r="AC923">
            <v>2172</v>
          </cell>
          <cell r="AD923">
            <v>1509</v>
          </cell>
          <cell r="AE923">
            <v>1588</v>
          </cell>
          <cell r="AF923">
            <v>1431</v>
          </cell>
          <cell r="AG923">
            <v>941</v>
          </cell>
          <cell r="AH923">
            <v>1616</v>
          </cell>
          <cell r="AI923">
            <v>1339</v>
          </cell>
          <cell r="AJ923">
            <v>2456</v>
          </cell>
          <cell r="AK923">
            <v>1310</v>
          </cell>
          <cell r="AL923">
            <v>974</v>
          </cell>
          <cell r="AM923">
            <v>2916</v>
          </cell>
          <cell r="AN923">
            <v>1093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94599</v>
          </cell>
          <cell r="L924">
            <v>124</v>
          </cell>
          <cell r="M924">
            <v>6617</v>
          </cell>
          <cell r="N924">
            <v>12648</v>
          </cell>
          <cell r="O924">
            <v>3036</v>
          </cell>
          <cell r="P924">
            <v>1334</v>
          </cell>
          <cell r="Q924">
            <v>3519</v>
          </cell>
          <cell r="R924">
            <v>1084</v>
          </cell>
          <cell r="S924">
            <v>870</v>
          </cell>
          <cell r="T924">
            <v>4802</v>
          </cell>
          <cell r="U924">
            <v>917</v>
          </cell>
          <cell r="V924">
            <v>16901</v>
          </cell>
          <cell r="W924">
            <v>8499</v>
          </cell>
          <cell r="X924">
            <v>6822</v>
          </cell>
          <cell r="Y924">
            <v>262</v>
          </cell>
          <cell r="Z924">
            <v>16037</v>
          </cell>
          <cell r="AA924">
            <v>304</v>
          </cell>
          <cell r="AB924">
            <v>336</v>
          </cell>
          <cell r="AC924">
            <v>164</v>
          </cell>
          <cell r="AD924">
            <v>6694</v>
          </cell>
          <cell r="AE924">
            <v>345</v>
          </cell>
          <cell r="AF924">
            <v>178</v>
          </cell>
          <cell r="AG924">
            <v>37</v>
          </cell>
          <cell r="AH924">
            <v>11</v>
          </cell>
          <cell r="AI924">
            <v>1574</v>
          </cell>
          <cell r="AJ924">
            <v>830</v>
          </cell>
          <cell r="AK924">
            <v>12</v>
          </cell>
          <cell r="AL924">
            <v>50</v>
          </cell>
          <cell r="AM924">
            <v>592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  <cell r="J925">
            <v>1655916</v>
          </cell>
          <cell r="L925">
            <v>35692</v>
          </cell>
          <cell r="M925">
            <v>73592</v>
          </cell>
          <cell r="N925">
            <v>109781</v>
          </cell>
          <cell r="O925">
            <v>132894</v>
          </cell>
          <cell r="P925">
            <v>129606</v>
          </cell>
          <cell r="Q925">
            <v>88586</v>
          </cell>
          <cell r="R925">
            <v>81793</v>
          </cell>
          <cell r="S925">
            <v>63701</v>
          </cell>
          <cell r="T925">
            <v>60052</v>
          </cell>
          <cell r="U925">
            <v>81663</v>
          </cell>
          <cell r="V925">
            <v>72064</v>
          </cell>
          <cell r="W925">
            <v>83810</v>
          </cell>
          <cell r="X925">
            <v>116701</v>
          </cell>
          <cell r="Y925">
            <v>47650</v>
          </cell>
          <cell r="Z925">
            <v>45825</v>
          </cell>
          <cell r="AA925">
            <v>47363</v>
          </cell>
          <cell r="AB925">
            <v>41138</v>
          </cell>
          <cell r="AC925">
            <v>42499</v>
          </cell>
          <cell r="AD925">
            <v>28177</v>
          </cell>
          <cell r="AE925">
            <v>39301</v>
          </cell>
          <cell r="AF925">
            <v>22221</v>
          </cell>
          <cell r="AG925">
            <v>31070</v>
          </cell>
          <cell r="AH925">
            <v>16036</v>
          </cell>
          <cell r="AI925">
            <v>13237</v>
          </cell>
          <cell r="AJ925">
            <v>32400</v>
          </cell>
          <cell r="AK925">
            <v>11698</v>
          </cell>
          <cell r="AL925">
            <v>54921</v>
          </cell>
          <cell r="AM925">
            <v>28492</v>
          </cell>
          <cell r="AN925">
            <v>23953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  <cell r="J926">
            <v>19506</v>
          </cell>
          <cell r="L926">
            <v>104</v>
          </cell>
          <cell r="M926">
            <v>4323</v>
          </cell>
          <cell r="N926">
            <v>4095</v>
          </cell>
          <cell r="O926">
            <v>2729</v>
          </cell>
          <cell r="Q926">
            <v>825</v>
          </cell>
          <cell r="S926">
            <v>1155</v>
          </cell>
          <cell r="T926">
            <v>1369</v>
          </cell>
          <cell r="V926">
            <v>3232</v>
          </cell>
          <cell r="W926">
            <v>18</v>
          </cell>
          <cell r="X926">
            <v>1087</v>
          </cell>
          <cell r="Y926">
            <v>131</v>
          </cell>
          <cell r="AA926">
            <v>92</v>
          </cell>
          <cell r="AB926">
            <v>45</v>
          </cell>
          <cell r="AE926">
            <v>301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  <cell r="J927">
            <v>271057</v>
          </cell>
          <cell r="L927">
            <v>631</v>
          </cell>
          <cell r="M927">
            <v>8705</v>
          </cell>
          <cell r="N927">
            <v>23359</v>
          </cell>
          <cell r="O927">
            <v>31001</v>
          </cell>
          <cell r="P927">
            <v>8862</v>
          </cell>
          <cell r="Q927">
            <v>15035</v>
          </cell>
          <cell r="R927">
            <v>5508</v>
          </cell>
          <cell r="S927">
            <v>13315</v>
          </cell>
          <cell r="T927">
            <v>9031</v>
          </cell>
          <cell r="U927">
            <v>41268</v>
          </cell>
          <cell r="V927">
            <v>55081</v>
          </cell>
          <cell r="W927">
            <v>3494</v>
          </cell>
          <cell r="X927">
            <v>9498</v>
          </cell>
          <cell r="Y927">
            <v>6818</v>
          </cell>
          <cell r="AA927">
            <v>2764</v>
          </cell>
          <cell r="AB927">
            <v>1170</v>
          </cell>
          <cell r="AD927">
            <v>6212</v>
          </cell>
          <cell r="AE927">
            <v>3313</v>
          </cell>
          <cell r="AF927">
            <v>98</v>
          </cell>
          <cell r="AG927">
            <v>25894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  <cell r="J928">
            <v>54872</v>
          </cell>
          <cell r="M928">
            <v>6186</v>
          </cell>
          <cell r="N928">
            <v>5187</v>
          </cell>
          <cell r="O928">
            <v>4485</v>
          </cell>
          <cell r="P928">
            <v>2492</v>
          </cell>
          <cell r="Q928">
            <v>1692</v>
          </cell>
          <cell r="R928">
            <v>341</v>
          </cell>
          <cell r="S928">
            <v>1764</v>
          </cell>
          <cell r="T928">
            <v>4496</v>
          </cell>
          <cell r="U928">
            <v>3436</v>
          </cell>
          <cell r="V928">
            <v>6350</v>
          </cell>
          <cell r="W928">
            <v>7848</v>
          </cell>
          <cell r="X928">
            <v>1262</v>
          </cell>
          <cell r="Z928">
            <v>1975</v>
          </cell>
          <cell r="AA928">
            <v>535</v>
          </cell>
          <cell r="AC928">
            <v>3400</v>
          </cell>
          <cell r="AD928">
            <v>3249</v>
          </cell>
          <cell r="AE928">
            <v>43</v>
          </cell>
          <cell r="AF928">
            <v>131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  <cell r="J929">
            <v>14646</v>
          </cell>
          <cell r="M929">
            <v>844</v>
          </cell>
          <cell r="N929">
            <v>603</v>
          </cell>
          <cell r="O929">
            <v>897</v>
          </cell>
          <cell r="P929">
            <v>27</v>
          </cell>
          <cell r="Q929">
            <v>484</v>
          </cell>
          <cell r="R929">
            <v>569</v>
          </cell>
          <cell r="S929">
            <v>982</v>
          </cell>
          <cell r="T929">
            <v>820</v>
          </cell>
          <cell r="U929">
            <v>582</v>
          </cell>
          <cell r="V929">
            <v>685</v>
          </cell>
          <cell r="W929">
            <v>910</v>
          </cell>
          <cell r="X929">
            <v>731</v>
          </cell>
          <cell r="Y929">
            <v>744</v>
          </cell>
          <cell r="AA929">
            <v>541</v>
          </cell>
          <cell r="AB929">
            <v>141</v>
          </cell>
          <cell r="AC929">
            <v>1496</v>
          </cell>
          <cell r="AD929">
            <v>564</v>
          </cell>
          <cell r="AE929">
            <v>2446</v>
          </cell>
          <cell r="AF929">
            <v>580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299971</v>
          </cell>
          <cell r="L930">
            <v>208</v>
          </cell>
          <cell r="M930">
            <v>7172</v>
          </cell>
          <cell r="N930">
            <v>17440</v>
          </cell>
          <cell r="O930">
            <v>9740</v>
          </cell>
          <cell r="P930">
            <v>6732</v>
          </cell>
          <cell r="Q930">
            <v>10400</v>
          </cell>
          <cell r="R930">
            <v>6994</v>
          </cell>
          <cell r="S930">
            <v>9631</v>
          </cell>
          <cell r="T930">
            <v>24549</v>
          </cell>
          <cell r="U930">
            <v>7872</v>
          </cell>
          <cell r="V930">
            <v>5980</v>
          </cell>
          <cell r="W930">
            <v>35561</v>
          </cell>
          <cell r="X930">
            <v>3374</v>
          </cell>
          <cell r="Y930">
            <v>24513</v>
          </cell>
          <cell r="Z930">
            <v>35855</v>
          </cell>
          <cell r="AA930">
            <v>6822</v>
          </cell>
          <cell r="AB930">
            <v>67044</v>
          </cell>
          <cell r="AC930">
            <v>2533</v>
          </cell>
          <cell r="AE930">
            <v>298</v>
          </cell>
          <cell r="AF930">
            <v>13147</v>
          </cell>
          <cell r="AG930">
            <v>4106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  <cell r="J931">
            <v>78987</v>
          </cell>
          <cell r="L931">
            <v>246</v>
          </cell>
          <cell r="M931">
            <v>3680</v>
          </cell>
          <cell r="N931">
            <v>727</v>
          </cell>
          <cell r="O931">
            <v>1488</v>
          </cell>
          <cell r="P931">
            <v>1737</v>
          </cell>
          <cell r="Q931">
            <v>1823</v>
          </cell>
          <cell r="R931">
            <v>3196</v>
          </cell>
          <cell r="S931">
            <v>1106</v>
          </cell>
          <cell r="T931">
            <v>6294</v>
          </cell>
          <cell r="U931">
            <v>4657</v>
          </cell>
          <cell r="V931">
            <v>10960</v>
          </cell>
          <cell r="W931">
            <v>4592</v>
          </cell>
          <cell r="X931">
            <v>7896</v>
          </cell>
          <cell r="Y931">
            <v>3231</v>
          </cell>
          <cell r="Z931">
            <v>2970</v>
          </cell>
          <cell r="AA931">
            <v>6380</v>
          </cell>
          <cell r="AB931">
            <v>4338</v>
          </cell>
          <cell r="AC931">
            <v>1601</v>
          </cell>
          <cell r="AD931">
            <v>2689</v>
          </cell>
          <cell r="AE931">
            <v>3492</v>
          </cell>
          <cell r="AF931">
            <v>4765</v>
          </cell>
          <cell r="AG931">
            <v>1119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251312</v>
          </cell>
          <cell r="L932">
            <v>2058</v>
          </cell>
          <cell r="M932">
            <v>7309</v>
          </cell>
          <cell r="N932">
            <v>8067</v>
          </cell>
          <cell r="O932">
            <v>8316</v>
          </cell>
          <cell r="P932">
            <v>11035</v>
          </cell>
          <cell r="Q932">
            <v>9684</v>
          </cell>
          <cell r="R932">
            <v>6225</v>
          </cell>
          <cell r="S932">
            <v>7320</v>
          </cell>
          <cell r="T932">
            <v>6036</v>
          </cell>
          <cell r="U932">
            <v>9373</v>
          </cell>
          <cell r="V932">
            <v>10759</v>
          </cell>
          <cell r="W932">
            <v>7822</v>
          </cell>
          <cell r="X932">
            <v>7710</v>
          </cell>
          <cell r="Y932">
            <v>8493</v>
          </cell>
          <cell r="Z932">
            <v>7882</v>
          </cell>
          <cell r="AA932">
            <v>9256</v>
          </cell>
          <cell r="AB932">
            <v>10151</v>
          </cell>
          <cell r="AC932">
            <v>6711</v>
          </cell>
          <cell r="AD932">
            <v>7707</v>
          </cell>
          <cell r="AE932">
            <v>5015</v>
          </cell>
          <cell r="AF932">
            <v>6727</v>
          </cell>
          <cell r="AG932">
            <v>11544</v>
          </cell>
          <cell r="AH932">
            <v>12529</v>
          </cell>
          <cell r="AI932">
            <v>11619</v>
          </cell>
          <cell r="AJ932">
            <v>9881</v>
          </cell>
          <cell r="AK932">
            <v>8248</v>
          </cell>
          <cell r="AL932">
            <v>15310</v>
          </cell>
          <cell r="AM932">
            <v>12281</v>
          </cell>
          <cell r="AN932">
            <v>6244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980370</v>
          </cell>
          <cell r="L933">
            <v>5959</v>
          </cell>
          <cell r="M933">
            <v>31225</v>
          </cell>
          <cell r="N933">
            <v>24444</v>
          </cell>
          <cell r="O933">
            <v>54598</v>
          </cell>
          <cell r="P933">
            <v>42504</v>
          </cell>
          <cell r="Q933">
            <v>65792</v>
          </cell>
          <cell r="R933">
            <v>47672</v>
          </cell>
          <cell r="S933">
            <v>49128</v>
          </cell>
          <cell r="T933">
            <v>51587</v>
          </cell>
          <cell r="U933">
            <v>56825</v>
          </cell>
          <cell r="V933">
            <v>33084</v>
          </cell>
          <cell r="W933">
            <v>41841</v>
          </cell>
          <cell r="X933">
            <v>90459</v>
          </cell>
          <cell r="Y933">
            <v>48942</v>
          </cell>
          <cell r="Z933">
            <v>27822</v>
          </cell>
          <cell r="AA933">
            <v>16079</v>
          </cell>
          <cell r="AB933">
            <v>36168</v>
          </cell>
          <cell r="AC933">
            <v>25491</v>
          </cell>
          <cell r="AD933">
            <v>22129</v>
          </cell>
          <cell r="AE933">
            <v>44568</v>
          </cell>
          <cell r="AF933">
            <v>14503</v>
          </cell>
          <cell r="AG933">
            <v>13459</v>
          </cell>
          <cell r="AH933">
            <v>7738</v>
          </cell>
          <cell r="AI933">
            <v>20389</v>
          </cell>
          <cell r="AJ933">
            <v>19117</v>
          </cell>
          <cell r="AK933">
            <v>16046</v>
          </cell>
          <cell r="AL933">
            <v>26606</v>
          </cell>
          <cell r="AM933">
            <v>29764</v>
          </cell>
          <cell r="AN933">
            <v>13734</v>
          </cell>
          <cell r="AO933">
            <v>2697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1054549</v>
          </cell>
          <cell r="L934">
            <v>15852</v>
          </cell>
          <cell r="M934">
            <v>42912</v>
          </cell>
          <cell r="N934">
            <v>36214</v>
          </cell>
          <cell r="O934">
            <v>57388</v>
          </cell>
          <cell r="P934">
            <v>30472</v>
          </cell>
          <cell r="Q934">
            <v>32648</v>
          </cell>
          <cell r="R934">
            <v>39698</v>
          </cell>
          <cell r="S934">
            <v>42319</v>
          </cell>
          <cell r="T934">
            <v>53269</v>
          </cell>
          <cell r="U934">
            <v>36055</v>
          </cell>
          <cell r="V934">
            <v>62720</v>
          </cell>
          <cell r="W934">
            <v>40179</v>
          </cell>
          <cell r="X934">
            <v>38933</v>
          </cell>
          <cell r="Y934">
            <v>28983</v>
          </cell>
          <cell r="Z934">
            <v>42602</v>
          </cell>
          <cell r="AA934">
            <v>40893</v>
          </cell>
          <cell r="AB934">
            <v>54498</v>
          </cell>
          <cell r="AC934">
            <v>18650</v>
          </cell>
          <cell r="AD934">
            <v>28244</v>
          </cell>
          <cell r="AE934">
            <v>25975</v>
          </cell>
          <cell r="AF934">
            <v>25503</v>
          </cell>
          <cell r="AG934">
            <v>35633</v>
          </cell>
          <cell r="AH934">
            <v>36877</v>
          </cell>
          <cell r="AI934">
            <v>51059</v>
          </cell>
          <cell r="AJ934">
            <v>24540</v>
          </cell>
          <cell r="AK934">
            <v>15701</v>
          </cell>
          <cell r="AL934">
            <v>34247</v>
          </cell>
          <cell r="AM934">
            <v>54786</v>
          </cell>
          <cell r="AN934">
            <v>7699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  <cell r="J935">
            <v>35954</v>
          </cell>
          <cell r="M935">
            <v>546</v>
          </cell>
          <cell r="Q935">
            <v>815</v>
          </cell>
          <cell r="R935">
            <v>212</v>
          </cell>
          <cell r="T935">
            <v>119</v>
          </cell>
          <cell r="U935">
            <v>307</v>
          </cell>
          <cell r="V935">
            <v>601</v>
          </cell>
          <cell r="W935">
            <v>250</v>
          </cell>
          <cell r="Y935">
            <v>178</v>
          </cell>
          <cell r="Z935">
            <v>2482</v>
          </cell>
          <cell r="AA935">
            <v>433</v>
          </cell>
          <cell r="AB935">
            <v>1562</v>
          </cell>
          <cell r="AC935">
            <v>2380</v>
          </cell>
          <cell r="AD935">
            <v>6468</v>
          </cell>
          <cell r="AE935">
            <v>1865</v>
          </cell>
          <cell r="AF935">
            <v>1597</v>
          </cell>
          <cell r="AG935">
            <v>283</v>
          </cell>
          <cell r="AH935">
            <v>2890</v>
          </cell>
          <cell r="AI935">
            <v>3956</v>
          </cell>
          <cell r="AJ935">
            <v>1855</v>
          </cell>
          <cell r="AK935">
            <v>1383</v>
          </cell>
          <cell r="AL935">
            <v>1311</v>
          </cell>
          <cell r="AM935">
            <v>1769</v>
          </cell>
          <cell r="AN935">
            <v>2308</v>
          </cell>
          <cell r="AO935">
            <v>384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  <cell r="J936">
            <v>139736</v>
          </cell>
          <cell r="M936">
            <v>1221</v>
          </cell>
          <cell r="N936">
            <v>2326</v>
          </cell>
          <cell r="O936">
            <v>1062</v>
          </cell>
          <cell r="P936">
            <v>4341</v>
          </cell>
          <cell r="U936">
            <v>6855</v>
          </cell>
          <cell r="V936">
            <v>1400</v>
          </cell>
          <cell r="W936">
            <v>545</v>
          </cell>
          <cell r="AA936">
            <v>993</v>
          </cell>
          <cell r="AB936">
            <v>1181</v>
          </cell>
          <cell r="AC936">
            <v>3301</v>
          </cell>
          <cell r="AD936">
            <v>6720</v>
          </cell>
          <cell r="AF936">
            <v>3841</v>
          </cell>
          <cell r="AH936">
            <v>2769</v>
          </cell>
          <cell r="AI936">
            <v>7570</v>
          </cell>
          <cell r="AJ936">
            <v>19806</v>
          </cell>
          <cell r="AK936">
            <v>24857</v>
          </cell>
          <cell r="AL936">
            <v>7159</v>
          </cell>
          <cell r="AM936">
            <v>31320</v>
          </cell>
          <cell r="AN936">
            <v>7721</v>
          </cell>
          <cell r="AO936">
            <v>4748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  <cell r="J937">
            <v>79193</v>
          </cell>
          <cell r="L937">
            <v>199</v>
          </cell>
          <cell r="M937">
            <v>691</v>
          </cell>
          <cell r="N937">
            <v>1228</v>
          </cell>
          <cell r="O937">
            <v>1770</v>
          </cell>
          <cell r="P937">
            <v>710</v>
          </cell>
          <cell r="Q937">
            <v>552</v>
          </cell>
          <cell r="R937">
            <v>1120</v>
          </cell>
          <cell r="S937">
            <v>1263</v>
          </cell>
          <cell r="T937">
            <v>618</v>
          </cell>
          <cell r="U937">
            <v>982</v>
          </cell>
          <cell r="V937">
            <v>5252</v>
          </cell>
          <cell r="W937">
            <v>661</v>
          </cell>
          <cell r="X937">
            <v>153</v>
          </cell>
          <cell r="Y937">
            <v>872</v>
          </cell>
          <cell r="Z937">
            <v>1240</v>
          </cell>
          <cell r="AA937">
            <v>5866</v>
          </cell>
          <cell r="AB937">
            <v>8836</v>
          </cell>
          <cell r="AC937">
            <v>8535</v>
          </cell>
          <cell r="AD937">
            <v>3638</v>
          </cell>
          <cell r="AE937">
            <v>850</v>
          </cell>
          <cell r="AF937">
            <v>619</v>
          </cell>
          <cell r="AG937">
            <v>2400</v>
          </cell>
          <cell r="AH937">
            <v>1731</v>
          </cell>
          <cell r="AI937">
            <v>7450</v>
          </cell>
          <cell r="AJ937">
            <v>4695</v>
          </cell>
          <cell r="AK937">
            <v>1542</v>
          </cell>
          <cell r="AL937">
            <v>10481</v>
          </cell>
          <cell r="AM937">
            <v>4797</v>
          </cell>
          <cell r="AN937">
            <v>442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47916541</v>
          </cell>
          <cell r="L938">
            <v>964622</v>
          </cell>
          <cell r="M938">
            <v>2371595</v>
          </cell>
          <cell r="N938">
            <v>2371752</v>
          </cell>
          <cell r="O938">
            <v>2122330</v>
          </cell>
          <cell r="P938">
            <v>2202234</v>
          </cell>
          <cell r="Q938">
            <v>2187329</v>
          </cell>
          <cell r="R938">
            <v>2359400</v>
          </cell>
          <cell r="S938">
            <v>2032970</v>
          </cell>
          <cell r="T938">
            <v>2289760</v>
          </cell>
          <cell r="U938">
            <v>2108776</v>
          </cell>
          <cell r="V938">
            <v>1618384</v>
          </cell>
          <cell r="W938">
            <v>1756871</v>
          </cell>
          <cell r="X938">
            <v>1563863</v>
          </cell>
          <cell r="Y938">
            <v>1462953</v>
          </cell>
          <cell r="Z938">
            <v>1292895</v>
          </cell>
          <cell r="AA938">
            <v>1333444</v>
          </cell>
          <cell r="AB938">
            <v>1403773</v>
          </cell>
          <cell r="AC938">
            <v>1344222</v>
          </cell>
          <cell r="AD938">
            <v>1493323</v>
          </cell>
          <cell r="AE938">
            <v>1390617</v>
          </cell>
          <cell r="AF938">
            <v>1473329</v>
          </cell>
          <cell r="AG938">
            <v>1235165</v>
          </cell>
          <cell r="AH938">
            <v>1323196</v>
          </cell>
          <cell r="AI938">
            <v>1507565</v>
          </cell>
          <cell r="AJ938">
            <v>1483190</v>
          </cell>
          <cell r="AK938">
            <v>1633824</v>
          </cell>
          <cell r="AL938">
            <v>1591936</v>
          </cell>
          <cell r="AM938">
            <v>1483215</v>
          </cell>
          <cell r="AN938">
            <v>513335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2022168</v>
          </cell>
          <cell r="L939">
            <v>38172</v>
          </cell>
          <cell r="M939">
            <v>156991</v>
          </cell>
          <cell r="N939">
            <v>136042</v>
          </cell>
          <cell r="O939">
            <v>122011</v>
          </cell>
          <cell r="P939">
            <v>145094</v>
          </cell>
          <cell r="Q939">
            <v>109805</v>
          </cell>
          <cell r="R939">
            <v>118720</v>
          </cell>
          <cell r="S939">
            <v>107115</v>
          </cell>
          <cell r="T939">
            <v>101133</v>
          </cell>
          <cell r="U939">
            <v>139846</v>
          </cell>
          <cell r="V939">
            <v>85920</v>
          </cell>
          <cell r="W939">
            <v>71354</v>
          </cell>
          <cell r="X939">
            <v>76309</v>
          </cell>
          <cell r="Y939">
            <v>69729</v>
          </cell>
          <cell r="Z939">
            <v>73441</v>
          </cell>
          <cell r="AA939">
            <v>46589</v>
          </cell>
          <cell r="AB939">
            <v>43155</v>
          </cell>
          <cell r="AC939">
            <v>57217</v>
          </cell>
          <cell r="AD939">
            <v>53205</v>
          </cell>
          <cell r="AE939">
            <v>58615</v>
          </cell>
          <cell r="AF939">
            <v>34783</v>
          </cell>
          <cell r="AG939">
            <v>28856</v>
          </cell>
          <cell r="AH939">
            <v>25911</v>
          </cell>
          <cell r="AI939">
            <v>21168</v>
          </cell>
          <cell r="AJ939">
            <v>27068</v>
          </cell>
          <cell r="AK939">
            <v>30539</v>
          </cell>
          <cell r="AL939">
            <v>13789</v>
          </cell>
          <cell r="AM939">
            <v>18382</v>
          </cell>
          <cell r="AN939">
            <v>11209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12595570</v>
          </cell>
          <cell r="L940">
            <v>274397</v>
          </cell>
          <cell r="M940">
            <v>599794</v>
          </cell>
          <cell r="N940">
            <v>646474</v>
          </cell>
          <cell r="O940">
            <v>603999</v>
          </cell>
          <cell r="P940">
            <v>631787</v>
          </cell>
          <cell r="Q940">
            <v>609951</v>
          </cell>
          <cell r="R940">
            <v>695216</v>
          </cell>
          <cell r="S940">
            <v>605060</v>
          </cell>
          <cell r="T940">
            <v>711713</v>
          </cell>
          <cell r="U940">
            <v>652627</v>
          </cell>
          <cell r="V940">
            <v>545736</v>
          </cell>
          <cell r="W940">
            <v>549698</v>
          </cell>
          <cell r="X940">
            <v>497096</v>
          </cell>
          <cell r="Y940">
            <v>440043</v>
          </cell>
          <cell r="Z940">
            <v>376614</v>
          </cell>
          <cell r="AA940">
            <v>375327</v>
          </cell>
          <cell r="AB940">
            <v>344380</v>
          </cell>
          <cell r="AC940">
            <v>367264</v>
          </cell>
          <cell r="AD940">
            <v>370491</v>
          </cell>
          <cell r="AE940">
            <v>333206</v>
          </cell>
          <cell r="AF940">
            <v>333072</v>
          </cell>
          <cell r="AG940">
            <v>257152</v>
          </cell>
          <cell r="AH940">
            <v>286527</v>
          </cell>
          <cell r="AI940">
            <v>308310</v>
          </cell>
          <cell r="AJ940">
            <v>243409</v>
          </cell>
          <cell r="AK940">
            <v>281004</v>
          </cell>
          <cell r="AL940">
            <v>291994</v>
          </cell>
          <cell r="AM940">
            <v>283623</v>
          </cell>
          <cell r="AN940">
            <v>79606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2661495</v>
          </cell>
          <cell r="L941">
            <v>49443</v>
          </cell>
          <cell r="M941">
            <v>125965</v>
          </cell>
          <cell r="N941">
            <v>165544</v>
          </cell>
          <cell r="O941">
            <v>107188</v>
          </cell>
          <cell r="P941">
            <v>79792</v>
          </cell>
          <cell r="Q941">
            <v>86093</v>
          </cell>
          <cell r="R941">
            <v>107890</v>
          </cell>
          <cell r="S941">
            <v>108231</v>
          </cell>
          <cell r="T941">
            <v>104446</v>
          </cell>
          <cell r="U941">
            <v>106236</v>
          </cell>
          <cell r="V941">
            <v>105979</v>
          </cell>
          <cell r="W941">
            <v>90771</v>
          </cell>
          <cell r="X941">
            <v>84197</v>
          </cell>
          <cell r="Y941">
            <v>108085</v>
          </cell>
          <cell r="Z941">
            <v>88212</v>
          </cell>
          <cell r="AA941">
            <v>100968</v>
          </cell>
          <cell r="AB941">
            <v>113133</v>
          </cell>
          <cell r="AC941">
            <v>117202</v>
          </cell>
          <cell r="AD941">
            <v>109191</v>
          </cell>
          <cell r="AE941">
            <v>82626</v>
          </cell>
          <cell r="AF941">
            <v>99749</v>
          </cell>
          <cell r="AG941">
            <v>56331</v>
          </cell>
          <cell r="AH941">
            <v>48371</v>
          </cell>
          <cell r="AI941">
            <v>47896</v>
          </cell>
          <cell r="AJ941">
            <v>66263</v>
          </cell>
          <cell r="AK941">
            <v>70744</v>
          </cell>
          <cell r="AL941">
            <v>81968</v>
          </cell>
          <cell r="AM941">
            <v>112770</v>
          </cell>
          <cell r="AN941">
            <v>36211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42779873</v>
          </cell>
          <cell r="L942">
            <v>205934</v>
          </cell>
          <cell r="M942">
            <v>1744107</v>
          </cell>
          <cell r="N942">
            <v>2107806</v>
          </cell>
          <cell r="O942">
            <v>2175901</v>
          </cell>
          <cell r="P942">
            <v>1399054</v>
          </cell>
          <cell r="Q942">
            <v>1336291</v>
          </cell>
          <cell r="R942">
            <v>1468587</v>
          </cell>
          <cell r="S942">
            <v>1967730</v>
          </cell>
          <cell r="T942">
            <v>1643478</v>
          </cell>
          <cell r="U942">
            <v>1516756</v>
          </cell>
          <cell r="V942">
            <v>1665450</v>
          </cell>
          <cell r="W942">
            <v>1484317</v>
          </cell>
          <cell r="X942">
            <v>1627411</v>
          </cell>
          <cell r="Y942">
            <v>1753435</v>
          </cell>
          <cell r="Z942">
            <v>1559401</v>
          </cell>
          <cell r="AA942">
            <v>1618055</v>
          </cell>
          <cell r="AB942">
            <v>1532894</v>
          </cell>
          <cell r="AC942">
            <v>1763798</v>
          </cell>
          <cell r="AD942">
            <v>1874381</v>
          </cell>
          <cell r="AE942">
            <v>2043779</v>
          </cell>
          <cell r="AF942">
            <v>1756817</v>
          </cell>
          <cell r="AG942">
            <v>1175627</v>
          </cell>
          <cell r="AH942">
            <v>955698</v>
          </cell>
          <cell r="AI942">
            <v>842462</v>
          </cell>
          <cell r="AJ942">
            <v>894928</v>
          </cell>
          <cell r="AK942">
            <v>1094492</v>
          </cell>
          <cell r="AL942">
            <v>1192790</v>
          </cell>
          <cell r="AM942">
            <v>1095631</v>
          </cell>
          <cell r="AN942">
            <v>875405</v>
          </cell>
          <cell r="AO942">
            <v>402573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6814991</v>
          </cell>
          <cell r="L943">
            <v>90765</v>
          </cell>
          <cell r="M943">
            <v>295414</v>
          </cell>
          <cell r="N943">
            <v>269740</v>
          </cell>
          <cell r="O943">
            <v>194299</v>
          </cell>
          <cell r="P943">
            <v>252756</v>
          </cell>
          <cell r="Q943">
            <v>310167</v>
          </cell>
          <cell r="R943">
            <v>441891</v>
          </cell>
          <cell r="S943">
            <v>366317</v>
          </cell>
          <cell r="T943">
            <v>396231</v>
          </cell>
          <cell r="U943">
            <v>395990</v>
          </cell>
          <cell r="V943">
            <v>356983</v>
          </cell>
          <cell r="W943">
            <v>321525</v>
          </cell>
          <cell r="X943">
            <v>286225</v>
          </cell>
          <cell r="Y943">
            <v>259130</v>
          </cell>
          <cell r="Z943">
            <v>281263</v>
          </cell>
          <cell r="AA943">
            <v>279335</v>
          </cell>
          <cell r="AB943">
            <v>258802</v>
          </cell>
          <cell r="AC943">
            <v>218504</v>
          </cell>
          <cell r="AD943">
            <v>229157</v>
          </cell>
          <cell r="AE943">
            <v>238101</v>
          </cell>
          <cell r="AF943">
            <v>206522</v>
          </cell>
          <cell r="AG943">
            <v>172698</v>
          </cell>
          <cell r="AH943">
            <v>128619</v>
          </cell>
          <cell r="AI943">
            <v>94904</v>
          </cell>
          <cell r="AJ943">
            <v>91639</v>
          </cell>
          <cell r="AK943">
            <v>120720</v>
          </cell>
          <cell r="AL943">
            <v>88641</v>
          </cell>
          <cell r="AM943">
            <v>109738</v>
          </cell>
          <cell r="AN943">
            <v>58915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970337</v>
          </cell>
          <cell r="L944">
            <v>16801</v>
          </cell>
          <cell r="M944">
            <v>32804</v>
          </cell>
          <cell r="N944">
            <v>41232</v>
          </cell>
          <cell r="O944">
            <v>40641</v>
          </cell>
          <cell r="P944">
            <v>42218</v>
          </cell>
          <cell r="Q944">
            <v>39394</v>
          </cell>
          <cell r="R944">
            <v>33343</v>
          </cell>
          <cell r="S944">
            <v>34599</v>
          </cell>
          <cell r="T944">
            <v>37861</v>
          </cell>
          <cell r="U944">
            <v>43068</v>
          </cell>
          <cell r="V944">
            <v>36331</v>
          </cell>
          <cell r="W944">
            <v>31460</v>
          </cell>
          <cell r="X944">
            <v>32407</v>
          </cell>
          <cell r="Y944">
            <v>28394</v>
          </cell>
          <cell r="Z944">
            <v>30628</v>
          </cell>
          <cell r="AA944">
            <v>27473</v>
          </cell>
          <cell r="AB944">
            <v>36044</v>
          </cell>
          <cell r="AC944">
            <v>35126</v>
          </cell>
          <cell r="AD944">
            <v>30694</v>
          </cell>
          <cell r="AE944">
            <v>27066</v>
          </cell>
          <cell r="AF944">
            <v>32397</v>
          </cell>
          <cell r="AG944">
            <v>25650</v>
          </cell>
          <cell r="AH944">
            <v>27260</v>
          </cell>
          <cell r="AI944">
            <v>33153</v>
          </cell>
          <cell r="AJ944">
            <v>34417</v>
          </cell>
          <cell r="AK944">
            <v>34747</v>
          </cell>
          <cell r="AL944">
            <v>46546</v>
          </cell>
          <cell r="AM944">
            <v>38301</v>
          </cell>
          <cell r="AN944">
            <v>20282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4586445</v>
          </cell>
          <cell r="L945">
            <v>28347</v>
          </cell>
          <cell r="M945">
            <v>246322</v>
          </cell>
          <cell r="N945">
            <v>334465</v>
          </cell>
          <cell r="O945">
            <v>361675</v>
          </cell>
          <cell r="P945">
            <v>465907</v>
          </cell>
          <cell r="Q945">
            <v>221075</v>
          </cell>
          <cell r="R945">
            <v>364689</v>
          </cell>
          <cell r="S945">
            <v>337958</v>
          </cell>
          <cell r="T945">
            <v>235193</v>
          </cell>
          <cell r="U945">
            <v>146684</v>
          </cell>
          <cell r="V945">
            <v>153543</v>
          </cell>
          <cell r="W945">
            <v>276644</v>
          </cell>
          <cell r="X945">
            <v>135215</v>
          </cell>
          <cell r="Y945">
            <v>181175</v>
          </cell>
          <cell r="Z945">
            <v>141769</v>
          </cell>
          <cell r="AA945">
            <v>91702</v>
          </cell>
          <cell r="AB945">
            <v>96554</v>
          </cell>
          <cell r="AC945">
            <v>126484</v>
          </cell>
          <cell r="AD945">
            <v>100577</v>
          </cell>
          <cell r="AE945">
            <v>68941</v>
          </cell>
          <cell r="AF945">
            <v>142833</v>
          </cell>
          <cell r="AG945">
            <v>76403</v>
          </cell>
          <cell r="AH945">
            <v>27245</v>
          </cell>
          <cell r="AI945">
            <v>31344</v>
          </cell>
          <cell r="AJ945">
            <v>23020</v>
          </cell>
          <cell r="AK945">
            <v>41267</v>
          </cell>
          <cell r="AL945">
            <v>33126</v>
          </cell>
          <cell r="AM945">
            <v>49277</v>
          </cell>
          <cell r="AN945">
            <v>32244</v>
          </cell>
          <cell r="AO945">
            <v>14767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15314563</v>
          </cell>
          <cell r="L946">
            <v>191508</v>
          </cell>
          <cell r="M946">
            <v>460621</v>
          </cell>
          <cell r="N946">
            <v>481503</v>
          </cell>
          <cell r="O946">
            <v>537089</v>
          </cell>
          <cell r="P946">
            <v>796993</v>
          </cell>
          <cell r="Q946">
            <v>514275</v>
          </cell>
          <cell r="R946">
            <v>404800</v>
          </cell>
          <cell r="S946">
            <v>497631</v>
          </cell>
          <cell r="T946">
            <v>634056</v>
          </cell>
          <cell r="U946">
            <v>644043</v>
          </cell>
          <cell r="V946">
            <v>521608</v>
          </cell>
          <cell r="W946">
            <v>666106</v>
          </cell>
          <cell r="X946">
            <v>827704</v>
          </cell>
          <cell r="Y946">
            <v>479435</v>
          </cell>
          <cell r="Z946">
            <v>715676</v>
          </cell>
          <cell r="AA946">
            <v>720863</v>
          </cell>
          <cell r="AB946">
            <v>549003</v>
          </cell>
          <cell r="AC946">
            <v>660310</v>
          </cell>
          <cell r="AD946">
            <v>577001</v>
          </cell>
          <cell r="AE946">
            <v>546714</v>
          </cell>
          <cell r="AF946">
            <v>758886</v>
          </cell>
          <cell r="AG946">
            <v>579024</v>
          </cell>
          <cell r="AH946">
            <v>314274</v>
          </cell>
          <cell r="AI946">
            <v>412491</v>
          </cell>
          <cell r="AJ946">
            <v>427106</v>
          </cell>
          <cell r="AK946">
            <v>376221</v>
          </cell>
          <cell r="AL946">
            <v>313914</v>
          </cell>
          <cell r="AM946">
            <v>365032</v>
          </cell>
          <cell r="AN946">
            <v>262904</v>
          </cell>
          <cell r="AO946">
            <v>77772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509677</v>
          </cell>
          <cell r="L947">
            <v>16779</v>
          </cell>
          <cell r="M947">
            <v>30196</v>
          </cell>
          <cell r="N947">
            <v>33536</v>
          </cell>
          <cell r="O947">
            <v>34432</v>
          </cell>
          <cell r="P947">
            <v>39653</v>
          </cell>
          <cell r="Q947">
            <v>28911</v>
          </cell>
          <cell r="R947">
            <v>24198</v>
          </cell>
          <cell r="S947">
            <v>20212</v>
          </cell>
          <cell r="T947">
            <v>21748</v>
          </cell>
          <cell r="U947">
            <v>26102</v>
          </cell>
          <cell r="V947">
            <v>26081</v>
          </cell>
          <cell r="W947">
            <v>14449</v>
          </cell>
          <cell r="X947">
            <v>14466</v>
          </cell>
          <cell r="Y947">
            <v>12972</v>
          </cell>
          <cell r="Z947">
            <v>14316</v>
          </cell>
          <cell r="AA947">
            <v>13770</v>
          </cell>
          <cell r="AB947">
            <v>12654</v>
          </cell>
          <cell r="AC947">
            <v>11862</v>
          </cell>
          <cell r="AD947">
            <v>12816</v>
          </cell>
          <cell r="AE947">
            <v>15262</v>
          </cell>
          <cell r="AF947">
            <v>10275</v>
          </cell>
          <cell r="AG947">
            <v>9735</v>
          </cell>
          <cell r="AH947">
            <v>10890</v>
          </cell>
          <cell r="AI947">
            <v>12780</v>
          </cell>
          <cell r="AJ947">
            <v>9579</v>
          </cell>
          <cell r="AK947">
            <v>10812</v>
          </cell>
          <cell r="AL947">
            <v>8900</v>
          </cell>
          <cell r="AM947">
            <v>8959</v>
          </cell>
          <cell r="AN947">
            <v>3332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1370013</v>
          </cell>
          <cell r="L948">
            <v>10951</v>
          </cell>
          <cell r="M948">
            <v>19173</v>
          </cell>
          <cell r="N948">
            <v>62421</v>
          </cell>
          <cell r="O948">
            <v>94212</v>
          </cell>
          <cell r="P948">
            <v>57932</v>
          </cell>
          <cell r="Q948">
            <v>51545</v>
          </cell>
          <cell r="R948">
            <v>89495</v>
          </cell>
          <cell r="S948">
            <v>25034</v>
          </cell>
          <cell r="T948">
            <v>73189</v>
          </cell>
          <cell r="U948">
            <v>51027</v>
          </cell>
          <cell r="V948">
            <v>119559</v>
          </cell>
          <cell r="W948">
            <v>107282</v>
          </cell>
          <cell r="X948">
            <v>33946</v>
          </cell>
          <cell r="Y948">
            <v>3715</v>
          </cell>
          <cell r="Z948">
            <v>45611</v>
          </cell>
          <cell r="AA948">
            <v>17751</v>
          </cell>
          <cell r="AB948">
            <v>27629</v>
          </cell>
          <cell r="AC948">
            <v>8313</v>
          </cell>
          <cell r="AD948">
            <v>668</v>
          </cell>
          <cell r="AE948">
            <v>45918</v>
          </cell>
          <cell r="AF948">
            <v>82238</v>
          </cell>
          <cell r="AG948">
            <v>7436</v>
          </cell>
          <cell r="AH948">
            <v>39605</v>
          </cell>
          <cell r="AI948">
            <v>48354</v>
          </cell>
          <cell r="AJ948">
            <v>38440</v>
          </cell>
          <cell r="AK948">
            <v>18120</v>
          </cell>
          <cell r="AL948">
            <v>5343</v>
          </cell>
          <cell r="AM948">
            <v>50275</v>
          </cell>
          <cell r="AN948">
            <v>21635</v>
          </cell>
          <cell r="AO948">
            <v>113196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12734920</v>
          </cell>
          <cell r="L949">
            <v>248049</v>
          </cell>
          <cell r="M949">
            <v>688908</v>
          </cell>
          <cell r="N949">
            <v>863197</v>
          </cell>
          <cell r="O949">
            <v>813471</v>
          </cell>
          <cell r="P949">
            <v>1124285</v>
          </cell>
          <cell r="Q949">
            <v>694013</v>
          </cell>
          <cell r="R949">
            <v>624468</v>
          </cell>
          <cell r="S949">
            <v>406092</v>
          </cell>
          <cell r="T949">
            <v>495623</v>
          </cell>
          <cell r="U949">
            <v>571845</v>
          </cell>
          <cell r="V949">
            <v>401341</v>
          </cell>
          <cell r="W949">
            <v>347386</v>
          </cell>
          <cell r="X949">
            <v>241636</v>
          </cell>
          <cell r="Y949">
            <v>400758</v>
          </cell>
          <cell r="Z949">
            <v>299589</v>
          </cell>
          <cell r="AA949">
            <v>302693</v>
          </cell>
          <cell r="AB949">
            <v>307311</v>
          </cell>
          <cell r="AC949">
            <v>353287</v>
          </cell>
          <cell r="AD949">
            <v>380529</v>
          </cell>
          <cell r="AE949">
            <v>478609</v>
          </cell>
          <cell r="AF949">
            <v>493795</v>
          </cell>
          <cell r="AG949">
            <v>420550</v>
          </cell>
          <cell r="AH949">
            <v>276640</v>
          </cell>
          <cell r="AI949">
            <v>134130</v>
          </cell>
          <cell r="AJ949">
            <v>273805</v>
          </cell>
          <cell r="AK949">
            <v>283515</v>
          </cell>
          <cell r="AL949">
            <v>302297</v>
          </cell>
          <cell r="AM949">
            <v>333283</v>
          </cell>
          <cell r="AN949">
            <v>160377</v>
          </cell>
          <cell r="AO949">
            <v>13438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  <cell r="J950">
            <v>31222</v>
          </cell>
          <cell r="L950">
            <v>998</v>
          </cell>
          <cell r="M950">
            <v>1387</v>
          </cell>
          <cell r="N950">
            <v>819</v>
          </cell>
          <cell r="O950">
            <v>502</v>
          </cell>
          <cell r="P950">
            <v>982</v>
          </cell>
          <cell r="Q950">
            <v>637</v>
          </cell>
          <cell r="R950">
            <v>460</v>
          </cell>
          <cell r="S950">
            <v>1604</v>
          </cell>
          <cell r="T950">
            <v>3899</v>
          </cell>
          <cell r="U950">
            <v>2385</v>
          </cell>
          <cell r="V950">
            <v>667</v>
          </cell>
          <cell r="W950">
            <v>2793</v>
          </cell>
          <cell r="X950">
            <v>3483</v>
          </cell>
          <cell r="Y950">
            <v>1975</v>
          </cell>
          <cell r="Z950">
            <v>3233</v>
          </cell>
          <cell r="AA950">
            <v>706</v>
          </cell>
          <cell r="AB950">
            <v>603</v>
          </cell>
          <cell r="AC950">
            <v>2623</v>
          </cell>
          <cell r="AD950">
            <v>529</v>
          </cell>
          <cell r="AE950">
            <v>937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1280060</v>
          </cell>
          <cell r="L951">
            <v>2843</v>
          </cell>
          <cell r="M951">
            <v>81458</v>
          </cell>
          <cell r="N951">
            <v>65023</v>
          </cell>
          <cell r="O951">
            <v>68814</v>
          </cell>
          <cell r="P951">
            <v>79914</v>
          </cell>
          <cell r="Q951">
            <v>113418</v>
          </cell>
          <cell r="R951">
            <v>124847</v>
          </cell>
          <cell r="S951">
            <v>75915</v>
          </cell>
          <cell r="T951">
            <v>31399</v>
          </cell>
          <cell r="U951">
            <v>45871</v>
          </cell>
          <cell r="V951">
            <v>59677</v>
          </cell>
          <cell r="W951">
            <v>40671</v>
          </cell>
          <cell r="X951">
            <v>53119</v>
          </cell>
          <cell r="Y951">
            <v>60696</v>
          </cell>
          <cell r="Z951">
            <v>78728</v>
          </cell>
          <cell r="AA951">
            <v>67203</v>
          </cell>
          <cell r="AB951">
            <v>29633</v>
          </cell>
          <cell r="AC951">
            <v>109935</v>
          </cell>
          <cell r="AD951">
            <v>11340</v>
          </cell>
          <cell r="AE951">
            <v>24796</v>
          </cell>
          <cell r="AF951">
            <v>32344</v>
          </cell>
          <cell r="AG951">
            <v>16255</v>
          </cell>
          <cell r="AH951">
            <v>6161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256973</v>
          </cell>
          <cell r="L952">
            <v>2210</v>
          </cell>
          <cell r="M952">
            <v>11797</v>
          </cell>
          <cell r="N952">
            <v>9769</v>
          </cell>
          <cell r="O952">
            <v>11302</v>
          </cell>
          <cell r="P952">
            <v>7527</v>
          </cell>
          <cell r="Q952">
            <v>9210</v>
          </cell>
          <cell r="R952">
            <v>19229</v>
          </cell>
          <cell r="S952">
            <v>9044</v>
          </cell>
          <cell r="T952">
            <v>12037</v>
          </cell>
          <cell r="U952">
            <v>16395</v>
          </cell>
          <cell r="V952">
            <v>14613</v>
          </cell>
          <cell r="W952">
            <v>11684</v>
          </cell>
          <cell r="X952">
            <v>11351</v>
          </cell>
          <cell r="Y952">
            <v>9540</v>
          </cell>
          <cell r="Z952">
            <v>28059</v>
          </cell>
          <cell r="AA952">
            <v>33885</v>
          </cell>
          <cell r="AB952">
            <v>6595</v>
          </cell>
          <cell r="AC952">
            <v>1589</v>
          </cell>
          <cell r="AD952">
            <v>2096</v>
          </cell>
          <cell r="AE952">
            <v>12169</v>
          </cell>
          <cell r="AF952">
            <v>7967</v>
          </cell>
          <cell r="AG952">
            <v>8905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  <cell r="J953">
            <v>143352</v>
          </cell>
          <cell r="L953">
            <v>1002</v>
          </cell>
          <cell r="M953">
            <v>3379</v>
          </cell>
          <cell r="N953">
            <v>3867</v>
          </cell>
          <cell r="O953">
            <v>5860</v>
          </cell>
          <cell r="P953">
            <v>6746</v>
          </cell>
          <cell r="Q953">
            <v>5760</v>
          </cell>
          <cell r="R953">
            <v>6617</v>
          </cell>
          <cell r="S953">
            <v>6826</v>
          </cell>
          <cell r="T953">
            <v>9553</v>
          </cell>
          <cell r="U953">
            <v>8588</v>
          </cell>
          <cell r="V953">
            <v>9111</v>
          </cell>
          <cell r="W953">
            <v>5753</v>
          </cell>
          <cell r="X953">
            <v>6254</v>
          </cell>
          <cell r="Y953">
            <v>6960</v>
          </cell>
          <cell r="Z953">
            <v>6823</v>
          </cell>
          <cell r="AA953">
            <v>6158</v>
          </cell>
          <cell r="AB953">
            <v>6455</v>
          </cell>
          <cell r="AC953">
            <v>8439</v>
          </cell>
          <cell r="AD953">
            <v>10237</v>
          </cell>
          <cell r="AE953">
            <v>6218</v>
          </cell>
          <cell r="AF953">
            <v>8710</v>
          </cell>
          <cell r="AG953">
            <v>4036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1406322</v>
          </cell>
          <cell r="L954">
            <v>4230</v>
          </cell>
          <cell r="M954">
            <v>53016</v>
          </cell>
          <cell r="N954">
            <v>62157</v>
          </cell>
          <cell r="O954">
            <v>99857</v>
          </cell>
          <cell r="P954">
            <v>30301</v>
          </cell>
          <cell r="Q954">
            <v>36249</v>
          </cell>
          <cell r="R954">
            <v>59992</v>
          </cell>
          <cell r="S954">
            <v>61702</v>
          </cell>
          <cell r="T954">
            <v>70235</v>
          </cell>
          <cell r="U954">
            <v>91528</v>
          </cell>
          <cell r="V954">
            <v>90856</v>
          </cell>
          <cell r="W954">
            <v>58481</v>
          </cell>
          <cell r="X954">
            <v>105968</v>
          </cell>
          <cell r="Y954">
            <v>106326</v>
          </cell>
          <cell r="Z954">
            <v>66122</v>
          </cell>
          <cell r="AA954">
            <v>80422</v>
          </cell>
          <cell r="AB954">
            <v>32204</v>
          </cell>
          <cell r="AC954">
            <v>36756</v>
          </cell>
          <cell r="AD954">
            <v>22813</v>
          </cell>
          <cell r="AE954">
            <v>51866</v>
          </cell>
          <cell r="AF954">
            <v>27527</v>
          </cell>
          <cell r="AG954">
            <v>157714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468119</v>
          </cell>
          <cell r="L955">
            <v>1991</v>
          </cell>
          <cell r="M955">
            <v>8952</v>
          </cell>
          <cell r="N955">
            <v>19428</v>
          </cell>
          <cell r="O955">
            <v>11666</v>
          </cell>
          <cell r="P955">
            <v>12009</v>
          </cell>
          <cell r="Q955">
            <v>9381</v>
          </cell>
          <cell r="R955">
            <v>14857</v>
          </cell>
          <cell r="S955">
            <v>13309</v>
          </cell>
          <cell r="T955">
            <v>14334</v>
          </cell>
          <cell r="U955">
            <v>14991</v>
          </cell>
          <cell r="V955">
            <v>18591</v>
          </cell>
          <cell r="W955">
            <v>20121</v>
          </cell>
          <cell r="X955">
            <v>41090</v>
          </cell>
          <cell r="Y955">
            <v>40555</v>
          </cell>
          <cell r="Z955">
            <v>33340</v>
          </cell>
          <cell r="AA955">
            <v>35441</v>
          </cell>
          <cell r="AB955">
            <v>18518</v>
          </cell>
          <cell r="AC955">
            <v>15102</v>
          </cell>
          <cell r="AD955">
            <v>17222</v>
          </cell>
          <cell r="AE955">
            <v>17858</v>
          </cell>
          <cell r="AF955">
            <v>10965</v>
          </cell>
          <cell r="AG955">
            <v>8047</v>
          </cell>
          <cell r="AH955">
            <v>70351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1111081</v>
          </cell>
          <cell r="L956">
            <v>10073</v>
          </cell>
          <cell r="M956">
            <v>31562</v>
          </cell>
          <cell r="N956">
            <v>27808</v>
          </cell>
          <cell r="O956">
            <v>38608</v>
          </cell>
          <cell r="P956">
            <v>32475</v>
          </cell>
          <cell r="Q956">
            <v>34074</v>
          </cell>
          <cell r="R956">
            <v>35087</v>
          </cell>
          <cell r="S956">
            <v>28970</v>
          </cell>
          <cell r="T956">
            <v>28336</v>
          </cell>
          <cell r="U956">
            <v>31287</v>
          </cell>
          <cell r="V956">
            <v>24905</v>
          </cell>
          <cell r="W956">
            <v>25738</v>
          </cell>
          <cell r="X956">
            <v>28354</v>
          </cell>
          <cell r="Y956">
            <v>27195</v>
          </cell>
          <cell r="Z956">
            <v>30590</v>
          </cell>
          <cell r="AA956">
            <v>33847</v>
          </cell>
          <cell r="AB956">
            <v>35634</v>
          </cell>
          <cell r="AC956">
            <v>41161</v>
          </cell>
          <cell r="AD956">
            <v>51730</v>
          </cell>
          <cell r="AE956">
            <v>44633</v>
          </cell>
          <cell r="AF956">
            <v>35029</v>
          </cell>
          <cell r="AG956">
            <v>35424</v>
          </cell>
          <cell r="AH956">
            <v>44156</v>
          </cell>
          <cell r="AI956">
            <v>42751</v>
          </cell>
          <cell r="AJ956">
            <v>63257</v>
          </cell>
          <cell r="AK956">
            <v>76798</v>
          </cell>
          <cell r="AL956">
            <v>74874</v>
          </cell>
          <cell r="AM956">
            <v>69189</v>
          </cell>
          <cell r="AN956">
            <v>27346</v>
          </cell>
          <cell r="AO956">
            <v>190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5998156</v>
          </cell>
          <cell r="L957">
            <v>13962</v>
          </cell>
          <cell r="M957">
            <v>204788</v>
          </cell>
          <cell r="N957">
            <v>234962</v>
          </cell>
          <cell r="O957">
            <v>263236</v>
          </cell>
          <cell r="P957">
            <v>348651</v>
          </cell>
          <cell r="Q957">
            <v>297504</v>
          </cell>
          <cell r="R957">
            <v>366459</v>
          </cell>
          <cell r="S957">
            <v>488072</v>
          </cell>
          <cell r="T957">
            <v>182609</v>
          </cell>
          <cell r="U957">
            <v>325959</v>
          </cell>
          <cell r="V957">
            <v>204042</v>
          </cell>
          <cell r="W957">
            <v>336536</v>
          </cell>
          <cell r="X957">
            <v>124660</v>
          </cell>
          <cell r="Y957">
            <v>171306</v>
          </cell>
          <cell r="Z957">
            <v>156954</v>
          </cell>
          <cell r="AA957">
            <v>199074</v>
          </cell>
          <cell r="AB957">
            <v>170502</v>
          </cell>
          <cell r="AC957">
            <v>205415</v>
          </cell>
          <cell r="AD957">
            <v>195194</v>
          </cell>
          <cell r="AE957">
            <v>191139</v>
          </cell>
          <cell r="AF957">
            <v>140166</v>
          </cell>
          <cell r="AG957">
            <v>145290</v>
          </cell>
          <cell r="AH957">
            <v>117035</v>
          </cell>
          <cell r="AI957">
            <v>131292</v>
          </cell>
          <cell r="AJ957">
            <v>175551</v>
          </cell>
          <cell r="AK957">
            <v>209645</v>
          </cell>
          <cell r="AL957">
            <v>136339</v>
          </cell>
          <cell r="AM957">
            <v>122232</v>
          </cell>
          <cell r="AN957">
            <v>103109</v>
          </cell>
          <cell r="AO957">
            <v>35950</v>
          </cell>
          <cell r="AP957">
            <v>206</v>
          </cell>
          <cell r="AT957">
            <v>317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8092220</v>
          </cell>
          <cell r="L958">
            <v>165840</v>
          </cell>
          <cell r="M958">
            <v>302932</v>
          </cell>
          <cell r="N958">
            <v>303573</v>
          </cell>
          <cell r="O958">
            <v>325091</v>
          </cell>
          <cell r="P958">
            <v>373998</v>
          </cell>
          <cell r="Q958">
            <v>560593</v>
          </cell>
          <cell r="R958">
            <v>303651</v>
          </cell>
          <cell r="S958">
            <v>328631</v>
          </cell>
          <cell r="T958">
            <v>361758</v>
          </cell>
          <cell r="U958">
            <v>382526</v>
          </cell>
          <cell r="V958">
            <v>247848</v>
          </cell>
          <cell r="W958">
            <v>314852</v>
          </cell>
          <cell r="X958">
            <v>257519</v>
          </cell>
          <cell r="Y958">
            <v>258371</v>
          </cell>
          <cell r="Z958">
            <v>265486</v>
          </cell>
          <cell r="AA958">
            <v>293383</v>
          </cell>
          <cell r="AB958">
            <v>274032</v>
          </cell>
          <cell r="AC958">
            <v>271297</v>
          </cell>
          <cell r="AD958">
            <v>335016</v>
          </cell>
          <cell r="AE958">
            <v>247284</v>
          </cell>
          <cell r="AF958">
            <v>240302</v>
          </cell>
          <cell r="AG958">
            <v>162464</v>
          </cell>
          <cell r="AH958">
            <v>156753</v>
          </cell>
          <cell r="AI958">
            <v>162709</v>
          </cell>
          <cell r="AJ958">
            <v>245357</v>
          </cell>
          <cell r="AK958">
            <v>242044</v>
          </cell>
          <cell r="AL958">
            <v>267075</v>
          </cell>
          <cell r="AM958">
            <v>282743</v>
          </cell>
          <cell r="AN958">
            <v>113188</v>
          </cell>
          <cell r="AO958">
            <v>45904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  <cell r="J959">
            <v>167037</v>
          </cell>
          <cell r="L959">
            <v>933</v>
          </cell>
          <cell r="M959">
            <v>3392</v>
          </cell>
          <cell r="N959">
            <v>3163</v>
          </cell>
          <cell r="O959">
            <v>2421</v>
          </cell>
          <cell r="P959">
            <v>2607</v>
          </cell>
          <cell r="Q959">
            <v>2599</v>
          </cell>
          <cell r="R959">
            <v>967</v>
          </cell>
          <cell r="S959">
            <v>2513</v>
          </cell>
          <cell r="T959">
            <v>1224</v>
          </cell>
          <cell r="U959">
            <v>4166</v>
          </cell>
          <cell r="V959">
            <v>2096</v>
          </cell>
          <cell r="W959">
            <v>58</v>
          </cell>
          <cell r="X959">
            <v>1204</v>
          </cell>
          <cell r="Y959">
            <v>3621</v>
          </cell>
          <cell r="Z959">
            <v>2515</v>
          </cell>
          <cell r="AA959">
            <v>6775</v>
          </cell>
          <cell r="AB959">
            <v>12467</v>
          </cell>
          <cell r="AC959">
            <v>5211</v>
          </cell>
          <cell r="AD959">
            <v>5377</v>
          </cell>
          <cell r="AE959">
            <v>3016</v>
          </cell>
          <cell r="AF959">
            <v>3057</v>
          </cell>
          <cell r="AG959">
            <v>6302</v>
          </cell>
          <cell r="AH959">
            <v>13351</v>
          </cell>
          <cell r="AI959">
            <v>9819</v>
          </cell>
          <cell r="AJ959">
            <v>13591</v>
          </cell>
          <cell r="AK959">
            <v>16516</v>
          </cell>
          <cell r="AL959">
            <v>13855</v>
          </cell>
          <cell r="AM959">
            <v>20102</v>
          </cell>
          <cell r="AN959">
            <v>3862</v>
          </cell>
          <cell r="AO959">
            <v>257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  <cell r="J960">
            <v>1131907</v>
          </cell>
          <cell r="L960">
            <v>4694</v>
          </cell>
          <cell r="M960">
            <v>27690</v>
          </cell>
          <cell r="N960">
            <v>36027</v>
          </cell>
          <cell r="O960">
            <v>33858</v>
          </cell>
          <cell r="P960">
            <v>56298</v>
          </cell>
          <cell r="Q960">
            <v>56549</v>
          </cell>
          <cell r="R960">
            <v>26309</v>
          </cell>
          <cell r="S960">
            <v>34134</v>
          </cell>
          <cell r="T960">
            <v>8842</v>
          </cell>
          <cell r="U960">
            <v>17780</v>
          </cell>
          <cell r="V960">
            <v>5143</v>
          </cell>
          <cell r="W960">
            <v>705</v>
          </cell>
          <cell r="X960">
            <v>2743</v>
          </cell>
          <cell r="Y960">
            <v>4792</v>
          </cell>
          <cell r="Z960">
            <v>6590</v>
          </cell>
          <cell r="AA960">
            <v>9260</v>
          </cell>
          <cell r="AB960">
            <v>5443</v>
          </cell>
          <cell r="AC960">
            <v>12612</v>
          </cell>
          <cell r="AD960">
            <v>8557</v>
          </cell>
          <cell r="AE960">
            <v>16182</v>
          </cell>
          <cell r="AF960">
            <v>9539</v>
          </cell>
          <cell r="AG960">
            <v>19110</v>
          </cell>
          <cell r="AH960">
            <v>23414</v>
          </cell>
          <cell r="AI960">
            <v>59930</v>
          </cell>
          <cell r="AJ960">
            <v>111311</v>
          </cell>
          <cell r="AK960">
            <v>156754</v>
          </cell>
          <cell r="AL960">
            <v>144187</v>
          </cell>
          <cell r="AM960">
            <v>118710</v>
          </cell>
          <cell r="AN960">
            <v>75736</v>
          </cell>
          <cell r="AO960">
            <v>39008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  <cell r="J961">
            <v>598540</v>
          </cell>
          <cell r="L961">
            <v>3500</v>
          </cell>
          <cell r="M961">
            <v>9591</v>
          </cell>
          <cell r="N961">
            <v>16372</v>
          </cell>
          <cell r="O961">
            <v>32828</v>
          </cell>
          <cell r="P961">
            <v>9196</v>
          </cell>
          <cell r="Q961">
            <v>11795</v>
          </cell>
          <cell r="R961">
            <v>7745</v>
          </cell>
          <cell r="S961">
            <v>3842</v>
          </cell>
          <cell r="T961">
            <v>10060</v>
          </cell>
          <cell r="U961">
            <v>6387</v>
          </cell>
          <cell r="V961">
            <v>3492</v>
          </cell>
          <cell r="W961">
            <v>30309</v>
          </cell>
          <cell r="X961">
            <v>37755</v>
          </cell>
          <cell r="Y961">
            <v>3757</v>
          </cell>
          <cell r="Z961">
            <v>10988</v>
          </cell>
          <cell r="AA961">
            <v>10229</v>
          </cell>
          <cell r="AB961">
            <v>15269</v>
          </cell>
          <cell r="AC961">
            <v>10326</v>
          </cell>
          <cell r="AD961">
            <v>4613</v>
          </cell>
          <cell r="AE961">
            <v>8483</v>
          </cell>
          <cell r="AF961">
            <v>4127</v>
          </cell>
          <cell r="AG961">
            <v>4118</v>
          </cell>
          <cell r="AH961">
            <v>25838</v>
          </cell>
          <cell r="AI961">
            <v>35159</v>
          </cell>
          <cell r="AJ961">
            <v>42259</v>
          </cell>
          <cell r="AK961">
            <v>56061</v>
          </cell>
          <cell r="AL961">
            <v>95911</v>
          </cell>
          <cell r="AM961">
            <v>42721</v>
          </cell>
          <cell r="AN961">
            <v>25989</v>
          </cell>
          <cell r="AO961">
            <v>19820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9451209</v>
          </cell>
          <cell r="L962">
            <v>157750</v>
          </cell>
          <cell r="M962">
            <v>395259</v>
          </cell>
          <cell r="N962">
            <v>406854</v>
          </cell>
          <cell r="O962">
            <v>375283</v>
          </cell>
          <cell r="P962">
            <v>390214</v>
          </cell>
          <cell r="Q962">
            <v>430054</v>
          </cell>
          <cell r="R962">
            <v>468850</v>
          </cell>
          <cell r="S962">
            <v>444975</v>
          </cell>
          <cell r="T962">
            <v>483222</v>
          </cell>
          <cell r="U962">
            <v>437620</v>
          </cell>
          <cell r="V962">
            <v>345724</v>
          </cell>
          <cell r="W962">
            <v>350971</v>
          </cell>
          <cell r="X962">
            <v>332358</v>
          </cell>
          <cell r="Y962">
            <v>307663</v>
          </cell>
          <cell r="Z962">
            <v>275209</v>
          </cell>
          <cell r="AA962">
            <v>276677</v>
          </cell>
          <cell r="AB962">
            <v>279669</v>
          </cell>
          <cell r="AC962">
            <v>269761</v>
          </cell>
          <cell r="AD962">
            <v>291950</v>
          </cell>
          <cell r="AE962">
            <v>273705</v>
          </cell>
          <cell r="AF962">
            <v>290377</v>
          </cell>
          <cell r="AG962">
            <v>276601</v>
          </cell>
          <cell r="AH962">
            <v>271733</v>
          </cell>
          <cell r="AI962">
            <v>280553</v>
          </cell>
          <cell r="AJ962">
            <v>280926</v>
          </cell>
          <cell r="AK962">
            <v>311271</v>
          </cell>
          <cell r="AL962">
            <v>327826</v>
          </cell>
          <cell r="AM962">
            <v>306646</v>
          </cell>
          <cell r="AN962">
            <v>111299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143160</v>
          </cell>
          <cell r="L963">
            <v>3678</v>
          </cell>
          <cell r="M963">
            <v>11086</v>
          </cell>
          <cell r="N963">
            <v>15022</v>
          </cell>
          <cell r="O963">
            <v>2603</v>
          </cell>
          <cell r="P963">
            <v>4645</v>
          </cell>
          <cell r="Q963">
            <v>5710</v>
          </cell>
          <cell r="R963">
            <v>8593</v>
          </cell>
          <cell r="S963">
            <v>12513</v>
          </cell>
          <cell r="T963">
            <v>6753</v>
          </cell>
          <cell r="U963">
            <v>18578</v>
          </cell>
          <cell r="V963">
            <v>8225</v>
          </cell>
          <cell r="W963">
            <v>5453</v>
          </cell>
          <cell r="X963">
            <v>2860</v>
          </cell>
          <cell r="Y963">
            <v>8661</v>
          </cell>
          <cell r="Z963">
            <v>3420</v>
          </cell>
          <cell r="AA963">
            <v>3687</v>
          </cell>
          <cell r="AB963">
            <v>3798</v>
          </cell>
          <cell r="AC963">
            <v>2549</v>
          </cell>
          <cell r="AD963">
            <v>2408</v>
          </cell>
          <cell r="AE963">
            <v>1453</v>
          </cell>
          <cell r="AF963">
            <v>1348</v>
          </cell>
          <cell r="AG963">
            <v>1978</v>
          </cell>
          <cell r="AH963">
            <v>523</v>
          </cell>
          <cell r="AI963">
            <v>1877</v>
          </cell>
          <cell r="AJ963">
            <v>1481</v>
          </cell>
          <cell r="AK963">
            <v>2211</v>
          </cell>
          <cell r="AL963">
            <v>1034</v>
          </cell>
          <cell r="AM963">
            <v>1013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2411364</v>
          </cell>
          <cell r="L964">
            <v>49204</v>
          </cell>
          <cell r="M964">
            <v>117060</v>
          </cell>
          <cell r="N964">
            <v>110926</v>
          </cell>
          <cell r="O964">
            <v>93485</v>
          </cell>
          <cell r="P964">
            <v>112723</v>
          </cell>
          <cell r="Q964">
            <v>120416</v>
          </cell>
          <cell r="R964">
            <v>137054</v>
          </cell>
          <cell r="S964">
            <v>143089</v>
          </cell>
          <cell r="T964">
            <v>161670</v>
          </cell>
          <cell r="U964">
            <v>139962</v>
          </cell>
          <cell r="V964">
            <v>117173</v>
          </cell>
          <cell r="W964">
            <v>114528</v>
          </cell>
          <cell r="X964">
            <v>94749</v>
          </cell>
          <cell r="Y964">
            <v>84255</v>
          </cell>
          <cell r="Z964">
            <v>67946</v>
          </cell>
          <cell r="AA964">
            <v>64362</v>
          </cell>
          <cell r="AB964">
            <v>63604</v>
          </cell>
          <cell r="AC964">
            <v>59028</v>
          </cell>
          <cell r="AD964">
            <v>62834</v>
          </cell>
          <cell r="AE964">
            <v>51875</v>
          </cell>
          <cell r="AF964">
            <v>58764</v>
          </cell>
          <cell r="AG964">
            <v>48268</v>
          </cell>
          <cell r="AH964">
            <v>49473</v>
          </cell>
          <cell r="AI964">
            <v>48144</v>
          </cell>
          <cell r="AJ964">
            <v>52804</v>
          </cell>
          <cell r="AK964">
            <v>63980</v>
          </cell>
          <cell r="AL964">
            <v>61758</v>
          </cell>
          <cell r="AM964">
            <v>50636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412707</v>
          </cell>
          <cell r="L965">
            <v>2379</v>
          </cell>
          <cell r="M965">
            <v>16992</v>
          </cell>
          <cell r="N965">
            <v>17933</v>
          </cell>
          <cell r="O965">
            <v>18528</v>
          </cell>
          <cell r="P965">
            <v>14740</v>
          </cell>
          <cell r="Q965">
            <v>14973</v>
          </cell>
          <cell r="R965">
            <v>19594</v>
          </cell>
          <cell r="S965">
            <v>23732</v>
          </cell>
          <cell r="T965">
            <v>30547</v>
          </cell>
          <cell r="U965">
            <v>30168</v>
          </cell>
          <cell r="V965">
            <v>24256</v>
          </cell>
          <cell r="W965">
            <v>16910</v>
          </cell>
          <cell r="X965">
            <v>17063</v>
          </cell>
          <cell r="Y965">
            <v>13969</v>
          </cell>
          <cell r="Z965">
            <v>12787</v>
          </cell>
          <cell r="AA965">
            <v>10737</v>
          </cell>
          <cell r="AB965">
            <v>11833</v>
          </cell>
          <cell r="AC965">
            <v>23091</v>
          </cell>
          <cell r="AD965">
            <v>17161</v>
          </cell>
          <cell r="AE965">
            <v>9105</v>
          </cell>
          <cell r="AF965">
            <v>21441</v>
          </cell>
          <cell r="AG965">
            <v>8918</v>
          </cell>
          <cell r="AH965">
            <v>5604</v>
          </cell>
          <cell r="AI965">
            <v>2851</v>
          </cell>
          <cell r="AJ965">
            <v>2660</v>
          </cell>
          <cell r="AK965">
            <v>2845</v>
          </cell>
          <cell r="AL965">
            <v>6393</v>
          </cell>
          <cell r="AM965">
            <v>11682</v>
          </cell>
          <cell r="AN965">
            <v>3815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1960075</v>
          </cell>
          <cell r="L966">
            <v>4394</v>
          </cell>
          <cell r="M966">
            <v>64786</v>
          </cell>
          <cell r="N966">
            <v>78003</v>
          </cell>
          <cell r="O966">
            <v>115951</v>
          </cell>
          <cell r="P966">
            <v>46263</v>
          </cell>
          <cell r="Q966">
            <v>37870</v>
          </cell>
          <cell r="R966">
            <v>39674</v>
          </cell>
          <cell r="S966">
            <v>61701</v>
          </cell>
          <cell r="T966">
            <v>85542</v>
          </cell>
          <cell r="U966">
            <v>80209</v>
          </cell>
          <cell r="V966">
            <v>101287</v>
          </cell>
          <cell r="W966">
            <v>103014</v>
          </cell>
          <cell r="X966">
            <v>100565</v>
          </cell>
          <cell r="Y966">
            <v>81558</v>
          </cell>
          <cell r="Z966">
            <v>99176</v>
          </cell>
          <cell r="AA966">
            <v>85283</v>
          </cell>
          <cell r="AB966">
            <v>82904</v>
          </cell>
          <cell r="AC966">
            <v>56575</v>
          </cell>
          <cell r="AD966">
            <v>98113</v>
          </cell>
          <cell r="AE966">
            <v>112211</v>
          </cell>
          <cell r="AF966">
            <v>100942</v>
          </cell>
          <cell r="AG966">
            <v>63044</v>
          </cell>
          <cell r="AH966">
            <v>23827</v>
          </cell>
          <cell r="AI966">
            <v>18812</v>
          </cell>
          <cell r="AJ966">
            <v>35181</v>
          </cell>
          <cell r="AK966">
            <v>51947</v>
          </cell>
          <cell r="AL966">
            <v>47754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1147314</v>
          </cell>
          <cell r="L967">
            <v>10013</v>
          </cell>
          <cell r="M967">
            <v>38348</v>
          </cell>
          <cell r="N967">
            <v>36961</v>
          </cell>
          <cell r="O967">
            <v>31770</v>
          </cell>
          <cell r="P967">
            <v>59522</v>
          </cell>
          <cell r="Q967">
            <v>60316</v>
          </cell>
          <cell r="R967">
            <v>62288</v>
          </cell>
          <cell r="S967">
            <v>78997</v>
          </cell>
          <cell r="T967">
            <v>60162</v>
          </cell>
          <cell r="U967">
            <v>67808</v>
          </cell>
          <cell r="V967">
            <v>53700</v>
          </cell>
          <cell r="W967">
            <v>48403</v>
          </cell>
          <cell r="X967">
            <v>41125</v>
          </cell>
          <cell r="Y967">
            <v>40300</v>
          </cell>
          <cell r="Z967">
            <v>36400</v>
          </cell>
          <cell r="AA967">
            <v>36676</v>
          </cell>
          <cell r="AB967">
            <v>40983</v>
          </cell>
          <cell r="AC967">
            <v>50713</v>
          </cell>
          <cell r="AD967">
            <v>53986</v>
          </cell>
          <cell r="AE967">
            <v>42426</v>
          </cell>
          <cell r="AF967">
            <v>46412</v>
          </cell>
          <cell r="AG967">
            <v>33471</v>
          </cell>
          <cell r="AH967">
            <v>24104</v>
          </cell>
          <cell r="AI967">
            <v>19804</v>
          </cell>
          <cell r="AJ967">
            <v>17869</v>
          </cell>
          <cell r="AK967">
            <v>15524</v>
          </cell>
          <cell r="AL967">
            <v>14576</v>
          </cell>
          <cell r="AM967">
            <v>18721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241218</v>
          </cell>
          <cell r="L968">
            <v>4672</v>
          </cell>
          <cell r="M968">
            <v>11822</v>
          </cell>
          <cell r="N968">
            <v>9223</v>
          </cell>
          <cell r="O968">
            <v>9068</v>
          </cell>
          <cell r="P968">
            <v>8387</v>
          </cell>
          <cell r="Q968">
            <v>11187</v>
          </cell>
          <cell r="R968">
            <v>11953</v>
          </cell>
          <cell r="S968">
            <v>8760</v>
          </cell>
          <cell r="T968">
            <v>10582</v>
          </cell>
          <cell r="U968">
            <v>12256</v>
          </cell>
          <cell r="V968">
            <v>8213</v>
          </cell>
          <cell r="W968">
            <v>8487</v>
          </cell>
          <cell r="X968">
            <v>6039</v>
          </cell>
          <cell r="Y968">
            <v>7506</v>
          </cell>
          <cell r="Z968">
            <v>8270</v>
          </cell>
          <cell r="AA968">
            <v>10468</v>
          </cell>
          <cell r="AB968">
            <v>10765</v>
          </cell>
          <cell r="AC968">
            <v>7519</v>
          </cell>
          <cell r="AD968">
            <v>7742</v>
          </cell>
          <cell r="AE968">
            <v>7910</v>
          </cell>
          <cell r="AF968">
            <v>9092</v>
          </cell>
          <cell r="AG968">
            <v>6807</v>
          </cell>
          <cell r="AH968">
            <v>6087</v>
          </cell>
          <cell r="AI968">
            <v>5626</v>
          </cell>
          <cell r="AJ968">
            <v>4998</v>
          </cell>
          <cell r="AK968">
            <v>7335</v>
          </cell>
          <cell r="AL968">
            <v>7978</v>
          </cell>
          <cell r="AM968">
            <v>8499</v>
          </cell>
          <cell r="AN968">
            <v>3967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375564</v>
          </cell>
          <cell r="L969">
            <v>2534</v>
          </cell>
          <cell r="M969">
            <v>10482</v>
          </cell>
          <cell r="N969">
            <v>38975</v>
          </cell>
          <cell r="O969">
            <v>4488</v>
          </cell>
          <cell r="P969">
            <v>52216</v>
          </cell>
          <cell r="Q969">
            <v>17463</v>
          </cell>
          <cell r="R969">
            <v>23053</v>
          </cell>
          <cell r="S969">
            <v>78226</v>
          </cell>
          <cell r="T969">
            <v>6691</v>
          </cell>
          <cell r="U969">
            <v>8527</v>
          </cell>
          <cell r="V969">
            <v>37753</v>
          </cell>
          <cell r="W969">
            <v>7489</v>
          </cell>
          <cell r="X969">
            <v>13270</v>
          </cell>
          <cell r="Y969">
            <v>9508</v>
          </cell>
          <cell r="Z969">
            <v>5322</v>
          </cell>
          <cell r="AA969">
            <v>1180</v>
          </cell>
          <cell r="AB969">
            <v>1426</v>
          </cell>
          <cell r="AC969">
            <v>4178</v>
          </cell>
          <cell r="AD969">
            <v>2705</v>
          </cell>
          <cell r="AE969">
            <v>4893</v>
          </cell>
          <cell r="AF969">
            <v>3897</v>
          </cell>
          <cell r="AG969">
            <v>7183</v>
          </cell>
          <cell r="AH969">
            <v>6431</v>
          </cell>
          <cell r="AI969">
            <v>6619</v>
          </cell>
          <cell r="AJ969">
            <v>2441</v>
          </cell>
          <cell r="AK969">
            <v>1786</v>
          </cell>
          <cell r="AL969">
            <v>1899</v>
          </cell>
          <cell r="AM969">
            <v>1166</v>
          </cell>
          <cell r="AN969">
            <v>11567</v>
          </cell>
          <cell r="AO969">
            <v>2196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2495609</v>
          </cell>
          <cell r="L970">
            <v>25628</v>
          </cell>
          <cell r="M970">
            <v>81437</v>
          </cell>
          <cell r="N970">
            <v>74659</v>
          </cell>
          <cell r="O970">
            <v>86504</v>
          </cell>
          <cell r="P970">
            <v>130103</v>
          </cell>
          <cell r="Q970">
            <v>100889</v>
          </cell>
          <cell r="R970">
            <v>117583</v>
          </cell>
          <cell r="S970">
            <v>111899</v>
          </cell>
          <cell r="T970">
            <v>94605</v>
          </cell>
          <cell r="U970">
            <v>165316</v>
          </cell>
          <cell r="V970">
            <v>99963</v>
          </cell>
          <cell r="W970">
            <v>132883</v>
          </cell>
          <cell r="X970">
            <v>163227</v>
          </cell>
          <cell r="Y970">
            <v>46626</v>
          </cell>
          <cell r="Z970">
            <v>41548</v>
          </cell>
          <cell r="AA970">
            <v>86758</v>
          </cell>
          <cell r="AB970">
            <v>88867</v>
          </cell>
          <cell r="AC970">
            <v>94041</v>
          </cell>
          <cell r="AD970">
            <v>204355</v>
          </cell>
          <cell r="AE970">
            <v>52068</v>
          </cell>
          <cell r="AF970">
            <v>54671</v>
          </cell>
          <cell r="AG970">
            <v>39858</v>
          </cell>
          <cell r="AH970">
            <v>41830</v>
          </cell>
          <cell r="AI970">
            <v>88352</v>
          </cell>
          <cell r="AJ970">
            <v>40982</v>
          </cell>
          <cell r="AK970">
            <v>57472</v>
          </cell>
          <cell r="AL970">
            <v>63265</v>
          </cell>
          <cell r="AM970">
            <v>79943</v>
          </cell>
          <cell r="AN970">
            <v>18463</v>
          </cell>
          <cell r="AO970">
            <v>11814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  <cell r="J971">
            <v>193923</v>
          </cell>
          <cell r="L971">
            <v>3181</v>
          </cell>
          <cell r="M971">
            <v>8734</v>
          </cell>
          <cell r="N971">
            <v>8001</v>
          </cell>
          <cell r="O971">
            <v>9277</v>
          </cell>
          <cell r="P971">
            <v>12944</v>
          </cell>
          <cell r="Q971">
            <v>7742</v>
          </cell>
          <cell r="R971">
            <v>6955</v>
          </cell>
          <cell r="S971">
            <v>8912</v>
          </cell>
          <cell r="T971">
            <v>10552</v>
          </cell>
          <cell r="U971">
            <v>7332</v>
          </cell>
          <cell r="V971">
            <v>7664</v>
          </cell>
          <cell r="W971">
            <v>5169</v>
          </cell>
          <cell r="X971">
            <v>4640</v>
          </cell>
          <cell r="Y971">
            <v>3213</v>
          </cell>
          <cell r="Z971">
            <v>4749</v>
          </cell>
          <cell r="AA971">
            <v>4632</v>
          </cell>
          <cell r="AB971">
            <v>10277</v>
          </cell>
          <cell r="AC971">
            <v>5709</v>
          </cell>
          <cell r="AD971">
            <v>5009</v>
          </cell>
          <cell r="AE971">
            <v>8097</v>
          </cell>
          <cell r="AF971">
            <v>5335</v>
          </cell>
          <cell r="AG971">
            <v>5724</v>
          </cell>
          <cell r="AH971">
            <v>10514</v>
          </cell>
          <cell r="AI971">
            <v>5078</v>
          </cell>
          <cell r="AJ971">
            <v>3854</v>
          </cell>
          <cell r="AK971">
            <v>6770</v>
          </cell>
          <cell r="AL971">
            <v>4963</v>
          </cell>
          <cell r="AM971">
            <v>7306</v>
          </cell>
          <cell r="AN971">
            <v>1590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  <cell r="J972">
            <v>217791</v>
          </cell>
          <cell r="L972">
            <v>862</v>
          </cell>
          <cell r="M972">
            <v>7610</v>
          </cell>
          <cell r="N972">
            <v>47905</v>
          </cell>
          <cell r="O972">
            <v>5979</v>
          </cell>
          <cell r="P972">
            <v>641</v>
          </cell>
          <cell r="Q972">
            <v>1894</v>
          </cell>
          <cell r="R972">
            <v>2989</v>
          </cell>
          <cell r="S972">
            <v>165</v>
          </cell>
          <cell r="T972">
            <v>7018</v>
          </cell>
          <cell r="U972">
            <v>89</v>
          </cell>
          <cell r="V972">
            <v>4342</v>
          </cell>
          <cell r="W972">
            <v>246</v>
          </cell>
          <cell r="X972">
            <v>1422</v>
          </cell>
          <cell r="Y972">
            <v>12681</v>
          </cell>
          <cell r="Z972">
            <v>1192</v>
          </cell>
          <cell r="AA972">
            <v>308</v>
          </cell>
          <cell r="AB972">
            <v>338</v>
          </cell>
          <cell r="AC972">
            <v>385</v>
          </cell>
          <cell r="AD972">
            <v>2866</v>
          </cell>
          <cell r="AE972">
            <v>145</v>
          </cell>
          <cell r="AF972">
            <v>17390</v>
          </cell>
          <cell r="AG972">
            <v>4955</v>
          </cell>
          <cell r="AH972">
            <v>283</v>
          </cell>
          <cell r="AI972">
            <v>8487</v>
          </cell>
          <cell r="AJ972">
            <v>54326</v>
          </cell>
          <cell r="AK972">
            <v>987</v>
          </cell>
          <cell r="AL972">
            <v>552</v>
          </cell>
          <cell r="AM972">
            <v>22578</v>
          </cell>
          <cell r="AN972">
            <v>9156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3255066</v>
          </cell>
          <cell r="L973">
            <v>42066</v>
          </cell>
          <cell r="M973">
            <v>162032</v>
          </cell>
          <cell r="N973">
            <v>157910</v>
          </cell>
          <cell r="O973">
            <v>190616</v>
          </cell>
          <cell r="P973">
            <v>278471</v>
          </cell>
          <cell r="Q973">
            <v>152727</v>
          </cell>
          <cell r="R973">
            <v>134238</v>
          </cell>
          <cell r="S973">
            <v>110376</v>
          </cell>
          <cell r="T973">
            <v>158450</v>
          </cell>
          <cell r="U973">
            <v>142091</v>
          </cell>
          <cell r="V973">
            <v>84700</v>
          </cell>
          <cell r="W973">
            <v>66837</v>
          </cell>
          <cell r="X973">
            <v>168361</v>
          </cell>
          <cell r="Y973">
            <v>67535</v>
          </cell>
          <cell r="Z973">
            <v>66168</v>
          </cell>
          <cell r="AA973">
            <v>85473</v>
          </cell>
          <cell r="AB973">
            <v>83550</v>
          </cell>
          <cell r="AC973">
            <v>116196</v>
          </cell>
          <cell r="AD973">
            <v>107879</v>
          </cell>
          <cell r="AE973">
            <v>217286</v>
          </cell>
          <cell r="AF973">
            <v>146220</v>
          </cell>
          <cell r="AG973">
            <v>102557</v>
          </cell>
          <cell r="AH973">
            <v>28730</v>
          </cell>
          <cell r="AI973">
            <v>28407</v>
          </cell>
          <cell r="AJ973">
            <v>132247</v>
          </cell>
          <cell r="AK973">
            <v>64846</v>
          </cell>
          <cell r="AL973">
            <v>45164</v>
          </cell>
          <cell r="AM973">
            <v>53231</v>
          </cell>
          <cell r="AN973">
            <v>60702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  <cell r="J974">
            <v>23597</v>
          </cell>
          <cell r="L974">
            <v>433</v>
          </cell>
          <cell r="M974">
            <v>2415</v>
          </cell>
          <cell r="N974">
            <v>573</v>
          </cell>
          <cell r="O974">
            <v>514</v>
          </cell>
          <cell r="Q974">
            <v>836</v>
          </cell>
          <cell r="S974">
            <v>720</v>
          </cell>
          <cell r="T974">
            <v>146</v>
          </cell>
          <cell r="U974">
            <v>825</v>
          </cell>
          <cell r="V974">
            <v>60</v>
          </cell>
          <cell r="W974">
            <v>724</v>
          </cell>
          <cell r="X974">
            <v>1875</v>
          </cell>
          <cell r="Y974">
            <v>58</v>
          </cell>
          <cell r="Z974">
            <v>926</v>
          </cell>
          <cell r="AB974">
            <v>364</v>
          </cell>
          <cell r="AC974">
            <v>3258</v>
          </cell>
          <cell r="AD974">
            <v>801</v>
          </cell>
          <cell r="AE974">
            <v>7563</v>
          </cell>
          <cell r="AF974">
            <v>1506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  <cell r="J975">
            <v>203644</v>
          </cell>
          <cell r="M975">
            <v>6517</v>
          </cell>
          <cell r="N975">
            <v>55406</v>
          </cell>
          <cell r="O975">
            <v>16569</v>
          </cell>
          <cell r="P975">
            <v>18726</v>
          </cell>
          <cell r="Q975">
            <v>16870</v>
          </cell>
          <cell r="R975">
            <v>14332</v>
          </cell>
          <cell r="S975">
            <v>6131</v>
          </cell>
          <cell r="T975">
            <v>10163</v>
          </cell>
          <cell r="U975">
            <v>2845</v>
          </cell>
          <cell r="V975">
            <v>6471</v>
          </cell>
          <cell r="W975">
            <v>1578</v>
          </cell>
          <cell r="X975">
            <v>12377</v>
          </cell>
          <cell r="Z975">
            <v>5486</v>
          </cell>
          <cell r="AB975">
            <v>4587</v>
          </cell>
          <cell r="AC975">
            <v>10063</v>
          </cell>
          <cell r="AE975">
            <v>10152</v>
          </cell>
          <cell r="AF975">
            <v>1091</v>
          </cell>
          <cell r="AG975">
            <v>4280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  <cell r="J976">
            <v>43261</v>
          </cell>
          <cell r="L976">
            <v>2807</v>
          </cell>
          <cell r="M976">
            <v>4221</v>
          </cell>
          <cell r="N976">
            <v>3229</v>
          </cell>
          <cell r="O976">
            <v>2643</v>
          </cell>
          <cell r="P976">
            <v>195</v>
          </cell>
          <cell r="Q976">
            <v>1232</v>
          </cell>
          <cell r="R976">
            <v>735</v>
          </cell>
          <cell r="S976">
            <v>447</v>
          </cell>
          <cell r="T976">
            <v>5172</v>
          </cell>
          <cell r="V976">
            <v>1347</v>
          </cell>
          <cell r="W976">
            <v>1014</v>
          </cell>
          <cell r="X976">
            <v>884</v>
          </cell>
          <cell r="Y976">
            <v>226</v>
          </cell>
          <cell r="Z976">
            <v>3031</v>
          </cell>
          <cell r="AA976">
            <v>7845</v>
          </cell>
          <cell r="AB976">
            <v>814</v>
          </cell>
          <cell r="AC976">
            <v>926</v>
          </cell>
          <cell r="AD976">
            <v>1322</v>
          </cell>
          <cell r="AE976">
            <v>1676</v>
          </cell>
          <cell r="AF976">
            <v>3495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  <cell r="J977">
            <v>29904</v>
          </cell>
          <cell r="L977">
            <v>475</v>
          </cell>
          <cell r="M977">
            <v>459</v>
          </cell>
          <cell r="N977">
            <v>1180</v>
          </cell>
          <cell r="O977">
            <v>1229</v>
          </cell>
          <cell r="P977">
            <v>675</v>
          </cell>
          <cell r="Q977">
            <v>1309</v>
          </cell>
          <cell r="R977">
            <v>1552</v>
          </cell>
          <cell r="S977">
            <v>901</v>
          </cell>
          <cell r="T977">
            <v>1251</v>
          </cell>
          <cell r="U977">
            <v>2724</v>
          </cell>
          <cell r="V977">
            <v>1371</v>
          </cell>
          <cell r="W977">
            <v>1766</v>
          </cell>
          <cell r="X977">
            <v>1162</v>
          </cell>
          <cell r="Y977">
            <v>1568</v>
          </cell>
          <cell r="Z977">
            <v>1225</v>
          </cell>
          <cell r="AA977">
            <v>1606</v>
          </cell>
          <cell r="AB977">
            <v>459</v>
          </cell>
          <cell r="AC977">
            <v>4166</v>
          </cell>
          <cell r="AD977">
            <v>1218</v>
          </cell>
          <cell r="AE977">
            <v>1266</v>
          </cell>
          <cell r="AF977">
            <v>1649</v>
          </cell>
          <cell r="AG977">
            <v>693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215916</v>
          </cell>
          <cell r="L978">
            <v>327</v>
          </cell>
          <cell r="M978">
            <v>3467</v>
          </cell>
          <cell r="N978">
            <v>4526</v>
          </cell>
          <cell r="O978">
            <v>2864</v>
          </cell>
          <cell r="P978">
            <v>8680</v>
          </cell>
          <cell r="Q978">
            <v>14041</v>
          </cell>
          <cell r="R978">
            <v>13770</v>
          </cell>
          <cell r="S978">
            <v>17246</v>
          </cell>
          <cell r="T978">
            <v>5253</v>
          </cell>
          <cell r="U978">
            <v>8390</v>
          </cell>
          <cell r="V978">
            <v>6956</v>
          </cell>
          <cell r="W978">
            <v>19446</v>
          </cell>
          <cell r="X978">
            <v>9879</v>
          </cell>
          <cell r="Y978">
            <v>3616</v>
          </cell>
          <cell r="Z978">
            <v>44822</v>
          </cell>
          <cell r="AA978">
            <v>8703</v>
          </cell>
          <cell r="AB978">
            <v>9248</v>
          </cell>
          <cell r="AC978">
            <v>16212</v>
          </cell>
          <cell r="AD978">
            <v>7392</v>
          </cell>
          <cell r="AE978">
            <v>7536</v>
          </cell>
          <cell r="AF978">
            <v>836</v>
          </cell>
          <cell r="AH978">
            <v>2706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95246</v>
          </cell>
          <cell r="M979">
            <v>1502</v>
          </cell>
          <cell r="N979">
            <v>3037</v>
          </cell>
          <cell r="O979">
            <v>1445</v>
          </cell>
          <cell r="P979">
            <v>2786</v>
          </cell>
          <cell r="Q979">
            <v>2128</v>
          </cell>
          <cell r="R979">
            <v>3202</v>
          </cell>
          <cell r="S979">
            <v>1137</v>
          </cell>
          <cell r="T979">
            <v>8663</v>
          </cell>
          <cell r="U979">
            <v>4376</v>
          </cell>
          <cell r="V979">
            <v>2146</v>
          </cell>
          <cell r="W979">
            <v>8063</v>
          </cell>
          <cell r="X979">
            <v>4237</v>
          </cell>
          <cell r="Y979">
            <v>2667</v>
          </cell>
          <cell r="Z979">
            <v>12767</v>
          </cell>
          <cell r="AA979">
            <v>9476</v>
          </cell>
          <cell r="AB979">
            <v>3895</v>
          </cell>
          <cell r="AC979">
            <v>11271</v>
          </cell>
          <cell r="AD979">
            <v>1166</v>
          </cell>
          <cell r="AE979">
            <v>1280</v>
          </cell>
          <cell r="AF979">
            <v>9677</v>
          </cell>
          <cell r="AG979">
            <v>325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450433</v>
          </cell>
          <cell r="L980">
            <v>4867</v>
          </cell>
          <cell r="M980">
            <v>15688</v>
          </cell>
          <cell r="N980">
            <v>10690</v>
          </cell>
          <cell r="O980">
            <v>11486</v>
          </cell>
          <cell r="P980">
            <v>9044</v>
          </cell>
          <cell r="Q980">
            <v>12379</v>
          </cell>
          <cell r="R980">
            <v>11966</v>
          </cell>
          <cell r="S980">
            <v>9350</v>
          </cell>
          <cell r="T980">
            <v>9877</v>
          </cell>
          <cell r="U980">
            <v>9251</v>
          </cell>
          <cell r="V980">
            <v>9721</v>
          </cell>
          <cell r="W980">
            <v>4892</v>
          </cell>
          <cell r="X980">
            <v>17538</v>
          </cell>
          <cell r="Y980">
            <v>11657</v>
          </cell>
          <cell r="Z980">
            <v>10763</v>
          </cell>
          <cell r="AA980">
            <v>12922</v>
          </cell>
          <cell r="AB980">
            <v>20259</v>
          </cell>
          <cell r="AC980">
            <v>18031</v>
          </cell>
          <cell r="AD980">
            <v>19331</v>
          </cell>
          <cell r="AE980">
            <v>18562</v>
          </cell>
          <cell r="AF980">
            <v>34867</v>
          </cell>
          <cell r="AG980">
            <v>9903</v>
          </cell>
          <cell r="AH980">
            <v>23764</v>
          </cell>
          <cell r="AI980">
            <v>25702</v>
          </cell>
          <cell r="AJ980">
            <v>29807</v>
          </cell>
          <cell r="AK980">
            <v>24358</v>
          </cell>
          <cell r="AL980">
            <v>25647</v>
          </cell>
          <cell r="AM980">
            <v>24421</v>
          </cell>
          <cell r="AN980">
            <v>3690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1038056</v>
          </cell>
          <cell r="L981">
            <v>169</v>
          </cell>
          <cell r="M981">
            <v>38565</v>
          </cell>
          <cell r="N981">
            <v>23955</v>
          </cell>
          <cell r="O981">
            <v>40891</v>
          </cell>
          <cell r="P981">
            <v>31616</v>
          </cell>
          <cell r="Q981">
            <v>90659</v>
          </cell>
          <cell r="R981">
            <v>54991</v>
          </cell>
          <cell r="S981">
            <v>73102</v>
          </cell>
          <cell r="T981">
            <v>87277</v>
          </cell>
          <cell r="U981">
            <v>49203</v>
          </cell>
          <cell r="V981">
            <v>54584</v>
          </cell>
          <cell r="W981">
            <v>71700</v>
          </cell>
          <cell r="X981">
            <v>31920</v>
          </cell>
          <cell r="Y981">
            <v>48606</v>
          </cell>
          <cell r="Z981">
            <v>42913</v>
          </cell>
          <cell r="AA981">
            <v>38050</v>
          </cell>
          <cell r="AB981">
            <v>29049</v>
          </cell>
          <cell r="AC981">
            <v>15462</v>
          </cell>
          <cell r="AD981">
            <v>36398</v>
          </cell>
          <cell r="AE981">
            <v>34517</v>
          </cell>
          <cell r="AF981">
            <v>16146</v>
          </cell>
          <cell r="AG981">
            <v>10489</v>
          </cell>
          <cell r="AH981">
            <v>11161</v>
          </cell>
          <cell r="AI981">
            <v>12599</v>
          </cell>
          <cell r="AJ981">
            <v>47176</v>
          </cell>
          <cell r="AK981">
            <v>17739</v>
          </cell>
          <cell r="AL981">
            <v>8781</v>
          </cell>
          <cell r="AM981">
            <v>12632</v>
          </cell>
          <cell r="AN981">
            <v>7706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1539377</v>
          </cell>
          <cell r="L982">
            <v>24781</v>
          </cell>
          <cell r="M982">
            <v>56199</v>
          </cell>
          <cell r="N982">
            <v>56443</v>
          </cell>
          <cell r="O982">
            <v>53411</v>
          </cell>
          <cell r="P982">
            <v>64543</v>
          </cell>
          <cell r="Q982">
            <v>78216</v>
          </cell>
          <cell r="R982">
            <v>71361</v>
          </cell>
          <cell r="S982">
            <v>47641</v>
          </cell>
          <cell r="T982">
            <v>67271</v>
          </cell>
          <cell r="U982">
            <v>73675</v>
          </cell>
          <cell r="V982">
            <v>42223</v>
          </cell>
          <cell r="W982">
            <v>28862</v>
          </cell>
          <cell r="X982">
            <v>46609</v>
          </cell>
          <cell r="Y982">
            <v>33179</v>
          </cell>
          <cell r="Z982">
            <v>43754</v>
          </cell>
          <cell r="AA982">
            <v>84352</v>
          </cell>
          <cell r="AB982">
            <v>69541</v>
          </cell>
          <cell r="AC982">
            <v>70358</v>
          </cell>
          <cell r="AD982">
            <v>83805</v>
          </cell>
          <cell r="AE982">
            <v>83485</v>
          </cell>
          <cell r="AF982">
            <v>28806</v>
          </cell>
          <cell r="AG982">
            <v>27263</v>
          </cell>
          <cell r="AH982">
            <v>35619</v>
          </cell>
          <cell r="AI982">
            <v>54439</v>
          </cell>
          <cell r="AJ982">
            <v>35669</v>
          </cell>
          <cell r="AK982">
            <v>56617</v>
          </cell>
          <cell r="AL982">
            <v>58195</v>
          </cell>
          <cell r="AM982">
            <v>44013</v>
          </cell>
          <cell r="AN982">
            <v>18898</v>
          </cell>
          <cell r="AO982">
            <v>149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  <cell r="J983">
            <v>22790</v>
          </cell>
          <cell r="M983">
            <v>397</v>
          </cell>
          <cell r="N983">
            <v>527</v>
          </cell>
          <cell r="O983">
            <v>585</v>
          </cell>
          <cell r="P983">
            <v>237</v>
          </cell>
          <cell r="Q983">
            <v>701</v>
          </cell>
          <cell r="R983">
            <v>107</v>
          </cell>
          <cell r="U983">
            <v>261</v>
          </cell>
          <cell r="V983">
            <v>494</v>
          </cell>
          <cell r="X983">
            <v>246</v>
          </cell>
          <cell r="Y983">
            <v>327</v>
          </cell>
          <cell r="AA983">
            <v>277</v>
          </cell>
          <cell r="AB983">
            <v>1444</v>
          </cell>
          <cell r="AE983">
            <v>575</v>
          </cell>
          <cell r="AF983">
            <v>299</v>
          </cell>
          <cell r="AG983">
            <v>1035</v>
          </cell>
          <cell r="AH983">
            <v>2502</v>
          </cell>
          <cell r="AI983">
            <v>3440</v>
          </cell>
          <cell r="AJ983">
            <v>1178</v>
          </cell>
          <cell r="AK983">
            <v>3457</v>
          </cell>
          <cell r="AL983">
            <v>1154</v>
          </cell>
          <cell r="AM983">
            <v>2292</v>
          </cell>
          <cell r="AN983">
            <v>1255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  <cell r="J984">
            <v>227681</v>
          </cell>
          <cell r="L984">
            <v>630</v>
          </cell>
          <cell r="M984">
            <v>625</v>
          </cell>
          <cell r="N984">
            <v>837</v>
          </cell>
          <cell r="O984">
            <v>12152</v>
          </cell>
          <cell r="P984">
            <v>4741</v>
          </cell>
          <cell r="Q984">
            <v>4290</v>
          </cell>
          <cell r="R984">
            <v>1447</v>
          </cell>
          <cell r="S984">
            <v>3049</v>
          </cell>
          <cell r="V984">
            <v>3159</v>
          </cell>
          <cell r="X984">
            <v>375</v>
          </cell>
          <cell r="AA984">
            <v>549</v>
          </cell>
          <cell r="AG984">
            <v>3097</v>
          </cell>
          <cell r="AH984">
            <v>6174</v>
          </cell>
          <cell r="AI984">
            <v>53341</v>
          </cell>
          <cell r="AJ984">
            <v>50735</v>
          </cell>
          <cell r="AK984">
            <v>30175</v>
          </cell>
          <cell r="AL984">
            <v>4790</v>
          </cell>
          <cell r="AM984">
            <v>13690</v>
          </cell>
          <cell r="AN984">
            <v>33825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  <cell r="J985">
            <v>57978</v>
          </cell>
          <cell r="M985">
            <v>1105</v>
          </cell>
          <cell r="N985">
            <v>2697</v>
          </cell>
          <cell r="O985">
            <v>1599</v>
          </cell>
          <cell r="P985">
            <v>734</v>
          </cell>
          <cell r="Q985">
            <v>1640</v>
          </cell>
          <cell r="R985">
            <v>2473</v>
          </cell>
          <cell r="S985">
            <v>491</v>
          </cell>
          <cell r="T985">
            <v>2228</v>
          </cell>
          <cell r="V985">
            <v>687</v>
          </cell>
          <cell r="W985">
            <v>703</v>
          </cell>
          <cell r="X985">
            <v>342</v>
          </cell>
          <cell r="Z985">
            <v>362</v>
          </cell>
          <cell r="AA985">
            <v>517</v>
          </cell>
          <cell r="AB985">
            <v>369</v>
          </cell>
          <cell r="AC985">
            <v>372</v>
          </cell>
          <cell r="AD985">
            <v>383</v>
          </cell>
          <cell r="AG985">
            <v>1905</v>
          </cell>
          <cell r="AH985">
            <v>2243</v>
          </cell>
          <cell r="AI985">
            <v>11245</v>
          </cell>
          <cell r="AJ985">
            <v>2630</v>
          </cell>
          <cell r="AK985">
            <v>1243</v>
          </cell>
          <cell r="AL985">
            <v>16327</v>
          </cell>
          <cell r="AM985">
            <v>4647</v>
          </cell>
          <cell r="AN985">
            <v>1036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14822233</v>
          </cell>
          <cell r="L986">
            <v>362068</v>
          </cell>
          <cell r="M986">
            <v>780838</v>
          </cell>
          <cell r="N986">
            <v>739999</v>
          </cell>
          <cell r="O986">
            <v>648397</v>
          </cell>
          <cell r="P986">
            <v>682975</v>
          </cell>
          <cell r="Q986">
            <v>779647</v>
          </cell>
          <cell r="R986">
            <v>857696</v>
          </cell>
          <cell r="S986">
            <v>769470</v>
          </cell>
          <cell r="T986">
            <v>875401</v>
          </cell>
          <cell r="U986">
            <v>749605</v>
          </cell>
          <cell r="V986">
            <v>591240</v>
          </cell>
          <cell r="W986">
            <v>595375</v>
          </cell>
          <cell r="X986">
            <v>548832</v>
          </cell>
          <cell r="Y986">
            <v>473024</v>
          </cell>
          <cell r="Z986">
            <v>421432</v>
          </cell>
          <cell r="AA986">
            <v>425730</v>
          </cell>
          <cell r="AB986">
            <v>433144</v>
          </cell>
          <cell r="AC986">
            <v>432259</v>
          </cell>
          <cell r="AD986">
            <v>427142</v>
          </cell>
          <cell r="AE986">
            <v>356277</v>
          </cell>
          <cell r="AF986">
            <v>368016</v>
          </cell>
          <cell r="AG986">
            <v>309404</v>
          </cell>
          <cell r="AH986">
            <v>307813</v>
          </cell>
          <cell r="AI986">
            <v>332753</v>
          </cell>
          <cell r="AJ986">
            <v>346029</v>
          </cell>
          <cell r="AK986">
            <v>360186</v>
          </cell>
          <cell r="AL986">
            <v>384875</v>
          </cell>
          <cell r="AM986">
            <v>349870</v>
          </cell>
          <cell r="AN986">
            <v>112736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614807</v>
          </cell>
          <cell r="L987">
            <v>19111</v>
          </cell>
          <cell r="M987">
            <v>59761</v>
          </cell>
          <cell r="N987">
            <v>42512</v>
          </cell>
          <cell r="O987">
            <v>34010</v>
          </cell>
          <cell r="P987">
            <v>38244</v>
          </cell>
          <cell r="Q987">
            <v>32041</v>
          </cell>
          <cell r="R987">
            <v>39199</v>
          </cell>
          <cell r="S987">
            <v>31169</v>
          </cell>
          <cell r="T987">
            <v>29881</v>
          </cell>
          <cell r="U987">
            <v>39082</v>
          </cell>
          <cell r="V987">
            <v>23373</v>
          </cell>
          <cell r="W987">
            <v>29491</v>
          </cell>
          <cell r="X987">
            <v>22491</v>
          </cell>
          <cell r="Y987">
            <v>26624</v>
          </cell>
          <cell r="Z987">
            <v>18181</v>
          </cell>
          <cell r="AA987">
            <v>17175</v>
          </cell>
          <cell r="AB987">
            <v>14985</v>
          </cell>
          <cell r="AC987">
            <v>17606</v>
          </cell>
          <cell r="AD987">
            <v>20434</v>
          </cell>
          <cell r="AE987">
            <v>10989</v>
          </cell>
          <cell r="AF987">
            <v>7666</v>
          </cell>
          <cell r="AG987">
            <v>10302</v>
          </cell>
          <cell r="AH987">
            <v>3998</v>
          </cell>
          <cell r="AI987">
            <v>6402</v>
          </cell>
          <cell r="AJ987">
            <v>5073</v>
          </cell>
          <cell r="AK987">
            <v>7473</v>
          </cell>
          <cell r="AL987">
            <v>3783</v>
          </cell>
          <cell r="AM987">
            <v>2978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2822414</v>
          </cell>
          <cell r="L988">
            <v>73275</v>
          </cell>
          <cell r="M988">
            <v>150592</v>
          </cell>
          <cell r="N988">
            <v>145398</v>
          </cell>
          <cell r="O988">
            <v>128606</v>
          </cell>
          <cell r="P988">
            <v>131000</v>
          </cell>
          <cell r="Q988">
            <v>155998</v>
          </cell>
          <cell r="R988">
            <v>164924</v>
          </cell>
          <cell r="S988">
            <v>149015</v>
          </cell>
          <cell r="T988">
            <v>168196</v>
          </cell>
          <cell r="U988">
            <v>155823</v>
          </cell>
          <cell r="V988">
            <v>109191</v>
          </cell>
          <cell r="W988">
            <v>123061</v>
          </cell>
          <cell r="X988">
            <v>126660</v>
          </cell>
          <cell r="Y988">
            <v>111245</v>
          </cell>
          <cell r="Z988">
            <v>90510</v>
          </cell>
          <cell r="AA988">
            <v>80978</v>
          </cell>
          <cell r="AB988">
            <v>81128</v>
          </cell>
          <cell r="AC988">
            <v>80555</v>
          </cell>
          <cell r="AD988">
            <v>81804</v>
          </cell>
          <cell r="AE988">
            <v>56769</v>
          </cell>
          <cell r="AF988">
            <v>56202</v>
          </cell>
          <cell r="AG988">
            <v>47821</v>
          </cell>
          <cell r="AH988">
            <v>45392</v>
          </cell>
          <cell r="AI988">
            <v>53698</v>
          </cell>
          <cell r="AJ988">
            <v>54534</v>
          </cell>
          <cell r="AK988">
            <v>59870</v>
          </cell>
          <cell r="AL988">
            <v>67391</v>
          </cell>
          <cell r="AM988">
            <v>56816</v>
          </cell>
          <cell r="AN988">
            <v>15962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890286</v>
          </cell>
          <cell r="L989">
            <v>24294</v>
          </cell>
          <cell r="M989">
            <v>63042</v>
          </cell>
          <cell r="N989">
            <v>60086</v>
          </cell>
          <cell r="O989">
            <v>48584</v>
          </cell>
          <cell r="P989">
            <v>51387</v>
          </cell>
          <cell r="Q989">
            <v>62680</v>
          </cell>
          <cell r="R989">
            <v>62497</v>
          </cell>
          <cell r="S989">
            <v>56189</v>
          </cell>
          <cell r="T989">
            <v>55758</v>
          </cell>
          <cell r="U989">
            <v>36802</v>
          </cell>
          <cell r="V989">
            <v>34307</v>
          </cell>
          <cell r="W989">
            <v>33066</v>
          </cell>
          <cell r="X989">
            <v>21973</v>
          </cell>
          <cell r="Y989">
            <v>32032</v>
          </cell>
          <cell r="Z989">
            <v>28048</v>
          </cell>
          <cell r="AA989">
            <v>29807</v>
          </cell>
          <cell r="AB989">
            <v>24768</v>
          </cell>
          <cell r="AC989">
            <v>23343</v>
          </cell>
          <cell r="AD989">
            <v>21470</v>
          </cell>
          <cell r="AE989">
            <v>16892</v>
          </cell>
          <cell r="AF989">
            <v>16107</v>
          </cell>
          <cell r="AG989">
            <v>11268</v>
          </cell>
          <cell r="AH989">
            <v>11875</v>
          </cell>
          <cell r="AI989">
            <v>8371</v>
          </cell>
          <cell r="AJ989">
            <v>11899</v>
          </cell>
          <cell r="AK989">
            <v>9602</v>
          </cell>
          <cell r="AL989">
            <v>11913</v>
          </cell>
          <cell r="AM989">
            <v>11823</v>
          </cell>
          <cell r="AN989">
            <v>10403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5237375</v>
          </cell>
          <cell r="L990">
            <v>25706</v>
          </cell>
          <cell r="M990">
            <v>271279</v>
          </cell>
          <cell r="N990">
            <v>194032</v>
          </cell>
          <cell r="O990">
            <v>190699</v>
          </cell>
          <cell r="P990">
            <v>185081</v>
          </cell>
          <cell r="Q990">
            <v>169632</v>
          </cell>
          <cell r="R990">
            <v>178313</v>
          </cell>
          <cell r="S990">
            <v>230971</v>
          </cell>
          <cell r="T990">
            <v>266819</v>
          </cell>
          <cell r="U990">
            <v>296329</v>
          </cell>
          <cell r="V990">
            <v>309626</v>
          </cell>
          <cell r="W990">
            <v>285908</v>
          </cell>
          <cell r="X990">
            <v>197742</v>
          </cell>
          <cell r="Y990">
            <v>160358</v>
          </cell>
          <cell r="Z990">
            <v>185070</v>
          </cell>
          <cell r="AA990">
            <v>204776</v>
          </cell>
          <cell r="AB990">
            <v>227736</v>
          </cell>
          <cell r="AC990">
            <v>189410</v>
          </cell>
          <cell r="AD990">
            <v>270092</v>
          </cell>
          <cell r="AE990">
            <v>232296</v>
          </cell>
          <cell r="AF990">
            <v>121445</v>
          </cell>
          <cell r="AG990">
            <v>129774</v>
          </cell>
          <cell r="AH990">
            <v>80713</v>
          </cell>
          <cell r="AI990">
            <v>98875</v>
          </cell>
          <cell r="AJ990">
            <v>109952</v>
          </cell>
          <cell r="AK990">
            <v>89977</v>
          </cell>
          <cell r="AL990">
            <v>123857</v>
          </cell>
          <cell r="AM990">
            <v>106071</v>
          </cell>
          <cell r="AN990">
            <v>96888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1294545</v>
          </cell>
          <cell r="L991">
            <v>15763</v>
          </cell>
          <cell r="M991">
            <v>59990</v>
          </cell>
          <cell r="N991">
            <v>49220</v>
          </cell>
          <cell r="O991">
            <v>44000</v>
          </cell>
          <cell r="P991">
            <v>56710</v>
          </cell>
          <cell r="Q991">
            <v>53700</v>
          </cell>
          <cell r="R991">
            <v>55056</v>
          </cell>
          <cell r="S991">
            <v>70662</v>
          </cell>
          <cell r="T991">
            <v>69413</v>
          </cell>
          <cell r="U991">
            <v>67830</v>
          </cell>
          <cell r="V991">
            <v>60252</v>
          </cell>
          <cell r="W991">
            <v>48473</v>
          </cell>
          <cell r="X991">
            <v>49490</v>
          </cell>
          <cell r="Y991">
            <v>54503</v>
          </cell>
          <cell r="Z991">
            <v>54872</v>
          </cell>
          <cell r="AA991">
            <v>60850</v>
          </cell>
          <cell r="AB991">
            <v>75739</v>
          </cell>
          <cell r="AC991">
            <v>65035</v>
          </cell>
          <cell r="AD991">
            <v>59308</v>
          </cell>
          <cell r="AE991">
            <v>41256</v>
          </cell>
          <cell r="AF991">
            <v>31563</v>
          </cell>
          <cell r="AG991">
            <v>22334</v>
          </cell>
          <cell r="AH991">
            <v>22146</v>
          </cell>
          <cell r="AI991">
            <v>25026</v>
          </cell>
          <cell r="AJ991">
            <v>21628</v>
          </cell>
          <cell r="AK991">
            <v>15925</v>
          </cell>
          <cell r="AL991">
            <v>24027</v>
          </cell>
          <cell r="AM991">
            <v>12435</v>
          </cell>
          <cell r="AN991">
            <v>7339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285112</v>
          </cell>
          <cell r="L992">
            <v>3876</v>
          </cell>
          <cell r="M992">
            <v>11485</v>
          </cell>
          <cell r="N992">
            <v>12651</v>
          </cell>
          <cell r="O992">
            <v>11108</v>
          </cell>
          <cell r="P992">
            <v>9349</v>
          </cell>
          <cell r="Q992">
            <v>11522</v>
          </cell>
          <cell r="R992">
            <v>11181</v>
          </cell>
          <cell r="S992">
            <v>12043</v>
          </cell>
          <cell r="T992">
            <v>14673</v>
          </cell>
          <cell r="U992">
            <v>12791</v>
          </cell>
          <cell r="V992">
            <v>10396</v>
          </cell>
          <cell r="W992">
            <v>8466</v>
          </cell>
          <cell r="X992">
            <v>10935</v>
          </cell>
          <cell r="Y992">
            <v>11773</v>
          </cell>
          <cell r="Z992">
            <v>8795</v>
          </cell>
          <cell r="AA992">
            <v>10064</v>
          </cell>
          <cell r="AB992">
            <v>11723</v>
          </cell>
          <cell r="AC992">
            <v>13767</v>
          </cell>
          <cell r="AD992">
            <v>11091</v>
          </cell>
          <cell r="AE992">
            <v>8518</v>
          </cell>
          <cell r="AF992">
            <v>8740</v>
          </cell>
          <cell r="AG992">
            <v>10476</v>
          </cell>
          <cell r="AH992">
            <v>5778</v>
          </cell>
          <cell r="AI992">
            <v>9635</v>
          </cell>
          <cell r="AJ992">
            <v>7604</v>
          </cell>
          <cell r="AK992">
            <v>7227</v>
          </cell>
          <cell r="AL992">
            <v>8110</v>
          </cell>
          <cell r="AM992">
            <v>8570</v>
          </cell>
          <cell r="AN992">
            <v>2765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985930</v>
          </cell>
          <cell r="L993">
            <v>6832</v>
          </cell>
          <cell r="M993">
            <v>57304</v>
          </cell>
          <cell r="N993">
            <v>72600</v>
          </cell>
          <cell r="O993">
            <v>64167</v>
          </cell>
          <cell r="P993">
            <v>42193</v>
          </cell>
          <cell r="Q993">
            <v>51681</v>
          </cell>
          <cell r="R993">
            <v>54713</v>
          </cell>
          <cell r="S993">
            <v>40869</v>
          </cell>
          <cell r="T993">
            <v>33326</v>
          </cell>
          <cell r="U993">
            <v>30843</v>
          </cell>
          <cell r="V993">
            <v>23611</v>
          </cell>
          <cell r="W993">
            <v>28244</v>
          </cell>
          <cell r="X993">
            <v>171567</v>
          </cell>
          <cell r="Y993">
            <v>21386</v>
          </cell>
          <cell r="Z993">
            <v>22941</v>
          </cell>
          <cell r="AA993">
            <v>25045</v>
          </cell>
          <cell r="AB993">
            <v>19387</v>
          </cell>
          <cell r="AC993">
            <v>22177</v>
          </cell>
          <cell r="AD993">
            <v>9292</v>
          </cell>
          <cell r="AE993">
            <v>15450</v>
          </cell>
          <cell r="AF993">
            <v>6354</v>
          </cell>
          <cell r="AG993">
            <v>28314</v>
          </cell>
          <cell r="AH993">
            <v>9610</v>
          </cell>
          <cell r="AI993">
            <v>15014</v>
          </cell>
          <cell r="AJ993">
            <v>8138</v>
          </cell>
          <cell r="AK993">
            <v>8852</v>
          </cell>
          <cell r="AL993">
            <v>4355</v>
          </cell>
          <cell r="AM993">
            <v>10846</v>
          </cell>
          <cell r="AN993">
            <v>80819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2718107</v>
          </cell>
          <cell r="L994">
            <v>41586</v>
          </cell>
          <cell r="M994">
            <v>86778</v>
          </cell>
          <cell r="N994">
            <v>94690</v>
          </cell>
          <cell r="O994">
            <v>70327</v>
          </cell>
          <cell r="P994">
            <v>93014</v>
          </cell>
          <cell r="Q994">
            <v>129264</v>
          </cell>
          <cell r="R994">
            <v>95356</v>
          </cell>
          <cell r="S994">
            <v>107470</v>
          </cell>
          <cell r="T994">
            <v>89599</v>
          </cell>
          <cell r="U994">
            <v>187051</v>
          </cell>
          <cell r="V994">
            <v>165492</v>
          </cell>
          <cell r="W994">
            <v>68592</v>
          </cell>
          <cell r="X994">
            <v>132332</v>
          </cell>
          <cell r="Y994">
            <v>101937</v>
          </cell>
          <cell r="Z994">
            <v>82483</v>
          </cell>
          <cell r="AA994">
            <v>116673</v>
          </cell>
          <cell r="AB994">
            <v>85515</v>
          </cell>
          <cell r="AC994">
            <v>95897</v>
          </cell>
          <cell r="AD994">
            <v>80189</v>
          </cell>
          <cell r="AE994">
            <v>168880</v>
          </cell>
          <cell r="AF994">
            <v>81602</v>
          </cell>
          <cell r="AG994">
            <v>41940</v>
          </cell>
          <cell r="AH994">
            <v>100741</v>
          </cell>
          <cell r="AI994">
            <v>50055</v>
          </cell>
          <cell r="AJ994">
            <v>57382</v>
          </cell>
          <cell r="AK994">
            <v>97859</v>
          </cell>
          <cell r="AL994">
            <v>79334</v>
          </cell>
          <cell r="AM994">
            <v>96732</v>
          </cell>
          <cell r="AN994">
            <v>19337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  <cell r="J995">
            <v>274046</v>
          </cell>
          <cell r="L995">
            <v>7710</v>
          </cell>
          <cell r="M995">
            <v>13499</v>
          </cell>
          <cell r="N995">
            <v>15242</v>
          </cell>
          <cell r="O995">
            <v>13249</v>
          </cell>
          <cell r="P995">
            <v>16258</v>
          </cell>
          <cell r="Q995">
            <v>15124</v>
          </cell>
          <cell r="R995">
            <v>17967</v>
          </cell>
          <cell r="S995">
            <v>10882</v>
          </cell>
          <cell r="T995">
            <v>9590</v>
          </cell>
          <cell r="U995">
            <v>12461</v>
          </cell>
          <cell r="V995">
            <v>10458</v>
          </cell>
          <cell r="W995">
            <v>12719</v>
          </cell>
          <cell r="X995">
            <v>9518</v>
          </cell>
          <cell r="Y995">
            <v>8601</v>
          </cell>
          <cell r="Z995">
            <v>6012</v>
          </cell>
          <cell r="AA995">
            <v>4612</v>
          </cell>
          <cell r="AB995">
            <v>8476</v>
          </cell>
          <cell r="AC995">
            <v>5977</v>
          </cell>
          <cell r="AD995">
            <v>11176</v>
          </cell>
          <cell r="AE995">
            <v>5724</v>
          </cell>
          <cell r="AF995">
            <v>5116</v>
          </cell>
          <cell r="AG995">
            <v>7614</v>
          </cell>
          <cell r="AH995">
            <v>4354</v>
          </cell>
          <cell r="AI995">
            <v>13023</v>
          </cell>
          <cell r="AJ995">
            <v>6439</v>
          </cell>
          <cell r="AK995">
            <v>5041</v>
          </cell>
          <cell r="AL995">
            <v>8351</v>
          </cell>
          <cell r="AM995">
            <v>5603</v>
          </cell>
          <cell r="AN995">
            <v>3250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136043</v>
          </cell>
          <cell r="L996">
            <v>1233</v>
          </cell>
          <cell r="M996">
            <v>12779</v>
          </cell>
          <cell r="N996">
            <v>13146</v>
          </cell>
          <cell r="O996">
            <v>12217</v>
          </cell>
          <cell r="P996">
            <v>16060</v>
          </cell>
          <cell r="Q996">
            <v>2383</v>
          </cell>
          <cell r="R996">
            <v>2101</v>
          </cell>
          <cell r="S996">
            <v>1703</v>
          </cell>
          <cell r="T996">
            <v>8930</v>
          </cell>
          <cell r="U996">
            <v>5922</v>
          </cell>
          <cell r="V996">
            <v>3534</v>
          </cell>
          <cell r="W996">
            <v>1529</v>
          </cell>
          <cell r="X996">
            <v>2471</v>
          </cell>
          <cell r="Y996">
            <v>1907</v>
          </cell>
          <cell r="Z996">
            <v>11884</v>
          </cell>
          <cell r="AA996">
            <v>1354</v>
          </cell>
          <cell r="AB996">
            <v>8356</v>
          </cell>
          <cell r="AC996">
            <v>3237</v>
          </cell>
          <cell r="AD996">
            <v>676</v>
          </cell>
          <cell r="AE996">
            <v>130</v>
          </cell>
          <cell r="AF996">
            <v>874</v>
          </cell>
          <cell r="AG996">
            <v>816</v>
          </cell>
          <cell r="AH996">
            <v>352</v>
          </cell>
          <cell r="AI996">
            <v>491</v>
          </cell>
          <cell r="AJ996">
            <v>3357</v>
          </cell>
          <cell r="AK996">
            <v>2631</v>
          </cell>
          <cell r="AL996">
            <v>14635</v>
          </cell>
          <cell r="AM996">
            <v>1335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2479342</v>
          </cell>
          <cell r="L997">
            <v>68341</v>
          </cell>
          <cell r="M997">
            <v>134457</v>
          </cell>
          <cell r="N997">
            <v>149543</v>
          </cell>
          <cell r="O997">
            <v>135658</v>
          </cell>
          <cell r="P997">
            <v>166159</v>
          </cell>
          <cell r="Q997">
            <v>106496</v>
          </cell>
          <cell r="R997">
            <v>140082</v>
          </cell>
          <cell r="S997">
            <v>87095</v>
          </cell>
          <cell r="T997">
            <v>110715</v>
          </cell>
          <cell r="U997">
            <v>104652</v>
          </cell>
          <cell r="V997">
            <v>97793</v>
          </cell>
          <cell r="W997">
            <v>84437</v>
          </cell>
          <cell r="X997">
            <v>68287</v>
          </cell>
          <cell r="Y997">
            <v>165893</v>
          </cell>
          <cell r="Z997">
            <v>56395</v>
          </cell>
          <cell r="AA997">
            <v>52157</v>
          </cell>
          <cell r="AB997">
            <v>61971</v>
          </cell>
          <cell r="AC997">
            <v>74262</v>
          </cell>
          <cell r="AD997">
            <v>67586</v>
          </cell>
          <cell r="AE997">
            <v>90384</v>
          </cell>
          <cell r="AF997">
            <v>46778</v>
          </cell>
          <cell r="AG997">
            <v>108876</v>
          </cell>
          <cell r="AH997">
            <v>37118</v>
          </cell>
          <cell r="AI997">
            <v>36295</v>
          </cell>
          <cell r="AJ997">
            <v>32470</v>
          </cell>
          <cell r="AK997">
            <v>56950</v>
          </cell>
          <cell r="AL997">
            <v>44864</v>
          </cell>
          <cell r="AM997">
            <v>44571</v>
          </cell>
          <cell r="AN997">
            <v>49057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  <cell r="J998">
            <v>15699</v>
          </cell>
          <cell r="N998">
            <v>383</v>
          </cell>
          <cell r="O998">
            <v>310</v>
          </cell>
          <cell r="P998">
            <v>164</v>
          </cell>
          <cell r="Q998">
            <v>998</v>
          </cell>
          <cell r="R998">
            <v>1449</v>
          </cell>
          <cell r="S998">
            <v>3116</v>
          </cell>
          <cell r="T998">
            <v>431</v>
          </cell>
          <cell r="U998">
            <v>1759</v>
          </cell>
          <cell r="V998">
            <v>1120</v>
          </cell>
          <cell r="W998">
            <v>152</v>
          </cell>
          <cell r="Y998">
            <v>554</v>
          </cell>
          <cell r="Z998">
            <v>3232</v>
          </cell>
          <cell r="AA998">
            <v>379</v>
          </cell>
          <cell r="AB998">
            <v>1133</v>
          </cell>
          <cell r="AE998">
            <v>21</v>
          </cell>
          <cell r="AG998">
            <v>498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  <cell r="J999">
            <v>365082</v>
          </cell>
          <cell r="L999">
            <v>1593</v>
          </cell>
          <cell r="M999">
            <v>10822</v>
          </cell>
          <cell r="N999">
            <v>36048</v>
          </cell>
          <cell r="O999">
            <v>18599</v>
          </cell>
          <cell r="P999">
            <v>20668</v>
          </cell>
          <cell r="Q999">
            <v>20244</v>
          </cell>
          <cell r="R999">
            <v>19432</v>
          </cell>
          <cell r="S999">
            <v>28376</v>
          </cell>
          <cell r="T999">
            <v>34848</v>
          </cell>
          <cell r="U999">
            <v>13093</v>
          </cell>
          <cell r="V999">
            <v>19507</v>
          </cell>
          <cell r="W999">
            <v>8627</v>
          </cell>
          <cell r="X999">
            <v>13954</v>
          </cell>
          <cell r="Y999">
            <v>25439</v>
          </cell>
          <cell r="Z999">
            <v>1925</v>
          </cell>
          <cell r="AA999">
            <v>32952</v>
          </cell>
          <cell r="AB999">
            <v>5729</v>
          </cell>
          <cell r="AC999">
            <v>7354</v>
          </cell>
          <cell r="AD999">
            <v>12912</v>
          </cell>
          <cell r="AE999">
            <v>6618</v>
          </cell>
          <cell r="AF999">
            <v>6130</v>
          </cell>
          <cell r="AG999">
            <v>20212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  <cell r="J1000">
            <v>47712</v>
          </cell>
          <cell r="L1000">
            <v>463</v>
          </cell>
          <cell r="M1000">
            <v>1361</v>
          </cell>
          <cell r="N1000">
            <v>2672</v>
          </cell>
          <cell r="O1000">
            <v>1534</v>
          </cell>
          <cell r="P1000">
            <v>655</v>
          </cell>
          <cell r="R1000">
            <v>1259</v>
          </cell>
          <cell r="S1000">
            <v>17836</v>
          </cell>
          <cell r="T1000">
            <v>2801</v>
          </cell>
          <cell r="U1000">
            <v>5914</v>
          </cell>
          <cell r="V1000">
            <v>131</v>
          </cell>
          <cell r="W1000">
            <v>1467</v>
          </cell>
          <cell r="X1000">
            <v>1797</v>
          </cell>
          <cell r="Y1000">
            <v>1099</v>
          </cell>
          <cell r="Z1000">
            <v>1831</v>
          </cell>
          <cell r="AA1000">
            <v>1703</v>
          </cell>
          <cell r="AB1000">
            <v>634</v>
          </cell>
          <cell r="AC1000">
            <v>1398</v>
          </cell>
          <cell r="AD1000">
            <v>407</v>
          </cell>
          <cell r="AF1000">
            <v>2659</v>
          </cell>
          <cell r="AG1000">
            <v>91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  <cell r="J1001">
            <v>28316</v>
          </cell>
          <cell r="L1001">
            <v>252</v>
          </cell>
          <cell r="M1001">
            <v>222</v>
          </cell>
          <cell r="N1001">
            <v>878</v>
          </cell>
          <cell r="O1001">
            <v>1325</v>
          </cell>
          <cell r="P1001">
            <v>1822</v>
          </cell>
          <cell r="Q1001">
            <v>1540</v>
          </cell>
          <cell r="R1001">
            <v>1095</v>
          </cell>
          <cell r="S1001">
            <v>2176</v>
          </cell>
          <cell r="T1001">
            <v>793</v>
          </cell>
          <cell r="U1001">
            <v>976</v>
          </cell>
          <cell r="V1001">
            <v>478</v>
          </cell>
          <cell r="W1001">
            <v>505</v>
          </cell>
          <cell r="X1001">
            <v>847</v>
          </cell>
          <cell r="Y1001">
            <v>2280</v>
          </cell>
          <cell r="Z1001">
            <v>1206</v>
          </cell>
          <cell r="AA1001">
            <v>3137</v>
          </cell>
          <cell r="AB1001">
            <v>2686</v>
          </cell>
          <cell r="AC1001">
            <v>960</v>
          </cell>
          <cell r="AD1001">
            <v>1134</v>
          </cell>
          <cell r="AE1001">
            <v>2224</v>
          </cell>
          <cell r="AF1001">
            <v>843</v>
          </cell>
          <cell r="AG1001">
            <v>937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506429</v>
          </cell>
          <cell r="L1002">
            <v>5790</v>
          </cell>
          <cell r="M1002">
            <v>25515</v>
          </cell>
          <cell r="N1002">
            <v>55293</v>
          </cell>
          <cell r="O1002">
            <v>43368</v>
          </cell>
          <cell r="P1002">
            <v>20500</v>
          </cell>
          <cell r="Q1002">
            <v>16747</v>
          </cell>
          <cell r="R1002">
            <v>21266</v>
          </cell>
          <cell r="S1002">
            <v>41474</v>
          </cell>
          <cell r="T1002">
            <v>23023</v>
          </cell>
          <cell r="U1002">
            <v>21386</v>
          </cell>
          <cell r="V1002">
            <v>30294</v>
          </cell>
          <cell r="W1002">
            <v>12723</v>
          </cell>
          <cell r="X1002">
            <v>9894</v>
          </cell>
          <cell r="Y1002">
            <v>36394</v>
          </cell>
          <cell r="Z1002">
            <v>23535</v>
          </cell>
          <cell r="AA1002">
            <v>2063</v>
          </cell>
          <cell r="AB1002">
            <v>7965</v>
          </cell>
          <cell r="AC1002">
            <v>25447</v>
          </cell>
          <cell r="AD1002">
            <v>12401</v>
          </cell>
          <cell r="AE1002">
            <v>22919</v>
          </cell>
          <cell r="AF1002">
            <v>47775</v>
          </cell>
          <cell r="AG1002">
            <v>657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75613</v>
          </cell>
          <cell r="L1003">
            <v>89</v>
          </cell>
          <cell r="M1003">
            <v>1982</v>
          </cell>
          <cell r="N1003">
            <v>5070</v>
          </cell>
          <cell r="O1003">
            <v>2588</v>
          </cell>
          <cell r="P1003">
            <v>3218</v>
          </cell>
          <cell r="Q1003">
            <v>1622</v>
          </cell>
          <cell r="R1003">
            <v>3541</v>
          </cell>
          <cell r="S1003">
            <v>3451</v>
          </cell>
          <cell r="T1003">
            <v>10518</v>
          </cell>
          <cell r="U1003">
            <v>4576</v>
          </cell>
          <cell r="V1003">
            <v>2744</v>
          </cell>
          <cell r="W1003">
            <v>3116</v>
          </cell>
          <cell r="X1003">
            <v>4628</v>
          </cell>
          <cell r="Y1003">
            <v>3260</v>
          </cell>
          <cell r="Z1003">
            <v>1892</v>
          </cell>
          <cell r="AA1003">
            <v>3824</v>
          </cell>
          <cell r="AB1003">
            <v>5288</v>
          </cell>
          <cell r="AC1003">
            <v>1108</v>
          </cell>
          <cell r="AD1003">
            <v>4610</v>
          </cell>
          <cell r="AE1003">
            <v>7832</v>
          </cell>
          <cell r="AF1003">
            <v>656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613778</v>
          </cell>
          <cell r="L1004">
            <v>6620</v>
          </cell>
          <cell r="M1004">
            <v>16313</v>
          </cell>
          <cell r="N1004">
            <v>23354</v>
          </cell>
          <cell r="O1004">
            <v>25311</v>
          </cell>
          <cell r="P1004">
            <v>19346</v>
          </cell>
          <cell r="Q1004">
            <v>28285</v>
          </cell>
          <cell r="R1004">
            <v>19369</v>
          </cell>
          <cell r="S1004">
            <v>21744</v>
          </cell>
          <cell r="T1004">
            <v>19408</v>
          </cell>
          <cell r="U1004">
            <v>19072</v>
          </cell>
          <cell r="V1004">
            <v>17728</v>
          </cell>
          <cell r="W1004">
            <v>17312</v>
          </cell>
          <cell r="X1004">
            <v>15005</v>
          </cell>
          <cell r="Y1004">
            <v>15850</v>
          </cell>
          <cell r="Z1004">
            <v>19338</v>
          </cell>
          <cell r="AA1004">
            <v>25477</v>
          </cell>
          <cell r="AB1004">
            <v>18694</v>
          </cell>
          <cell r="AC1004">
            <v>35745</v>
          </cell>
          <cell r="AD1004">
            <v>29395</v>
          </cell>
          <cell r="AE1004">
            <v>15920</v>
          </cell>
          <cell r="AF1004">
            <v>21749</v>
          </cell>
          <cell r="AG1004">
            <v>20228</v>
          </cell>
          <cell r="AH1004">
            <v>16230</v>
          </cell>
          <cell r="AI1004">
            <v>23365</v>
          </cell>
          <cell r="AJ1004">
            <v>32785</v>
          </cell>
          <cell r="AK1004">
            <v>18942</v>
          </cell>
          <cell r="AL1004">
            <v>26168</v>
          </cell>
          <cell r="AM1004">
            <v>29632</v>
          </cell>
          <cell r="AN1004">
            <v>15393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2421811</v>
          </cell>
          <cell r="L1005">
            <v>7689</v>
          </cell>
          <cell r="M1005">
            <v>119233</v>
          </cell>
          <cell r="N1005">
            <v>199872</v>
          </cell>
          <cell r="O1005">
            <v>107819</v>
          </cell>
          <cell r="P1005">
            <v>122474</v>
          </cell>
          <cell r="Q1005">
            <v>158540</v>
          </cell>
          <cell r="R1005">
            <v>78218</v>
          </cell>
          <cell r="S1005">
            <v>148836</v>
          </cell>
          <cell r="T1005">
            <v>141718</v>
          </cell>
          <cell r="U1005">
            <v>138529</v>
          </cell>
          <cell r="V1005">
            <v>90482</v>
          </cell>
          <cell r="W1005">
            <v>114946</v>
          </cell>
          <cell r="X1005">
            <v>79682</v>
          </cell>
          <cell r="Y1005">
            <v>70871</v>
          </cell>
          <cell r="Z1005">
            <v>90100</v>
          </cell>
          <cell r="AA1005">
            <v>95540</v>
          </cell>
          <cell r="AB1005">
            <v>63519</v>
          </cell>
          <cell r="AC1005">
            <v>97767</v>
          </cell>
          <cell r="AD1005">
            <v>61444</v>
          </cell>
          <cell r="AE1005">
            <v>65834</v>
          </cell>
          <cell r="AF1005">
            <v>74233</v>
          </cell>
          <cell r="AG1005">
            <v>15218</v>
          </cell>
          <cell r="AH1005">
            <v>49349</v>
          </cell>
          <cell r="AI1005">
            <v>53421</v>
          </cell>
          <cell r="AJ1005">
            <v>47546</v>
          </cell>
          <cell r="AK1005">
            <v>42193</v>
          </cell>
          <cell r="AL1005">
            <v>37695</v>
          </cell>
          <cell r="AM1005">
            <v>32285</v>
          </cell>
          <cell r="AN1005">
            <v>16758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2167406</v>
          </cell>
          <cell r="L1006">
            <v>24997</v>
          </cell>
          <cell r="M1006">
            <v>103665</v>
          </cell>
          <cell r="N1006">
            <v>108003</v>
          </cell>
          <cell r="O1006">
            <v>118031</v>
          </cell>
          <cell r="P1006">
            <v>74329</v>
          </cell>
          <cell r="Q1006">
            <v>93386</v>
          </cell>
          <cell r="R1006">
            <v>99878</v>
          </cell>
          <cell r="S1006">
            <v>157327</v>
          </cell>
          <cell r="T1006">
            <v>119919</v>
          </cell>
          <cell r="U1006">
            <v>89660</v>
          </cell>
          <cell r="V1006">
            <v>81270</v>
          </cell>
          <cell r="W1006">
            <v>56628</v>
          </cell>
          <cell r="X1006">
            <v>88720</v>
          </cell>
          <cell r="Y1006">
            <v>134721</v>
          </cell>
          <cell r="Z1006">
            <v>87666</v>
          </cell>
          <cell r="AA1006">
            <v>68629</v>
          </cell>
          <cell r="AB1006">
            <v>83041</v>
          </cell>
          <cell r="AC1006">
            <v>73002</v>
          </cell>
          <cell r="AD1006">
            <v>64740</v>
          </cell>
          <cell r="AE1006">
            <v>68281</v>
          </cell>
          <cell r="AF1006">
            <v>26113</v>
          </cell>
          <cell r="AG1006">
            <v>32178</v>
          </cell>
          <cell r="AH1006">
            <v>39993</v>
          </cell>
          <cell r="AI1006">
            <v>38379</v>
          </cell>
          <cell r="AJ1006">
            <v>49261</v>
          </cell>
          <cell r="AK1006">
            <v>46438</v>
          </cell>
          <cell r="AL1006">
            <v>84396</v>
          </cell>
          <cell r="AM1006">
            <v>44097</v>
          </cell>
          <cell r="AN1006">
            <v>10658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  <cell r="J1007">
            <v>115628</v>
          </cell>
          <cell r="L1007">
            <v>950</v>
          </cell>
          <cell r="M1007">
            <v>2209</v>
          </cell>
          <cell r="N1007">
            <v>2880</v>
          </cell>
          <cell r="O1007">
            <v>2580</v>
          </cell>
          <cell r="P1007">
            <v>5002</v>
          </cell>
          <cell r="Q1007">
            <v>5731</v>
          </cell>
          <cell r="R1007">
            <v>2311</v>
          </cell>
          <cell r="S1007">
            <v>1789</v>
          </cell>
          <cell r="T1007">
            <v>625</v>
          </cell>
          <cell r="U1007">
            <v>589</v>
          </cell>
          <cell r="W1007">
            <v>352</v>
          </cell>
          <cell r="X1007">
            <v>1192</v>
          </cell>
          <cell r="Y1007">
            <v>3340</v>
          </cell>
          <cell r="Z1007">
            <v>8396</v>
          </cell>
          <cell r="AA1007">
            <v>12908</v>
          </cell>
          <cell r="AB1007">
            <v>19794</v>
          </cell>
          <cell r="AC1007">
            <v>2774</v>
          </cell>
          <cell r="AD1007">
            <v>2533</v>
          </cell>
          <cell r="AE1007">
            <v>1704</v>
          </cell>
          <cell r="AF1007">
            <v>2347</v>
          </cell>
          <cell r="AG1007">
            <v>2723</v>
          </cell>
          <cell r="AH1007">
            <v>5640</v>
          </cell>
          <cell r="AI1007">
            <v>4101</v>
          </cell>
          <cell r="AJ1007">
            <v>5615</v>
          </cell>
          <cell r="AK1007">
            <v>4508</v>
          </cell>
          <cell r="AL1007">
            <v>6195</v>
          </cell>
          <cell r="AM1007">
            <v>4761</v>
          </cell>
          <cell r="AN1007">
            <v>2079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  <cell r="J1008">
            <v>281949</v>
          </cell>
          <cell r="M1008">
            <v>5300</v>
          </cell>
          <cell r="N1008">
            <v>7424</v>
          </cell>
          <cell r="O1008">
            <v>4673</v>
          </cell>
          <cell r="P1008">
            <v>8955</v>
          </cell>
          <cell r="Q1008">
            <v>6129</v>
          </cell>
          <cell r="R1008">
            <v>4360</v>
          </cell>
          <cell r="S1008">
            <v>13627</v>
          </cell>
          <cell r="T1008">
            <v>1927</v>
          </cell>
          <cell r="U1008">
            <v>682</v>
          </cell>
          <cell r="V1008">
            <v>689</v>
          </cell>
          <cell r="W1008">
            <v>270</v>
          </cell>
          <cell r="X1008">
            <v>718</v>
          </cell>
          <cell r="Y1008">
            <v>2772</v>
          </cell>
          <cell r="Z1008">
            <v>6817</v>
          </cell>
          <cell r="AA1008">
            <v>7776</v>
          </cell>
          <cell r="AB1008">
            <v>11117</v>
          </cell>
          <cell r="AC1008">
            <v>6434</v>
          </cell>
          <cell r="AD1008">
            <v>2011</v>
          </cell>
          <cell r="AF1008">
            <v>12254</v>
          </cell>
          <cell r="AG1008">
            <v>1147</v>
          </cell>
          <cell r="AH1008">
            <v>9898</v>
          </cell>
          <cell r="AI1008">
            <v>40029</v>
          </cell>
          <cell r="AJ1008">
            <v>15299</v>
          </cell>
          <cell r="AK1008">
            <v>1498</v>
          </cell>
          <cell r="AL1008">
            <v>89307</v>
          </cell>
          <cell r="AM1008">
            <v>12666</v>
          </cell>
          <cell r="AN1008">
            <v>8170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  <cell r="J1009">
            <v>118718</v>
          </cell>
          <cell r="L1009">
            <v>2057</v>
          </cell>
          <cell r="M1009">
            <v>3251</v>
          </cell>
          <cell r="N1009">
            <v>1039</v>
          </cell>
          <cell r="O1009">
            <v>4416</v>
          </cell>
          <cell r="P1009">
            <v>3898</v>
          </cell>
          <cell r="Q1009">
            <v>2400</v>
          </cell>
          <cell r="R1009">
            <v>7274</v>
          </cell>
          <cell r="S1009">
            <v>2878</v>
          </cell>
          <cell r="T1009">
            <v>11279</v>
          </cell>
          <cell r="U1009">
            <v>811</v>
          </cell>
          <cell r="V1009">
            <v>2096</v>
          </cell>
          <cell r="W1009">
            <v>2139</v>
          </cell>
          <cell r="X1009">
            <v>2122</v>
          </cell>
          <cell r="Y1009">
            <v>2606</v>
          </cell>
          <cell r="Z1009">
            <v>5913</v>
          </cell>
          <cell r="AA1009">
            <v>5060</v>
          </cell>
          <cell r="AB1009">
            <v>7153</v>
          </cell>
          <cell r="AC1009">
            <v>2397</v>
          </cell>
          <cell r="AD1009">
            <v>1533</v>
          </cell>
          <cell r="AE1009">
            <v>1582</v>
          </cell>
          <cell r="AF1009">
            <v>583</v>
          </cell>
          <cell r="AG1009">
            <v>1348</v>
          </cell>
          <cell r="AH1009">
            <v>9884</v>
          </cell>
          <cell r="AI1009">
            <v>2522</v>
          </cell>
          <cell r="AJ1009">
            <v>8147</v>
          </cell>
          <cell r="AK1009">
            <v>4533</v>
          </cell>
          <cell r="AL1009">
            <v>3355</v>
          </cell>
          <cell r="AM1009">
            <v>14271</v>
          </cell>
          <cell r="AN1009">
            <v>2171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20705860</v>
          </cell>
          <cell r="L1010">
            <v>426759</v>
          </cell>
          <cell r="M1010">
            <v>893413</v>
          </cell>
          <cell r="N1010">
            <v>941225</v>
          </cell>
          <cell r="O1010">
            <v>843679</v>
          </cell>
          <cell r="P1010">
            <v>913180</v>
          </cell>
          <cell r="Q1010">
            <v>1037171</v>
          </cell>
          <cell r="R1010">
            <v>1090021</v>
          </cell>
          <cell r="S1010">
            <v>979582</v>
          </cell>
          <cell r="T1010">
            <v>1034674</v>
          </cell>
          <cell r="U1010">
            <v>893256</v>
          </cell>
          <cell r="V1010">
            <v>673231</v>
          </cell>
          <cell r="W1010">
            <v>763380</v>
          </cell>
          <cell r="X1010">
            <v>690177</v>
          </cell>
          <cell r="Y1010">
            <v>678589</v>
          </cell>
          <cell r="Z1010">
            <v>596877</v>
          </cell>
          <cell r="AA1010">
            <v>579268</v>
          </cell>
          <cell r="AB1010">
            <v>627008</v>
          </cell>
          <cell r="AC1010">
            <v>563921</v>
          </cell>
          <cell r="AD1010">
            <v>617584</v>
          </cell>
          <cell r="AE1010">
            <v>591301</v>
          </cell>
          <cell r="AF1010">
            <v>606970</v>
          </cell>
          <cell r="AG1010">
            <v>561963</v>
          </cell>
          <cell r="AH1010">
            <v>578495</v>
          </cell>
          <cell r="AI1010">
            <v>628822</v>
          </cell>
          <cell r="AJ1010">
            <v>642230</v>
          </cell>
          <cell r="AK1010">
            <v>681589</v>
          </cell>
          <cell r="AL1010">
            <v>708059</v>
          </cell>
          <cell r="AM1010">
            <v>650399</v>
          </cell>
          <cell r="AN1010">
            <v>212651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678253</v>
          </cell>
          <cell r="L1011">
            <v>13388</v>
          </cell>
          <cell r="M1011">
            <v>64691</v>
          </cell>
          <cell r="N1011">
            <v>42447</v>
          </cell>
          <cell r="O1011">
            <v>36428</v>
          </cell>
          <cell r="P1011">
            <v>26351</v>
          </cell>
          <cell r="Q1011">
            <v>26230</v>
          </cell>
          <cell r="R1011">
            <v>26085</v>
          </cell>
          <cell r="S1011">
            <v>30592</v>
          </cell>
          <cell r="T1011">
            <v>22819</v>
          </cell>
          <cell r="U1011">
            <v>21387</v>
          </cell>
          <cell r="V1011">
            <v>17325</v>
          </cell>
          <cell r="W1011">
            <v>21707</v>
          </cell>
          <cell r="X1011">
            <v>22367</v>
          </cell>
          <cell r="Y1011">
            <v>37427</v>
          </cell>
          <cell r="Z1011">
            <v>25288</v>
          </cell>
          <cell r="AA1011">
            <v>26402</v>
          </cell>
          <cell r="AB1011">
            <v>25945</v>
          </cell>
          <cell r="AC1011">
            <v>35551</v>
          </cell>
          <cell r="AD1011">
            <v>27304</v>
          </cell>
          <cell r="AE1011">
            <v>24430</v>
          </cell>
          <cell r="AF1011">
            <v>13221</v>
          </cell>
          <cell r="AG1011">
            <v>24593</v>
          </cell>
          <cell r="AH1011">
            <v>12358</v>
          </cell>
          <cell r="AI1011">
            <v>8077</v>
          </cell>
          <cell r="AJ1011">
            <v>17825</v>
          </cell>
          <cell r="AK1011">
            <v>9776</v>
          </cell>
          <cell r="AL1011">
            <v>8128</v>
          </cell>
          <cell r="AM1011">
            <v>6947</v>
          </cell>
          <cell r="AN1011">
            <v>3164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3674982</v>
          </cell>
          <cell r="L1012">
            <v>80264</v>
          </cell>
          <cell r="M1012">
            <v>199533</v>
          </cell>
          <cell r="N1012">
            <v>188058</v>
          </cell>
          <cell r="O1012">
            <v>171957</v>
          </cell>
          <cell r="P1012">
            <v>192102</v>
          </cell>
          <cell r="Q1012">
            <v>205859</v>
          </cell>
          <cell r="R1012">
            <v>220516</v>
          </cell>
          <cell r="S1012">
            <v>185221</v>
          </cell>
          <cell r="T1012">
            <v>220210</v>
          </cell>
          <cell r="U1012">
            <v>191511</v>
          </cell>
          <cell r="V1012">
            <v>132753</v>
          </cell>
          <cell r="W1012">
            <v>145882</v>
          </cell>
          <cell r="X1012">
            <v>147788</v>
          </cell>
          <cell r="Y1012">
            <v>128431</v>
          </cell>
          <cell r="Z1012">
            <v>113827</v>
          </cell>
          <cell r="AA1012">
            <v>95600</v>
          </cell>
          <cell r="AB1012">
            <v>109516</v>
          </cell>
          <cell r="AC1012">
            <v>104636</v>
          </cell>
          <cell r="AD1012">
            <v>95938</v>
          </cell>
          <cell r="AE1012">
            <v>88476</v>
          </cell>
          <cell r="AF1012">
            <v>87367</v>
          </cell>
          <cell r="AG1012">
            <v>74569</v>
          </cell>
          <cell r="AH1012">
            <v>81294</v>
          </cell>
          <cell r="AI1012">
            <v>75002</v>
          </cell>
          <cell r="AJ1012">
            <v>80329</v>
          </cell>
          <cell r="AK1012">
            <v>81318</v>
          </cell>
          <cell r="AL1012">
            <v>83217</v>
          </cell>
          <cell r="AM1012">
            <v>73194</v>
          </cell>
          <cell r="AN1012">
            <v>20614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809654</v>
          </cell>
          <cell r="L1013">
            <v>17033</v>
          </cell>
          <cell r="M1013">
            <v>58070</v>
          </cell>
          <cell r="N1013">
            <v>73069</v>
          </cell>
          <cell r="O1013">
            <v>41390</v>
          </cell>
          <cell r="P1013">
            <v>39431</v>
          </cell>
          <cell r="Q1013">
            <v>33672</v>
          </cell>
          <cell r="R1013">
            <v>28401</v>
          </cell>
          <cell r="S1013">
            <v>36698</v>
          </cell>
          <cell r="T1013">
            <v>39920</v>
          </cell>
          <cell r="U1013">
            <v>41964</v>
          </cell>
          <cell r="V1013">
            <v>42357</v>
          </cell>
          <cell r="W1013">
            <v>30438</v>
          </cell>
          <cell r="X1013">
            <v>29049</v>
          </cell>
          <cell r="Y1013">
            <v>37711</v>
          </cell>
          <cell r="Z1013">
            <v>37278</v>
          </cell>
          <cell r="AA1013">
            <v>29071</v>
          </cell>
          <cell r="AB1013">
            <v>25761</v>
          </cell>
          <cell r="AC1013">
            <v>24209</v>
          </cell>
          <cell r="AD1013">
            <v>26477</v>
          </cell>
          <cell r="AE1013">
            <v>22912</v>
          </cell>
          <cell r="AF1013">
            <v>21835</v>
          </cell>
          <cell r="AG1013">
            <v>20595</v>
          </cell>
          <cell r="AH1013">
            <v>7097</v>
          </cell>
          <cell r="AI1013">
            <v>5433</v>
          </cell>
          <cell r="AJ1013">
            <v>7266</v>
          </cell>
          <cell r="AK1013">
            <v>14214</v>
          </cell>
          <cell r="AL1013">
            <v>10401</v>
          </cell>
          <cell r="AM1013">
            <v>4519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7366883</v>
          </cell>
          <cell r="L1014">
            <v>48486</v>
          </cell>
          <cell r="M1014">
            <v>303804</v>
          </cell>
          <cell r="N1014">
            <v>341997</v>
          </cell>
          <cell r="O1014">
            <v>360804</v>
          </cell>
          <cell r="P1014">
            <v>291857</v>
          </cell>
          <cell r="Q1014">
            <v>227090</v>
          </cell>
          <cell r="R1014">
            <v>229496</v>
          </cell>
          <cell r="S1014">
            <v>323167</v>
          </cell>
          <cell r="T1014">
            <v>314249</v>
          </cell>
          <cell r="U1014">
            <v>292659</v>
          </cell>
          <cell r="V1014">
            <v>328378</v>
          </cell>
          <cell r="W1014">
            <v>276303</v>
          </cell>
          <cell r="X1014">
            <v>197840</v>
          </cell>
          <cell r="Y1014">
            <v>274474</v>
          </cell>
          <cell r="Z1014">
            <v>260443</v>
          </cell>
          <cell r="AA1014">
            <v>308294</v>
          </cell>
          <cell r="AB1014">
            <v>265191</v>
          </cell>
          <cell r="AC1014">
            <v>292974</v>
          </cell>
          <cell r="AD1014">
            <v>349447</v>
          </cell>
          <cell r="AE1014">
            <v>350774</v>
          </cell>
          <cell r="AF1014">
            <v>318091</v>
          </cell>
          <cell r="AG1014">
            <v>172949</v>
          </cell>
          <cell r="AH1014">
            <v>102582</v>
          </cell>
          <cell r="AI1014">
            <v>183819</v>
          </cell>
          <cell r="AJ1014">
            <v>154553</v>
          </cell>
          <cell r="AK1014">
            <v>215274</v>
          </cell>
          <cell r="AL1014">
            <v>219845</v>
          </cell>
          <cell r="AM1014">
            <v>173239</v>
          </cell>
          <cell r="AN1014">
            <v>145858</v>
          </cell>
          <cell r="AO1014">
            <v>42946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2317680</v>
          </cell>
          <cell r="L1015">
            <v>55906</v>
          </cell>
          <cell r="M1015">
            <v>128638</v>
          </cell>
          <cell r="N1015">
            <v>137995</v>
          </cell>
          <cell r="O1015">
            <v>98732</v>
          </cell>
          <cell r="P1015">
            <v>93278</v>
          </cell>
          <cell r="Q1015">
            <v>87975</v>
          </cell>
          <cell r="R1015">
            <v>108939</v>
          </cell>
          <cell r="S1015">
            <v>108652</v>
          </cell>
          <cell r="T1015">
            <v>110887</v>
          </cell>
          <cell r="U1015">
            <v>132204</v>
          </cell>
          <cell r="V1015">
            <v>126225</v>
          </cell>
          <cell r="W1015">
            <v>109188</v>
          </cell>
          <cell r="X1015">
            <v>82881</v>
          </cell>
          <cell r="Y1015">
            <v>75277</v>
          </cell>
          <cell r="Z1015">
            <v>93812</v>
          </cell>
          <cell r="AA1015">
            <v>88355</v>
          </cell>
          <cell r="AB1015">
            <v>83031</v>
          </cell>
          <cell r="AC1015">
            <v>70031</v>
          </cell>
          <cell r="AD1015">
            <v>72081</v>
          </cell>
          <cell r="AE1015">
            <v>63256</v>
          </cell>
          <cell r="AF1015">
            <v>83666</v>
          </cell>
          <cell r="AG1015">
            <v>49558</v>
          </cell>
          <cell r="AH1015">
            <v>44916</v>
          </cell>
          <cell r="AI1015">
            <v>31856</v>
          </cell>
          <cell r="AJ1015">
            <v>35124</v>
          </cell>
          <cell r="AK1015">
            <v>45514</v>
          </cell>
          <cell r="AL1015">
            <v>37373</v>
          </cell>
          <cell r="AM1015">
            <v>48153</v>
          </cell>
          <cell r="AN1015">
            <v>14177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395904</v>
          </cell>
          <cell r="L1016">
            <v>8466</v>
          </cell>
          <cell r="M1016">
            <v>16088</v>
          </cell>
          <cell r="N1016">
            <v>13943</v>
          </cell>
          <cell r="O1016">
            <v>16742</v>
          </cell>
          <cell r="P1016">
            <v>17176</v>
          </cell>
          <cell r="Q1016">
            <v>18651</v>
          </cell>
          <cell r="R1016">
            <v>16733</v>
          </cell>
          <cell r="S1016">
            <v>16470</v>
          </cell>
          <cell r="T1016">
            <v>15840</v>
          </cell>
          <cell r="U1016">
            <v>16465</v>
          </cell>
          <cell r="V1016">
            <v>15925</v>
          </cell>
          <cell r="W1016">
            <v>19627</v>
          </cell>
          <cell r="X1016">
            <v>11854</v>
          </cell>
          <cell r="Y1016">
            <v>9934</v>
          </cell>
          <cell r="Z1016">
            <v>13791</v>
          </cell>
          <cell r="AA1016">
            <v>12838</v>
          </cell>
          <cell r="AB1016">
            <v>15162</v>
          </cell>
          <cell r="AC1016">
            <v>12532</v>
          </cell>
          <cell r="AD1016">
            <v>8567</v>
          </cell>
          <cell r="AE1016">
            <v>10182</v>
          </cell>
          <cell r="AF1016">
            <v>10719</v>
          </cell>
          <cell r="AG1016">
            <v>8148</v>
          </cell>
          <cell r="AH1016">
            <v>5651</v>
          </cell>
          <cell r="AI1016">
            <v>14432</v>
          </cell>
          <cell r="AJ1016">
            <v>9877</v>
          </cell>
          <cell r="AK1016">
            <v>16641</v>
          </cell>
          <cell r="AL1016">
            <v>20414</v>
          </cell>
          <cell r="AM1016">
            <v>17092</v>
          </cell>
          <cell r="AN1016">
            <v>5831</v>
          </cell>
          <cell r="AO1016">
            <v>113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  <cell r="J1017">
            <v>849645</v>
          </cell>
          <cell r="L1017">
            <v>7532</v>
          </cell>
          <cell r="M1017">
            <v>64538</v>
          </cell>
          <cell r="N1017">
            <v>39670</v>
          </cell>
          <cell r="O1017">
            <v>43557</v>
          </cell>
          <cell r="P1017">
            <v>82696</v>
          </cell>
          <cell r="Q1017">
            <v>94947</v>
          </cell>
          <cell r="R1017">
            <v>50636</v>
          </cell>
          <cell r="S1017">
            <v>59785</v>
          </cell>
          <cell r="T1017">
            <v>70109</v>
          </cell>
          <cell r="U1017">
            <v>35736</v>
          </cell>
          <cell r="V1017">
            <v>16236</v>
          </cell>
          <cell r="W1017">
            <v>7627</v>
          </cell>
          <cell r="X1017">
            <v>20356</v>
          </cell>
          <cell r="Y1017">
            <v>54268</v>
          </cell>
          <cell r="Z1017">
            <v>8638</v>
          </cell>
          <cell r="AA1017">
            <v>5815</v>
          </cell>
          <cell r="AB1017">
            <v>12953</v>
          </cell>
          <cell r="AC1017">
            <v>5737</v>
          </cell>
          <cell r="AD1017">
            <v>9784</v>
          </cell>
          <cell r="AE1017">
            <v>20478</v>
          </cell>
          <cell r="AF1017">
            <v>10129</v>
          </cell>
          <cell r="AG1017">
            <v>9769</v>
          </cell>
          <cell r="AH1017">
            <v>14140</v>
          </cell>
          <cell r="AI1017">
            <v>4521</v>
          </cell>
          <cell r="AJ1017">
            <v>1417</v>
          </cell>
          <cell r="AK1017">
            <v>15788</v>
          </cell>
          <cell r="AL1017">
            <v>36042</v>
          </cell>
          <cell r="AM1017">
            <v>9583</v>
          </cell>
          <cell r="AN1017">
            <v>18275</v>
          </cell>
          <cell r="AO1017">
            <v>18883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4695661</v>
          </cell>
          <cell r="L1018">
            <v>71396</v>
          </cell>
          <cell r="M1018">
            <v>148926</v>
          </cell>
          <cell r="N1018">
            <v>155340</v>
          </cell>
          <cell r="O1018">
            <v>197286</v>
          </cell>
          <cell r="P1018">
            <v>247825</v>
          </cell>
          <cell r="Q1018">
            <v>200350</v>
          </cell>
          <cell r="R1018">
            <v>141453</v>
          </cell>
          <cell r="S1018">
            <v>216211</v>
          </cell>
          <cell r="T1018">
            <v>222433</v>
          </cell>
          <cell r="U1018">
            <v>173376</v>
          </cell>
          <cell r="V1018">
            <v>321483</v>
          </cell>
          <cell r="W1018">
            <v>142873</v>
          </cell>
          <cell r="X1018">
            <v>200063</v>
          </cell>
          <cell r="Y1018">
            <v>116636</v>
          </cell>
          <cell r="Z1018">
            <v>111313</v>
          </cell>
          <cell r="AA1018">
            <v>154021</v>
          </cell>
          <cell r="AB1018">
            <v>287570</v>
          </cell>
          <cell r="AC1018">
            <v>286484</v>
          </cell>
          <cell r="AD1018">
            <v>132929</v>
          </cell>
          <cell r="AE1018">
            <v>129712</v>
          </cell>
          <cell r="AF1018">
            <v>158058</v>
          </cell>
          <cell r="AG1018">
            <v>127223</v>
          </cell>
          <cell r="AH1018">
            <v>118943</v>
          </cell>
          <cell r="AI1018">
            <v>108123</v>
          </cell>
          <cell r="AJ1018">
            <v>118117</v>
          </cell>
          <cell r="AK1018">
            <v>141868</v>
          </cell>
          <cell r="AL1018">
            <v>138942</v>
          </cell>
          <cell r="AM1018">
            <v>99663</v>
          </cell>
          <cell r="AN1018">
            <v>27044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  <cell r="J1019">
            <v>221122</v>
          </cell>
          <cell r="L1019">
            <v>5457</v>
          </cell>
          <cell r="M1019">
            <v>8971</v>
          </cell>
          <cell r="N1019">
            <v>13570</v>
          </cell>
          <cell r="O1019">
            <v>10510</v>
          </cell>
          <cell r="P1019">
            <v>20299</v>
          </cell>
          <cell r="Q1019">
            <v>18630</v>
          </cell>
          <cell r="R1019">
            <v>12926</v>
          </cell>
          <cell r="S1019">
            <v>14144</v>
          </cell>
          <cell r="T1019">
            <v>11599</v>
          </cell>
          <cell r="U1019">
            <v>8262</v>
          </cell>
          <cell r="V1019">
            <v>11486</v>
          </cell>
          <cell r="W1019">
            <v>8166</v>
          </cell>
          <cell r="X1019">
            <v>6225</v>
          </cell>
          <cell r="Y1019">
            <v>6642</v>
          </cell>
          <cell r="Z1019">
            <v>3660</v>
          </cell>
          <cell r="AA1019">
            <v>5253</v>
          </cell>
          <cell r="AB1019">
            <v>3157</v>
          </cell>
          <cell r="AC1019">
            <v>9036</v>
          </cell>
          <cell r="AD1019">
            <v>6942</v>
          </cell>
          <cell r="AE1019">
            <v>5206</v>
          </cell>
          <cell r="AF1019">
            <v>4028</v>
          </cell>
          <cell r="AG1019">
            <v>3742</v>
          </cell>
          <cell r="AH1019">
            <v>2755</v>
          </cell>
          <cell r="AI1019">
            <v>2568</v>
          </cell>
          <cell r="AJ1019">
            <v>3256</v>
          </cell>
          <cell r="AK1019">
            <v>3213</v>
          </cell>
          <cell r="AL1019">
            <v>4301</v>
          </cell>
          <cell r="AM1019">
            <v>4508</v>
          </cell>
          <cell r="AN1019">
            <v>2322</v>
          </cell>
          <cell r="AO1019">
            <v>288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  <cell r="J1020">
            <v>151432</v>
          </cell>
          <cell r="L1020">
            <v>7078</v>
          </cell>
          <cell r="M1020">
            <v>14943</v>
          </cell>
          <cell r="N1020">
            <v>25224</v>
          </cell>
          <cell r="O1020">
            <v>3076</v>
          </cell>
          <cell r="P1020">
            <v>5375</v>
          </cell>
          <cell r="Q1020">
            <v>2756</v>
          </cell>
          <cell r="R1020">
            <v>13822</v>
          </cell>
          <cell r="S1020">
            <v>5108</v>
          </cell>
          <cell r="T1020">
            <v>5753</v>
          </cell>
          <cell r="U1020">
            <v>8173</v>
          </cell>
          <cell r="V1020">
            <v>3178</v>
          </cell>
          <cell r="W1020">
            <v>3884</v>
          </cell>
          <cell r="X1020">
            <v>7759</v>
          </cell>
          <cell r="Y1020">
            <v>1896</v>
          </cell>
          <cell r="Z1020">
            <v>3128</v>
          </cell>
          <cell r="AA1020">
            <v>1070</v>
          </cell>
          <cell r="AB1020">
            <v>1543</v>
          </cell>
          <cell r="AC1020">
            <v>2761</v>
          </cell>
          <cell r="AD1020">
            <v>5489</v>
          </cell>
          <cell r="AE1020">
            <v>60</v>
          </cell>
          <cell r="AF1020">
            <v>200</v>
          </cell>
          <cell r="AG1020">
            <v>920</v>
          </cell>
          <cell r="AH1020">
            <v>294</v>
          </cell>
          <cell r="AI1020">
            <v>13920</v>
          </cell>
          <cell r="AJ1020">
            <v>13590</v>
          </cell>
          <cell r="AK1020">
            <v>236</v>
          </cell>
          <cell r="AL1020">
            <v>50</v>
          </cell>
          <cell r="AM1020">
            <v>101</v>
          </cell>
          <cell r="AN1020">
            <v>45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4131515</v>
          </cell>
          <cell r="L1021">
            <v>118975</v>
          </cell>
          <cell r="M1021">
            <v>239049</v>
          </cell>
          <cell r="N1021">
            <v>321417</v>
          </cell>
          <cell r="O1021">
            <v>302985</v>
          </cell>
          <cell r="P1021">
            <v>304544</v>
          </cell>
          <cell r="Q1021">
            <v>240371</v>
          </cell>
          <cell r="R1021">
            <v>126774</v>
          </cell>
          <cell r="S1021">
            <v>190154</v>
          </cell>
          <cell r="T1021">
            <v>179662</v>
          </cell>
          <cell r="U1021">
            <v>189830</v>
          </cell>
          <cell r="V1021">
            <v>149513</v>
          </cell>
          <cell r="W1021">
            <v>115990</v>
          </cell>
          <cell r="X1021">
            <v>117267</v>
          </cell>
          <cell r="Y1021">
            <v>198920</v>
          </cell>
          <cell r="Z1021">
            <v>96293</v>
          </cell>
          <cell r="AA1021">
            <v>73738</v>
          </cell>
          <cell r="AB1021">
            <v>84890</v>
          </cell>
          <cell r="AC1021">
            <v>122055</v>
          </cell>
          <cell r="AD1021">
            <v>136000</v>
          </cell>
          <cell r="AE1021">
            <v>154036</v>
          </cell>
          <cell r="AF1021">
            <v>193628</v>
          </cell>
          <cell r="AG1021">
            <v>53376</v>
          </cell>
          <cell r="AH1021">
            <v>49730</v>
          </cell>
          <cell r="AI1021">
            <v>53401</v>
          </cell>
          <cell r="AJ1021">
            <v>44723</v>
          </cell>
          <cell r="AK1021">
            <v>64821</v>
          </cell>
          <cell r="AL1021">
            <v>64197</v>
          </cell>
          <cell r="AM1021">
            <v>109445</v>
          </cell>
          <cell r="AN1021">
            <v>35731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  <cell r="J1022">
            <v>47812</v>
          </cell>
          <cell r="L1022">
            <v>1690</v>
          </cell>
          <cell r="M1022">
            <v>2053</v>
          </cell>
          <cell r="N1022">
            <v>1218</v>
          </cell>
          <cell r="O1022">
            <v>3911</v>
          </cell>
          <cell r="P1022">
            <v>6614</v>
          </cell>
          <cell r="Q1022">
            <v>1478</v>
          </cell>
          <cell r="R1022">
            <v>2089</v>
          </cell>
          <cell r="S1022">
            <v>2340</v>
          </cell>
          <cell r="T1022">
            <v>1137</v>
          </cell>
          <cell r="U1022">
            <v>86</v>
          </cell>
          <cell r="V1022">
            <v>2607</v>
          </cell>
          <cell r="W1022">
            <v>2234</v>
          </cell>
          <cell r="X1022">
            <v>615</v>
          </cell>
          <cell r="Y1022">
            <v>5080</v>
          </cell>
          <cell r="Z1022">
            <v>360</v>
          </cell>
          <cell r="AA1022">
            <v>1769</v>
          </cell>
          <cell r="AB1022">
            <v>843</v>
          </cell>
          <cell r="AC1022">
            <v>7103</v>
          </cell>
          <cell r="AE1022">
            <v>3302</v>
          </cell>
          <cell r="AG1022">
            <v>1283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  <cell r="J1023">
            <v>442986</v>
          </cell>
          <cell r="M1023">
            <v>26594</v>
          </cell>
          <cell r="N1023">
            <v>26254</v>
          </cell>
          <cell r="O1023">
            <v>42700</v>
          </cell>
          <cell r="P1023">
            <v>22971</v>
          </cell>
          <cell r="Q1023">
            <v>14270</v>
          </cell>
          <cell r="R1023">
            <v>45937</v>
          </cell>
          <cell r="S1023">
            <v>23899</v>
          </cell>
          <cell r="T1023">
            <v>10926</v>
          </cell>
          <cell r="U1023">
            <v>75677</v>
          </cell>
          <cell r="V1023">
            <v>52998</v>
          </cell>
          <cell r="W1023">
            <v>8341</v>
          </cell>
          <cell r="X1023">
            <v>12665</v>
          </cell>
          <cell r="Y1023">
            <v>15449</v>
          </cell>
          <cell r="Z1023">
            <v>9359</v>
          </cell>
          <cell r="AA1023">
            <v>10174</v>
          </cell>
          <cell r="AB1023">
            <v>7822</v>
          </cell>
          <cell r="AC1023">
            <v>9490</v>
          </cell>
          <cell r="AD1023">
            <v>11112</v>
          </cell>
          <cell r="AE1023">
            <v>1103</v>
          </cell>
          <cell r="AF1023">
            <v>11039</v>
          </cell>
          <cell r="AG1023">
            <v>4206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  <cell r="J1024">
            <v>167870</v>
          </cell>
          <cell r="L1024">
            <v>1057</v>
          </cell>
          <cell r="M1024">
            <v>3987</v>
          </cell>
          <cell r="N1024">
            <v>10809</v>
          </cell>
          <cell r="O1024">
            <v>9699</v>
          </cell>
          <cell r="P1024">
            <v>18449</v>
          </cell>
          <cell r="Q1024">
            <v>3319</v>
          </cell>
          <cell r="R1024">
            <v>4125</v>
          </cell>
          <cell r="S1024">
            <v>3697</v>
          </cell>
          <cell r="T1024">
            <v>4459</v>
          </cell>
          <cell r="U1024">
            <v>7080</v>
          </cell>
          <cell r="V1024">
            <v>26419</v>
          </cell>
          <cell r="W1024">
            <v>4770</v>
          </cell>
          <cell r="X1024">
            <v>11130</v>
          </cell>
          <cell r="Y1024">
            <v>5756</v>
          </cell>
          <cell r="Z1024">
            <v>1282</v>
          </cell>
          <cell r="AA1024">
            <v>12385</v>
          </cell>
          <cell r="AB1024">
            <v>3548</v>
          </cell>
          <cell r="AC1024">
            <v>10678</v>
          </cell>
          <cell r="AD1024">
            <v>5302</v>
          </cell>
          <cell r="AE1024">
            <v>11456</v>
          </cell>
          <cell r="AF1024">
            <v>5442</v>
          </cell>
          <cell r="AG1024">
            <v>3021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  <cell r="J1025">
            <v>43862</v>
          </cell>
          <cell r="L1025">
            <v>1143</v>
          </cell>
          <cell r="M1025">
            <v>1927</v>
          </cell>
          <cell r="N1025">
            <v>947</v>
          </cell>
          <cell r="O1025">
            <v>2946</v>
          </cell>
          <cell r="P1025">
            <v>2559</v>
          </cell>
          <cell r="Q1025">
            <v>1334</v>
          </cell>
          <cell r="R1025">
            <v>799</v>
          </cell>
          <cell r="S1025">
            <v>1806</v>
          </cell>
          <cell r="T1025">
            <v>1903</v>
          </cell>
          <cell r="U1025">
            <v>735</v>
          </cell>
          <cell r="V1025">
            <v>2113</v>
          </cell>
          <cell r="W1025">
            <v>2303</v>
          </cell>
          <cell r="X1025">
            <v>3482</v>
          </cell>
          <cell r="Y1025">
            <v>2336</v>
          </cell>
          <cell r="Z1025">
            <v>2769</v>
          </cell>
          <cell r="AA1025">
            <v>1985</v>
          </cell>
          <cell r="AB1025">
            <v>1572</v>
          </cell>
          <cell r="AC1025">
            <v>2637</v>
          </cell>
          <cell r="AD1025">
            <v>3900</v>
          </cell>
          <cell r="AE1025">
            <v>2152</v>
          </cell>
          <cell r="AF1025">
            <v>1189</v>
          </cell>
          <cell r="AG1025">
            <v>1325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457640</v>
          </cell>
          <cell r="L1026">
            <v>6750</v>
          </cell>
          <cell r="M1026">
            <v>21172</v>
          </cell>
          <cell r="N1026">
            <v>15890</v>
          </cell>
          <cell r="O1026">
            <v>45361</v>
          </cell>
          <cell r="P1026">
            <v>19874</v>
          </cell>
          <cell r="Q1026">
            <v>13590</v>
          </cell>
          <cell r="R1026">
            <v>25476</v>
          </cell>
          <cell r="S1026">
            <v>46032</v>
          </cell>
          <cell r="T1026">
            <v>8149</v>
          </cell>
          <cell r="U1026">
            <v>21334</v>
          </cell>
          <cell r="V1026">
            <v>3322</v>
          </cell>
          <cell r="W1026">
            <v>16779</v>
          </cell>
          <cell r="X1026">
            <v>21228</v>
          </cell>
          <cell r="Y1026">
            <v>23964</v>
          </cell>
          <cell r="Z1026">
            <v>76993</v>
          </cell>
          <cell r="AA1026">
            <v>13567</v>
          </cell>
          <cell r="AB1026">
            <v>7239</v>
          </cell>
          <cell r="AC1026">
            <v>22679</v>
          </cell>
          <cell r="AD1026">
            <v>20213</v>
          </cell>
          <cell r="AE1026">
            <v>18386</v>
          </cell>
          <cell r="AF1026">
            <v>6395</v>
          </cell>
          <cell r="AG1026">
            <v>3247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169503</v>
          </cell>
          <cell r="L1027">
            <v>1251</v>
          </cell>
          <cell r="M1027">
            <v>9603</v>
          </cell>
          <cell r="N1027">
            <v>4059</v>
          </cell>
          <cell r="O1027">
            <v>4587</v>
          </cell>
          <cell r="P1027">
            <v>6630</v>
          </cell>
          <cell r="Q1027">
            <v>7162</v>
          </cell>
          <cell r="R1027">
            <v>3847</v>
          </cell>
          <cell r="S1027">
            <v>5042</v>
          </cell>
          <cell r="T1027">
            <v>5069</v>
          </cell>
          <cell r="U1027">
            <v>7259</v>
          </cell>
          <cell r="V1027">
            <v>8719</v>
          </cell>
          <cell r="W1027">
            <v>3940</v>
          </cell>
          <cell r="X1027">
            <v>24704</v>
          </cell>
          <cell r="Y1027">
            <v>16624</v>
          </cell>
          <cell r="Z1027">
            <v>10893</v>
          </cell>
          <cell r="AA1027">
            <v>6874</v>
          </cell>
          <cell r="AB1027">
            <v>8625</v>
          </cell>
          <cell r="AC1027">
            <v>11758</v>
          </cell>
          <cell r="AD1027">
            <v>5541</v>
          </cell>
          <cell r="AE1027">
            <v>6846</v>
          </cell>
          <cell r="AF1027">
            <v>7349</v>
          </cell>
          <cell r="AG1027">
            <v>3121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916057</v>
          </cell>
          <cell r="L1028">
            <v>11919</v>
          </cell>
          <cell r="M1028">
            <v>28737</v>
          </cell>
          <cell r="N1028">
            <v>22937</v>
          </cell>
          <cell r="O1028">
            <v>27880</v>
          </cell>
          <cell r="P1028">
            <v>32206</v>
          </cell>
          <cell r="Q1028">
            <v>29001</v>
          </cell>
          <cell r="R1028">
            <v>30325</v>
          </cell>
          <cell r="S1028">
            <v>29246</v>
          </cell>
          <cell r="T1028">
            <v>23634</v>
          </cell>
          <cell r="U1028">
            <v>20733</v>
          </cell>
          <cell r="V1028">
            <v>16912</v>
          </cell>
          <cell r="W1028">
            <v>23051</v>
          </cell>
          <cell r="X1028">
            <v>16193</v>
          </cell>
          <cell r="Y1028">
            <v>23199</v>
          </cell>
          <cell r="Z1028">
            <v>21520</v>
          </cell>
          <cell r="AA1028">
            <v>36972</v>
          </cell>
          <cell r="AB1028">
            <v>34967</v>
          </cell>
          <cell r="AC1028">
            <v>23940</v>
          </cell>
          <cell r="AD1028">
            <v>29203</v>
          </cell>
          <cell r="AE1028">
            <v>26973</v>
          </cell>
          <cell r="AF1028">
            <v>31563</v>
          </cell>
          <cell r="AG1028">
            <v>34261</v>
          </cell>
          <cell r="AH1028">
            <v>66586</v>
          </cell>
          <cell r="AI1028">
            <v>49126</v>
          </cell>
          <cell r="AJ1028">
            <v>52737</v>
          </cell>
          <cell r="AK1028">
            <v>45537</v>
          </cell>
          <cell r="AL1028">
            <v>71365</v>
          </cell>
          <cell r="AM1028">
            <v>41084</v>
          </cell>
          <cell r="AN1028">
            <v>14250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2216189</v>
          </cell>
          <cell r="L1029">
            <v>14136</v>
          </cell>
          <cell r="M1029">
            <v>88148</v>
          </cell>
          <cell r="N1029">
            <v>148369</v>
          </cell>
          <cell r="O1029">
            <v>124705</v>
          </cell>
          <cell r="P1029">
            <v>141446</v>
          </cell>
          <cell r="Q1029">
            <v>150293</v>
          </cell>
          <cell r="R1029">
            <v>137597</v>
          </cell>
          <cell r="S1029">
            <v>138754</v>
          </cell>
          <cell r="T1029">
            <v>131937</v>
          </cell>
          <cell r="U1029">
            <v>130369</v>
          </cell>
          <cell r="V1029">
            <v>135097</v>
          </cell>
          <cell r="W1029">
            <v>57791</v>
          </cell>
          <cell r="X1029">
            <v>83030</v>
          </cell>
          <cell r="Y1029">
            <v>122150</v>
          </cell>
          <cell r="Z1029">
            <v>59260</v>
          </cell>
          <cell r="AA1029">
            <v>58550</v>
          </cell>
          <cell r="AB1029">
            <v>66135</v>
          </cell>
          <cell r="AC1029">
            <v>30590</v>
          </cell>
          <cell r="AD1029">
            <v>56166</v>
          </cell>
          <cell r="AE1029">
            <v>52713</v>
          </cell>
          <cell r="AF1029">
            <v>49254</v>
          </cell>
          <cell r="AG1029">
            <v>22231</v>
          </cell>
          <cell r="AH1029">
            <v>44466</v>
          </cell>
          <cell r="AI1029">
            <v>39512</v>
          </cell>
          <cell r="AJ1029">
            <v>42448</v>
          </cell>
          <cell r="AK1029">
            <v>25574</v>
          </cell>
          <cell r="AL1029">
            <v>24738</v>
          </cell>
          <cell r="AM1029">
            <v>23051</v>
          </cell>
          <cell r="AN1029">
            <v>13353</v>
          </cell>
          <cell r="AO1029">
            <v>4326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3806039</v>
          </cell>
          <cell r="L1030">
            <v>61063</v>
          </cell>
          <cell r="M1030">
            <v>202056</v>
          </cell>
          <cell r="N1030">
            <v>167866</v>
          </cell>
          <cell r="O1030">
            <v>175084</v>
          </cell>
          <cell r="P1030">
            <v>168599</v>
          </cell>
          <cell r="Q1030">
            <v>128162</v>
          </cell>
          <cell r="R1030">
            <v>143249</v>
          </cell>
          <cell r="S1030">
            <v>161238</v>
          </cell>
          <cell r="T1030">
            <v>188819</v>
          </cell>
          <cell r="U1030">
            <v>153964</v>
          </cell>
          <cell r="V1030">
            <v>124593</v>
          </cell>
          <cell r="W1030">
            <v>114620</v>
          </cell>
          <cell r="X1030">
            <v>102359</v>
          </cell>
          <cell r="Y1030">
            <v>101013</v>
          </cell>
          <cell r="Z1030">
            <v>153359</v>
          </cell>
          <cell r="AA1030">
            <v>106101</v>
          </cell>
          <cell r="AB1030">
            <v>268889</v>
          </cell>
          <cell r="AC1030">
            <v>265007</v>
          </cell>
          <cell r="AD1030">
            <v>131310</v>
          </cell>
          <cell r="AE1030">
            <v>112980</v>
          </cell>
          <cell r="AF1030">
            <v>113272</v>
          </cell>
          <cell r="AG1030">
            <v>74976</v>
          </cell>
          <cell r="AH1030">
            <v>98382</v>
          </cell>
          <cell r="AI1030">
            <v>97428</v>
          </cell>
          <cell r="AJ1030">
            <v>98599</v>
          </cell>
          <cell r="AK1030">
            <v>68809</v>
          </cell>
          <cell r="AL1030">
            <v>65540</v>
          </cell>
          <cell r="AM1030">
            <v>114859</v>
          </cell>
          <cell r="AN1030">
            <v>43646</v>
          </cell>
          <cell r="AO1030">
            <v>197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  <cell r="J1031">
            <v>69964</v>
          </cell>
          <cell r="L1031">
            <v>161</v>
          </cell>
          <cell r="N1031">
            <v>543</v>
          </cell>
          <cell r="O1031">
            <v>242</v>
          </cell>
          <cell r="P1031">
            <v>2104</v>
          </cell>
          <cell r="Q1031">
            <v>1185</v>
          </cell>
          <cell r="R1031">
            <v>1193</v>
          </cell>
          <cell r="S1031">
            <v>402</v>
          </cell>
          <cell r="T1031">
            <v>825</v>
          </cell>
          <cell r="U1031">
            <v>269</v>
          </cell>
          <cell r="V1031">
            <v>432</v>
          </cell>
          <cell r="W1031">
            <v>1549</v>
          </cell>
          <cell r="X1031">
            <v>195</v>
          </cell>
          <cell r="Z1031">
            <v>1615</v>
          </cell>
          <cell r="AA1031">
            <v>5128</v>
          </cell>
          <cell r="AB1031">
            <v>1538</v>
          </cell>
          <cell r="AC1031">
            <v>1797</v>
          </cell>
          <cell r="AD1031">
            <v>2812</v>
          </cell>
          <cell r="AE1031">
            <v>919</v>
          </cell>
          <cell r="AF1031">
            <v>1837</v>
          </cell>
          <cell r="AG1031">
            <v>2360</v>
          </cell>
          <cell r="AH1031">
            <v>5982</v>
          </cell>
          <cell r="AI1031">
            <v>6537</v>
          </cell>
          <cell r="AJ1031">
            <v>5911</v>
          </cell>
          <cell r="AK1031">
            <v>5615</v>
          </cell>
          <cell r="AL1031">
            <v>11948</v>
          </cell>
          <cell r="AM1031">
            <v>4925</v>
          </cell>
          <cell r="AN1031">
            <v>1940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  <cell r="J1032">
            <v>298616</v>
          </cell>
          <cell r="M1032">
            <v>1153</v>
          </cell>
          <cell r="N1032">
            <v>2634</v>
          </cell>
          <cell r="O1032">
            <v>2847</v>
          </cell>
          <cell r="P1032">
            <v>1255</v>
          </cell>
          <cell r="Q1032">
            <v>10158</v>
          </cell>
          <cell r="R1032">
            <v>12520</v>
          </cell>
          <cell r="S1032">
            <v>3602</v>
          </cell>
          <cell r="T1032">
            <v>4605</v>
          </cell>
          <cell r="U1032">
            <v>1793</v>
          </cell>
          <cell r="V1032">
            <v>1718</v>
          </cell>
          <cell r="W1032">
            <v>1976</v>
          </cell>
          <cell r="X1032">
            <v>415</v>
          </cell>
          <cell r="Y1032">
            <v>803</v>
          </cell>
          <cell r="AA1032">
            <v>152</v>
          </cell>
          <cell r="AB1032">
            <v>1867</v>
          </cell>
          <cell r="AD1032">
            <v>4198</v>
          </cell>
          <cell r="AE1032">
            <v>2944</v>
          </cell>
          <cell r="AF1032">
            <v>1618</v>
          </cell>
          <cell r="AG1032">
            <v>7587</v>
          </cell>
          <cell r="AH1032">
            <v>24688</v>
          </cell>
          <cell r="AI1032">
            <v>13664</v>
          </cell>
          <cell r="AJ1032">
            <v>65369</v>
          </cell>
          <cell r="AK1032">
            <v>40861</v>
          </cell>
          <cell r="AL1032">
            <v>21084</v>
          </cell>
          <cell r="AM1032">
            <v>33443</v>
          </cell>
          <cell r="AN1032">
            <v>19663</v>
          </cell>
          <cell r="AO1032">
            <v>15999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  <cell r="J1033">
            <v>162161</v>
          </cell>
          <cell r="L1033">
            <v>912</v>
          </cell>
          <cell r="M1033">
            <v>705</v>
          </cell>
          <cell r="N1033">
            <v>1014</v>
          </cell>
          <cell r="O1033">
            <v>4466</v>
          </cell>
          <cell r="P1033">
            <v>2456</v>
          </cell>
          <cell r="Q1033">
            <v>3260</v>
          </cell>
          <cell r="R1033">
            <v>457</v>
          </cell>
          <cell r="S1033">
            <v>3311</v>
          </cell>
          <cell r="T1033">
            <v>4886</v>
          </cell>
          <cell r="U1033">
            <v>3337</v>
          </cell>
          <cell r="V1033">
            <v>3994</v>
          </cell>
          <cell r="W1033">
            <v>263</v>
          </cell>
          <cell r="X1033">
            <v>965</v>
          </cell>
          <cell r="Y1033">
            <v>864</v>
          </cell>
          <cell r="Z1033">
            <v>847</v>
          </cell>
          <cell r="AA1033">
            <v>1896</v>
          </cell>
          <cell r="AB1033">
            <v>3670</v>
          </cell>
          <cell r="AC1033">
            <v>730</v>
          </cell>
          <cell r="AD1033">
            <v>2131</v>
          </cell>
          <cell r="AE1033">
            <v>1787</v>
          </cell>
          <cell r="AF1033">
            <v>1517</v>
          </cell>
          <cell r="AG1033">
            <v>6318</v>
          </cell>
          <cell r="AH1033">
            <v>10775</v>
          </cell>
          <cell r="AI1033">
            <v>14820</v>
          </cell>
          <cell r="AJ1033">
            <v>39969</v>
          </cell>
          <cell r="AK1033">
            <v>14829</v>
          </cell>
          <cell r="AL1033">
            <v>4917</v>
          </cell>
          <cell r="AM1033">
            <v>10402</v>
          </cell>
          <cell r="AN1033">
            <v>1140</v>
          </cell>
          <cell r="AO1033">
            <v>15523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13976568</v>
          </cell>
          <cell r="L1034">
            <v>243561</v>
          </cell>
          <cell r="M1034">
            <v>602428</v>
          </cell>
          <cell r="N1034">
            <v>600665</v>
          </cell>
          <cell r="O1034">
            <v>564043</v>
          </cell>
          <cell r="P1034">
            <v>621190</v>
          </cell>
          <cell r="Q1034">
            <v>650153</v>
          </cell>
          <cell r="R1034">
            <v>751883</v>
          </cell>
          <cell r="S1034">
            <v>688960</v>
          </cell>
          <cell r="T1034">
            <v>708250</v>
          </cell>
          <cell r="U1034">
            <v>661274</v>
          </cell>
          <cell r="V1034">
            <v>522381</v>
          </cell>
          <cell r="W1034">
            <v>610072</v>
          </cell>
          <cell r="X1034">
            <v>534679</v>
          </cell>
          <cell r="Y1034">
            <v>491119</v>
          </cell>
          <cell r="Z1034">
            <v>451119</v>
          </cell>
          <cell r="AA1034">
            <v>451192</v>
          </cell>
          <cell r="AB1034">
            <v>452630</v>
          </cell>
          <cell r="AC1034">
            <v>410244</v>
          </cell>
          <cell r="AD1034">
            <v>432045</v>
          </cell>
          <cell r="AE1034">
            <v>401466</v>
          </cell>
          <cell r="AF1034">
            <v>418665</v>
          </cell>
          <cell r="AG1034">
            <v>335758</v>
          </cell>
          <cell r="AH1034">
            <v>343027</v>
          </cell>
          <cell r="AI1034">
            <v>362401</v>
          </cell>
          <cell r="AJ1034">
            <v>346352</v>
          </cell>
          <cell r="AK1034">
            <v>406400</v>
          </cell>
          <cell r="AL1034">
            <v>413969</v>
          </cell>
          <cell r="AM1034">
            <v>374511</v>
          </cell>
          <cell r="AN1034">
            <v>126030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382909</v>
          </cell>
          <cell r="L1035">
            <v>9896</v>
          </cell>
          <cell r="M1035">
            <v>33924</v>
          </cell>
          <cell r="N1035">
            <v>30555</v>
          </cell>
          <cell r="O1035">
            <v>17270</v>
          </cell>
          <cell r="P1035">
            <v>24664</v>
          </cell>
          <cell r="Q1035">
            <v>21171</v>
          </cell>
          <cell r="R1035">
            <v>26173</v>
          </cell>
          <cell r="S1035">
            <v>22392</v>
          </cell>
          <cell r="T1035">
            <v>12781</v>
          </cell>
          <cell r="U1035">
            <v>17779</v>
          </cell>
          <cell r="V1035">
            <v>14878</v>
          </cell>
          <cell r="W1035">
            <v>11747</v>
          </cell>
          <cell r="X1035">
            <v>15915</v>
          </cell>
          <cell r="Y1035">
            <v>22612</v>
          </cell>
          <cell r="Z1035">
            <v>7792</v>
          </cell>
          <cell r="AA1035">
            <v>12214</v>
          </cell>
          <cell r="AB1035">
            <v>6944</v>
          </cell>
          <cell r="AC1035">
            <v>9394</v>
          </cell>
          <cell r="AD1035">
            <v>13310</v>
          </cell>
          <cell r="AE1035">
            <v>8191</v>
          </cell>
          <cell r="AF1035">
            <v>5247</v>
          </cell>
          <cell r="AG1035">
            <v>5116</v>
          </cell>
          <cell r="AH1035">
            <v>4220</v>
          </cell>
          <cell r="AI1035">
            <v>4077</v>
          </cell>
          <cell r="AJ1035">
            <v>5609</v>
          </cell>
          <cell r="AK1035">
            <v>6545</v>
          </cell>
          <cell r="AL1035">
            <v>7936</v>
          </cell>
          <cell r="AM1035">
            <v>2309</v>
          </cell>
          <cell r="AN1035">
            <v>2248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3317245</v>
          </cell>
          <cell r="L1036">
            <v>60175</v>
          </cell>
          <cell r="M1036">
            <v>142448</v>
          </cell>
          <cell r="N1036">
            <v>139020</v>
          </cell>
          <cell r="O1036">
            <v>131722</v>
          </cell>
          <cell r="P1036">
            <v>138016</v>
          </cell>
          <cell r="Q1036">
            <v>156354</v>
          </cell>
          <cell r="R1036">
            <v>193633</v>
          </cell>
          <cell r="S1036">
            <v>181572</v>
          </cell>
          <cell r="T1036">
            <v>230723</v>
          </cell>
          <cell r="U1036">
            <v>193340</v>
          </cell>
          <cell r="V1036">
            <v>135936</v>
          </cell>
          <cell r="W1036">
            <v>169314</v>
          </cell>
          <cell r="X1036">
            <v>148215</v>
          </cell>
          <cell r="Y1036">
            <v>143283</v>
          </cell>
          <cell r="Z1036">
            <v>104636</v>
          </cell>
          <cell r="AA1036">
            <v>96094</v>
          </cell>
          <cell r="AB1036">
            <v>92905</v>
          </cell>
          <cell r="AC1036">
            <v>92637</v>
          </cell>
          <cell r="AD1036">
            <v>96932</v>
          </cell>
          <cell r="AE1036">
            <v>93496</v>
          </cell>
          <cell r="AF1036">
            <v>81716</v>
          </cell>
          <cell r="AG1036">
            <v>60294</v>
          </cell>
          <cell r="AH1036">
            <v>67043</v>
          </cell>
          <cell r="AI1036">
            <v>72795</v>
          </cell>
          <cell r="AJ1036">
            <v>69080</v>
          </cell>
          <cell r="AK1036">
            <v>75863</v>
          </cell>
          <cell r="AL1036">
            <v>70553</v>
          </cell>
          <cell r="AM1036">
            <v>63239</v>
          </cell>
          <cell r="AN1036">
            <v>16211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546621</v>
          </cell>
          <cell r="L1037">
            <v>3801</v>
          </cell>
          <cell r="M1037">
            <v>14837</v>
          </cell>
          <cell r="N1037">
            <v>20475</v>
          </cell>
          <cell r="O1037">
            <v>30648</v>
          </cell>
          <cell r="P1037">
            <v>14042</v>
          </cell>
          <cell r="Q1037">
            <v>22924</v>
          </cell>
          <cell r="R1037">
            <v>14502</v>
          </cell>
          <cell r="S1037">
            <v>20822</v>
          </cell>
          <cell r="T1037">
            <v>22405</v>
          </cell>
          <cell r="U1037">
            <v>18567</v>
          </cell>
          <cell r="V1037">
            <v>20224</v>
          </cell>
          <cell r="W1037">
            <v>18713</v>
          </cell>
          <cell r="X1037">
            <v>16808</v>
          </cell>
          <cell r="Y1037">
            <v>25132</v>
          </cell>
          <cell r="Z1037">
            <v>21165</v>
          </cell>
          <cell r="AA1037">
            <v>25868</v>
          </cell>
          <cell r="AB1037">
            <v>38995</v>
          </cell>
          <cell r="AC1037">
            <v>33625</v>
          </cell>
          <cell r="AD1037">
            <v>25527</v>
          </cell>
          <cell r="AE1037">
            <v>27012</v>
          </cell>
          <cell r="AF1037">
            <v>36540</v>
          </cell>
          <cell r="AG1037">
            <v>25030</v>
          </cell>
          <cell r="AH1037">
            <v>4416</v>
          </cell>
          <cell r="AI1037">
            <v>4587</v>
          </cell>
          <cell r="AJ1037">
            <v>4485</v>
          </cell>
          <cell r="AK1037">
            <v>6772</v>
          </cell>
          <cell r="AL1037">
            <v>15177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5649633</v>
          </cell>
          <cell r="L1038">
            <v>31324</v>
          </cell>
          <cell r="M1038">
            <v>271772</v>
          </cell>
          <cell r="N1038">
            <v>434965</v>
          </cell>
          <cell r="O1038">
            <v>418517</v>
          </cell>
          <cell r="P1038">
            <v>240131</v>
          </cell>
          <cell r="Q1038">
            <v>166280</v>
          </cell>
          <cell r="R1038">
            <v>239049</v>
          </cell>
          <cell r="S1038">
            <v>252520</v>
          </cell>
          <cell r="T1038">
            <v>232708</v>
          </cell>
          <cell r="U1038">
            <v>264694</v>
          </cell>
          <cell r="V1038">
            <v>253870</v>
          </cell>
          <cell r="W1038">
            <v>211161</v>
          </cell>
          <cell r="X1038">
            <v>208161</v>
          </cell>
          <cell r="Y1038">
            <v>213309</v>
          </cell>
          <cell r="Z1038">
            <v>242874</v>
          </cell>
          <cell r="AA1038">
            <v>198922</v>
          </cell>
          <cell r="AB1038">
            <v>181730</v>
          </cell>
          <cell r="AC1038">
            <v>186432</v>
          </cell>
          <cell r="AD1038">
            <v>203551</v>
          </cell>
          <cell r="AE1038">
            <v>163460</v>
          </cell>
          <cell r="AF1038">
            <v>224843</v>
          </cell>
          <cell r="AG1038">
            <v>145571</v>
          </cell>
          <cell r="AH1038">
            <v>54113</v>
          </cell>
          <cell r="AI1038">
            <v>81354</v>
          </cell>
          <cell r="AJ1038">
            <v>72880</v>
          </cell>
          <cell r="AK1038">
            <v>134606</v>
          </cell>
          <cell r="AL1038">
            <v>105917</v>
          </cell>
          <cell r="AM1038">
            <v>105473</v>
          </cell>
          <cell r="AN1038">
            <v>82935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1472149</v>
          </cell>
          <cell r="L1039">
            <v>23801</v>
          </cell>
          <cell r="M1039">
            <v>56605</v>
          </cell>
          <cell r="N1039">
            <v>68131</v>
          </cell>
          <cell r="O1039">
            <v>53717</v>
          </cell>
          <cell r="P1039">
            <v>50107</v>
          </cell>
          <cell r="Q1039">
            <v>67735</v>
          </cell>
          <cell r="R1039">
            <v>89126</v>
          </cell>
          <cell r="S1039">
            <v>89793</v>
          </cell>
          <cell r="T1039">
            <v>102536</v>
          </cell>
          <cell r="U1039">
            <v>95131</v>
          </cell>
          <cell r="V1039">
            <v>89669</v>
          </cell>
          <cell r="W1039">
            <v>71037</v>
          </cell>
          <cell r="X1039">
            <v>56866</v>
          </cell>
          <cell r="Y1039">
            <v>53994</v>
          </cell>
          <cell r="Z1039">
            <v>51298</v>
          </cell>
          <cell r="AA1039">
            <v>45433</v>
          </cell>
          <cell r="AB1039">
            <v>46555</v>
          </cell>
          <cell r="AC1039">
            <v>50242</v>
          </cell>
          <cell r="AD1039">
            <v>54681</v>
          </cell>
          <cell r="AE1039">
            <v>49290</v>
          </cell>
          <cell r="AF1039">
            <v>42000</v>
          </cell>
          <cell r="AG1039">
            <v>31014</v>
          </cell>
          <cell r="AH1039">
            <v>15492</v>
          </cell>
          <cell r="AI1039">
            <v>16155</v>
          </cell>
          <cell r="AJ1039">
            <v>14732</v>
          </cell>
          <cell r="AK1039">
            <v>25431</v>
          </cell>
          <cell r="AL1039">
            <v>22263</v>
          </cell>
          <cell r="AM1039">
            <v>30197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357392</v>
          </cell>
          <cell r="L1040">
            <v>8454</v>
          </cell>
          <cell r="M1040">
            <v>16160</v>
          </cell>
          <cell r="N1040">
            <v>14448</v>
          </cell>
          <cell r="O1040">
            <v>13278</v>
          </cell>
          <cell r="P1040">
            <v>15387</v>
          </cell>
          <cell r="Q1040">
            <v>19261</v>
          </cell>
          <cell r="R1040">
            <v>15356</v>
          </cell>
          <cell r="S1040">
            <v>15998</v>
          </cell>
          <cell r="T1040">
            <v>15791</v>
          </cell>
          <cell r="U1040">
            <v>15305</v>
          </cell>
          <cell r="V1040">
            <v>15006</v>
          </cell>
          <cell r="W1040">
            <v>13413</v>
          </cell>
          <cell r="X1040">
            <v>13739</v>
          </cell>
          <cell r="Y1040">
            <v>8911</v>
          </cell>
          <cell r="Z1040">
            <v>8278</v>
          </cell>
          <cell r="AA1040">
            <v>14876</v>
          </cell>
          <cell r="AB1040">
            <v>19848</v>
          </cell>
          <cell r="AC1040">
            <v>14298</v>
          </cell>
          <cell r="AD1040">
            <v>10789</v>
          </cell>
          <cell r="AE1040">
            <v>9277</v>
          </cell>
          <cell r="AF1040">
            <v>9347</v>
          </cell>
          <cell r="AG1040">
            <v>6191</v>
          </cell>
          <cell r="AH1040">
            <v>9054</v>
          </cell>
          <cell r="AI1040">
            <v>7956</v>
          </cell>
          <cell r="AJ1040">
            <v>8940</v>
          </cell>
          <cell r="AK1040">
            <v>8644</v>
          </cell>
          <cell r="AL1040">
            <v>11955</v>
          </cell>
          <cell r="AM1040">
            <v>13421</v>
          </cell>
          <cell r="AN1040">
            <v>4011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659869</v>
          </cell>
          <cell r="L1041">
            <v>5238</v>
          </cell>
          <cell r="M1041">
            <v>26105</v>
          </cell>
          <cell r="N1041">
            <v>27231</v>
          </cell>
          <cell r="O1041">
            <v>30048</v>
          </cell>
          <cell r="P1041">
            <v>44195</v>
          </cell>
          <cell r="Q1041">
            <v>47103</v>
          </cell>
          <cell r="R1041">
            <v>57723</v>
          </cell>
          <cell r="S1041">
            <v>26351</v>
          </cell>
          <cell r="T1041">
            <v>35284</v>
          </cell>
          <cell r="U1041">
            <v>8934</v>
          </cell>
          <cell r="V1041">
            <v>76854</v>
          </cell>
          <cell r="W1041">
            <v>9760</v>
          </cell>
          <cell r="X1041">
            <v>103905</v>
          </cell>
          <cell r="Y1041">
            <v>8559</v>
          </cell>
          <cell r="Z1041">
            <v>14914</v>
          </cell>
          <cell r="AA1041">
            <v>7060</v>
          </cell>
          <cell r="AB1041">
            <v>4999</v>
          </cell>
          <cell r="AC1041">
            <v>19066</v>
          </cell>
          <cell r="AD1041">
            <v>11972</v>
          </cell>
          <cell r="AE1041">
            <v>8660</v>
          </cell>
          <cell r="AF1041">
            <v>13562</v>
          </cell>
          <cell r="AG1041">
            <v>6299</v>
          </cell>
          <cell r="AH1041">
            <v>56</v>
          </cell>
          <cell r="AI1041">
            <v>9316</v>
          </cell>
          <cell r="AJ1041">
            <v>4378</v>
          </cell>
          <cell r="AK1041">
            <v>37674</v>
          </cell>
          <cell r="AL1041">
            <v>8139</v>
          </cell>
          <cell r="AM1041">
            <v>1919</v>
          </cell>
          <cell r="AN1041">
            <v>4565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3247170</v>
          </cell>
          <cell r="L1042">
            <v>37696</v>
          </cell>
          <cell r="M1042">
            <v>80736</v>
          </cell>
          <cell r="N1042">
            <v>131250</v>
          </cell>
          <cell r="O1042">
            <v>116221</v>
          </cell>
          <cell r="P1042">
            <v>112360</v>
          </cell>
          <cell r="Q1042">
            <v>121150</v>
          </cell>
          <cell r="R1042">
            <v>144941</v>
          </cell>
          <cell r="S1042">
            <v>146717</v>
          </cell>
          <cell r="T1042">
            <v>161786</v>
          </cell>
          <cell r="U1042">
            <v>165220</v>
          </cell>
          <cell r="V1042">
            <v>170214</v>
          </cell>
          <cell r="W1042">
            <v>154717</v>
          </cell>
          <cell r="X1042">
            <v>129835</v>
          </cell>
          <cell r="Y1042">
            <v>76146</v>
          </cell>
          <cell r="Z1042">
            <v>191707</v>
          </cell>
          <cell r="AA1042">
            <v>128868</v>
          </cell>
          <cell r="AB1042">
            <v>75086</v>
          </cell>
          <cell r="AC1042">
            <v>103349</v>
          </cell>
          <cell r="AD1042">
            <v>147219</v>
          </cell>
          <cell r="AE1042">
            <v>231659</v>
          </cell>
          <cell r="AF1042">
            <v>97030</v>
          </cell>
          <cell r="AG1042">
            <v>85445</v>
          </cell>
          <cell r="AH1042">
            <v>61164</v>
          </cell>
          <cell r="AI1042">
            <v>60340</v>
          </cell>
          <cell r="AJ1042">
            <v>74621</v>
          </cell>
          <cell r="AK1042">
            <v>84679</v>
          </cell>
          <cell r="AL1042">
            <v>57066</v>
          </cell>
          <cell r="AM1042">
            <v>73389</v>
          </cell>
          <cell r="AN1042">
            <v>21272</v>
          </cell>
          <cell r="AO1042">
            <v>5287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  <cell r="J1043">
            <v>321739</v>
          </cell>
          <cell r="L1043">
            <v>10582</v>
          </cell>
          <cell r="M1043">
            <v>18020</v>
          </cell>
          <cell r="N1043">
            <v>18974</v>
          </cell>
          <cell r="O1043">
            <v>21169</v>
          </cell>
          <cell r="P1043">
            <v>22649</v>
          </cell>
          <cell r="Q1043">
            <v>19261</v>
          </cell>
          <cell r="R1043">
            <v>13912</v>
          </cell>
          <cell r="S1043">
            <v>15366</v>
          </cell>
          <cell r="T1043">
            <v>12197</v>
          </cell>
          <cell r="U1043">
            <v>10363</v>
          </cell>
          <cell r="V1043">
            <v>12963</v>
          </cell>
          <cell r="W1043">
            <v>17642</v>
          </cell>
          <cell r="X1043">
            <v>12891</v>
          </cell>
          <cell r="Y1043">
            <v>10935</v>
          </cell>
          <cell r="Z1043">
            <v>8183</v>
          </cell>
          <cell r="AA1043">
            <v>8842</v>
          </cell>
          <cell r="AB1043">
            <v>12155</v>
          </cell>
          <cell r="AC1043">
            <v>8734</v>
          </cell>
          <cell r="AD1043">
            <v>25549</v>
          </cell>
          <cell r="AE1043">
            <v>6084</v>
          </cell>
          <cell r="AF1043">
            <v>5397</v>
          </cell>
          <cell r="AG1043">
            <v>6364</v>
          </cell>
          <cell r="AH1043">
            <v>4976</v>
          </cell>
          <cell r="AI1043">
            <v>3144</v>
          </cell>
          <cell r="AJ1043">
            <v>3379</v>
          </cell>
          <cell r="AK1043">
            <v>4042</v>
          </cell>
          <cell r="AL1043">
            <v>2898</v>
          </cell>
          <cell r="AM1043">
            <v>4868</v>
          </cell>
          <cell r="AN1043">
            <v>200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166417</v>
          </cell>
          <cell r="L1044">
            <v>293</v>
          </cell>
          <cell r="M1044">
            <v>8250</v>
          </cell>
          <cell r="N1044">
            <v>17215</v>
          </cell>
          <cell r="O1044">
            <v>45687</v>
          </cell>
          <cell r="P1044">
            <v>6271</v>
          </cell>
          <cell r="Q1044">
            <v>3975</v>
          </cell>
          <cell r="R1044">
            <v>21568</v>
          </cell>
          <cell r="S1044">
            <v>583</v>
          </cell>
          <cell r="T1044">
            <v>4254</v>
          </cell>
          <cell r="U1044">
            <v>2185</v>
          </cell>
          <cell r="V1044">
            <v>639</v>
          </cell>
          <cell r="W1044">
            <v>1564</v>
          </cell>
          <cell r="X1044">
            <v>5998</v>
          </cell>
          <cell r="Y1044">
            <v>3463</v>
          </cell>
          <cell r="Z1044">
            <v>1170</v>
          </cell>
          <cell r="AA1044">
            <v>5414</v>
          </cell>
          <cell r="AB1044">
            <v>3153</v>
          </cell>
          <cell r="AC1044">
            <v>218</v>
          </cell>
          <cell r="AD1044">
            <v>1035</v>
          </cell>
          <cell r="AE1044">
            <v>1848</v>
          </cell>
          <cell r="AF1044">
            <v>1092</v>
          </cell>
          <cell r="AG1044">
            <v>1431</v>
          </cell>
          <cell r="AH1044">
            <v>781</v>
          </cell>
          <cell r="AI1044">
            <v>10754</v>
          </cell>
          <cell r="AJ1044">
            <v>1420</v>
          </cell>
          <cell r="AK1044">
            <v>15002</v>
          </cell>
          <cell r="AL1044">
            <v>893</v>
          </cell>
          <cell r="AM1044">
            <v>155</v>
          </cell>
          <cell r="AN1044">
            <v>106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2913823</v>
          </cell>
          <cell r="L1045">
            <v>58455</v>
          </cell>
          <cell r="M1045">
            <v>132488</v>
          </cell>
          <cell r="N1045">
            <v>231075</v>
          </cell>
          <cell r="O1045">
            <v>218460</v>
          </cell>
          <cell r="P1045">
            <v>250623</v>
          </cell>
          <cell r="Q1045">
            <v>142164</v>
          </cell>
          <cell r="R1045">
            <v>124855</v>
          </cell>
          <cell r="S1045">
            <v>93390</v>
          </cell>
          <cell r="T1045">
            <v>67432</v>
          </cell>
          <cell r="U1045">
            <v>98160</v>
          </cell>
          <cell r="V1045">
            <v>68554</v>
          </cell>
          <cell r="W1045">
            <v>139908</v>
          </cell>
          <cell r="X1045">
            <v>145947</v>
          </cell>
          <cell r="Y1045">
            <v>68975</v>
          </cell>
          <cell r="Z1045">
            <v>55129</v>
          </cell>
          <cell r="AA1045">
            <v>154330</v>
          </cell>
          <cell r="AB1045">
            <v>196888</v>
          </cell>
          <cell r="AC1045">
            <v>71034</v>
          </cell>
          <cell r="AD1045">
            <v>130309</v>
          </cell>
          <cell r="AE1045">
            <v>90703</v>
          </cell>
          <cell r="AF1045">
            <v>82900</v>
          </cell>
          <cell r="AG1045">
            <v>36521</v>
          </cell>
          <cell r="AH1045">
            <v>25472</v>
          </cell>
          <cell r="AI1045">
            <v>36351</v>
          </cell>
          <cell r="AJ1045">
            <v>62542</v>
          </cell>
          <cell r="AK1045">
            <v>28322</v>
          </cell>
          <cell r="AL1045">
            <v>30149</v>
          </cell>
          <cell r="AM1045">
            <v>45552</v>
          </cell>
          <cell r="AN1045">
            <v>27135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  <cell r="J1046">
            <v>30011</v>
          </cell>
          <cell r="L1046">
            <v>335</v>
          </cell>
          <cell r="M1046">
            <v>578</v>
          </cell>
          <cell r="N1046">
            <v>91</v>
          </cell>
          <cell r="O1046">
            <v>3751</v>
          </cell>
          <cell r="P1046">
            <v>2080</v>
          </cell>
          <cell r="Q1046">
            <v>2968</v>
          </cell>
          <cell r="R1046">
            <v>127</v>
          </cell>
          <cell r="S1046">
            <v>1274</v>
          </cell>
          <cell r="T1046">
            <v>1169</v>
          </cell>
          <cell r="U1046">
            <v>1476</v>
          </cell>
          <cell r="V1046">
            <v>2921</v>
          </cell>
          <cell r="W1046">
            <v>2995</v>
          </cell>
          <cell r="X1046">
            <v>1214</v>
          </cell>
          <cell r="Z1046">
            <v>974</v>
          </cell>
          <cell r="AA1046">
            <v>813</v>
          </cell>
          <cell r="AB1046">
            <v>1629</v>
          </cell>
          <cell r="AC1046">
            <v>997</v>
          </cell>
          <cell r="AD1046">
            <v>755</v>
          </cell>
          <cell r="AE1046">
            <v>71</v>
          </cell>
          <cell r="AF1046">
            <v>2010</v>
          </cell>
          <cell r="AG1046">
            <v>1783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  <cell r="J1047">
            <v>380345</v>
          </cell>
          <cell r="M1047">
            <v>24965</v>
          </cell>
          <cell r="N1047">
            <v>28081</v>
          </cell>
          <cell r="O1047">
            <v>24005</v>
          </cell>
          <cell r="P1047">
            <v>18210</v>
          </cell>
          <cell r="Q1047">
            <v>14147</v>
          </cell>
          <cell r="R1047">
            <v>28074</v>
          </cell>
          <cell r="S1047">
            <v>21009</v>
          </cell>
          <cell r="T1047">
            <v>20658</v>
          </cell>
          <cell r="U1047">
            <v>29503</v>
          </cell>
          <cell r="V1047">
            <v>29389</v>
          </cell>
          <cell r="W1047">
            <v>858</v>
          </cell>
          <cell r="X1047">
            <v>46627</v>
          </cell>
          <cell r="Y1047">
            <v>14639</v>
          </cell>
          <cell r="Z1047">
            <v>6948</v>
          </cell>
          <cell r="AA1047">
            <v>18255</v>
          </cell>
          <cell r="AB1047">
            <v>16793</v>
          </cell>
          <cell r="AC1047">
            <v>4251</v>
          </cell>
          <cell r="AD1047">
            <v>3988</v>
          </cell>
          <cell r="AE1047">
            <v>6699</v>
          </cell>
          <cell r="AF1047">
            <v>6269</v>
          </cell>
          <cell r="AG1047">
            <v>4436</v>
          </cell>
          <cell r="AH1047">
            <v>12541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  <cell r="J1048">
            <v>93531</v>
          </cell>
          <cell r="L1048">
            <v>1246</v>
          </cell>
          <cell r="M1048">
            <v>7629</v>
          </cell>
          <cell r="N1048">
            <v>3568</v>
          </cell>
          <cell r="O1048">
            <v>22259</v>
          </cell>
          <cell r="P1048">
            <v>3380</v>
          </cell>
          <cell r="Q1048">
            <v>1646</v>
          </cell>
          <cell r="R1048">
            <v>960</v>
          </cell>
          <cell r="S1048">
            <v>1832</v>
          </cell>
          <cell r="T1048">
            <v>2938</v>
          </cell>
          <cell r="U1048">
            <v>236</v>
          </cell>
          <cell r="V1048">
            <v>5386</v>
          </cell>
          <cell r="W1048">
            <v>6087</v>
          </cell>
          <cell r="X1048">
            <v>3875</v>
          </cell>
          <cell r="Y1048">
            <v>1205</v>
          </cell>
          <cell r="AA1048">
            <v>21357</v>
          </cell>
          <cell r="AB1048">
            <v>4364</v>
          </cell>
          <cell r="AC1048">
            <v>40</v>
          </cell>
          <cell r="AD1048">
            <v>811</v>
          </cell>
          <cell r="AE1048">
            <v>3935</v>
          </cell>
          <cell r="AG1048">
            <v>777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30875</v>
          </cell>
          <cell r="L1049">
            <v>279</v>
          </cell>
          <cell r="M1049">
            <v>1490</v>
          </cell>
          <cell r="N1049">
            <v>796</v>
          </cell>
          <cell r="O1049">
            <v>643</v>
          </cell>
          <cell r="P1049">
            <v>844</v>
          </cell>
          <cell r="Q1049">
            <v>49</v>
          </cell>
          <cell r="R1049">
            <v>1230</v>
          </cell>
          <cell r="S1049">
            <v>225</v>
          </cell>
          <cell r="T1049">
            <v>2010</v>
          </cell>
          <cell r="U1049">
            <v>1253</v>
          </cell>
          <cell r="V1049">
            <v>1568</v>
          </cell>
          <cell r="W1049">
            <v>1017</v>
          </cell>
          <cell r="X1049">
            <v>2441</v>
          </cell>
          <cell r="Y1049">
            <v>2004</v>
          </cell>
          <cell r="Z1049">
            <v>2516</v>
          </cell>
          <cell r="AA1049">
            <v>1550</v>
          </cell>
          <cell r="AB1049">
            <v>1888</v>
          </cell>
          <cell r="AC1049">
            <v>1575</v>
          </cell>
          <cell r="AD1049">
            <v>1616</v>
          </cell>
          <cell r="AE1049">
            <v>2079</v>
          </cell>
          <cell r="AF1049">
            <v>2518</v>
          </cell>
          <cell r="AG1049">
            <v>1284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482984</v>
          </cell>
          <cell r="L1050">
            <v>243</v>
          </cell>
          <cell r="M1050">
            <v>34514</v>
          </cell>
          <cell r="N1050">
            <v>29438</v>
          </cell>
          <cell r="O1050">
            <v>52995</v>
          </cell>
          <cell r="P1050">
            <v>11178</v>
          </cell>
          <cell r="Q1050">
            <v>11350</v>
          </cell>
          <cell r="R1050">
            <v>37152</v>
          </cell>
          <cell r="S1050">
            <v>19935</v>
          </cell>
          <cell r="T1050">
            <v>13087</v>
          </cell>
          <cell r="U1050">
            <v>50485</v>
          </cell>
          <cell r="V1050">
            <v>21900</v>
          </cell>
          <cell r="W1050">
            <v>17141</v>
          </cell>
          <cell r="X1050">
            <v>45773</v>
          </cell>
          <cell r="Y1050">
            <v>4946</v>
          </cell>
          <cell r="Z1050">
            <v>13136</v>
          </cell>
          <cell r="AA1050">
            <v>26644</v>
          </cell>
          <cell r="AB1050">
            <v>13850</v>
          </cell>
          <cell r="AC1050">
            <v>19014</v>
          </cell>
          <cell r="AD1050">
            <v>10920</v>
          </cell>
          <cell r="AE1050">
            <v>22090</v>
          </cell>
          <cell r="AF1050">
            <v>25691</v>
          </cell>
          <cell r="AG1050">
            <v>1502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127203</v>
          </cell>
          <cell r="L1051">
            <v>1757</v>
          </cell>
          <cell r="M1051">
            <v>4426</v>
          </cell>
          <cell r="N1051">
            <v>2443</v>
          </cell>
          <cell r="O1051">
            <v>1944</v>
          </cell>
          <cell r="P1051">
            <v>6603</v>
          </cell>
          <cell r="Q1051">
            <v>8231</v>
          </cell>
          <cell r="R1051">
            <v>5065</v>
          </cell>
          <cell r="S1051">
            <v>7127</v>
          </cell>
          <cell r="T1051">
            <v>5627</v>
          </cell>
          <cell r="U1051">
            <v>4615</v>
          </cell>
          <cell r="V1051">
            <v>7333</v>
          </cell>
          <cell r="W1051">
            <v>6008</v>
          </cell>
          <cell r="X1051">
            <v>1575</v>
          </cell>
          <cell r="Y1051">
            <v>8702</v>
          </cell>
          <cell r="Z1051">
            <v>6803</v>
          </cell>
          <cell r="AA1051">
            <v>8168</v>
          </cell>
          <cell r="AB1051">
            <v>3191</v>
          </cell>
          <cell r="AC1051">
            <v>22173</v>
          </cell>
          <cell r="AD1051">
            <v>4063</v>
          </cell>
          <cell r="AE1051">
            <v>4704</v>
          </cell>
          <cell r="AF1051">
            <v>2572</v>
          </cell>
          <cell r="AG1051">
            <v>4073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756140</v>
          </cell>
          <cell r="L1052">
            <v>13372</v>
          </cell>
          <cell r="M1052">
            <v>27375</v>
          </cell>
          <cell r="N1052">
            <v>33540</v>
          </cell>
          <cell r="O1052">
            <v>37831</v>
          </cell>
          <cell r="P1052">
            <v>38489</v>
          </cell>
          <cell r="Q1052">
            <v>35834</v>
          </cell>
          <cell r="R1052">
            <v>30260</v>
          </cell>
          <cell r="S1052">
            <v>28815</v>
          </cell>
          <cell r="T1052">
            <v>22148</v>
          </cell>
          <cell r="U1052">
            <v>30339</v>
          </cell>
          <cell r="V1052">
            <v>22427</v>
          </cell>
          <cell r="W1052">
            <v>15937</v>
          </cell>
          <cell r="X1052">
            <v>25834</v>
          </cell>
          <cell r="Y1052">
            <v>17315</v>
          </cell>
          <cell r="Z1052">
            <v>17987</v>
          </cell>
          <cell r="AA1052">
            <v>25944</v>
          </cell>
          <cell r="AB1052">
            <v>18728</v>
          </cell>
          <cell r="AC1052">
            <v>35283</v>
          </cell>
          <cell r="AD1052">
            <v>32104</v>
          </cell>
          <cell r="AE1052">
            <v>28257</v>
          </cell>
          <cell r="AF1052">
            <v>19329</v>
          </cell>
          <cell r="AG1052">
            <v>29544</v>
          </cell>
          <cell r="AH1052">
            <v>18164</v>
          </cell>
          <cell r="AI1052">
            <v>25999</v>
          </cell>
          <cell r="AJ1052">
            <v>30779</v>
          </cell>
          <cell r="AK1052">
            <v>28667</v>
          </cell>
          <cell r="AL1052">
            <v>26250</v>
          </cell>
          <cell r="AM1052">
            <v>22602</v>
          </cell>
          <cell r="AN1052">
            <v>16987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2067052</v>
          </cell>
          <cell r="L1053">
            <v>19504</v>
          </cell>
          <cell r="M1053">
            <v>52032</v>
          </cell>
          <cell r="N1053">
            <v>121349</v>
          </cell>
          <cell r="O1053">
            <v>95148</v>
          </cell>
          <cell r="P1053">
            <v>134627</v>
          </cell>
          <cell r="Q1053">
            <v>108215</v>
          </cell>
          <cell r="R1053">
            <v>107398</v>
          </cell>
          <cell r="S1053">
            <v>58665</v>
          </cell>
          <cell r="T1053">
            <v>68440</v>
          </cell>
          <cell r="U1053">
            <v>71589</v>
          </cell>
          <cell r="V1053">
            <v>160203</v>
          </cell>
          <cell r="W1053">
            <v>123542</v>
          </cell>
          <cell r="X1053">
            <v>231998</v>
          </cell>
          <cell r="Y1053">
            <v>34459</v>
          </cell>
          <cell r="Z1053">
            <v>39018</v>
          </cell>
          <cell r="AA1053">
            <v>61174</v>
          </cell>
          <cell r="AB1053">
            <v>66984</v>
          </cell>
          <cell r="AC1053">
            <v>21439</v>
          </cell>
          <cell r="AD1053">
            <v>71353</v>
          </cell>
          <cell r="AE1053">
            <v>38614</v>
          </cell>
          <cell r="AF1053">
            <v>37983</v>
          </cell>
          <cell r="AG1053">
            <v>23763</v>
          </cell>
          <cell r="AH1053">
            <v>23929</v>
          </cell>
          <cell r="AI1053">
            <v>42621</v>
          </cell>
          <cell r="AJ1053">
            <v>65821</v>
          </cell>
          <cell r="AK1053">
            <v>71349</v>
          </cell>
          <cell r="AL1053">
            <v>66103</v>
          </cell>
          <cell r="AM1053">
            <v>27890</v>
          </cell>
          <cell r="AN1053">
            <v>21842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2240666</v>
          </cell>
          <cell r="L1054">
            <v>42941</v>
          </cell>
          <cell r="M1054">
            <v>67847</v>
          </cell>
          <cell r="N1054">
            <v>129014</v>
          </cell>
          <cell r="O1054">
            <v>137253</v>
          </cell>
          <cell r="P1054">
            <v>132063</v>
          </cell>
          <cell r="Q1054">
            <v>74784</v>
          </cell>
          <cell r="R1054">
            <v>76461</v>
          </cell>
          <cell r="S1054">
            <v>141152</v>
          </cell>
          <cell r="T1054">
            <v>92451</v>
          </cell>
          <cell r="U1054">
            <v>114644</v>
          </cell>
          <cell r="V1054">
            <v>74677</v>
          </cell>
          <cell r="W1054">
            <v>70351</v>
          </cell>
          <cell r="X1054">
            <v>67169</v>
          </cell>
          <cell r="Y1054">
            <v>86698</v>
          </cell>
          <cell r="Z1054">
            <v>92756</v>
          </cell>
          <cell r="AA1054">
            <v>60841</v>
          </cell>
          <cell r="AB1054">
            <v>98985</v>
          </cell>
          <cell r="AC1054">
            <v>75610</v>
          </cell>
          <cell r="AD1054">
            <v>74586</v>
          </cell>
          <cell r="AE1054">
            <v>111263</v>
          </cell>
          <cell r="AF1054">
            <v>61194</v>
          </cell>
          <cell r="AG1054">
            <v>45990</v>
          </cell>
          <cell r="AH1054">
            <v>53898</v>
          </cell>
          <cell r="AI1054">
            <v>29590</v>
          </cell>
          <cell r="AJ1054">
            <v>48547</v>
          </cell>
          <cell r="AK1054">
            <v>51278</v>
          </cell>
          <cell r="AL1054">
            <v>42573</v>
          </cell>
          <cell r="AM1054">
            <v>65825</v>
          </cell>
          <cell r="AN1054">
            <v>20225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  <cell r="J1055">
            <v>54009</v>
          </cell>
          <cell r="L1055">
            <v>525</v>
          </cell>
          <cell r="M1055">
            <v>551</v>
          </cell>
          <cell r="N1055">
            <v>1724</v>
          </cell>
          <cell r="O1055">
            <v>853</v>
          </cell>
          <cell r="P1055">
            <v>529</v>
          </cell>
          <cell r="Q1055">
            <v>548</v>
          </cell>
          <cell r="R1055">
            <v>436</v>
          </cell>
          <cell r="S1055">
            <v>101</v>
          </cell>
          <cell r="T1055">
            <v>487</v>
          </cell>
          <cell r="W1055">
            <v>300</v>
          </cell>
          <cell r="X1055">
            <v>997</v>
          </cell>
          <cell r="Y1055">
            <v>673</v>
          </cell>
          <cell r="Z1055">
            <v>858</v>
          </cell>
          <cell r="AA1055">
            <v>2293</v>
          </cell>
          <cell r="AB1055">
            <v>2121</v>
          </cell>
          <cell r="AC1055">
            <v>5852</v>
          </cell>
          <cell r="AD1055">
            <v>2959</v>
          </cell>
          <cell r="AE1055">
            <v>5126</v>
          </cell>
          <cell r="AF1055">
            <v>1893</v>
          </cell>
          <cell r="AG1055">
            <v>3006</v>
          </cell>
          <cell r="AH1055">
            <v>3595</v>
          </cell>
          <cell r="AI1055">
            <v>2400</v>
          </cell>
          <cell r="AJ1055">
            <v>2291</v>
          </cell>
          <cell r="AK1055">
            <v>1981</v>
          </cell>
          <cell r="AL1055">
            <v>4061</v>
          </cell>
          <cell r="AM1055">
            <v>5960</v>
          </cell>
          <cell r="AN1055">
            <v>1889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  <cell r="J1056">
            <v>276394</v>
          </cell>
          <cell r="M1056">
            <v>4902</v>
          </cell>
          <cell r="N1056">
            <v>2660</v>
          </cell>
          <cell r="O1056">
            <v>11585</v>
          </cell>
          <cell r="P1056">
            <v>1623</v>
          </cell>
          <cell r="Q1056">
            <v>24589</v>
          </cell>
          <cell r="R1056">
            <v>23661</v>
          </cell>
          <cell r="S1056">
            <v>11244</v>
          </cell>
          <cell r="T1056">
            <v>3272</v>
          </cell>
          <cell r="U1056">
            <v>2556</v>
          </cell>
          <cell r="V1056">
            <v>5095</v>
          </cell>
          <cell r="W1056">
            <v>3904</v>
          </cell>
          <cell r="X1056">
            <v>12311</v>
          </cell>
          <cell r="Y1056">
            <v>8574</v>
          </cell>
          <cell r="Z1056">
            <v>3020</v>
          </cell>
          <cell r="AA1056">
            <v>9397</v>
          </cell>
          <cell r="AB1056">
            <v>10571</v>
          </cell>
          <cell r="AC1056">
            <v>1303</v>
          </cell>
          <cell r="AD1056">
            <v>1484</v>
          </cell>
          <cell r="AE1056">
            <v>6574</v>
          </cell>
          <cell r="AF1056">
            <v>5327</v>
          </cell>
          <cell r="AG1056">
            <v>6647</v>
          </cell>
          <cell r="AH1056">
            <v>15063</v>
          </cell>
          <cell r="AI1056">
            <v>15662</v>
          </cell>
          <cell r="AJ1056">
            <v>1490</v>
          </cell>
          <cell r="AK1056">
            <v>20757</v>
          </cell>
          <cell r="AL1056">
            <v>3637</v>
          </cell>
          <cell r="AM1056">
            <v>32049</v>
          </cell>
          <cell r="AN1056">
            <v>27437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  <cell r="J1057">
            <v>124174</v>
          </cell>
          <cell r="L1057">
            <v>369</v>
          </cell>
          <cell r="M1057">
            <v>3255</v>
          </cell>
          <cell r="N1057">
            <v>3001</v>
          </cell>
          <cell r="O1057">
            <v>958</v>
          </cell>
          <cell r="P1057">
            <v>1946</v>
          </cell>
          <cell r="Q1057">
            <v>2282</v>
          </cell>
          <cell r="R1057">
            <v>3471</v>
          </cell>
          <cell r="S1057">
            <v>1980</v>
          </cell>
          <cell r="T1057">
            <v>4629</v>
          </cell>
          <cell r="U1057">
            <v>1850</v>
          </cell>
          <cell r="V1057">
            <v>1111</v>
          </cell>
          <cell r="W1057">
            <v>1038</v>
          </cell>
          <cell r="X1057">
            <v>2586</v>
          </cell>
          <cell r="Y1057">
            <v>1922</v>
          </cell>
          <cell r="Z1057">
            <v>2398</v>
          </cell>
          <cell r="AA1057">
            <v>7771</v>
          </cell>
          <cell r="AB1057">
            <v>3724</v>
          </cell>
          <cell r="AC1057">
            <v>2967</v>
          </cell>
          <cell r="AD1057">
            <v>3442</v>
          </cell>
          <cell r="AE1057">
            <v>2366</v>
          </cell>
          <cell r="AF1057">
            <v>1760</v>
          </cell>
          <cell r="AG1057">
            <v>5976</v>
          </cell>
          <cell r="AH1057">
            <v>3069</v>
          </cell>
          <cell r="AI1057">
            <v>10598</v>
          </cell>
          <cell r="AJ1057">
            <v>4334</v>
          </cell>
          <cell r="AK1057">
            <v>18611</v>
          </cell>
          <cell r="AL1057">
            <v>8494</v>
          </cell>
          <cell r="AM1057">
            <v>18090</v>
          </cell>
          <cell r="AN1057">
            <v>176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15469707</v>
          </cell>
          <cell r="L1058">
            <v>317099</v>
          </cell>
          <cell r="M1058">
            <v>713017</v>
          </cell>
          <cell r="N1058">
            <v>704594</v>
          </cell>
          <cell r="O1058">
            <v>610336</v>
          </cell>
          <cell r="P1058">
            <v>693285</v>
          </cell>
          <cell r="Q1058">
            <v>735017</v>
          </cell>
          <cell r="R1058">
            <v>888929</v>
          </cell>
          <cell r="S1058">
            <v>822543</v>
          </cell>
          <cell r="T1058">
            <v>842250</v>
          </cell>
          <cell r="U1058">
            <v>731337</v>
          </cell>
          <cell r="V1058">
            <v>536581</v>
          </cell>
          <cell r="W1058">
            <v>610503</v>
          </cell>
          <cell r="X1058">
            <v>573189</v>
          </cell>
          <cell r="Y1058">
            <v>527822</v>
          </cell>
          <cell r="Z1058">
            <v>484884</v>
          </cell>
          <cell r="AA1058">
            <v>461270</v>
          </cell>
          <cell r="AB1058">
            <v>467804</v>
          </cell>
          <cell r="AC1058">
            <v>439363</v>
          </cell>
          <cell r="AD1058">
            <v>453857</v>
          </cell>
          <cell r="AE1058">
            <v>450630</v>
          </cell>
          <cell r="AF1058">
            <v>459758</v>
          </cell>
          <cell r="AG1058">
            <v>391523</v>
          </cell>
          <cell r="AH1058">
            <v>336027</v>
          </cell>
          <cell r="AI1058">
            <v>356645</v>
          </cell>
          <cell r="AJ1058">
            <v>388537</v>
          </cell>
          <cell r="AK1058">
            <v>440466</v>
          </cell>
          <cell r="AL1058">
            <v>476952</v>
          </cell>
          <cell r="AM1058">
            <v>414036</v>
          </cell>
          <cell r="AN1058">
            <v>141325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302350</v>
          </cell>
          <cell r="L1059">
            <v>8393</v>
          </cell>
          <cell r="M1059">
            <v>36368</v>
          </cell>
          <cell r="N1059">
            <v>17344</v>
          </cell>
          <cell r="O1059">
            <v>14869</v>
          </cell>
          <cell r="P1059">
            <v>15935</v>
          </cell>
          <cell r="Q1059">
            <v>24114</v>
          </cell>
          <cell r="R1059">
            <v>15301</v>
          </cell>
          <cell r="S1059">
            <v>27751</v>
          </cell>
          <cell r="T1059">
            <v>12480</v>
          </cell>
          <cell r="U1059">
            <v>14853</v>
          </cell>
          <cell r="V1059">
            <v>9305</v>
          </cell>
          <cell r="W1059">
            <v>9589</v>
          </cell>
          <cell r="X1059">
            <v>15625</v>
          </cell>
          <cell r="Y1059">
            <v>9246</v>
          </cell>
          <cell r="Z1059">
            <v>8944</v>
          </cell>
          <cell r="AA1059">
            <v>8228</v>
          </cell>
          <cell r="AB1059">
            <v>6810</v>
          </cell>
          <cell r="AC1059">
            <v>4401</v>
          </cell>
          <cell r="AD1059">
            <v>4266</v>
          </cell>
          <cell r="AE1059">
            <v>5760</v>
          </cell>
          <cell r="AF1059">
            <v>14662</v>
          </cell>
          <cell r="AG1059">
            <v>4306</v>
          </cell>
          <cell r="AH1059">
            <v>2121</v>
          </cell>
          <cell r="AI1059">
            <v>2353</v>
          </cell>
          <cell r="AJ1059">
            <v>4323</v>
          </cell>
          <cell r="AK1059">
            <v>3107</v>
          </cell>
          <cell r="AL1059">
            <v>858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1984384</v>
          </cell>
          <cell r="L1060">
            <v>47760</v>
          </cell>
          <cell r="M1060">
            <v>102805</v>
          </cell>
          <cell r="N1060">
            <v>99777</v>
          </cell>
          <cell r="O1060">
            <v>81598</v>
          </cell>
          <cell r="P1060">
            <v>80002</v>
          </cell>
          <cell r="Q1060">
            <v>98082</v>
          </cell>
          <cell r="R1060">
            <v>117923</v>
          </cell>
          <cell r="S1060">
            <v>107232</v>
          </cell>
          <cell r="T1060">
            <v>133879</v>
          </cell>
          <cell r="U1060">
            <v>121355</v>
          </cell>
          <cell r="V1060">
            <v>89887</v>
          </cell>
          <cell r="W1060">
            <v>95509</v>
          </cell>
          <cell r="X1060">
            <v>87484</v>
          </cell>
          <cell r="Y1060">
            <v>74281</v>
          </cell>
          <cell r="Z1060">
            <v>58153</v>
          </cell>
          <cell r="AA1060">
            <v>54503</v>
          </cell>
          <cell r="AB1060">
            <v>51907</v>
          </cell>
          <cell r="AC1060">
            <v>45523</v>
          </cell>
          <cell r="AD1060">
            <v>51257</v>
          </cell>
          <cell r="AE1060">
            <v>48548</v>
          </cell>
          <cell r="AF1060">
            <v>49253</v>
          </cell>
          <cell r="AG1060">
            <v>35863</v>
          </cell>
          <cell r="AH1060">
            <v>35450</v>
          </cell>
          <cell r="AI1060">
            <v>33269</v>
          </cell>
          <cell r="AJ1060">
            <v>39823</v>
          </cell>
          <cell r="AK1060">
            <v>42424</v>
          </cell>
          <cell r="AL1060">
            <v>45637</v>
          </cell>
          <cell r="AM1060">
            <v>42534</v>
          </cell>
          <cell r="AN1060">
            <v>12666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296456</v>
          </cell>
          <cell r="L1061">
            <v>2028</v>
          </cell>
          <cell r="M1061">
            <v>8862</v>
          </cell>
          <cell r="N1061">
            <v>14161</v>
          </cell>
          <cell r="O1061">
            <v>17086</v>
          </cell>
          <cell r="P1061">
            <v>12865</v>
          </cell>
          <cell r="Q1061">
            <v>13002</v>
          </cell>
          <cell r="R1061">
            <v>9832</v>
          </cell>
          <cell r="S1061">
            <v>12042</v>
          </cell>
          <cell r="T1061">
            <v>9155</v>
          </cell>
          <cell r="U1061">
            <v>12267</v>
          </cell>
          <cell r="V1061">
            <v>13779</v>
          </cell>
          <cell r="W1061">
            <v>13402</v>
          </cell>
          <cell r="X1061">
            <v>10225</v>
          </cell>
          <cell r="Y1061">
            <v>11286</v>
          </cell>
          <cell r="Z1061">
            <v>8679</v>
          </cell>
          <cell r="AA1061">
            <v>7187</v>
          </cell>
          <cell r="AB1061">
            <v>12498</v>
          </cell>
          <cell r="AC1061">
            <v>11879</v>
          </cell>
          <cell r="AD1061">
            <v>10896</v>
          </cell>
          <cell r="AE1061">
            <v>13002</v>
          </cell>
          <cell r="AF1061">
            <v>4945</v>
          </cell>
          <cell r="AG1061">
            <v>6160</v>
          </cell>
          <cell r="AH1061">
            <v>20944</v>
          </cell>
          <cell r="AI1061">
            <v>5582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3841805</v>
          </cell>
          <cell r="L1062">
            <v>31094</v>
          </cell>
          <cell r="M1062">
            <v>241387</v>
          </cell>
          <cell r="N1062">
            <v>286265</v>
          </cell>
          <cell r="O1062">
            <v>240166</v>
          </cell>
          <cell r="P1062">
            <v>89586</v>
          </cell>
          <cell r="Q1062">
            <v>115158</v>
          </cell>
          <cell r="R1062">
            <v>114986</v>
          </cell>
          <cell r="S1062">
            <v>190783</v>
          </cell>
          <cell r="T1062">
            <v>133299</v>
          </cell>
          <cell r="U1062">
            <v>180556</v>
          </cell>
          <cell r="V1062">
            <v>165929</v>
          </cell>
          <cell r="W1062">
            <v>135885</v>
          </cell>
          <cell r="X1062">
            <v>148541</v>
          </cell>
          <cell r="Y1062">
            <v>142308</v>
          </cell>
          <cell r="Z1062">
            <v>156299</v>
          </cell>
          <cell r="AA1062">
            <v>131109</v>
          </cell>
          <cell r="AB1062">
            <v>119897</v>
          </cell>
          <cell r="AC1062">
            <v>119528</v>
          </cell>
          <cell r="AD1062">
            <v>166587</v>
          </cell>
          <cell r="AE1062">
            <v>135761</v>
          </cell>
          <cell r="AF1062">
            <v>158067</v>
          </cell>
          <cell r="AG1062">
            <v>99654</v>
          </cell>
          <cell r="AH1062">
            <v>82633</v>
          </cell>
          <cell r="AI1062">
            <v>40078</v>
          </cell>
          <cell r="AJ1062">
            <v>69535</v>
          </cell>
          <cell r="AK1062">
            <v>106787</v>
          </cell>
          <cell r="AL1062">
            <v>98059</v>
          </cell>
          <cell r="AM1062">
            <v>76416</v>
          </cell>
          <cell r="AN1062">
            <v>50826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1142811</v>
          </cell>
          <cell r="L1063">
            <v>28515</v>
          </cell>
          <cell r="M1063">
            <v>78535</v>
          </cell>
          <cell r="N1063">
            <v>72866</v>
          </cell>
          <cell r="O1063">
            <v>39702</v>
          </cell>
          <cell r="P1063">
            <v>34979</v>
          </cell>
          <cell r="Q1063">
            <v>45064</v>
          </cell>
          <cell r="R1063">
            <v>48558</v>
          </cell>
          <cell r="S1063">
            <v>59775</v>
          </cell>
          <cell r="T1063">
            <v>84006</v>
          </cell>
          <cell r="U1063">
            <v>69371</v>
          </cell>
          <cell r="V1063">
            <v>65013</v>
          </cell>
          <cell r="W1063">
            <v>61303</v>
          </cell>
          <cell r="X1063">
            <v>46259</v>
          </cell>
          <cell r="Y1063">
            <v>46765</v>
          </cell>
          <cell r="Z1063">
            <v>44102</v>
          </cell>
          <cell r="AA1063">
            <v>41840</v>
          </cell>
          <cell r="AB1063">
            <v>33706</v>
          </cell>
          <cell r="AC1063">
            <v>36060</v>
          </cell>
          <cell r="AD1063">
            <v>33425</v>
          </cell>
          <cell r="AE1063">
            <v>25153</v>
          </cell>
          <cell r="AF1063">
            <v>26610</v>
          </cell>
          <cell r="AG1063">
            <v>15145</v>
          </cell>
          <cell r="AH1063">
            <v>14391</v>
          </cell>
          <cell r="AI1063">
            <v>11152</v>
          </cell>
          <cell r="AJ1063">
            <v>8834</v>
          </cell>
          <cell r="AK1063">
            <v>21366</v>
          </cell>
          <cell r="AL1063">
            <v>15819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  <cell r="J1064">
            <v>337517</v>
          </cell>
          <cell r="L1064">
            <v>6768</v>
          </cell>
          <cell r="M1064">
            <v>13887</v>
          </cell>
          <cell r="N1064">
            <v>15360</v>
          </cell>
          <cell r="O1064">
            <v>18657</v>
          </cell>
          <cell r="P1064">
            <v>19017</v>
          </cell>
          <cell r="Q1064">
            <v>17027</v>
          </cell>
          <cell r="R1064">
            <v>13078</v>
          </cell>
          <cell r="S1064">
            <v>14307</v>
          </cell>
          <cell r="T1064">
            <v>17812</v>
          </cell>
          <cell r="U1064">
            <v>13580</v>
          </cell>
          <cell r="V1064">
            <v>13760</v>
          </cell>
          <cell r="W1064">
            <v>11006</v>
          </cell>
          <cell r="X1064">
            <v>13480</v>
          </cell>
          <cell r="Y1064">
            <v>14020</v>
          </cell>
          <cell r="Z1064">
            <v>10487</v>
          </cell>
          <cell r="AA1064">
            <v>11904</v>
          </cell>
          <cell r="AB1064">
            <v>16865</v>
          </cell>
          <cell r="AC1064">
            <v>12828</v>
          </cell>
          <cell r="AD1064">
            <v>8245</v>
          </cell>
          <cell r="AE1064">
            <v>4977</v>
          </cell>
          <cell r="AF1064">
            <v>9697</v>
          </cell>
          <cell r="AG1064">
            <v>7875</v>
          </cell>
          <cell r="AH1064">
            <v>7108</v>
          </cell>
          <cell r="AI1064">
            <v>7450</v>
          </cell>
          <cell r="AJ1064">
            <v>6854</v>
          </cell>
          <cell r="AK1064">
            <v>5703</v>
          </cell>
          <cell r="AL1064">
            <v>11481</v>
          </cell>
          <cell r="AM1064">
            <v>10318</v>
          </cell>
          <cell r="AN1064">
            <v>3890</v>
          </cell>
          <cell r="AO1064">
            <v>76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476892</v>
          </cell>
          <cell r="L1065">
            <v>7974</v>
          </cell>
          <cell r="M1065">
            <v>44871</v>
          </cell>
          <cell r="N1065">
            <v>54709</v>
          </cell>
          <cell r="O1065">
            <v>35002</v>
          </cell>
          <cell r="P1065">
            <v>32504</v>
          </cell>
          <cell r="Q1065">
            <v>45280</v>
          </cell>
          <cell r="R1065">
            <v>24071</v>
          </cell>
          <cell r="S1065">
            <v>40379</v>
          </cell>
          <cell r="T1065">
            <v>20447</v>
          </cell>
          <cell r="U1065">
            <v>8962</v>
          </cell>
          <cell r="V1065">
            <v>19180</v>
          </cell>
          <cell r="W1065">
            <v>11151</v>
          </cell>
          <cell r="X1065">
            <v>10829</v>
          </cell>
          <cell r="Y1065">
            <v>9719</v>
          </cell>
          <cell r="Z1065">
            <v>10021</v>
          </cell>
          <cell r="AA1065">
            <v>22270</v>
          </cell>
          <cell r="AB1065">
            <v>8563</v>
          </cell>
          <cell r="AC1065">
            <v>7531</v>
          </cell>
          <cell r="AD1065">
            <v>5540</v>
          </cell>
          <cell r="AE1065">
            <v>15409</v>
          </cell>
          <cell r="AF1065">
            <v>13650</v>
          </cell>
          <cell r="AG1065">
            <v>5029</v>
          </cell>
          <cell r="AH1065">
            <v>3960</v>
          </cell>
          <cell r="AI1065">
            <v>3250</v>
          </cell>
          <cell r="AJ1065">
            <v>4687</v>
          </cell>
          <cell r="AK1065">
            <v>965</v>
          </cell>
          <cell r="AL1065">
            <v>3370</v>
          </cell>
          <cell r="AM1065">
            <v>3284</v>
          </cell>
          <cell r="AN1065">
            <v>4285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  <cell r="J1066">
            <v>3100237</v>
          </cell>
          <cell r="L1066">
            <v>43003</v>
          </cell>
          <cell r="M1066">
            <v>101812</v>
          </cell>
          <cell r="N1066">
            <v>117055</v>
          </cell>
          <cell r="O1066">
            <v>116074</v>
          </cell>
          <cell r="P1066">
            <v>138631</v>
          </cell>
          <cell r="Q1066">
            <v>111470</v>
          </cell>
          <cell r="R1066">
            <v>122311</v>
          </cell>
          <cell r="S1066">
            <v>190321</v>
          </cell>
          <cell r="T1066">
            <v>167906</v>
          </cell>
          <cell r="U1066">
            <v>152065</v>
          </cell>
          <cell r="V1066">
            <v>122661</v>
          </cell>
          <cell r="W1066">
            <v>141077</v>
          </cell>
          <cell r="X1066">
            <v>171319</v>
          </cell>
          <cell r="Y1066">
            <v>82973</v>
          </cell>
          <cell r="Z1066">
            <v>96512</v>
          </cell>
          <cell r="AA1066">
            <v>179969</v>
          </cell>
          <cell r="AB1066">
            <v>104294</v>
          </cell>
          <cell r="AC1066">
            <v>164246</v>
          </cell>
          <cell r="AD1066">
            <v>75050</v>
          </cell>
          <cell r="AE1066">
            <v>91134</v>
          </cell>
          <cell r="AF1066">
            <v>168885</v>
          </cell>
          <cell r="AG1066">
            <v>69916</v>
          </cell>
          <cell r="AH1066">
            <v>90680</v>
          </cell>
          <cell r="AI1066">
            <v>36619</v>
          </cell>
          <cell r="AJ1066">
            <v>58446</v>
          </cell>
          <cell r="AK1066">
            <v>46128</v>
          </cell>
          <cell r="AL1066">
            <v>47856</v>
          </cell>
          <cell r="AM1066">
            <v>59864</v>
          </cell>
          <cell r="AN1066">
            <v>31960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  <cell r="J1067">
            <v>242325</v>
          </cell>
          <cell r="L1067">
            <v>8535</v>
          </cell>
          <cell r="M1067">
            <v>8873</v>
          </cell>
          <cell r="N1067">
            <v>8901</v>
          </cell>
          <cell r="O1067">
            <v>12941</v>
          </cell>
          <cell r="P1067">
            <v>18373</v>
          </cell>
          <cell r="Q1067">
            <v>13006</v>
          </cell>
          <cell r="R1067">
            <v>11895</v>
          </cell>
          <cell r="S1067">
            <v>9584</v>
          </cell>
          <cell r="T1067">
            <v>8813</v>
          </cell>
          <cell r="U1067">
            <v>7397</v>
          </cell>
          <cell r="V1067">
            <v>10226</v>
          </cell>
          <cell r="W1067">
            <v>6340</v>
          </cell>
          <cell r="X1067">
            <v>19180</v>
          </cell>
          <cell r="Y1067">
            <v>4010</v>
          </cell>
          <cell r="Z1067">
            <v>8953</v>
          </cell>
          <cell r="AA1067">
            <v>15628</v>
          </cell>
          <cell r="AB1067">
            <v>5339</v>
          </cell>
          <cell r="AC1067">
            <v>7777</v>
          </cell>
          <cell r="AD1067">
            <v>7472</v>
          </cell>
          <cell r="AE1067">
            <v>3960</v>
          </cell>
          <cell r="AF1067">
            <v>6942</v>
          </cell>
          <cell r="AG1067">
            <v>7203</v>
          </cell>
          <cell r="AH1067">
            <v>9145</v>
          </cell>
          <cell r="AI1067">
            <v>5145</v>
          </cell>
          <cell r="AJ1067">
            <v>5309</v>
          </cell>
          <cell r="AK1067">
            <v>3445</v>
          </cell>
          <cell r="AL1067">
            <v>3585</v>
          </cell>
          <cell r="AM1067">
            <v>3523</v>
          </cell>
          <cell r="AN1067">
            <v>825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  <cell r="J1068">
            <v>91069</v>
          </cell>
          <cell r="L1068">
            <v>5875</v>
          </cell>
          <cell r="M1068">
            <v>10346</v>
          </cell>
          <cell r="N1068">
            <v>3049</v>
          </cell>
          <cell r="O1068">
            <v>10361</v>
          </cell>
          <cell r="P1068">
            <v>1550</v>
          </cell>
          <cell r="Q1068">
            <v>2497</v>
          </cell>
          <cell r="R1068">
            <v>2922</v>
          </cell>
          <cell r="S1068">
            <v>1211</v>
          </cell>
          <cell r="T1068">
            <v>914</v>
          </cell>
          <cell r="U1068">
            <v>2397</v>
          </cell>
          <cell r="V1068">
            <v>3910</v>
          </cell>
          <cell r="W1068">
            <v>3645</v>
          </cell>
          <cell r="X1068">
            <v>173</v>
          </cell>
          <cell r="Y1068">
            <v>1087</v>
          </cell>
          <cell r="Z1068">
            <v>800</v>
          </cell>
          <cell r="AA1068">
            <v>1006</v>
          </cell>
          <cell r="AB1068">
            <v>862</v>
          </cell>
          <cell r="AC1068">
            <v>13167</v>
          </cell>
          <cell r="AD1068">
            <v>2539</v>
          </cell>
          <cell r="AE1068">
            <v>118</v>
          </cell>
          <cell r="AF1068">
            <v>255</v>
          </cell>
          <cell r="AG1068">
            <v>204</v>
          </cell>
          <cell r="AH1068">
            <v>18</v>
          </cell>
          <cell r="AI1068">
            <v>89</v>
          </cell>
          <cell r="AJ1068">
            <v>2100</v>
          </cell>
          <cell r="AL1068">
            <v>15734</v>
          </cell>
          <cell r="AM1068">
            <v>2939</v>
          </cell>
          <cell r="AN1068">
            <v>1301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  <cell r="J1069">
            <v>2996380</v>
          </cell>
          <cell r="L1069">
            <v>72978</v>
          </cell>
          <cell r="M1069">
            <v>154552</v>
          </cell>
          <cell r="N1069">
            <v>216644</v>
          </cell>
          <cell r="O1069">
            <v>226243</v>
          </cell>
          <cell r="P1069">
            <v>226583</v>
          </cell>
          <cell r="Q1069">
            <v>123480</v>
          </cell>
          <cell r="R1069">
            <v>142371</v>
          </cell>
          <cell r="S1069">
            <v>96702</v>
          </cell>
          <cell r="T1069">
            <v>103250</v>
          </cell>
          <cell r="U1069">
            <v>94257</v>
          </cell>
          <cell r="V1069">
            <v>83635</v>
          </cell>
          <cell r="W1069">
            <v>96836</v>
          </cell>
          <cell r="X1069">
            <v>89193</v>
          </cell>
          <cell r="Y1069">
            <v>70577</v>
          </cell>
          <cell r="Z1069">
            <v>68777</v>
          </cell>
          <cell r="AA1069">
            <v>85719</v>
          </cell>
          <cell r="AB1069">
            <v>73709</v>
          </cell>
          <cell r="AC1069">
            <v>264081</v>
          </cell>
          <cell r="AD1069">
            <v>97724</v>
          </cell>
          <cell r="AE1069">
            <v>91399</v>
          </cell>
          <cell r="AF1069">
            <v>69786</v>
          </cell>
          <cell r="AG1069">
            <v>41573</v>
          </cell>
          <cell r="AH1069">
            <v>18734</v>
          </cell>
          <cell r="AI1069">
            <v>90395</v>
          </cell>
          <cell r="AJ1069">
            <v>42680</v>
          </cell>
          <cell r="AK1069">
            <v>45216</v>
          </cell>
          <cell r="AL1069">
            <v>63094</v>
          </cell>
          <cell r="AM1069">
            <v>124617</v>
          </cell>
          <cell r="AN1069">
            <v>21575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  <cell r="J1070">
            <v>8904</v>
          </cell>
          <cell r="L1070">
            <v>427</v>
          </cell>
          <cell r="M1070">
            <v>655</v>
          </cell>
          <cell r="N1070">
            <v>1123</v>
          </cell>
          <cell r="O1070">
            <v>1802</v>
          </cell>
          <cell r="P1070">
            <v>667</v>
          </cell>
          <cell r="Q1070">
            <v>70</v>
          </cell>
          <cell r="R1070">
            <v>1501</v>
          </cell>
          <cell r="S1070">
            <v>349</v>
          </cell>
          <cell r="W1070">
            <v>74</v>
          </cell>
          <cell r="X1070">
            <v>904</v>
          </cell>
          <cell r="Y1070">
            <v>34</v>
          </cell>
          <cell r="Z1070">
            <v>160</v>
          </cell>
          <cell r="AA1070">
            <v>99</v>
          </cell>
          <cell r="AB1070">
            <v>156</v>
          </cell>
          <cell r="AE1070">
            <v>883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  <cell r="J1071">
            <v>194500</v>
          </cell>
          <cell r="L1071">
            <v>9343</v>
          </cell>
          <cell r="M1071">
            <v>4386</v>
          </cell>
          <cell r="N1071">
            <v>13516</v>
          </cell>
          <cell r="O1071">
            <v>16478</v>
          </cell>
          <cell r="P1071">
            <v>19739</v>
          </cell>
          <cell r="Q1071">
            <v>9979</v>
          </cell>
          <cell r="R1071">
            <v>36833</v>
          </cell>
          <cell r="S1071">
            <v>8201</v>
          </cell>
          <cell r="T1071">
            <v>6741</v>
          </cell>
          <cell r="U1071">
            <v>13416</v>
          </cell>
          <cell r="W1071">
            <v>24662</v>
          </cell>
          <cell r="X1071">
            <v>1325</v>
          </cell>
          <cell r="Y1071">
            <v>2883</v>
          </cell>
          <cell r="Z1071">
            <v>3277</v>
          </cell>
          <cell r="AA1071">
            <v>13986</v>
          </cell>
          <cell r="AB1071">
            <v>3918</v>
          </cell>
          <cell r="AC1071">
            <v>1380</v>
          </cell>
          <cell r="AD1071">
            <v>625</v>
          </cell>
          <cell r="AE1071">
            <v>1684</v>
          </cell>
          <cell r="AG1071">
            <v>2128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  <cell r="J1072">
            <v>46451</v>
          </cell>
          <cell r="L1072">
            <v>2285</v>
          </cell>
          <cell r="M1072">
            <v>1492</v>
          </cell>
          <cell r="N1072">
            <v>3673</v>
          </cell>
          <cell r="O1072">
            <v>6515</v>
          </cell>
          <cell r="P1072">
            <v>1785</v>
          </cell>
          <cell r="Q1072">
            <v>1268</v>
          </cell>
          <cell r="R1072">
            <v>2627</v>
          </cell>
          <cell r="S1072">
            <v>2957</v>
          </cell>
          <cell r="T1072">
            <v>4131</v>
          </cell>
          <cell r="U1072">
            <v>1778</v>
          </cell>
          <cell r="V1072">
            <v>1902</v>
          </cell>
          <cell r="W1072">
            <v>3696</v>
          </cell>
          <cell r="X1072">
            <v>435</v>
          </cell>
          <cell r="Y1072">
            <v>924</v>
          </cell>
          <cell r="Z1072">
            <v>2579</v>
          </cell>
          <cell r="AA1072">
            <v>1681</v>
          </cell>
          <cell r="AB1072">
            <v>2966</v>
          </cell>
          <cell r="AC1072">
            <v>797</v>
          </cell>
          <cell r="AD1072">
            <v>422</v>
          </cell>
          <cell r="AE1072">
            <v>818</v>
          </cell>
          <cell r="AF1072">
            <v>1720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  <cell r="J1073">
            <v>34860</v>
          </cell>
          <cell r="L1073">
            <v>214</v>
          </cell>
          <cell r="M1073">
            <v>705</v>
          </cell>
          <cell r="N1073">
            <v>1225</v>
          </cell>
          <cell r="O1073">
            <v>1081</v>
          </cell>
          <cell r="P1073">
            <v>656</v>
          </cell>
          <cell r="Q1073">
            <v>1241</v>
          </cell>
          <cell r="R1073">
            <v>1229</v>
          </cell>
          <cell r="S1073">
            <v>1985</v>
          </cell>
          <cell r="T1073">
            <v>2926</v>
          </cell>
          <cell r="U1073">
            <v>2446</v>
          </cell>
          <cell r="V1073">
            <v>1647</v>
          </cell>
          <cell r="W1073">
            <v>997</v>
          </cell>
          <cell r="X1073">
            <v>1514</v>
          </cell>
          <cell r="Y1073">
            <v>1657</v>
          </cell>
          <cell r="Z1073">
            <v>1433</v>
          </cell>
          <cell r="AA1073">
            <v>1240</v>
          </cell>
          <cell r="AB1073">
            <v>1751</v>
          </cell>
          <cell r="AC1073">
            <v>4448</v>
          </cell>
          <cell r="AD1073">
            <v>2146</v>
          </cell>
          <cell r="AE1073">
            <v>1158</v>
          </cell>
          <cell r="AF1073">
            <v>1377</v>
          </cell>
          <cell r="AG1073">
            <v>1784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357380</v>
          </cell>
          <cell r="L1074">
            <v>1953</v>
          </cell>
          <cell r="M1074">
            <v>12165</v>
          </cell>
          <cell r="N1074">
            <v>8807</v>
          </cell>
          <cell r="O1074">
            <v>13741</v>
          </cell>
          <cell r="P1074">
            <v>16111</v>
          </cell>
          <cell r="Q1074">
            <v>34340</v>
          </cell>
          <cell r="R1074">
            <v>39383</v>
          </cell>
          <cell r="S1074">
            <v>9611</v>
          </cell>
          <cell r="T1074">
            <v>15159</v>
          </cell>
          <cell r="U1074">
            <v>22680</v>
          </cell>
          <cell r="V1074">
            <v>28928</v>
          </cell>
          <cell r="W1074">
            <v>28624</v>
          </cell>
          <cell r="X1074">
            <v>14395</v>
          </cell>
          <cell r="Y1074">
            <v>14119</v>
          </cell>
          <cell r="Z1074">
            <v>37675</v>
          </cell>
          <cell r="AA1074">
            <v>19349</v>
          </cell>
          <cell r="AB1074">
            <v>11264</v>
          </cell>
          <cell r="AC1074">
            <v>10422</v>
          </cell>
          <cell r="AD1074">
            <v>4374</v>
          </cell>
          <cell r="AE1074">
            <v>4439</v>
          </cell>
          <cell r="AF1074">
            <v>9316</v>
          </cell>
          <cell r="AG1074">
            <v>525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  <cell r="J1075">
            <v>103493</v>
          </cell>
          <cell r="L1075">
            <v>963</v>
          </cell>
          <cell r="M1075">
            <v>410</v>
          </cell>
          <cell r="N1075">
            <v>2109</v>
          </cell>
          <cell r="O1075">
            <v>1819</v>
          </cell>
          <cell r="P1075">
            <v>3236</v>
          </cell>
          <cell r="Q1075">
            <v>1721</v>
          </cell>
          <cell r="R1075">
            <v>2624</v>
          </cell>
          <cell r="S1075">
            <v>3695</v>
          </cell>
          <cell r="T1075">
            <v>7644</v>
          </cell>
          <cell r="U1075">
            <v>12882</v>
          </cell>
          <cell r="V1075">
            <v>5189</v>
          </cell>
          <cell r="W1075">
            <v>12978</v>
          </cell>
          <cell r="X1075">
            <v>8840</v>
          </cell>
          <cell r="Y1075">
            <v>5885</v>
          </cell>
          <cell r="Z1075">
            <v>2022</v>
          </cell>
          <cell r="AA1075">
            <v>4900</v>
          </cell>
          <cell r="AB1075">
            <v>9000</v>
          </cell>
          <cell r="AC1075">
            <v>5875</v>
          </cell>
          <cell r="AD1075">
            <v>8614</v>
          </cell>
          <cell r="AE1075">
            <v>903</v>
          </cell>
          <cell r="AF1075">
            <v>1959</v>
          </cell>
          <cell r="AG1075">
            <v>225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1084185</v>
          </cell>
          <cell r="L1076">
            <v>17326</v>
          </cell>
          <cell r="M1076">
            <v>16608</v>
          </cell>
          <cell r="N1076">
            <v>29536</v>
          </cell>
          <cell r="O1076">
            <v>39774</v>
          </cell>
          <cell r="P1076">
            <v>68257</v>
          </cell>
          <cell r="Q1076">
            <v>39454</v>
          </cell>
          <cell r="R1076">
            <v>29491</v>
          </cell>
          <cell r="S1076">
            <v>22041</v>
          </cell>
          <cell r="T1076">
            <v>19279</v>
          </cell>
          <cell r="U1076">
            <v>17728</v>
          </cell>
          <cell r="V1076">
            <v>21216</v>
          </cell>
          <cell r="W1076">
            <v>14985</v>
          </cell>
          <cell r="X1076">
            <v>29581</v>
          </cell>
          <cell r="Y1076">
            <v>24536</v>
          </cell>
          <cell r="Z1076">
            <v>14752</v>
          </cell>
          <cell r="AA1076">
            <v>31473</v>
          </cell>
          <cell r="AB1076">
            <v>48324</v>
          </cell>
          <cell r="AC1076">
            <v>47356</v>
          </cell>
          <cell r="AD1076">
            <v>46640</v>
          </cell>
          <cell r="AE1076">
            <v>63275</v>
          </cell>
          <cell r="AF1076">
            <v>63814</v>
          </cell>
          <cell r="AG1076">
            <v>52314</v>
          </cell>
          <cell r="AH1076">
            <v>45942</v>
          </cell>
          <cell r="AI1076">
            <v>43543</v>
          </cell>
          <cell r="AJ1076">
            <v>49869</v>
          </cell>
          <cell r="AK1076">
            <v>72261</v>
          </cell>
          <cell r="AL1076">
            <v>43755</v>
          </cell>
          <cell r="AM1076">
            <v>47263</v>
          </cell>
          <cell r="AN1076">
            <v>23294</v>
          </cell>
          <cell r="AO1076">
            <v>498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1690044</v>
          </cell>
          <cell r="L1077">
            <v>8217</v>
          </cell>
          <cell r="M1077">
            <v>69389</v>
          </cell>
          <cell r="N1077">
            <v>53222</v>
          </cell>
          <cell r="O1077">
            <v>77902</v>
          </cell>
          <cell r="P1077">
            <v>160733</v>
          </cell>
          <cell r="Q1077">
            <v>129310</v>
          </cell>
          <cell r="R1077">
            <v>76856</v>
          </cell>
          <cell r="S1077">
            <v>98806</v>
          </cell>
          <cell r="T1077">
            <v>87001</v>
          </cell>
          <cell r="U1077">
            <v>85392</v>
          </cell>
          <cell r="V1077">
            <v>99078</v>
          </cell>
          <cell r="W1077">
            <v>93164</v>
          </cell>
          <cell r="X1077">
            <v>49394</v>
          </cell>
          <cell r="Y1077">
            <v>71103</v>
          </cell>
          <cell r="Z1077">
            <v>43632</v>
          </cell>
          <cell r="AA1077">
            <v>63450</v>
          </cell>
          <cell r="AB1077">
            <v>31389</v>
          </cell>
          <cell r="AC1077">
            <v>32259</v>
          </cell>
          <cell r="AD1077">
            <v>57487</v>
          </cell>
          <cell r="AE1077">
            <v>37300</v>
          </cell>
          <cell r="AF1077">
            <v>70236</v>
          </cell>
          <cell r="AG1077">
            <v>36607</v>
          </cell>
          <cell r="AH1077">
            <v>25807</v>
          </cell>
          <cell r="AI1077">
            <v>25734</v>
          </cell>
          <cell r="AJ1077">
            <v>31414</v>
          </cell>
          <cell r="AK1077">
            <v>25647</v>
          </cell>
          <cell r="AL1077">
            <v>18414</v>
          </cell>
          <cell r="AM1077">
            <v>24476</v>
          </cell>
          <cell r="AN1077">
            <v>2817</v>
          </cell>
          <cell r="AO1077">
            <v>3808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2690501</v>
          </cell>
          <cell r="L1078">
            <v>140717</v>
          </cell>
          <cell r="M1078">
            <v>99575</v>
          </cell>
          <cell r="N1078">
            <v>141795</v>
          </cell>
          <cell r="O1078">
            <v>156466</v>
          </cell>
          <cell r="P1078">
            <v>122454</v>
          </cell>
          <cell r="Q1078">
            <v>111614</v>
          </cell>
          <cell r="R1078">
            <v>103589</v>
          </cell>
          <cell r="S1078">
            <v>94951</v>
          </cell>
          <cell r="T1078">
            <v>75449</v>
          </cell>
          <cell r="U1078">
            <v>92184</v>
          </cell>
          <cell r="V1078">
            <v>57845</v>
          </cell>
          <cell r="W1078">
            <v>40054</v>
          </cell>
          <cell r="X1078">
            <v>46216</v>
          </cell>
          <cell r="Y1078">
            <v>81032</v>
          </cell>
          <cell r="Z1078">
            <v>96308</v>
          </cell>
          <cell r="AA1078">
            <v>142179</v>
          </cell>
          <cell r="AB1078">
            <v>107700</v>
          </cell>
          <cell r="AC1078">
            <v>149932</v>
          </cell>
          <cell r="AD1078">
            <v>114383</v>
          </cell>
          <cell r="AE1078">
            <v>141995</v>
          </cell>
          <cell r="AF1078">
            <v>59746</v>
          </cell>
          <cell r="AG1078">
            <v>49389</v>
          </cell>
          <cell r="AH1078">
            <v>53818</v>
          </cell>
          <cell r="AI1078">
            <v>84575</v>
          </cell>
          <cell r="AJ1078">
            <v>69963</v>
          </cell>
          <cell r="AK1078">
            <v>90074</v>
          </cell>
          <cell r="AL1078">
            <v>82418</v>
          </cell>
          <cell r="AM1078">
            <v>64123</v>
          </cell>
          <cell r="AN1078">
            <v>19957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  <cell r="J1079">
            <v>34467</v>
          </cell>
          <cell r="L1079">
            <v>63</v>
          </cell>
          <cell r="M1079">
            <v>866</v>
          </cell>
          <cell r="N1079">
            <v>376</v>
          </cell>
          <cell r="P1079">
            <v>2071</v>
          </cell>
          <cell r="Q1079">
            <v>1212</v>
          </cell>
          <cell r="R1079">
            <v>33</v>
          </cell>
          <cell r="S1079">
            <v>1116</v>
          </cell>
          <cell r="T1079">
            <v>251</v>
          </cell>
          <cell r="U1079">
            <v>824</v>
          </cell>
          <cell r="V1079">
            <v>236</v>
          </cell>
          <cell r="W1079">
            <v>70</v>
          </cell>
          <cell r="X1079">
            <v>166</v>
          </cell>
          <cell r="Z1079">
            <v>2540</v>
          </cell>
          <cell r="AA1079">
            <v>906</v>
          </cell>
          <cell r="AB1079">
            <v>2790</v>
          </cell>
          <cell r="AC1079">
            <v>848</v>
          </cell>
          <cell r="AD1079">
            <v>745</v>
          </cell>
          <cell r="AE1079">
            <v>462</v>
          </cell>
          <cell r="AF1079">
            <v>88</v>
          </cell>
          <cell r="AG1079">
            <v>1158</v>
          </cell>
          <cell r="AH1079">
            <v>930</v>
          </cell>
          <cell r="AI1079">
            <v>2868</v>
          </cell>
          <cell r="AJ1079">
            <v>2721</v>
          </cell>
          <cell r="AK1079">
            <v>2032</v>
          </cell>
          <cell r="AL1079">
            <v>4167</v>
          </cell>
          <cell r="AM1079">
            <v>3177</v>
          </cell>
          <cell r="AN1079">
            <v>1751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  <cell r="J1080">
            <v>114166</v>
          </cell>
          <cell r="M1080">
            <v>4152</v>
          </cell>
          <cell r="N1080">
            <v>6306</v>
          </cell>
          <cell r="O1080">
            <v>3063</v>
          </cell>
          <cell r="P1080">
            <v>6441</v>
          </cell>
          <cell r="Q1080">
            <v>15022</v>
          </cell>
          <cell r="R1080">
            <v>8760</v>
          </cell>
          <cell r="S1080">
            <v>1609</v>
          </cell>
          <cell r="T1080">
            <v>2498</v>
          </cell>
          <cell r="U1080">
            <v>1279</v>
          </cell>
          <cell r="V1080">
            <v>5922</v>
          </cell>
          <cell r="W1080">
            <v>2219</v>
          </cell>
          <cell r="X1080">
            <v>1457</v>
          </cell>
          <cell r="Y1080">
            <v>583</v>
          </cell>
          <cell r="Z1080">
            <v>3589</v>
          </cell>
          <cell r="AA1080">
            <v>988</v>
          </cell>
          <cell r="AB1080">
            <v>995</v>
          </cell>
          <cell r="AC1080">
            <v>941</v>
          </cell>
          <cell r="AD1080">
            <v>11380</v>
          </cell>
          <cell r="AE1080">
            <v>1083</v>
          </cell>
          <cell r="AF1080">
            <v>2269</v>
          </cell>
          <cell r="AH1080">
            <v>3192</v>
          </cell>
          <cell r="AI1080">
            <v>2515</v>
          </cell>
          <cell r="AJ1080">
            <v>16622</v>
          </cell>
          <cell r="AK1080">
            <v>315</v>
          </cell>
          <cell r="AL1080">
            <v>9794</v>
          </cell>
          <cell r="AM1080">
            <v>1172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  <cell r="J1081">
            <v>117014</v>
          </cell>
          <cell r="L1081">
            <v>468</v>
          </cell>
          <cell r="M1081">
            <v>3244</v>
          </cell>
          <cell r="N1081">
            <v>4094</v>
          </cell>
          <cell r="O1081">
            <v>3719</v>
          </cell>
          <cell r="P1081">
            <v>1906</v>
          </cell>
          <cell r="Q1081">
            <v>8100</v>
          </cell>
          <cell r="R1081">
            <v>5144</v>
          </cell>
          <cell r="S1081">
            <v>11643</v>
          </cell>
          <cell r="T1081">
            <v>2002</v>
          </cell>
          <cell r="U1081">
            <v>3037</v>
          </cell>
          <cell r="V1081">
            <v>3178</v>
          </cell>
          <cell r="W1081">
            <v>972</v>
          </cell>
          <cell r="Y1081">
            <v>1345</v>
          </cell>
          <cell r="Z1081">
            <v>576</v>
          </cell>
          <cell r="AA1081">
            <v>546</v>
          </cell>
          <cell r="AB1081">
            <v>916</v>
          </cell>
          <cell r="AC1081">
            <v>1384</v>
          </cell>
          <cell r="AD1081">
            <v>1938</v>
          </cell>
          <cell r="AE1081">
            <v>72</v>
          </cell>
          <cell r="AG1081">
            <v>5282</v>
          </cell>
          <cell r="AH1081">
            <v>3965</v>
          </cell>
          <cell r="AI1081">
            <v>9451</v>
          </cell>
          <cell r="AJ1081">
            <v>3643</v>
          </cell>
          <cell r="AK1081">
            <v>22266</v>
          </cell>
          <cell r="AL1081">
            <v>8901</v>
          </cell>
          <cell r="AM1081">
            <v>7858</v>
          </cell>
          <cell r="AN1081">
            <v>1364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22268099</v>
          </cell>
          <cell r="L1082">
            <v>479450</v>
          </cell>
          <cell r="M1082">
            <v>1042020</v>
          </cell>
          <cell r="N1082">
            <v>1042818</v>
          </cell>
          <cell r="O1082">
            <v>927945</v>
          </cell>
          <cell r="P1082">
            <v>1032073</v>
          </cell>
          <cell r="Q1082">
            <v>1156293</v>
          </cell>
          <cell r="R1082">
            <v>1251618</v>
          </cell>
          <cell r="S1082">
            <v>1079478</v>
          </cell>
          <cell r="T1082">
            <v>1214797</v>
          </cell>
          <cell r="U1082">
            <v>1022246</v>
          </cell>
          <cell r="V1082">
            <v>842155</v>
          </cell>
          <cell r="W1082">
            <v>906089</v>
          </cell>
          <cell r="X1082">
            <v>826912</v>
          </cell>
          <cell r="Y1082">
            <v>755542</v>
          </cell>
          <cell r="Z1082">
            <v>652394</v>
          </cell>
          <cell r="AA1082">
            <v>655051</v>
          </cell>
          <cell r="AB1082">
            <v>646336</v>
          </cell>
          <cell r="AC1082">
            <v>650847</v>
          </cell>
          <cell r="AD1082">
            <v>638175</v>
          </cell>
          <cell r="AE1082">
            <v>606623</v>
          </cell>
          <cell r="AF1082">
            <v>592098</v>
          </cell>
          <cell r="AG1082">
            <v>529486</v>
          </cell>
          <cell r="AH1082">
            <v>518092</v>
          </cell>
          <cell r="AI1082">
            <v>576310</v>
          </cell>
          <cell r="AJ1082">
            <v>556549</v>
          </cell>
          <cell r="AK1082">
            <v>627991</v>
          </cell>
          <cell r="AL1082">
            <v>626091</v>
          </cell>
          <cell r="AM1082">
            <v>602781</v>
          </cell>
          <cell r="AN1082">
            <v>209449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1144568</v>
          </cell>
          <cell r="L1083">
            <v>48574</v>
          </cell>
          <cell r="M1083">
            <v>95084</v>
          </cell>
          <cell r="N1083">
            <v>76941</v>
          </cell>
          <cell r="O1083">
            <v>58899</v>
          </cell>
          <cell r="P1083">
            <v>56070</v>
          </cell>
          <cell r="Q1083">
            <v>53081</v>
          </cell>
          <cell r="R1083">
            <v>73956</v>
          </cell>
          <cell r="S1083">
            <v>64649</v>
          </cell>
          <cell r="T1083">
            <v>62012</v>
          </cell>
          <cell r="U1083">
            <v>73033</v>
          </cell>
          <cell r="V1083">
            <v>44455</v>
          </cell>
          <cell r="W1083">
            <v>50528</v>
          </cell>
          <cell r="X1083">
            <v>47170</v>
          </cell>
          <cell r="Y1083">
            <v>39996</v>
          </cell>
          <cell r="Z1083">
            <v>34138</v>
          </cell>
          <cell r="AA1083">
            <v>35248</v>
          </cell>
          <cell r="AB1083">
            <v>29054</v>
          </cell>
          <cell r="AC1083">
            <v>33292</v>
          </cell>
          <cell r="AD1083">
            <v>33520</v>
          </cell>
          <cell r="AE1083">
            <v>21271</v>
          </cell>
          <cell r="AF1083">
            <v>18309</v>
          </cell>
          <cell r="AG1083">
            <v>15373</v>
          </cell>
          <cell r="AH1083">
            <v>12927</v>
          </cell>
          <cell r="AI1083">
            <v>13936</v>
          </cell>
          <cell r="AJ1083">
            <v>10987</v>
          </cell>
          <cell r="AK1083">
            <v>19288</v>
          </cell>
          <cell r="AL1083">
            <v>8525</v>
          </cell>
          <cell r="AM1083">
            <v>9071</v>
          </cell>
          <cell r="AN1083">
            <v>5181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3093216</v>
          </cell>
          <cell r="L1084">
            <v>72274</v>
          </cell>
          <cell r="M1084">
            <v>146486</v>
          </cell>
          <cell r="N1084">
            <v>159667</v>
          </cell>
          <cell r="O1084">
            <v>139523</v>
          </cell>
          <cell r="P1084">
            <v>137979</v>
          </cell>
          <cell r="Q1084">
            <v>148926</v>
          </cell>
          <cell r="R1084">
            <v>186826</v>
          </cell>
          <cell r="S1084">
            <v>175870</v>
          </cell>
          <cell r="T1084">
            <v>199737</v>
          </cell>
          <cell r="U1084">
            <v>165150</v>
          </cell>
          <cell r="V1084">
            <v>132989</v>
          </cell>
          <cell r="W1084">
            <v>148349</v>
          </cell>
          <cell r="X1084">
            <v>132072</v>
          </cell>
          <cell r="Y1084">
            <v>112071</v>
          </cell>
          <cell r="Z1084">
            <v>105214</v>
          </cell>
          <cell r="AA1084">
            <v>98709</v>
          </cell>
          <cell r="AB1084">
            <v>92764</v>
          </cell>
          <cell r="AC1084">
            <v>99713</v>
          </cell>
          <cell r="AD1084">
            <v>82745</v>
          </cell>
          <cell r="AE1084">
            <v>81231</v>
          </cell>
          <cell r="AF1084">
            <v>64567</v>
          </cell>
          <cell r="AG1084">
            <v>50102</v>
          </cell>
          <cell r="AH1084">
            <v>51076</v>
          </cell>
          <cell r="AI1084">
            <v>58432</v>
          </cell>
          <cell r="AJ1084">
            <v>58321</v>
          </cell>
          <cell r="AK1084">
            <v>61184</v>
          </cell>
          <cell r="AL1084">
            <v>54961</v>
          </cell>
          <cell r="AM1084">
            <v>58046</v>
          </cell>
          <cell r="AN1084">
            <v>18151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743636</v>
          </cell>
          <cell r="L1085">
            <v>7333</v>
          </cell>
          <cell r="M1085">
            <v>32375</v>
          </cell>
          <cell r="N1085">
            <v>39857</v>
          </cell>
          <cell r="O1085">
            <v>31870</v>
          </cell>
          <cell r="P1085">
            <v>30777</v>
          </cell>
          <cell r="Q1085">
            <v>20288</v>
          </cell>
          <cell r="R1085">
            <v>21012</v>
          </cell>
          <cell r="S1085">
            <v>36558</v>
          </cell>
          <cell r="T1085">
            <v>39750</v>
          </cell>
          <cell r="U1085">
            <v>34514</v>
          </cell>
          <cell r="V1085">
            <v>38415</v>
          </cell>
          <cell r="W1085">
            <v>43865</v>
          </cell>
          <cell r="X1085">
            <v>29714</v>
          </cell>
          <cell r="Y1085">
            <v>28651</v>
          </cell>
          <cell r="Z1085">
            <v>27442</v>
          </cell>
          <cell r="AA1085">
            <v>26343</v>
          </cell>
          <cell r="AB1085">
            <v>17789</v>
          </cell>
          <cell r="AC1085">
            <v>20400</v>
          </cell>
          <cell r="AD1085">
            <v>24373</v>
          </cell>
          <cell r="AE1085">
            <v>22373</v>
          </cell>
          <cell r="AF1085">
            <v>23260</v>
          </cell>
          <cell r="AG1085">
            <v>14796</v>
          </cell>
          <cell r="AH1085">
            <v>16620</v>
          </cell>
          <cell r="AI1085">
            <v>11940</v>
          </cell>
          <cell r="AJ1085">
            <v>16345</v>
          </cell>
          <cell r="AK1085">
            <v>20834</v>
          </cell>
          <cell r="AL1085">
            <v>23170</v>
          </cell>
          <cell r="AM1085">
            <v>26758</v>
          </cell>
          <cell r="AN1085">
            <v>16214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6280403</v>
          </cell>
          <cell r="L1086">
            <v>49993</v>
          </cell>
          <cell r="M1086">
            <v>311280</v>
          </cell>
          <cell r="N1086">
            <v>369244</v>
          </cell>
          <cell r="O1086">
            <v>266252</v>
          </cell>
          <cell r="P1086">
            <v>213639</v>
          </cell>
          <cell r="Q1086">
            <v>180215</v>
          </cell>
          <cell r="R1086">
            <v>169129</v>
          </cell>
          <cell r="S1086">
            <v>213203</v>
          </cell>
          <cell r="T1086">
            <v>207804</v>
          </cell>
          <cell r="U1086">
            <v>285627</v>
          </cell>
          <cell r="V1086">
            <v>275991</v>
          </cell>
          <cell r="W1086">
            <v>252146</v>
          </cell>
          <cell r="X1086">
            <v>196305</v>
          </cell>
          <cell r="Y1086">
            <v>243571</v>
          </cell>
          <cell r="Z1086">
            <v>238499</v>
          </cell>
          <cell r="AA1086">
            <v>249158</v>
          </cell>
          <cell r="AB1086">
            <v>236062</v>
          </cell>
          <cell r="AC1086">
            <v>253819</v>
          </cell>
          <cell r="AD1086">
            <v>326382</v>
          </cell>
          <cell r="AE1086">
            <v>259493</v>
          </cell>
          <cell r="AF1086">
            <v>257870</v>
          </cell>
          <cell r="AG1086">
            <v>257472</v>
          </cell>
          <cell r="AH1086">
            <v>117279</v>
          </cell>
          <cell r="AI1086">
            <v>114947</v>
          </cell>
          <cell r="AJ1086">
            <v>139595</v>
          </cell>
          <cell r="AK1086">
            <v>154633</v>
          </cell>
          <cell r="AL1086">
            <v>159655</v>
          </cell>
          <cell r="AM1086">
            <v>153617</v>
          </cell>
          <cell r="AN1086">
            <v>112883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1251189</v>
          </cell>
          <cell r="L1087">
            <v>19051</v>
          </cell>
          <cell r="M1087">
            <v>47807</v>
          </cell>
          <cell r="N1087">
            <v>58105</v>
          </cell>
          <cell r="O1087">
            <v>51675</v>
          </cell>
          <cell r="P1087">
            <v>52859</v>
          </cell>
          <cell r="Q1087">
            <v>34046</v>
          </cell>
          <cell r="R1087">
            <v>55705</v>
          </cell>
          <cell r="S1087">
            <v>62607</v>
          </cell>
          <cell r="T1087">
            <v>65783</v>
          </cell>
          <cell r="U1087">
            <v>78501</v>
          </cell>
          <cell r="V1087">
            <v>73409</v>
          </cell>
          <cell r="W1087">
            <v>63880</v>
          </cell>
          <cell r="X1087">
            <v>59306</v>
          </cell>
          <cell r="Y1087">
            <v>48118</v>
          </cell>
          <cell r="Z1087">
            <v>59868</v>
          </cell>
          <cell r="AA1087">
            <v>45931</v>
          </cell>
          <cell r="AB1087">
            <v>41426</v>
          </cell>
          <cell r="AC1087">
            <v>43230</v>
          </cell>
          <cell r="AD1087">
            <v>40288</v>
          </cell>
          <cell r="AE1087">
            <v>42846</v>
          </cell>
          <cell r="AF1087">
            <v>42521</v>
          </cell>
          <cell r="AG1087">
            <v>22458</v>
          </cell>
          <cell r="AH1087">
            <v>17253</v>
          </cell>
          <cell r="AI1087">
            <v>19806</v>
          </cell>
          <cell r="AJ1087">
            <v>10779</v>
          </cell>
          <cell r="AK1087">
            <v>15474</v>
          </cell>
          <cell r="AL1087">
            <v>45738</v>
          </cell>
          <cell r="AM1087">
            <v>25749</v>
          </cell>
          <cell r="AN1087">
            <v>6970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414003</v>
          </cell>
          <cell r="L1088">
            <v>6492</v>
          </cell>
          <cell r="M1088">
            <v>14592</v>
          </cell>
          <cell r="N1088">
            <v>15456</v>
          </cell>
          <cell r="O1088">
            <v>18432</v>
          </cell>
          <cell r="P1088">
            <v>20665</v>
          </cell>
          <cell r="Q1088">
            <v>18064</v>
          </cell>
          <cell r="R1088">
            <v>16657</v>
          </cell>
          <cell r="S1088">
            <v>18178</v>
          </cell>
          <cell r="T1088">
            <v>15201</v>
          </cell>
          <cell r="U1088">
            <v>15716</v>
          </cell>
          <cell r="V1088">
            <v>12482</v>
          </cell>
          <cell r="W1088">
            <v>12239</v>
          </cell>
          <cell r="X1088">
            <v>11581</v>
          </cell>
          <cell r="Y1088">
            <v>13596</v>
          </cell>
          <cell r="Z1088">
            <v>12326</v>
          </cell>
          <cell r="AA1088">
            <v>16485</v>
          </cell>
          <cell r="AB1088">
            <v>25065</v>
          </cell>
          <cell r="AC1088">
            <v>20938</v>
          </cell>
          <cell r="AD1088">
            <v>10423</v>
          </cell>
          <cell r="AE1088">
            <v>12676</v>
          </cell>
          <cell r="AF1088">
            <v>17584</v>
          </cell>
          <cell r="AG1088">
            <v>13964</v>
          </cell>
          <cell r="AH1088">
            <v>10191</v>
          </cell>
          <cell r="AI1088">
            <v>13540</v>
          </cell>
          <cell r="AJ1088">
            <v>12620</v>
          </cell>
          <cell r="AK1088">
            <v>10817</v>
          </cell>
          <cell r="AL1088">
            <v>10922</v>
          </cell>
          <cell r="AM1088">
            <v>11202</v>
          </cell>
          <cell r="AN1088">
            <v>5899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1035193</v>
          </cell>
          <cell r="L1089">
            <v>33330</v>
          </cell>
          <cell r="M1089">
            <v>57222</v>
          </cell>
          <cell r="N1089">
            <v>51991</v>
          </cell>
          <cell r="O1089">
            <v>93617</v>
          </cell>
          <cell r="P1089">
            <v>71951</v>
          </cell>
          <cell r="Q1089">
            <v>34620</v>
          </cell>
          <cell r="R1089">
            <v>64348</v>
          </cell>
          <cell r="S1089">
            <v>167934</v>
          </cell>
          <cell r="T1089">
            <v>16854</v>
          </cell>
          <cell r="U1089">
            <v>7778</v>
          </cell>
          <cell r="V1089">
            <v>27197</v>
          </cell>
          <cell r="W1089">
            <v>36973</v>
          </cell>
          <cell r="X1089">
            <v>17329</v>
          </cell>
          <cell r="Y1089">
            <v>21323</v>
          </cell>
          <cell r="Z1089">
            <v>27241</v>
          </cell>
          <cell r="AA1089">
            <v>26797</v>
          </cell>
          <cell r="AB1089">
            <v>33211</v>
          </cell>
          <cell r="AC1089">
            <v>38156</v>
          </cell>
          <cell r="AD1089">
            <v>31684</v>
          </cell>
          <cell r="AE1089">
            <v>3618</v>
          </cell>
          <cell r="AF1089">
            <v>4208</v>
          </cell>
          <cell r="AG1089">
            <v>27612</v>
          </cell>
          <cell r="AH1089">
            <v>22404</v>
          </cell>
          <cell r="AI1089">
            <v>5056</v>
          </cell>
          <cell r="AJ1089">
            <v>38146</v>
          </cell>
          <cell r="AK1089">
            <v>8658</v>
          </cell>
          <cell r="AL1089">
            <v>35775</v>
          </cell>
          <cell r="AM1089">
            <v>9467</v>
          </cell>
          <cell r="AN1089">
            <v>18997</v>
          </cell>
          <cell r="AO1089">
            <v>1696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3983373</v>
          </cell>
          <cell r="L1090">
            <v>52762</v>
          </cell>
          <cell r="M1090">
            <v>136745</v>
          </cell>
          <cell r="N1090">
            <v>136050</v>
          </cell>
          <cell r="O1090">
            <v>115708</v>
          </cell>
          <cell r="P1090">
            <v>183006</v>
          </cell>
          <cell r="Q1090">
            <v>156349</v>
          </cell>
          <cell r="R1090">
            <v>172230</v>
          </cell>
          <cell r="S1090">
            <v>143056</v>
          </cell>
          <cell r="T1090">
            <v>227695</v>
          </cell>
          <cell r="U1090">
            <v>207709</v>
          </cell>
          <cell r="V1090">
            <v>141026</v>
          </cell>
          <cell r="W1090">
            <v>143701</v>
          </cell>
          <cell r="X1090">
            <v>225486</v>
          </cell>
          <cell r="Y1090">
            <v>121176</v>
          </cell>
          <cell r="Z1090">
            <v>86403</v>
          </cell>
          <cell r="AA1090">
            <v>91396</v>
          </cell>
          <cell r="AB1090">
            <v>156113</v>
          </cell>
          <cell r="AC1090">
            <v>176577</v>
          </cell>
          <cell r="AD1090">
            <v>152105</v>
          </cell>
          <cell r="AE1090">
            <v>350493</v>
          </cell>
          <cell r="AF1090">
            <v>167878</v>
          </cell>
          <cell r="AG1090">
            <v>86869</v>
          </cell>
          <cell r="AH1090">
            <v>45515</v>
          </cell>
          <cell r="AI1090">
            <v>66237</v>
          </cell>
          <cell r="AJ1090">
            <v>136209</v>
          </cell>
          <cell r="AK1090">
            <v>113477</v>
          </cell>
          <cell r="AL1090">
            <v>71681</v>
          </cell>
          <cell r="AM1090">
            <v>75290</v>
          </cell>
          <cell r="AN1090">
            <v>44431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  <cell r="J1091">
            <v>304417</v>
          </cell>
          <cell r="L1091">
            <v>4455</v>
          </cell>
          <cell r="M1091">
            <v>10227</v>
          </cell>
          <cell r="N1091">
            <v>11634</v>
          </cell>
          <cell r="O1091">
            <v>11916</v>
          </cell>
          <cell r="P1091">
            <v>12160</v>
          </cell>
          <cell r="Q1091">
            <v>16542</v>
          </cell>
          <cell r="R1091">
            <v>11660</v>
          </cell>
          <cell r="S1091">
            <v>9113</v>
          </cell>
          <cell r="T1091">
            <v>8215</v>
          </cell>
          <cell r="U1091">
            <v>6904</v>
          </cell>
          <cell r="V1091">
            <v>7908</v>
          </cell>
          <cell r="W1091">
            <v>9896</v>
          </cell>
          <cell r="X1091">
            <v>9825</v>
          </cell>
          <cell r="Y1091">
            <v>8796</v>
          </cell>
          <cell r="Z1091">
            <v>13720</v>
          </cell>
          <cell r="AA1091">
            <v>8474</v>
          </cell>
          <cell r="AB1091">
            <v>16850</v>
          </cell>
          <cell r="AC1091">
            <v>23345</v>
          </cell>
          <cell r="AD1091">
            <v>16216</v>
          </cell>
          <cell r="AE1091">
            <v>14144</v>
          </cell>
          <cell r="AF1091">
            <v>11568</v>
          </cell>
          <cell r="AG1091">
            <v>11876</v>
          </cell>
          <cell r="AH1091">
            <v>9060</v>
          </cell>
          <cell r="AI1091">
            <v>8480</v>
          </cell>
          <cell r="AJ1091">
            <v>5519</v>
          </cell>
          <cell r="AK1091">
            <v>4620</v>
          </cell>
          <cell r="AL1091">
            <v>12622</v>
          </cell>
          <cell r="AM1091">
            <v>5951</v>
          </cell>
          <cell r="AN1091">
            <v>2721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233337</v>
          </cell>
          <cell r="L1092">
            <v>1517</v>
          </cell>
          <cell r="M1092">
            <v>12090</v>
          </cell>
          <cell r="N1092">
            <v>30525</v>
          </cell>
          <cell r="O1092">
            <v>10839</v>
          </cell>
          <cell r="P1092">
            <v>8688</v>
          </cell>
          <cell r="Q1092">
            <v>38214</v>
          </cell>
          <cell r="R1092">
            <v>6631</v>
          </cell>
          <cell r="S1092">
            <v>17212</v>
          </cell>
          <cell r="T1092">
            <v>11149</v>
          </cell>
          <cell r="U1092">
            <v>15358</v>
          </cell>
          <cell r="V1092">
            <v>7690</v>
          </cell>
          <cell r="W1092">
            <v>1322</v>
          </cell>
          <cell r="X1092">
            <v>14580</v>
          </cell>
          <cell r="Y1092">
            <v>3453</v>
          </cell>
          <cell r="Z1092">
            <v>2962</v>
          </cell>
          <cell r="AA1092">
            <v>1950</v>
          </cell>
          <cell r="AB1092">
            <v>5483</v>
          </cell>
          <cell r="AC1092">
            <v>4641</v>
          </cell>
          <cell r="AD1092">
            <v>2903</v>
          </cell>
          <cell r="AE1092">
            <v>1210</v>
          </cell>
          <cell r="AF1092">
            <v>1024</v>
          </cell>
          <cell r="AG1092">
            <v>2483</v>
          </cell>
          <cell r="AH1092">
            <v>540</v>
          </cell>
          <cell r="AI1092">
            <v>18235</v>
          </cell>
          <cell r="AJ1092">
            <v>1775</v>
          </cell>
          <cell r="AK1092">
            <v>546</v>
          </cell>
          <cell r="AL1092">
            <v>6635</v>
          </cell>
          <cell r="AM1092">
            <v>377</v>
          </cell>
          <cell r="AN1092">
            <v>3305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3592650</v>
          </cell>
          <cell r="L1093">
            <v>99202</v>
          </cell>
          <cell r="M1093">
            <v>189577</v>
          </cell>
          <cell r="N1093">
            <v>280642</v>
          </cell>
          <cell r="O1093">
            <v>264219</v>
          </cell>
          <cell r="P1093">
            <v>311197</v>
          </cell>
          <cell r="Q1093">
            <v>188257</v>
          </cell>
          <cell r="R1093">
            <v>147177</v>
          </cell>
          <cell r="S1093">
            <v>144987</v>
          </cell>
          <cell r="T1093">
            <v>150823</v>
          </cell>
          <cell r="U1093">
            <v>132566</v>
          </cell>
          <cell r="V1093">
            <v>99287</v>
          </cell>
          <cell r="W1093">
            <v>90318</v>
          </cell>
          <cell r="X1093">
            <v>108686</v>
          </cell>
          <cell r="Y1093">
            <v>107989</v>
          </cell>
          <cell r="Z1093">
            <v>91847</v>
          </cell>
          <cell r="AA1093">
            <v>93613</v>
          </cell>
          <cell r="AB1093">
            <v>145292</v>
          </cell>
          <cell r="AC1093">
            <v>136650</v>
          </cell>
          <cell r="AD1093">
            <v>108845</v>
          </cell>
          <cell r="AE1093">
            <v>104788</v>
          </cell>
          <cell r="AF1093">
            <v>82282</v>
          </cell>
          <cell r="AG1093">
            <v>60298</v>
          </cell>
          <cell r="AH1093">
            <v>43883</v>
          </cell>
          <cell r="AI1093">
            <v>47486</v>
          </cell>
          <cell r="AJ1093">
            <v>76890</v>
          </cell>
          <cell r="AK1093">
            <v>117597</v>
          </cell>
          <cell r="AL1093">
            <v>73808</v>
          </cell>
          <cell r="AM1093">
            <v>55603</v>
          </cell>
          <cell r="AN1093">
            <v>38841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  <cell r="J1094">
            <v>28300</v>
          </cell>
          <cell r="L1094">
            <v>96</v>
          </cell>
          <cell r="N1094">
            <v>1376</v>
          </cell>
          <cell r="O1094">
            <v>150</v>
          </cell>
          <cell r="P1094">
            <v>5390</v>
          </cell>
          <cell r="Q1094">
            <v>1332</v>
          </cell>
          <cell r="R1094">
            <v>1183</v>
          </cell>
          <cell r="S1094">
            <v>3192</v>
          </cell>
          <cell r="T1094">
            <v>727</v>
          </cell>
          <cell r="U1094">
            <v>1124</v>
          </cell>
          <cell r="V1094">
            <v>2343</v>
          </cell>
          <cell r="W1094">
            <v>2413</v>
          </cell>
          <cell r="X1094">
            <v>824</v>
          </cell>
          <cell r="Y1094">
            <v>804</v>
          </cell>
          <cell r="Z1094">
            <v>2246</v>
          </cell>
          <cell r="AA1094">
            <v>299</v>
          </cell>
          <cell r="AB1094">
            <v>753</v>
          </cell>
          <cell r="AC1094">
            <v>2263</v>
          </cell>
          <cell r="AD1094">
            <v>62</v>
          </cell>
          <cell r="AF1094">
            <v>1723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  <cell r="J1095">
            <v>407040</v>
          </cell>
          <cell r="M1095">
            <v>20878</v>
          </cell>
          <cell r="N1095">
            <v>27066</v>
          </cell>
          <cell r="O1095">
            <v>22885</v>
          </cell>
          <cell r="P1095">
            <v>19082</v>
          </cell>
          <cell r="Q1095">
            <v>22619</v>
          </cell>
          <cell r="R1095">
            <v>49358</v>
          </cell>
          <cell r="S1095">
            <v>55773</v>
          </cell>
          <cell r="T1095">
            <v>32666</v>
          </cell>
          <cell r="U1095">
            <v>8291</v>
          </cell>
          <cell r="V1095">
            <v>21335</v>
          </cell>
          <cell r="W1095">
            <v>12357</v>
          </cell>
          <cell r="X1095">
            <v>27549</v>
          </cell>
          <cell r="Y1095">
            <v>13059</v>
          </cell>
          <cell r="Z1095">
            <v>21998</v>
          </cell>
          <cell r="AA1095">
            <v>15992</v>
          </cell>
          <cell r="AB1095">
            <v>1486</v>
          </cell>
          <cell r="AC1095">
            <v>6814</v>
          </cell>
          <cell r="AD1095">
            <v>809</v>
          </cell>
          <cell r="AE1095">
            <v>10548</v>
          </cell>
          <cell r="AF1095">
            <v>9265</v>
          </cell>
          <cell r="AG1095">
            <v>7210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  <cell r="J1096">
            <v>104175</v>
          </cell>
          <cell r="L1096">
            <v>363</v>
          </cell>
          <cell r="M1096">
            <v>1599</v>
          </cell>
          <cell r="N1096">
            <v>1056</v>
          </cell>
          <cell r="O1096">
            <v>864</v>
          </cell>
          <cell r="P1096">
            <v>40041</v>
          </cell>
          <cell r="Q1096">
            <v>1633</v>
          </cell>
          <cell r="R1096">
            <v>1497</v>
          </cell>
          <cell r="S1096">
            <v>6005</v>
          </cell>
          <cell r="T1096">
            <v>1509</v>
          </cell>
          <cell r="U1096">
            <v>7886</v>
          </cell>
          <cell r="V1096">
            <v>6937</v>
          </cell>
          <cell r="W1096">
            <v>3400</v>
          </cell>
          <cell r="X1096">
            <v>2720</v>
          </cell>
          <cell r="Y1096">
            <v>4699</v>
          </cell>
          <cell r="Z1096">
            <v>9052</v>
          </cell>
          <cell r="AA1096">
            <v>4951</v>
          </cell>
          <cell r="AB1096">
            <v>810</v>
          </cell>
          <cell r="AC1096">
            <v>1260</v>
          </cell>
          <cell r="AD1096">
            <v>5122</v>
          </cell>
          <cell r="AE1096">
            <v>1979</v>
          </cell>
          <cell r="AG1096">
            <v>792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  <cell r="J1097">
            <v>35764</v>
          </cell>
          <cell r="L1097">
            <v>254</v>
          </cell>
          <cell r="M1097">
            <v>639</v>
          </cell>
          <cell r="N1097">
            <v>925</v>
          </cell>
          <cell r="O1097">
            <v>1744</v>
          </cell>
          <cell r="P1097">
            <v>1956</v>
          </cell>
          <cell r="Q1097">
            <v>1846</v>
          </cell>
          <cell r="R1097">
            <v>1969</v>
          </cell>
          <cell r="S1097">
            <v>1584</v>
          </cell>
          <cell r="T1097">
            <v>1388</v>
          </cell>
          <cell r="U1097">
            <v>2705</v>
          </cell>
          <cell r="V1097">
            <v>2036</v>
          </cell>
          <cell r="W1097">
            <v>2034</v>
          </cell>
          <cell r="X1097">
            <v>1920</v>
          </cell>
          <cell r="Y1097">
            <v>1586</v>
          </cell>
          <cell r="Z1097">
            <v>2078</v>
          </cell>
          <cell r="AA1097">
            <v>1902</v>
          </cell>
          <cell r="AB1097">
            <v>1272</v>
          </cell>
          <cell r="AC1097">
            <v>541</v>
          </cell>
          <cell r="AD1097">
            <v>2395</v>
          </cell>
          <cell r="AE1097">
            <v>2105</v>
          </cell>
          <cell r="AF1097">
            <v>2034</v>
          </cell>
          <cell r="AG1097">
            <v>851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666353</v>
          </cell>
          <cell r="L1098">
            <v>2900</v>
          </cell>
          <cell r="M1098">
            <v>35671</v>
          </cell>
          <cell r="N1098">
            <v>63531</v>
          </cell>
          <cell r="O1098">
            <v>24219</v>
          </cell>
          <cell r="P1098">
            <v>21695</v>
          </cell>
          <cell r="Q1098">
            <v>61859</v>
          </cell>
          <cell r="R1098">
            <v>25914</v>
          </cell>
          <cell r="S1098">
            <v>25038</v>
          </cell>
          <cell r="T1098">
            <v>40215</v>
          </cell>
          <cell r="U1098">
            <v>49801</v>
          </cell>
          <cell r="V1098">
            <v>53790</v>
          </cell>
          <cell r="W1098">
            <v>53834</v>
          </cell>
          <cell r="X1098">
            <v>42240</v>
          </cell>
          <cell r="Y1098">
            <v>7153</v>
          </cell>
          <cell r="Z1098">
            <v>22697</v>
          </cell>
          <cell r="AA1098">
            <v>20258</v>
          </cell>
          <cell r="AB1098">
            <v>47065</v>
          </cell>
          <cell r="AC1098">
            <v>15044</v>
          </cell>
          <cell r="AD1098">
            <v>18492</v>
          </cell>
          <cell r="AE1098">
            <v>22265</v>
          </cell>
          <cell r="AF1098">
            <v>10862</v>
          </cell>
          <cell r="AG1098">
            <v>1810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155591</v>
          </cell>
          <cell r="L1099">
            <v>1022</v>
          </cell>
          <cell r="M1099">
            <v>6583</v>
          </cell>
          <cell r="N1099">
            <v>2813</v>
          </cell>
          <cell r="O1099">
            <v>2632</v>
          </cell>
          <cell r="P1099">
            <v>7294</v>
          </cell>
          <cell r="Q1099">
            <v>5248</v>
          </cell>
          <cell r="R1099">
            <v>3510</v>
          </cell>
          <cell r="S1099">
            <v>2140</v>
          </cell>
          <cell r="T1099">
            <v>3802</v>
          </cell>
          <cell r="U1099">
            <v>11964</v>
          </cell>
          <cell r="V1099">
            <v>16737</v>
          </cell>
          <cell r="W1099">
            <v>14401</v>
          </cell>
          <cell r="X1099">
            <v>16234</v>
          </cell>
          <cell r="Y1099">
            <v>5077</v>
          </cell>
          <cell r="Z1099">
            <v>6474</v>
          </cell>
          <cell r="AA1099">
            <v>16495</v>
          </cell>
          <cell r="AB1099">
            <v>4002</v>
          </cell>
          <cell r="AC1099">
            <v>12850</v>
          </cell>
          <cell r="AD1099">
            <v>2803</v>
          </cell>
          <cell r="AE1099">
            <v>9893</v>
          </cell>
          <cell r="AF1099">
            <v>3018</v>
          </cell>
          <cell r="AG1099">
            <v>599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1065640</v>
          </cell>
          <cell r="L1100">
            <v>16251</v>
          </cell>
          <cell r="M1100">
            <v>23737</v>
          </cell>
          <cell r="N1100">
            <v>30452</v>
          </cell>
          <cell r="O1100">
            <v>41277</v>
          </cell>
          <cell r="P1100">
            <v>57639</v>
          </cell>
          <cell r="Q1100">
            <v>66166</v>
          </cell>
          <cell r="R1100">
            <v>54955</v>
          </cell>
          <cell r="S1100">
            <v>21376</v>
          </cell>
          <cell r="T1100">
            <v>32560</v>
          </cell>
          <cell r="U1100">
            <v>38795</v>
          </cell>
          <cell r="V1100">
            <v>31663</v>
          </cell>
          <cell r="W1100">
            <v>39969</v>
          </cell>
          <cell r="X1100">
            <v>39743</v>
          </cell>
          <cell r="Y1100">
            <v>27521</v>
          </cell>
          <cell r="Z1100">
            <v>24929</v>
          </cell>
          <cell r="AA1100">
            <v>31222</v>
          </cell>
          <cell r="AB1100">
            <v>24210</v>
          </cell>
          <cell r="AC1100">
            <v>26397</v>
          </cell>
          <cell r="AD1100">
            <v>32721</v>
          </cell>
          <cell r="AE1100">
            <v>38695</v>
          </cell>
          <cell r="AF1100">
            <v>26175</v>
          </cell>
          <cell r="AG1100">
            <v>31902</v>
          </cell>
          <cell r="AH1100">
            <v>44687</v>
          </cell>
          <cell r="AI1100">
            <v>54108</v>
          </cell>
          <cell r="AJ1100">
            <v>58458</v>
          </cell>
          <cell r="AK1100">
            <v>47281</v>
          </cell>
          <cell r="AL1100">
            <v>50475</v>
          </cell>
          <cell r="AM1100">
            <v>38054</v>
          </cell>
          <cell r="AN1100">
            <v>14222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2295181</v>
          </cell>
          <cell r="L1101">
            <v>8932</v>
          </cell>
          <cell r="M1101">
            <v>116915</v>
          </cell>
          <cell r="N1101">
            <v>117736</v>
          </cell>
          <cell r="O1101">
            <v>145407</v>
          </cell>
          <cell r="P1101">
            <v>177214</v>
          </cell>
          <cell r="Q1101">
            <v>134340</v>
          </cell>
          <cell r="R1101">
            <v>78166</v>
          </cell>
          <cell r="S1101">
            <v>112312</v>
          </cell>
          <cell r="T1101">
            <v>148717</v>
          </cell>
          <cell r="U1101">
            <v>99641</v>
          </cell>
          <cell r="V1101">
            <v>102868</v>
          </cell>
          <cell r="W1101">
            <v>129535</v>
          </cell>
          <cell r="X1101">
            <v>184023</v>
          </cell>
          <cell r="Y1101">
            <v>60145</v>
          </cell>
          <cell r="Z1101">
            <v>82878</v>
          </cell>
          <cell r="AA1101">
            <v>47126</v>
          </cell>
          <cell r="AB1101">
            <v>39160</v>
          </cell>
          <cell r="AC1101">
            <v>51591</v>
          </cell>
          <cell r="AD1101">
            <v>53179</v>
          </cell>
          <cell r="AE1101">
            <v>56918</v>
          </cell>
          <cell r="AF1101">
            <v>40943</v>
          </cell>
          <cell r="AG1101">
            <v>52106</v>
          </cell>
          <cell r="AH1101">
            <v>38347</v>
          </cell>
          <cell r="AI1101">
            <v>69144</v>
          </cell>
          <cell r="AJ1101">
            <v>37095</v>
          </cell>
          <cell r="AK1101">
            <v>32272</v>
          </cell>
          <cell r="AL1101">
            <v>29888</v>
          </cell>
          <cell r="AM1101">
            <v>25499</v>
          </cell>
          <cell r="AN1101">
            <v>23084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3390609</v>
          </cell>
          <cell r="L1102">
            <v>43287</v>
          </cell>
          <cell r="M1102">
            <v>162030</v>
          </cell>
          <cell r="N1102">
            <v>167966</v>
          </cell>
          <cell r="O1102">
            <v>150851</v>
          </cell>
          <cell r="P1102">
            <v>206106</v>
          </cell>
          <cell r="Q1102">
            <v>169958</v>
          </cell>
          <cell r="R1102">
            <v>146828</v>
          </cell>
          <cell r="S1102">
            <v>187772</v>
          </cell>
          <cell r="T1102">
            <v>110377</v>
          </cell>
          <cell r="U1102">
            <v>96444</v>
          </cell>
          <cell r="V1102">
            <v>122271</v>
          </cell>
          <cell r="W1102">
            <v>124114</v>
          </cell>
          <cell r="X1102">
            <v>94643</v>
          </cell>
          <cell r="Y1102">
            <v>148124</v>
          </cell>
          <cell r="Z1102">
            <v>167371</v>
          </cell>
          <cell r="AA1102">
            <v>114719</v>
          </cell>
          <cell r="AB1102">
            <v>94767</v>
          </cell>
          <cell r="AC1102">
            <v>100862</v>
          </cell>
          <cell r="AD1102">
            <v>127737</v>
          </cell>
          <cell r="AE1102">
            <v>145195</v>
          </cell>
          <cell r="AF1102">
            <v>78817</v>
          </cell>
          <cell r="AG1102">
            <v>64295</v>
          </cell>
          <cell r="AH1102">
            <v>104159</v>
          </cell>
          <cell r="AI1102">
            <v>79077</v>
          </cell>
          <cell r="AJ1102">
            <v>101826</v>
          </cell>
          <cell r="AK1102">
            <v>99656</v>
          </cell>
          <cell r="AL1102">
            <v>90736</v>
          </cell>
          <cell r="AM1102">
            <v>64386</v>
          </cell>
          <cell r="AN1102">
            <v>25634</v>
          </cell>
          <cell r="AO1102">
            <v>601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  <cell r="J1103">
            <v>65620</v>
          </cell>
          <cell r="L1103">
            <v>397</v>
          </cell>
          <cell r="M1103">
            <v>1467</v>
          </cell>
          <cell r="N1103">
            <v>2166</v>
          </cell>
          <cell r="O1103">
            <v>3455</v>
          </cell>
          <cell r="P1103">
            <v>1723</v>
          </cell>
          <cell r="Q1103">
            <v>950</v>
          </cell>
          <cell r="R1103">
            <v>1508</v>
          </cell>
          <cell r="S1103">
            <v>2381</v>
          </cell>
          <cell r="T1103">
            <v>1333</v>
          </cell>
          <cell r="U1103">
            <v>1346</v>
          </cell>
          <cell r="V1103">
            <v>424</v>
          </cell>
          <cell r="W1103">
            <v>349</v>
          </cell>
          <cell r="X1103">
            <v>609</v>
          </cell>
          <cell r="Y1103">
            <v>2007</v>
          </cell>
          <cell r="Z1103">
            <v>1571</v>
          </cell>
          <cell r="AA1103">
            <v>6465</v>
          </cell>
          <cell r="AB1103">
            <v>4054</v>
          </cell>
          <cell r="AC1103">
            <v>3620</v>
          </cell>
          <cell r="AD1103">
            <v>1835</v>
          </cell>
          <cell r="AE1103">
            <v>3854</v>
          </cell>
          <cell r="AF1103">
            <v>804</v>
          </cell>
          <cell r="AG1103">
            <v>1702</v>
          </cell>
          <cell r="AH1103">
            <v>2354</v>
          </cell>
          <cell r="AI1103">
            <v>1187</v>
          </cell>
          <cell r="AJ1103">
            <v>3512</v>
          </cell>
          <cell r="AK1103">
            <v>2728</v>
          </cell>
          <cell r="AL1103">
            <v>4749</v>
          </cell>
          <cell r="AM1103">
            <v>4398</v>
          </cell>
          <cell r="AN1103">
            <v>2672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  <cell r="J1104">
            <v>301253</v>
          </cell>
          <cell r="L1104">
            <v>658</v>
          </cell>
          <cell r="M1104">
            <v>5819</v>
          </cell>
          <cell r="N1104">
            <v>13548</v>
          </cell>
          <cell r="O1104">
            <v>11903</v>
          </cell>
          <cell r="P1104">
            <v>9620</v>
          </cell>
          <cell r="Q1104">
            <v>10619</v>
          </cell>
          <cell r="R1104">
            <v>4027</v>
          </cell>
          <cell r="S1104">
            <v>2794</v>
          </cell>
          <cell r="T1104">
            <v>5067</v>
          </cell>
          <cell r="U1104">
            <v>3451</v>
          </cell>
          <cell r="V1104">
            <v>3657</v>
          </cell>
          <cell r="W1104">
            <v>3467</v>
          </cell>
          <cell r="X1104">
            <v>3023</v>
          </cell>
          <cell r="Y1104">
            <v>1353</v>
          </cell>
          <cell r="Z1104">
            <v>1156</v>
          </cell>
          <cell r="AA1104">
            <v>1403</v>
          </cell>
          <cell r="AB1104">
            <v>5834</v>
          </cell>
          <cell r="AD1104">
            <v>178</v>
          </cell>
          <cell r="AE1104">
            <v>1905</v>
          </cell>
          <cell r="AF1104">
            <v>1388</v>
          </cell>
          <cell r="AG1104">
            <v>831</v>
          </cell>
          <cell r="AH1104">
            <v>4716</v>
          </cell>
          <cell r="AI1104">
            <v>11556</v>
          </cell>
          <cell r="AJ1104">
            <v>11827</v>
          </cell>
          <cell r="AK1104">
            <v>26335</v>
          </cell>
          <cell r="AL1104">
            <v>120284</v>
          </cell>
          <cell r="AM1104">
            <v>16045</v>
          </cell>
          <cell r="AN1104">
            <v>15812</v>
          </cell>
          <cell r="AO1104">
            <v>2977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  <cell r="J1105">
            <v>211120</v>
          </cell>
          <cell r="L1105">
            <v>367</v>
          </cell>
          <cell r="M1105">
            <v>2861</v>
          </cell>
          <cell r="N1105">
            <v>3149</v>
          </cell>
          <cell r="O1105">
            <v>5414</v>
          </cell>
          <cell r="P1105">
            <v>6492</v>
          </cell>
          <cell r="Q1105">
            <v>2493</v>
          </cell>
          <cell r="R1105">
            <v>4186</v>
          </cell>
          <cell r="S1105">
            <v>4178</v>
          </cell>
          <cell r="T1105">
            <v>1471</v>
          </cell>
          <cell r="U1105">
            <v>1132</v>
          </cell>
          <cell r="V1105">
            <v>1548</v>
          </cell>
          <cell r="W1105">
            <v>571</v>
          </cell>
          <cell r="X1105">
            <v>3711</v>
          </cell>
          <cell r="Y1105">
            <v>805</v>
          </cell>
          <cell r="Z1105">
            <v>434</v>
          </cell>
          <cell r="AA1105">
            <v>4229</v>
          </cell>
          <cell r="AB1105">
            <v>7141</v>
          </cell>
          <cell r="AC1105">
            <v>618</v>
          </cell>
          <cell r="AD1105">
            <v>3470</v>
          </cell>
          <cell r="AE1105">
            <v>1358</v>
          </cell>
          <cell r="AF1105">
            <v>24</v>
          </cell>
          <cell r="AG1105">
            <v>1665</v>
          </cell>
          <cell r="AH1105">
            <v>12263</v>
          </cell>
          <cell r="AI1105">
            <v>13101</v>
          </cell>
          <cell r="AJ1105">
            <v>6350</v>
          </cell>
          <cell r="AK1105">
            <v>54290</v>
          </cell>
          <cell r="AL1105">
            <v>45255</v>
          </cell>
          <cell r="AM1105">
            <v>15038</v>
          </cell>
          <cell r="AN1105">
            <v>7506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725290</v>
          </cell>
          <cell r="L1106">
            <v>6674</v>
          </cell>
          <cell r="M1106">
            <v>12586</v>
          </cell>
          <cell r="N1106">
            <v>17840</v>
          </cell>
          <cell r="O1106">
            <v>13644</v>
          </cell>
          <cell r="P1106">
            <v>11644</v>
          </cell>
          <cell r="Q1106">
            <v>8647</v>
          </cell>
          <cell r="R1106">
            <v>17433</v>
          </cell>
          <cell r="S1106">
            <v>16077</v>
          </cell>
          <cell r="T1106">
            <v>22395</v>
          </cell>
          <cell r="U1106">
            <v>20852</v>
          </cell>
          <cell r="V1106">
            <v>19972</v>
          </cell>
          <cell r="W1106">
            <v>28540</v>
          </cell>
          <cell r="X1106">
            <v>23632</v>
          </cell>
          <cell r="Y1106">
            <v>19441</v>
          </cell>
          <cell r="Z1106">
            <v>17692</v>
          </cell>
          <cell r="AA1106">
            <v>20679</v>
          </cell>
          <cell r="AB1106">
            <v>18863</v>
          </cell>
          <cell r="AC1106">
            <v>17735</v>
          </cell>
          <cell r="AD1106">
            <v>18694</v>
          </cell>
          <cell r="AE1106">
            <v>19412</v>
          </cell>
          <cell r="AF1106">
            <v>18261</v>
          </cell>
          <cell r="AG1106">
            <v>21942</v>
          </cell>
          <cell r="AH1106">
            <v>27095</v>
          </cell>
          <cell r="AI1106">
            <v>42096</v>
          </cell>
          <cell r="AJ1106">
            <v>53030</v>
          </cell>
          <cell r="AK1106">
            <v>50395</v>
          </cell>
          <cell r="AL1106">
            <v>61054</v>
          </cell>
          <cell r="AM1106">
            <v>66560</v>
          </cell>
          <cell r="AN1106">
            <v>32405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12836064</v>
          </cell>
          <cell r="L1107">
            <v>234550</v>
          </cell>
          <cell r="M1107">
            <v>627470</v>
          </cell>
          <cell r="N1107">
            <v>583180</v>
          </cell>
          <cell r="O1107">
            <v>549503</v>
          </cell>
          <cell r="P1107">
            <v>572144</v>
          </cell>
          <cell r="Q1107">
            <v>590615</v>
          </cell>
          <cell r="R1107">
            <v>772288</v>
          </cell>
          <cell r="S1107">
            <v>726820</v>
          </cell>
          <cell r="T1107">
            <v>701642</v>
          </cell>
          <cell r="U1107">
            <v>734243</v>
          </cell>
          <cell r="V1107">
            <v>533997</v>
          </cell>
          <cell r="W1107">
            <v>524394</v>
          </cell>
          <cell r="X1107">
            <v>508127</v>
          </cell>
          <cell r="Y1107">
            <v>465953</v>
          </cell>
          <cell r="Z1107">
            <v>391033</v>
          </cell>
          <cell r="AA1107">
            <v>357420</v>
          </cell>
          <cell r="AB1107">
            <v>390228</v>
          </cell>
          <cell r="AC1107">
            <v>361439</v>
          </cell>
          <cell r="AD1107">
            <v>391727</v>
          </cell>
          <cell r="AE1107">
            <v>400151</v>
          </cell>
          <cell r="AF1107">
            <v>241809</v>
          </cell>
          <cell r="AG1107">
            <v>300121</v>
          </cell>
          <cell r="AH1107">
            <v>264748</v>
          </cell>
          <cell r="AI1107">
            <v>282060</v>
          </cell>
          <cell r="AJ1107">
            <v>299111</v>
          </cell>
          <cell r="AK1107">
            <v>301491</v>
          </cell>
          <cell r="AL1107">
            <v>361678</v>
          </cell>
          <cell r="AM1107">
            <v>230313</v>
          </cell>
          <cell r="AN1107">
            <v>137809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2101677</v>
          </cell>
          <cell r="L1108">
            <v>32034</v>
          </cell>
          <cell r="M1108">
            <v>66424</v>
          </cell>
          <cell r="N1108">
            <v>70114</v>
          </cell>
          <cell r="O1108">
            <v>62407</v>
          </cell>
          <cell r="P1108">
            <v>54688</v>
          </cell>
          <cell r="Q1108">
            <v>65703</v>
          </cell>
          <cell r="R1108">
            <v>78190</v>
          </cell>
          <cell r="S1108">
            <v>84379</v>
          </cell>
          <cell r="T1108">
            <v>121372</v>
          </cell>
          <cell r="U1108">
            <v>121488</v>
          </cell>
          <cell r="V1108">
            <v>88128</v>
          </cell>
          <cell r="W1108">
            <v>90953</v>
          </cell>
          <cell r="X1108">
            <v>81796</v>
          </cell>
          <cell r="Y1108">
            <v>75411</v>
          </cell>
          <cell r="Z1108">
            <v>70241</v>
          </cell>
          <cell r="AA1108">
            <v>66533</v>
          </cell>
          <cell r="AB1108">
            <v>55615</v>
          </cell>
          <cell r="AC1108">
            <v>55416</v>
          </cell>
          <cell r="AD1108">
            <v>57875</v>
          </cell>
          <cell r="AE1108">
            <v>61873</v>
          </cell>
          <cell r="AF1108">
            <v>54093</v>
          </cell>
          <cell r="AG1108">
            <v>61022</v>
          </cell>
          <cell r="AH1108">
            <v>70724</v>
          </cell>
          <cell r="AI1108">
            <v>78562</v>
          </cell>
          <cell r="AJ1108">
            <v>78885</v>
          </cell>
          <cell r="AK1108">
            <v>88118</v>
          </cell>
          <cell r="AL1108">
            <v>91487</v>
          </cell>
          <cell r="AM1108">
            <v>80333</v>
          </cell>
          <cell r="AN1108">
            <v>37726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8388</v>
          </cell>
          <cell r="N1109">
            <v>567</v>
          </cell>
          <cell r="O1109">
            <v>848</v>
          </cell>
          <cell r="Q1109">
            <v>501</v>
          </cell>
          <cell r="S1109">
            <v>321</v>
          </cell>
          <cell r="T1109">
            <v>119</v>
          </cell>
          <cell r="U1109">
            <v>272</v>
          </cell>
          <cell r="V1109">
            <v>1417</v>
          </cell>
          <cell r="W1109">
            <v>1560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16356008</v>
          </cell>
          <cell r="L1110">
            <v>111014</v>
          </cell>
          <cell r="M1110">
            <v>548593</v>
          </cell>
          <cell r="N1110">
            <v>581213</v>
          </cell>
          <cell r="O1110">
            <v>548241</v>
          </cell>
          <cell r="P1110">
            <v>491167</v>
          </cell>
          <cell r="Q1110">
            <v>478533</v>
          </cell>
          <cell r="R1110">
            <v>469990</v>
          </cell>
          <cell r="S1110">
            <v>493395</v>
          </cell>
          <cell r="T1110">
            <v>547890</v>
          </cell>
          <cell r="U1110">
            <v>640717</v>
          </cell>
          <cell r="V1110">
            <v>490802</v>
          </cell>
          <cell r="W1110">
            <v>387371</v>
          </cell>
          <cell r="X1110">
            <v>493613</v>
          </cell>
          <cell r="Y1110">
            <v>561745</v>
          </cell>
          <cell r="Z1110">
            <v>646047</v>
          </cell>
          <cell r="AA1110">
            <v>668784</v>
          </cell>
          <cell r="AB1110">
            <v>601557</v>
          </cell>
          <cell r="AC1110">
            <v>665149</v>
          </cell>
          <cell r="AD1110">
            <v>651749</v>
          </cell>
          <cell r="AE1110">
            <v>773342</v>
          </cell>
          <cell r="AF1110">
            <v>557052</v>
          </cell>
          <cell r="AG1110">
            <v>592941</v>
          </cell>
          <cell r="AH1110">
            <v>567495</v>
          </cell>
          <cell r="AI1110">
            <v>539249</v>
          </cell>
          <cell r="AJ1110">
            <v>478512</v>
          </cell>
          <cell r="AK1110">
            <v>672404</v>
          </cell>
          <cell r="AL1110">
            <v>826632</v>
          </cell>
          <cell r="AM1110">
            <v>675225</v>
          </cell>
          <cell r="AN1110">
            <v>521175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258651</v>
          </cell>
          <cell r="L1111">
            <v>614</v>
          </cell>
          <cell r="M1111">
            <v>11861</v>
          </cell>
          <cell r="N1111">
            <v>6454</v>
          </cell>
          <cell r="O1111">
            <v>5251</v>
          </cell>
          <cell r="P1111">
            <v>3866</v>
          </cell>
          <cell r="Q1111">
            <v>7390</v>
          </cell>
          <cell r="R1111">
            <v>3856</v>
          </cell>
          <cell r="S1111">
            <v>12895</v>
          </cell>
          <cell r="T1111">
            <v>10663</v>
          </cell>
          <cell r="U1111">
            <v>10698</v>
          </cell>
          <cell r="V1111">
            <v>10294</v>
          </cell>
          <cell r="W1111">
            <v>9027</v>
          </cell>
          <cell r="X1111">
            <v>14306</v>
          </cell>
          <cell r="Y1111">
            <v>18743</v>
          </cell>
          <cell r="Z1111">
            <v>21840</v>
          </cell>
          <cell r="AA1111">
            <v>23897</v>
          </cell>
          <cell r="AB1111">
            <v>8666</v>
          </cell>
          <cell r="AC1111">
            <v>10695</v>
          </cell>
          <cell r="AD1111">
            <v>5063</v>
          </cell>
          <cell r="AE1111">
            <v>2945</v>
          </cell>
          <cell r="AF1111">
            <v>3295</v>
          </cell>
          <cell r="AG1111">
            <v>3070</v>
          </cell>
          <cell r="AH1111">
            <v>6820</v>
          </cell>
          <cell r="AI1111">
            <v>6814</v>
          </cell>
          <cell r="AJ1111">
            <v>7621</v>
          </cell>
          <cell r="AK1111">
            <v>17087</v>
          </cell>
          <cell r="AL1111">
            <v>7985</v>
          </cell>
          <cell r="AM1111">
            <v>5958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  <cell r="J1112">
            <v>24638</v>
          </cell>
          <cell r="L1112">
            <v>940</v>
          </cell>
          <cell r="M1112">
            <v>1687</v>
          </cell>
          <cell r="N1112">
            <v>1638</v>
          </cell>
          <cell r="O1112">
            <v>2949</v>
          </cell>
          <cell r="P1112">
            <v>514</v>
          </cell>
          <cell r="Q1112">
            <v>1114</v>
          </cell>
          <cell r="R1112">
            <v>1129</v>
          </cell>
          <cell r="S1112">
            <v>885</v>
          </cell>
          <cell r="T1112">
            <v>1572</v>
          </cell>
          <cell r="U1112">
            <v>953</v>
          </cell>
          <cell r="V1112">
            <v>890</v>
          </cell>
          <cell r="W1112">
            <v>437</v>
          </cell>
          <cell r="X1112">
            <v>777</v>
          </cell>
          <cell r="Y1112">
            <v>374</v>
          </cell>
          <cell r="Z1112">
            <v>169</v>
          </cell>
          <cell r="AA1112">
            <v>978</v>
          </cell>
          <cell r="AB1112">
            <v>690</v>
          </cell>
          <cell r="AC1112">
            <v>266</v>
          </cell>
          <cell r="AD1112">
            <v>411</v>
          </cell>
          <cell r="AE1112">
            <v>77</v>
          </cell>
          <cell r="AF1112">
            <v>1042</v>
          </cell>
          <cell r="AG1112">
            <v>959</v>
          </cell>
          <cell r="AH1112">
            <v>635</v>
          </cell>
          <cell r="AI1112">
            <v>1336</v>
          </cell>
          <cell r="AJ1112">
            <v>369</v>
          </cell>
          <cell r="AK1112">
            <v>320</v>
          </cell>
          <cell r="AL1112">
            <v>636</v>
          </cell>
          <cell r="AM1112">
            <v>503</v>
          </cell>
          <cell r="AN1112">
            <v>388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2143711</v>
          </cell>
          <cell r="L1113">
            <v>34507</v>
          </cell>
          <cell r="M1113">
            <v>144353</v>
          </cell>
          <cell r="N1113">
            <v>150275</v>
          </cell>
          <cell r="O1113">
            <v>208960</v>
          </cell>
          <cell r="P1113">
            <v>174905</v>
          </cell>
          <cell r="Q1113">
            <v>128386</v>
          </cell>
          <cell r="R1113">
            <v>149611</v>
          </cell>
          <cell r="S1113">
            <v>61130</v>
          </cell>
          <cell r="T1113">
            <v>98104</v>
          </cell>
          <cell r="U1113">
            <v>36191</v>
          </cell>
          <cell r="V1113">
            <v>55216</v>
          </cell>
          <cell r="W1113">
            <v>56183</v>
          </cell>
          <cell r="X1113">
            <v>69734</v>
          </cell>
          <cell r="Y1113">
            <v>99849</v>
          </cell>
          <cell r="Z1113">
            <v>27910</v>
          </cell>
          <cell r="AA1113">
            <v>60369</v>
          </cell>
          <cell r="AB1113">
            <v>45463</v>
          </cell>
          <cell r="AC1113">
            <v>43356</v>
          </cell>
          <cell r="AD1113">
            <v>48336</v>
          </cell>
          <cell r="AE1113">
            <v>95337</v>
          </cell>
          <cell r="AF1113">
            <v>52931</v>
          </cell>
          <cell r="AG1113">
            <v>36516</v>
          </cell>
          <cell r="AH1113">
            <v>27388</v>
          </cell>
          <cell r="AI1113">
            <v>33906</v>
          </cell>
          <cell r="AJ1113">
            <v>61477</v>
          </cell>
          <cell r="AK1113">
            <v>43374</v>
          </cell>
          <cell r="AL1113">
            <v>34511</v>
          </cell>
          <cell r="AM1113">
            <v>38251</v>
          </cell>
          <cell r="AN1113">
            <v>25188</v>
          </cell>
          <cell r="AO1113">
            <v>1994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3186315</v>
          </cell>
          <cell r="L1114">
            <v>17889</v>
          </cell>
          <cell r="M1114">
            <v>68908</v>
          </cell>
          <cell r="N1114">
            <v>105246</v>
          </cell>
          <cell r="O1114">
            <v>133771</v>
          </cell>
          <cell r="P1114">
            <v>95473</v>
          </cell>
          <cell r="Q1114">
            <v>90017</v>
          </cell>
          <cell r="R1114">
            <v>141889</v>
          </cell>
          <cell r="S1114">
            <v>76625</v>
          </cell>
          <cell r="T1114">
            <v>123999</v>
          </cell>
          <cell r="U1114">
            <v>63396</v>
          </cell>
          <cell r="V1114">
            <v>121319</v>
          </cell>
          <cell r="W1114">
            <v>97013</v>
          </cell>
          <cell r="X1114">
            <v>162759</v>
          </cell>
          <cell r="Y1114">
            <v>77864</v>
          </cell>
          <cell r="Z1114">
            <v>140989</v>
          </cell>
          <cell r="AA1114">
            <v>188375</v>
          </cell>
          <cell r="AB1114">
            <v>175253</v>
          </cell>
          <cell r="AC1114">
            <v>122878</v>
          </cell>
          <cell r="AD1114">
            <v>59075</v>
          </cell>
          <cell r="AE1114">
            <v>57862</v>
          </cell>
          <cell r="AF1114">
            <v>108139</v>
          </cell>
          <cell r="AG1114">
            <v>139091</v>
          </cell>
          <cell r="AH1114">
            <v>74689</v>
          </cell>
          <cell r="AI1114">
            <v>61398</v>
          </cell>
          <cell r="AJ1114">
            <v>168646</v>
          </cell>
          <cell r="AK1114">
            <v>130147</v>
          </cell>
          <cell r="AL1114">
            <v>105160</v>
          </cell>
          <cell r="AM1114">
            <v>229079</v>
          </cell>
          <cell r="AN1114">
            <v>49366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  <cell r="J1115">
            <v>15230</v>
          </cell>
          <cell r="L1115">
            <v>388</v>
          </cell>
          <cell r="M1115">
            <v>1307</v>
          </cell>
          <cell r="N1115">
            <v>395</v>
          </cell>
          <cell r="O1115">
            <v>1085</v>
          </cell>
          <cell r="P1115">
            <v>1685</v>
          </cell>
          <cell r="Q1115">
            <v>433</v>
          </cell>
          <cell r="R1115">
            <v>442</v>
          </cell>
          <cell r="S1115">
            <v>731</v>
          </cell>
          <cell r="T1115">
            <v>177</v>
          </cell>
          <cell r="U1115">
            <v>2041</v>
          </cell>
          <cell r="V1115">
            <v>682</v>
          </cell>
          <cell r="W1115">
            <v>72</v>
          </cell>
          <cell r="X1115">
            <v>1666</v>
          </cell>
          <cell r="Y1115">
            <v>208</v>
          </cell>
          <cell r="Z1115">
            <v>364</v>
          </cell>
          <cell r="AA1115">
            <v>710</v>
          </cell>
          <cell r="AB1115">
            <v>131</v>
          </cell>
          <cell r="AC1115">
            <v>41</v>
          </cell>
          <cell r="AD1115">
            <v>402</v>
          </cell>
          <cell r="AE1115">
            <v>305</v>
          </cell>
          <cell r="AF1115">
            <v>45</v>
          </cell>
          <cell r="AG1115">
            <v>538</v>
          </cell>
          <cell r="AH1115">
            <v>525</v>
          </cell>
          <cell r="AI1115">
            <v>13</v>
          </cell>
          <cell r="AJ1115">
            <v>190</v>
          </cell>
          <cell r="AK1115">
            <v>48</v>
          </cell>
          <cell r="AL1115">
            <v>202</v>
          </cell>
          <cell r="AM1115">
            <v>391</v>
          </cell>
          <cell r="AN1115">
            <v>13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456576</v>
          </cell>
          <cell r="L1116">
            <v>6548</v>
          </cell>
          <cell r="M1116">
            <v>33633</v>
          </cell>
          <cell r="N1116">
            <v>22124</v>
          </cell>
          <cell r="O1116">
            <v>38888</v>
          </cell>
          <cell r="P1116">
            <v>15297</v>
          </cell>
          <cell r="Q1116">
            <v>8524</v>
          </cell>
          <cell r="R1116">
            <v>14187</v>
          </cell>
          <cell r="S1116">
            <v>12200</v>
          </cell>
          <cell r="T1116">
            <v>39067</v>
          </cell>
          <cell r="U1116">
            <v>19115</v>
          </cell>
          <cell r="V1116">
            <v>16223</v>
          </cell>
          <cell r="W1116">
            <v>16053</v>
          </cell>
          <cell r="X1116">
            <v>10463</v>
          </cell>
          <cell r="Y1116">
            <v>11041</v>
          </cell>
          <cell r="Z1116">
            <v>8703</v>
          </cell>
          <cell r="AA1116">
            <v>9374</v>
          </cell>
          <cell r="AB1116">
            <v>16634</v>
          </cell>
          <cell r="AC1116">
            <v>13850</v>
          </cell>
          <cell r="AD1116">
            <v>21585</v>
          </cell>
          <cell r="AE1116">
            <v>14203</v>
          </cell>
          <cell r="AF1116">
            <v>9128</v>
          </cell>
          <cell r="AG1116">
            <v>5700</v>
          </cell>
          <cell r="AH1116">
            <v>22045</v>
          </cell>
          <cell r="AI1116">
            <v>7769</v>
          </cell>
          <cell r="AJ1116">
            <v>17310</v>
          </cell>
          <cell r="AK1116">
            <v>10033</v>
          </cell>
          <cell r="AL1116">
            <v>16356</v>
          </cell>
          <cell r="AM1116">
            <v>18268</v>
          </cell>
          <cell r="AN1116">
            <v>2255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1597335</v>
          </cell>
          <cell r="L1117">
            <v>21167</v>
          </cell>
          <cell r="M1117">
            <v>57443</v>
          </cell>
          <cell r="N1117">
            <v>66847</v>
          </cell>
          <cell r="O1117">
            <v>90561</v>
          </cell>
          <cell r="P1117">
            <v>69374</v>
          </cell>
          <cell r="Q1117">
            <v>67623</v>
          </cell>
          <cell r="R1117">
            <v>59814</v>
          </cell>
          <cell r="S1117">
            <v>58636</v>
          </cell>
          <cell r="T1117">
            <v>51046</v>
          </cell>
          <cell r="U1117">
            <v>40622</v>
          </cell>
          <cell r="V1117">
            <v>53717</v>
          </cell>
          <cell r="W1117">
            <v>52989</v>
          </cell>
          <cell r="X1117">
            <v>41981</v>
          </cell>
          <cell r="Y1117">
            <v>83038</v>
          </cell>
          <cell r="Z1117">
            <v>32235</v>
          </cell>
          <cell r="AA1117">
            <v>56167</v>
          </cell>
          <cell r="AB1117">
            <v>78023</v>
          </cell>
          <cell r="AC1117">
            <v>64538</v>
          </cell>
          <cell r="AD1117">
            <v>52876</v>
          </cell>
          <cell r="AE1117">
            <v>50715</v>
          </cell>
          <cell r="AF1117">
            <v>46679</v>
          </cell>
          <cell r="AG1117">
            <v>48408</v>
          </cell>
          <cell r="AH1117">
            <v>73892</v>
          </cell>
          <cell r="AI1117">
            <v>38740</v>
          </cell>
          <cell r="AJ1117">
            <v>26578</v>
          </cell>
          <cell r="AK1117">
            <v>58769</v>
          </cell>
          <cell r="AL1117">
            <v>74423</v>
          </cell>
          <cell r="AM1117">
            <v>60530</v>
          </cell>
          <cell r="AN1117">
            <v>19904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  <cell r="J1118">
            <v>338</v>
          </cell>
          <cell r="N1118">
            <v>179</v>
          </cell>
          <cell r="W1118">
            <v>159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  <cell r="J1119">
            <v>590710</v>
          </cell>
          <cell r="L1119">
            <v>3925</v>
          </cell>
          <cell r="M1119">
            <v>65875</v>
          </cell>
          <cell r="N1119">
            <v>41604</v>
          </cell>
          <cell r="O1119">
            <v>22140</v>
          </cell>
          <cell r="P1119">
            <v>45228</v>
          </cell>
          <cell r="Q1119">
            <v>30781</v>
          </cell>
          <cell r="R1119">
            <v>33502</v>
          </cell>
          <cell r="S1119">
            <v>34843</v>
          </cell>
          <cell r="T1119">
            <v>11813</v>
          </cell>
          <cell r="U1119">
            <v>12038</v>
          </cell>
          <cell r="V1119">
            <v>35314</v>
          </cell>
          <cell r="W1119">
            <v>36333</v>
          </cell>
          <cell r="X1119">
            <v>32144</v>
          </cell>
          <cell r="Y1119">
            <v>20957</v>
          </cell>
          <cell r="Z1119">
            <v>40907</v>
          </cell>
          <cell r="AA1119">
            <v>13404</v>
          </cell>
          <cell r="AB1119">
            <v>7423</v>
          </cell>
          <cell r="AC1119">
            <v>26757</v>
          </cell>
          <cell r="AD1119">
            <v>10501</v>
          </cell>
          <cell r="AE1119">
            <v>11001</v>
          </cell>
          <cell r="AF1119">
            <v>21023</v>
          </cell>
          <cell r="AG1119">
            <v>33197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  <cell r="J1120">
            <v>86906</v>
          </cell>
          <cell r="L1120">
            <v>2945</v>
          </cell>
          <cell r="M1120">
            <v>7328</v>
          </cell>
          <cell r="N1120">
            <v>1979</v>
          </cell>
          <cell r="O1120">
            <v>8534</v>
          </cell>
          <cell r="P1120">
            <v>3466</v>
          </cell>
          <cell r="R1120">
            <v>3310</v>
          </cell>
          <cell r="S1120">
            <v>3023</v>
          </cell>
          <cell r="T1120">
            <v>2288</v>
          </cell>
          <cell r="U1120">
            <v>1540</v>
          </cell>
          <cell r="V1120">
            <v>1293</v>
          </cell>
          <cell r="W1120">
            <v>4755</v>
          </cell>
          <cell r="X1120">
            <v>9113</v>
          </cell>
          <cell r="Y1120">
            <v>7261</v>
          </cell>
          <cell r="Z1120">
            <v>2843</v>
          </cell>
          <cell r="AA1120">
            <v>1809</v>
          </cell>
          <cell r="AB1120">
            <v>3636</v>
          </cell>
          <cell r="AC1120">
            <v>11541</v>
          </cell>
          <cell r="AD1120">
            <v>7426</v>
          </cell>
          <cell r="AE1120">
            <v>804</v>
          </cell>
          <cell r="AF1120">
            <v>2012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  <cell r="J1121">
            <v>271</v>
          </cell>
          <cell r="AC1121">
            <v>271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501673</v>
          </cell>
          <cell r="L1122">
            <v>1631</v>
          </cell>
          <cell r="M1122">
            <v>6662</v>
          </cell>
          <cell r="N1122">
            <v>5955</v>
          </cell>
          <cell r="O1122">
            <v>27416</v>
          </cell>
          <cell r="P1122">
            <v>22829</v>
          </cell>
          <cell r="Q1122">
            <v>6928</v>
          </cell>
          <cell r="R1122">
            <v>4386</v>
          </cell>
          <cell r="S1122">
            <v>19678</v>
          </cell>
          <cell r="T1122">
            <v>9438</v>
          </cell>
          <cell r="U1122">
            <v>42647</v>
          </cell>
          <cell r="V1122">
            <v>35584</v>
          </cell>
          <cell r="W1122">
            <v>29000</v>
          </cell>
          <cell r="X1122">
            <v>29099</v>
          </cell>
          <cell r="Y1122">
            <v>16937</v>
          </cell>
          <cell r="Z1122">
            <v>29903</v>
          </cell>
          <cell r="AA1122">
            <v>17339</v>
          </cell>
          <cell r="AB1122">
            <v>26521</v>
          </cell>
          <cell r="AC1122">
            <v>12859</v>
          </cell>
          <cell r="AD1122">
            <v>29922</v>
          </cell>
          <cell r="AE1122">
            <v>29992</v>
          </cell>
          <cell r="AF1122">
            <v>17414</v>
          </cell>
          <cell r="AG1122">
            <v>52981</v>
          </cell>
          <cell r="AH1122">
            <v>26552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  <cell r="J1123">
            <v>63146</v>
          </cell>
          <cell r="M1123">
            <v>303</v>
          </cell>
          <cell r="N1123">
            <v>174</v>
          </cell>
          <cell r="O1123">
            <v>228</v>
          </cell>
          <cell r="P1123">
            <v>332</v>
          </cell>
          <cell r="R1123">
            <v>423</v>
          </cell>
          <cell r="S1123">
            <v>911</v>
          </cell>
          <cell r="T1123">
            <v>468</v>
          </cell>
          <cell r="U1123">
            <v>2335</v>
          </cell>
          <cell r="V1123">
            <v>6417</v>
          </cell>
          <cell r="W1123">
            <v>1959</v>
          </cell>
          <cell r="X1123">
            <v>12657</v>
          </cell>
          <cell r="Y1123">
            <v>12410</v>
          </cell>
          <cell r="Z1123">
            <v>1990</v>
          </cell>
          <cell r="AA1123">
            <v>3749</v>
          </cell>
          <cell r="AB1123">
            <v>3859</v>
          </cell>
          <cell r="AC1123">
            <v>4840</v>
          </cell>
          <cell r="AD1123">
            <v>1637</v>
          </cell>
          <cell r="AE1123">
            <v>4684</v>
          </cell>
          <cell r="AF1123">
            <v>1189</v>
          </cell>
          <cell r="AG1123">
            <v>2581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  <cell r="J1124">
            <v>73030</v>
          </cell>
          <cell r="L1124">
            <v>1892</v>
          </cell>
          <cell r="M1124">
            <v>7448</v>
          </cell>
          <cell r="N1124">
            <v>6237</v>
          </cell>
          <cell r="O1124">
            <v>3516</v>
          </cell>
          <cell r="P1124">
            <v>7030</v>
          </cell>
          <cell r="Q1124">
            <v>7573</v>
          </cell>
          <cell r="R1124">
            <v>3239</v>
          </cell>
          <cell r="S1124">
            <v>1034</v>
          </cell>
          <cell r="T1124">
            <v>1315</v>
          </cell>
          <cell r="U1124">
            <v>1114</v>
          </cell>
          <cell r="V1124">
            <v>3052</v>
          </cell>
          <cell r="W1124">
            <v>801</v>
          </cell>
          <cell r="X1124">
            <v>506</v>
          </cell>
          <cell r="Y1124">
            <v>2935</v>
          </cell>
          <cell r="Z1124">
            <v>1324</v>
          </cell>
          <cell r="AA1124">
            <v>917</v>
          </cell>
          <cell r="AB1124">
            <v>1628</v>
          </cell>
          <cell r="AC1124">
            <v>1122</v>
          </cell>
          <cell r="AD1124">
            <v>773</v>
          </cell>
          <cell r="AE1124">
            <v>1641</v>
          </cell>
          <cell r="AF1124">
            <v>2167</v>
          </cell>
          <cell r="AG1124">
            <v>2448</v>
          </cell>
          <cell r="AH1124">
            <v>5075</v>
          </cell>
          <cell r="AI1124">
            <v>1460</v>
          </cell>
          <cell r="AJ1124">
            <v>2262</v>
          </cell>
          <cell r="AK1124">
            <v>736</v>
          </cell>
          <cell r="AL1124">
            <v>791</v>
          </cell>
          <cell r="AM1124">
            <v>2256</v>
          </cell>
          <cell r="AN1124">
            <v>738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5048595</v>
          </cell>
          <cell r="L1125">
            <v>20781</v>
          </cell>
          <cell r="M1125">
            <v>139650</v>
          </cell>
          <cell r="N1125">
            <v>122063</v>
          </cell>
          <cell r="O1125">
            <v>220141</v>
          </cell>
          <cell r="P1125">
            <v>417335</v>
          </cell>
          <cell r="Q1125">
            <v>194465</v>
          </cell>
          <cell r="R1125">
            <v>260592</v>
          </cell>
          <cell r="S1125">
            <v>187035</v>
          </cell>
          <cell r="T1125">
            <v>179407</v>
          </cell>
          <cell r="U1125">
            <v>140565</v>
          </cell>
          <cell r="V1125">
            <v>217893</v>
          </cell>
          <cell r="W1125">
            <v>114898</v>
          </cell>
          <cell r="X1125">
            <v>108872</v>
          </cell>
          <cell r="Y1125">
            <v>104217</v>
          </cell>
          <cell r="Z1125">
            <v>126159</v>
          </cell>
          <cell r="AA1125">
            <v>93632</v>
          </cell>
          <cell r="AB1125">
            <v>107855</v>
          </cell>
          <cell r="AC1125">
            <v>151196</v>
          </cell>
          <cell r="AD1125">
            <v>140496</v>
          </cell>
          <cell r="AE1125">
            <v>207286</v>
          </cell>
          <cell r="AF1125">
            <v>303303</v>
          </cell>
          <cell r="AG1125">
            <v>248730</v>
          </cell>
          <cell r="AH1125">
            <v>164337</v>
          </cell>
          <cell r="AI1125">
            <v>223023</v>
          </cell>
          <cell r="AJ1125">
            <v>101458</v>
          </cell>
          <cell r="AK1125">
            <v>163697</v>
          </cell>
          <cell r="AL1125">
            <v>229420</v>
          </cell>
          <cell r="AM1125">
            <v>129034</v>
          </cell>
          <cell r="AN1125">
            <v>207963</v>
          </cell>
          <cell r="AO1125">
            <v>23092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2190741</v>
          </cell>
          <cell r="L1126">
            <v>23469</v>
          </cell>
          <cell r="M1126">
            <v>59188</v>
          </cell>
          <cell r="N1126">
            <v>54199</v>
          </cell>
          <cell r="O1126">
            <v>92611</v>
          </cell>
          <cell r="P1126">
            <v>57672</v>
          </cell>
          <cell r="Q1126">
            <v>94576</v>
          </cell>
          <cell r="R1126">
            <v>80800</v>
          </cell>
          <cell r="S1126">
            <v>44569</v>
          </cell>
          <cell r="T1126">
            <v>69626</v>
          </cell>
          <cell r="U1126">
            <v>51210</v>
          </cell>
          <cell r="V1126">
            <v>39439</v>
          </cell>
          <cell r="W1126">
            <v>33414</v>
          </cell>
          <cell r="X1126">
            <v>84079</v>
          </cell>
          <cell r="Y1126">
            <v>70641</v>
          </cell>
          <cell r="Z1126">
            <v>77549</v>
          </cell>
          <cell r="AA1126">
            <v>64069</v>
          </cell>
          <cell r="AB1126">
            <v>114345</v>
          </cell>
          <cell r="AC1126">
            <v>119689</v>
          </cell>
          <cell r="AD1126">
            <v>105541</v>
          </cell>
          <cell r="AE1126">
            <v>104885</v>
          </cell>
          <cell r="AF1126">
            <v>105690</v>
          </cell>
          <cell r="AG1126">
            <v>131036</v>
          </cell>
          <cell r="AH1126">
            <v>54201</v>
          </cell>
          <cell r="AI1126">
            <v>93903</v>
          </cell>
          <cell r="AJ1126">
            <v>76386</v>
          </cell>
          <cell r="AK1126">
            <v>73821</v>
          </cell>
          <cell r="AL1126">
            <v>63467</v>
          </cell>
          <cell r="AM1126">
            <v>61726</v>
          </cell>
          <cell r="AN1126">
            <v>88940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  <cell r="J1127">
            <v>683</v>
          </cell>
          <cell r="M1127">
            <v>58</v>
          </cell>
          <cell r="O1127">
            <v>342</v>
          </cell>
          <cell r="AB1127">
            <v>77</v>
          </cell>
          <cell r="AC1127">
            <v>63</v>
          </cell>
          <cell r="AH1127">
            <v>19</v>
          </cell>
          <cell r="AI1127">
            <v>32</v>
          </cell>
          <cell r="AJ1127">
            <v>92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  <cell r="J1128">
            <v>575614</v>
          </cell>
          <cell r="L1128">
            <v>116</v>
          </cell>
          <cell r="M1128">
            <v>64658</v>
          </cell>
          <cell r="N1128">
            <v>1059</v>
          </cell>
          <cell r="O1128">
            <v>9232</v>
          </cell>
          <cell r="P1128">
            <v>4631</v>
          </cell>
          <cell r="S1128">
            <v>8761</v>
          </cell>
          <cell r="T1128">
            <v>5075</v>
          </cell>
          <cell r="U1128">
            <v>1017</v>
          </cell>
          <cell r="V1128">
            <v>5299</v>
          </cell>
          <cell r="X1128">
            <v>2830</v>
          </cell>
          <cell r="Y1128">
            <v>438</v>
          </cell>
          <cell r="Z1128">
            <v>7455</v>
          </cell>
          <cell r="AA1128">
            <v>9247</v>
          </cell>
          <cell r="AB1128">
            <v>3652</v>
          </cell>
          <cell r="AC1128">
            <v>7204</v>
          </cell>
          <cell r="AD1128">
            <v>108</v>
          </cell>
          <cell r="AE1128">
            <v>2871</v>
          </cell>
          <cell r="AF1128">
            <v>5909</v>
          </cell>
          <cell r="AG1128">
            <v>7700</v>
          </cell>
          <cell r="AH1128">
            <v>37125</v>
          </cell>
          <cell r="AI1128">
            <v>45668</v>
          </cell>
          <cell r="AJ1128">
            <v>49925</v>
          </cell>
          <cell r="AK1128">
            <v>78691</v>
          </cell>
          <cell r="AL1128">
            <v>47424</v>
          </cell>
          <cell r="AM1128">
            <v>77978</v>
          </cell>
          <cell r="AN1128">
            <v>68538</v>
          </cell>
          <cell r="AO1128">
            <v>23003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  <cell r="J1129">
            <v>88811</v>
          </cell>
          <cell r="L1129">
            <v>97</v>
          </cell>
          <cell r="M1129">
            <v>1442</v>
          </cell>
          <cell r="N1129">
            <v>719</v>
          </cell>
          <cell r="O1129">
            <v>943</v>
          </cell>
          <cell r="P1129">
            <v>1760</v>
          </cell>
          <cell r="Q1129">
            <v>66</v>
          </cell>
          <cell r="R1129">
            <v>1247</v>
          </cell>
          <cell r="S1129">
            <v>1554</v>
          </cell>
          <cell r="T1129">
            <v>1056</v>
          </cell>
          <cell r="U1129">
            <v>259</v>
          </cell>
          <cell r="V1129">
            <v>24</v>
          </cell>
          <cell r="X1129">
            <v>16087</v>
          </cell>
          <cell r="Y1129">
            <v>1544</v>
          </cell>
          <cell r="Z1129">
            <v>142</v>
          </cell>
          <cell r="AA1129">
            <v>4093</v>
          </cell>
          <cell r="AB1129">
            <v>1097</v>
          </cell>
          <cell r="AC1129">
            <v>544</v>
          </cell>
          <cell r="AE1129">
            <v>1025</v>
          </cell>
          <cell r="AF1129">
            <v>1064</v>
          </cell>
          <cell r="AG1129">
            <v>2905</v>
          </cell>
          <cell r="AH1129">
            <v>6244</v>
          </cell>
          <cell r="AI1129">
            <v>11795</v>
          </cell>
          <cell r="AJ1129">
            <v>7098</v>
          </cell>
          <cell r="AK1129">
            <v>5709</v>
          </cell>
          <cell r="AL1129">
            <v>8124</v>
          </cell>
          <cell r="AM1129">
            <v>9542</v>
          </cell>
          <cell r="AN1129">
            <v>2631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4047458</v>
          </cell>
          <cell r="L1130">
            <v>206680</v>
          </cell>
          <cell r="M1130">
            <v>236064</v>
          </cell>
          <cell r="N1130">
            <v>230232</v>
          </cell>
          <cell r="O1130">
            <v>209787</v>
          </cell>
          <cell r="P1130">
            <v>217234</v>
          </cell>
          <cell r="Q1130">
            <v>230658</v>
          </cell>
          <cell r="R1130">
            <v>225036</v>
          </cell>
          <cell r="S1130">
            <v>206460</v>
          </cell>
          <cell r="T1130">
            <v>223970</v>
          </cell>
          <cell r="U1130">
            <v>196628</v>
          </cell>
          <cell r="V1130">
            <v>179066</v>
          </cell>
          <cell r="W1130">
            <v>157001</v>
          </cell>
          <cell r="X1130">
            <v>162007</v>
          </cell>
          <cell r="Y1130">
            <v>149839</v>
          </cell>
          <cell r="Z1130">
            <v>136210</v>
          </cell>
          <cell r="AA1130">
            <v>124036</v>
          </cell>
          <cell r="AB1130">
            <v>109882</v>
          </cell>
          <cell r="AC1130">
            <v>104891</v>
          </cell>
          <cell r="AD1130">
            <v>107840</v>
          </cell>
          <cell r="AE1130">
            <v>96482</v>
          </cell>
          <cell r="AF1130">
            <v>78628</v>
          </cell>
          <cell r="AG1130">
            <v>68683</v>
          </cell>
          <cell r="AH1130">
            <v>70275</v>
          </cell>
          <cell r="AI1130">
            <v>70387</v>
          </cell>
          <cell r="AJ1130">
            <v>65862</v>
          </cell>
          <cell r="AK1130">
            <v>63489</v>
          </cell>
          <cell r="AL1130">
            <v>57221</v>
          </cell>
          <cell r="AM1130">
            <v>51929</v>
          </cell>
          <cell r="AN1130">
            <v>10981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275800</v>
          </cell>
          <cell r="L1131">
            <v>6274</v>
          </cell>
          <cell r="M1131">
            <v>13569</v>
          </cell>
          <cell r="N1131">
            <v>13727</v>
          </cell>
          <cell r="O1131">
            <v>17219</v>
          </cell>
          <cell r="P1131">
            <v>13392</v>
          </cell>
          <cell r="Q1131">
            <v>9543</v>
          </cell>
          <cell r="R1131">
            <v>13194</v>
          </cell>
          <cell r="S1131">
            <v>15677</v>
          </cell>
          <cell r="T1131">
            <v>17973</v>
          </cell>
          <cell r="U1131">
            <v>14994</v>
          </cell>
          <cell r="V1131">
            <v>9868</v>
          </cell>
          <cell r="W1131">
            <v>6334</v>
          </cell>
          <cell r="X1131">
            <v>8683</v>
          </cell>
          <cell r="Y1131">
            <v>15782</v>
          </cell>
          <cell r="Z1131">
            <v>10918</v>
          </cell>
          <cell r="AA1131">
            <v>10772</v>
          </cell>
          <cell r="AB1131">
            <v>8046</v>
          </cell>
          <cell r="AC1131">
            <v>19013</v>
          </cell>
          <cell r="AD1131">
            <v>9586</v>
          </cell>
          <cell r="AE1131">
            <v>4394</v>
          </cell>
          <cell r="AF1131">
            <v>4502</v>
          </cell>
          <cell r="AG1131">
            <v>6213</v>
          </cell>
          <cell r="AH1131">
            <v>4272</v>
          </cell>
          <cell r="AI1131">
            <v>4416</v>
          </cell>
          <cell r="AJ1131">
            <v>8402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1071081</v>
          </cell>
          <cell r="L1132">
            <v>31455</v>
          </cell>
          <cell r="M1132">
            <v>35399</v>
          </cell>
          <cell r="N1132">
            <v>25353</v>
          </cell>
          <cell r="O1132">
            <v>37041</v>
          </cell>
          <cell r="P1132">
            <v>34208</v>
          </cell>
          <cell r="Q1132">
            <v>36724</v>
          </cell>
          <cell r="R1132">
            <v>52589</v>
          </cell>
          <cell r="S1132">
            <v>51656</v>
          </cell>
          <cell r="T1132">
            <v>52674</v>
          </cell>
          <cell r="U1132">
            <v>49230</v>
          </cell>
          <cell r="V1132">
            <v>48473</v>
          </cell>
          <cell r="W1132">
            <v>42710</v>
          </cell>
          <cell r="X1132">
            <v>43505</v>
          </cell>
          <cell r="Y1132">
            <v>49102</v>
          </cell>
          <cell r="Z1132">
            <v>43547</v>
          </cell>
          <cell r="AA1132">
            <v>51097</v>
          </cell>
          <cell r="AB1132">
            <v>35715</v>
          </cell>
          <cell r="AC1132">
            <v>54234</v>
          </cell>
          <cell r="AD1132">
            <v>49028</v>
          </cell>
          <cell r="AE1132">
            <v>53738</v>
          </cell>
          <cell r="AF1132">
            <v>32404</v>
          </cell>
          <cell r="AG1132">
            <v>26310</v>
          </cell>
          <cell r="AH1132">
            <v>22412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16550</v>
          </cell>
          <cell r="AM1132">
            <v>17805</v>
          </cell>
          <cell r="AN1132">
            <v>5006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143093</v>
          </cell>
          <cell r="L1133">
            <v>6560</v>
          </cell>
          <cell r="M1133">
            <v>13890</v>
          </cell>
          <cell r="N1133">
            <v>10222</v>
          </cell>
          <cell r="O1133">
            <v>6001</v>
          </cell>
          <cell r="P1133">
            <v>8603</v>
          </cell>
          <cell r="Q1133">
            <v>4888</v>
          </cell>
          <cell r="R1133">
            <v>13087</v>
          </cell>
          <cell r="S1133">
            <v>6617</v>
          </cell>
          <cell r="T1133">
            <v>5461</v>
          </cell>
          <cell r="U1133">
            <v>5602</v>
          </cell>
          <cell r="V1133">
            <v>5215</v>
          </cell>
          <cell r="W1133">
            <v>4924</v>
          </cell>
          <cell r="X1133">
            <v>4774</v>
          </cell>
          <cell r="Y1133">
            <v>4052</v>
          </cell>
          <cell r="Z1133">
            <v>5234</v>
          </cell>
          <cell r="AA1133">
            <v>4743</v>
          </cell>
          <cell r="AB1133">
            <v>7566</v>
          </cell>
          <cell r="AC1133">
            <v>6015</v>
          </cell>
          <cell r="AD1133">
            <v>3697</v>
          </cell>
          <cell r="AE1133">
            <v>2310</v>
          </cell>
          <cell r="AF1133">
            <v>2325</v>
          </cell>
          <cell r="AG1133">
            <v>1770</v>
          </cell>
          <cell r="AH1133">
            <v>1749</v>
          </cell>
          <cell r="AI1133">
            <v>2855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761286</v>
          </cell>
          <cell r="L1134">
            <v>1688</v>
          </cell>
          <cell r="M1134">
            <v>34806</v>
          </cell>
          <cell r="N1134">
            <v>56612</v>
          </cell>
          <cell r="O1134">
            <v>80579</v>
          </cell>
          <cell r="P1134">
            <v>85863</v>
          </cell>
          <cell r="Q1134">
            <v>22436</v>
          </cell>
          <cell r="R1134">
            <v>17632</v>
          </cell>
          <cell r="S1134">
            <v>42756</v>
          </cell>
          <cell r="T1134">
            <v>39843</v>
          </cell>
          <cell r="U1134">
            <v>57505</v>
          </cell>
          <cell r="V1134">
            <v>36094</v>
          </cell>
          <cell r="W1134">
            <v>19760</v>
          </cell>
          <cell r="X1134">
            <v>29185</v>
          </cell>
          <cell r="Y1134">
            <v>23835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21074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6194</v>
          </cell>
          <cell r="AL1134">
            <v>3800</v>
          </cell>
          <cell r="AM1134">
            <v>10545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87509</v>
          </cell>
          <cell r="L1135">
            <v>2175</v>
          </cell>
          <cell r="M1135">
            <v>4845</v>
          </cell>
          <cell r="N1135">
            <v>5864</v>
          </cell>
          <cell r="O1135">
            <v>6566</v>
          </cell>
          <cell r="P1135">
            <v>4131</v>
          </cell>
          <cell r="Q1135">
            <v>7360</v>
          </cell>
          <cell r="R1135">
            <v>3356</v>
          </cell>
          <cell r="S1135">
            <v>3911</v>
          </cell>
          <cell r="T1135">
            <v>4116</v>
          </cell>
          <cell r="U1135">
            <v>7866</v>
          </cell>
          <cell r="V1135">
            <v>4284</v>
          </cell>
          <cell r="W1135">
            <v>5423</v>
          </cell>
          <cell r="X1135">
            <v>1131</v>
          </cell>
          <cell r="Y1135">
            <v>1774</v>
          </cell>
          <cell r="Z1135">
            <v>2666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795</v>
          </cell>
          <cell r="AG1135">
            <v>1338</v>
          </cell>
          <cell r="AH1135">
            <v>646</v>
          </cell>
          <cell r="AI1135">
            <v>1459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616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473809</v>
          </cell>
          <cell r="L1136">
            <v>23100</v>
          </cell>
          <cell r="M1136">
            <v>34625</v>
          </cell>
          <cell r="N1136">
            <v>29510</v>
          </cell>
          <cell r="O1136">
            <v>30458</v>
          </cell>
          <cell r="P1136">
            <v>32624</v>
          </cell>
          <cell r="Q1136">
            <v>26020</v>
          </cell>
          <cell r="R1136">
            <v>22739</v>
          </cell>
          <cell r="S1136">
            <v>29444</v>
          </cell>
          <cell r="T1136">
            <v>21000</v>
          </cell>
          <cell r="U1136">
            <v>20512</v>
          </cell>
          <cell r="V1136">
            <v>16122</v>
          </cell>
          <cell r="W1136">
            <v>14352</v>
          </cell>
          <cell r="X1136">
            <v>10976</v>
          </cell>
          <cell r="Y1136">
            <v>12692</v>
          </cell>
          <cell r="Z1136">
            <v>13921</v>
          </cell>
          <cell r="AA1136">
            <v>14363</v>
          </cell>
          <cell r="AB1136">
            <v>17323</v>
          </cell>
          <cell r="AC1136">
            <v>12799</v>
          </cell>
          <cell r="AD1136">
            <v>14477</v>
          </cell>
          <cell r="AE1136">
            <v>9604</v>
          </cell>
          <cell r="AF1136">
            <v>7025</v>
          </cell>
          <cell r="AG1136">
            <v>9556</v>
          </cell>
          <cell r="AH1136">
            <v>5769</v>
          </cell>
          <cell r="AI1136">
            <v>7926</v>
          </cell>
          <cell r="AJ1136">
            <v>7054</v>
          </cell>
          <cell r="AK1136">
            <v>8858</v>
          </cell>
          <cell r="AL1136">
            <v>10340</v>
          </cell>
          <cell r="AM1136">
            <v>8562</v>
          </cell>
          <cell r="AN1136">
            <v>2058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  <cell r="J1137">
            <v>897315</v>
          </cell>
          <cell r="L1137">
            <v>17992</v>
          </cell>
          <cell r="M1137">
            <v>45135</v>
          </cell>
          <cell r="N1137">
            <v>27159</v>
          </cell>
          <cell r="O1137">
            <v>42444</v>
          </cell>
          <cell r="P1137">
            <v>58845</v>
          </cell>
          <cell r="Q1137">
            <v>41442</v>
          </cell>
          <cell r="R1137">
            <v>59459</v>
          </cell>
          <cell r="S1137">
            <v>54104</v>
          </cell>
          <cell r="T1137">
            <v>51307</v>
          </cell>
          <cell r="U1137">
            <v>48357</v>
          </cell>
          <cell r="V1137">
            <v>59020</v>
          </cell>
          <cell r="W1137">
            <v>41622</v>
          </cell>
          <cell r="X1137">
            <v>18939</v>
          </cell>
          <cell r="Y1137">
            <v>32238</v>
          </cell>
          <cell r="Z1137">
            <v>16293</v>
          </cell>
          <cell r="AA1137">
            <v>43667</v>
          </cell>
          <cell r="AB1137">
            <v>16953</v>
          </cell>
          <cell r="AC1137">
            <v>18684</v>
          </cell>
          <cell r="AD1137">
            <v>17769</v>
          </cell>
          <cell r="AE1137">
            <v>12440</v>
          </cell>
          <cell r="AF1137">
            <v>34022</v>
          </cell>
          <cell r="AG1137">
            <v>8389</v>
          </cell>
          <cell r="AH1137">
            <v>11036</v>
          </cell>
          <cell r="AI1137">
            <v>26622</v>
          </cell>
          <cell r="AJ1137">
            <v>31810</v>
          </cell>
          <cell r="AK1137">
            <v>5716</v>
          </cell>
          <cell r="AL1137">
            <v>18627</v>
          </cell>
          <cell r="AM1137">
            <v>26816</v>
          </cell>
          <cell r="AN1137">
            <v>10408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2417274</v>
          </cell>
          <cell r="L1138">
            <v>57555</v>
          </cell>
          <cell r="M1138">
            <v>133538</v>
          </cell>
          <cell r="N1138">
            <v>118548</v>
          </cell>
          <cell r="O1138">
            <v>116287</v>
          </cell>
          <cell r="P1138">
            <v>98767</v>
          </cell>
          <cell r="Q1138">
            <v>106247</v>
          </cell>
          <cell r="R1138">
            <v>161524</v>
          </cell>
          <cell r="S1138">
            <v>99049</v>
          </cell>
          <cell r="T1138">
            <v>86427</v>
          </cell>
          <cell r="U1138">
            <v>106366</v>
          </cell>
          <cell r="V1138">
            <v>103104</v>
          </cell>
          <cell r="W1138">
            <v>88778</v>
          </cell>
          <cell r="X1138">
            <v>86699</v>
          </cell>
          <cell r="Y1138">
            <v>88992</v>
          </cell>
          <cell r="Z1138">
            <v>257866</v>
          </cell>
          <cell r="AA1138">
            <v>115026</v>
          </cell>
          <cell r="AB1138">
            <v>113668</v>
          </cell>
          <cell r="AC1138">
            <v>65440</v>
          </cell>
          <cell r="AD1138">
            <v>44214</v>
          </cell>
          <cell r="AE1138">
            <v>68926</v>
          </cell>
          <cell r="AF1138">
            <v>38072</v>
          </cell>
          <cell r="AG1138">
            <v>35030</v>
          </cell>
          <cell r="AH1138">
            <v>22222</v>
          </cell>
          <cell r="AI1138">
            <v>27263</v>
          </cell>
          <cell r="AJ1138">
            <v>18515</v>
          </cell>
          <cell r="AK1138">
            <v>22721</v>
          </cell>
          <cell r="AL1138">
            <v>79066</v>
          </cell>
          <cell r="AM1138">
            <v>18587</v>
          </cell>
          <cell r="AN1138">
            <v>27992</v>
          </cell>
          <cell r="AP1138">
            <v>10785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  <cell r="J1139">
            <v>398362</v>
          </cell>
          <cell r="L1139">
            <v>21681</v>
          </cell>
          <cell r="M1139">
            <v>32620</v>
          </cell>
          <cell r="N1139">
            <v>29143</v>
          </cell>
          <cell r="O1139">
            <v>28883</v>
          </cell>
          <cell r="P1139">
            <v>33349</v>
          </cell>
          <cell r="Q1139">
            <v>20684</v>
          </cell>
          <cell r="R1139">
            <v>18906</v>
          </cell>
          <cell r="S1139">
            <v>27707</v>
          </cell>
          <cell r="T1139">
            <v>17772</v>
          </cell>
          <cell r="U1139">
            <v>14705</v>
          </cell>
          <cell r="V1139">
            <v>14733</v>
          </cell>
          <cell r="W1139">
            <v>11118</v>
          </cell>
          <cell r="X1139">
            <v>11111</v>
          </cell>
          <cell r="Y1139">
            <v>13204</v>
          </cell>
          <cell r="Z1139">
            <v>6294</v>
          </cell>
          <cell r="AA1139">
            <v>9426</v>
          </cell>
          <cell r="AB1139">
            <v>10867</v>
          </cell>
          <cell r="AC1139">
            <v>9837</v>
          </cell>
          <cell r="AD1139">
            <v>10457</v>
          </cell>
          <cell r="AE1139">
            <v>9701</v>
          </cell>
          <cell r="AF1139">
            <v>7082</v>
          </cell>
          <cell r="AG1139">
            <v>7057</v>
          </cell>
          <cell r="AH1139">
            <v>5913</v>
          </cell>
          <cell r="AI1139">
            <v>5517</v>
          </cell>
          <cell r="AJ1139">
            <v>6825</v>
          </cell>
          <cell r="AK1139">
            <v>4703</v>
          </cell>
          <cell r="AL1139">
            <v>4058</v>
          </cell>
          <cell r="AM1139">
            <v>4336</v>
          </cell>
          <cell r="AN1139">
            <v>673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558808</v>
          </cell>
          <cell r="L1140">
            <v>25033</v>
          </cell>
          <cell r="M1140">
            <v>33705</v>
          </cell>
          <cell r="N1140">
            <v>31561</v>
          </cell>
          <cell r="O1140">
            <v>38937</v>
          </cell>
          <cell r="P1140">
            <v>23117</v>
          </cell>
          <cell r="Q1140">
            <v>11956</v>
          </cell>
          <cell r="R1140">
            <v>10200</v>
          </cell>
          <cell r="S1140">
            <v>48436</v>
          </cell>
          <cell r="T1140">
            <v>23701</v>
          </cell>
          <cell r="U1140">
            <v>20634</v>
          </cell>
          <cell r="V1140">
            <v>27125</v>
          </cell>
          <cell r="W1140">
            <v>40456</v>
          </cell>
          <cell r="X1140">
            <v>8436</v>
          </cell>
          <cell r="Y1140">
            <v>13271</v>
          </cell>
          <cell r="Z1140">
            <v>40671</v>
          </cell>
          <cell r="AA1140">
            <v>14355</v>
          </cell>
          <cell r="AB1140">
            <v>23019</v>
          </cell>
          <cell r="AC1140">
            <v>10219</v>
          </cell>
          <cell r="AD1140">
            <v>34165</v>
          </cell>
          <cell r="AE1140">
            <v>4548</v>
          </cell>
          <cell r="AF1140">
            <v>2730</v>
          </cell>
          <cell r="AG1140">
            <v>8776</v>
          </cell>
          <cell r="AH1140">
            <v>14492</v>
          </cell>
          <cell r="AI1140">
            <v>7049</v>
          </cell>
          <cell r="AJ1140">
            <v>5273</v>
          </cell>
          <cell r="AK1140">
            <v>14495</v>
          </cell>
          <cell r="AL1140">
            <v>17735</v>
          </cell>
          <cell r="AM1140">
            <v>2164</v>
          </cell>
          <cell r="AN1140">
            <v>2549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  <cell r="J1141">
            <v>7809594</v>
          </cell>
          <cell r="L1141">
            <v>213848</v>
          </cell>
          <cell r="M1141">
            <v>401283</v>
          </cell>
          <cell r="N1141">
            <v>430109</v>
          </cell>
          <cell r="O1141">
            <v>429988</v>
          </cell>
          <cell r="P1141">
            <v>583220</v>
          </cell>
          <cell r="Q1141">
            <v>349791</v>
          </cell>
          <cell r="R1141">
            <v>345599</v>
          </cell>
          <cell r="S1141">
            <v>369506</v>
          </cell>
          <cell r="T1141">
            <v>357218</v>
          </cell>
          <cell r="U1141">
            <v>331803</v>
          </cell>
          <cell r="V1141">
            <v>305395</v>
          </cell>
          <cell r="W1141">
            <v>229619</v>
          </cell>
          <cell r="X1141">
            <v>374326</v>
          </cell>
          <cell r="Y1141">
            <v>306625</v>
          </cell>
          <cell r="Z1141">
            <v>279864</v>
          </cell>
          <cell r="AA1141">
            <v>235419</v>
          </cell>
          <cell r="AB1141">
            <v>307026</v>
          </cell>
          <cell r="AC1141">
            <v>354675</v>
          </cell>
          <cell r="AD1141">
            <v>320028</v>
          </cell>
          <cell r="AE1141">
            <v>232855</v>
          </cell>
          <cell r="AF1141">
            <v>156935</v>
          </cell>
          <cell r="AG1141">
            <v>108997</v>
          </cell>
          <cell r="AH1141">
            <v>148873</v>
          </cell>
          <cell r="AI1141">
            <v>90870</v>
          </cell>
          <cell r="AJ1141">
            <v>144396</v>
          </cell>
          <cell r="AK1141">
            <v>102443</v>
          </cell>
          <cell r="AL1141">
            <v>102744</v>
          </cell>
          <cell r="AM1141">
            <v>129231</v>
          </cell>
          <cell r="AN1141">
            <v>66745</v>
          </cell>
          <cell r="AO1141">
            <v>163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  <cell r="J1142">
            <v>64680</v>
          </cell>
          <cell r="L1142">
            <v>2758</v>
          </cell>
          <cell r="M1142">
            <v>3966</v>
          </cell>
          <cell r="N1142">
            <v>5179</v>
          </cell>
          <cell r="O1142">
            <v>4615</v>
          </cell>
          <cell r="P1142">
            <v>4526</v>
          </cell>
          <cell r="Q1142">
            <v>2705</v>
          </cell>
          <cell r="R1142">
            <v>3123</v>
          </cell>
          <cell r="S1142">
            <v>2876</v>
          </cell>
          <cell r="T1142">
            <v>1237</v>
          </cell>
          <cell r="U1142">
            <v>3165</v>
          </cell>
          <cell r="V1142">
            <v>2207</v>
          </cell>
          <cell r="W1142">
            <v>2129</v>
          </cell>
          <cell r="X1142">
            <v>5292</v>
          </cell>
          <cell r="Y1142">
            <v>2389</v>
          </cell>
          <cell r="Z1142">
            <v>2507</v>
          </cell>
          <cell r="AA1142">
            <v>1911</v>
          </cell>
          <cell r="AB1142">
            <v>3226</v>
          </cell>
          <cell r="AC1142">
            <v>1441</v>
          </cell>
          <cell r="AD1142">
            <v>6350</v>
          </cell>
          <cell r="AE1142">
            <v>562</v>
          </cell>
          <cell r="AF1142">
            <v>739</v>
          </cell>
          <cell r="AG1142">
            <v>1777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  <cell r="J1143">
            <v>2065673</v>
          </cell>
          <cell r="L1143">
            <v>38828</v>
          </cell>
          <cell r="M1143">
            <v>131013</v>
          </cell>
          <cell r="N1143">
            <v>77961</v>
          </cell>
          <cell r="O1143">
            <v>117299</v>
          </cell>
          <cell r="P1143">
            <v>102350</v>
          </cell>
          <cell r="Q1143">
            <v>151373</v>
          </cell>
          <cell r="R1143">
            <v>111205</v>
          </cell>
          <cell r="S1143">
            <v>96128</v>
          </cell>
          <cell r="T1143">
            <v>117661</v>
          </cell>
          <cell r="U1143">
            <v>112822</v>
          </cell>
          <cell r="V1143">
            <v>144342</v>
          </cell>
          <cell r="W1143">
            <v>122868</v>
          </cell>
          <cell r="X1143">
            <v>103321</v>
          </cell>
          <cell r="Y1143">
            <v>103952</v>
          </cell>
          <cell r="Z1143">
            <v>94742</v>
          </cell>
          <cell r="AA1143">
            <v>66275</v>
          </cell>
          <cell r="AB1143">
            <v>66824</v>
          </cell>
          <cell r="AC1143">
            <v>79395</v>
          </cell>
          <cell r="AD1143">
            <v>96892</v>
          </cell>
          <cell r="AE1143">
            <v>23715</v>
          </cell>
          <cell r="AF1143">
            <v>50264</v>
          </cell>
          <cell r="AG1143">
            <v>45555</v>
          </cell>
          <cell r="AI1143">
            <v>10888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589113</v>
          </cell>
          <cell r="L1144">
            <v>15913</v>
          </cell>
          <cell r="M1144">
            <v>26221</v>
          </cell>
          <cell r="N1144">
            <v>41934</v>
          </cell>
          <cell r="O1144">
            <v>38743</v>
          </cell>
          <cell r="P1144">
            <v>34819</v>
          </cell>
          <cell r="Q1144">
            <v>25764</v>
          </cell>
          <cell r="R1144">
            <v>34060</v>
          </cell>
          <cell r="S1144">
            <v>26721</v>
          </cell>
          <cell r="T1144">
            <v>29087</v>
          </cell>
          <cell r="U1144">
            <v>28197</v>
          </cell>
          <cell r="V1144">
            <v>48312</v>
          </cell>
          <cell r="W1144">
            <v>31378</v>
          </cell>
          <cell r="X1144">
            <v>37255</v>
          </cell>
          <cell r="Y1144">
            <v>18269</v>
          </cell>
          <cell r="Z1144">
            <v>17728</v>
          </cell>
          <cell r="AA1144">
            <v>29077</v>
          </cell>
          <cell r="AB1144">
            <v>16442</v>
          </cell>
          <cell r="AC1144">
            <v>20808</v>
          </cell>
          <cell r="AD1144">
            <v>15168</v>
          </cell>
          <cell r="AE1144">
            <v>9728</v>
          </cell>
          <cell r="AF1144">
            <v>24570</v>
          </cell>
          <cell r="AG1144">
            <v>18919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27329</v>
          </cell>
          <cell r="L1145">
            <v>797</v>
          </cell>
          <cell r="M1145">
            <v>1091</v>
          </cell>
          <cell r="N1145">
            <v>1020</v>
          </cell>
          <cell r="O1145">
            <v>1305</v>
          </cell>
          <cell r="P1145">
            <v>1434</v>
          </cell>
          <cell r="Q1145">
            <v>798</v>
          </cell>
          <cell r="R1145">
            <v>1040</v>
          </cell>
          <cell r="S1145">
            <v>1472</v>
          </cell>
          <cell r="T1145">
            <v>684</v>
          </cell>
          <cell r="U1145">
            <v>1858</v>
          </cell>
          <cell r="V1145">
            <v>740</v>
          </cell>
          <cell r="W1145">
            <v>2243</v>
          </cell>
          <cell r="X1145">
            <v>1225</v>
          </cell>
          <cell r="Y1145">
            <v>2121</v>
          </cell>
          <cell r="Z1145">
            <v>1773</v>
          </cell>
          <cell r="AA1145">
            <v>1432</v>
          </cell>
          <cell r="AB1145">
            <v>1389</v>
          </cell>
          <cell r="AC1145">
            <v>1196</v>
          </cell>
          <cell r="AD1145">
            <v>990</v>
          </cell>
          <cell r="AE1145">
            <v>739</v>
          </cell>
          <cell r="AF1145">
            <v>600</v>
          </cell>
          <cell r="AG1145">
            <v>1382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1637477</v>
          </cell>
          <cell r="L1146">
            <v>6644</v>
          </cell>
          <cell r="M1146">
            <v>57996</v>
          </cell>
          <cell r="N1146">
            <v>71465</v>
          </cell>
          <cell r="O1146">
            <v>34941</v>
          </cell>
          <cell r="P1146">
            <v>49090</v>
          </cell>
          <cell r="Q1146">
            <v>28921</v>
          </cell>
          <cell r="R1146">
            <v>41526</v>
          </cell>
          <cell r="S1146">
            <v>45651</v>
          </cell>
          <cell r="T1146">
            <v>109262</v>
          </cell>
          <cell r="U1146">
            <v>80848</v>
          </cell>
          <cell r="V1146">
            <v>160896</v>
          </cell>
          <cell r="W1146">
            <v>183282</v>
          </cell>
          <cell r="X1146">
            <v>76455</v>
          </cell>
          <cell r="Y1146">
            <v>96602</v>
          </cell>
          <cell r="Z1146">
            <v>65844</v>
          </cell>
          <cell r="AA1146">
            <v>124997</v>
          </cell>
          <cell r="AB1146">
            <v>92764</v>
          </cell>
          <cell r="AC1146">
            <v>34723</v>
          </cell>
          <cell r="AD1146">
            <v>120804</v>
          </cell>
          <cell r="AE1146">
            <v>76107</v>
          </cell>
          <cell r="AF1146">
            <v>26842</v>
          </cell>
          <cell r="AG1146">
            <v>41640</v>
          </cell>
          <cell r="AH1146">
            <v>10177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  <cell r="J1147">
            <v>285604</v>
          </cell>
          <cell r="L1147">
            <v>5712</v>
          </cell>
          <cell r="M1147">
            <v>5164</v>
          </cell>
          <cell r="N1147">
            <v>2673</v>
          </cell>
          <cell r="O1147">
            <v>2219</v>
          </cell>
          <cell r="P1147">
            <v>7138</v>
          </cell>
          <cell r="Q1147">
            <v>10000</v>
          </cell>
          <cell r="R1147">
            <v>17812</v>
          </cell>
          <cell r="S1147">
            <v>15734</v>
          </cell>
          <cell r="T1147">
            <v>22563</v>
          </cell>
          <cell r="U1147">
            <v>17658</v>
          </cell>
          <cell r="V1147">
            <v>7409</v>
          </cell>
          <cell r="W1147">
            <v>30561</v>
          </cell>
          <cell r="X1147">
            <v>15447</v>
          </cell>
          <cell r="Y1147">
            <v>14474</v>
          </cell>
          <cell r="Z1147">
            <v>12683</v>
          </cell>
          <cell r="AA1147">
            <v>35981</v>
          </cell>
          <cell r="AB1147">
            <v>19105</v>
          </cell>
          <cell r="AC1147">
            <v>4907</v>
          </cell>
          <cell r="AD1147">
            <v>7366</v>
          </cell>
          <cell r="AE1147">
            <v>4462</v>
          </cell>
          <cell r="AF1147">
            <v>3328</v>
          </cell>
          <cell r="AG1147">
            <v>5327</v>
          </cell>
          <cell r="AH1147">
            <v>17881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1072387</v>
          </cell>
          <cell r="L1148">
            <v>27268</v>
          </cell>
          <cell r="M1148">
            <v>56627</v>
          </cell>
          <cell r="N1148">
            <v>58158</v>
          </cell>
          <cell r="O1148">
            <v>60712</v>
          </cell>
          <cell r="P1148">
            <v>54616</v>
          </cell>
          <cell r="Q1148">
            <v>70976</v>
          </cell>
          <cell r="R1148">
            <v>50771</v>
          </cell>
          <cell r="S1148">
            <v>38796</v>
          </cell>
          <cell r="T1148">
            <v>44695</v>
          </cell>
          <cell r="U1148">
            <v>47399</v>
          </cell>
          <cell r="V1148">
            <v>42500</v>
          </cell>
          <cell r="W1148">
            <v>49410</v>
          </cell>
          <cell r="X1148">
            <v>40173</v>
          </cell>
          <cell r="Y1148">
            <v>32409</v>
          </cell>
          <cell r="Z1148">
            <v>29910</v>
          </cell>
          <cell r="AA1148">
            <v>33407</v>
          </cell>
          <cell r="AB1148">
            <v>34791</v>
          </cell>
          <cell r="AC1148">
            <v>23215</v>
          </cell>
          <cell r="AD1148">
            <v>27894</v>
          </cell>
          <cell r="AE1148">
            <v>20057</v>
          </cell>
          <cell r="AF1148">
            <v>21833</v>
          </cell>
          <cell r="AG1148">
            <v>41151</v>
          </cell>
          <cell r="AH1148">
            <v>22068</v>
          </cell>
          <cell r="AI1148">
            <v>27046</v>
          </cell>
          <cell r="AJ1148">
            <v>34672</v>
          </cell>
          <cell r="AK1148">
            <v>22261</v>
          </cell>
          <cell r="AL1148">
            <v>24073</v>
          </cell>
          <cell r="AM1148">
            <v>24647</v>
          </cell>
          <cell r="AN1148">
            <v>10852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4064880</v>
          </cell>
          <cell r="L1149">
            <v>49186</v>
          </cell>
          <cell r="M1149">
            <v>107710</v>
          </cell>
          <cell r="N1149">
            <v>277783</v>
          </cell>
          <cell r="O1149">
            <v>261847</v>
          </cell>
          <cell r="P1149">
            <v>273856</v>
          </cell>
          <cell r="Q1149">
            <v>225956</v>
          </cell>
          <cell r="R1149">
            <v>237237</v>
          </cell>
          <cell r="S1149">
            <v>202120</v>
          </cell>
          <cell r="T1149">
            <v>331431</v>
          </cell>
          <cell r="U1149">
            <v>206764</v>
          </cell>
          <cell r="V1149">
            <v>156495</v>
          </cell>
          <cell r="W1149">
            <v>197701</v>
          </cell>
          <cell r="X1149">
            <v>144300</v>
          </cell>
          <cell r="Y1149">
            <v>88949</v>
          </cell>
          <cell r="Z1149">
            <v>91649</v>
          </cell>
          <cell r="AA1149">
            <v>84999</v>
          </cell>
          <cell r="AB1149">
            <v>90577</v>
          </cell>
          <cell r="AC1149">
            <v>94635</v>
          </cell>
          <cell r="AD1149">
            <v>151199</v>
          </cell>
          <cell r="AE1149">
            <v>94484</v>
          </cell>
          <cell r="AF1149">
            <v>107641</v>
          </cell>
          <cell r="AG1149">
            <v>50682</v>
          </cell>
          <cell r="AH1149">
            <v>50450</v>
          </cell>
          <cell r="AI1149">
            <v>85418</v>
          </cell>
          <cell r="AJ1149">
            <v>89973</v>
          </cell>
          <cell r="AK1149">
            <v>69846</v>
          </cell>
          <cell r="AL1149">
            <v>159217</v>
          </cell>
          <cell r="AM1149">
            <v>44023</v>
          </cell>
          <cell r="AN1149">
            <v>29260</v>
          </cell>
          <cell r="AO1149">
            <v>9492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4266505</v>
          </cell>
          <cell r="L1150">
            <v>102118</v>
          </cell>
          <cell r="M1150">
            <v>169528</v>
          </cell>
          <cell r="N1150">
            <v>254420</v>
          </cell>
          <cell r="O1150">
            <v>213836</v>
          </cell>
          <cell r="P1150">
            <v>224200</v>
          </cell>
          <cell r="Q1150">
            <v>196438</v>
          </cell>
          <cell r="R1150">
            <v>194002</v>
          </cell>
          <cell r="S1150">
            <v>198930</v>
          </cell>
          <cell r="T1150">
            <v>229243</v>
          </cell>
          <cell r="U1150">
            <v>160017</v>
          </cell>
          <cell r="V1150">
            <v>127049</v>
          </cell>
          <cell r="W1150">
            <v>176398</v>
          </cell>
          <cell r="X1150">
            <v>206707</v>
          </cell>
          <cell r="Y1150">
            <v>166083</v>
          </cell>
          <cell r="Z1150">
            <v>202732</v>
          </cell>
          <cell r="AA1150">
            <v>123180</v>
          </cell>
          <cell r="AB1150">
            <v>112494</v>
          </cell>
          <cell r="AC1150">
            <v>112858</v>
          </cell>
          <cell r="AD1150">
            <v>138225</v>
          </cell>
          <cell r="AE1150">
            <v>130315</v>
          </cell>
          <cell r="AF1150">
            <v>123547</v>
          </cell>
          <cell r="AG1150">
            <v>81892</v>
          </cell>
          <cell r="AH1150">
            <v>103158</v>
          </cell>
          <cell r="AI1150">
            <v>201000</v>
          </cell>
          <cell r="AJ1150">
            <v>60385</v>
          </cell>
          <cell r="AK1150">
            <v>84863</v>
          </cell>
          <cell r="AL1150">
            <v>59682</v>
          </cell>
          <cell r="AM1150">
            <v>72415</v>
          </cell>
          <cell r="AN1150">
            <v>31326</v>
          </cell>
          <cell r="AO1150">
            <v>9464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  <cell r="J1151">
            <v>85775</v>
          </cell>
          <cell r="L1151">
            <v>992</v>
          </cell>
          <cell r="M1151">
            <v>2223</v>
          </cell>
          <cell r="N1151">
            <v>2394</v>
          </cell>
          <cell r="O1151">
            <v>2600</v>
          </cell>
          <cell r="P1151">
            <v>3824</v>
          </cell>
          <cell r="Q1151">
            <v>290</v>
          </cell>
          <cell r="R1151">
            <v>977</v>
          </cell>
          <cell r="S1151">
            <v>2005</v>
          </cell>
          <cell r="T1151">
            <v>2535</v>
          </cell>
          <cell r="U1151">
            <v>1889</v>
          </cell>
          <cell r="V1151">
            <v>1399</v>
          </cell>
          <cell r="W1151">
            <v>712</v>
          </cell>
          <cell r="X1151">
            <v>1226</v>
          </cell>
          <cell r="Y1151">
            <v>2539</v>
          </cell>
          <cell r="Z1151">
            <v>2682</v>
          </cell>
          <cell r="AA1151">
            <v>2200</v>
          </cell>
          <cell r="AB1151">
            <v>2070</v>
          </cell>
          <cell r="AC1151">
            <v>5748</v>
          </cell>
          <cell r="AD1151">
            <v>1142</v>
          </cell>
          <cell r="AE1151">
            <v>728</v>
          </cell>
          <cell r="AF1151">
            <v>1683</v>
          </cell>
          <cell r="AG1151">
            <v>2959</v>
          </cell>
          <cell r="AH1151">
            <v>3209</v>
          </cell>
          <cell r="AI1151">
            <v>6861</v>
          </cell>
          <cell r="AJ1151">
            <v>6239</v>
          </cell>
          <cell r="AK1151">
            <v>8224</v>
          </cell>
          <cell r="AL1151">
            <v>9743</v>
          </cell>
          <cell r="AM1151">
            <v>5057</v>
          </cell>
          <cell r="AN1151">
            <v>1625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  <cell r="J1152">
            <v>1030972</v>
          </cell>
          <cell r="L1152">
            <v>2835</v>
          </cell>
          <cell r="M1152">
            <v>3465</v>
          </cell>
          <cell r="N1152">
            <v>14291</v>
          </cell>
          <cell r="O1152">
            <v>13518</v>
          </cell>
          <cell r="P1152">
            <v>14040</v>
          </cell>
          <cell r="Q1152">
            <v>10347</v>
          </cell>
          <cell r="R1152">
            <v>4976</v>
          </cell>
          <cell r="S1152">
            <v>6218</v>
          </cell>
          <cell r="T1152">
            <v>13304</v>
          </cell>
          <cell r="U1152">
            <v>13441</v>
          </cell>
          <cell r="V1152">
            <v>9386</v>
          </cell>
          <cell r="W1152">
            <v>94</v>
          </cell>
          <cell r="X1152">
            <v>13972</v>
          </cell>
          <cell r="Y1152">
            <v>17697</v>
          </cell>
          <cell r="Z1152">
            <v>8432</v>
          </cell>
          <cell r="AA1152">
            <v>4219</v>
          </cell>
          <cell r="AB1152">
            <v>9893</v>
          </cell>
          <cell r="AC1152">
            <v>2435</v>
          </cell>
          <cell r="AD1152">
            <v>2668</v>
          </cell>
          <cell r="AE1152">
            <v>4081</v>
          </cell>
          <cell r="AF1152">
            <v>5836</v>
          </cell>
          <cell r="AG1152">
            <v>4276</v>
          </cell>
          <cell r="AH1152">
            <v>42237</v>
          </cell>
          <cell r="AI1152">
            <v>121831</v>
          </cell>
          <cell r="AJ1152">
            <v>95507</v>
          </cell>
          <cell r="AK1152">
            <v>114961</v>
          </cell>
          <cell r="AL1152">
            <v>173319</v>
          </cell>
          <cell r="AM1152">
            <v>168668</v>
          </cell>
          <cell r="AN1152">
            <v>79401</v>
          </cell>
          <cell r="AO1152">
            <v>45310</v>
          </cell>
          <cell r="AP1152">
            <v>10314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  <cell r="J1153">
            <v>286526</v>
          </cell>
          <cell r="L1153">
            <v>2044</v>
          </cell>
          <cell r="M1153">
            <v>2350</v>
          </cell>
          <cell r="N1153">
            <v>5660</v>
          </cell>
          <cell r="O1153">
            <v>2726</v>
          </cell>
          <cell r="P1153">
            <v>2817</v>
          </cell>
          <cell r="Q1153">
            <v>4327</v>
          </cell>
          <cell r="R1153">
            <v>2094</v>
          </cell>
          <cell r="S1153">
            <v>3504</v>
          </cell>
          <cell r="T1153">
            <v>4712</v>
          </cell>
          <cell r="U1153">
            <v>1603</v>
          </cell>
          <cell r="V1153">
            <v>1999</v>
          </cell>
          <cell r="W1153">
            <v>418</v>
          </cell>
          <cell r="X1153">
            <v>6852</v>
          </cell>
          <cell r="Y1153">
            <v>5980</v>
          </cell>
          <cell r="Z1153">
            <v>11553</v>
          </cell>
          <cell r="AA1153">
            <v>5720</v>
          </cell>
          <cell r="AB1153">
            <v>5951</v>
          </cell>
          <cell r="AC1153">
            <v>4647</v>
          </cell>
          <cell r="AD1153">
            <v>3703</v>
          </cell>
          <cell r="AE1153">
            <v>6630</v>
          </cell>
          <cell r="AF1153">
            <v>2481</v>
          </cell>
          <cell r="AG1153">
            <v>4672</v>
          </cell>
          <cell r="AH1153">
            <v>13195</v>
          </cell>
          <cell r="AI1153">
            <v>11756</v>
          </cell>
          <cell r="AJ1153">
            <v>29912</v>
          </cell>
          <cell r="AK1153">
            <v>43298</v>
          </cell>
          <cell r="AL1153">
            <v>34337</v>
          </cell>
          <cell r="AM1153">
            <v>42266</v>
          </cell>
          <cell r="AN1153">
            <v>19319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4016094</v>
          </cell>
          <cell r="L1154">
            <v>146622</v>
          </cell>
          <cell r="M1154">
            <v>165634</v>
          </cell>
          <cell r="N1154">
            <v>148693</v>
          </cell>
          <cell r="O1154">
            <v>149365</v>
          </cell>
          <cell r="P1154">
            <v>195507</v>
          </cell>
          <cell r="Q1154">
            <v>208135</v>
          </cell>
          <cell r="R1154">
            <v>182285</v>
          </cell>
          <cell r="S1154">
            <v>196148</v>
          </cell>
          <cell r="T1154">
            <v>263010</v>
          </cell>
          <cell r="U1154">
            <v>200677</v>
          </cell>
          <cell r="V1154">
            <v>192021</v>
          </cell>
          <cell r="W1154">
            <v>187188</v>
          </cell>
          <cell r="X1154">
            <v>174485</v>
          </cell>
          <cell r="Y1154">
            <v>162806</v>
          </cell>
          <cell r="Z1154">
            <v>169326</v>
          </cell>
          <cell r="AA1154">
            <v>147001</v>
          </cell>
          <cell r="AB1154">
            <v>140921</v>
          </cell>
          <cell r="AC1154">
            <v>145318</v>
          </cell>
          <cell r="AD1154">
            <v>139089</v>
          </cell>
          <cell r="AE1154">
            <v>111797</v>
          </cell>
          <cell r="AF1154">
            <v>85178</v>
          </cell>
          <cell r="AG1154">
            <v>78091</v>
          </cell>
          <cell r="AH1154">
            <v>71327</v>
          </cell>
          <cell r="AI1154">
            <v>69509</v>
          </cell>
          <cell r="AJ1154">
            <v>71014</v>
          </cell>
          <cell r="AK1154">
            <v>87384</v>
          </cell>
          <cell r="AL1154">
            <v>70567</v>
          </cell>
          <cell r="AM1154">
            <v>48395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61916</v>
          </cell>
          <cell r="L1155">
            <v>1131</v>
          </cell>
          <cell r="M1155">
            <v>13053</v>
          </cell>
          <cell r="N1155">
            <v>4644</v>
          </cell>
          <cell r="O1155">
            <v>3430</v>
          </cell>
          <cell r="P1155">
            <v>1377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5055</v>
          </cell>
          <cell r="V1155">
            <v>14324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1355</v>
          </cell>
          <cell r="AC1155">
            <v>395</v>
          </cell>
          <cell r="AD1155">
            <v>2338</v>
          </cell>
          <cell r="AE1155">
            <v>729</v>
          </cell>
          <cell r="AG1155">
            <v>400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348375</v>
          </cell>
          <cell r="L1156">
            <v>5941</v>
          </cell>
          <cell r="M1156">
            <v>5861</v>
          </cell>
          <cell r="N1156">
            <v>7992</v>
          </cell>
          <cell r="O1156">
            <v>5181</v>
          </cell>
          <cell r="P1156">
            <v>11959</v>
          </cell>
          <cell r="Q1156">
            <v>10448</v>
          </cell>
          <cell r="R1156">
            <v>8833</v>
          </cell>
          <cell r="S1156">
            <v>10715</v>
          </cell>
          <cell r="T1156">
            <v>18557</v>
          </cell>
          <cell r="U1156">
            <v>15055</v>
          </cell>
          <cell r="V1156">
            <v>16819</v>
          </cell>
          <cell r="W1156">
            <v>14359</v>
          </cell>
          <cell r="X1156">
            <v>26822</v>
          </cell>
          <cell r="Y1156">
            <v>14438</v>
          </cell>
          <cell r="Z1156">
            <v>10502</v>
          </cell>
          <cell r="AA1156">
            <v>14084</v>
          </cell>
          <cell r="AB1156">
            <v>27535</v>
          </cell>
          <cell r="AC1156">
            <v>13296</v>
          </cell>
          <cell r="AD1156">
            <v>14727</v>
          </cell>
          <cell r="AE1156">
            <v>12025</v>
          </cell>
          <cell r="AF1156">
            <v>7652</v>
          </cell>
          <cell r="AG1156">
            <v>7473</v>
          </cell>
          <cell r="AH1156">
            <v>8300</v>
          </cell>
          <cell r="AI1156">
            <v>8597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13992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26689</v>
          </cell>
          <cell r="L1157">
            <v>1643</v>
          </cell>
          <cell r="M1157">
            <v>1907</v>
          </cell>
          <cell r="N1157">
            <v>2538</v>
          </cell>
          <cell r="O1157">
            <v>853</v>
          </cell>
          <cell r="P1157">
            <v>1299</v>
          </cell>
          <cell r="Q1157">
            <v>1850</v>
          </cell>
          <cell r="R1157">
            <v>987</v>
          </cell>
          <cell r="S1157">
            <v>1345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165455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7783</v>
          </cell>
          <cell r="Q1158">
            <v>12451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22887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925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519</v>
          </cell>
          <cell r="Y1159">
            <v>1385</v>
          </cell>
          <cell r="Z1159">
            <v>2082</v>
          </cell>
          <cell r="AA1159">
            <v>1203</v>
          </cell>
          <cell r="AB1159">
            <v>754</v>
          </cell>
          <cell r="AC1159">
            <v>1213</v>
          </cell>
          <cell r="AE1159">
            <v>959</v>
          </cell>
          <cell r="AF1159">
            <v>317</v>
          </cell>
          <cell r="AG1159">
            <v>1146</v>
          </cell>
          <cell r="AI1159">
            <v>581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  <cell r="J1160">
            <v>139967</v>
          </cell>
          <cell r="L1160">
            <v>3996</v>
          </cell>
          <cell r="M1160">
            <v>7540</v>
          </cell>
          <cell r="N1160">
            <v>7073</v>
          </cell>
          <cell r="O1160">
            <v>8476</v>
          </cell>
          <cell r="P1160">
            <v>9084</v>
          </cell>
          <cell r="Q1160">
            <v>10921</v>
          </cell>
          <cell r="R1160">
            <v>9308</v>
          </cell>
          <cell r="S1160">
            <v>9298</v>
          </cell>
          <cell r="T1160">
            <v>6826</v>
          </cell>
          <cell r="U1160">
            <v>8582</v>
          </cell>
          <cell r="V1160">
            <v>5563</v>
          </cell>
          <cell r="W1160">
            <v>7495</v>
          </cell>
          <cell r="X1160">
            <v>5659</v>
          </cell>
          <cell r="Y1160">
            <v>5124</v>
          </cell>
          <cell r="Z1160">
            <v>5484</v>
          </cell>
          <cell r="AA1160">
            <v>5124</v>
          </cell>
          <cell r="AB1160">
            <v>1588</v>
          </cell>
          <cell r="AC1160">
            <v>2293</v>
          </cell>
          <cell r="AD1160">
            <v>2259</v>
          </cell>
          <cell r="AE1160">
            <v>1734</v>
          </cell>
          <cell r="AF1160">
            <v>3148</v>
          </cell>
          <cell r="AG1160">
            <v>1464</v>
          </cell>
          <cell r="AH1160">
            <v>1663</v>
          </cell>
          <cell r="AI1160">
            <v>2517</v>
          </cell>
          <cell r="AJ1160">
            <v>1342</v>
          </cell>
          <cell r="AK1160">
            <v>1570</v>
          </cell>
          <cell r="AL1160">
            <v>1319</v>
          </cell>
          <cell r="AM1160">
            <v>2743</v>
          </cell>
          <cell r="AN1160">
            <v>774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  <cell r="J1161">
            <v>270236</v>
          </cell>
          <cell r="L1161">
            <v>37</v>
          </cell>
          <cell r="M1161">
            <v>10022</v>
          </cell>
          <cell r="N1161">
            <v>10267</v>
          </cell>
          <cell r="O1161">
            <v>20506</v>
          </cell>
          <cell r="P1161">
            <v>52522</v>
          </cell>
          <cell r="Q1161">
            <v>11274</v>
          </cell>
          <cell r="R1161">
            <v>5696</v>
          </cell>
          <cell r="S1161">
            <v>18314</v>
          </cell>
          <cell r="T1161">
            <v>8550</v>
          </cell>
          <cell r="U1161">
            <v>3677</v>
          </cell>
          <cell r="V1161">
            <v>15423</v>
          </cell>
          <cell r="W1161">
            <v>21779</v>
          </cell>
          <cell r="X1161">
            <v>6037</v>
          </cell>
          <cell r="Y1161">
            <v>4692</v>
          </cell>
          <cell r="Z1161">
            <v>3844</v>
          </cell>
          <cell r="AA1161">
            <v>2491</v>
          </cell>
          <cell r="AB1161">
            <v>15736</v>
          </cell>
          <cell r="AC1161">
            <v>8296</v>
          </cell>
          <cell r="AD1161">
            <v>849</v>
          </cell>
          <cell r="AE1161">
            <v>15942</v>
          </cell>
          <cell r="AF1161">
            <v>5412</v>
          </cell>
          <cell r="AG1161">
            <v>675</v>
          </cell>
          <cell r="AH1161">
            <v>6627</v>
          </cell>
          <cell r="AI1161">
            <v>140</v>
          </cell>
          <cell r="AJ1161">
            <v>4776</v>
          </cell>
          <cell r="AK1161">
            <v>3977</v>
          </cell>
          <cell r="AL1161">
            <v>1618</v>
          </cell>
          <cell r="AM1161">
            <v>2010</v>
          </cell>
          <cell r="AN1161">
            <v>9047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  <cell r="J1162">
            <v>725638</v>
          </cell>
          <cell r="L1162">
            <v>10271</v>
          </cell>
          <cell r="M1162">
            <v>16513</v>
          </cell>
          <cell r="N1162">
            <v>20524</v>
          </cell>
          <cell r="O1162">
            <v>31227</v>
          </cell>
          <cell r="P1162">
            <v>29550</v>
          </cell>
          <cell r="Q1162">
            <v>26125</v>
          </cell>
          <cell r="R1162">
            <v>71572</v>
          </cell>
          <cell r="S1162">
            <v>49305</v>
          </cell>
          <cell r="T1162">
            <v>26025</v>
          </cell>
          <cell r="U1162">
            <v>52974</v>
          </cell>
          <cell r="V1162">
            <v>58035</v>
          </cell>
          <cell r="W1162">
            <v>38490</v>
          </cell>
          <cell r="X1162">
            <v>24608</v>
          </cell>
          <cell r="Y1162">
            <v>12605</v>
          </cell>
          <cell r="Z1162">
            <v>38090</v>
          </cell>
          <cell r="AA1162">
            <v>52775</v>
          </cell>
          <cell r="AB1162">
            <v>37742</v>
          </cell>
          <cell r="AC1162">
            <v>21676</v>
          </cell>
          <cell r="AD1162">
            <v>17030</v>
          </cell>
          <cell r="AE1162">
            <v>9338</v>
          </cell>
          <cell r="AF1162">
            <v>24536</v>
          </cell>
          <cell r="AG1162">
            <v>7106</v>
          </cell>
          <cell r="AH1162">
            <v>14419</v>
          </cell>
          <cell r="AI1162">
            <v>17426</v>
          </cell>
          <cell r="AJ1162">
            <v>5001</v>
          </cell>
          <cell r="AK1162">
            <v>5223</v>
          </cell>
          <cell r="AL1162">
            <v>2808</v>
          </cell>
          <cell r="AM1162">
            <v>2973</v>
          </cell>
          <cell r="AN1162">
            <v>1671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  <cell r="J1163">
            <v>271938</v>
          </cell>
          <cell r="L1163">
            <v>23964</v>
          </cell>
          <cell r="M1163">
            <v>18583</v>
          </cell>
          <cell r="N1163">
            <v>23653</v>
          </cell>
          <cell r="O1163">
            <v>18667</v>
          </cell>
          <cell r="P1163">
            <v>12883</v>
          </cell>
          <cell r="Q1163">
            <v>10367</v>
          </cell>
          <cell r="R1163">
            <v>17733</v>
          </cell>
          <cell r="S1163">
            <v>12271</v>
          </cell>
          <cell r="T1163">
            <v>11140</v>
          </cell>
          <cell r="U1163">
            <v>13184</v>
          </cell>
          <cell r="V1163">
            <v>14777</v>
          </cell>
          <cell r="W1163">
            <v>13522</v>
          </cell>
          <cell r="X1163">
            <v>14883</v>
          </cell>
          <cell r="Y1163">
            <v>12339</v>
          </cell>
          <cell r="Z1163">
            <v>10025</v>
          </cell>
          <cell r="AA1163">
            <v>7367</v>
          </cell>
          <cell r="AB1163">
            <v>3621</v>
          </cell>
          <cell r="AC1163">
            <v>3858</v>
          </cell>
          <cell r="AD1163">
            <v>1895</v>
          </cell>
          <cell r="AE1163">
            <v>2266</v>
          </cell>
          <cell r="AF1163">
            <v>4124</v>
          </cell>
          <cell r="AG1163">
            <v>3614</v>
          </cell>
          <cell r="AH1163">
            <v>5365</v>
          </cell>
          <cell r="AI1163">
            <v>2088</v>
          </cell>
          <cell r="AJ1163">
            <v>1675</v>
          </cell>
          <cell r="AK1163">
            <v>2355</v>
          </cell>
          <cell r="AL1163">
            <v>2802</v>
          </cell>
          <cell r="AM1163">
            <v>2557</v>
          </cell>
          <cell r="AN1163">
            <v>360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  <cell r="J1164">
            <v>440725</v>
          </cell>
          <cell r="L1164">
            <v>334</v>
          </cell>
          <cell r="M1164">
            <v>32280</v>
          </cell>
          <cell r="N1164">
            <v>39441</v>
          </cell>
          <cell r="O1164">
            <v>3897</v>
          </cell>
          <cell r="P1164">
            <v>2475</v>
          </cell>
          <cell r="Q1164">
            <v>74866</v>
          </cell>
          <cell r="R1164">
            <v>31438</v>
          </cell>
          <cell r="S1164">
            <v>29072</v>
          </cell>
          <cell r="T1164">
            <v>15664</v>
          </cell>
          <cell r="U1164">
            <v>25948</v>
          </cell>
          <cell r="V1164">
            <v>3788</v>
          </cell>
          <cell r="W1164">
            <v>6850</v>
          </cell>
          <cell r="X1164">
            <v>70739</v>
          </cell>
          <cell r="Y1164">
            <v>20357</v>
          </cell>
          <cell r="Z1164">
            <v>1852</v>
          </cell>
          <cell r="AA1164">
            <v>1765</v>
          </cell>
          <cell r="AB1164">
            <v>1600</v>
          </cell>
          <cell r="AC1164">
            <v>877</v>
          </cell>
          <cell r="AD1164">
            <v>11967</v>
          </cell>
          <cell r="AE1164">
            <v>1103</v>
          </cell>
          <cell r="AF1164">
            <v>5958</v>
          </cell>
          <cell r="AG1164">
            <v>162</v>
          </cell>
          <cell r="AH1164">
            <v>12</v>
          </cell>
          <cell r="AI1164">
            <v>1367</v>
          </cell>
          <cell r="AJ1164">
            <v>42814</v>
          </cell>
          <cell r="AK1164">
            <v>10926</v>
          </cell>
          <cell r="AL1164">
            <v>2749</v>
          </cell>
          <cell r="AM1164">
            <v>424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  <cell r="J1165">
            <v>1910807</v>
          </cell>
          <cell r="L1165">
            <v>36781</v>
          </cell>
          <cell r="M1165">
            <v>92172</v>
          </cell>
          <cell r="N1165">
            <v>177574</v>
          </cell>
          <cell r="O1165">
            <v>92390</v>
          </cell>
          <cell r="P1165">
            <v>114939</v>
          </cell>
          <cell r="Q1165">
            <v>86060</v>
          </cell>
          <cell r="R1165">
            <v>108523</v>
          </cell>
          <cell r="S1165">
            <v>75733</v>
          </cell>
          <cell r="T1165">
            <v>81012</v>
          </cell>
          <cell r="U1165">
            <v>104299</v>
          </cell>
          <cell r="V1165">
            <v>78402</v>
          </cell>
          <cell r="W1165">
            <v>51045</v>
          </cell>
          <cell r="X1165">
            <v>70955</v>
          </cell>
          <cell r="Y1165">
            <v>68494</v>
          </cell>
          <cell r="Z1165">
            <v>46347</v>
          </cell>
          <cell r="AA1165">
            <v>92009</v>
          </cell>
          <cell r="AB1165">
            <v>60807</v>
          </cell>
          <cell r="AC1165">
            <v>54834</v>
          </cell>
          <cell r="AD1165">
            <v>35372</v>
          </cell>
          <cell r="AE1165">
            <v>49023</v>
          </cell>
          <cell r="AF1165">
            <v>77576</v>
          </cell>
          <cell r="AG1165">
            <v>29485</v>
          </cell>
          <cell r="AH1165">
            <v>24699</v>
          </cell>
          <cell r="AI1165">
            <v>45906</v>
          </cell>
          <cell r="AJ1165">
            <v>27120</v>
          </cell>
          <cell r="AK1165">
            <v>45382</v>
          </cell>
          <cell r="AL1165">
            <v>30038</v>
          </cell>
          <cell r="AM1165">
            <v>24436</v>
          </cell>
          <cell r="AN1165">
            <v>29232</v>
          </cell>
          <cell r="AO1165">
            <v>162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  <cell r="J1166">
            <v>25389</v>
          </cell>
          <cell r="L1166">
            <v>1280</v>
          </cell>
          <cell r="M1166">
            <v>1388</v>
          </cell>
          <cell r="N1166">
            <v>1480</v>
          </cell>
          <cell r="O1166">
            <v>1419</v>
          </cell>
          <cell r="P1166">
            <v>312</v>
          </cell>
          <cell r="Q1166">
            <v>436</v>
          </cell>
          <cell r="R1166">
            <v>1141</v>
          </cell>
          <cell r="S1166">
            <v>3006</v>
          </cell>
          <cell r="T1166">
            <v>550</v>
          </cell>
          <cell r="U1166">
            <v>310</v>
          </cell>
          <cell r="V1166">
            <v>4768</v>
          </cell>
          <cell r="W1166">
            <v>2396</v>
          </cell>
          <cell r="X1166">
            <v>1690</v>
          </cell>
          <cell r="Y1166">
            <v>825</v>
          </cell>
          <cell r="Z1166">
            <v>582</v>
          </cell>
          <cell r="AA1166">
            <v>238</v>
          </cell>
          <cell r="AB1166">
            <v>2191</v>
          </cell>
          <cell r="AC1166">
            <v>1156</v>
          </cell>
          <cell r="AD1166">
            <v>206</v>
          </cell>
          <cell r="AE1166">
            <v>15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639434</v>
          </cell>
          <cell r="L1167">
            <v>1474</v>
          </cell>
          <cell r="M1167">
            <v>29197</v>
          </cell>
          <cell r="N1167">
            <v>35731</v>
          </cell>
          <cell r="O1167">
            <v>34905</v>
          </cell>
          <cell r="P1167">
            <v>31216</v>
          </cell>
          <cell r="Q1167">
            <v>32358</v>
          </cell>
          <cell r="R1167">
            <v>42024</v>
          </cell>
          <cell r="S1167">
            <v>52719</v>
          </cell>
          <cell r="T1167">
            <v>16879</v>
          </cell>
          <cell r="U1167">
            <v>27682</v>
          </cell>
          <cell r="V1167">
            <v>43735</v>
          </cell>
          <cell r="W1167">
            <v>19790</v>
          </cell>
          <cell r="X1167">
            <v>37303</v>
          </cell>
          <cell r="Y1167">
            <v>37658</v>
          </cell>
          <cell r="Z1167">
            <v>49463</v>
          </cell>
          <cell r="AA1167">
            <v>36834</v>
          </cell>
          <cell r="AB1167">
            <v>18390</v>
          </cell>
          <cell r="AC1167">
            <v>34263</v>
          </cell>
          <cell r="AD1167">
            <v>2814</v>
          </cell>
          <cell r="AE1167">
            <v>25414</v>
          </cell>
          <cell r="AF1167">
            <v>19290</v>
          </cell>
          <cell r="AG1167">
            <v>10295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  <cell r="J1168">
            <v>276420</v>
          </cell>
          <cell r="L1168">
            <v>1439</v>
          </cell>
          <cell r="M1168">
            <v>14106</v>
          </cell>
          <cell r="N1168">
            <v>9558</v>
          </cell>
          <cell r="O1168">
            <v>14040</v>
          </cell>
          <cell r="P1168">
            <v>23896</v>
          </cell>
          <cell r="Q1168">
            <v>10994</v>
          </cell>
          <cell r="R1168">
            <v>8698</v>
          </cell>
          <cell r="S1168">
            <v>7786</v>
          </cell>
          <cell r="T1168">
            <v>7456</v>
          </cell>
          <cell r="U1168">
            <v>12442</v>
          </cell>
          <cell r="V1168">
            <v>32140</v>
          </cell>
          <cell r="W1168">
            <v>20450</v>
          </cell>
          <cell r="X1168">
            <v>7798</v>
          </cell>
          <cell r="Y1168">
            <v>29747</v>
          </cell>
          <cell r="Z1168">
            <v>13539</v>
          </cell>
          <cell r="AA1168">
            <v>10929</v>
          </cell>
          <cell r="AB1168">
            <v>10361</v>
          </cell>
          <cell r="AC1168">
            <v>5294</v>
          </cell>
          <cell r="AD1168">
            <v>5232</v>
          </cell>
          <cell r="AE1168">
            <v>3591</v>
          </cell>
          <cell r="AF1168">
            <v>12052</v>
          </cell>
          <cell r="AG1168">
            <v>14872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  <cell r="J1169">
            <v>9818</v>
          </cell>
          <cell r="L1169">
            <v>399</v>
          </cell>
          <cell r="M1169">
            <v>407</v>
          </cell>
          <cell r="N1169">
            <v>95</v>
          </cell>
          <cell r="O1169">
            <v>75</v>
          </cell>
          <cell r="P1169">
            <v>524</v>
          </cell>
          <cell r="Q1169">
            <v>952</v>
          </cell>
          <cell r="R1169">
            <v>158</v>
          </cell>
          <cell r="S1169">
            <v>146</v>
          </cell>
          <cell r="T1169">
            <v>355</v>
          </cell>
          <cell r="U1169">
            <v>788</v>
          </cell>
          <cell r="V1169">
            <v>590</v>
          </cell>
          <cell r="W1169">
            <v>596</v>
          </cell>
          <cell r="X1169">
            <v>1736</v>
          </cell>
          <cell r="Y1169">
            <v>347</v>
          </cell>
          <cell r="Z1169">
            <v>274</v>
          </cell>
          <cell r="AA1169">
            <v>330</v>
          </cell>
          <cell r="AB1169">
            <v>996</v>
          </cell>
          <cell r="AC1169">
            <v>264</v>
          </cell>
          <cell r="AD1169">
            <v>159</v>
          </cell>
          <cell r="AE1169">
            <v>277</v>
          </cell>
          <cell r="AF1169">
            <v>112</v>
          </cell>
          <cell r="AG1169">
            <v>238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  <cell r="J1170">
            <v>321740</v>
          </cell>
          <cell r="L1170">
            <v>6192</v>
          </cell>
          <cell r="M1170">
            <v>5836</v>
          </cell>
          <cell r="N1170">
            <v>11788</v>
          </cell>
          <cell r="O1170">
            <v>24456</v>
          </cell>
          <cell r="P1170">
            <v>34499</v>
          </cell>
          <cell r="Q1170">
            <v>9941</v>
          </cell>
          <cell r="R1170">
            <v>5439</v>
          </cell>
          <cell r="S1170">
            <v>18112</v>
          </cell>
          <cell r="T1170">
            <v>246</v>
          </cell>
          <cell r="U1170">
            <v>2772</v>
          </cell>
          <cell r="V1170">
            <v>21240</v>
          </cell>
          <cell r="W1170">
            <v>37272</v>
          </cell>
          <cell r="X1170">
            <v>19143</v>
          </cell>
          <cell r="Y1170">
            <v>8374</v>
          </cell>
          <cell r="Z1170">
            <v>10134</v>
          </cell>
          <cell r="AA1170">
            <v>28327</v>
          </cell>
          <cell r="AB1170">
            <v>28540</v>
          </cell>
          <cell r="AC1170">
            <v>2300</v>
          </cell>
          <cell r="AD1170">
            <v>9389</v>
          </cell>
          <cell r="AE1170">
            <v>18841</v>
          </cell>
          <cell r="AF1170">
            <v>10255</v>
          </cell>
          <cell r="AG1170">
            <v>8644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  <cell r="J1171">
            <v>130787</v>
          </cell>
          <cell r="L1171">
            <v>1501</v>
          </cell>
          <cell r="M1171">
            <v>7282</v>
          </cell>
          <cell r="N1171">
            <v>3177</v>
          </cell>
          <cell r="O1171">
            <v>1920</v>
          </cell>
          <cell r="P1171">
            <v>2812</v>
          </cell>
          <cell r="Q1171">
            <v>1556</v>
          </cell>
          <cell r="R1171">
            <v>4508</v>
          </cell>
          <cell r="S1171">
            <v>1622</v>
          </cell>
          <cell r="T1171">
            <v>8235</v>
          </cell>
          <cell r="U1171">
            <v>2733</v>
          </cell>
          <cell r="V1171">
            <v>5229</v>
          </cell>
          <cell r="W1171">
            <v>7794</v>
          </cell>
          <cell r="X1171">
            <v>10548</v>
          </cell>
          <cell r="Y1171">
            <v>8087</v>
          </cell>
          <cell r="Z1171">
            <v>4396</v>
          </cell>
          <cell r="AA1171">
            <v>7829</v>
          </cell>
          <cell r="AB1171">
            <v>4545</v>
          </cell>
          <cell r="AC1171">
            <v>3203</v>
          </cell>
          <cell r="AD1171">
            <v>2328</v>
          </cell>
          <cell r="AE1171">
            <v>27580</v>
          </cell>
          <cell r="AF1171">
            <v>1972</v>
          </cell>
          <cell r="AG1171">
            <v>188</v>
          </cell>
          <cell r="AH1171">
            <v>11742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559531</v>
          </cell>
          <cell r="L1172">
            <v>5308</v>
          </cell>
          <cell r="M1172">
            <v>31927</v>
          </cell>
          <cell r="N1172">
            <v>28077</v>
          </cell>
          <cell r="O1172">
            <v>15126</v>
          </cell>
          <cell r="P1172">
            <v>16606</v>
          </cell>
          <cell r="Q1172">
            <v>23512</v>
          </cell>
          <cell r="R1172">
            <v>17185</v>
          </cell>
          <cell r="S1172">
            <v>15413</v>
          </cell>
          <cell r="T1172">
            <v>16040</v>
          </cell>
          <cell r="U1172">
            <v>25196</v>
          </cell>
          <cell r="V1172">
            <v>25714</v>
          </cell>
          <cell r="W1172">
            <v>20725</v>
          </cell>
          <cell r="X1172">
            <v>18093</v>
          </cell>
          <cell r="Y1172">
            <v>20688</v>
          </cell>
          <cell r="Z1172">
            <v>35908</v>
          </cell>
          <cell r="AA1172">
            <v>43863</v>
          </cell>
          <cell r="AB1172">
            <v>24486</v>
          </cell>
          <cell r="AC1172">
            <v>13717</v>
          </cell>
          <cell r="AD1172">
            <v>7765</v>
          </cell>
          <cell r="AE1172">
            <v>14156</v>
          </cell>
          <cell r="AF1172">
            <v>10091</v>
          </cell>
          <cell r="AG1172">
            <v>14989</v>
          </cell>
          <cell r="AH1172">
            <v>19402</v>
          </cell>
          <cell r="AI1172">
            <v>7108</v>
          </cell>
          <cell r="AJ1172">
            <v>14009</v>
          </cell>
          <cell r="AK1172">
            <v>23565</v>
          </cell>
          <cell r="AL1172">
            <v>11361</v>
          </cell>
          <cell r="AM1172">
            <v>30798</v>
          </cell>
          <cell r="AN1172">
            <v>8703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  <cell r="J1173">
            <v>1738843</v>
          </cell>
          <cell r="L1173">
            <v>11967</v>
          </cell>
          <cell r="M1173">
            <v>41966</v>
          </cell>
          <cell r="N1173">
            <v>85020</v>
          </cell>
          <cell r="O1173">
            <v>22722</v>
          </cell>
          <cell r="P1173">
            <v>94631</v>
          </cell>
          <cell r="Q1173">
            <v>54518</v>
          </cell>
          <cell r="R1173">
            <v>66569</v>
          </cell>
          <cell r="S1173">
            <v>47325</v>
          </cell>
          <cell r="T1173">
            <v>300994</v>
          </cell>
          <cell r="U1173">
            <v>82202</v>
          </cell>
          <cell r="V1173">
            <v>90874</v>
          </cell>
          <cell r="W1173">
            <v>54274</v>
          </cell>
          <cell r="X1173">
            <v>36121</v>
          </cell>
          <cell r="Y1173">
            <v>174078</v>
          </cell>
          <cell r="Z1173">
            <v>49506</v>
          </cell>
          <cell r="AA1173">
            <v>124629</v>
          </cell>
          <cell r="AB1173">
            <v>22023</v>
          </cell>
          <cell r="AC1173">
            <v>23078</v>
          </cell>
          <cell r="AD1173">
            <v>17385</v>
          </cell>
          <cell r="AE1173">
            <v>10576</v>
          </cell>
          <cell r="AF1173">
            <v>6087</v>
          </cell>
          <cell r="AG1173">
            <v>12013</v>
          </cell>
          <cell r="AH1173">
            <v>19776</v>
          </cell>
          <cell r="AI1173">
            <v>92849</v>
          </cell>
          <cell r="AJ1173">
            <v>21590</v>
          </cell>
          <cell r="AK1173">
            <v>126682</v>
          </cell>
          <cell r="AL1173">
            <v>6463</v>
          </cell>
          <cell r="AM1173">
            <v>7034</v>
          </cell>
          <cell r="AN1173">
            <v>446</v>
          </cell>
          <cell r="AO1173">
            <v>35445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  <cell r="J1174">
            <v>1518414</v>
          </cell>
          <cell r="L1174">
            <v>23858</v>
          </cell>
          <cell r="M1174">
            <v>47764</v>
          </cell>
          <cell r="N1174">
            <v>80279</v>
          </cell>
          <cell r="O1174">
            <v>65159</v>
          </cell>
          <cell r="P1174">
            <v>29824</v>
          </cell>
          <cell r="Q1174">
            <v>50627</v>
          </cell>
          <cell r="R1174">
            <v>37575</v>
          </cell>
          <cell r="S1174">
            <v>95343</v>
          </cell>
          <cell r="T1174">
            <v>53246</v>
          </cell>
          <cell r="U1174">
            <v>61388</v>
          </cell>
          <cell r="V1174">
            <v>66142</v>
          </cell>
          <cell r="W1174">
            <v>51782</v>
          </cell>
          <cell r="X1174">
            <v>74417</v>
          </cell>
          <cell r="Y1174">
            <v>43933</v>
          </cell>
          <cell r="Z1174">
            <v>62860</v>
          </cell>
          <cell r="AA1174">
            <v>78249</v>
          </cell>
          <cell r="AB1174">
            <v>45226</v>
          </cell>
          <cell r="AC1174">
            <v>54535</v>
          </cell>
          <cell r="AD1174">
            <v>89646</v>
          </cell>
          <cell r="AE1174">
            <v>57912</v>
          </cell>
          <cell r="AF1174">
            <v>33487</v>
          </cell>
          <cell r="AG1174">
            <v>28015</v>
          </cell>
          <cell r="AH1174">
            <v>65934</v>
          </cell>
          <cell r="AI1174">
            <v>47522</v>
          </cell>
          <cell r="AJ1174">
            <v>33653</v>
          </cell>
          <cell r="AK1174">
            <v>37133</v>
          </cell>
          <cell r="AL1174">
            <v>34500</v>
          </cell>
          <cell r="AM1174">
            <v>43198</v>
          </cell>
          <cell r="AN1174">
            <v>19603</v>
          </cell>
          <cell r="AO1174">
            <v>5604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  <cell r="J1175">
            <v>24345</v>
          </cell>
          <cell r="L1175">
            <v>868</v>
          </cell>
          <cell r="M1175">
            <v>1344</v>
          </cell>
          <cell r="N1175">
            <v>509</v>
          </cell>
          <cell r="O1175">
            <v>284</v>
          </cell>
          <cell r="P1175">
            <v>269</v>
          </cell>
          <cell r="R1175">
            <v>515</v>
          </cell>
          <cell r="S1175">
            <v>76</v>
          </cell>
          <cell r="T1175">
            <v>162</v>
          </cell>
          <cell r="U1175">
            <v>799</v>
          </cell>
          <cell r="V1175">
            <v>1165</v>
          </cell>
          <cell r="W1175">
            <v>1642</v>
          </cell>
          <cell r="Y1175">
            <v>149</v>
          </cell>
          <cell r="Z1175">
            <v>1246</v>
          </cell>
          <cell r="AB1175">
            <v>280</v>
          </cell>
          <cell r="AC1175">
            <v>981</v>
          </cell>
          <cell r="AD1175">
            <v>528</v>
          </cell>
          <cell r="AE1175">
            <v>117</v>
          </cell>
          <cell r="AF1175">
            <v>12</v>
          </cell>
          <cell r="AG1175">
            <v>1394</v>
          </cell>
          <cell r="AH1175">
            <v>1028</v>
          </cell>
          <cell r="AI1175">
            <v>730</v>
          </cell>
          <cell r="AJ1175">
            <v>4775</v>
          </cell>
          <cell r="AK1175">
            <v>3355</v>
          </cell>
          <cell r="AL1175">
            <v>1424</v>
          </cell>
          <cell r="AM1175">
            <v>202</v>
          </cell>
          <cell r="AN1175">
            <v>491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  <cell r="J1176">
            <v>241912</v>
          </cell>
          <cell r="L1176">
            <v>215</v>
          </cell>
          <cell r="M1176">
            <v>529</v>
          </cell>
          <cell r="N1176">
            <v>2642</v>
          </cell>
          <cell r="O1176">
            <v>762</v>
          </cell>
          <cell r="P1176">
            <v>69</v>
          </cell>
          <cell r="R1176">
            <v>5235</v>
          </cell>
          <cell r="S1176">
            <v>3621</v>
          </cell>
          <cell r="T1176">
            <v>28</v>
          </cell>
          <cell r="V1176">
            <v>2004</v>
          </cell>
          <cell r="W1176">
            <v>6551</v>
          </cell>
          <cell r="X1176">
            <v>5891</v>
          </cell>
          <cell r="Y1176">
            <v>447</v>
          </cell>
          <cell r="Z1176">
            <v>3401</v>
          </cell>
          <cell r="AA1176">
            <v>21</v>
          </cell>
          <cell r="AB1176">
            <v>1143</v>
          </cell>
          <cell r="AD1176">
            <v>1298</v>
          </cell>
          <cell r="AF1176">
            <v>2949</v>
          </cell>
          <cell r="AG1176">
            <v>678</v>
          </cell>
          <cell r="AH1176">
            <v>21515</v>
          </cell>
          <cell r="AI1176">
            <v>65149</v>
          </cell>
          <cell r="AJ1176">
            <v>16293</v>
          </cell>
          <cell r="AK1176">
            <v>9824</v>
          </cell>
          <cell r="AL1176">
            <v>67121</v>
          </cell>
          <cell r="AM1176">
            <v>9281</v>
          </cell>
          <cell r="AN1176">
            <v>9904</v>
          </cell>
          <cell r="AO1176">
            <v>5341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  <cell r="J1177">
            <v>110507</v>
          </cell>
          <cell r="L1177">
            <v>227</v>
          </cell>
          <cell r="M1177">
            <v>1171</v>
          </cell>
          <cell r="N1177">
            <v>1855</v>
          </cell>
          <cell r="O1177">
            <v>2394</v>
          </cell>
          <cell r="P1177">
            <v>207</v>
          </cell>
          <cell r="Q1177">
            <v>1591</v>
          </cell>
          <cell r="R1177">
            <v>3228</v>
          </cell>
          <cell r="S1177">
            <v>1100</v>
          </cell>
          <cell r="T1177">
            <v>166</v>
          </cell>
          <cell r="U1177">
            <v>2033</v>
          </cell>
          <cell r="V1177">
            <v>14780</v>
          </cell>
          <cell r="W1177">
            <v>4920</v>
          </cell>
          <cell r="X1177">
            <v>3437</v>
          </cell>
          <cell r="Y1177">
            <v>394</v>
          </cell>
          <cell r="Z1177">
            <v>8613</v>
          </cell>
          <cell r="AB1177">
            <v>829</v>
          </cell>
          <cell r="AC1177">
            <v>38</v>
          </cell>
          <cell r="AD1177">
            <v>559</v>
          </cell>
          <cell r="AE1177">
            <v>978</v>
          </cell>
          <cell r="AF1177">
            <v>109</v>
          </cell>
          <cell r="AG1177">
            <v>3450</v>
          </cell>
          <cell r="AH1177">
            <v>4027</v>
          </cell>
          <cell r="AI1177">
            <v>24633</v>
          </cell>
          <cell r="AJ1177">
            <v>6168</v>
          </cell>
          <cell r="AK1177">
            <v>6888</v>
          </cell>
          <cell r="AL1177">
            <v>6413</v>
          </cell>
          <cell r="AM1177">
            <v>2420</v>
          </cell>
          <cell r="AN1177">
            <v>7879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5622704</v>
          </cell>
          <cell r="L1178">
            <v>150576</v>
          </cell>
          <cell r="M1178">
            <v>207036</v>
          </cell>
          <cell r="N1178">
            <v>258132</v>
          </cell>
          <cell r="O1178">
            <v>232058</v>
          </cell>
          <cell r="P1178">
            <v>249547</v>
          </cell>
          <cell r="Q1178">
            <v>270414</v>
          </cell>
          <cell r="R1178">
            <v>285681</v>
          </cell>
          <cell r="S1178">
            <v>279367</v>
          </cell>
          <cell r="T1178">
            <v>327615</v>
          </cell>
          <cell r="U1178">
            <v>316799</v>
          </cell>
          <cell r="V1178">
            <v>290040</v>
          </cell>
          <cell r="W1178">
            <v>280017</v>
          </cell>
          <cell r="X1178">
            <v>267803</v>
          </cell>
          <cell r="Y1178">
            <v>246520</v>
          </cell>
          <cell r="Z1178">
            <v>247613</v>
          </cell>
          <cell r="AA1178">
            <v>223199</v>
          </cell>
          <cell r="AB1178">
            <v>209687</v>
          </cell>
          <cell r="AC1178">
            <v>191885</v>
          </cell>
          <cell r="AD1178">
            <v>169769</v>
          </cell>
          <cell r="AE1178">
            <v>145943</v>
          </cell>
          <cell r="AF1178">
            <v>126966</v>
          </cell>
          <cell r="AG1178">
            <v>103455</v>
          </cell>
          <cell r="AH1178">
            <v>93952</v>
          </cell>
          <cell r="AI1178">
            <v>78119</v>
          </cell>
          <cell r="AJ1178">
            <v>89053</v>
          </cell>
          <cell r="AK1178">
            <v>96143</v>
          </cell>
          <cell r="AL1178">
            <v>97827</v>
          </cell>
          <cell r="AM1178">
            <v>70025</v>
          </cell>
          <cell r="AN1178">
            <v>17340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34082</v>
          </cell>
          <cell r="L1179">
            <v>284</v>
          </cell>
          <cell r="M1179">
            <v>1657</v>
          </cell>
          <cell r="N1179">
            <v>1142</v>
          </cell>
          <cell r="O1179">
            <v>3514</v>
          </cell>
          <cell r="P1179">
            <v>1246</v>
          </cell>
          <cell r="Q1179">
            <v>2322</v>
          </cell>
          <cell r="R1179">
            <v>2095</v>
          </cell>
          <cell r="S1179">
            <v>2186</v>
          </cell>
          <cell r="T1179">
            <v>2834</v>
          </cell>
          <cell r="U1179">
            <v>1514</v>
          </cell>
          <cell r="V1179">
            <v>979</v>
          </cell>
          <cell r="W1179">
            <v>1418</v>
          </cell>
          <cell r="X1179">
            <v>1548</v>
          </cell>
          <cell r="Y1179">
            <v>1025</v>
          </cell>
          <cell r="Z1179">
            <v>1290</v>
          </cell>
          <cell r="AA1179">
            <v>840</v>
          </cell>
          <cell r="AB1179">
            <v>734</v>
          </cell>
          <cell r="AC1179">
            <v>1535</v>
          </cell>
          <cell r="AD1179">
            <v>1085</v>
          </cell>
          <cell r="AE1179">
            <v>724</v>
          </cell>
          <cell r="AF1179">
            <v>185</v>
          </cell>
          <cell r="AG1179">
            <v>289</v>
          </cell>
          <cell r="AH1179">
            <v>1398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355796</v>
          </cell>
          <cell r="L1180">
            <v>4941</v>
          </cell>
          <cell r="M1180">
            <v>7508</v>
          </cell>
          <cell r="N1180">
            <v>9980</v>
          </cell>
          <cell r="O1180">
            <v>7339</v>
          </cell>
          <cell r="P1180">
            <v>8519</v>
          </cell>
          <cell r="Q1180">
            <v>10864</v>
          </cell>
          <cell r="R1180">
            <v>12088</v>
          </cell>
          <cell r="S1180">
            <v>21096</v>
          </cell>
          <cell r="T1180">
            <v>20363</v>
          </cell>
          <cell r="U1180">
            <v>19399</v>
          </cell>
          <cell r="V1180">
            <v>15627</v>
          </cell>
          <cell r="W1180">
            <v>14983</v>
          </cell>
          <cell r="X1180">
            <v>15654</v>
          </cell>
          <cell r="Y1180">
            <v>14275</v>
          </cell>
          <cell r="Z1180">
            <v>14426</v>
          </cell>
          <cell r="AA1180">
            <v>15205</v>
          </cell>
          <cell r="AB1180">
            <v>12023</v>
          </cell>
          <cell r="AC1180">
            <v>15884</v>
          </cell>
          <cell r="AD1180">
            <v>12167</v>
          </cell>
          <cell r="AE1180">
            <v>13276</v>
          </cell>
          <cell r="AF1180">
            <v>8293</v>
          </cell>
          <cell r="AG1180">
            <v>7694</v>
          </cell>
          <cell r="AH1180">
            <v>8740</v>
          </cell>
          <cell r="AI1180">
            <v>10578</v>
          </cell>
          <cell r="AJ1180">
            <v>10056</v>
          </cell>
          <cell r="AK1180">
            <v>13905</v>
          </cell>
          <cell r="AL1180">
            <v>15647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37058</v>
          </cell>
          <cell r="L1181">
            <v>1367</v>
          </cell>
          <cell r="M1181">
            <v>3409</v>
          </cell>
          <cell r="N1181">
            <v>3089</v>
          </cell>
          <cell r="O1181">
            <v>2401</v>
          </cell>
          <cell r="P1181">
            <v>1191</v>
          </cell>
          <cell r="Q1181">
            <v>1141</v>
          </cell>
          <cell r="R1181">
            <v>2044</v>
          </cell>
          <cell r="S1181">
            <v>3310</v>
          </cell>
          <cell r="T1181">
            <v>2937</v>
          </cell>
          <cell r="U1181">
            <v>2472</v>
          </cell>
          <cell r="V1181">
            <v>1405</v>
          </cell>
          <cell r="W1181">
            <v>1205</v>
          </cell>
          <cell r="X1181">
            <v>1516</v>
          </cell>
          <cell r="Y1181">
            <v>341</v>
          </cell>
          <cell r="Z1181">
            <v>815</v>
          </cell>
          <cell r="AA1181">
            <v>932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13092</v>
          </cell>
          <cell r="L1183">
            <v>27</v>
          </cell>
          <cell r="N1183">
            <v>143</v>
          </cell>
          <cell r="P1183">
            <v>991</v>
          </cell>
          <cell r="Q1183">
            <v>221</v>
          </cell>
          <cell r="R1183">
            <v>440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969</v>
          </cell>
          <cell r="Z1183">
            <v>238</v>
          </cell>
          <cell r="AA1183">
            <v>815</v>
          </cell>
          <cell r="AB1183">
            <v>193</v>
          </cell>
          <cell r="AE1183">
            <v>389</v>
          </cell>
          <cell r="AH1183">
            <v>1731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  <cell r="J1184">
            <v>244497</v>
          </cell>
          <cell r="L1184">
            <v>8398</v>
          </cell>
          <cell r="M1184">
            <v>11709</v>
          </cell>
          <cell r="N1184">
            <v>12630</v>
          </cell>
          <cell r="O1184">
            <v>14943</v>
          </cell>
          <cell r="P1184">
            <v>14769</v>
          </cell>
          <cell r="Q1184">
            <v>10143</v>
          </cell>
          <cell r="R1184">
            <v>10914</v>
          </cell>
          <cell r="S1184">
            <v>13956</v>
          </cell>
          <cell r="T1184">
            <v>17826</v>
          </cell>
          <cell r="U1184">
            <v>13679</v>
          </cell>
          <cell r="V1184">
            <v>12556</v>
          </cell>
          <cell r="W1184">
            <v>9623</v>
          </cell>
          <cell r="X1184">
            <v>7998</v>
          </cell>
          <cell r="Y1184">
            <v>7173</v>
          </cell>
          <cell r="Z1184">
            <v>7129</v>
          </cell>
          <cell r="AA1184">
            <v>7248</v>
          </cell>
          <cell r="AB1184">
            <v>7303</v>
          </cell>
          <cell r="AC1184">
            <v>5868</v>
          </cell>
          <cell r="AD1184">
            <v>6733</v>
          </cell>
          <cell r="AE1184">
            <v>4548</v>
          </cell>
          <cell r="AF1184">
            <v>4315</v>
          </cell>
          <cell r="AG1184">
            <v>3645</v>
          </cell>
          <cell r="AH1184">
            <v>3649</v>
          </cell>
          <cell r="AI1184">
            <v>6304</v>
          </cell>
          <cell r="AJ1184">
            <v>3867</v>
          </cell>
          <cell r="AK1184">
            <v>8597</v>
          </cell>
          <cell r="AL1184">
            <v>3220</v>
          </cell>
          <cell r="AM1184">
            <v>4774</v>
          </cell>
          <cell r="AN1184">
            <v>980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  <cell r="J1185">
            <v>80105</v>
          </cell>
          <cell r="L1185">
            <v>529</v>
          </cell>
          <cell r="M1185">
            <v>722</v>
          </cell>
          <cell r="N1185">
            <v>14768</v>
          </cell>
          <cell r="O1185">
            <v>1669</v>
          </cell>
          <cell r="P1185">
            <v>881</v>
          </cell>
          <cell r="Q1185">
            <v>2620</v>
          </cell>
          <cell r="R1185">
            <v>6802</v>
          </cell>
          <cell r="S1185">
            <v>5422</v>
          </cell>
          <cell r="T1185">
            <v>1620</v>
          </cell>
          <cell r="U1185">
            <v>7464</v>
          </cell>
          <cell r="V1185">
            <v>2300</v>
          </cell>
          <cell r="W1185">
            <v>1957</v>
          </cell>
          <cell r="X1185">
            <v>4374</v>
          </cell>
          <cell r="Y1185">
            <v>1336</v>
          </cell>
          <cell r="Z1185">
            <v>6197</v>
          </cell>
          <cell r="AA1185">
            <v>748</v>
          </cell>
          <cell r="AB1185">
            <v>155</v>
          </cell>
          <cell r="AC1185">
            <v>3531</v>
          </cell>
          <cell r="AD1185">
            <v>47</v>
          </cell>
          <cell r="AE1185">
            <v>908</v>
          </cell>
          <cell r="AF1185">
            <v>2642</v>
          </cell>
          <cell r="AH1185">
            <v>1220</v>
          </cell>
          <cell r="AI1185">
            <v>1257</v>
          </cell>
          <cell r="AJ1185">
            <v>2926</v>
          </cell>
          <cell r="AK1185">
            <v>904</v>
          </cell>
          <cell r="AL1185">
            <v>7106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  <cell r="J1186">
            <v>546945</v>
          </cell>
          <cell r="L1186">
            <v>15508</v>
          </cell>
          <cell r="M1186">
            <v>19746</v>
          </cell>
          <cell r="N1186">
            <v>23743</v>
          </cell>
          <cell r="O1186">
            <v>25649</v>
          </cell>
          <cell r="P1186">
            <v>39969</v>
          </cell>
          <cell r="Q1186">
            <v>33581</v>
          </cell>
          <cell r="R1186">
            <v>41059</v>
          </cell>
          <cell r="S1186">
            <v>34119</v>
          </cell>
          <cell r="T1186">
            <v>27815</v>
          </cell>
          <cell r="U1186">
            <v>25436</v>
          </cell>
          <cell r="V1186">
            <v>25435</v>
          </cell>
          <cell r="W1186">
            <v>18303</v>
          </cell>
          <cell r="X1186">
            <v>17400</v>
          </cell>
          <cell r="Y1186">
            <v>14180</v>
          </cell>
          <cell r="Z1186">
            <v>23674</v>
          </cell>
          <cell r="AA1186">
            <v>17904</v>
          </cell>
          <cell r="AB1186">
            <v>15042</v>
          </cell>
          <cell r="AC1186">
            <v>18476</v>
          </cell>
          <cell r="AD1186">
            <v>28976</v>
          </cell>
          <cell r="AE1186">
            <v>14857</v>
          </cell>
          <cell r="AF1186">
            <v>10857</v>
          </cell>
          <cell r="AG1186">
            <v>4120</v>
          </cell>
          <cell r="AH1186">
            <v>4516</v>
          </cell>
          <cell r="AI1186">
            <v>9910</v>
          </cell>
          <cell r="AJ1186">
            <v>9324</v>
          </cell>
          <cell r="AK1186">
            <v>7595</v>
          </cell>
          <cell r="AL1186">
            <v>8946</v>
          </cell>
          <cell r="AM1186">
            <v>10578</v>
          </cell>
          <cell r="AN1186">
            <v>227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  <cell r="J1187">
            <v>817800</v>
          </cell>
          <cell r="L1187">
            <v>45200</v>
          </cell>
          <cell r="M1187">
            <v>51424</v>
          </cell>
          <cell r="N1187">
            <v>49041</v>
          </cell>
          <cell r="O1187">
            <v>48268</v>
          </cell>
          <cell r="P1187">
            <v>57593</v>
          </cell>
          <cell r="Q1187">
            <v>41460</v>
          </cell>
          <cell r="R1187">
            <v>46844</v>
          </cell>
          <cell r="S1187">
            <v>43422</v>
          </cell>
          <cell r="T1187">
            <v>69192</v>
          </cell>
          <cell r="U1187">
            <v>56875</v>
          </cell>
          <cell r="V1187">
            <v>45546</v>
          </cell>
          <cell r="W1187">
            <v>41233</v>
          </cell>
          <cell r="X1187">
            <v>39903</v>
          </cell>
          <cell r="Y1187">
            <v>30607</v>
          </cell>
          <cell r="Z1187">
            <v>29680</v>
          </cell>
          <cell r="AA1187">
            <v>18150</v>
          </cell>
          <cell r="AB1187">
            <v>18141</v>
          </cell>
          <cell r="AC1187">
            <v>11683</v>
          </cell>
          <cell r="AD1187">
            <v>12023</v>
          </cell>
          <cell r="AE1187">
            <v>6571</v>
          </cell>
          <cell r="AF1187">
            <v>7804</v>
          </cell>
          <cell r="AG1187">
            <v>5635</v>
          </cell>
          <cell r="AH1187">
            <v>5950</v>
          </cell>
          <cell r="AI1187">
            <v>6495</v>
          </cell>
          <cell r="AJ1187">
            <v>6012</v>
          </cell>
          <cell r="AK1187">
            <v>5857</v>
          </cell>
          <cell r="AL1187">
            <v>8169</v>
          </cell>
          <cell r="AM1187">
            <v>8413</v>
          </cell>
          <cell r="AN1187">
            <v>609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  <cell r="J1188">
            <v>203291</v>
          </cell>
          <cell r="L1188">
            <v>6939</v>
          </cell>
          <cell r="M1188">
            <v>28857</v>
          </cell>
          <cell r="N1188">
            <v>11070</v>
          </cell>
          <cell r="O1188">
            <v>6498</v>
          </cell>
          <cell r="P1188">
            <v>5432</v>
          </cell>
          <cell r="Q1188">
            <v>6225</v>
          </cell>
          <cell r="R1188">
            <v>3596</v>
          </cell>
          <cell r="S1188">
            <v>8713</v>
          </cell>
          <cell r="T1188">
            <v>1224</v>
          </cell>
          <cell r="U1188">
            <v>13735</v>
          </cell>
          <cell r="V1188">
            <v>17572</v>
          </cell>
          <cell r="W1188">
            <v>7687</v>
          </cell>
          <cell r="X1188">
            <v>5728</v>
          </cell>
          <cell r="Y1188">
            <v>29671</v>
          </cell>
          <cell r="Z1188">
            <v>8536</v>
          </cell>
          <cell r="AA1188">
            <v>9829</v>
          </cell>
          <cell r="AB1188">
            <v>456</v>
          </cell>
          <cell r="AC1188">
            <v>219</v>
          </cell>
          <cell r="AD1188">
            <v>7514</v>
          </cell>
          <cell r="AE1188">
            <v>147</v>
          </cell>
          <cell r="AF1188">
            <v>6852</v>
          </cell>
          <cell r="AG1188">
            <v>264</v>
          </cell>
          <cell r="AI1188">
            <v>373</v>
          </cell>
          <cell r="AJ1188">
            <v>11477</v>
          </cell>
          <cell r="AK1188">
            <v>3913</v>
          </cell>
          <cell r="AM1188">
            <v>746</v>
          </cell>
          <cell r="AN1188">
            <v>18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  <cell r="J1189">
            <v>2996992</v>
          </cell>
          <cell r="L1189">
            <v>70827</v>
          </cell>
          <cell r="M1189">
            <v>137555</v>
          </cell>
          <cell r="N1189">
            <v>131446</v>
          </cell>
          <cell r="O1189">
            <v>187322</v>
          </cell>
          <cell r="P1189">
            <v>105357</v>
          </cell>
          <cell r="Q1189">
            <v>92343</v>
          </cell>
          <cell r="R1189">
            <v>148010</v>
          </cell>
          <cell r="S1189">
            <v>112125</v>
          </cell>
          <cell r="T1189">
            <v>159396</v>
          </cell>
          <cell r="U1189">
            <v>199035</v>
          </cell>
          <cell r="V1189">
            <v>112730</v>
          </cell>
          <cell r="W1189">
            <v>102977</v>
          </cell>
          <cell r="X1189">
            <v>126049</v>
          </cell>
          <cell r="Y1189">
            <v>119994</v>
          </cell>
          <cell r="Z1189">
            <v>63023</v>
          </cell>
          <cell r="AA1189">
            <v>103778</v>
          </cell>
          <cell r="AB1189">
            <v>86362</v>
          </cell>
          <cell r="AC1189">
            <v>162015</v>
          </cell>
          <cell r="AD1189">
            <v>189913</v>
          </cell>
          <cell r="AE1189">
            <v>77546</v>
          </cell>
          <cell r="AF1189">
            <v>51399</v>
          </cell>
          <cell r="AG1189">
            <v>21172</v>
          </cell>
          <cell r="AH1189">
            <v>28982</v>
          </cell>
          <cell r="AI1189">
            <v>56448</v>
          </cell>
          <cell r="AJ1189">
            <v>121381</v>
          </cell>
          <cell r="AK1189">
            <v>67961</v>
          </cell>
          <cell r="AL1189">
            <v>44959</v>
          </cell>
          <cell r="AM1189">
            <v>69073</v>
          </cell>
          <cell r="AN1189">
            <v>47814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  <cell r="J1190">
            <v>53328</v>
          </cell>
          <cell r="L1190">
            <v>696</v>
          </cell>
          <cell r="M1190">
            <v>1398</v>
          </cell>
          <cell r="N1190">
            <v>3309</v>
          </cell>
          <cell r="O1190">
            <v>621</v>
          </cell>
          <cell r="P1190">
            <v>3687</v>
          </cell>
          <cell r="Q1190">
            <v>4085</v>
          </cell>
          <cell r="R1190">
            <v>1074</v>
          </cell>
          <cell r="S1190">
            <v>2317</v>
          </cell>
          <cell r="T1190">
            <v>5522</v>
          </cell>
          <cell r="U1190">
            <v>613</v>
          </cell>
          <cell r="V1190">
            <v>3364</v>
          </cell>
          <cell r="W1190">
            <v>1515</v>
          </cell>
          <cell r="X1190">
            <v>2463</v>
          </cell>
          <cell r="Y1190">
            <v>1822</v>
          </cell>
          <cell r="Z1190">
            <v>2188</v>
          </cell>
          <cell r="AA1190">
            <v>6769</v>
          </cell>
          <cell r="AB1190">
            <v>403</v>
          </cell>
          <cell r="AC1190">
            <v>2857</v>
          </cell>
          <cell r="AD1190">
            <v>3002</v>
          </cell>
          <cell r="AE1190">
            <v>4541</v>
          </cell>
          <cell r="AF1190">
            <v>875</v>
          </cell>
          <cell r="AG1190">
            <v>207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512470</v>
          </cell>
          <cell r="L1191">
            <v>1988</v>
          </cell>
          <cell r="M1191">
            <v>19238</v>
          </cell>
          <cell r="N1191">
            <v>14506</v>
          </cell>
          <cell r="O1191">
            <v>27739</v>
          </cell>
          <cell r="P1191">
            <v>42113</v>
          </cell>
          <cell r="Q1191">
            <v>33915</v>
          </cell>
          <cell r="R1191">
            <v>28418</v>
          </cell>
          <cell r="S1191">
            <v>35360</v>
          </cell>
          <cell r="T1191">
            <v>33205</v>
          </cell>
          <cell r="U1191">
            <v>35314</v>
          </cell>
          <cell r="V1191">
            <v>26542</v>
          </cell>
          <cell r="W1191">
            <v>13408</v>
          </cell>
          <cell r="X1191">
            <v>8569</v>
          </cell>
          <cell r="Y1191">
            <v>3487</v>
          </cell>
          <cell r="Z1191">
            <v>16294</v>
          </cell>
          <cell r="AA1191">
            <v>44794</v>
          </cell>
          <cell r="AB1191">
            <v>11909</v>
          </cell>
          <cell r="AC1191">
            <v>19989</v>
          </cell>
          <cell r="AD1191">
            <v>6402</v>
          </cell>
          <cell r="AE1191">
            <v>45188</v>
          </cell>
          <cell r="AF1191">
            <v>34786</v>
          </cell>
          <cell r="AG1191">
            <v>9306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  <cell r="J1192">
            <v>232335</v>
          </cell>
          <cell r="L1192">
            <v>4728</v>
          </cell>
          <cell r="M1192">
            <v>19744</v>
          </cell>
          <cell r="N1192">
            <v>18699</v>
          </cell>
          <cell r="O1192">
            <v>18348</v>
          </cell>
          <cell r="P1192">
            <v>18529</v>
          </cell>
          <cell r="Q1192">
            <v>19855</v>
          </cell>
          <cell r="R1192">
            <v>11982</v>
          </cell>
          <cell r="S1192">
            <v>9256</v>
          </cell>
          <cell r="T1192">
            <v>14690</v>
          </cell>
          <cell r="U1192">
            <v>14088</v>
          </cell>
          <cell r="V1192">
            <v>5002</v>
          </cell>
          <cell r="W1192">
            <v>13252</v>
          </cell>
          <cell r="X1192">
            <v>9435</v>
          </cell>
          <cell r="Y1192">
            <v>3420</v>
          </cell>
          <cell r="Z1192">
            <v>10790</v>
          </cell>
          <cell r="AA1192">
            <v>5014</v>
          </cell>
          <cell r="AB1192">
            <v>2392</v>
          </cell>
          <cell r="AC1192">
            <v>8228</v>
          </cell>
          <cell r="AD1192">
            <v>5505</v>
          </cell>
          <cell r="AE1192">
            <v>11109</v>
          </cell>
          <cell r="AF1192">
            <v>5370</v>
          </cell>
          <cell r="AG1192">
            <v>2899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  <cell r="J1193">
            <v>16142</v>
          </cell>
          <cell r="L1193">
            <v>87</v>
          </cell>
          <cell r="M1193">
            <v>741</v>
          </cell>
          <cell r="N1193">
            <v>67</v>
          </cell>
          <cell r="O1193">
            <v>1165</v>
          </cell>
          <cell r="P1193">
            <v>385</v>
          </cell>
          <cell r="Q1193">
            <v>38</v>
          </cell>
          <cell r="R1193">
            <v>292</v>
          </cell>
          <cell r="S1193">
            <v>33</v>
          </cell>
          <cell r="T1193">
            <v>740</v>
          </cell>
          <cell r="U1193">
            <v>2718</v>
          </cell>
          <cell r="V1193">
            <v>1105</v>
          </cell>
          <cell r="W1193">
            <v>587</v>
          </cell>
          <cell r="X1193">
            <v>1151</v>
          </cell>
          <cell r="Y1193">
            <v>654</v>
          </cell>
          <cell r="Z1193">
            <v>92</v>
          </cell>
          <cell r="AA1193">
            <v>369</v>
          </cell>
          <cell r="AB1193">
            <v>1027</v>
          </cell>
          <cell r="AC1193">
            <v>1740</v>
          </cell>
          <cell r="AD1193">
            <v>1956</v>
          </cell>
          <cell r="AE1193">
            <v>779</v>
          </cell>
          <cell r="AF1193">
            <v>416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  <cell r="J1194">
            <v>157383</v>
          </cell>
          <cell r="L1194">
            <v>1756</v>
          </cell>
          <cell r="M1194">
            <v>6570</v>
          </cell>
          <cell r="N1194">
            <v>13670</v>
          </cell>
          <cell r="O1194">
            <v>8290</v>
          </cell>
          <cell r="P1194">
            <v>3044</v>
          </cell>
          <cell r="Q1194">
            <v>15655</v>
          </cell>
          <cell r="R1194">
            <v>3783</v>
          </cell>
          <cell r="S1194">
            <v>13631</v>
          </cell>
          <cell r="T1194">
            <v>3305</v>
          </cell>
          <cell r="U1194">
            <v>7230</v>
          </cell>
          <cell r="V1194">
            <v>12175</v>
          </cell>
          <cell r="W1194">
            <v>7271</v>
          </cell>
          <cell r="X1194">
            <v>22888</v>
          </cell>
          <cell r="Y1194">
            <v>3263</v>
          </cell>
          <cell r="Z1194">
            <v>695</v>
          </cell>
          <cell r="AA1194">
            <v>3484</v>
          </cell>
          <cell r="AB1194">
            <v>4868</v>
          </cell>
          <cell r="AC1194">
            <v>2928</v>
          </cell>
          <cell r="AD1194">
            <v>13298</v>
          </cell>
          <cell r="AE1194">
            <v>50</v>
          </cell>
          <cell r="AF1194">
            <v>5181</v>
          </cell>
          <cell r="AG1194">
            <v>1649</v>
          </cell>
          <cell r="AH1194">
            <v>2699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  <cell r="J1195">
            <v>56599</v>
          </cell>
          <cell r="L1195">
            <v>896</v>
          </cell>
          <cell r="M1195">
            <v>6601</v>
          </cell>
          <cell r="N1195">
            <v>338</v>
          </cell>
          <cell r="O1195">
            <v>4207</v>
          </cell>
          <cell r="P1195">
            <v>3810</v>
          </cell>
          <cell r="Q1195">
            <v>2529</v>
          </cell>
          <cell r="R1195">
            <v>1068</v>
          </cell>
          <cell r="S1195">
            <v>951</v>
          </cell>
          <cell r="T1195">
            <v>5027</v>
          </cell>
          <cell r="U1195">
            <v>1236</v>
          </cell>
          <cell r="V1195">
            <v>439</v>
          </cell>
          <cell r="W1195">
            <v>5272</v>
          </cell>
          <cell r="X1195">
            <v>5520</v>
          </cell>
          <cell r="Y1195">
            <v>646</v>
          </cell>
          <cell r="Z1195">
            <v>483</v>
          </cell>
          <cell r="AA1195">
            <v>6981</v>
          </cell>
          <cell r="AB1195">
            <v>6322</v>
          </cell>
          <cell r="AC1195">
            <v>2106</v>
          </cell>
          <cell r="AD1195">
            <v>1304</v>
          </cell>
          <cell r="AE1195">
            <v>751</v>
          </cell>
          <cell r="AF1195">
            <v>14</v>
          </cell>
          <cell r="AG1195">
            <v>48</v>
          </cell>
          <cell r="AH1195">
            <v>50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  <cell r="J1196">
            <v>1367046</v>
          </cell>
          <cell r="L1196">
            <v>28032</v>
          </cell>
          <cell r="M1196">
            <v>33573</v>
          </cell>
          <cell r="N1196">
            <v>57583</v>
          </cell>
          <cell r="O1196">
            <v>36484</v>
          </cell>
          <cell r="P1196">
            <v>51307</v>
          </cell>
          <cell r="Q1196">
            <v>55989</v>
          </cell>
          <cell r="R1196">
            <v>22195</v>
          </cell>
          <cell r="S1196">
            <v>33209</v>
          </cell>
          <cell r="T1196">
            <v>56791</v>
          </cell>
          <cell r="U1196">
            <v>49693</v>
          </cell>
          <cell r="V1196">
            <v>35715</v>
          </cell>
          <cell r="W1196">
            <v>28129</v>
          </cell>
          <cell r="X1196">
            <v>31057</v>
          </cell>
          <cell r="Y1196">
            <v>24436</v>
          </cell>
          <cell r="Z1196">
            <v>53431</v>
          </cell>
          <cell r="AA1196">
            <v>48056</v>
          </cell>
          <cell r="AB1196">
            <v>54717</v>
          </cell>
          <cell r="AC1196">
            <v>61215</v>
          </cell>
          <cell r="AD1196">
            <v>61823</v>
          </cell>
          <cell r="AE1196">
            <v>44685</v>
          </cell>
          <cell r="AF1196">
            <v>71266</v>
          </cell>
          <cell r="AG1196">
            <v>71087</v>
          </cell>
          <cell r="AH1196">
            <v>62048</v>
          </cell>
          <cell r="AI1196">
            <v>67857</v>
          </cell>
          <cell r="AJ1196">
            <v>56021</v>
          </cell>
          <cell r="AK1196">
            <v>55807</v>
          </cell>
          <cell r="AL1196">
            <v>47203</v>
          </cell>
          <cell r="AM1196">
            <v>59999</v>
          </cell>
          <cell r="AN1196">
            <v>7638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  <cell r="J1197">
            <v>809841</v>
          </cell>
          <cell r="L1197">
            <v>3321</v>
          </cell>
          <cell r="M1197">
            <v>35021</v>
          </cell>
          <cell r="N1197">
            <v>74041</v>
          </cell>
          <cell r="O1197">
            <v>54060</v>
          </cell>
          <cell r="P1197">
            <v>41343</v>
          </cell>
          <cell r="Q1197">
            <v>26353</v>
          </cell>
          <cell r="R1197">
            <v>22188</v>
          </cell>
          <cell r="S1197">
            <v>77466</v>
          </cell>
          <cell r="T1197">
            <v>67783</v>
          </cell>
          <cell r="U1197">
            <v>65065</v>
          </cell>
          <cell r="V1197">
            <v>29889</v>
          </cell>
          <cell r="W1197">
            <v>33779</v>
          </cell>
          <cell r="X1197">
            <v>47244</v>
          </cell>
          <cell r="Y1197">
            <v>18314</v>
          </cell>
          <cell r="Z1197">
            <v>21068</v>
          </cell>
          <cell r="AA1197">
            <v>23492</v>
          </cell>
          <cell r="AB1197">
            <v>21195</v>
          </cell>
          <cell r="AC1197">
            <v>26318</v>
          </cell>
          <cell r="AD1197">
            <v>11219</v>
          </cell>
          <cell r="AE1197">
            <v>11091</v>
          </cell>
          <cell r="AF1197">
            <v>5769</v>
          </cell>
          <cell r="AG1197">
            <v>8059</v>
          </cell>
          <cell r="AH1197">
            <v>6547</v>
          </cell>
          <cell r="AI1197">
            <v>34450</v>
          </cell>
          <cell r="AJ1197">
            <v>10213</v>
          </cell>
          <cell r="AK1197">
            <v>17027</v>
          </cell>
          <cell r="AL1197">
            <v>10277</v>
          </cell>
          <cell r="AM1197">
            <v>5505</v>
          </cell>
          <cell r="AN1197">
            <v>545</v>
          </cell>
          <cell r="AO1197">
            <v>1199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  <cell r="J1198">
            <v>1813927</v>
          </cell>
          <cell r="L1198">
            <v>28147</v>
          </cell>
          <cell r="M1198">
            <v>39288</v>
          </cell>
          <cell r="N1198">
            <v>78740</v>
          </cell>
          <cell r="O1198">
            <v>66302</v>
          </cell>
          <cell r="P1198">
            <v>102495</v>
          </cell>
          <cell r="Q1198">
            <v>62679</v>
          </cell>
          <cell r="R1198">
            <v>72945</v>
          </cell>
          <cell r="S1198">
            <v>101499</v>
          </cell>
          <cell r="T1198">
            <v>122591</v>
          </cell>
          <cell r="U1198">
            <v>70059</v>
          </cell>
          <cell r="V1198">
            <v>59586</v>
          </cell>
          <cell r="W1198">
            <v>50945</v>
          </cell>
          <cell r="X1198">
            <v>52582</v>
          </cell>
          <cell r="Y1198">
            <v>57336</v>
          </cell>
          <cell r="Z1198">
            <v>52004</v>
          </cell>
          <cell r="AA1198">
            <v>54977</v>
          </cell>
          <cell r="AB1198">
            <v>67004</v>
          </cell>
          <cell r="AC1198">
            <v>58593</v>
          </cell>
          <cell r="AD1198">
            <v>151639</v>
          </cell>
          <cell r="AE1198">
            <v>54937</v>
          </cell>
          <cell r="AF1198">
            <v>67295</v>
          </cell>
          <cell r="AG1198">
            <v>44186</v>
          </cell>
          <cell r="AH1198">
            <v>33226</v>
          </cell>
          <cell r="AI1198">
            <v>40991</v>
          </cell>
          <cell r="AJ1198">
            <v>51249</v>
          </cell>
          <cell r="AK1198">
            <v>52988</v>
          </cell>
          <cell r="AL1198">
            <v>51715</v>
          </cell>
          <cell r="AM1198">
            <v>46652</v>
          </cell>
          <cell r="AN1198">
            <v>21221</v>
          </cell>
          <cell r="AO1198">
            <v>56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  <cell r="J1199">
            <v>67646</v>
          </cell>
          <cell r="L1199">
            <v>130</v>
          </cell>
          <cell r="M1199">
            <v>753</v>
          </cell>
          <cell r="N1199">
            <v>878</v>
          </cell>
          <cell r="O1199">
            <v>1449</v>
          </cell>
          <cell r="P1199">
            <v>1481</v>
          </cell>
          <cell r="Q1199">
            <v>948</v>
          </cell>
          <cell r="R1199">
            <v>1661</v>
          </cell>
          <cell r="S1199">
            <v>484</v>
          </cell>
          <cell r="T1199">
            <v>268</v>
          </cell>
          <cell r="U1199">
            <v>1409</v>
          </cell>
          <cell r="V1199">
            <v>1461</v>
          </cell>
          <cell r="X1199">
            <v>934</v>
          </cell>
          <cell r="Y1199">
            <v>99</v>
          </cell>
          <cell r="Z1199">
            <v>161</v>
          </cell>
          <cell r="AA1199">
            <v>359</v>
          </cell>
          <cell r="AB1199">
            <v>190</v>
          </cell>
          <cell r="AD1199">
            <v>222</v>
          </cell>
          <cell r="AE1199">
            <v>913</v>
          </cell>
          <cell r="AF1199">
            <v>360</v>
          </cell>
          <cell r="AG1199">
            <v>3409</v>
          </cell>
          <cell r="AH1199">
            <v>5479</v>
          </cell>
          <cell r="AI1199">
            <v>9541</v>
          </cell>
          <cell r="AJ1199">
            <v>8781</v>
          </cell>
          <cell r="AK1199">
            <v>2441</v>
          </cell>
          <cell r="AL1199">
            <v>3519</v>
          </cell>
          <cell r="AM1199">
            <v>11317</v>
          </cell>
          <cell r="AN1199">
            <v>1499</v>
          </cell>
          <cell r="AO1199">
            <v>7500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  <cell r="J1200">
            <v>191135</v>
          </cell>
          <cell r="L1200">
            <v>1036</v>
          </cell>
          <cell r="N1200">
            <v>1240</v>
          </cell>
          <cell r="O1200">
            <v>825</v>
          </cell>
          <cell r="P1200">
            <v>16</v>
          </cell>
          <cell r="Q1200">
            <v>12191</v>
          </cell>
          <cell r="R1200">
            <v>661</v>
          </cell>
          <cell r="S1200">
            <v>5224</v>
          </cell>
          <cell r="U1200">
            <v>2695</v>
          </cell>
          <cell r="V1200">
            <v>3764</v>
          </cell>
          <cell r="X1200">
            <v>2742</v>
          </cell>
          <cell r="AC1200">
            <v>559</v>
          </cell>
          <cell r="AD1200">
            <v>4817</v>
          </cell>
          <cell r="AG1200">
            <v>386</v>
          </cell>
          <cell r="AH1200">
            <v>8672</v>
          </cell>
          <cell r="AI1200">
            <v>7987</v>
          </cell>
          <cell r="AJ1200">
            <v>42356</v>
          </cell>
          <cell r="AK1200">
            <v>37455</v>
          </cell>
          <cell r="AL1200">
            <v>26105</v>
          </cell>
          <cell r="AM1200">
            <v>3745</v>
          </cell>
          <cell r="AN1200">
            <v>12598</v>
          </cell>
          <cell r="AO1200">
            <v>16061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  <cell r="J1201">
            <v>146325</v>
          </cell>
          <cell r="L1201">
            <v>744</v>
          </cell>
          <cell r="M1201">
            <v>6518</v>
          </cell>
          <cell r="N1201">
            <v>497</v>
          </cell>
          <cell r="O1201">
            <v>307</v>
          </cell>
          <cell r="P1201">
            <v>728</v>
          </cell>
          <cell r="Q1201">
            <v>3948</v>
          </cell>
          <cell r="R1201">
            <v>156</v>
          </cell>
          <cell r="S1201">
            <v>950</v>
          </cell>
          <cell r="T1201">
            <v>596</v>
          </cell>
          <cell r="U1201">
            <v>1065</v>
          </cell>
          <cell r="V1201">
            <v>1685</v>
          </cell>
          <cell r="W1201">
            <v>329</v>
          </cell>
          <cell r="X1201">
            <v>1845</v>
          </cell>
          <cell r="Y1201">
            <v>748</v>
          </cell>
          <cell r="AA1201">
            <v>705</v>
          </cell>
          <cell r="AB1201">
            <v>135</v>
          </cell>
          <cell r="AC1201">
            <v>1015</v>
          </cell>
          <cell r="AD1201">
            <v>1342</v>
          </cell>
          <cell r="AE1201">
            <v>66</v>
          </cell>
          <cell r="AF1201">
            <v>532</v>
          </cell>
          <cell r="AG1201">
            <v>2988</v>
          </cell>
          <cell r="AH1201">
            <v>11872</v>
          </cell>
          <cell r="AI1201">
            <v>14186</v>
          </cell>
          <cell r="AJ1201">
            <v>17038</v>
          </cell>
          <cell r="AK1201">
            <v>15058</v>
          </cell>
          <cell r="AL1201">
            <v>24392</v>
          </cell>
          <cell r="AM1201">
            <v>13809</v>
          </cell>
          <cell r="AN1201">
            <v>22502</v>
          </cell>
          <cell r="AO1201">
            <v>569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3157420</v>
          </cell>
          <cell r="L1202">
            <v>90413</v>
          </cell>
          <cell r="M1202">
            <v>137935</v>
          </cell>
          <cell r="N1202">
            <v>131999</v>
          </cell>
          <cell r="O1202">
            <v>133114</v>
          </cell>
          <cell r="P1202">
            <v>123726</v>
          </cell>
          <cell r="Q1202">
            <v>111464</v>
          </cell>
          <cell r="R1202">
            <v>105888</v>
          </cell>
          <cell r="S1202">
            <v>108335</v>
          </cell>
          <cell r="T1202">
            <v>123357</v>
          </cell>
          <cell r="U1202">
            <v>128001</v>
          </cell>
          <cell r="V1202">
            <v>108212</v>
          </cell>
          <cell r="W1202">
            <v>129910</v>
          </cell>
          <cell r="X1202">
            <v>86232</v>
          </cell>
          <cell r="Y1202">
            <v>73852</v>
          </cell>
          <cell r="Z1202">
            <v>67074</v>
          </cell>
          <cell r="AA1202">
            <v>59832</v>
          </cell>
          <cell r="AB1202">
            <v>55956</v>
          </cell>
          <cell r="AC1202">
            <v>46962</v>
          </cell>
          <cell r="AD1202">
            <v>45128</v>
          </cell>
          <cell r="AE1202">
            <v>107716</v>
          </cell>
          <cell r="AF1202">
            <v>118167</v>
          </cell>
          <cell r="AG1202">
            <v>106459</v>
          </cell>
          <cell r="AH1202">
            <v>148091</v>
          </cell>
          <cell r="AI1202">
            <v>100882</v>
          </cell>
          <cell r="AJ1202">
            <v>225418</v>
          </cell>
          <cell r="AK1202">
            <v>208104</v>
          </cell>
          <cell r="AL1202">
            <v>140742</v>
          </cell>
          <cell r="AM1202">
            <v>104300</v>
          </cell>
          <cell r="AN1202">
            <v>30151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60860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3631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2579</v>
          </cell>
          <cell r="X1203">
            <v>3933</v>
          </cell>
          <cell r="Y1203">
            <v>3135</v>
          </cell>
          <cell r="Z1203">
            <v>1485</v>
          </cell>
          <cell r="AA1203">
            <v>1380</v>
          </cell>
          <cell r="AB1203">
            <v>1012</v>
          </cell>
          <cell r="AC1203">
            <v>1371</v>
          </cell>
          <cell r="AD1203">
            <v>715</v>
          </cell>
          <cell r="AE1203">
            <v>1382</v>
          </cell>
          <cell r="AF1203">
            <v>1530</v>
          </cell>
          <cell r="AG1203">
            <v>2261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650238</v>
          </cell>
          <cell r="L1204">
            <v>7153</v>
          </cell>
          <cell r="M1204">
            <v>16054</v>
          </cell>
          <cell r="N1204">
            <v>12909</v>
          </cell>
          <cell r="O1204">
            <v>13406</v>
          </cell>
          <cell r="P1204">
            <v>11335</v>
          </cell>
          <cell r="Q1204">
            <v>14263</v>
          </cell>
          <cell r="R1204">
            <v>16255</v>
          </cell>
          <cell r="S1204">
            <v>14448</v>
          </cell>
          <cell r="T1204">
            <v>19738</v>
          </cell>
          <cell r="U1204">
            <v>19816</v>
          </cell>
          <cell r="V1204">
            <v>26200</v>
          </cell>
          <cell r="W1204">
            <v>20482</v>
          </cell>
          <cell r="X1204">
            <v>18310</v>
          </cell>
          <cell r="Y1204">
            <v>24385</v>
          </cell>
          <cell r="Z1204">
            <v>19586</v>
          </cell>
          <cell r="AA1204">
            <v>19831</v>
          </cell>
          <cell r="AB1204">
            <v>18534</v>
          </cell>
          <cell r="AC1204">
            <v>18261</v>
          </cell>
          <cell r="AD1204">
            <v>12549</v>
          </cell>
          <cell r="AE1204">
            <v>18692</v>
          </cell>
          <cell r="AF1204">
            <v>41027</v>
          </cell>
          <cell r="AG1204">
            <v>28478</v>
          </cell>
          <cell r="AH1204">
            <v>24501</v>
          </cell>
          <cell r="AI1204">
            <v>26762</v>
          </cell>
          <cell r="AJ1204">
            <v>49774</v>
          </cell>
          <cell r="AK1204">
            <v>44042</v>
          </cell>
          <cell r="AL1204">
            <v>34500</v>
          </cell>
          <cell r="AM1204">
            <v>29207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11324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509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473</v>
          </cell>
          <cell r="AH1205">
            <v>1934</v>
          </cell>
          <cell r="AJ1205">
            <v>239</v>
          </cell>
          <cell r="AK1205">
            <v>100</v>
          </cell>
          <cell r="AL1205">
            <v>1373</v>
          </cell>
          <cell r="AM1205">
            <v>805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71539</v>
          </cell>
          <cell r="M1206">
            <v>129</v>
          </cell>
          <cell r="O1206">
            <v>1792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14449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935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2626</v>
          </cell>
          <cell r="AH1207">
            <v>1194</v>
          </cell>
          <cell r="AI1207">
            <v>160</v>
          </cell>
          <cell r="AJ1207">
            <v>565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  <cell r="J1208">
            <v>229123</v>
          </cell>
          <cell r="L1208">
            <v>8022</v>
          </cell>
          <cell r="M1208">
            <v>11088</v>
          </cell>
          <cell r="N1208">
            <v>15532</v>
          </cell>
          <cell r="O1208">
            <v>14747</v>
          </cell>
          <cell r="P1208">
            <v>14104</v>
          </cell>
          <cell r="Q1208">
            <v>11797</v>
          </cell>
          <cell r="R1208">
            <v>10150</v>
          </cell>
          <cell r="S1208">
            <v>8599</v>
          </cell>
          <cell r="T1208">
            <v>11509</v>
          </cell>
          <cell r="U1208">
            <v>15241</v>
          </cell>
          <cell r="V1208">
            <v>9506</v>
          </cell>
          <cell r="W1208">
            <v>7092</v>
          </cell>
          <cell r="X1208">
            <v>7343</v>
          </cell>
          <cell r="Y1208">
            <v>4116</v>
          </cell>
          <cell r="Z1208">
            <v>4398</v>
          </cell>
          <cell r="AA1208">
            <v>6558</v>
          </cell>
          <cell r="AB1208">
            <v>6552</v>
          </cell>
          <cell r="AC1208">
            <v>3163</v>
          </cell>
          <cell r="AD1208">
            <v>6069</v>
          </cell>
          <cell r="AE1208">
            <v>8037</v>
          </cell>
          <cell r="AF1208">
            <v>3657</v>
          </cell>
          <cell r="AG1208">
            <v>2099</v>
          </cell>
          <cell r="AH1208">
            <v>4290</v>
          </cell>
          <cell r="AI1208">
            <v>2599</v>
          </cell>
          <cell r="AJ1208">
            <v>8921</v>
          </cell>
          <cell r="AK1208">
            <v>7844</v>
          </cell>
          <cell r="AL1208">
            <v>6357</v>
          </cell>
          <cell r="AM1208">
            <v>7493</v>
          </cell>
          <cell r="AN1208">
            <v>2240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  <cell r="J1209">
            <v>455665</v>
          </cell>
          <cell r="L1209">
            <v>3913</v>
          </cell>
          <cell r="M1209">
            <v>12577</v>
          </cell>
          <cell r="N1209">
            <v>20280</v>
          </cell>
          <cell r="O1209">
            <v>21424</v>
          </cell>
          <cell r="P1209">
            <v>26996</v>
          </cell>
          <cell r="Q1209">
            <v>21604</v>
          </cell>
          <cell r="R1209">
            <v>35672</v>
          </cell>
          <cell r="S1209">
            <v>28315</v>
          </cell>
          <cell r="T1209">
            <v>2972</v>
          </cell>
          <cell r="U1209">
            <v>17279</v>
          </cell>
          <cell r="V1209">
            <v>14869</v>
          </cell>
          <cell r="W1209">
            <v>3971</v>
          </cell>
          <cell r="X1209">
            <v>5766</v>
          </cell>
          <cell r="Y1209">
            <v>2923</v>
          </cell>
          <cell r="Z1209">
            <v>545</v>
          </cell>
          <cell r="AA1209">
            <v>7303</v>
          </cell>
          <cell r="AB1209">
            <v>4049</v>
          </cell>
          <cell r="AC1209">
            <v>14694</v>
          </cell>
          <cell r="AD1209">
            <v>2348</v>
          </cell>
          <cell r="AE1209">
            <v>2347</v>
          </cell>
          <cell r="AF1209">
            <v>4379</v>
          </cell>
          <cell r="AG1209">
            <v>16533</v>
          </cell>
          <cell r="AH1209">
            <v>1181</v>
          </cell>
          <cell r="AI1209">
            <v>2362</v>
          </cell>
          <cell r="AJ1209">
            <v>5913</v>
          </cell>
          <cell r="AK1209">
            <v>85732</v>
          </cell>
          <cell r="AL1209">
            <v>207</v>
          </cell>
          <cell r="AM1209">
            <v>88957</v>
          </cell>
          <cell r="AN1209">
            <v>554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  <cell r="J1210">
            <v>1085197</v>
          </cell>
          <cell r="L1210">
            <v>13859</v>
          </cell>
          <cell r="M1210">
            <v>33143</v>
          </cell>
          <cell r="N1210">
            <v>46080</v>
          </cell>
          <cell r="O1210">
            <v>48875</v>
          </cell>
          <cell r="P1210">
            <v>60865</v>
          </cell>
          <cell r="Q1210">
            <v>54467</v>
          </cell>
          <cell r="R1210">
            <v>37894</v>
          </cell>
          <cell r="S1210">
            <v>33934</v>
          </cell>
          <cell r="T1210">
            <v>45145</v>
          </cell>
          <cell r="U1210">
            <v>77534</v>
          </cell>
          <cell r="V1210">
            <v>31971</v>
          </cell>
          <cell r="W1210">
            <v>66578</v>
          </cell>
          <cell r="X1210">
            <v>26459</v>
          </cell>
          <cell r="Y1210">
            <v>81555</v>
          </cell>
          <cell r="Z1210">
            <v>35731</v>
          </cell>
          <cell r="AA1210">
            <v>24719</v>
          </cell>
          <cell r="AB1210">
            <v>30965</v>
          </cell>
          <cell r="AC1210">
            <v>26994</v>
          </cell>
          <cell r="AD1210">
            <v>25372</v>
          </cell>
          <cell r="AE1210">
            <v>22989</v>
          </cell>
          <cell r="AF1210">
            <v>21759</v>
          </cell>
          <cell r="AG1210">
            <v>57157</v>
          </cell>
          <cell r="AH1210">
            <v>11916</v>
          </cell>
          <cell r="AI1210">
            <v>29750</v>
          </cell>
          <cell r="AJ1210">
            <v>59837</v>
          </cell>
          <cell r="AK1210">
            <v>32128</v>
          </cell>
          <cell r="AL1210">
            <v>23753</v>
          </cell>
          <cell r="AM1210">
            <v>17106</v>
          </cell>
          <cell r="AN1210">
            <v>6662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  <cell r="J1211">
            <v>834358</v>
          </cell>
          <cell r="L1211">
            <v>38707</v>
          </cell>
          <cell r="M1211">
            <v>45276</v>
          </cell>
          <cell r="N1211">
            <v>48137</v>
          </cell>
          <cell r="O1211">
            <v>60042</v>
          </cell>
          <cell r="P1211">
            <v>56758</v>
          </cell>
          <cell r="Q1211">
            <v>59097</v>
          </cell>
          <cell r="R1211">
            <v>55866</v>
          </cell>
          <cell r="S1211">
            <v>48745</v>
          </cell>
          <cell r="T1211">
            <v>42815</v>
          </cell>
          <cell r="U1211">
            <v>45476</v>
          </cell>
          <cell r="V1211">
            <v>42516</v>
          </cell>
          <cell r="W1211">
            <v>35163</v>
          </cell>
          <cell r="X1211">
            <v>35408</v>
          </cell>
          <cell r="Y1211">
            <v>30912</v>
          </cell>
          <cell r="Z1211">
            <v>21189</v>
          </cell>
          <cell r="AA1211">
            <v>26472</v>
          </cell>
          <cell r="AB1211">
            <v>21166</v>
          </cell>
          <cell r="AC1211">
            <v>15325</v>
          </cell>
          <cell r="AD1211">
            <v>15910</v>
          </cell>
          <cell r="AE1211">
            <v>17179</v>
          </cell>
          <cell r="AF1211">
            <v>5569</v>
          </cell>
          <cell r="AG1211">
            <v>3765</v>
          </cell>
          <cell r="AH1211">
            <v>5804</v>
          </cell>
          <cell r="AI1211">
            <v>8642</v>
          </cell>
          <cell r="AJ1211">
            <v>15016</v>
          </cell>
          <cell r="AK1211">
            <v>10567</v>
          </cell>
          <cell r="AL1211">
            <v>9927</v>
          </cell>
          <cell r="AM1211">
            <v>7275</v>
          </cell>
          <cell r="AN1211">
            <v>5634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  <cell r="J1212">
            <v>468502</v>
          </cell>
          <cell r="L1212">
            <v>3707</v>
          </cell>
          <cell r="M1212">
            <v>57727</v>
          </cell>
          <cell r="N1212">
            <v>21152</v>
          </cell>
          <cell r="O1212">
            <v>44749</v>
          </cell>
          <cell r="P1212">
            <v>19588</v>
          </cell>
          <cell r="Q1212">
            <v>18465</v>
          </cell>
          <cell r="R1212">
            <v>27953</v>
          </cell>
          <cell r="S1212">
            <v>80622</v>
          </cell>
          <cell r="T1212">
            <v>7561</v>
          </cell>
          <cell r="U1212">
            <v>5436</v>
          </cell>
          <cell r="V1212">
            <v>19199</v>
          </cell>
          <cell r="W1212">
            <v>2611</v>
          </cell>
          <cell r="X1212">
            <v>25006</v>
          </cell>
          <cell r="Y1212">
            <v>12911</v>
          </cell>
          <cell r="Z1212">
            <v>1540</v>
          </cell>
          <cell r="AA1212">
            <v>18256</v>
          </cell>
          <cell r="AB1212">
            <v>3744</v>
          </cell>
          <cell r="AC1212">
            <v>11900</v>
          </cell>
          <cell r="AD1212">
            <v>1096</v>
          </cell>
          <cell r="AE1212">
            <v>41990</v>
          </cell>
          <cell r="AF1212">
            <v>4659</v>
          </cell>
          <cell r="AG1212">
            <v>12439</v>
          </cell>
          <cell r="AH1212">
            <v>6720</v>
          </cell>
          <cell r="AI1212">
            <v>1295</v>
          </cell>
          <cell r="AJ1212">
            <v>1360</v>
          </cell>
          <cell r="AK1212">
            <v>15282</v>
          </cell>
          <cell r="AL1212">
            <v>699</v>
          </cell>
          <cell r="AM1212">
            <v>630</v>
          </cell>
          <cell r="AN1212">
            <v>205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  <cell r="J1213">
            <v>4455701</v>
          </cell>
          <cell r="L1213">
            <v>101907</v>
          </cell>
          <cell r="M1213">
            <v>282961</v>
          </cell>
          <cell r="N1213">
            <v>251143</v>
          </cell>
          <cell r="O1213">
            <v>290719</v>
          </cell>
          <cell r="P1213">
            <v>228493</v>
          </cell>
          <cell r="Q1213">
            <v>199042</v>
          </cell>
          <cell r="R1213">
            <v>186291</v>
          </cell>
          <cell r="S1213">
            <v>156272</v>
          </cell>
          <cell r="T1213">
            <v>155358</v>
          </cell>
          <cell r="U1213">
            <v>220024</v>
          </cell>
          <cell r="V1213">
            <v>159414</v>
          </cell>
          <cell r="W1213">
            <v>113431</v>
          </cell>
          <cell r="X1213">
            <v>153589</v>
          </cell>
          <cell r="Y1213">
            <v>196025</v>
          </cell>
          <cell r="Z1213">
            <v>95458</v>
          </cell>
          <cell r="AA1213">
            <v>124896</v>
          </cell>
          <cell r="AB1213">
            <v>119274</v>
          </cell>
          <cell r="AC1213">
            <v>143466</v>
          </cell>
          <cell r="AD1213">
            <v>117317</v>
          </cell>
          <cell r="AE1213">
            <v>153196</v>
          </cell>
          <cell r="AF1213">
            <v>100474</v>
          </cell>
          <cell r="AG1213">
            <v>125887</v>
          </cell>
          <cell r="AH1213">
            <v>55844</v>
          </cell>
          <cell r="AI1213">
            <v>85519</v>
          </cell>
          <cell r="AJ1213">
            <v>166027</v>
          </cell>
          <cell r="AK1213">
            <v>132959</v>
          </cell>
          <cell r="AL1213">
            <v>202121</v>
          </cell>
          <cell r="AM1213">
            <v>79008</v>
          </cell>
          <cell r="AN1213">
            <v>55813</v>
          </cell>
          <cell r="AO1213">
            <v>3773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  <cell r="J1214">
            <v>37289</v>
          </cell>
          <cell r="L1214">
            <v>607</v>
          </cell>
          <cell r="M1214">
            <v>1771</v>
          </cell>
          <cell r="N1214">
            <v>1618</v>
          </cell>
          <cell r="O1214">
            <v>1377</v>
          </cell>
          <cell r="P1214">
            <v>1281</v>
          </cell>
          <cell r="Q1214">
            <v>1414</v>
          </cell>
          <cell r="R1214">
            <v>2290</v>
          </cell>
          <cell r="S1214">
            <v>2590</v>
          </cell>
          <cell r="T1214">
            <v>848</v>
          </cell>
          <cell r="U1214">
            <v>1983</v>
          </cell>
          <cell r="V1214">
            <v>765</v>
          </cell>
          <cell r="W1214">
            <v>3341</v>
          </cell>
          <cell r="X1214">
            <v>1498</v>
          </cell>
          <cell r="Y1214">
            <v>1526</v>
          </cell>
          <cell r="Z1214">
            <v>1762</v>
          </cell>
          <cell r="AA1214">
            <v>2108</v>
          </cell>
          <cell r="AB1214">
            <v>1141</v>
          </cell>
          <cell r="AC1214">
            <v>1929</v>
          </cell>
          <cell r="AD1214">
            <v>3631</v>
          </cell>
          <cell r="AE1214">
            <v>360</v>
          </cell>
          <cell r="AF1214">
            <v>2724</v>
          </cell>
          <cell r="AG1214">
            <v>466</v>
          </cell>
          <cell r="AH1214">
            <v>259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  <cell r="J1215">
            <v>1209561</v>
          </cell>
          <cell r="L1215">
            <v>3328</v>
          </cell>
          <cell r="M1215">
            <v>78317</v>
          </cell>
          <cell r="N1215">
            <v>50655</v>
          </cell>
          <cell r="O1215">
            <v>45950</v>
          </cell>
          <cell r="P1215">
            <v>63315</v>
          </cell>
          <cell r="Q1215">
            <v>69482</v>
          </cell>
          <cell r="R1215">
            <v>67085</v>
          </cell>
          <cell r="S1215">
            <v>43182</v>
          </cell>
          <cell r="T1215">
            <v>70671</v>
          </cell>
          <cell r="U1215">
            <v>49052</v>
          </cell>
          <cell r="V1215">
            <v>60983</v>
          </cell>
          <cell r="W1215">
            <v>29842</v>
          </cell>
          <cell r="X1215">
            <v>93247</v>
          </cell>
          <cell r="Y1215">
            <v>73051</v>
          </cell>
          <cell r="Z1215">
            <v>47418</v>
          </cell>
          <cell r="AA1215">
            <v>64570</v>
          </cell>
          <cell r="AB1215">
            <v>42685</v>
          </cell>
          <cell r="AC1215">
            <v>65347</v>
          </cell>
          <cell r="AD1215">
            <v>67962</v>
          </cell>
          <cell r="AE1215">
            <v>30681</v>
          </cell>
          <cell r="AF1215">
            <v>44956</v>
          </cell>
          <cell r="AG1215">
            <v>44316</v>
          </cell>
          <cell r="AH1215">
            <v>3466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  <cell r="J1216">
            <v>465362</v>
          </cell>
          <cell r="L1216">
            <v>2651</v>
          </cell>
          <cell r="M1216">
            <v>16672</v>
          </cell>
          <cell r="N1216">
            <v>17146</v>
          </cell>
          <cell r="O1216">
            <v>19014</v>
          </cell>
          <cell r="P1216">
            <v>18790</v>
          </cell>
          <cell r="Q1216">
            <v>20063</v>
          </cell>
          <cell r="R1216">
            <v>14102</v>
          </cell>
          <cell r="S1216">
            <v>17752</v>
          </cell>
          <cell r="T1216">
            <v>15916</v>
          </cell>
          <cell r="U1216">
            <v>20205</v>
          </cell>
          <cell r="V1216">
            <v>24585</v>
          </cell>
          <cell r="W1216">
            <v>25120</v>
          </cell>
          <cell r="X1216">
            <v>27753</v>
          </cell>
          <cell r="Y1216">
            <v>31318</v>
          </cell>
          <cell r="Z1216">
            <v>14062</v>
          </cell>
          <cell r="AA1216">
            <v>32081</v>
          </cell>
          <cell r="AB1216">
            <v>17490</v>
          </cell>
          <cell r="AC1216">
            <v>23300</v>
          </cell>
          <cell r="AD1216">
            <v>35896</v>
          </cell>
          <cell r="AE1216">
            <v>19602</v>
          </cell>
          <cell r="AF1216">
            <v>31605</v>
          </cell>
          <cell r="AG1216">
            <v>18794</v>
          </cell>
          <cell r="AH1216">
            <v>1445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12973</v>
          </cell>
          <cell r="L1217">
            <v>453</v>
          </cell>
          <cell r="M1217">
            <v>201</v>
          </cell>
          <cell r="N1217">
            <v>51</v>
          </cell>
          <cell r="O1217">
            <v>1189</v>
          </cell>
          <cell r="P1217">
            <v>742</v>
          </cell>
          <cell r="Q1217">
            <v>250</v>
          </cell>
          <cell r="R1217">
            <v>668</v>
          </cell>
          <cell r="S1217">
            <v>946</v>
          </cell>
          <cell r="T1217">
            <v>1110</v>
          </cell>
          <cell r="U1217">
            <v>57</v>
          </cell>
          <cell r="V1217">
            <v>104</v>
          </cell>
          <cell r="W1217">
            <v>1074</v>
          </cell>
          <cell r="X1217">
            <v>1067</v>
          </cell>
          <cell r="Y1217">
            <v>544</v>
          </cell>
          <cell r="Z1217">
            <v>296</v>
          </cell>
          <cell r="AA1217">
            <v>699</v>
          </cell>
          <cell r="AB1217">
            <v>948</v>
          </cell>
          <cell r="AC1217">
            <v>67</v>
          </cell>
          <cell r="AD1217">
            <v>834</v>
          </cell>
          <cell r="AE1217">
            <v>641</v>
          </cell>
          <cell r="AF1217">
            <v>642</v>
          </cell>
          <cell r="AG1217">
            <v>286</v>
          </cell>
          <cell r="AH1217">
            <v>104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  <cell r="J1218">
            <v>498071</v>
          </cell>
          <cell r="L1218">
            <v>1090</v>
          </cell>
          <cell r="M1218">
            <v>34875</v>
          </cell>
          <cell r="N1218">
            <v>25981</v>
          </cell>
          <cell r="O1218">
            <v>16498</v>
          </cell>
          <cell r="P1218">
            <v>9005</v>
          </cell>
          <cell r="Q1218">
            <v>39862</v>
          </cell>
          <cell r="R1218">
            <v>17348</v>
          </cell>
          <cell r="S1218">
            <v>44220</v>
          </cell>
          <cell r="T1218">
            <v>81237</v>
          </cell>
          <cell r="U1218">
            <v>23506</v>
          </cell>
          <cell r="V1218">
            <v>20879</v>
          </cell>
          <cell r="W1218">
            <v>22657</v>
          </cell>
          <cell r="X1218">
            <v>14126</v>
          </cell>
          <cell r="Y1218">
            <v>28209</v>
          </cell>
          <cell r="Z1218">
            <v>9351</v>
          </cell>
          <cell r="AA1218">
            <v>17715</v>
          </cell>
          <cell r="AB1218">
            <v>36565</v>
          </cell>
          <cell r="AC1218">
            <v>29595</v>
          </cell>
          <cell r="AD1218">
            <v>5049</v>
          </cell>
          <cell r="AE1218">
            <v>7934</v>
          </cell>
          <cell r="AF1218">
            <v>2914</v>
          </cell>
          <cell r="AG1218">
            <v>2887</v>
          </cell>
          <cell r="AH1218">
            <v>6481</v>
          </cell>
          <cell r="AI1218">
            <v>87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  <cell r="J1219">
            <v>143169</v>
          </cell>
          <cell r="L1219">
            <v>756</v>
          </cell>
          <cell r="M1219">
            <v>1967</v>
          </cell>
          <cell r="N1219">
            <v>648</v>
          </cell>
          <cell r="O1219">
            <v>4944</v>
          </cell>
          <cell r="P1219">
            <v>1838</v>
          </cell>
          <cell r="Q1219">
            <v>8175</v>
          </cell>
          <cell r="R1219">
            <v>4886</v>
          </cell>
          <cell r="S1219">
            <v>2584</v>
          </cell>
          <cell r="T1219">
            <v>3944</v>
          </cell>
          <cell r="U1219">
            <v>1009</v>
          </cell>
          <cell r="V1219">
            <v>2384</v>
          </cell>
          <cell r="W1219">
            <v>6615</v>
          </cell>
          <cell r="X1219">
            <v>7248</v>
          </cell>
          <cell r="Y1219">
            <v>3133</v>
          </cell>
          <cell r="Z1219">
            <v>3620</v>
          </cell>
          <cell r="AA1219">
            <v>51458</v>
          </cell>
          <cell r="AB1219">
            <v>11802</v>
          </cell>
          <cell r="AC1219">
            <v>2752</v>
          </cell>
          <cell r="AD1219">
            <v>5167</v>
          </cell>
          <cell r="AE1219">
            <v>2102</v>
          </cell>
          <cell r="AF1219">
            <v>2170</v>
          </cell>
          <cell r="AG1219">
            <v>329</v>
          </cell>
          <cell r="AH1219">
            <v>13638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  <cell r="J1220">
            <v>690010</v>
          </cell>
          <cell r="L1220">
            <v>15339</v>
          </cell>
          <cell r="M1220">
            <v>26790</v>
          </cell>
          <cell r="N1220">
            <v>30243</v>
          </cell>
          <cell r="O1220">
            <v>33890</v>
          </cell>
          <cell r="P1220">
            <v>29964</v>
          </cell>
          <cell r="Q1220">
            <v>30209</v>
          </cell>
          <cell r="R1220">
            <v>26182</v>
          </cell>
          <cell r="S1220">
            <v>28272</v>
          </cell>
          <cell r="T1220">
            <v>25549</v>
          </cell>
          <cell r="U1220">
            <v>27317</v>
          </cell>
          <cell r="V1220">
            <v>25990</v>
          </cell>
          <cell r="W1220">
            <v>24539</v>
          </cell>
          <cell r="X1220">
            <v>24118</v>
          </cell>
          <cell r="Y1220">
            <v>20405</v>
          </cell>
          <cell r="Z1220">
            <v>24192</v>
          </cell>
          <cell r="AA1220">
            <v>18389</v>
          </cell>
          <cell r="AB1220">
            <v>22708</v>
          </cell>
          <cell r="AC1220">
            <v>25102</v>
          </cell>
          <cell r="AD1220">
            <v>30626</v>
          </cell>
          <cell r="AE1220">
            <v>32725</v>
          </cell>
          <cell r="AF1220">
            <v>15300</v>
          </cell>
          <cell r="AG1220">
            <v>19981</v>
          </cell>
          <cell r="AH1220">
            <v>21474</v>
          </cell>
          <cell r="AI1220">
            <v>20155</v>
          </cell>
          <cell r="AJ1220">
            <v>21166</v>
          </cell>
          <cell r="AK1220">
            <v>22337</v>
          </cell>
          <cell r="AL1220">
            <v>17943</v>
          </cell>
          <cell r="AM1220">
            <v>16146</v>
          </cell>
          <cell r="AN1220">
            <v>12639</v>
          </cell>
          <cell r="AO1220">
            <v>320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1301315</v>
          </cell>
          <cell r="L1221">
            <v>1625</v>
          </cell>
          <cell r="M1221">
            <v>40043</v>
          </cell>
          <cell r="N1221">
            <v>68012</v>
          </cell>
          <cell r="O1221">
            <v>115908</v>
          </cell>
          <cell r="P1221">
            <v>51471</v>
          </cell>
          <cell r="Q1221">
            <v>47803</v>
          </cell>
          <cell r="R1221">
            <v>94999</v>
          </cell>
          <cell r="S1221">
            <v>85409</v>
          </cell>
          <cell r="T1221">
            <v>86262</v>
          </cell>
          <cell r="U1221">
            <v>56192</v>
          </cell>
          <cell r="V1221">
            <v>95626</v>
          </cell>
          <cell r="W1221">
            <v>77470</v>
          </cell>
          <cell r="X1221">
            <v>45806</v>
          </cell>
          <cell r="Y1221">
            <v>35474</v>
          </cell>
          <cell r="Z1221">
            <v>40221</v>
          </cell>
          <cell r="AA1221">
            <v>17721</v>
          </cell>
          <cell r="AB1221">
            <v>10102</v>
          </cell>
          <cell r="AC1221">
            <v>15944</v>
          </cell>
          <cell r="AD1221">
            <v>52644</v>
          </cell>
          <cell r="AE1221">
            <v>22805</v>
          </cell>
          <cell r="AF1221">
            <v>11847</v>
          </cell>
          <cell r="AG1221">
            <v>15056</v>
          </cell>
          <cell r="AH1221">
            <v>6598</v>
          </cell>
          <cell r="AI1221">
            <v>17877</v>
          </cell>
          <cell r="AJ1221">
            <v>14908</v>
          </cell>
          <cell r="AK1221">
            <v>18831</v>
          </cell>
          <cell r="AL1221">
            <v>45196</v>
          </cell>
          <cell r="AM1221">
            <v>32583</v>
          </cell>
          <cell r="AN1221">
            <v>31589</v>
          </cell>
          <cell r="AO1221">
            <v>45293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  <cell r="J1222">
            <v>1791938</v>
          </cell>
          <cell r="L1222">
            <v>23876</v>
          </cell>
          <cell r="M1222">
            <v>54291</v>
          </cell>
          <cell r="N1222">
            <v>57215</v>
          </cell>
          <cell r="O1222">
            <v>57060</v>
          </cell>
          <cell r="P1222">
            <v>78235</v>
          </cell>
          <cell r="Q1222">
            <v>43832</v>
          </cell>
          <cell r="R1222">
            <v>41210</v>
          </cell>
          <cell r="S1222">
            <v>74056</v>
          </cell>
          <cell r="T1222">
            <v>59173</v>
          </cell>
          <cell r="U1222">
            <v>53033</v>
          </cell>
          <cell r="V1222">
            <v>56580</v>
          </cell>
          <cell r="W1222">
            <v>109725</v>
          </cell>
          <cell r="X1222">
            <v>65164</v>
          </cell>
          <cell r="Y1222">
            <v>65260</v>
          </cell>
          <cell r="Z1222">
            <v>70013</v>
          </cell>
          <cell r="AA1222">
            <v>71035</v>
          </cell>
          <cell r="AB1222">
            <v>68483</v>
          </cell>
          <cell r="AC1222">
            <v>57950</v>
          </cell>
          <cell r="AD1222">
            <v>57469</v>
          </cell>
          <cell r="AE1222">
            <v>61125</v>
          </cell>
          <cell r="AF1222">
            <v>60971</v>
          </cell>
          <cell r="AG1222">
            <v>57813</v>
          </cell>
          <cell r="AH1222">
            <v>44359</v>
          </cell>
          <cell r="AI1222">
            <v>62304</v>
          </cell>
          <cell r="AJ1222">
            <v>54676</v>
          </cell>
          <cell r="AK1222">
            <v>65936</v>
          </cell>
          <cell r="AL1222">
            <v>75007</v>
          </cell>
          <cell r="AM1222">
            <v>98310</v>
          </cell>
          <cell r="AN1222">
            <v>35259</v>
          </cell>
          <cell r="AO1222">
            <v>12518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  <cell r="J1223">
            <v>30085</v>
          </cell>
          <cell r="L1223">
            <v>500</v>
          </cell>
          <cell r="M1223">
            <v>116</v>
          </cell>
          <cell r="N1223">
            <v>416</v>
          </cell>
          <cell r="O1223">
            <v>1573</v>
          </cell>
          <cell r="P1223">
            <v>1194</v>
          </cell>
          <cell r="Q1223">
            <v>631</v>
          </cell>
          <cell r="R1223">
            <v>742</v>
          </cell>
          <cell r="S1223">
            <v>249</v>
          </cell>
          <cell r="T1223">
            <v>1067</v>
          </cell>
          <cell r="U1223">
            <v>1526</v>
          </cell>
          <cell r="V1223">
            <v>1745</v>
          </cell>
          <cell r="W1223">
            <v>269</v>
          </cell>
          <cell r="X1223">
            <v>573</v>
          </cell>
          <cell r="Y1223">
            <v>83</v>
          </cell>
          <cell r="Z1223">
            <v>841</v>
          </cell>
          <cell r="AA1223">
            <v>92</v>
          </cell>
          <cell r="AB1223">
            <v>575</v>
          </cell>
          <cell r="AC1223">
            <v>1011</v>
          </cell>
          <cell r="AD1223">
            <v>718</v>
          </cell>
          <cell r="AE1223">
            <v>40</v>
          </cell>
          <cell r="AG1223">
            <v>570</v>
          </cell>
          <cell r="AH1223">
            <v>2340</v>
          </cell>
          <cell r="AI1223">
            <v>1694</v>
          </cell>
          <cell r="AJ1223">
            <v>1665</v>
          </cell>
          <cell r="AK1223">
            <v>3821</v>
          </cell>
          <cell r="AL1223">
            <v>594</v>
          </cell>
          <cell r="AM1223">
            <v>1311</v>
          </cell>
          <cell r="AN1223">
            <v>4129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  <cell r="J1224">
            <v>484768</v>
          </cell>
          <cell r="L1224">
            <v>17</v>
          </cell>
          <cell r="M1224">
            <v>3405</v>
          </cell>
          <cell r="N1224">
            <v>617</v>
          </cell>
          <cell r="O1224">
            <v>2208</v>
          </cell>
          <cell r="P1224">
            <v>501</v>
          </cell>
          <cell r="Q1224">
            <v>2409</v>
          </cell>
          <cell r="R1224">
            <v>2406</v>
          </cell>
          <cell r="S1224">
            <v>2818</v>
          </cell>
          <cell r="T1224">
            <v>1955</v>
          </cell>
          <cell r="U1224">
            <v>6379</v>
          </cell>
          <cell r="V1224">
            <v>2684</v>
          </cell>
          <cell r="W1224">
            <v>1224</v>
          </cell>
          <cell r="X1224">
            <v>11207</v>
          </cell>
          <cell r="Y1224">
            <v>7653</v>
          </cell>
          <cell r="AC1224">
            <v>1706</v>
          </cell>
          <cell r="AD1224">
            <v>86</v>
          </cell>
          <cell r="AE1224">
            <v>725</v>
          </cell>
          <cell r="AF1224">
            <v>2154</v>
          </cell>
          <cell r="AG1224">
            <v>234</v>
          </cell>
          <cell r="AH1224">
            <v>25149</v>
          </cell>
          <cell r="AI1224">
            <v>41365</v>
          </cell>
          <cell r="AJ1224">
            <v>11551</v>
          </cell>
          <cell r="AK1224">
            <v>66660</v>
          </cell>
          <cell r="AL1224">
            <v>142491</v>
          </cell>
          <cell r="AM1224">
            <v>91178</v>
          </cell>
          <cell r="AN1224">
            <v>54458</v>
          </cell>
          <cell r="AO1224">
            <v>1528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  <cell r="J1225">
            <v>247074</v>
          </cell>
          <cell r="L1225">
            <v>32</v>
          </cell>
          <cell r="M1225">
            <v>224</v>
          </cell>
          <cell r="N1225">
            <v>714</v>
          </cell>
          <cell r="O1225">
            <v>1366</v>
          </cell>
          <cell r="P1225">
            <v>1415</v>
          </cell>
          <cell r="Q1225">
            <v>1306</v>
          </cell>
          <cell r="R1225">
            <v>1592</v>
          </cell>
          <cell r="S1225">
            <v>2544</v>
          </cell>
          <cell r="T1225">
            <v>1494</v>
          </cell>
          <cell r="U1225">
            <v>1557</v>
          </cell>
          <cell r="V1225">
            <v>2639</v>
          </cell>
          <cell r="W1225">
            <v>1305</v>
          </cell>
          <cell r="X1225">
            <v>844</v>
          </cell>
          <cell r="Y1225">
            <v>333</v>
          </cell>
          <cell r="Z1225">
            <v>1025</v>
          </cell>
          <cell r="AB1225">
            <v>18</v>
          </cell>
          <cell r="AC1225">
            <v>43</v>
          </cell>
          <cell r="AE1225">
            <v>623</v>
          </cell>
          <cell r="AF1225">
            <v>68</v>
          </cell>
          <cell r="AG1225">
            <v>3720</v>
          </cell>
          <cell r="AH1225">
            <v>18103</v>
          </cell>
          <cell r="AI1225">
            <v>37938</v>
          </cell>
          <cell r="AJ1225">
            <v>47025</v>
          </cell>
          <cell r="AK1225">
            <v>44531</v>
          </cell>
          <cell r="AL1225">
            <v>13283</v>
          </cell>
          <cell r="AM1225">
            <v>47670</v>
          </cell>
          <cell r="AN1225">
            <v>15662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4540263</v>
          </cell>
          <cell r="L1226">
            <v>240857</v>
          </cell>
          <cell r="M1226">
            <v>256403</v>
          </cell>
          <cell r="N1226">
            <v>254068</v>
          </cell>
          <cell r="O1226">
            <v>251627</v>
          </cell>
          <cell r="P1226">
            <v>262476</v>
          </cell>
          <cell r="Q1226">
            <v>228630</v>
          </cell>
          <cell r="R1226">
            <v>183003</v>
          </cell>
          <cell r="S1226">
            <v>203613</v>
          </cell>
          <cell r="T1226">
            <v>254222</v>
          </cell>
          <cell r="U1226">
            <v>228280</v>
          </cell>
          <cell r="V1226">
            <v>211119</v>
          </cell>
          <cell r="W1226">
            <v>186949</v>
          </cell>
          <cell r="X1226">
            <v>191598</v>
          </cell>
          <cell r="Y1226">
            <v>169906</v>
          </cell>
          <cell r="Z1226">
            <v>157004</v>
          </cell>
          <cell r="AA1226">
            <v>142109</v>
          </cell>
          <cell r="AB1226">
            <v>130974</v>
          </cell>
          <cell r="AC1226">
            <v>120072</v>
          </cell>
          <cell r="AD1226">
            <v>122377</v>
          </cell>
          <cell r="AE1226">
            <v>102117</v>
          </cell>
          <cell r="AF1226">
            <v>84728</v>
          </cell>
          <cell r="AG1226">
            <v>78433</v>
          </cell>
          <cell r="AH1226">
            <v>75629</v>
          </cell>
          <cell r="AI1226">
            <v>73096</v>
          </cell>
          <cell r="AJ1226">
            <v>77960</v>
          </cell>
          <cell r="AK1226">
            <v>92649</v>
          </cell>
          <cell r="AL1226">
            <v>84725</v>
          </cell>
          <cell r="AM1226">
            <v>62734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17909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767</v>
          </cell>
          <cell r="Q1227">
            <v>1097</v>
          </cell>
          <cell r="R1227">
            <v>522</v>
          </cell>
          <cell r="S1227">
            <v>937</v>
          </cell>
          <cell r="T1227">
            <v>1459</v>
          </cell>
          <cell r="U1227">
            <v>1369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210708</v>
          </cell>
          <cell r="L1228">
            <v>1915</v>
          </cell>
          <cell r="M1228">
            <v>4899</v>
          </cell>
          <cell r="N1228">
            <v>5427</v>
          </cell>
          <cell r="O1228">
            <v>5216</v>
          </cell>
          <cell r="P1228">
            <v>5876</v>
          </cell>
          <cell r="Q1228">
            <v>4198</v>
          </cell>
          <cell r="R1228">
            <v>5140</v>
          </cell>
          <cell r="S1228">
            <v>5285</v>
          </cell>
          <cell r="T1228">
            <v>10750</v>
          </cell>
          <cell r="U1228">
            <v>12157</v>
          </cell>
          <cell r="V1228">
            <v>9701</v>
          </cell>
          <cell r="W1228">
            <v>6770</v>
          </cell>
          <cell r="X1228">
            <v>9336</v>
          </cell>
          <cell r="Y1228">
            <v>7725</v>
          </cell>
          <cell r="Z1228">
            <v>7603</v>
          </cell>
          <cell r="AA1228">
            <v>7684</v>
          </cell>
          <cell r="AB1228">
            <v>4942</v>
          </cell>
          <cell r="AC1228">
            <v>6237</v>
          </cell>
          <cell r="AD1228">
            <v>6114</v>
          </cell>
          <cell r="AE1228">
            <v>5918</v>
          </cell>
          <cell r="AF1228">
            <v>7008</v>
          </cell>
          <cell r="AG1228">
            <v>5734</v>
          </cell>
          <cell r="AH1228">
            <v>7745</v>
          </cell>
          <cell r="AI1228">
            <v>6565</v>
          </cell>
          <cell r="AJ1228">
            <v>10093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18260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581</v>
          </cell>
          <cell r="U1229">
            <v>1030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1053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1135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104304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8541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572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6752</v>
          </cell>
          <cell r="M1231">
            <v>553</v>
          </cell>
          <cell r="N1231">
            <v>137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841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  <cell r="J1232">
            <v>177480</v>
          </cell>
          <cell r="L1232">
            <v>7525</v>
          </cell>
          <cell r="M1232">
            <v>13376</v>
          </cell>
          <cell r="N1232">
            <v>12115</v>
          </cell>
          <cell r="O1232">
            <v>14219</v>
          </cell>
          <cell r="P1232">
            <v>10585</v>
          </cell>
          <cell r="Q1232">
            <v>11029</v>
          </cell>
          <cell r="R1232">
            <v>10718</v>
          </cell>
          <cell r="S1232">
            <v>8615</v>
          </cell>
          <cell r="T1232">
            <v>8574</v>
          </cell>
          <cell r="U1232">
            <v>8309</v>
          </cell>
          <cell r="V1232">
            <v>5774</v>
          </cell>
          <cell r="W1232">
            <v>5084</v>
          </cell>
          <cell r="X1232">
            <v>3148</v>
          </cell>
          <cell r="Y1232">
            <v>4122</v>
          </cell>
          <cell r="Z1232">
            <v>4156</v>
          </cell>
          <cell r="AA1232">
            <v>3402</v>
          </cell>
          <cell r="AB1232">
            <v>3691</v>
          </cell>
          <cell r="AC1232">
            <v>5031</v>
          </cell>
          <cell r="AD1232">
            <v>2258</v>
          </cell>
          <cell r="AE1232">
            <v>2737</v>
          </cell>
          <cell r="AF1232">
            <v>3192</v>
          </cell>
          <cell r="AG1232">
            <v>1853</v>
          </cell>
          <cell r="AH1232">
            <v>2425</v>
          </cell>
          <cell r="AI1232">
            <v>4948</v>
          </cell>
          <cell r="AJ1232">
            <v>3250</v>
          </cell>
          <cell r="AK1232">
            <v>5967</v>
          </cell>
          <cell r="AL1232">
            <v>4190</v>
          </cell>
          <cell r="AM1232">
            <v>5087</v>
          </cell>
          <cell r="AN1232">
            <v>2100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  <cell r="J1233">
            <v>136244</v>
          </cell>
          <cell r="L1233">
            <v>761</v>
          </cell>
          <cell r="M1233">
            <v>1458</v>
          </cell>
          <cell r="N1233">
            <v>3006</v>
          </cell>
          <cell r="O1233">
            <v>6331</v>
          </cell>
          <cell r="P1233">
            <v>2397</v>
          </cell>
          <cell r="Q1233">
            <v>1643</v>
          </cell>
          <cell r="R1233">
            <v>14793</v>
          </cell>
          <cell r="S1233">
            <v>5639</v>
          </cell>
          <cell r="T1233">
            <v>10147</v>
          </cell>
          <cell r="U1233">
            <v>3105</v>
          </cell>
          <cell r="V1233">
            <v>5471</v>
          </cell>
          <cell r="W1233">
            <v>10132</v>
          </cell>
          <cell r="X1233">
            <v>1357</v>
          </cell>
          <cell r="Y1233">
            <v>1418</v>
          </cell>
          <cell r="Z1233">
            <v>171</v>
          </cell>
          <cell r="AA1233">
            <v>4127</v>
          </cell>
          <cell r="AB1233">
            <v>9217</v>
          </cell>
          <cell r="AC1233">
            <v>6030</v>
          </cell>
          <cell r="AD1233">
            <v>464</v>
          </cell>
          <cell r="AE1233">
            <v>3506</v>
          </cell>
          <cell r="AF1233">
            <v>343</v>
          </cell>
          <cell r="AG1233">
            <v>66</v>
          </cell>
          <cell r="AH1233">
            <v>953</v>
          </cell>
          <cell r="AI1233">
            <v>4804</v>
          </cell>
          <cell r="AJ1233">
            <v>422</v>
          </cell>
          <cell r="AK1233">
            <v>52</v>
          </cell>
          <cell r="AL1233">
            <v>136</v>
          </cell>
          <cell r="AM1233">
            <v>30980</v>
          </cell>
          <cell r="AO1233">
            <v>7315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  <cell r="J1234">
            <v>548557</v>
          </cell>
          <cell r="L1234">
            <v>9700</v>
          </cell>
          <cell r="M1234">
            <v>22714</v>
          </cell>
          <cell r="N1234">
            <v>16964</v>
          </cell>
          <cell r="O1234">
            <v>23267</v>
          </cell>
          <cell r="P1234">
            <v>20398</v>
          </cell>
          <cell r="Q1234">
            <v>34289</v>
          </cell>
          <cell r="R1234">
            <v>25558</v>
          </cell>
          <cell r="S1234">
            <v>48573</v>
          </cell>
          <cell r="T1234">
            <v>39050</v>
          </cell>
          <cell r="U1234">
            <v>69289</v>
          </cell>
          <cell r="V1234">
            <v>19018</v>
          </cell>
          <cell r="W1234">
            <v>16670</v>
          </cell>
          <cell r="X1234">
            <v>15415</v>
          </cell>
          <cell r="Y1234">
            <v>7920</v>
          </cell>
          <cell r="Z1234">
            <v>15571</v>
          </cell>
          <cell r="AA1234">
            <v>6417</v>
          </cell>
          <cell r="AB1234">
            <v>20882</v>
          </cell>
          <cell r="AC1234">
            <v>14712</v>
          </cell>
          <cell r="AD1234">
            <v>18400</v>
          </cell>
          <cell r="AE1234">
            <v>13683</v>
          </cell>
          <cell r="AF1234">
            <v>31448</v>
          </cell>
          <cell r="AG1234">
            <v>4976</v>
          </cell>
          <cell r="AH1234">
            <v>4051</v>
          </cell>
          <cell r="AI1234">
            <v>3553</v>
          </cell>
          <cell r="AJ1234">
            <v>8870</v>
          </cell>
          <cell r="AK1234">
            <v>12889</v>
          </cell>
          <cell r="AL1234">
            <v>11077</v>
          </cell>
          <cell r="AM1234">
            <v>8402</v>
          </cell>
          <cell r="AN1234">
            <v>4801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  <cell r="J1235">
            <v>694391</v>
          </cell>
          <cell r="L1235">
            <v>48105</v>
          </cell>
          <cell r="M1235">
            <v>66389</v>
          </cell>
          <cell r="N1235">
            <v>51208</v>
          </cell>
          <cell r="O1235">
            <v>51384</v>
          </cell>
          <cell r="P1235">
            <v>44518</v>
          </cell>
          <cell r="Q1235">
            <v>43541</v>
          </cell>
          <cell r="R1235">
            <v>42773</v>
          </cell>
          <cell r="S1235">
            <v>43267</v>
          </cell>
          <cell r="T1235">
            <v>36033</v>
          </cell>
          <cell r="U1235">
            <v>29179</v>
          </cell>
          <cell r="V1235">
            <v>26361</v>
          </cell>
          <cell r="W1235">
            <v>24018</v>
          </cell>
          <cell r="X1235">
            <v>17607</v>
          </cell>
          <cell r="Y1235">
            <v>16022</v>
          </cell>
          <cell r="Z1235">
            <v>14719</v>
          </cell>
          <cell r="AA1235">
            <v>19203</v>
          </cell>
          <cell r="AB1235">
            <v>18508</v>
          </cell>
          <cell r="AC1235">
            <v>13366</v>
          </cell>
          <cell r="AD1235">
            <v>10055</v>
          </cell>
          <cell r="AE1235">
            <v>7564</v>
          </cell>
          <cell r="AF1235">
            <v>9652</v>
          </cell>
          <cell r="AG1235">
            <v>10809</v>
          </cell>
          <cell r="AH1235">
            <v>5259</v>
          </cell>
          <cell r="AI1235">
            <v>6700</v>
          </cell>
          <cell r="AJ1235">
            <v>8304</v>
          </cell>
          <cell r="AK1235">
            <v>8131</v>
          </cell>
          <cell r="AL1235">
            <v>10433</v>
          </cell>
          <cell r="AM1235">
            <v>9784</v>
          </cell>
          <cell r="AN1235">
            <v>1499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  <cell r="J1236">
            <v>44363</v>
          </cell>
          <cell r="L1236">
            <v>727</v>
          </cell>
          <cell r="M1236">
            <v>2026</v>
          </cell>
          <cell r="N1236">
            <v>3479</v>
          </cell>
          <cell r="O1236">
            <v>2246</v>
          </cell>
          <cell r="P1236">
            <v>224</v>
          </cell>
          <cell r="Q1236">
            <v>782</v>
          </cell>
          <cell r="R1236">
            <v>343</v>
          </cell>
          <cell r="S1236">
            <v>3432</v>
          </cell>
          <cell r="T1236">
            <v>1585</v>
          </cell>
          <cell r="U1236">
            <v>2569</v>
          </cell>
          <cell r="V1236">
            <v>2041</v>
          </cell>
          <cell r="W1236">
            <v>734</v>
          </cell>
          <cell r="X1236">
            <v>207</v>
          </cell>
          <cell r="Y1236">
            <v>149</v>
          </cell>
          <cell r="Z1236">
            <v>49</v>
          </cell>
          <cell r="AA1236">
            <v>2170</v>
          </cell>
          <cell r="AB1236">
            <v>129</v>
          </cell>
          <cell r="AD1236">
            <v>16188</v>
          </cell>
          <cell r="AE1236">
            <v>738</v>
          </cell>
          <cell r="AF1236">
            <v>433</v>
          </cell>
          <cell r="AG1236">
            <v>3327</v>
          </cell>
          <cell r="AH1236">
            <v>12</v>
          </cell>
          <cell r="AI1236">
            <v>184</v>
          </cell>
          <cell r="AJ1236">
            <v>49</v>
          </cell>
          <cell r="AK1236">
            <v>248</v>
          </cell>
          <cell r="AL1236">
            <v>186</v>
          </cell>
          <cell r="AM1236">
            <v>39</v>
          </cell>
          <cell r="AN1236">
            <v>67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  <cell r="J1237">
            <v>1913059</v>
          </cell>
          <cell r="L1237">
            <v>72235</v>
          </cell>
          <cell r="M1237">
            <v>124402</v>
          </cell>
          <cell r="N1237">
            <v>168463</v>
          </cell>
          <cell r="O1237">
            <v>191187</v>
          </cell>
          <cell r="P1237">
            <v>68219</v>
          </cell>
          <cell r="Q1237">
            <v>63987</v>
          </cell>
          <cell r="R1237">
            <v>60239</v>
          </cell>
          <cell r="S1237">
            <v>72627</v>
          </cell>
          <cell r="T1237">
            <v>71337</v>
          </cell>
          <cell r="U1237">
            <v>108550</v>
          </cell>
          <cell r="V1237">
            <v>47720</v>
          </cell>
          <cell r="W1237">
            <v>71563</v>
          </cell>
          <cell r="X1237">
            <v>43676</v>
          </cell>
          <cell r="Y1237">
            <v>47726</v>
          </cell>
          <cell r="Z1237">
            <v>35887</v>
          </cell>
          <cell r="AA1237">
            <v>45176</v>
          </cell>
          <cell r="AB1237">
            <v>49929</v>
          </cell>
          <cell r="AC1237">
            <v>68011</v>
          </cell>
          <cell r="AD1237">
            <v>51927</v>
          </cell>
          <cell r="AE1237">
            <v>80586</v>
          </cell>
          <cell r="AF1237">
            <v>67638</v>
          </cell>
          <cell r="AG1237">
            <v>46109</v>
          </cell>
          <cell r="AH1237">
            <v>20752</v>
          </cell>
          <cell r="AI1237">
            <v>26406</v>
          </cell>
          <cell r="AJ1237">
            <v>40151</v>
          </cell>
          <cell r="AK1237">
            <v>47287</v>
          </cell>
          <cell r="AL1237">
            <v>30885</v>
          </cell>
          <cell r="AM1237">
            <v>59332</v>
          </cell>
          <cell r="AN1237">
            <v>31016</v>
          </cell>
          <cell r="AO1237">
            <v>36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  <cell r="J1238">
            <v>39227</v>
          </cell>
          <cell r="L1238">
            <v>1988</v>
          </cell>
          <cell r="M1238">
            <v>1074</v>
          </cell>
          <cell r="N1238">
            <v>1702</v>
          </cell>
          <cell r="O1238">
            <v>1861</v>
          </cell>
          <cell r="P1238">
            <v>4586</v>
          </cell>
          <cell r="Q1238">
            <v>2955</v>
          </cell>
          <cell r="R1238">
            <v>1779</v>
          </cell>
          <cell r="S1238">
            <v>2977</v>
          </cell>
          <cell r="T1238">
            <v>3951</v>
          </cell>
          <cell r="U1238">
            <v>1150</v>
          </cell>
          <cell r="V1238">
            <v>1159</v>
          </cell>
          <cell r="W1238">
            <v>1664</v>
          </cell>
          <cell r="X1238">
            <v>1144</v>
          </cell>
          <cell r="Y1238">
            <v>3132</v>
          </cell>
          <cell r="Z1238">
            <v>1009</v>
          </cell>
          <cell r="AA1238">
            <v>287</v>
          </cell>
          <cell r="AB1238">
            <v>4528</v>
          </cell>
          <cell r="AC1238">
            <v>1218</v>
          </cell>
          <cell r="AD1238">
            <v>394</v>
          </cell>
          <cell r="AE1238">
            <v>166</v>
          </cell>
          <cell r="AF1238">
            <v>503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  <cell r="J1239">
            <v>297014</v>
          </cell>
          <cell r="L1239">
            <v>8530</v>
          </cell>
          <cell r="M1239">
            <v>10913</v>
          </cell>
          <cell r="N1239">
            <v>7208</v>
          </cell>
          <cell r="O1239">
            <v>11187</v>
          </cell>
          <cell r="P1239">
            <v>17703</v>
          </cell>
          <cell r="Q1239">
            <v>13011</v>
          </cell>
          <cell r="R1239">
            <v>23755</v>
          </cell>
          <cell r="S1239">
            <v>11650</v>
          </cell>
          <cell r="T1239">
            <v>19437</v>
          </cell>
          <cell r="U1239">
            <v>12771</v>
          </cell>
          <cell r="V1239">
            <v>33337</v>
          </cell>
          <cell r="W1239">
            <v>5237</v>
          </cell>
          <cell r="X1239">
            <v>14255</v>
          </cell>
          <cell r="Y1239">
            <v>25839</v>
          </cell>
          <cell r="Z1239">
            <v>19343</v>
          </cell>
          <cell r="AA1239">
            <v>18598</v>
          </cell>
          <cell r="AB1239">
            <v>3829</v>
          </cell>
          <cell r="AC1239">
            <v>11562</v>
          </cell>
          <cell r="AE1239">
            <v>2772</v>
          </cell>
          <cell r="AF1239">
            <v>8401</v>
          </cell>
          <cell r="AG1239">
            <v>6385</v>
          </cell>
          <cell r="AH1239">
            <v>11291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  <cell r="J1240">
            <v>119149</v>
          </cell>
          <cell r="L1240">
            <v>3085</v>
          </cell>
          <cell r="M1240">
            <v>4012</v>
          </cell>
          <cell r="N1240">
            <v>9481</v>
          </cell>
          <cell r="O1240">
            <v>13318</v>
          </cell>
          <cell r="P1240">
            <v>12015</v>
          </cell>
          <cell r="Q1240">
            <v>6019</v>
          </cell>
          <cell r="R1240">
            <v>2354</v>
          </cell>
          <cell r="S1240">
            <v>5206</v>
          </cell>
          <cell r="T1240">
            <v>8651</v>
          </cell>
          <cell r="U1240">
            <v>6695</v>
          </cell>
          <cell r="V1240">
            <v>1369</v>
          </cell>
          <cell r="W1240">
            <v>10008</v>
          </cell>
          <cell r="X1240">
            <v>8726</v>
          </cell>
          <cell r="Y1240">
            <v>4887</v>
          </cell>
          <cell r="Z1240">
            <v>14074</v>
          </cell>
          <cell r="AA1240">
            <v>1713</v>
          </cell>
          <cell r="AB1240">
            <v>753</v>
          </cell>
          <cell r="AD1240">
            <v>2376</v>
          </cell>
          <cell r="AE1240">
            <v>1985</v>
          </cell>
          <cell r="AF1240">
            <v>2422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  <cell r="J1241">
            <v>11952</v>
          </cell>
          <cell r="L1241">
            <v>494</v>
          </cell>
          <cell r="M1241">
            <v>581</v>
          </cell>
          <cell r="N1241">
            <v>432</v>
          </cell>
          <cell r="O1241">
            <v>621</v>
          </cell>
          <cell r="P1241">
            <v>503</v>
          </cell>
          <cell r="Q1241">
            <v>780</v>
          </cell>
          <cell r="R1241">
            <v>364</v>
          </cell>
          <cell r="S1241">
            <v>339</v>
          </cell>
          <cell r="T1241">
            <v>639</v>
          </cell>
          <cell r="U1241">
            <v>634</v>
          </cell>
          <cell r="V1241">
            <v>341</v>
          </cell>
          <cell r="W1241">
            <v>572</v>
          </cell>
          <cell r="X1241">
            <v>487</v>
          </cell>
          <cell r="Y1241">
            <v>253</v>
          </cell>
          <cell r="Z1241">
            <v>279</v>
          </cell>
          <cell r="AA1241">
            <v>179</v>
          </cell>
          <cell r="AB1241">
            <v>161</v>
          </cell>
          <cell r="AC1241">
            <v>752</v>
          </cell>
          <cell r="AD1241">
            <v>643</v>
          </cell>
          <cell r="AE1241">
            <v>670</v>
          </cell>
          <cell r="AF1241">
            <v>2141</v>
          </cell>
          <cell r="AG1241">
            <v>87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  <cell r="J1242">
            <v>212109</v>
          </cell>
          <cell r="L1242">
            <v>1029</v>
          </cell>
          <cell r="M1242">
            <v>6808</v>
          </cell>
          <cell r="N1242">
            <v>22949</v>
          </cell>
          <cell r="O1242">
            <v>23966</v>
          </cell>
          <cell r="P1242">
            <v>7950</v>
          </cell>
          <cell r="Q1242">
            <v>1610</v>
          </cell>
          <cell r="R1242">
            <v>2714</v>
          </cell>
          <cell r="S1242">
            <v>21163</v>
          </cell>
          <cell r="T1242">
            <v>7438</v>
          </cell>
          <cell r="U1242">
            <v>11619</v>
          </cell>
          <cell r="V1242">
            <v>5754</v>
          </cell>
          <cell r="W1242">
            <v>2495</v>
          </cell>
          <cell r="X1242">
            <v>4440</v>
          </cell>
          <cell r="Y1242">
            <v>1558</v>
          </cell>
          <cell r="Z1242">
            <v>1983</v>
          </cell>
          <cell r="AA1242">
            <v>16851</v>
          </cell>
          <cell r="AB1242">
            <v>5460</v>
          </cell>
          <cell r="AC1242">
            <v>377</v>
          </cell>
          <cell r="AD1242">
            <v>7319</v>
          </cell>
          <cell r="AE1242">
            <v>39808</v>
          </cell>
          <cell r="AF1242">
            <v>905</v>
          </cell>
          <cell r="AG1242">
            <v>13346</v>
          </cell>
          <cell r="AH1242">
            <v>4567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  <cell r="J1243">
            <v>57131</v>
          </cell>
          <cell r="L1243">
            <v>769</v>
          </cell>
          <cell r="M1243">
            <v>1084</v>
          </cell>
          <cell r="N1243">
            <v>1492</v>
          </cell>
          <cell r="O1243">
            <v>2016</v>
          </cell>
          <cell r="P1243">
            <v>1043</v>
          </cell>
          <cell r="Q1243">
            <v>1876</v>
          </cell>
          <cell r="R1243">
            <v>12697</v>
          </cell>
          <cell r="S1243">
            <v>2340</v>
          </cell>
          <cell r="T1243">
            <v>1651</v>
          </cell>
          <cell r="U1243">
            <v>6383</v>
          </cell>
          <cell r="V1243">
            <v>2014</v>
          </cell>
          <cell r="W1243">
            <v>2178</v>
          </cell>
          <cell r="X1243">
            <v>9715</v>
          </cell>
          <cell r="Y1243">
            <v>1272</v>
          </cell>
          <cell r="Z1243">
            <v>2381</v>
          </cell>
          <cell r="AA1243">
            <v>1239</v>
          </cell>
          <cell r="AB1243">
            <v>1468</v>
          </cell>
          <cell r="AC1243">
            <v>1300</v>
          </cell>
          <cell r="AD1243">
            <v>3745</v>
          </cell>
          <cell r="AE1243">
            <v>426</v>
          </cell>
          <cell r="AF1243">
            <v>42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742874</v>
          </cell>
          <cell r="L1244">
            <v>20470</v>
          </cell>
          <cell r="M1244">
            <v>29279</v>
          </cell>
          <cell r="N1244">
            <v>33964</v>
          </cell>
          <cell r="O1244">
            <v>41954</v>
          </cell>
          <cell r="P1244">
            <v>55828</v>
          </cell>
          <cell r="Q1244">
            <v>37114</v>
          </cell>
          <cell r="R1244">
            <v>38696</v>
          </cell>
          <cell r="S1244">
            <v>37408</v>
          </cell>
          <cell r="T1244">
            <v>32934</v>
          </cell>
          <cell r="U1244">
            <v>46601</v>
          </cell>
          <cell r="V1244">
            <v>29486</v>
          </cell>
          <cell r="W1244">
            <v>27589</v>
          </cell>
          <cell r="X1244">
            <v>28014</v>
          </cell>
          <cell r="Y1244">
            <v>13977</v>
          </cell>
          <cell r="Z1244">
            <v>15727</v>
          </cell>
          <cell r="AA1244">
            <v>15188</v>
          </cell>
          <cell r="AB1244">
            <v>16447</v>
          </cell>
          <cell r="AC1244">
            <v>12049</v>
          </cell>
          <cell r="AD1244">
            <v>16784</v>
          </cell>
          <cell r="AE1244">
            <v>23123</v>
          </cell>
          <cell r="AF1244">
            <v>37470</v>
          </cell>
          <cell r="AG1244">
            <v>8292</v>
          </cell>
          <cell r="AH1244">
            <v>17894</v>
          </cell>
          <cell r="AI1244">
            <v>14107</v>
          </cell>
          <cell r="AJ1244">
            <v>35128</v>
          </cell>
          <cell r="AK1244">
            <v>16515</v>
          </cell>
          <cell r="AL1244">
            <v>20376</v>
          </cell>
          <cell r="AM1244">
            <v>17050</v>
          </cell>
          <cell r="AN1244">
            <v>3410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  <cell r="J1245">
            <v>510047</v>
          </cell>
          <cell r="L1245">
            <v>4548</v>
          </cell>
          <cell r="M1245">
            <v>11803</v>
          </cell>
          <cell r="N1245">
            <v>33545</v>
          </cell>
          <cell r="O1245">
            <v>35716</v>
          </cell>
          <cell r="P1245">
            <v>18780</v>
          </cell>
          <cell r="Q1245">
            <v>23283</v>
          </cell>
          <cell r="R1245">
            <v>45530</v>
          </cell>
          <cell r="S1245">
            <v>38323</v>
          </cell>
          <cell r="T1245">
            <v>28750</v>
          </cell>
          <cell r="U1245">
            <v>37987</v>
          </cell>
          <cell r="V1245">
            <v>38000</v>
          </cell>
          <cell r="W1245">
            <v>26218</v>
          </cell>
          <cell r="X1245">
            <v>16926</v>
          </cell>
          <cell r="Y1245">
            <v>21534</v>
          </cell>
          <cell r="Z1245">
            <v>11136</v>
          </cell>
          <cell r="AA1245">
            <v>9820</v>
          </cell>
          <cell r="AB1245">
            <v>18967</v>
          </cell>
          <cell r="AC1245">
            <v>19703</v>
          </cell>
          <cell r="AD1245">
            <v>17900</v>
          </cell>
          <cell r="AE1245">
            <v>6697</v>
          </cell>
          <cell r="AF1245">
            <v>9545</v>
          </cell>
          <cell r="AG1245">
            <v>4405</v>
          </cell>
          <cell r="AH1245">
            <v>4248</v>
          </cell>
          <cell r="AI1245">
            <v>14264</v>
          </cell>
          <cell r="AJ1245">
            <v>2855</v>
          </cell>
          <cell r="AK1245">
            <v>459</v>
          </cell>
          <cell r="AL1245">
            <v>2658</v>
          </cell>
          <cell r="AM1245">
            <v>3282</v>
          </cell>
          <cell r="AN1245">
            <v>181</v>
          </cell>
          <cell r="AO1245">
            <v>2984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  <cell r="J1246">
            <v>924162</v>
          </cell>
          <cell r="L1246">
            <v>15665</v>
          </cell>
          <cell r="M1246">
            <v>43233</v>
          </cell>
          <cell r="N1246">
            <v>43724</v>
          </cell>
          <cell r="O1246">
            <v>54782</v>
          </cell>
          <cell r="P1246">
            <v>82485</v>
          </cell>
          <cell r="Q1246">
            <v>41664</v>
          </cell>
          <cell r="R1246">
            <v>36314</v>
          </cell>
          <cell r="S1246">
            <v>46973</v>
          </cell>
          <cell r="T1246">
            <v>34458</v>
          </cell>
          <cell r="U1246">
            <v>43282</v>
          </cell>
          <cell r="V1246">
            <v>24885</v>
          </cell>
          <cell r="W1246">
            <v>21792</v>
          </cell>
          <cell r="X1246">
            <v>26929</v>
          </cell>
          <cell r="Y1246">
            <v>47998</v>
          </cell>
          <cell r="Z1246">
            <v>23466</v>
          </cell>
          <cell r="AA1246">
            <v>25494</v>
          </cell>
          <cell r="AB1246">
            <v>13984</v>
          </cell>
          <cell r="AC1246">
            <v>28746</v>
          </cell>
          <cell r="AD1246">
            <v>19244</v>
          </cell>
          <cell r="AE1246">
            <v>33608</v>
          </cell>
          <cell r="AF1246">
            <v>24462</v>
          </cell>
          <cell r="AG1246">
            <v>34866</v>
          </cell>
          <cell r="AH1246">
            <v>46770</v>
          </cell>
          <cell r="AI1246">
            <v>26742</v>
          </cell>
          <cell r="AJ1246">
            <v>13337</v>
          </cell>
          <cell r="AK1246">
            <v>19520</v>
          </cell>
          <cell r="AL1246">
            <v>25598</v>
          </cell>
          <cell r="AM1246">
            <v>14627</v>
          </cell>
          <cell r="AN1246">
            <v>9514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  <cell r="J1247">
            <v>29495</v>
          </cell>
          <cell r="L1247">
            <v>196</v>
          </cell>
          <cell r="M1247">
            <v>557</v>
          </cell>
          <cell r="N1247">
            <v>1359</v>
          </cell>
          <cell r="O1247">
            <v>948</v>
          </cell>
          <cell r="P1247">
            <v>2038</v>
          </cell>
          <cell r="Q1247">
            <v>2003</v>
          </cell>
          <cell r="R1247">
            <v>1090</v>
          </cell>
          <cell r="S1247">
            <v>109</v>
          </cell>
          <cell r="T1247">
            <v>839</v>
          </cell>
          <cell r="V1247">
            <v>323</v>
          </cell>
          <cell r="W1247">
            <v>145</v>
          </cell>
          <cell r="Y1247">
            <v>226</v>
          </cell>
          <cell r="AB1247">
            <v>515</v>
          </cell>
          <cell r="AC1247">
            <v>536</v>
          </cell>
          <cell r="AD1247">
            <v>519</v>
          </cell>
          <cell r="AE1247">
            <v>160</v>
          </cell>
          <cell r="AF1247">
            <v>155</v>
          </cell>
          <cell r="AG1247">
            <v>2000</v>
          </cell>
          <cell r="AH1247">
            <v>1081</v>
          </cell>
          <cell r="AI1247">
            <v>3273</v>
          </cell>
          <cell r="AJ1247">
            <v>1396</v>
          </cell>
          <cell r="AK1247">
            <v>3970</v>
          </cell>
          <cell r="AL1247">
            <v>3162</v>
          </cell>
          <cell r="AM1247">
            <v>2177</v>
          </cell>
          <cell r="AN1247">
            <v>718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  <cell r="J1248">
            <v>134245</v>
          </cell>
          <cell r="M1248">
            <v>638</v>
          </cell>
          <cell r="N1248">
            <v>2794</v>
          </cell>
          <cell r="O1248">
            <v>2229</v>
          </cell>
          <cell r="P1248">
            <v>42</v>
          </cell>
          <cell r="Q1248">
            <v>21</v>
          </cell>
          <cell r="R1248">
            <v>1239</v>
          </cell>
          <cell r="T1248">
            <v>59</v>
          </cell>
          <cell r="AG1248">
            <v>1551</v>
          </cell>
          <cell r="AH1248">
            <v>8857</v>
          </cell>
          <cell r="AI1248">
            <v>21472</v>
          </cell>
          <cell r="AJ1248">
            <v>4889</v>
          </cell>
          <cell r="AK1248">
            <v>35475</v>
          </cell>
          <cell r="AL1248">
            <v>24924</v>
          </cell>
          <cell r="AM1248">
            <v>5790</v>
          </cell>
          <cell r="AN1248">
            <v>24265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  <cell r="J1249">
            <v>49077</v>
          </cell>
          <cell r="L1249">
            <v>715</v>
          </cell>
          <cell r="M1249">
            <v>27</v>
          </cell>
          <cell r="N1249">
            <v>2454</v>
          </cell>
          <cell r="P1249">
            <v>311</v>
          </cell>
          <cell r="Q1249">
            <v>312</v>
          </cell>
          <cell r="R1249">
            <v>112</v>
          </cell>
          <cell r="S1249">
            <v>1166</v>
          </cell>
          <cell r="T1249">
            <v>71</v>
          </cell>
          <cell r="X1249">
            <v>24</v>
          </cell>
          <cell r="Y1249">
            <v>76</v>
          </cell>
          <cell r="AC1249">
            <v>40</v>
          </cell>
          <cell r="AF1249">
            <v>182</v>
          </cell>
          <cell r="AG1249">
            <v>1706</v>
          </cell>
          <cell r="AH1249">
            <v>4202</v>
          </cell>
          <cell r="AI1249">
            <v>13295</v>
          </cell>
          <cell r="AJ1249">
            <v>5598</v>
          </cell>
          <cell r="AK1249">
            <v>6297</v>
          </cell>
          <cell r="AL1249">
            <v>5730</v>
          </cell>
          <cell r="AM1249">
            <v>2538</v>
          </cell>
          <cell r="AN1249">
            <v>4221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6436228</v>
          </cell>
          <cell r="L1250">
            <v>246335</v>
          </cell>
          <cell r="M1250">
            <v>360047</v>
          </cell>
          <cell r="N1250">
            <v>313579</v>
          </cell>
          <cell r="O1250">
            <v>329254</v>
          </cell>
          <cell r="P1250">
            <v>355104</v>
          </cell>
          <cell r="Q1250">
            <v>358927</v>
          </cell>
          <cell r="R1250">
            <v>354847</v>
          </cell>
          <cell r="S1250">
            <v>309334</v>
          </cell>
          <cell r="T1250">
            <v>410665</v>
          </cell>
          <cell r="U1250">
            <v>348178</v>
          </cell>
          <cell r="V1250">
            <v>264050</v>
          </cell>
          <cell r="W1250">
            <v>297070</v>
          </cell>
          <cell r="X1250">
            <v>294671</v>
          </cell>
          <cell r="Y1250">
            <v>256641</v>
          </cell>
          <cell r="Z1250">
            <v>204733</v>
          </cell>
          <cell r="AA1250">
            <v>206407</v>
          </cell>
          <cell r="AB1250">
            <v>183144</v>
          </cell>
          <cell r="AC1250">
            <v>196567</v>
          </cell>
          <cell r="AD1250">
            <v>174848</v>
          </cell>
          <cell r="AE1250">
            <v>134509</v>
          </cell>
          <cell r="AF1250">
            <v>135034</v>
          </cell>
          <cell r="AG1250">
            <v>113073</v>
          </cell>
          <cell r="AH1250">
            <v>90683</v>
          </cell>
          <cell r="AI1250">
            <v>92638</v>
          </cell>
          <cell r="AJ1250">
            <v>95311</v>
          </cell>
          <cell r="AK1250">
            <v>111823</v>
          </cell>
          <cell r="AL1250">
            <v>96787</v>
          </cell>
          <cell r="AM1250">
            <v>83292</v>
          </cell>
          <cell r="AN1250">
            <v>18677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88314</v>
          </cell>
          <cell r="L1251">
            <v>3902</v>
          </cell>
          <cell r="M1251">
            <v>2774</v>
          </cell>
          <cell r="N1251">
            <v>3400</v>
          </cell>
          <cell r="O1251">
            <v>2824</v>
          </cell>
          <cell r="P1251">
            <v>3933</v>
          </cell>
          <cell r="Q1251">
            <v>5071</v>
          </cell>
          <cell r="R1251">
            <v>9126</v>
          </cell>
          <cell r="S1251">
            <v>6461</v>
          </cell>
          <cell r="T1251">
            <v>9002</v>
          </cell>
          <cell r="U1251">
            <v>10448</v>
          </cell>
          <cell r="V1251">
            <v>4305</v>
          </cell>
          <cell r="W1251">
            <v>3311</v>
          </cell>
          <cell r="X1251">
            <v>1738</v>
          </cell>
          <cell r="Y1251">
            <v>1535</v>
          </cell>
          <cell r="Z1251">
            <v>3835</v>
          </cell>
          <cell r="AA1251">
            <v>3737</v>
          </cell>
          <cell r="AB1251">
            <v>1469</v>
          </cell>
          <cell r="AC1251">
            <v>1050</v>
          </cell>
          <cell r="AD1251">
            <v>2629</v>
          </cell>
          <cell r="AE1251">
            <v>1608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632061</v>
          </cell>
          <cell r="L1252">
            <v>12510</v>
          </cell>
          <cell r="M1252">
            <v>18031</v>
          </cell>
          <cell r="N1252">
            <v>11693</v>
          </cell>
          <cell r="O1252">
            <v>16251</v>
          </cell>
          <cell r="P1252">
            <v>21859</v>
          </cell>
          <cell r="Q1252">
            <v>20236</v>
          </cell>
          <cell r="R1252">
            <v>26406</v>
          </cell>
          <cell r="S1252">
            <v>25243</v>
          </cell>
          <cell r="T1252">
            <v>34380</v>
          </cell>
          <cell r="U1252">
            <v>28499</v>
          </cell>
          <cell r="V1252">
            <v>20996</v>
          </cell>
          <cell r="W1252">
            <v>24114</v>
          </cell>
          <cell r="X1252">
            <v>29426</v>
          </cell>
          <cell r="Y1252">
            <v>26897</v>
          </cell>
          <cell r="Z1252">
            <v>21424</v>
          </cell>
          <cell r="AA1252">
            <v>18831</v>
          </cell>
          <cell r="AB1252">
            <v>22975</v>
          </cell>
          <cell r="AC1252">
            <v>22472</v>
          </cell>
          <cell r="AD1252">
            <v>21804</v>
          </cell>
          <cell r="AE1252">
            <v>23562</v>
          </cell>
          <cell r="AF1252">
            <v>23247</v>
          </cell>
          <cell r="AG1252">
            <v>16423</v>
          </cell>
          <cell r="AH1252">
            <v>18508</v>
          </cell>
          <cell r="AI1252">
            <v>18892</v>
          </cell>
          <cell r="AJ1252">
            <v>22536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24293</v>
          </cell>
          <cell r="L1253">
            <v>952</v>
          </cell>
          <cell r="M1253">
            <v>1017</v>
          </cell>
          <cell r="N1253">
            <v>3551</v>
          </cell>
          <cell r="O1253">
            <v>1459</v>
          </cell>
          <cell r="P1253">
            <v>453</v>
          </cell>
          <cell r="Q1253">
            <v>2027</v>
          </cell>
          <cell r="R1253">
            <v>548</v>
          </cell>
          <cell r="S1253">
            <v>4235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975</v>
          </cell>
          <cell r="Y1253">
            <v>1081</v>
          </cell>
          <cell r="Z1253">
            <v>626</v>
          </cell>
          <cell r="AA1253">
            <v>318</v>
          </cell>
          <cell r="AB1253">
            <v>205</v>
          </cell>
          <cell r="AD1253">
            <v>526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95011</v>
          </cell>
          <cell r="L1254">
            <v>633</v>
          </cell>
          <cell r="M1254">
            <v>4674</v>
          </cell>
          <cell r="N1254">
            <v>4308</v>
          </cell>
          <cell r="O1254">
            <v>5200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5059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2821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19237</v>
          </cell>
          <cell r="L1255">
            <v>71</v>
          </cell>
          <cell r="M1255">
            <v>36</v>
          </cell>
          <cell r="N1255">
            <v>506</v>
          </cell>
          <cell r="O1255">
            <v>1574</v>
          </cell>
          <cell r="P1255">
            <v>824</v>
          </cell>
          <cell r="Q1255">
            <v>340</v>
          </cell>
          <cell r="S1255">
            <v>1744</v>
          </cell>
          <cell r="T1255">
            <v>283</v>
          </cell>
          <cell r="U1255">
            <v>809</v>
          </cell>
          <cell r="V1255">
            <v>2120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  <cell r="J1256">
            <v>231453</v>
          </cell>
          <cell r="L1256">
            <v>9485</v>
          </cell>
          <cell r="M1256">
            <v>14645</v>
          </cell>
          <cell r="N1256">
            <v>19269</v>
          </cell>
          <cell r="O1256">
            <v>16719</v>
          </cell>
          <cell r="P1256">
            <v>16358</v>
          </cell>
          <cell r="Q1256">
            <v>12260</v>
          </cell>
          <cell r="R1256">
            <v>11812</v>
          </cell>
          <cell r="S1256">
            <v>10859</v>
          </cell>
          <cell r="T1256">
            <v>11849</v>
          </cell>
          <cell r="U1256">
            <v>10372</v>
          </cell>
          <cell r="V1256">
            <v>10863</v>
          </cell>
          <cell r="W1256">
            <v>9143</v>
          </cell>
          <cell r="X1256">
            <v>6143</v>
          </cell>
          <cell r="Y1256">
            <v>7079</v>
          </cell>
          <cell r="Z1256">
            <v>5354</v>
          </cell>
          <cell r="AA1256">
            <v>5010</v>
          </cell>
          <cell r="AB1256">
            <v>7244</v>
          </cell>
          <cell r="AC1256">
            <v>6786</v>
          </cell>
          <cell r="AD1256">
            <v>6235</v>
          </cell>
          <cell r="AE1256">
            <v>4714</v>
          </cell>
          <cell r="AF1256">
            <v>5129</v>
          </cell>
          <cell r="AG1256">
            <v>1990</v>
          </cell>
          <cell r="AH1256">
            <v>3998</v>
          </cell>
          <cell r="AI1256">
            <v>2342</v>
          </cell>
          <cell r="AJ1256">
            <v>2523</v>
          </cell>
          <cell r="AK1256">
            <v>4233</v>
          </cell>
          <cell r="AL1256">
            <v>3617</v>
          </cell>
          <cell r="AM1256">
            <v>3487</v>
          </cell>
          <cell r="AN1256">
            <v>1935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  <cell r="J1257">
            <v>91430</v>
          </cell>
          <cell r="L1257">
            <v>3361</v>
          </cell>
          <cell r="M1257">
            <v>1429</v>
          </cell>
          <cell r="N1257">
            <v>4563</v>
          </cell>
          <cell r="O1257">
            <v>5250</v>
          </cell>
          <cell r="P1257">
            <v>5094</v>
          </cell>
          <cell r="Q1257">
            <v>20789</v>
          </cell>
          <cell r="R1257">
            <v>5696</v>
          </cell>
          <cell r="S1257">
            <v>3707</v>
          </cell>
          <cell r="T1257">
            <v>670</v>
          </cell>
          <cell r="U1257">
            <v>3992</v>
          </cell>
          <cell r="V1257">
            <v>5376</v>
          </cell>
          <cell r="W1257">
            <v>1324</v>
          </cell>
          <cell r="X1257">
            <v>3457</v>
          </cell>
          <cell r="Y1257">
            <v>3111</v>
          </cell>
          <cell r="Z1257">
            <v>2513</v>
          </cell>
          <cell r="AA1257">
            <v>3611</v>
          </cell>
          <cell r="AB1257">
            <v>667</v>
          </cell>
          <cell r="AC1257">
            <v>3056</v>
          </cell>
          <cell r="AD1257">
            <v>2072</v>
          </cell>
          <cell r="AE1257">
            <v>94</v>
          </cell>
          <cell r="AF1257">
            <v>248</v>
          </cell>
          <cell r="AG1257">
            <v>194</v>
          </cell>
          <cell r="AH1257">
            <v>2955</v>
          </cell>
          <cell r="AI1257">
            <v>152</v>
          </cell>
          <cell r="AJ1257">
            <v>5287</v>
          </cell>
          <cell r="AL1257">
            <v>75</v>
          </cell>
          <cell r="AM1257">
            <v>2272</v>
          </cell>
          <cell r="AN1257">
            <v>415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720055</v>
          </cell>
          <cell r="L1258">
            <v>21773</v>
          </cell>
          <cell r="M1258">
            <v>36365</v>
          </cell>
          <cell r="N1258">
            <v>33669</v>
          </cell>
          <cell r="O1258">
            <v>50874</v>
          </cell>
          <cell r="P1258">
            <v>76573</v>
          </cell>
          <cell r="Q1258">
            <v>38904</v>
          </cell>
          <cell r="R1258">
            <v>33771</v>
          </cell>
          <cell r="S1258">
            <v>44423</v>
          </cell>
          <cell r="T1258">
            <v>38776</v>
          </cell>
          <cell r="U1258">
            <v>45307</v>
          </cell>
          <cell r="V1258">
            <v>24326</v>
          </cell>
          <cell r="W1258">
            <v>24340</v>
          </cell>
          <cell r="X1258">
            <v>23157</v>
          </cell>
          <cell r="Y1258">
            <v>20660</v>
          </cell>
          <cell r="Z1258">
            <v>10296</v>
          </cell>
          <cell r="AA1258">
            <v>27285</v>
          </cell>
          <cell r="AB1258">
            <v>20863</v>
          </cell>
          <cell r="AC1258">
            <v>20607</v>
          </cell>
          <cell r="AD1258">
            <v>16659</v>
          </cell>
          <cell r="AE1258">
            <v>21702</v>
          </cell>
          <cell r="AF1258">
            <v>13872</v>
          </cell>
          <cell r="AG1258">
            <v>10325</v>
          </cell>
          <cell r="AH1258">
            <v>6798</v>
          </cell>
          <cell r="AI1258">
            <v>11249</v>
          </cell>
          <cell r="AJ1258">
            <v>10979</v>
          </cell>
          <cell r="AK1258">
            <v>6888</v>
          </cell>
          <cell r="AL1258">
            <v>10246</v>
          </cell>
          <cell r="AM1258">
            <v>10121</v>
          </cell>
          <cell r="AN1258">
            <v>9247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580227</v>
          </cell>
          <cell r="L1259">
            <v>28487</v>
          </cell>
          <cell r="M1259">
            <v>45234</v>
          </cell>
          <cell r="N1259">
            <v>42089</v>
          </cell>
          <cell r="O1259">
            <v>44448</v>
          </cell>
          <cell r="P1259">
            <v>46603</v>
          </cell>
          <cell r="Q1259">
            <v>30215</v>
          </cell>
          <cell r="R1259">
            <v>26091</v>
          </cell>
          <cell r="S1259">
            <v>25080</v>
          </cell>
          <cell r="T1259">
            <v>32020</v>
          </cell>
          <cell r="U1259">
            <v>30004</v>
          </cell>
          <cell r="V1259">
            <v>23467</v>
          </cell>
          <cell r="W1259">
            <v>21443</v>
          </cell>
          <cell r="X1259">
            <v>17689</v>
          </cell>
          <cell r="Y1259">
            <v>14518</v>
          </cell>
          <cell r="Z1259">
            <v>12679</v>
          </cell>
          <cell r="AA1259">
            <v>16920</v>
          </cell>
          <cell r="AB1259">
            <v>15290</v>
          </cell>
          <cell r="AC1259">
            <v>11811</v>
          </cell>
          <cell r="AD1259">
            <v>18553</v>
          </cell>
          <cell r="AE1259">
            <v>14968</v>
          </cell>
          <cell r="AF1259">
            <v>9432</v>
          </cell>
          <cell r="AG1259">
            <v>6147</v>
          </cell>
          <cell r="AH1259">
            <v>5359</v>
          </cell>
          <cell r="AI1259">
            <v>5015</v>
          </cell>
          <cell r="AJ1259">
            <v>8909</v>
          </cell>
          <cell r="AK1259">
            <v>7392</v>
          </cell>
          <cell r="AL1259">
            <v>10054</v>
          </cell>
          <cell r="AM1259">
            <v>9164</v>
          </cell>
          <cell r="AN1259">
            <v>1146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  <cell r="J1260">
            <v>217433</v>
          </cell>
          <cell r="L1260">
            <v>11323</v>
          </cell>
          <cell r="M1260">
            <v>4540</v>
          </cell>
          <cell r="N1260">
            <v>51769</v>
          </cell>
          <cell r="O1260">
            <v>50784</v>
          </cell>
          <cell r="P1260">
            <v>4136</v>
          </cell>
          <cell r="Q1260">
            <v>3005</v>
          </cell>
          <cell r="R1260">
            <v>696</v>
          </cell>
          <cell r="S1260">
            <v>10458</v>
          </cell>
          <cell r="T1260">
            <v>1693</v>
          </cell>
          <cell r="U1260">
            <v>7276</v>
          </cell>
          <cell r="V1260">
            <v>23903</v>
          </cell>
          <cell r="W1260">
            <v>5198</v>
          </cell>
          <cell r="X1260">
            <v>803</v>
          </cell>
          <cell r="Y1260">
            <v>3022</v>
          </cell>
          <cell r="Z1260">
            <v>380</v>
          </cell>
          <cell r="AA1260">
            <v>141</v>
          </cell>
          <cell r="AB1260">
            <v>10623</v>
          </cell>
          <cell r="AC1260">
            <v>5510</v>
          </cell>
          <cell r="AD1260">
            <v>93</v>
          </cell>
          <cell r="AE1260">
            <v>1300</v>
          </cell>
          <cell r="AF1260">
            <v>5359</v>
          </cell>
          <cell r="AG1260">
            <v>3506</v>
          </cell>
          <cell r="AH1260">
            <v>126</v>
          </cell>
          <cell r="AI1260">
            <v>8770</v>
          </cell>
          <cell r="AJ1260">
            <v>131</v>
          </cell>
          <cell r="AK1260">
            <v>54</v>
          </cell>
          <cell r="AL1260">
            <v>2401</v>
          </cell>
          <cell r="AM1260">
            <v>247</v>
          </cell>
          <cell r="AN1260">
            <v>186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3461970</v>
          </cell>
          <cell r="L1261">
            <v>113442</v>
          </cell>
          <cell r="M1261">
            <v>204785</v>
          </cell>
          <cell r="N1261">
            <v>306777</v>
          </cell>
          <cell r="O1261">
            <v>206108</v>
          </cell>
          <cell r="P1261">
            <v>198756</v>
          </cell>
          <cell r="Q1261">
            <v>136432</v>
          </cell>
          <cell r="R1261">
            <v>125334</v>
          </cell>
          <cell r="S1261">
            <v>101185</v>
          </cell>
          <cell r="T1261">
            <v>178897</v>
          </cell>
          <cell r="U1261">
            <v>200022</v>
          </cell>
          <cell r="V1261">
            <v>203097</v>
          </cell>
          <cell r="W1261">
            <v>96103</v>
          </cell>
          <cell r="X1261">
            <v>137597</v>
          </cell>
          <cell r="Y1261">
            <v>130068</v>
          </cell>
          <cell r="Z1261">
            <v>100133</v>
          </cell>
          <cell r="AA1261">
            <v>82801</v>
          </cell>
          <cell r="AB1261">
            <v>127572</v>
          </cell>
          <cell r="AC1261">
            <v>111723</v>
          </cell>
          <cell r="AD1261">
            <v>129087</v>
          </cell>
          <cell r="AE1261">
            <v>124784</v>
          </cell>
          <cell r="AF1261">
            <v>65662</v>
          </cell>
          <cell r="AG1261">
            <v>43730</v>
          </cell>
          <cell r="AH1261">
            <v>37243</v>
          </cell>
          <cell r="AI1261">
            <v>72829</v>
          </cell>
          <cell r="AJ1261">
            <v>47835</v>
          </cell>
          <cell r="AK1261">
            <v>70450</v>
          </cell>
          <cell r="AL1261">
            <v>48202</v>
          </cell>
          <cell r="AM1261">
            <v>46669</v>
          </cell>
          <cell r="AN1261">
            <v>14647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  <cell r="J1262">
            <v>36666</v>
          </cell>
          <cell r="L1262">
            <v>792</v>
          </cell>
          <cell r="M1262">
            <v>2029</v>
          </cell>
          <cell r="N1262">
            <v>1964</v>
          </cell>
          <cell r="O1262">
            <v>1662</v>
          </cell>
          <cell r="P1262">
            <v>1215</v>
          </cell>
          <cell r="Q1262">
            <v>1226</v>
          </cell>
          <cell r="R1262">
            <v>2579</v>
          </cell>
          <cell r="S1262">
            <v>5430</v>
          </cell>
          <cell r="T1262">
            <v>1396</v>
          </cell>
          <cell r="U1262">
            <v>906</v>
          </cell>
          <cell r="V1262">
            <v>1874</v>
          </cell>
          <cell r="W1262">
            <v>1903</v>
          </cell>
          <cell r="X1262">
            <v>4827</v>
          </cell>
          <cell r="Y1262">
            <v>912</v>
          </cell>
          <cell r="Z1262">
            <v>488</v>
          </cell>
          <cell r="AA1262">
            <v>669</v>
          </cell>
          <cell r="AB1262">
            <v>785</v>
          </cell>
          <cell r="AC1262">
            <v>121</v>
          </cell>
          <cell r="AD1262">
            <v>3410</v>
          </cell>
          <cell r="AE1262">
            <v>1022</v>
          </cell>
          <cell r="AF1262">
            <v>1456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  <cell r="J1263">
            <v>612930</v>
          </cell>
          <cell r="L1263">
            <v>12866</v>
          </cell>
          <cell r="M1263">
            <v>31206</v>
          </cell>
          <cell r="N1263">
            <v>40290</v>
          </cell>
          <cell r="O1263">
            <v>30575</v>
          </cell>
          <cell r="P1263">
            <v>43043</v>
          </cell>
          <cell r="Q1263">
            <v>41402</v>
          </cell>
          <cell r="R1263">
            <v>42870</v>
          </cell>
          <cell r="S1263">
            <v>40506</v>
          </cell>
          <cell r="T1263">
            <v>42599</v>
          </cell>
          <cell r="U1263">
            <v>25525</v>
          </cell>
          <cell r="V1263">
            <v>18126</v>
          </cell>
          <cell r="W1263">
            <v>47375</v>
          </cell>
          <cell r="X1263">
            <v>22614</v>
          </cell>
          <cell r="Y1263">
            <v>16103</v>
          </cell>
          <cell r="Z1263">
            <v>9617</v>
          </cell>
          <cell r="AA1263">
            <v>32073</v>
          </cell>
          <cell r="AB1263">
            <v>22639</v>
          </cell>
          <cell r="AC1263">
            <v>17115</v>
          </cell>
          <cell r="AD1263">
            <v>16756</v>
          </cell>
          <cell r="AE1263">
            <v>28505</v>
          </cell>
          <cell r="AF1263">
            <v>11034</v>
          </cell>
          <cell r="AG1263">
            <v>6090</v>
          </cell>
          <cell r="AH1263">
            <v>14001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  <cell r="J1264">
            <v>161597</v>
          </cell>
          <cell r="L1264">
            <v>7277</v>
          </cell>
          <cell r="M1264">
            <v>8520</v>
          </cell>
          <cell r="N1264">
            <v>17579</v>
          </cell>
          <cell r="O1264">
            <v>14701</v>
          </cell>
          <cell r="P1264">
            <v>6438</v>
          </cell>
          <cell r="Q1264">
            <v>15360</v>
          </cell>
          <cell r="R1264">
            <v>7162</v>
          </cell>
          <cell r="S1264">
            <v>3200</v>
          </cell>
          <cell r="T1264">
            <v>7921</v>
          </cell>
          <cell r="U1264">
            <v>7202</v>
          </cell>
          <cell r="V1264">
            <v>7925</v>
          </cell>
          <cell r="W1264">
            <v>5371</v>
          </cell>
          <cell r="X1264">
            <v>5946</v>
          </cell>
          <cell r="Y1264">
            <v>7547</v>
          </cell>
          <cell r="Z1264">
            <v>1014</v>
          </cell>
          <cell r="AA1264">
            <v>7771</v>
          </cell>
          <cell r="AB1264">
            <v>6536</v>
          </cell>
          <cell r="AC1264">
            <v>2896</v>
          </cell>
          <cell r="AD1264">
            <v>6949</v>
          </cell>
          <cell r="AE1264">
            <v>1674</v>
          </cell>
          <cell r="AF1264">
            <v>5357</v>
          </cell>
          <cell r="AG1264">
            <v>7251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  <cell r="J1265">
            <v>10641</v>
          </cell>
          <cell r="L1265">
            <v>329</v>
          </cell>
          <cell r="M1265">
            <v>767</v>
          </cell>
          <cell r="N1265">
            <v>179</v>
          </cell>
          <cell r="O1265">
            <v>588</v>
          </cell>
          <cell r="P1265">
            <v>352</v>
          </cell>
          <cell r="Q1265">
            <v>343</v>
          </cell>
          <cell r="R1265">
            <v>114</v>
          </cell>
          <cell r="S1265">
            <v>405</v>
          </cell>
          <cell r="T1265">
            <v>755</v>
          </cell>
          <cell r="U1265">
            <v>435</v>
          </cell>
          <cell r="V1265">
            <v>134</v>
          </cell>
          <cell r="W1265">
            <v>741</v>
          </cell>
          <cell r="X1265">
            <v>874</v>
          </cell>
          <cell r="Y1265">
            <v>1016</v>
          </cell>
          <cell r="Z1265">
            <v>236</v>
          </cell>
          <cell r="AA1265">
            <v>1310</v>
          </cell>
          <cell r="AB1265">
            <v>97</v>
          </cell>
          <cell r="AC1265">
            <v>143</v>
          </cell>
          <cell r="AD1265">
            <v>787</v>
          </cell>
          <cell r="AE1265">
            <v>477</v>
          </cell>
          <cell r="AF1265">
            <v>429</v>
          </cell>
          <cell r="AG1265">
            <v>130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  <cell r="J1266">
            <v>161313</v>
          </cell>
          <cell r="L1266">
            <v>211</v>
          </cell>
          <cell r="M1266">
            <v>2012</v>
          </cell>
          <cell r="N1266">
            <v>12251</v>
          </cell>
          <cell r="O1266">
            <v>42896</v>
          </cell>
          <cell r="P1266">
            <v>2805</v>
          </cell>
          <cell r="Q1266">
            <v>6767</v>
          </cell>
          <cell r="R1266">
            <v>9137</v>
          </cell>
          <cell r="S1266">
            <v>3657</v>
          </cell>
          <cell r="T1266">
            <v>4212</v>
          </cell>
          <cell r="U1266">
            <v>2416</v>
          </cell>
          <cell r="V1266">
            <v>794</v>
          </cell>
          <cell r="W1266">
            <v>8176</v>
          </cell>
          <cell r="X1266">
            <v>6602</v>
          </cell>
          <cell r="Y1266">
            <v>16866</v>
          </cell>
          <cell r="Z1266">
            <v>15352</v>
          </cell>
          <cell r="AA1266">
            <v>201</v>
          </cell>
          <cell r="AB1266">
            <v>9459</v>
          </cell>
          <cell r="AC1266">
            <v>1457</v>
          </cell>
          <cell r="AD1266">
            <v>237</v>
          </cell>
          <cell r="AE1266">
            <v>4265</v>
          </cell>
          <cell r="AF1266">
            <v>11540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  <cell r="J1267">
            <v>76727</v>
          </cell>
          <cell r="L1267">
            <v>539</v>
          </cell>
          <cell r="M1267">
            <v>1219</v>
          </cell>
          <cell r="N1267">
            <v>1281</v>
          </cell>
          <cell r="O1267">
            <v>3223</v>
          </cell>
          <cell r="P1267">
            <v>3578</v>
          </cell>
          <cell r="Q1267">
            <v>805</v>
          </cell>
          <cell r="R1267">
            <v>832</v>
          </cell>
          <cell r="S1267">
            <v>2165</v>
          </cell>
          <cell r="T1267">
            <v>5509</v>
          </cell>
          <cell r="U1267">
            <v>3045</v>
          </cell>
          <cell r="V1267">
            <v>2083</v>
          </cell>
          <cell r="W1267">
            <v>3283</v>
          </cell>
          <cell r="X1267">
            <v>2471</v>
          </cell>
          <cell r="Y1267">
            <v>7582</v>
          </cell>
          <cell r="Z1267">
            <v>2225</v>
          </cell>
          <cell r="AA1267">
            <v>16422</v>
          </cell>
          <cell r="AB1267">
            <v>4473</v>
          </cell>
          <cell r="AC1267">
            <v>1849</v>
          </cell>
          <cell r="AD1267">
            <v>5986</v>
          </cell>
          <cell r="AE1267">
            <v>7137</v>
          </cell>
          <cell r="AF1267">
            <v>694</v>
          </cell>
          <cell r="AG1267">
            <v>326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599405</v>
          </cell>
          <cell r="L1268">
            <v>13035</v>
          </cell>
          <cell r="M1268">
            <v>21363</v>
          </cell>
          <cell r="N1268">
            <v>31458</v>
          </cell>
          <cell r="O1268">
            <v>23334</v>
          </cell>
          <cell r="P1268">
            <v>36305</v>
          </cell>
          <cell r="Q1268">
            <v>31649</v>
          </cell>
          <cell r="R1268">
            <v>19530</v>
          </cell>
          <cell r="S1268">
            <v>23119</v>
          </cell>
          <cell r="T1268">
            <v>21163</v>
          </cell>
          <cell r="U1268">
            <v>23398</v>
          </cell>
          <cell r="V1268">
            <v>28129</v>
          </cell>
          <cell r="W1268">
            <v>17775</v>
          </cell>
          <cell r="X1268">
            <v>20859</v>
          </cell>
          <cell r="Y1268">
            <v>12998</v>
          </cell>
          <cell r="Z1268">
            <v>10974</v>
          </cell>
          <cell r="AA1268">
            <v>10216</v>
          </cell>
          <cell r="AB1268">
            <v>19891</v>
          </cell>
          <cell r="AC1268">
            <v>11395</v>
          </cell>
          <cell r="AD1268">
            <v>24444</v>
          </cell>
          <cell r="AE1268">
            <v>20780</v>
          </cell>
          <cell r="AF1268">
            <v>29330</v>
          </cell>
          <cell r="AG1268">
            <v>20158</v>
          </cell>
          <cell r="AH1268">
            <v>18779</v>
          </cell>
          <cell r="AI1268">
            <v>15333</v>
          </cell>
          <cell r="AJ1268">
            <v>32323</v>
          </cell>
          <cell r="AK1268">
            <v>15847</v>
          </cell>
          <cell r="AL1268">
            <v>11877</v>
          </cell>
          <cell r="AM1268">
            <v>22894</v>
          </cell>
          <cell r="AN1268">
            <v>11049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659039</v>
          </cell>
          <cell r="L1269">
            <v>4042</v>
          </cell>
          <cell r="M1269">
            <v>14296</v>
          </cell>
          <cell r="N1269">
            <v>63256</v>
          </cell>
          <cell r="O1269">
            <v>37398</v>
          </cell>
          <cell r="P1269">
            <v>30472</v>
          </cell>
          <cell r="Q1269">
            <v>69625</v>
          </cell>
          <cell r="R1269">
            <v>33531</v>
          </cell>
          <cell r="S1269">
            <v>28285</v>
          </cell>
          <cell r="T1269">
            <v>33805</v>
          </cell>
          <cell r="U1269">
            <v>33128</v>
          </cell>
          <cell r="V1269">
            <v>29017</v>
          </cell>
          <cell r="W1269">
            <v>38662</v>
          </cell>
          <cell r="X1269">
            <v>39385</v>
          </cell>
          <cell r="Y1269">
            <v>12362</v>
          </cell>
          <cell r="Z1269">
            <v>13104</v>
          </cell>
          <cell r="AA1269">
            <v>9893</v>
          </cell>
          <cell r="AB1269">
            <v>12873</v>
          </cell>
          <cell r="AC1269">
            <v>14370</v>
          </cell>
          <cell r="AD1269">
            <v>18925</v>
          </cell>
          <cell r="AE1269">
            <v>6955</v>
          </cell>
          <cell r="AF1269">
            <v>6985</v>
          </cell>
          <cell r="AG1269">
            <v>22513</v>
          </cell>
          <cell r="AH1269">
            <v>6677</v>
          </cell>
          <cell r="AI1269">
            <v>17458</v>
          </cell>
          <cell r="AJ1269">
            <v>14419</v>
          </cell>
          <cell r="AK1269">
            <v>16600</v>
          </cell>
          <cell r="AL1269">
            <v>14296</v>
          </cell>
          <cell r="AM1269">
            <v>4186</v>
          </cell>
          <cell r="AN1269">
            <v>5224</v>
          </cell>
          <cell r="AO1269">
            <v>7297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984537</v>
          </cell>
          <cell r="L1270">
            <v>29192</v>
          </cell>
          <cell r="M1270">
            <v>48120</v>
          </cell>
          <cell r="N1270">
            <v>51985</v>
          </cell>
          <cell r="O1270">
            <v>34117</v>
          </cell>
          <cell r="P1270">
            <v>44529</v>
          </cell>
          <cell r="Q1270">
            <v>54979</v>
          </cell>
          <cell r="R1270">
            <v>41556</v>
          </cell>
          <cell r="S1270">
            <v>40021</v>
          </cell>
          <cell r="T1270">
            <v>42961</v>
          </cell>
          <cell r="U1270">
            <v>45788</v>
          </cell>
          <cell r="V1270">
            <v>45096</v>
          </cell>
          <cell r="W1270">
            <v>32700</v>
          </cell>
          <cell r="X1270">
            <v>49350</v>
          </cell>
          <cell r="Y1270">
            <v>38572</v>
          </cell>
          <cell r="Z1270">
            <v>32410</v>
          </cell>
          <cell r="AA1270">
            <v>27002</v>
          </cell>
          <cell r="AB1270">
            <v>26090</v>
          </cell>
          <cell r="AC1270">
            <v>22862</v>
          </cell>
          <cell r="AD1270">
            <v>56817</v>
          </cell>
          <cell r="AE1270">
            <v>28498</v>
          </cell>
          <cell r="AF1270">
            <v>18834</v>
          </cell>
          <cell r="AG1270">
            <v>27509</v>
          </cell>
          <cell r="AH1270">
            <v>21286</v>
          </cell>
          <cell r="AI1270">
            <v>33229</v>
          </cell>
          <cell r="AJ1270">
            <v>22724</v>
          </cell>
          <cell r="AK1270">
            <v>18127</v>
          </cell>
          <cell r="AL1270">
            <v>31897</v>
          </cell>
          <cell r="AM1270">
            <v>14982</v>
          </cell>
          <cell r="AN1270">
            <v>3304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  <cell r="J1271">
            <v>26865</v>
          </cell>
          <cell r="L1271">
            <v>86</v>
          </cell>
          <cell r="M1271">
            <v>109</v>
          </cell>
          <cell r="N1271">
            <v>281</v>
          </cell>
          <cell r="O1271">
            <v>404</v>
          </cell>
          <cell r="P1271">
            <v>282</v>
          </cell>
          <cell r="Q1271">
            <v>989</v>
          </cell>
          <cell r="R1271">
            <v>187</v>
          </cell>
          <cell r="S1271">
            <v>35</v>
          </cell>
          <cell r="T1271">
            <v>73</v>
          </cell>
          <cell r="U1271">
            <v>219</v>
          </cell>
          <cell r="V1271">
            <v>799</v>
          </cell>
          <cell r="W1271">
            <v>195</v>
          </cell>
          <cell r="Y1271">
            <v>467</v>
          </cell>
          <cell r="Z1271">
            <v>836</v>
          </cell>
          <cell r="AA1271">
            <v>646</v>
          </cell>
          <cell r="AB1271">
            <v>626</v>
          </cell>
          <cell r="AC1271">
            <v>1645</v>
          </cell>
          <cell r="AD1271">
            <v>1221</v>
          </cell>
          <cell r="AE1271">
            <v>450</v>
          </cell>
          <cell r="AG1271">
            <v>536</v>
          </cell>
          <cell r="AH1271">
            <v>3414</v>
          </cell>
          <cell r="AI1271">
            <v>3000</v>
          </cell>
          <cell r="AJ1271">
            <v>691</v>
          </cell>
          <cell r="AK1271">
            <v>567</v>
          </cell>
          <cell r="AL1271">
            <v>1444</v>
          </cell>
          <cell r="AM1271">
            <v>6827</v>
          </cell>
          <cell r="AN1271">
            <v>836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  <cell r="J1272">
            <v>305144</v>
          </cell>
          <cell r="L1272">
            <v>97</v>
          </cell>
          <cell r="M1272">
            <v>797</v>
          </cell>
          <cell r="N1272">
            <v>617</v>
          </cell>
          <cell r="P1272">
            <v>1887</v>
          </cell>
          <cell r="Q1272">
            <v>14</v>
          </cell>
          <cell r="R1272">
            <v>847</v>
          </cell>
          <cell r="S1272">
            <v>5204</v>
          </cell>
          <cell r="T1272">
            <v>14</v>
          </cell>
          <cell r="U1272">
            <v>95</v>
          </cell>
          <cell r="V1272">
            <v>4530</v>
          </cell>
          <cell r="X1272">
            <v>3679</v>
          </cell>
          <cell r="Z1272">
            <v>3648</v>
          </cell>
          <cell r="AA1272">
            <v>4507</v>
          </cell>
          <cell r="AC1272">
            <v>8060</v>
          </cell>
          <cell r="AF1272">
            <v>2986</v>
          </cell>
          <cell r="AG1272">
            <v>8006</v>
          </cell>
          <cell r="AH1272">
            <v>42573</v>
          </cell>
          <cell r="AI1272">
            <v>20212</v>
          </cell>
          <cell r="AJ1272">
            <v>60837</v>
          </cell>
          <cell r="AK1272">
            <v>27065</v>
          </cell>
          <cell r="AL1272">
            <v>35735</v>
          </cell>
          <cell r="AM1272">
            <v>40034</v>
          </cell>
          <cell r="AN1272">
            <v>33700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  <cell r="J1273">
            <v>98242</v>
          </cell>
          <cell r="M1273">
            <v>442</v>
          </cell>
          <cell r="N1273">
            <v>475</v>
          </cell>
          <cell r="O1273">
            <v>55</v>
          </cell>
          <cell r="P1273">
            <v>776</v>
          </cell>
          <cell r="Q1273">
            <v>94</v>
          </cell>
          <cell r="R1273">
            <v>1730</v>
          </cell>
          <cell r="S1273">
            <v>3095</v>
          </cell>
          <cell r="T1273">
            <v>701</v>
          </cell>
          <cell r="U1273">
            <v>108</v>
          </cell>
          <cell r="V1273">
            <v>631</v>
          </cell>
          <cell r="X1273">
            <v>286</v>
          </cell>
          <cell r="Y1273">
            <v>63</v>
          </cell>
          <cell r="Z1273">
            <v>212</v>
          </cell>
          <cell r="AA1273">
            <v>259</v>
          </cell>
          <cell r="AB1273">
            <v>113</v>
          </cell>
          <cell r="AC1273">
            <v>888</v>
          </cell>
          <cell r="AD1273">
            <v>680</v>
          </cell>
          <cell r="AE1273">
            <v>1022</v>
          </cell>
          <cell r="AF1273">
            <v>82</v>
          </cell>
          <cell r="AG1273">
            <v>740</v>
          </cell>
          <cell r="AH1273">
            <v>7170</v>
          </cell>
          <cell r="AI1273">
            <v>16391</v>
          </cell>
          <cell r="AJ1273">
            <v>17001</v>
          </cell>
          <cell r="AK1273">
            <v>17658</v>
          </cell>
          <cell r="AL1273">
            <v>3059</v>
          </cell>
          <cell r="AM1273">
            <v>16269</v>
          </cell>
          <cell r="AN1273">
            <v>8242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6606345</v>
          </cell>
          <cell r="L1274">
            <v>199347</v>
          </cell>
          <cell r="M1274">
            <v>318990</v>
          </cell>
          <cell r="N1274">
            <v>308493</v>
          </cell>
          <cell r="O1274">
            <v>245438</v>
          </cell>
          <cell r="P1274">
            <v>268296</v>
          </cell>
          <cell r="Q1274">
            <v>258552</v>
          </cell>
          <cell r="R1274">
            <v>284987</v>
          </cell>
          <cell r="S1274">
            <v>297477</v>
          </cell>
          <cell r="T1274">
            <v>380788</v>
          </cell>
          <cell r="U1274">
            <v>379248</v>
          </cell>
          <cell r="V1274">
            <v>313733</v>
          </cell>
          <cell r="W1274">
            <v>295220</v>
          </cell>
          <cell r="X1274">
            <v>288208</v>
          </cell>
          <cell r="Y1274">
            <v>261742</v>
          </cell>
          <cell r="Z1274">
            <v>246480</v>
          </cell>
          <cell r="AA1274">
            <v>235906</v>
          </cell>
          <cell r="AB1274">
            <v>221818</v>
          </cell>
          <cell r="AC1274">
            <v>205786</v>
          </cell>
          <cell r="AD1274">
            <v>201966</v>
          </cell>
          <cell r="AE1274">
            <v>187267</v>
          </cell>
          <cell r="AF1274">
            <v>159853</v>
          </cell>
          <cell r="AG1274">
            <v>139102</v>
          </cell>
          <cell r="AH1274">
            <v>117256</v>
          </cell>
          <cell r="AI1274">
            <v>113971</v>
          </cell>
          <cell r="AJ1274">
            <v>167598</v>
          </cell>
          <cell r="AK1274">
            <v>186191</v>
          </cell>
          <cell r="AL1274">
            <v>158418</v>
          </cell>
          <cell r="AM1274">
            <v>120000</v>
          </cell>
          <cell r="AN1274">
            <v>44214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75315</v>
          </cell>
          <cell r="L1275">
            <v>2569</v>
          </cell>
          <cell r="M1275">
            <v>5099</v>
          </cell>
          <cell r="N1275">
            <v>3545</v>
          </cell>
          <cell r="O1275">
            <v>5205</v>
          </cell>
          <cell r="P1275">
            <v>3216</v>
          </cell>
          <cell r="Q1275">
            <v>5110</v>
          </cell>
          <cell r="R1275">
            <v>3626</v>
          </cell>
          <cell r="S1275">
            <v>4810</v>
          </cell>
          <cell r="T1275">
            <v>2952</v>
          </cell>
          <cell r="U1275">
            <v>3366</v>
          </cell>
          <cell r="V1275">
            <v>2368</v>
          </cell>
          <cell r="W1275">
            <v>2692</v>
          </cell>
          <cell r="X1275">
            <v>4030</v>
          </cell>
          <cell r="Y1275">
            <v>1452</v>
          </cell>
          <cell r="Z1275">
            <v>1732</v>
          </cell>
          <cell r="AA1275">
            <v>1442</v>
          </cell>
          <cell r="AB1275">
            <v>844</v>
          </cell>
          <cell r="AC1275">
            <v>2023</v>
          </cell>
          <cell r="AD1275">
            <v>1374</v>
          </cell>
          <cell r="AE1275">
            <v>3355</v>
          </cell>
          <cell r="AF1275">
            <v>2259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984898</v>
          </cell>
          <cell r="L1276">
            <v>21682</v>
          </cell>
          <cell r="M1276">
            <v>38442</v>
          </cell>
          <cell r="N1276">
            <v>30367</v>
          </cell>
          <cell r="O1276">
            <v>31927</v>
          </cell>
          <cell r="P1276">
            <v>32734</v>
          </cell>
          <cell r="Q1276">
            <v>34988</v>
          </cell>
          <cell r="R1276">
            <v>40399</v>
          </cell>
          <cell r="S1276">
            <v>46918</v>
          </cell>
          <cell r="T1276">
            <v>45334</v>
          </cell>
          <cell r="U1276">
            <v>56418</v>
          </cell>
          <cell r="V1276">
            <v>49330</v>
          </cell>
          <cell r="W1276">
            <v>42946</v>
          </cell>
          <cell r="X1276">
            <v>45889</v>
          </cell>
          <cell r="Y1276">
            <v>38636</v>
          </cell>
          <cell r="Z1276">
            <v>33498</v>
          </cell>
          <cell r="AA1276">
            <v>34472</v>
          </cell>
          <cell r="AB1276">
            <v>33454</v>
          </cell>
          <cell r="AC1276">
            <v>28379</v>
          </cell>
          <cell r="AD1276">
            <v>30582</v>
          </cell>
          <cell r="AE1276">
            <v>24914</v>
          </cell>
          <cell r="AF1276">
            <v>24170</v>
          </cell>
          <cell r="AG1276">
            <v>22415</v>
          </cell>
          <cell r="AH1276">
            <v>21304</v>
          </cell>
          <cell r="AI1276">
            <v>23372</v>
          </cell>
          <cell r="AJ1276">
            <v>28206</v>
          </cell>
          <cell r="AK1276">
            <v>32960</v>
          </cell>
          <cell r="AL1276">
            <v>37024</v>
          </cell>
          <cell r="AM1276">
            <v>40448</v>
          </cell>
          <cell r="AN1276">
            <v>12530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37054</v>
          </cell>
          <cell r="L1277">
            <v>1307</v>
          </cell>
          <cell r="M1277">
            <v>1174</v>
          </cell>
          <cell r="N1277">
            <v>2613</v>
          </cell>
          <cell r="O1277">
            <v>1486</v>
          </cell>
          <cell r="P1277">
            <v>1854</v>
          </cell>
          <cell r="Q1277">
            <v>2964</v>
          </cell>
          <cell r="R1277">
            <v>1968</v>
          </cell>
          <cell r="S1277">
            <v>1039</v>
          </cell>
          <cell r="T1277">
            <v>3615</v>
          </cell>
          <cell r="U1277">
            <v>1930</v>
          </cell>
          <cell r="V1277">
            <v>1347</v>
          </cell>
          <cell r="W1277">
            <v>2524</v>
          </cell>
          <cell r="X1277">
            <v>1286</v>
          </cell>
          <cell r="Y1277">
            <v>2752</v>
          </cell>
          <cell r="Z1277">
            <v>1121</v>
          </cell>
          <cell r="AA1277">
            <v>1697</v>
          </cell>
          <cell r="AB1277">
            <v>215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381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218487</v>
          </cell>
          <cell r="M1278">
            <v>23176</v>
          </cell>
          <cell r="N1278">
            <v>28299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2478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25939</v>
          </cell>
          <cell r="L1279">
            <v>883</v>
          </cell>
          <cell r="M1279">
            <v>2011</v>
          </cell>
          <cell r="N1279">
            <v>474</v>
          </cell>
          <cell r="O1279">
            <v>1222</v>
          </cell>
          <cell r="P1279">
            <v>658</v>
          </cell>
          <cell r="Q1279">
            <v>1482</v>
          </cell>
          <cell r="R1279">
            <v>2390</v>
          </cell>
          <cell r="S1279">
            <v>983</v>
          </cell>
          <cell r="T1279">
            <v>3539</v>
          </cell>
          <cell r="U1279">
            <v>1905</v>
          </cell>
          <cell r="V1279">
            <v>317</v>
          </cell>
          <cell r="W1279">
            <v>1312</v>
          </cell>
          <cell r="X1279">
            <v>1630</v>
          </cell>
          <cell r="Y1279">
            <v>964</v>
          </cell>
          <cell r="Z1279">
            <v>2026</v>
          </cell>
          <cell r="AA1279">
            <v>1330</v>
          </cell>
          <cell r="AB1279">
            <v>359</v>
          </cell>
          <cell r="AC1279">
            <v>144</v>
          </cell>
          <cell r="AD1279">
            <v>73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178926</v>
          </cell>
          <cell r="L1280">
            <v>6820</v>
          </cell>
          <cell r="M1280">
            <v>12135</v>
          </cell>
          <cell r="N1280">
            <v>12848</v>
          </cell>
          <cell r="O1280">
            <v>10904</v>
          </cell>
          <cell r="P1280">
            <v>12864</v>
          </cell>
          <cell r="Q1280">
            <v>10025</v>
          </cell>
          <cell r="R1280">
            <v>9475</v>
          </cell>
          <cell r="S1280">
            <v>9282</v>
          </cell>
          <cell r="T1280">
            <v>6420</v>
          </cell>
          <cell r="U1280">
            <v>8854</v>
          </cell>
          <cell r="V1280">
            <v>6727</v>
          </cell>
          <cell r="W1280">
            <v>4232</v>
          </cell>
          <cell r="X1280">
            <v>5221</v>
          </cell>
          <cell r="Y1280">
            <v>4526</v>
          </cell>
          <cell r="Z1280">
            <v>5066</v>
          </cell>
          <cell r="AA1280">
            <v>4337</v>
          </cell>
          <cell r="AB1280">
            <v>6335</v>
          </cell>
          <cell r="AC1280">
            <v>3082</v>
          </cell>
          <cell r="AD1280">
            <v>5566</v>
          </cell>
          <cell r="AE1280">
            <v>3186</v>
          </cell>
          <cell r="AF1280">
            <v>3879</v>
          </cell>
          <cell r="AG1280">
            <v>2228</v>
          </cell>
          <cell r="AH1280">
            <v>1889</v>
          </cell>
          <cell r="AI1280">
            <v>3075</v>
          </cell>
          <cell r="AJ1280">
            <v>5458</v>
          </cell>
          <cell r="AK1280">
            <v>4585</v>
          </cell>
          <cell r="AL1280">
            <v>4501</v>
          </cell>
          <cell r="AM1280">
            <v>4206</v>
          </cell>
          <cell r="AN1280">
            <v>1200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  <cell r="J1281">
            <v>298154</v>
          </cell>
          <cell r="L1281">
            <v>6387</v>
          </cell>
          <cell r="M1281">
            <v>30017</v>
          </cell>
          <cell r="N1281">
            <v>14567</v>
          </cell>
          <cell r="O1281">
            <v>27022</v>
          </cell>
          <cell r="P1281">
            <v>25837</v>
          </cell>
          <cell r="Q1281">
            <v>15419</v>
          </cell>
          <cell r="R1281">
            <v>10618</v>
          </cell>
          <cell r="S1281">
            <v>10572</v>
          </cell>
          <cell r="T1281">
            <v>8558</v>
          </cell>
          <cell r="U1281">
            <v>22769</v>
          </cell>
          <cell r="V1281">
            <v>11051</v>
          </cell>
          <cell r="W1281">
            <v>4086</v>
          </cell>
          <cell r="X1281">
            <v>24683</v>
          </cell>
          <cell r="Y1281">
            <v>16614</v>
          </cell>
          <cell r="Z1281">
            <v>1835</v>
          </cell>
          <cell r="AA1281">
            <v>2571</v>
          </cell>
          <cell r="AB1281">
            <v>3764</v>
          </cell>
          <cell r="AC1281">
            <v>879</v>
          </cell>
          <cell r="AD1281">
            <v>5401</v>
          </cell>
          <cell r="AE1281">
            <v>2715</v>
          </cell>
          <cell r="AF1281">
            <v>25</v>
          </cell>
          <cell r="AG1281">
            <v>2188</v>
          </cell>
          <cell r="AH1281">
            <v>9274</v>
          </cell>
          <cell r="AI1281">
            <v>2992</v>
          </cell>
          <cell r="AJ1281">
            <v>1556</v>
          </cell>
          <cell r="AK1281">
            <v>43</v>
          </cell>
          <cell r="AM1281">
            <v>4652</v>
          </cell>
          <cell r="AN1281">
            <v>1912</v>
          </cell>
          <cell r="AO1281">
            <v>5452</v>
          </cell>
          <cell r="AP1281">
            <v>24695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1212596</v>
          </cell>
          <cell r="L1282">
            <v>22744</v>
          </cell>
          <cell r="M1282">
            <v>52785</v>
          </cell>
          <cell r="N1282">
            <v>70588</v>
          </cell>
          <cell r="O1282">
            <v>88938</v>
          </cell>
          <cell r="P1282">
            <v>46902</v>
          </cell>
          <cell r="Q1282">
            <v>68070</v>
          </cell>
          <cell r="R1282">
            <v>75496</v>
          </cell>
          <cell r="S1282">
            <v>77294</v>
          </cell>
          <cell r="T1282">
            <v>48689</v>
          </cell>
          <cell r="U1282">
            <v>76775</v>
          </cell>
          <cell r="V1282">
            <v>53207</v>
          </cell>
          <cell r="W1282">
            <v>31107</v>
          </cell>
          <cell r="X1282">
            <v>59286</v>
          </cell>
          <cell r="Y1282">
            <v>29113</v>
          </cell>
          <cell r="Z1282">
            <v>37256</v>
          </cell>
          <cell r="AA1282">
            <v>24786</v>
          </cell>
          <cell r="AB1282">
            <v>32793</v>
          </cell>
          <cell r="AC1282">
            <v>22252</v>
          </cell>
          <cell r="AD1282">
            <v>52799</v>
          </cell>
          <cell r="AE1282">
            <v>29548</v>
          </cell>
          <cell r="AF1282">
            <v>24075</v>
          </cell>
          <cell r="AG1282">
            <v>10552</v>
          </cell>
          <cell r="AH1282">
            <v>19098</v>
          </cell>
          <cell r="AI1282">
            <v>15546</v>
          </cell>
          <cell r="AJ1282">
            <v>24021</v>
          </cell>
          <cell r="AK1282">
            <v>24693</v>
          </cell>
          <cell r="AL1282">
            <v>34872</v>
          </cell>
          <cell r="AM1282">
            <v>17922</v>
          </cell>
          <cell r="AN1282">
            <v>41389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  <cell r="J1283">
            <v>473037</v>
          </cell>
          <cell r="L1283">
            <v>22394</v>
          </cell>
          <cell r="M1283">
            <v>35999</v>
          </cell>
          <cell r="N1283">
            <v>27523</v>
          </cell>
          <cell r="O1283">
            <v>30775</v>
          </cell>
          <cell r="P1283">
            <v>25474</v>
          </cell>
          <cell r="Q1283">
            <v>26198</v>
          </cell>
          <cell r="R1283">
            <v>23818</v>
          </cell>
          <cell r="S1283">
            <v>30818</v>
          </cell>
          <cell r="T1283">
            <v>23135</v>
          </cell>
          <cell r="U1283">
            <v>24269</v>
          </cell>
          <cell r="V1283">
            <v>25799</v>
          </cell>
          <cell r="W1283">
            <v>23853</v>
          </cell>
          <cell r="X1283">
            <v>17783</v>
          </cell>
          <cell r="Y1283">
            <v>15391</v>
          </cell>
          <cell r="Z1283">
            <v>13048</v>
          </cell>
          <cell r="AA1283">
            <v>12964</v>
          </cell>
          <cell r="AB1283">
            <v>9858</v>
          </cell>
          <cell r="AC1283">
            <v>9398</v>
          </cell>
          <cell r="AD1283">
            <v>10114</v>
          </cell>
          <cell r="AE1283">
            <v>7495</v>
          </cell>
          <cell r="AF1283">
            <v>6522</v>
          </cell>
          <cell r="AG1283">
            <v>5947</v>
          </cell>
          <cell r="AH1283">
            <v>5072</v>
          </cell>
          <cell r="AI1283">
            <v>6994</v>
          </cell>
          <cell r="AJ1283">
            <v>6414</v>
          </cell>
          <cell r="AK1283">
            <v>5795</v>
          </cell>
          <cell r="AL1283">
            <v>12426</v>
          </cell>
          <cell r="AM1283">
            <v>6782</v>
          </cell>
          <cell r="AN1283">
            <v>979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386143</v>
          </cell>
          <cell r="L1284">
            <v>4129</v>
          </cell>
          <cell r="M1284">
            <v>35346</v>
          </cell>
          <cell r="N1284">
            <v>4624</v>
          </cell>
          <cell r="O1284">
            <v>29290</v>
          </cell>
          <cell r="P1284">
            <v>44876</v>
          </cell>
          <cell r="Q1284">
            <v>22935</v>
          </cell>
          <cell r="R1284">
            <v>30056</v>
          </cell>
          <cell r="S1284">
            <v>3255</v>
          </cell>
          <cell r="T1284">
            <v>12616</v>
          </cell>
          <cell r="U1284">
            <v>6554</v>
          </cell>
          <cell r="V1284">
            <v>12902</v>
          </cell>
          <cell r="W1284">
            <v>10459</v>
          </cell>
          <cell r="X1284">
            <v>2685</v>
          </cell>
          <cell r="Y1284">
            <v>6379</v>
          </cell>
          <cell r="Z1284">
            <v>6928</v>
          </cell>
          <cell r="AA1284">
            <v>12391</v>
          </cell>
          <cell r="AB1284">
            <v>8310</v>
          </cell>
          <cell r="AC1284">
            <v>9315</v>
          </cell>
          <cell r="AD1284">
            <v>3258</v>
          </cell>
          <cell r="AE1284">
            <v>238</v>
          </cell>
          <cell r="AF1284">
            <v>11308</v>
          </cell>
          <cell r="AG1284">
            <v>2540</v>
          </cell>
          <cell r="AH1284">
            <v>337</v>
          </cell>
          <cell r="AI1284">
            <v>432</v>
          </cell>
          <cell r="AJ1284">
            <v>360</v>
          </cell>
          <cell r="AK1284">
            <v>1584</v>
          </cell>
          <cell r="AL1284">
            <v>9250</v>
          </cell>
          <cell r="AM1284">
            <v>37769</v>
          </cell>
          <cell r="AN1284">
            <v>56017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6834853</v>
          </cell>
          <cell r="L1285">
            <v>145549</v>
          </cell>
          <cell r="M1285">
            <v>322267</v>
          </cell>
          <cell r="N1285">
            <v>436741</v>
          </cell>
          <cell r="O1285">
            <v>371072</v>
          </cell>
          <cell r="P1285">
            <v>386296</v>
          </cell>
          <cell r="Q1285">
            <v>217936</v>
          </cell>
          <cell r="R1285">
            <v>178966</v>
          </cell>
          <cell r="S1285">
            <v>278993</v>
          </cell>
          <cell r="T1285">
            <v>220023</v>
          </cell>
          <cell r="U1285">
            <v>290248</v>
          </cell>
          <cell r="V1285">
            <v>235790</v>
          </cell>
          <cell r="W1285">
            <v>271268</v>
          </cell>
          <cell r="X1285">
            <v>197769</v>
          </cell>
          <cell r="Y1285">
            <v>295330</v>
          </cell>
          <cell r="Z1285">
            <v>239789</v>
          </cell>
          <cell r="AA1285">
            <v>155347</v>
          </cell>
          <cell r="AB1285">
            <v>213278</v>
          </cell>
          <cell r="AC1285">
            <v>294446</v>
          </cell>
          <cell r="AD1285">
            <v>309439</v>
          </cell>
          <cell r="AE1285">
            <v>195520</v>
          </cell>
          <cell r="AF1285">
            <v>407706</v>
          </cell>
          <cell r="AG1285">
            <v>211165</v>
          </cell>
          <cell r="AH1285">
            <v>88672</v>
          </cell>
          <cell r="AI1285">
            <v>117928</v>
          </cell>
          <cell r="AJ1285">
            <v>87444</v>
          </cell>
          <cell r="AK1285">
            <v>225194</v>
          </cell>
          <cell r="AL1285">
            <v>206631</v>
          </cell>
          <cell r="AM1285">
            <v>154695</v>
          </cell>
          <cell r="AN1285">
            <v>77877</v>
          </cell>
          <cell r="AO1285">
            <v>1474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  <cell r="J1286">
            <v>27044</v>
          </cell>
          <cell r="L1286">
            <v>324</v>
          </cell>
          <cell r="M1286">
            <v>1009</v>
          </cell>
          <cell r="N1286">
            <v>3002</v>
          </cell>
          <cell r="O1286">
            <v>2322</v>
          </cell>
          <cell r="P1286">
            <v>5018</v>
          </cell>
          <cell r="Q1286">
            <v>1027</v>
          </cell>
          <cell r="R1286">
            <v>2134</v>
          </cell>
          <cell r="S1286">
            <v>1176</v>
          </cell>
          <cell r="T1286">
            <v>108</v>
          </cell>
          <cell r="U1286">
            <v>176</v>
          </cell>
          <cell r="V1286">
            <v>325</v>
          </cell>
          <cell r="W1286">
            <v>394</v>
          </cell>
          <cell r="X1286">
            <v>1889</v>
          </cell>
          <cell r="Y1286">
            <v>1279</v>
          </cell>
          <cell r="Z1286">
            <v>1746</v>
          </cell>
          <cell r="AA1286">
            <v>1601</v>
          </cell>
          <cell r="AB1286">
            <v>210</v>
          </cell>
          <cell r="AC1286">
            <v>587</v>
          </cell>
          <cell r="AD1286">
            <v>745</v>
          </cell>
          <cell r="AE1286">
            <v>671</v>
          </cell>
          <cell r="AF1286">
            <v>668</v>
          </cell>
          <cell r="AG1286">
            <v>633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  <cell r="J1287">
            <v>710669</v>
          </cell>
          <cell r="L1287">
            <v>8233</v>
          </cell>
          <cell r="M1287">
            <v>41052</v>
          </cell>
          <cell r="N1287">
            <v>50263</v>
          </cell>
          <cell r="O1287">
            <v>48833</v>
          </cell>
          <cell r="P1287">
            <v>55095</v>
          </cell>
          <cell r="Q1287">
            <v>46554</v>
          </cell>
          <cell r="R1287">
            <v>42988</v>
          </cell>
          <cell r="S1287">
            <v>57604</v>
          </cell>
          <cell r="T1287">
            <v>33769</v>
          </cell>
          <cell r="U1287">
            <v>21961</v>
          </cell>
          <cell r="V1287">
            <v>51346</v>
          </cell>
          <cell r="W1287">
            <v>24303</v>
          </cell>
          <cell r="X1287">
            <v>33281</v>
          </cell>
          <cell r="Y1287">
            <v>20822</v>
          </cell>
          <cell r="Z1287">
            <v>28683</v>
          </cell>
          <cell r="AA1287">
            <v>27867</v>
          </cell>
          <cell r="AB1287">
            <v>26555</v>
          </cell>
          <cell r="AC1287">
            <v>21148</v>
          </cell>
          <cell r="AD1287">
            <v>14366</v>
          </cell>
          <cell r="AE1287">
            <v>27987</v>
          </cell>
          <cell r="AF1287">
            <v>4935</v>
          </cell>
          <cell r="AG1287">
            <v>13500</v>
          </cell>
          <cell r="AH1287">
            <v>3753</v>
          </cell>
          <cell r="AI1287">
            <v>5771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  <cell r="J1288">
            <v>237959</v>
          </cell>
          <cell r="L1288">
            <v>3345</v>
          </cell>
          <cell r="M1288">
            <v>19133</v>
          </cell>
          <cell r="N1288">
            <v>3765</v>
          </cell>
          <cell r="O1288">
            <v>8864</v>
          </cell>
          <cell r="P1288">
            <v>5499</v>
          </cell>
          <cell r="Q1288">
            <v>19302</v>
          </cell>
          <cell r="R1288">
            <v>7225</v>
          </cell>
          <cell r="S1288">
            <v>15557</v>
          </cell>
          <cell r="T1288">
            <v>4209</v>
          </cell>
          <cell r="U1288">
            <v>9245</v>
          </cell>
          <cell r="V1288">
            <v>8909</v>
          </cell>
          <cell r="W1288">
            <v>9998</v>
          </cell>
          <cell r="X1288">
            <v>6654</v>
          </cell>
          <cell r="Y1288">
            <v>8920</v>
          </cell>
          <cell r="Z1288">
            <v>20461</v>
          </cell>
          <cell r="AA1288">
            <v>7759</v>
          </cell>
          <cell r="AB1288">
            <v>9185</v>
          </cell>
          <cell r="AC1288">
            <v>6409</v>
          </cell>
          <cell r="AD1288">
            <v>39505</v>
          </cell>
          <cell r="AE1288">
            <v>9457</v>
          </cell>
          <cell r="AF1288">
            <v>11704</v>
          </cell>
          <cell r="AG1288">
            <v>2820</v>
          </cell>
          <cell r="AH1288">
            <v>34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  <cell r="J1289">
            <v>9058</v>
          </cell>
          <cell r="M1289">
            <v>628</v>
          </cell>
          <cell r="N1289">
            <v>474</v>
          </cell>
          <cell r="O1289">
            <v>327</v>
          </cell>
          <cell r="P1289">
            <v>786</v>
          </cell>
          <cell r="Q1289">
            <v>403</v>
          </cell>
          <cell r="R1289">
            <v>696</v>
          </cell>
          <cell r="S1289">
            <v>1031</v>
          </cell>
          <cell r="T1289">
            <v>439</v>
          </cell>
          <cell r="U1289">
            <v>623</v>
          </cell>
          <cell r="V1289">
            <v>1221</v>
          </cell>
          <cell r="W1289">
            <v>772</v>
          </cell>
          <cell r="Y1289">
            <v>53</v>
          </cell>
          <cell r="Z1289">
            <v>157</v>
          </cell>
          <cell r="AA1289">
            <v>420</v>
          </cell>
          <cell r="AB1289">
            <v>184</v>
          </cell>
          <cell r="AC1289">
            <v>166</v>
          </cell>
          <cell r="AD1289">
            <v>377</v>
          </cell>
          <cell r="AE1289">
            <v>209</v>
          </cell>
          <cell r="AF1289">
            <v>26</v>
          </cell>
          <cell r="AG1289">
            <v>66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  <cell r="J1290">
            <v>301168</v>
          </cell>
          <cell r="L1290">
            <v>1812</v>
          </cell>
          <cell r="M1290">
            <v>11758</v>
          </cell>
          <cell r="N1290">
            <v>8344</v>
          </cell>
          <cell r="O1290">
            <v>5606</v>
          </cell>
          <cell r="P1290">
            <v>25904</v>
          </cell>
          <cell r="Q1290">
            <v>16400</v>
          </cell>
          <cell r="R1290">
            <v>10435</v>
          </cell>
          <cell r="S1290">
            <v>9182</v>
          </cell>
          <cell r="T1290">
            <v>16151</v>
          </cell>
          <cell r="U1290">
            <v>17625</v>
          </cell>
          <cell r="V1290">
            <v>4589</v>
          </cell>
          <cell r="W1290">
            <v>17675</v>
          </cell>
          <cell r="X1290">
            <v>34752</v>
          </cell>
          <cell r="Y1290">
            <v>10079</v>
          </cell>
          <cell r="Z1290">
            <v>3491</v>
          </cell>
          <cell r="AA1290">
            <v>31524</v>
          </cell>
          <cell r="AB1290">
            <v>2982</v>
          </cell>
          <cell r="AC1290">
            <v>4409</v>
          </cell>
          <cell r="AD1290">
            <v>1006</v>
          </cell>
          <cell r="AE1290">
            <v>15474</v>
          </cell>
          <cell r="AF1290">
            <v>11396</v>
          </cell>
          <cell r="AG1290">
            <v>26430</v>
          </cell>
          <cell r="AH1290">
            <v>14144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  <cell r="J1291">
            <v>126655</v>
          </cell>
          <cell r="L1291">
            <v>2500</v>
          </cell>
          <cell r="M1291">
            <v>6241</v>
          </cell>
          <cell r="N1291">
            <v>5440</v>
          </cell>
          <cell r="O1291">
            <v>1020</v>
          </cell>
          <cell r="P1291">
            <v>1134</v>
          </cell>
          <cell r="Q1291">
            <v>798</v>
          </cell>
          <cell r="R1291">
            <v>15054</v>
          </cell>
          <cell r="S1291">
            <v>2847</v>
          </cell>
          <cell r="T1291">
            <v>3939</v>
          </cell>
          <cell r="U1291">
            <v>2184</v>
          </cell>
          <cell r="V1291">
            <v>6940</v>
          </cell>
          <cell r="W1291">
            <v>7838</v>
          </cell>
          <cell r="X1291">
            <v>3545</v>
          </cell>
          <cell r="Y1291">
            <v>4426</v>
          </cell>
          <cell r="Z1291">
            <v>5308</v>
          </cell>
          <cell r="AA1291">
            <v>1780</v>
          </cell>
          <cell r="AB1291">
            <v>23587</v>
          </cell>
          <cell r="AC1291">
            <v>11532</v>
          </cell>
          <cell r="AD1291">
            <v>10053</v>
          </cell>
          <cell r="AE1291">
            <v>6858</v>
          </cell>
          <cell r="AF1291">
            <v>2858</v>
          </cell>
          <cell r="AG1291">
            <v>773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454014</v>
          </cell>
          <cell r="L1292">
            <v>9341</v>
          </cell>
          <cell r="M1292">
            <v>17622</v>
          </cell>
          <cell r="N1292">
            <v>25786</v>
          </cell>
          <cell r="O1292">
            <v>19115</v>
          </cell>
          <cell r="P1292">
            <v>21881</v>
          </cell>
          <cell r="Q1292">
            <v>24069</v>
          </cell>
          <cell r="R1292">
            <v>29368</v>
          </cell>
          <cell r="S1292">
            <v>19330</v>
          </cell>
          <cell r="T1292">
            <v>30221</v>
          </cell>
          <cell r="U1292">
            <v>19988</v>
          </cell>
          <cell r="V1292">
            <v>13157</v>
          </cell>
          <cell r="W1292">
            <v>15713</v>
          </cell>
          <cell r="X1292">
            <v>13114</v>
          </cell>
          <cell r="Y1292">
            <v>7691</v>
          </cell>
          <cell r="Z1292">
            <v>10752</v>
          </cell>
          <cell r="AA1292">
            <v>8459</v>
          </cell>
          <cell r="AB1292">
            <v>13289</v>
          </cell>
          <cell r="AC1292">
            <v>14605</v>
          </cell>
          <cell r="AD1292">
            <v>21427</v>
          </cell>
          <cell r="AE1292">
            <v>16644</v>
          </cell>
          <cell r="AF1292">
            <v>12790</v>
          </cell>
          <cell r="AG1292">
            <v>10067</v>
          </cell>
          <cell r="AH1292">
            <v>11856</v>
          </cell>
          <cell r="AI1292">
            <v>10806</v>
          </cell>
          <cell r="AJ1292">
            <v>11979</v>
          </cell>
          <cell r="AK1292">
            <v>14667</v>
          </cell>
          <cell r="AL1292">
            <v>14342</v>
          </cell>
          <cell r="AM1292">
            <v>12182</v>
          </cell>
          <cell r="AN1292">
            <v>3753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1422624</v>
          </cell>
          <cell r="L1293">
            <v>13679</v>
          </cell>
          <cell r="M1293">
            <v>71514</v>
          </cell>
          <cell r="N1293">
            <v>123508</v>
          </cell>
          <cell r="O1293">
            <v>72450</v>
          </cell>
          <cell r="P1293">
            <v>110786</v>
          </cell>
          <cell r="Q1293">
            <v>63492</v>
          </cell>
          <cell r="R1293">
            <v>82812</v>
          </cell>
          <cell r="S1293">
            <v>72082</v>
          </cell>
          <cell r="T1293">
            <v>96706</v>
          </cell>
          <cell r="U1293">
            <v>131914</v>
          </cell>
          <cell r="V1293">
            <v>35526</v>
          </cell>
          <cell r="W1293">
            <v>63075</v>
          </cell>
          <cell r="X1293">
            <v>42136</v>
          </cell>
          <cell r="Y1293">
            <v>39359</v>
          </cell>
          <cell r="Z1293">
            <v>36760</v>
          </cell>
          <cell r="AA1293">
            <v>24963</v>
          </cell>
          <cell r="AB1293">
            <v>21072</v>
          </cell>
          <cell r="AC1293">
            <v>72086</v>
          </cell>
          <cell r="AD1293">
            <v>35685</v>
          </cell>
          <cell r="AE1293">
            <v>18637</v>
          </cell>
          <cell r="AF1293">
            <v>26688</v>
          </cell>
          <cell r="AG1293">
            <v>10685</v>
          </cell>
          <cell r="AH1293">
            <v>10739</v>
          </cell>
          <cell r="AI1293">
            <v>28792</v>
          </cell>
          <cell r="AJ1293">
            <v>32903</v>
          </cell>
          <cell r="AK1293">
            <v>18649</v>
          </cell>
          <cell r="AL1293">
            <v>10719</v>
          </cell>
          <cell r="AM1293">
            <v>15578</v>
          </cell>
          <cell r="AN1293">
            <v>34985</v>
          </cell>
          <cell r="AO1293">
            <v>4644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2112883</v>
          </cell>
          <cell r="L1294">
            <v>29187</v>
          </cell>
          <cell r="M1294">
            <v>97167</v>
          </cell>
          <cell r="N1294">
            <v>114857</v>
          </cell>
          <cell r="O1294">
            <v>80248</v>
          </cell>
          <cell r="P1294">
            <v>118952</v>
          </cell>
          <cell r="Q1294">
            <v>115585</v>
          </cell>
          <cell r="R1294">
            <v>149307</v>
          </cell>
          <cell r="S1294">
            <v>117367</v>
          </cell>
          <cell r="T1294">
            <v>92215</v>
          </cell>
          <cell r="U1294">
            <v>97162</v>
          </cell>
          <cell r="V1294">
            <v>67311</v>
          </cell>
          <cell r="W1294">
            <v>64558</v>
          </cell>
          <cell r="X1294">
            <v>57615</v>
          </cell>
          <cell r="Y1294">
            <v>71179</v>
          </cell>
          <cell r="Z1294">
            <v>56093</v>
          </cell>
          <cell r="AA1294">
            <v>38271</v>
          </cell>
          <cell r="AB1294">
            <v>57741</v>
          </cell>
          <cell r="AC1294">
            <v>74855</v>
          </cell>
          <cell r="AD1294">
            <v>63617</v>
          </cell>
          <cell r="AE1294">
            <v>64702</v>
          </cell>
          <cell r="AF1294">
            <v>126508</v>
          </cell>
          <cell r="AG1294">
            <v>38017</v>
          </cell>
          <cell r="AH1294">
            <v>25278</v>
          </cell>
          <cell r="AI1294">
            <v>23099</v>
          </cell>
          <cell r="AJ1294">
            <v>50624</v>
          </cell>
          <cell r="AK1294">
            <v>43292</v>
          </cell>
          <cell r="AL1294">
            <v>69551</v>
          </cell>
          <cell r="AM1294">
            <v>60643</v>
          </cell>
          <cell r="AN1294">
            <v>43691</v>
          </cell>
          <cell r="AO1294">
            <v>4191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  <cell r="J1295">
            <v>23544</v>
          </cell>
          <cell r="L1295">
            <v>104</v>
          </cell>
          <cell r="M1295">
            <v>841</v>
          </cell>
          <cell r="N1295">
            <v>529</v>
          </cell>
          <cell r="O1295">
            <v>435</v>
          </cell>
          <cell r="P1295">
            <v>817</v>
          </cell>
          <cell r="Q1295">
            <v>1442</v>
          </cell>
          <cell r="R1295">
            <v>291</v>
          </cell>
          <cell r="S1295">
            <v>701</v>
          </cell>
          <cell r="T1295">
            <v>1725</v>
          </cell>
          <cell r="U1295">
            <v>977</v>
          </cell>
          <cell r="V1295">
            <v>617</v>
          </cell>
          <cell r="W1295">
            <v>69</v>
          </cell>
          <cell r="Y1295">
            <v>41</v>
          </cell>
          <cell r="Z1295">
            <v>459</v>
          </cell>
          <cell r="AB1295">
            <v>272</v>
          </cell>
          <cell r="AC1295">
            <v>961</v>
          </cell>
          <cell r="AD1295">
            <v>742</v>
          </cell>
          <cell r="AE1295">
            <v>427</v>
          </cell>
          <cell r="AF1295">
            <v>24</v>
          </cell>
          <cell r="AG1295">
            <v>1305</v>
          </cell>
          <cell r="AH1295">
            <v>268</v>
          </cell>
          <cell r="AI1295">
            <v>1484</v>
          </cell>
          <cell r="AJ1295">
            <v>2755</v>
          </cell>
          <cell r="AK1295">
            <v>1663</v>
          </cell>
          <cell r="AL1295">
            <v>954</v>
          </cell>
          <cell r="AM1295">
            <v>3167</v>
          </cell>
          <cell r="AN1295">
            <v>474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  <cell r="J1296">
            <v>320372</v>
          </cell>
          <cell r="N1296">
            <v>1600</v>
          </cell>
          <cell r="O1296">
            <v>5768</v>
          </cell>
          <cell r="P1296">
            <v>12777</v>
          </cell>
          <cell r="Q1296">
            <v>1430</v>
          </cell>
          <cell r="R1296">
            <v>1335</v>
          </cell>
          <cell r="S1296">
            <v>70</v>
          </cell>
          <cell r="T1296">
            <v>4318</v>
          </cell>
          <cell r="U1296">
            <v>8430</v>
          </cell>
          <cell r="V1296">
            <v>2398</v>
          </cell>
          <cell r="Z1296">
            <v>5339</v>
          </cell>
          <cell r="AA1296">
            <v>1952</v>
          </cell>
          <cell r="AB1296">
            <v>20</v>
          </cell>
          <cell r="AC1296">
            <v>496</v>
          </cell>
          <cell r="AF1296">
            <v>23</v>
          </cell>
          <cell r="AG1296">
            <v>2205</v>
          </cell>
          <cell r="AH1296">
            <v>19470</v>
          </cell>
          <cell r="AI1296">
            <v>24037</v>
          </cell>
          <cell r="AJ1296">
            <v>33270</v>
          </cell>
          <cell r="AK1296">
            <v>34807</v>
          </cell>
          <cell r="AL1296">
            <v>71713</v>
          </cell>
          <cell r="AM1296">
            <v>33130</v>
          </cell>
          <cell r="AN1296">
            <v>45696</v>
          </cell>
          <cell r="AO1296">
            <v>10088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  <cell r="J1297">
            <v>244883</v>
          </cell>
          <cell r="L1297">
            <v>1137</v>
          </cell>
          <cell r="M1297">
            <v>4382</v>
          </cell>
          <cell r="N1297">
            <v>3286</v>
          </cell>
          <cell r="O1297">
            <v>978</v>
          </cell>
          <cell r="P1297">
            <v>4525</v>
          </cell>
          <cell r="Q1297">
            <v>1467</v>
          </cell>
          <cell r="R1297">
            <v>1145</v>
          </cell>
          <cell r="S1297">
            <v>1576</v>
          </cell>
          <cell r="T1297">
            <v>2198</v>
          </cell>
          <cell r="U1297">
            <v>329</v>
          </cell>
          <cell r="V1297">
            <v>237</v>
          </cell>
          <cell r="W1297">
            <v>16</v>
          </cell>
          <cell r="Z1297">
            <v>97</v>
          </cell>
          <cell r="AA1297">
            <v>26</v>
          </cell>
          <cell r="AB1297">
            <v>336</v>
          </cell>
          <cell r="AC1297">
            <v>697</v>
          </cell>
          <cell r="AD1297">
            <v>228</v>
          </cell>
          <cell r="AE1297">
            <v>566</v>
          </cell>
          <cell r="AF1297">
            <v>235</v>
          </cell>
          <cell r="AG1297">
            <v>3944</v>
          </cell>
          <cell r="AH1297">
            <v>22568</v>
          </cell>
          <cell r="AI1297">
            <v>11939</v>
          </cell>
          <cell r="AJ1297">
            <v>58720</v>
          </cell>
          <cell r="AK1297">
            <v>32446</v>
          </cell>
          <cell r="AL1297">
            <v>31513</v>
          </cell>
          <cell r="AM1297">
            <v>21942</v>
          </cell>
          <cell r="AN1297">
            <v>27422</v>
          </cell>
          <cell r="AO1297">
            <v>10928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6090701</v>
          </cell>
          <cell r="L1298">
            <v>179219</v>
          </cell>
          <cell r="M1298">
            <v>366848</v>
          </cell>
          <cell r="N1298">
            <v>319236</v>
          </cell>
          <cell r="O1298">
            <v>328704</v>
          </cell>
          <cell r="P1298">
            <v>329483</v>
          </cell>
          <cell r="Q1298">
            <v>323119</v>
          </cell>
          <cell r="R1298">
            <v>329096</v>
          </cell>
          <cell r="S1298">
            <v>309823</v>
          </cell>
          <cell r="T1298">
            <v>350339</v>
          </cell>
          <cell r="U1298">
            <v>318770</v>
          </cell>
          <cell r="V1298">
            <v>264894</v>
          </cell>
          <cell r="W1298">
            <v>229956</v>
          </cell>
          <cell r="X1298">
            <v>215465</v>
          </cell>
          <cell r="Y1298">
            <v>203687</v>
          </cell>
          <cell r="Z1298">
            <v>197387</v>
          </cell>
          <cell r="AA1298">
            <v>174728</v>
          </cell>
          <cell r="AB1298">
            <v>174813</v>
          </cell>
          <cell r="AC1298">
            <v>162569</v>
          </cell>
          <cell r="AD1298">
            <v>163043</v>
          </cell>
          <cell r="AE1298">
            <v>146900</v>
          </cell>
          <cell r="AF1298">
            <v>114467</v>
          </cell>
          <cell r="AG1298">
            <v>96491</v>
          </cell>
          <cell r="AH1298">
            <v>98488</v>
          </cell>
          <cell r="AI1298">
            <v>126672</v>
          </cell>
          <cell r="AJ1298">
            <v>129666</v>
          </cell>
          <cell r="AK1298">
            <v>151688</v>
          </cell>
          <cell r="AL1298">
            <v>144762</v>
          </cell>
          <cell r="AM1298">
            <v>108325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106401</v>
          </cell>
          <cell r="L1299">
            <v>4077</v>
          </cell>
          <cell r="M1299">
            <v>6909</v>
          </cell>
          <cell r="N1299">
            <v>5354</v>
          </cell>
          <cell r="O1299">
            <v>7644</v>
          </cell>
          <cell r="P1299">
            <v>4624</v>
          </cell>
          <cell r="Q1299">
            <v>4005</v>
          </cell>
          <cell r="R1299">
            <v>4088</v>
          </cell>
          <cell r="S1299">
            <v>8709</v>
          </cell>
          <cell r="T1299">
            <v>5090</v>
          </cell>
          <cell r="U1299">
            <v>3218</v>
          </cell>
          <cell r="V1299">
            <v>2905</v>
          </cell>
          <cell r="W1299">
            <v>3339</v>
          </cell>
          <cell r="X1299">
            <v>3361</v>
          </cell>
          <cell r="Y1299">
            <v>3155</v>
          </cell>
          <cell r="Z1299">
            <v>2115</v>
          </cell>
          <cell r="AA1299">
            <v>1698</v>
          </cell>
          <cell r="AB1299">
            <v>1514</v>
          </cell>
          <cell r="AC1299">
            <v>930</v>
          </cell>
          <cell r="AD1299">
            <v>5081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1168125</v>
          </cell>
          <cell r="L1300">
            <v>24343</v>
          </cell>
          <cell r="M1300">
            <v>42933</v>
          </cell>
          <cell r="N1300">
            <v>38644</v>
          </cell>
          <cell r="O1300">
            <v>43484</v>
          </cell>
          <cell r="P1300">
            <v>41705</v>
          </cell>
          <cell r="Q1300">
            <v>45276</v>
          </cell>
          <cell r="R1300">
            <v>40405</v>
          </cell>
          <cell r="S1300">
            <v>48285</v>
          </cell>
          <cell r="T1300">
            <v>57912</v>
          </cell>
          <cell r="U1300">
            <v>49256</v>
          </cell>
          <cell r="V1300">
            <v>46885</v>
          </cell>
          <cell r="W1300">
            <v>38624</v>
          </cell>
          <cell r="X1300">
            <v>38894</v>
          </cell>
          <cell r="Y1300">
            <v>35173</v>
          </cell>
          <cell r="Z1300">
            <v>43177</v>
          </cell>
          <cell r="AA1300">
            <v>33734</v>
          </cell>
          <cell r="AB1300">
            <v>37448</v>
          </cell>
          <cell r="AC1300">
            <v>39547</v>
          </cell>
          <cell r="AD1300">
            <v>59370</v>
          </cell>
          <cell r="AE1300">
            <v>33637</v>
          </cell>
          <cell r="AF1300">
            <v>40043</v>
          </cell>
          <cell r="AG1300">
            <v>24712</v>
          </cell>
          <cell r="AH1300">
            <v>33320</v>
          </cell>
          <cell r="AI1300">
            <v>39459</v>
          </cell>
          <cell r="AJ1300">
            <v>40010</v>
          </cell>
          <cell r="AK1300">
            <v>55144</v>
          </cell>
          <cell r="AL1300">
            <v>43585</v>
          </cell>
          <cell r="AM1300">
            <v>43297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12386</v>
          </cell>
          <cell r="L1301">
            <v>162</v>
          </cell>
          <cell r="M1301">
            <v>676</v>
          </cell>
          <cell r="N1301">
            <v>470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206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256430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16151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42597</v>
          </cell>
          <cell r="V1302">
            <v>3125</v>
          </cell>
          <cell r="W1302">
            <v>7860</v>
          </cell>
          <cell r="X1302">
            <v>2593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1951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3912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60245</v>
          </cell>
          <cell r="L1303">
            <v>426</v>
          </cell>
          <cell r="M1303">
            <v>2682</v>
          </cell>
          <cell r="N1303">
            <v>3054</v>
          </cell>
          <cell r="O1303">
            <v>3333</v>
          </cell>
          <cell r="P1303">
            <v>5428</v>
          </cell>
          <cell r="Q1303">
            <v>741</v>
          </cell>
          <cell r="R1303">
            <v>8045</v>
          </cell>
          <cell r="S1303">
            <v>1798</v>
          </cell>
          <cell r="T1303">
            <v>5759</v>
          </cell>
          <cell r="U1303">
            <v>2340</v>
          </cell>
          <cell r="V1303">
            <v>2952</v>
          </cell>
          <cell r="W1303">
            <v>2160</v>
          </cell>
          <cell r="X1303">
            <v>1430</v>
          </cell>
          <cell r="Y1303">
            <v>899</v>
          </cell>
          <cell r="Z1303">
            <v>3179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609</v>
          </cell>
          <cell r="AK1303">
            <v>754</v>
          </cell>
          <cell r="AL1303">
            <v>18</v>
          </cell>
          <cell r="AM1303">
            <v>328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216491</v>
          </cell>
          <cell r="L1304">
            <v>6125</v>
          </cell>
          <cell r="M1304">
            <v>11184</v>
          </cell>
          <cell r="N1304">
            <v>10894</v>
          </cell>
          <cell r="O1304">
            <v>14195</v>
          </cell>
          <cell r="P1304">
            <v>12779</v>
          </cell>
          <cell r="Q1304">
            <v>13399</v>
          </cell>
          <cell r="R1304">
            <v>10455</v>
          </cell>
          <cell r="S1304">
            <v>9762</v>
          </cell>
          <cell r="T1304">
            <v>11964</v>
          </cell>
          <cell r="U1304">
            <v>9698</v>
          </cell>
          <cell r="V1304">
            <v>8662</v>
          </cell>
          <cell r="W1304">
            <v>8828</v>
          </cell>
          <cell r="X1304">
            <v>6299</v>
          </cell>
          <cell r="Y1304">
            <v>8104</v>
          </cell>
          <cell r="Z1304">
            <v>6675</v>
          </cell>
          <cell r="AA1304">
            <v>6120</v>
          </cell>
          <cell r="AB1304">
            <v>4707</v>
          </cell>
          <cell r="AC1304">
            <v>4780</v>
          </cell>
          <cell r="AD1304">
            <v>4496</v>
          </cell>
          <cell r="AE1304">
            <v>6787</v>
          </cell>
          <cell r="AF1304">
            <v>8827</v>
          </cell>
          <cell r="AG1304">
            <v>4521</v>
          </cell>
          <cell r="AH1304">
            <v>2631</v>
          </cell>
          <cell r="AI1304">
            <v>3445</v>
          </cell>
          <cell r="AJ1304">
            <v>4977</v>
          </cell>
          <cell r="AK1304">
            <v>4674</v>
          </cell>
          <cell r="AL1304">
            <v>4492</v>
          </cell>
          <cell r="AM1304">
            <v>6123</v>
          </cell>
          <cell r="AN1304">
            <v>888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  <cell r="J1305">
            <v>704176</v>
          </cell>
          <cell r="L1305">
            <v>1292</v>
          </cell>
          <cell r="M1305">
            <v>42046</v>
          </cell>
          <cell r="N1305">
            <v>107862</v>
          </cell>
          <cell r="O1305">
            <v>41841</v>
          </cell>
          <cell r="P1305">
            <v>20118</v>
          </cell>
          <cell r="Q1305">
            <v>35354</v>
          </cell>
          <cell r="R1305">
            <v>31528</v>
          </cell>
          <cell r="S1305">
            <v>13151</v>
          </cell>
          <cell r="T1305">
            <v>10320</v>
          </cell>
          <cell r="U1305">
            <v>40446</v>
          </cell>
          <cell r="V1305">
            <v>44987</v>
          </cell>
          <cell r="W1305">
            <v>55564</v>
          </cell>
          <cell r="X1305">
            <v>36525</v>
          </cell>
          <cell r="Y1305">
            <v>40441</v>
          </cell>
          <cell r="Z1305">
            <v>38052</v>
          </cell>
          <cell r="AA1305">
            <v>32363</v>
          </cell>
          <cell r="AB1305">
            <v>11880</v>
          </cell>
          <cell r="AC1305">
            <v>4234</v>
          </cell>
          <cell r="AD1305">
            <v>865</v>
          </cell>
          <cell r="AE1305">
            <v>3775</v>
          </cell>
          <cell r="AF1305">
            <v>4526</v>
          </cell>
          <cell r="AG1305">
            <v>10858</v>
          </cell>
          <cell r="AH1305">
            <v>2367</v>
          </cell>
          <cell r="AI1305">
            <v>20074</v>
          </cell>
          <cell r="AJ1305">
            <v>12914</v>
          </cell>
          <cell r="AK1305">
            <v>16013</v>
          </cell>
          <cell r="AL1305">
            <v>16054</v>
          </cell>
          <cell r="AM1305">
            <v>6312</v>
          </cell>
          <cell r="AN1305">
            <v>2414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2146230</v>
          </cell>
          <cell r="L1306">
            <v>32747</v>
          </cell>
          <cell r="M1306">
            <v>89660</v>
          </cell>
          <cell r="N1306">
            <v>111085</v>
          </cell>
          <cell r="O1306">
            <v>127585</v>
          </cell>
          <cell r="P1306">
            <v>96079</v>
          </cell>
          <cell r="Q1306">
            <v>108920</v>
          </cell>
          <cell r="R1306">
            <v>101597</v>
          </cell>
          <cell r="S1306">
            <v>83717</v>
          </cell>
          <cell r="T1306">
            <v>109766</v>
          </cell>
          <cell r="U1306">
            <v>99979</v>
          </cell>
          <cell r="V1306">
            <v>125660</v>
          </cell>
          <cell r="W1306">
            <v>77844</v>
          </cell>
          <cell r="X1306">
            <v>84225</v>
          </cell>
          <cell r="Y1306">
            <v>56670</v>
          </cell>
          <cell r="Z1306">
            <v>50414</v>
          </cell>
          <cell r="AA1306">
            <v>74281</v>
          </cell>
          <cell r="AB1306">
            <v>64402</v>
          </cell>
          <cell r="AC1306">
            <v>43590</v>
          </cell>
          <cell r="AD1306">
            <v>101333</v>
          </cell>
          <cell r="AE1306">
            <v>46739</v>
          </cell>
          <cell r="AF1306">
            <v>78206</v>
          </cell>
          <cell r="AG1306">
            <v>57008</v>
          </cell>
          <cell r="AH1306">
            <v>12116</v>
          </cell>
          <cell r="AI1306">
            <v>68326</v>
          </cell>
          <cell r="AJ1306">
            <v>64024</v>
          </cell>
          <cell r="AK1306">
            <v>75270</v>
          </cell>
          <cell r="AL1306">
            <v>47416</v>
          </cell>
          <cell r="AM1306">
            <v>45401</v>
          </cell>
          <cell r="AN1306">
            <v>12170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775662</v>
          </cell>
          <cell r="L1307">
            <v>30388</v>
          </cell>
          <cell r="M1307">
            <v>47041</v>
          </cell>
          <cell r="N1307">
            <v>52160</v>
          </cell>
          <cell r="O1307">
            <v>55444</v>
          </cell>
          <cell r="P1307">
            <v>69199</v>
          </cell>
          <cell r="Q1307">
            <v>49577</v>
          </cell>
          <cell r="R1307">
            <v>52092</v>
          </cell>
          <cell r="S1307">
            <v>40655</v>
          </cell>
          <cell r="T1307">
            <v>32672</v>
          </cell>
          <cell r="U1307">
            <v>40967</v>
          </cell>
          <cell r="V1307">
            <v>40719</v>
          </cell>
          <cell r="W1307">
            <v>40873</v>
          </cell>
          <cell r="X1307">
            <v>33983</v>
          </cell>
          <cell r="Y1307">
            <v>27686</v>
          </cell>
          <cell r="Z1307">
            <v>23487</v>
          </cell>
          <cell r="AA1307">
            <v>22428</v>
          </cell>
          <cell r="AB1307">
            <v>15724</v>
          </cell>
          <cell r="AC1307">
            <v>12215</v>
          </cell>
          <cell r="AD1307">
            <v>9860</v>
          </cell>
          <cell r="AE1307">
            <v>7091</v>
          </cell>
          <cell r="AF1307">
            <v>10525</v>
          </cell>
          <cell r="AG1307">
            <v>10213</v>
          </cell>
          <cell r="AH1307">
            <v>8489</v>
          </cell>
          <cell r="AI1307">
            <v>9795</v>
          </cell>
          <cell r="AJ1307">
            <v>8979</v>
          </cell>
          <cell r="AK1307">
            <v>7500</v>
          </cell>
          <cell r="AL1307">
            <v>9103</v>
          </cell>
          <cell r="AM1307">
            <v>4886</v>
          </cell>
          <cell r="AN1307">
            <v>1911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  <cell r="J1308">
            <v>1002217</v>
          </cell>
          <cell r="L1308">
            <v>4664</v>
          </cell>
          <cell r="M1308">
            <v>54616</v>
          </cell>
          <cell r="N1308">
            <v>141200</v>
          </cell>
          <cell r="O1308">
            <v>67658</v>
          </cell>
          <cell r="P1308">
            <v>150371</v>
          </cell>
          <cell r="Q1308">
            <v>96615</v>
          </cell>
          <cell r="R1308">
            <v>21962</v>
          </cell>
          <cell r="S1308">
            <v>8789</v>
          </cell>
          <cell r="T1308">
            <v>21179</v>
          </cell>
          <cell r="U1308">
            <v>28674</v>
          </cell>
          <cell r="V1308">
            <v>24825</v>
          </cell>
          <cell r="W1308">
            <v>29562</v>
          </cell>
          <cell r="X1308">
            <v>34824</v>
          </cell>
          <cell r="Y1308">
            <v>41525</v>
          </cell>
          <cell r="Z1308">
            <v>27037</v>
          </cell>
          <cell r="AA1308">
            <v>14027</v>
          </cell>
          <cell r="AB1308">
            <v>14363</v>
          </cell>
          <cell r="AC1308">
            <v>16590</v>
          </cell>
          <cell r="AD1308">
            <v>26229</v>
          </cell>
          <cell r="AE1308">
            <v>17920</v>
          </cell>
          <cell r="AF1308">
            <v>6926</v>
          </cell>
          <cell r="AG1308">
            <v>565</v>
          </cell>
          <cell r="AH1308">
            <v>35661</v>
          </cell>
          <cell r="AI1308">
            <v>16965</v>
          </cell>
          <cell r="AJ1308">
            <v>12627</v>
          </cell>
          <cell r="AK1308">
            <v>53269</v>
          </cell>
          <cell r="AL1308">
            <v>430</v>
          </cell>
          <cell r="AM1308">
            <v>19769</v>
          </cell>
          <cell r="AN1308">
            <v>13375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  <cell r="J1309">
            <v>12939907</v>
          </cell>
          <cell r="L1309">
            <v>276239</v>
          </cell>
          <cell r="M1309">
            <v>614874</v>
          </cell>
          <cell r="N1309">
            <v>768198</v>
          </cell>
          <cell r="O1309">
            <v>915732</v>
          </cell>
          <cell r="P1309">
            <v>761007</v>
          </cell>
          <cell r="Q1309">
            <v>638705</v>
          </cell>
          <cell r="R1309">
            <v>430671</v>
          </cell>
          <cell r="S1309">
            <v>447279</v>
          </cell>
          <cell r="T1309">
            <v>493999</v>
          </cell>
          <cell r="U1309">
            <v>728747</v>
          </cell>
          <cell r="V1309">
            <v>505682</v>
          </cell>
          <cell r="W1309">
            <v>348180</v>
          </cell>
          <cell r="X1309">
            <v>419811</v>
          </cell>
          <cell r="Y1309">
            <v>454046</v>
          </cell>
          <cell r="Z1309">
            <v>305162</v>
          </cell>
          <cell r="AA1309">
            <v>442162</v>
          </cell>
          <cell r="AB1309">
            <v>291777</v>
          </cell>
          <cell r="AC1309">
            <v>395817</v>
          </cell>
          <cell r="AD1309">
            <v>467825</v>
          </cell>
          <cell r="AE1309">
            <v>444662</v>
          </cell>
          <cell r="AF1309">
            <v>464816</v>
          </cell>
          <cell r="AG1309">
            <v>364942</v>
          </cell>
          <cell r="AH1309">
            <v>154892</v>
          </cell>
          <cell r="AI1309">
            <v>205086</v>
          </cell>
          <cell r="AJ1309">
            <v>426141</v>
          </cell>
          <cell r="AK1309">
            <v>264216</v>
          </cell>
          <cell r="AL1309">
            <v>364650</v>
          </cell>
          <cell r="AM1309">
            <v>194235</v>
          </cell>
          <cell r="AN1309">
            <v>349281</v>
          </cell>
          <cell r="AO1309">
            <v>1073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  <cell r="J1310">
            <v>40015</v>
          </cell>
          <cell r="L1310">
            <v>478</v>
          </cell>
          <cell r="M1310">
            <v>1347</v>
          </cell>
          <cell r="N1310">
            <v>1283</v>
          </cell>
          <cell r="O1310">
            <v>3720</v>
          </cell>
          <cell r="P1310">
            <v>3679</v>
          </cell>
          <cell r="Q1310">
            <v>3757</v>
          </cell>
          <cell r="R1310">
            <v>3738</v>
          </cell>
          <cell r="S1310">
            <v>6504</v>
          </cell>
          <cell r="T1310">
            <v>832</v>
          </cell>
          <cell r="U1310">
            <v>885</v>
          </cell>
          <cell r="V1310">
            <v>2178</v>
          </cell>
          <cell r="W1310">
            <v>788</v>
          </cell>
          <cell r="X1310">
            <v>3994</v>
          </cell>
          <cell r="Y1310">
            <v>1890</v>
          </cell>
          <cell r="Z1310">
            <v>840</v>
          </cell>
          <cell r="AA1310">
            <v>970</v>
          </cell>
          <cell r="AB1310">
            <v>249</v>
          </cell>
          <cell r="AC1310">
            <v>1160</v>
          </cell>
          <cell r="AD1310">
            <v>475</v>
          </cell>
          <cell r="AE1310">
            <v>209</v>
          </cell>
          <cell r="AF1310">
            <v>420</v>
          </cell>
          <cell r="AG1310">
            <v>619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  <cell r="J1311">
            <v>897549</v>
          </cell>
          <cell r="L1311">
            <v>2257</v>
          </cell>
          <cell r="M1311">
            <v>56119</v>
          </cell>
          <cell r="N1311">
            <v>57319</v>
          </cell>
          <cell r="O1311">
            <v>40984</v>
          </cell>
          <cell r="P1311">
            <v>46364</v>
          </cell>
          <cell r="Q1311">
            <v>55718</v>
          </cell>
          <cell r="R1311">
            <v>58657</v>
          </cell>
          <cell r="S1311">
            <v>50719</v>
          </cell>
          <cell r="T1311">
            <v>64319</v>
          </cell>
          <cell r="U1311">
            <v>26176</v>
          </cell>
          <cell r="V1311">
            <v>54979</v>
          </cell>
          <cell r="W1311">
            <v>37008</v>
          </cell>
          <cell r="X1311">
            <v>51805</v>
          </cell>
          <cell r="Y1311">
            <v>17808</v>
          </cell>
          <cell r="Z1311">
            <v>41806</v>
          </cell>
          <cell r="AA1311">
            <v>41808</v>
          </cell>
          <cell r="AB1311">
            <v>57683</v>
          </cell>
          <cell r="AC1311">
            <v>31718</v>
          </cell>
          <cell r="AD1311">
            <v>20725</v>
          </cell>
          <cell r="AE1311">
            <v>15428</v>
          </cell>
          <cell r="AF1311">
            <v>18891</v>
          </cell>
          <cell r="AG1311">
            <v>34703</v>
          </cell>
          <cell r="AH1311">
            <v>14555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  <cell r="J1312">
            <v>374190</v>
          </cell>
          <cell r="L1312">
            <v>5790</v>
          </cell>
          <cell r="M1312">
            <v>31748</v>
          </cell>
          <cell r="N1312">
            <v>22921</v>
          </cell>
          <cell r="O1312">
            <v>16961</v>
          </cell>
          <cell r="P1312">
            <v>16087</v>
          </cell>
          <cell r="Q1312">
            <v>12177</v>
          </cell>
          <cell r="R1312">
            <v>15203</v>
          </cell>
          <cell r="S1312">
            <v>11550</v>
          </cell>
          <cell r="T1312">
            <v>12908</v>
          </cell>
          <cell r="U1312">
            <v>17348</v>
          </cell>
          <cell r="V1312">
            <v>16663</v>
          </cell>
          <cell r="W1312">
            <v>18166</v>
          </cell>
          <cell r="X1312">
            <v>27737</v>
          </cell>
          <cell r="Y1312">
            <v>19175</v>
          </cell>
          <cell r="Z1312">
            <v>15972</v>
          </cell>
          <cell r="AA1312">
            <v>17287</v>
          </cell>
          <cell r="AB1312">
            <v>6836</v>
          </cell>
          <cell r="AC1312">
            <v>17620</v>
          </cell>
          <cell r="AD1312">
            <v>15180</v>
          </cell>
          <cell r="AE1312">
            <v>15151</v>
          </cell>
          <cell r="AF1312">
            <v>20536</v>
          </cell>
          <cell r="AG1312">
            <v>21174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  <cell r="J1313">
            <v>15248</v>
          </cell>
          <cell r="L1313">
            <v>740</v>
          </cell>
          <cell r="M1313">
            <v>896</v>
          </cell>
          <cell r="N1313">
            <v>742</v>
          </cell>
          <cell r="O1313">
            <v>609</v>
          </cell>
          <cell r="P1313">
            <v>215</v>
          </cell>
          <cell r="Q1313">
            <v>732</v>
          </cell>
          <cell r="R1313">
            <v>785</v>
          </cell>
          <cell r="S1313">
            <v>380</v>
          </cell>
          <cell r="T1313">
            <v>669</v>
          </cell>
          <cell r="U1313">
            <v>28</v>
          </cell>
          <cell r="V1313">
            <v>720</v>
          </cell>
          <cell r="W1313">
            <v>907</v>
          </cell>
          <cell r="X1313">
            <v>1850</v>
          </cell>
          <cell r="Y1313">
            <v>1074</v>
          </cell>
          <cell r="Z1313">
            <v>251</v>
          </cell>
          <cell r="AA1313">
            <v>1090</v>
          </cell>
          <cell r="AB1313">
            <v>475</v>
          </cell>
          <cell r="AC1313">
            <v>343</v>
          </cell>
          <cell r="AD1313">
            <v>460</v>
          </cell>
          <cell r="AE1313">
            <v>608</v>
          </cell>
          <cell r="AF1313">
            <v>1084</v>
          </cell>
          <cell r="AG1313">
            <v>590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  <cell r="J1314">
            <v>356618</v>
          </cell>
          <cell r="L1314">
            <v>1292</v>
          </cell>
          <cell r="M1314">
            <v>9855</v>
          </cell>
          <cell r="N1314">
            <v>9479</v>
          </cell>
          <cell r="O1314">
            <v>1623</v>
          </cell>
          <cell r="P1314">
            <v>10089</v>
          </cell>
          <cell r="Q1314">
            <v>13933</v>
          </cell>
          <cell r="R1314">
            <v>21081</v>
          </cell>
          <cell r="S1314">
            <v>18862</v>
          </cell>
          <cell r="T1314">
            <v>7962</v>
          </cell>
          <cell r="U1314">
            <v>14270</v>
          </cell>
          <cell r="V1314">
            <v>31628</v>
          </cell>
          <cell r="W1314">
            <v>36291</v>
          </cell>
          <cell r="X1314">
            <v>66999</v>
          </cell>
          <cell r="Y1314">
            <v>7123</v>
          </cell>
          <cell r="Z1314">
            <v>13430</v>
          </cell>
          <cell r="AA1314">
            <v>6749</v>
          </cell>
          <cell r="AB1314">
            <v>9803</v>
          </cell>
          <cell r="AC1314">
            <v>10478</v>
          </cell>
          <cell r="AD1314">
            <v>7156</v>
          </cell>
          <cell r="AE1314">
            <v>13147</v>
          </cell>
          <cell r="AF1314">
            <v>9449</v>
          </cell>
          <cell r="AG1314">
            <v>5539</v>
          </cell>
          <cell r="AH1314">
            <v>30380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  <cell r="J1315">
            <v>183972</v>
          </cell>
          <cell r="L1315">
            <v>2371</v>
          </cell>
          <cell r="M1315">
            <v>1973</v>
          </cell>
          <cell r="N1315">
            <v>6313</v>
          </cell>
          <cell r="O1315">
            <v>7819</v>
          </cell>
          <cell r="P1315">
            <v>5220</v>
          </cell>
          <cell r="Q1315">
            <v>4379</v>
          </cell>
          <cell r="R1315">
            <v>2545</v>
          </cell>
          <cell r="S1315">
            <v>9297</v>
          </cell>
          <cell r="T1315">
            <v>15614</v>
          </cell>
          <cell r="U1315">
            <v>7142</v>
          </cell>
          <cell r="V1315">
            <v>5748</v>
          </cell>
          <cell r="W1315">
            <v>18092</v>
          </cell>
          <cell r="X1315">
            <v>16045</v>
          </cell>
          <cell r="Y1315">
            <v>6236</v>
          </cell>
          <cell r="Z1315">
            <v>5300</v>
          </cell>
          <cell r="AA1315">
            <v>11372</v>
          </cell>
          <cell r="AB1315">
            <v>9398</v>
          </cell>
          <cell r="AC1315">
            <v>7424</v>
          </cell>
          <cell r="AD1315">
            <v>10839</v>
          </cell>
          <cell r="AE1315">
            <v>18199</v>
          </cell>
          <cell r="AF1315">
            <v>12039</v>
          </cell>
          <cell r="AG1315">
            <v>607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  <cell r="J1316">
            <v>560914</v>
          </cell>
          <cell r="L1316">
            <v>6493</v>
          </cell>
          <cell r="M1316">
            <v>17857</v>
          </cell>
          <cell r="N1316">
            <v>15034</v>
          </cell>
          <cell r="O1316">
            <v>25388</v>
          </cell>
          <cell r="P1316">
            <v>38806</v>
          </cell>
          <cell r="Q1316">
            <v>42478</v>
          </cell>
          <cell r="R1316">
            <v>20314</v>
          </cell>
          <cell r="S1316">
            <v>16811</v>
          </cell>
          <cell r="T1316">
            <v>19829</v>
          </cell>
          <cell r="U1316">
            <v>25432</v>
          </cell>
          <cell r="V1316">
            <v>15840</v>
          </cell>
          <cell r="W1316">
            <v>12273</v>
          </cell>
          <cell r="X1316">
            <v>19543</v>
          </cell>
          <cell r="Y1316">
            <v>13874</v>
          </cell>
          <cell r="Z1316">
            <v>17317</v>
          </cell>
          <cell r="AA1316">
            <v>12447</v>
          </cell>
          <cell r="AB1316">
            <v>14081</v>
          </cell>
          <cell r="AC1316">
            <v>15523</v>
          </cell>
          <cell r="AD1316">
            <v>25937</v>
          </cell>
          <cell r="AE1316">
            <v>21984</v>
          </cell>
          <cell r="AF1316">
            <v>18107</v>
          </cell>
          <cell r="AG1316">
            <v>15150</v>
          </cell>
          <cell r="AH1316">
            <v>13832</v>
          </cell>
          <cell r="AI1316">
            <v>22600</v>
          </cell>
          <cell r="AJ1316">
            <v>16590</v>
          </cell>
          <cell r="AK1316">
            <v>21861</v>
          </cell>
          <cell r="AL1316">
            <v>13045</v>
          </cell>
          <cell r="AM1316">
            <v>28857</v>
          </cell>
          <cell r="AN1316">
            <v>13003</v>
          </cell>
          <cell r="AO1316">
            <v>608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  <cell r="J1317">
            <v>1656690</v>
          </cell>
          <cell r="L1317">
            <v>6794</v>
          </cell>
          <cell r="M1317">
            <v>77077</v>
          </cell>
          <cell r="N1317">
            <v>66403</v>
          </cell>
          <cell r="O1317">
            <v>85318</v>
          </cell>
          <cell r="P1317">
            <v>76225</v>
          </cell>
          <cell r="Q1317">
            <v>78426</v>
          </cell>
          <cell r="R1317">
            <v>106006</v>
          </cell>
          <cell r="S1317">
            <v>118204</v>
          </cell>
          <cell r="T1317">
            <v>93341</v>
          </cell>
          <cell r="U1317">
            <v>69688</v>
          </cell>
          <cell r="V1317">
            <v>62558</v>
          </cell>
          <cell r="W1317">
            <v>89200</v>
          </cell>
          <cell r="X1317">
            <v>113243</v>
          </cell>
          <cell r="Y1317">
            <v>61976</v>
          </cell>
          <cell r="Z1317">
            <v>44469</v>
          </cell>
          <cell r="AA1317">
            <v>55239</v>
          </cell>
          <cell r="AB1317">
            <v>75700</v>
          </cell>
          <cell r="AC1317">
            <v>33589</v>
          </cell>
          <cell r="AD1317">
            <v>44377</v>
          </cell>
          <cell r="AE1317">
            <v>25843</v>
          </cell>
          <cell r="AF1317">
            <v>8616</v>
          </cell>
          <cell r="AG1317">
            <v>18819</v>
          </cell>
          <cell r="AH1317">
            <v>22941</v>
          </cell>
          <cell r="AI1317">
            <v>24314</v>
          </cell>
          <cell r="AJ1317">
            <v>29516</v>
          </cell>
          <cell r="AK1317">
            <v>67422</v>
          </cell>
          <cell r="AL1317">
            <v>45161</v>
          </cell>
          <cell r="AM1317">
            <v>35563</v>
          </cell>
          <cell r="AN1317">
            <v>11534</v>
          </cell>
          <cell r="AO1317">
            <v>9128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3019284</v>
          </cell>
          <cell r="L1318">
            <v>45883</v>
          </cell>
          <cell r="M1318">
            <v>103447</v>
          </cell>
          <cell r="N1318">
            <v>128854</v>
          </cell>
          <cell r="O1318">
            <v>127549</v>
          </cell>
          <cell r="P1318">
            <v>139963</v>
          </cell>
          <cell r="Q1318">
            <v>95126</v>
          </cell>
          <cell r="R1318">
            <v>105053</v>
          </cell>
          <cell r="S1318">
            <v>88518</v>
          </cell>
          <cell r="T1318">
            <v>81549</v>
          </cell>
          <cell r="U1318">
            <v>116262</v>
          </cell>
          <cell r="V1318">
            <v>113811</v>
          </cell>
          <cell r="W1318">
            <v>86573</v>
          </cell>
          <cell r="X1318">
            <v>169995</v>
          </cell>
          <cell r="Y1318">
            <v>123531</v>
          </cell>
          <cell r="Z1318">
            <v>113380</v>
          </cell>
          <cell r="AA1318">
            <v>158945</v>
          </cell>
          <cell r="AB1318">
            <v>81980</v>
          </cell>
          <cell r="AC1318">
            <v>122550</v>
          </cell>
          <cell r="AD1318">
            <v>114642</v>
          </cell>
          <cell r="AE1318">
            <v>80660</v>
          </cell>
          <cell r="AF1318">
            <v>190949</v>
          </cell>
          <cell r="AG1318">
            <v>62887</v>
          </cell>
          <cell r="AH1318">
            <v>61522</v>
          </cell>
          <cell r="AI1318">
            <v>102425</v>
          </cell>
          <cell r="AJ1318">
            <v>100055</v>
          </cell>
          <cell r="AK1318">
            <v>87416</v>
          </cell>
          <cell r="AL1318">
            <v>72431</v>
          </cell>
          <cell r="AM1318">
            <v>111101</v>
          </cell>
          <cell r="AN1318">
            <v>31386</v>
          </cell>
          <cell r="AO1318">
            <v>841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  <cell r="J1319">
            <v>30121</v>
          </cell>
          <cell r="L1319">
            <v>1095</v>
          </cell>
          <cell r="M1319">
            <v>1342</v>
          </cell>
          <cell r="N1319">
            <v>1166</v>
          </cell>
          <cell r="O1319">
            <v>563</v>
          </cell>
          <cell r="P1319">
            <v>738</v>
          </cell>
          <cell r="Q1319">
            <v>205</v>
          </cell>
          <cell r="R1319">
            <v>522</v>
          </cell>
          <cell r="S1319">
            <v>385</v>
          </cell>
          <cell r="T1319">
            <v>1379</v>
          </cell>
          <cell r="U1319">
            <v>829</v>
          </cell>
          <cell r="V1319">
            <v>136</v>
          </cell>
          <cell r="W1319">
            <v>73</v>
          </cell>
          <cell r="X1319">
            <v>52</v>
          </cell>
          <cell r="Y1319">
            <v>113</v>
          </cell>
          <cell r="Z1319">
            <v>243</v>
          </cell>
          <cell r="AA1319">
            <v>627</v>
          </cell>
          <cell r="AB1319">
            <v>849</v>
          </cell>
          <cell r="AC1319">
            <v>2257</v>
          </cell>
          <cell r="AD1319">
            <v>449</v>
          </cell>
          <cell r="AE1319">
            <v>682</v>
          </cell>
          <cell r="AF1319">
            <v>77</v>
          </cell>
          <cell r="AG1319">
            <v>815</v>
          </cell>
          <cell r="AH1319">
            <v>1199</v>
          </cell>
          <cell r="AI1319">
            <v>1936</v>
          </cell>
          <cell r="AJ1319">
            <v>2358</v>
          </cell>
          <cell r="AK1319">
            <v>2148</v>
          </cell>
          <cell r="AL1319">
            <v>4175</v>
          </cell>
          <cell r="AM1319">
            <v>3246</v>
          </cell>
          <cell r="AN1319">
            <v>462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  <cell r="J1320">
            <v>632671</v>
          </cell>
          <cell r="L1320">
            <v>24</v>
          </cell>
          <cell r="M1320">
            <v>6431</v>
          </cell>
          <cell r="N1320">
            <v>10861</v>
          </cell>
          <cell r="O1320">
            <v>32464</v>
          </cell>
          <cell r="P1320">
            <v>6863</v>
          </cell>
          <cell r="Q1320">
            <v>12708</v>
          </cell>
          <cell r="R1320">
            <v>7091</v>
          </cell>
          <cell r="S1320">
            <v>15564</v>
          </cell>
          <cell r="T1320">
            <v>6804</v>
          </cell>
          <cell r="U1320">
            <v>11536</v>
          </cell>
          <cell r="V1320">
            <v>7893</v>
          </cell>
          <cell r="W1320">
            <v>200</v>
          </cell>
          <cell r="Z1320">
            <v>83</v>
          </cell>
          <cell r="AA1320">
            <v>66</v>
          </cell>
          <cell r="AE1320">
            <v>49</v>
          </cell>
          <cell r="AG1320">
            <v>263</v>
          </cell>
          <cell r="AH1320">
            <v>45088</v>
          </cell>
          <cell r="AI1320">
            <v>58962</v>
          </cell>
          <cell r="AJ1320">
            <v>114937</v>
          </cell>
          <cell r="AK1320">
            <v>86806</v>
          </cell>
          <cell r="AL1320">
            <v>42207</v>
          </cell>
          <cell r="AM1320">
            <v>63844</v>
          </cell>
          <cell r="AN1320">
            <v>99827</v>
          </cell>
          <cell r="AO1320">
            <v>2100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  <cell r="J1321">
            <v>239904</v>
          </cell>
          <cell r="L1321">
            <v>1110</v>
          </cell>
          <cell r="M1321">
            <v>2210</v>
          </cell>
          <cell r="N1321">
            <v>5656</v>
          </cell>
          <cell r="O1321">
            <v>4072</v>
          </cell>
          <cell r="P1321">
            <v>4304</v>
          </cell>
          <cell r="Q1321">
            <v>4636</v>
          </cell>
          <cell r="R1321">
            <v>1628</v>
          </cell>
          <cell r="S1321">
            <v>2221</v>
          </cell>
          <cell r="T1321">
            <v>2925</v>
          </cell>
          <cell r="U1321">
            <v>1406</v>
          </cell>
          <cell r="V1321">
            <v>469</v>
          </cell>
          <cell r="X1321">
            <v>50</v>
          </cell>
          <cell r="Y1321">
            <v>390</v>
          </cell>
          <cell r="Z1321">
            <v>32</v>
          </cell>
          <cell r="AB1321">
            <v>820</v>
          </cell>
          <cell r="AC1321">
            <v>692</v>
          </cell>
          <cell r="AD1321">
            <v>31</v>
          </cell>
          <cell r="AE1321">
            <v>519</v>
          </cell>
          <cell r="AF1321">
            <v>14</v>
          </cell>
          <cell r="AG1321">
            <v>7771</v>
          </cell>
          <cell r="AH1321">
            <v>26983</v>
          </cell>
          <cell r="AI1321">
            <v>37926</v>
          </cell>
          <cell r="AJ1321">
            <v>22204</v>
          </cell>
          <cell r="AK1321">
            <v>29204</v>
          </cell>
          <cell r="AL1321">
            <v>30635</v>
          </cell>
          <cell r="AM1321">
            <v>30628</v>
          </cell>
          <cell r="AN1321">
            <v>21368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4396982</v>
          </cell>
          <cell r="L1322">
            <v>122670</v>
          </cell>
          <cell r="M1322">
            <v>248856</v>
          </cell>
          <cell r="N1322">
            <v>266950</v>
          </cell>
          <cell r="O1322">
            <v>280459</v>
          </cell>
          <cell r="P1322">
            <v>308351</v>
          </cell>
          <cell r="Q1322">
            <v>280805</v>
          </cell>
          <cell r="R1322">
            <v>220160</v>
          </cell>
          <cell r="S1322">
            <v>206582</v>
          </cell>
          <cell r="T1322">
            <v>229723</v>
          </cell>
          <cell r="U1322">
            <v>155709</v>
          </cell>
          <cell r="V1322">
            <v>137189</v>
          </cell>
          <cell r="W1322">
            <v>135060</v>
          </cell>
          <cell r="X1322">
            <v>136450</v>
          </cell>
          <cell r="Y1322">
            <v>110284</v>
          </cell>
          <cell r="Z1322">
            <v>119230</v>
          </cell>
          <cell r="AA1322">
            <v>134456</v>
          </cell>
          <cell r="AB1322">
            <v>120153</v>
          </cell>
          <cell r="AC1322">
            <v>126644</v>
          </cell>
          <cell r="AD1322">
            <v>123209</v>
          </cell>
          <cell r="AE1322">
            <v>109138</v>
          </cell>
          <cell r="AF1322">
            <v>107604</v>
          </cell>
          <cell r="AG1322">
            <v>97438</v>
          </cell>
          <cell r="AH1322">
            <v>103470</v>
          </cell>
          <cell r="AI1322">
            <v>93464</v>
          </cell>
          <cell r="AJ1322">
            <v>99019</v>
          </cell>
          <cell r="AK1322">
            <v>105569</v>
          </cell>
          <cell r="AL1322">
            <v>100981</v>
          </cell>
          <cell r="AM1322">
            <v>89188</v>
          </cell>
          <cell r="AN1322">
            <v>27973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51120</v>
          </cell>
          <cell r="L1323">
            <v>767</v>
          </cell>
          <cell r="M1323">
            <v>3706</v>
          </cell>
          <cell r="N1323">
            <v>3777</v>
          </cell>
          <cell r="O1323">
            <v>3868</v>
          </cell>
          <cell r="P1323">
            <v>3810</v>
          </cell>
          <cell r="Q1323">
            <v>4270</v>
          </cell>
          <cell r="R1323">
            <v>2116</v>
          </cell>
          <cell r="S1323">
            <v>2157</v>
          </cell>
          <cell r="T1323">
            <v>2658</v>
          </cell>
          <cell r="U1323">
            <v>752</v>
          </cell>
          <cell r="V1323">
            <v>851</v>
          </cell>
          <cell r="W1323">
            <v>1305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1140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886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1211458</v>
          </cell>
          <cell r="L1324">
            <v>27654</v>
          </cell>
          <cell r="M1324">
            <v>59201</v>
          </cell>
          <cell r="N1324">
            <v>69660</v>
          </cell>
          <cell r="O1324">
            <v>70740</v>
          </cell>
          <cell r="P1324">
            <v>78086</v>
          </cell>
          <cell r="Q1324">
            <v>72935</v>
          </cell>
          <cell r="R1324">
            <v>57647</v>
          </cell>
          <cell r="S1324">
            <v>64234</v>
          </cell>
          <cell r="T1324">
            <v>65204</v>
          </cell>
          <cell r="U1324">
            <v>45101</v>
          </cell>
          <cell r="V1324">
            <v>36475</v>
          </cell>
          <cell r="W1324">
            <v>40210</v>
          </cell>
          <cell r="X1324">
            <v>38868</v>
          </cell>
          <cell r="Y1324">
            <v>26997</v>
          </cell>
          <cell r="Z1324">
            <v>33753</v>
          </cell>
          <cell r="AA1324">
            <v>41221</v>
          </cell>
          <cell r="AB1324">
            <v>38130</v>
          </cell>
          <cell r="AC1324">
            <v>35833</v>
          </cell>
          <cell r="AD1324">
            <v>34514</v>
          </cell>
          <cell r="AE1324">
            <v>33025</v>
          </cell>
          <cell r="AF1324">
            <v>26402</v>
          </cell>
          <cell r="AG1324">
            <v>25698</v>
          </cell>
          <cell r="AH1324">
            <v>30567</v>
          </cell>
          <cell r="AI1324">
            <v>33748</v>
          </cell>
          <cell r="AJ1324">
            <v>28597</v>
          </cell>
          <cell r="AK1324">
            <v>31371</v>
          </cell>
          <cell r="AL1324">
            <v>30346</v>
          </cell>
          <cell r="AM1324">
            <v>28956</v>
          </cell>
          <cell r="AN1324">
            <v>6285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31539</v>
          </cell>
          <cell r="L1325">
            <v>451</v>
          </cell>
          <cell r="M1325">
            <v>3360</v>
          </cell>
          <cell r="N1325">
            <v>4640</v>
          </cell>
          <cell r="O1325">
            <v>5446</v>
          </cell>
          <cell r="P1325">
            <v>5226</v>
          </cell>
          <cell r="Q1325">
            <v>4061</v>
          </cell>
          <cell r="R1325">
            <v>534</v>
          </cell>
          <cell r="S1325">
            <v>321</v>
          </cell>
          <cell r="T1325">
            <v>855</v>
          </cell>
          <cell r="U1325">
            <v>1655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312640</v>
          </cell>
          <cell r="L1326">
            <v>81</v>
          </cell>
          <cell r="M1326">
            <v>12212</v>
          </cell>
          <cell r="N1326">
            <v>9862</v>
          </cell>
          <cell r="O1326">
            <v>17214</v>
          </cell>
          <cell r="P1326">
            <v>43831</v>
          </cell>
          <cell r="Q1326">
            <v>24167</v>
          </cell>
          <cell r="R1326">
            <v>18707</v>
          </cell>
          <cell r="S1326">
            <v>6947</v>
          </cell>
          <cell r="T1326">
            <v>10772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14858</v>
          </cell>
          <cell r="AL1326">
            <v>29113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80406</v>
          </cell>
          <cell r="L1327">
            <v>952</v>
          </cell>
          <cell r="M1327">
            <v>7377</v>
          </cell>
          <cell r="N1327">
            <v>8941</v>
          </cell>
          <cell r="O1327">
            <v>13248</v>
          </cell>
          <cell r="P1327">
            <v>7271</v>
          </cell>
          <cell r="Q1327">
            <v>9833</v>
          </cell>
          <cell r="R1327">
            <v>2236</v>
          </cell>
          <cell r="S1327">
            <v>4383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548</v>
          </cell>
          <cell r="Y1327">
            <v>1205</v>
          </cell>
          <cell r="Z1327">
            <v>358</v>
          </cell>
          <cell r="AA1327">
            <v>129</v>
          </cell>
          <cell r="AB1327">
            <v>192</v>
          </cell>
          <cell r="AC1327">
            <v>1053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1610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  <cell r="J1328">
            <v>168065</v>
          </cell>
          <cell r="L1328">
            <v>4620</v>
          </cell>
          <cell r="M1328">
            <v>10866</v>
          </cell>
          <cell r="N1328">
            <v>9194</v>
          </cell>
          <cell r="O1328">
            <v>9873</v>
          </cell>
          <cell r="P1328">
            <v>11183</v>
          </cell>
          <cell r="Q1328">
            <v>7699</v>
          </cell>
          <cell r="R1328">
            <v>7387</v>
          </cell>
          <cell r="S1328">
            <v>8047</v>
          </cell>
          <cell r="T1328">
            <v>6906</v>
          </cell>
          <cell r="U1328">
            <v>8149</v>
          </cell>
          <cell r="V1328">
            <v>5118</v>
          </cell>
          <cell r="W1328">
            <v>5279</v>
          </cell>
          <cell r="X1328">
            <v>4817</v>
          </cell>
          <cell r="Y1328">
            <v>9771</v>
          </cell>
          <cell r="Z1328">
            <v>3969</v>
          </cell>
          <cell r="AA1328">
            <v>2934</v>
          </cell>
          <cell r="AB1328">
            <v>7243</v>
          </cell>
          <cell r="AC1328">
            <v>7333</v>
          </cell>
          <cell r="AD1328">
            <v>2842</v>
          </cell>
          <cell r="AE1328">
            <v>5265</v>
          </cell>
          <cell r="AF1328">
            <v>5313</v>
          </cell>
          <cell r="AG1328">
            <v>3134</v>
          </cell>
          <cell r="AH1328">
            <v>3295</v>
          </cell>
          <cell r="AI1328">
            <v>2756</v>
          </cell>
          <cell r="AJ1328">
            <v>3526</v>
          </cell>
          <cell r="AK1328">
            <v>3684</v>
          </cell>
          <cell r="AL1328">
            <v>2986</v>
          </cell>
          <cell r="AM1328">
            <v>3718</v>
          </cell>
          <cell r="AN1328">
            <v>1158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  <cell r="J1329">
            <v>510344</v>
          </cell>
          <cell r="L1329">
            <v>7014</v>
          </cell>
          <cell r="M1329">
            <v>18782</v>
          </cell>
          <cell r="N1329">
            <v>40190</v>
          </cell>
          <cell r="O1329">
            <v>22909</v>
          </cell>
          <cell r="P1329">
            <v>12358</v>
          </cell>
          <cell r="Q1329">
            <v>62675</v>
          </cell>
          <cell r="R1329">
            <v>70533</v>
          </cell>
          <cell r="S1329">
            <v>6295</v>
          </cell>
          <cell r="T1329">
            <v>36074</v>
          </cell>
          <cell r="U1329">
            <v>4082</v>
          </cell>
          <cell r="V1329">
            <v>16981</v>
          </cell>
          <cell r="W1329">
            <v>19704</v>
          </cell>
          <cell r="X1329">
            <v>2002</v>
          </cell>
          <cell r="Y1329">
            <v>4715</v>
          </cell>
          <cell r="Z1329">
            <v>5921</v>
          </cell>
          <cell r="AA1329">
            <v>4636</v>
          </cell>
          <cell r="AB1329">
            <v>2316</v>
          </cell>
          <cell r="AC1329">
            <v>7939</v>
          </cell>
          <cell r="AD1329">
            <v>133039</v>
          </cell>
          <cell r="AE1329">
            <v>1820</v>
          </cell>
          <cell r="AF1329">
            <v>5966</v>
          </cell>
          <cell r="AG1329">
            <v>2400</v>
          </cell>
          <cell r="AH1329">
            <v>1087</v>
          </cell>
          <cell r="AI1329">
            <v>1589</v>
          </cell>
          <cell r="AJ1329">
            <v>12484</v>
          </cell>
          <cell r="AK1329">
            <v>1800</v>
          </cell>
          <cell r="AL1329">
            <v>1036</v>
          </cell>
          <cell r="AM1329">
            <v>3997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1858151</v>
          </cell>
          <cell r="L1330">
            <v>29789</v>
          </cell>
          <cell r="M1330">
            <v>83439</v>
          </cell>
          <cell r="N1330">
            <v>74211</v>
          </cell>
          <cell r="O1330">
            <v>72979</v>
          </cell>
          <cell r="P1330">
            <v>80936</v>
          </cell>
          <cell r="Q1330">
            <v>70532</v>
          </cell>
          <cell r="R1330">
            <v>52407</v>
          </cell>
          <cell r="S1330">
            <v>131960</v>
          </cell>
          <cell r="T1330">
            <v>78885</v>
          </cell>
          <cell r="U1330">
            <v>101024</v>
          </cell>
          <cell r="V1330">
            <v>103421</v>
          </cell>
          <cell r="W1330">
            <v>60026</v>
          </cell>
          <cell r="X1330">
            <v>104326</v>
          </cell>
          <cell r="Y1330">
            <v>39818</v>
          </cell>
          <cell r="Z1330">
            <v>32298</v>
          </cell>
          <cell r="AA1330">
            <v>122969</v>
          </cell>
          <cell r="AB1330">
            <v>103590</v>
          </cell>
          <cell r="AC1330">
            <v>73119</v>
          </cell>
          <cell r="AD1330">
            <v>62915</v>
          </cell>
          <cell r="AE1330">
            <v>57841</v>
          </cell>
          <cell r="AF1330">
            <v>110164</v>
          </cell>
          <cell r="AG1330">
            <v>56348</v>
          </cell>
          <cell r="AH1330">
            <v>16245</v>
          </cell>
          <cell r="AI1330">
            <v>14403</v>
          </cell>
          <cell r="AJ1330">
            <v>19719</v>
          </cell>
          <cell r="AK1330">
            <v>36548</v>
          </cell>
          <cell r="AL1330">
            <v>28280</v>
          </cell>
          <cell r="AM1330">
            <v>25844</v>
          </cell>
          <cell r="AN1330">
            <v>14115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  <cell r="J1331">
            <v>258969</v>
          </cell>
          <cell r="L1331">
            <v>6647</v>
          </cell>
          <cell r="M1331">
            <v>16614</v>
          </cell>
          <cell r="N1331">
            <v>18971</v>
          </cell>
          <cell r="O1331">
            <v>16542</v>
          </cell>
          <cell r="P1331">
            <v>19265</v>
          </cell>
          <cell r="Q1331">
            <v>13778</v>
          </cell>
          <cell r="R1331">
            <v>8610</v>
          </cell>
          <cell r="S1331">
            <v>9808</v>
          </cell>
          <cell r="T1331">
            <v>15887</v>
          </cell>
          <cell r="U1331">
            <v>9658</v>
          </cell>
          <cell r="V1331">
            <v>16105</v>
          </cell>
          <cell r="W1331">
            <v>9043</v>
          </cell>
          <cell r="X1331">
            <v>6172</v>
          </cell>
          <cell r="Y1331">
            <v>8464</v>
          </cell>
          <cell r="Z1331">
            <v>7063</v>
          </cell>
          <cell r="AA1331">
            <v>7449</v>
          </cell>
          <cell r="AB1331">
            <v>5750</v>
          </cell>
          <cell r="AC1331">
            <v>8918</v>
          </cell>
          <cell r="AD1331">
            <v>3416</v>
          </cell>
          <cell r="AE1331">
            <v>3916</v>
          </cell>
          <cell r="AF1331">
            <v>7453</v>
          </cell>
          <cell r="AG1331">
            <v>2799</v>
          </cell>
          <cell r="AH1331">
            <v>3851</v>
          </cell>
          <cell r="AI1331">
            <v>9163</v>
          </cell>
          <cell r="AJ1331">
            <v>6569</v>
          </cell>
          <cell r="AK1331">
            <v>3775</v>
          </cell>
          <cell r="AL1331">
            <v>8567</v>
          </cell>
          <cell r="AM1331">
            <v>3868</v>
          </cell>
          <cell r="AN1331">
            <v>848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  <cell r="J1332">
            <v>433078</v>
          </cell>
          <cell r="L1332">
            <v>25706</v>
          </cell>
          <cell r="M1332">
            <v>80413</v>
          </cell>
          <cell r="N1332">
            <v>11002</v>
          </cell>
          <cell r="O1332">
            <v>37647</v>
          </cell>
          <cell r="P1332">
            <v>67690</v>
          </cell>
          <cell r="Q1332">
            <v>1761</v>
          </cell>
          <cell r="R1332">
            <v>2059</v>
          </cell>
          <cell r="S1332">
            <v>1962</v>
          </cell>
          <cell r="T1332">
            <v>3822</v>
          </cell>
          <cell r="U1332">
            <v>16907</v>
          </cell>
          <cell r="V1332">
            <v>12460</v>
          </cell>
          <cell r="W1332">
            <v>2916</v>
          </cell>
          <cell r="X1332">
            <v>4212</v>
          </cell>
          <cell r="Y1332">
            <v>16888</v>
          </cell>
          <cell r="Z1332">
            <v>6864</v>
          </cell>
          <cell r="AA1332">
            <v>26046</v>
          </cell>
          <cell r="AB1332">
            <v>32518</v>
          </cell>
          <cell r="AC1332">
            <v>11278</v>
          </cell>
          <cell r="AD1332">
            <v>7821</v>
          </cell>
          <cell r="AE1332">
            <v>3363</v>
          </cell>
          <cell r="AF1332">
            <v>42082</v>
          </cell>
          <cell r="AG1332">
            <v>2275</v>
          </cell>
          <cell r="AH1332">
            <v>150</v>
          </cell>
          <cell r="AI1332">
            <v>570</v>
          </cell>
          <cell r="AJ1332">
            <v>273</v>
          </cell>
          <cell r="AK1332">
            <v>8470</v>
          </cell>
          <cell r="AL1332">
            <v>430</v>
          </cell>
          <cell r="AM1332">
            <v>577</v>
          </cell>
          <cell r="AN1332">
            <v>4916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7039085</v>
          </cell>
          <cell r="L1333">
            <v>178888</v>
          </cell>
          <cell r="M1333">
            <v>493275</v>
          </cell>
          <cell r="N1333">
            <v>518605</v>
          </cell>
          <cell r="O1333">
            <v>493628</v>
          </cell>
          <cell r="P1333">
            <v>359772</v>
          </cell>
          <cell r="Q1333">
            <v>320786</v>
          </cell>
          <cell r="R1333">
            <v>182299</v>
          </cell>
          <cell r="S1333">
            <v>302075</v>
          </cell>
          <cell r="T1333">
            <v>255849</v>
          </cell>
          <cell r="U1333">
            <v>312157</v>
          </cell>
          <cell r="V1333">
            <v>356191</v>
          </cell>
          <cell r="W1333">
            <v>170127</v>
          </cell>
          <cell r="X1333">
            <v>220188</v>
          </cell>
          <cell r="Y1333">
            <v>210540</v>
          </cell>
          <cell r="Z1333">
            <v>231676</v>
          </cell>
          <cell r="AA1333">
            <v>217066</v>
          </cell>
          <cell r="AB1333">
            <v>306290</v>
          </cell>
          <cell r="AC1333">
            <v>272094</v>
          </cell>
          <cell r="AD1333">
            <v>234071</v>
          </cell>
          <cell r="AE1333">
            <v>273212</v>
          </cell>
          <cell r="AF1333">
            <v>199926</v>
          </cell>
          <cell r="AG1333">
            <v>143026</v>
          </cell>
          <cell r="AH1333">
            <v>113564</v>
          </cell>
          <cell r="AI1333">
            <v>103935</v>
          </cell>
          <cell r="AJ1333">
            <v>111097</v>
          </cell>
          <cell r="AK1333">
            <v>99540</v>
          </cell>
          <cell r="AL1333">
            <v>143929</v>
          </cell>
          <cell r="AM1333">
            <v>168941</v>
          </cell>
          <cell r="AN1333">
            <v>46338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  <cell r="J1334">
            <v>29246</v>
          </cell>
          <cell r="L1334">
            <v>2502</v>
          </cell>
          <cell r="M1334">
            <v>1741</v>
          </cell>
          <cell r="N1334">
            <v>501</v>
          </cell>
          <cell r="O1334">
            <v>1370</v>
          </cell>
          <cell r="P1334">
            <v>1227</v>
          </cell>
          <cell r="Q1334">
            <v>322</v>
          </cell>
          <cell r="R1334">
            <v>792</v>
          </cell>
          <cell r="S1334">
            <v>929</v>
          </cell>
          <cell r="T1334">
            <v>327</v>
          </cell>
          <cell r="U1334">
            <v>184</v>
          </cell>
          <cell r="X1334">
            <v>1670</v>
          </cell>
          <cell r="Y1334">
            <v>794</v>
          </cell>
          <cell r="Z1334">
            <v>1039</v>
          </cell>
          <cell r="AA1334">
            <v>1750</v>
          </cell>
          <cell r="AB1334">
            <v>1305</v>
          </cell>
          <cell r="AC1334">
            <v>275</v>
          </cell>
          <cell r="AD1334">
            <v>4583</v>
          </cell>
          <cell r="AE1334">
            <v>1182</v>
          </cell>
          <cell r="AF1334">
            <v>5412</v>
          </cell>
          <cell r="AG1334">
            <v>1341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  <cell r="J1335">
            <v>590095</v>
          </cell>
          <cell r="L1335">
            <v>2586</v>
          </cell>
          <cell r="M1335">
            <v>62887</v>
          </cell>
          <cell r="N1335">
            <v>48363</v>
          </cell>
          <cell r="O1335">
            <v>45270</v>
          </cell>
          <cell r="P1335">
            <v>56396</v>
          </cell>
          <cell r="Q1335">
            <v>56788</v>
          </cell>
          <cell r="R1335">
            <v>35822</v>
          </cell>
          <cell r="S1335">
            <v>21783</v>
          </cell>
          <cell r="T1335">
            <v>39052</v>
          </cell>
          <cell r="U1335">
            <v>17522</v>
          </cell>
          <cell r="X1335">
            <v>27601</v>
          </cell>
          <cell r="Y1335">
            <v>24556</v>
          </cell>
          <cell r="Z1335">
            <v>25479</v>
          </cell>
          <cell r="AA1335">
            <v>11584</v>
          </cell>
          <cell r="AB1335">
            <v>13295</v>
          </cell>
          <cell r="AC1335">
            <v>35708</v>
          </cell>
          <cell r="AD1335">
            <v>3497</v>
          </cell>
          <cell r="AE1335">
            <v>19481</v>
          </cell>
          <cell r="AF1335">
            <v>19911</v>
          </cell>
          <cell r="AG1335">
            <v>16203</v>
          </cell>
          <cell r="AH1335">
            <v>6311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  <cell r="J1336">
            <v>274202</v>
          </cell>
          <cell r="L1336">
            <v>6327</v>
          </cell>
          <cell r="M1336">
            <v>17581</v>
          </cell>
          <cell r="N1336">
            <v>30799</v>
          </cell>
          <cell r="O1336">
            <v>21138</v>
          </cell>
          <cell r="P1336">
            <v>21061</v>
          </cell>
          <cell r="Q1336">
            <v>17893</v>
          </cell>
          <cell r="R1336">
            <v>16469</v>
          </cell>
          <cell r="S1336">
            <v>12725</v>
          </cell>
          <cell r="T1336">
            <v>6353</v>
          </cell>
          <cell r="U1336">
            <v>2875</v>
          </cell>
          <cell r="W1336">
            <v>94</v>
          </cell>
          <cell r="X1336">
            <v>8286</v>
          </cell>
          <cell r="Y1336">
            <v>21029</v>
          </cell>
          <cell r="Z1336">
            <v>8035</v>
          </cell>
          <cell r="AA1336">
            <v>18024</v>
          </cell>
          <cell r="AB1336">
            <v>7673</v>
          </cell>
          <cell r="AC1336">
            <v>11988</v>
          </cell>
          <cell r="AD1336">
            <v>13568</v>
          </cell>
          <cell r="AE1336">
            <v>12857</v>
          </cell>
          <cell r="AF1336">
            <v>10426</v>
          </cell>
          <cell r="AG1336">
            <v>9001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  <cell r="J1337">
            <v>6401</v>
          </cell>
          <cell r="L1337">
            <v>318</v>
          </cell>
          <cell r="M1337">
            <v>347</v>
          </cell>
          <cell r="N1337">
            <v>275</v>
          </cell>
          <cell r="O1337">
            <v>344</v>
          </cell>
          <cell r="P1337">
            <v>644</v>
          </cell>
          <cell r="Q1337">
            <v>684</v>
          </cell>
          <cell r="R1337">
            <v>389</v>
          </cell>
          <cell r="S1337">
            <v>271</v>
          </cell>
          <cell r="T1337">
            <v>590</v>
          </cell>
          <cell r="U1337">
            <v>249</v>
          </cell>
          <cell r="V1337">
            <v>45</v>
          </cell>
          <cell r="W1337">
            <v>50</v>
          </cell>
          <cell r="X1337">
            <v>732</v>
          </cell>
          <cell r="Y1337">
            <v>401</v>
          </cell>
          <cell r="Z1337">
            <v>91</v>
          </cell>
          <cell r="AA1337">
            <v>236</v>
          </cell>
          <cell r="AB1337">
            <v>327</v>
          </cell>
          <cell r="AC1337">
            <v>17</v>
          </cell>
          <cell r="AD1337">
            <v>43</v>
          </cell>
          <cell r="AE1337">
            <v>94</v>
          </cell>
          <cell r="AF1337">
            <v>254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  <cell r="J1338">
            <v>399124</v>
          </cell>
          <cell r="L1338">
            <v>1073</v>
          </cell>
          <cell r="M1338">
            <v>63011</v>
          </cell>
          <cell r="N1338">
            <v>1590</v>
          </cell>
          <cell r="O1338">
            <v>9383</v>
          </cell>
          <cell r="P1338">
            <v>5526</v>
          </cell>
          <cell r="Q1338">
            <v>5502</v>
          </cell>
          <cell r="R1338">
            <v>14528</v>
          </cell>
          <cell r="S1338">
            <v>14581</v>
          </cell>
          <cell r="T1338">
            <v>57690</v>
          </cell>
          <cell r="U1338">
            <v>2474</v>
          </cell>
          <cell r="V1338">
            <v>25089</v>
          </cell>
          <cell r="W1338">
            <v>9839</v>
          </cell>
          <cell r="X1338">
            <v>22644</v>
          </cell>
          <cell r="Y1338">
            <v>88908</v>
          </cell>
          <cell r="Z1338">
            <v>3880</v>
          </cell>
          <cell r="AA1338">
            <v>16588</v>
          </cell>
          <cell r="AB1338">
            <v>10076</v>
          </cell>
          <cell r="AC1338">
            <v>6043</v>
          </cell>
          <cell r="AD1338">
            <v>18107</v>
          </cell>
          <cell r="AE1338">
            <v>17360</v>
          </cell>
          <cell r="AF1338">
            <v>5100</v>
          </cell>
          <cell r="AG1338">
            <v>132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  <cell r="J1339">
            <v>142600</v>
          </cell>
          <cell r="L1339">
            <v>2688</v>
          </cell>
          <cell r="M1339">
            <v>2470</v>
          </cell>
          <cell r="N1339">
            <v>8899</v>
          </cell>
          <cell r="O1339">
            <v>1845</v>
          </cell>
          <cell r="P1339">
            <v>10169</v>
          </cell>
          <cell r="Q1339">
            <v>7400</v>
          </cell>
          <cell r="R1339">
            <v>5414</v>
          </cell>
          <cell r="S1339">
            <v>5140</v>
          </cell>
          <cell r="T1339">
            <v>7243</v>
          </cell>
          <cell r="U1339">
            <v>8921</v>
          </cell>
          <cell r="V1339">
            <v>10056</v>
          </cell>
          <cell r="W1339">
            <v>3507</v>
          </cell>
          <cell r="X1339">
            <v>13894</v>
          </cell>
          <cell r="Y1339">
            <v>4556</v>
          </cell>
          <cell r="Z1339">
            <v>5336</v>
          </cell>
          <cell r="AA1339">
            <v>8321</v>
          </cell>
          <cell r="AB1339">
            <v>4928</v>
          </cell>
          <cell r="AC1339">
            <v>9897</v>
          </cell>
          <cell r="AD1339">
            <v>8046</v>
          </cell>
          <cell r="AE1339">
            <v>3828</v>
          </cell>
          <cell r="AF1339">
            <v>8245</v>
          </cell>
          <cell r="AG1339">
            <v>1797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375175</v>
          </cell>
          <cell r="L1340">
            <v>6882</v>
          </cell>
          <cell r="M1340">
            <v>20921</v>
          </cell>
          <cell r="N1340">
            <v>19429</v>
          </cell>
          <cell r="O1340">
            <v>17159</v>
          </cell>
          <cell r="P1340">
            <v>20204</v>
          </cell>
          <cell r="Q1340">
            <v>15395</v>
          </cell>
          <cell r="R1340">
            <v>13220</v>
          </cell>
          <cell r="S1340">
            <v>13636</v>
          </cell>
          <cell r="T1340">
            <v>15321</v>
          </cell>
          <cell r="U1340">
            <v>11751</v>
          </cell>
          <cell r="V1340">
            <v>16186</v>
          </cell>
          <cell r="W1340">
            <v>9634</v>
          </cell>
          <cell r="X1340">
            <v>9537</v>
          </cell>
          <cell r="Y1340">
            <v>6188</v>
          </cell>
          <cell r="Z1340">
            <v>15824</v>
          </cell>
          <cell r="AA1340">
            <v>14561</v>
          </cell>
          <cell r="AB1340">
            <v>6350</v>
          </cell>
          <cell r="AC1340">
            <v>9735</v>
          </cell>
          <cell r="AD1340">
            <v>14970</v>
          </cell>
          <cell r="AE1340">
            <v>10290</v>
          </cell>
          <cell r="AF1340">
            <v>12165</v>
          </cell>
          <cell r="AG1340">
            <v>10558</v>
          </cell>
          <cell r="AH1340">
            <v>8064</v>
          </cell>
          <cell r="AI1340">
            <v>16171</v>
          </cell>
          <cell r="AJ1340">
            <v>15085</v>
          </cell>
          <cell r="AK1340">
            <v>9126</v>
          </cell>
          <cell r="AL1340">
            <v>16245</v>
          </cell>
          <cell r="AM1340">
            <v>14124</v>
          </cell>
          <cell r="AN1340">
            <v>6111</v>
          </cell>
          <cell r="AO1340">
            <v>333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  <cell r="J1341">
            <v>1074010</v>
          </cell>
          <cell r="L1341">
            <v>13542</v>
          </cell>
          <cell r="M1341">
            <v>98272</v>
          </cell>
          <cell r="N1341">
            <v>55709</v>
          </cell>
          <cell r="O1341">
            <v>63083</v>
          </cell>
          <cell r="P1341">
            <v>68053</v>
          </cell>
          <cell r="Q1341">
            <v>73257</v>
          </cell>
          <cell r="R1341">
            <v>99136</v>
          </cell>
          <cell r="S1341">
            <v>82342</v>
          </cell>
          <cell r="T1341">
            <v>50192</v>
          </cell>
          <cell r="U1341">
            <v>36785</v>
          </cell>
          <cell r="V1341">
            <v>64797</v>
          </cell>
          <cell r="W1341">
            <v>65488</v>
          </cell>
          <cell r="X1341">
            <v>21605</v>
          </cell>
          <cell r="Y1341">
            <v>24830</v>
          </cell>
          <cell r="Z1341">
            <v>22670</v>
          </cell>
          <cell r="AA1341">
            <v>10923</v>
          </cell>
          <cell r="AB1341">
            <v>45166</v>
          </cell>
          <cell r="AC1341">
            <v>8826</v>
          </cell>
          <cell r="AD1341">
            <v>34935</v>
          </cell>
          <cell r="AE1341">
            <v>19795</v>
          </cell>
          <cell r="AF1341">
            <v>18557</v>
          </cell>
          <cell r="AG1341">
            <v>18073</v>
          </cell>
          <cell r="AH1341">
            <v>3496</v>
          </cell>
          <cell r="AI1341">
            <v>23256</v>
          </cell>
          <cell r="AJ1341">
            <v>8604</v>
          </cell>
          <cell r="AK1341">
            <v>11210</v>
          </cell>
          <cell r="AL1341">
            <v>4540</v>
          </cell>
          <cell r="AM1341">
            <v>12648</v>
          </cell>
          <cell r="AN1341">
            <v>14220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2156798</v>
          </cell>
          <cell r="L1342">
            <v>56062</v>
          </cell>
          <cell r="M1342">
            <v>116696</v>
          </cell>
          <cell r="N1342">
            <v>121822</v>
          </cell>
          <cell r="O1342">
            <v>146084</v>
          </cell>
          <cell r="P1342">
            <v>114851</v>
          </cell>
          <cell r="Q1342">
            <v>149267</v>
          </cell>
          <cell r="R1342">
            <v>67385</v>
          </cell>
          <cell r="S1342">
            <v>96070</v>
          </cell>
          <cell r="T1342">
            <v>64696</v>
          </cell>
          <cell r="U1342">
            <v>77066</v>
          </cell>
          <cell r="V1342">
            <v>132201</v>
          </cell>
          <cell r="W1342">
            <v>60244</v>
          </cell>
          <cell r="X1342">
            <v>46043</v>
          </cell>
          <cell r="Y1342">
            <v>61740</v>
          </cell>
          <cell r="Z1342">
            <v>51781</v>
          </cell>
          <cell r="AA1342">
            <v>65760</v>
          </cell>
          <cell r="AB1342">
            <v>74824</v>
          </cell>
          <cell r="AC1342">
            <v>46041</v>
          </cell>
          <cell r="AD1342">
            <v>68424</v>
          </cell>
          <cell r="AE1342">
            <v>69024</v>
          </cell>
          <cell r="AF1342">
            <v>72869</v>
          </cell>
          <cell r="AG1342">
            <v>50157</v>
          </cell>
          <cell r="AH1342">
            <v>58085</v>
          </cell>
          <cell r="AI1342">
            <v>33101</v>
          </cell>
          <cell r="AJ1342">
            <v>37294</v>
          </cell>
          <cell r="AK1342">
            <v>36148</v>
          </cell>
          <cell r="AL1342">
            <v>75024</v>
          </cell>
          <cell r="AM1342">
            <v>60543</v>
          </cell>
          <cell r="AN1342">
            <v>47496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  <cell r="J1343">
            <v>20160</v>
          </cell>
          <cell r="L1343">
            <v>124</v>
          </cell>
          <cell r="M1343">
            <v>1100</v>
          </cell>
          <cell r="N1343">
            <v>926</v>
          </cell>
          <cell r="O1343">
            <v>645</v>
          </cell>
          <cell r="P1343">
            <v>1554</v>
          </cell>
          <cell r="Q1343">
            <v>892</v>
          </cell>
          <cell r="R1343">
            <v>162</v>
          </cell>
          <cell r="S1343">
            <v>541</v>
          </cell>
          <cell r="T1343">
            <v>196</v>
          </cell>
          <cell r="U1343">
            <v>218</v>
          </cell>
          <cell r="V1343">
            <v>501</v>
          </cell>
          <cell r="W1343">
            <v>204</v>
          </cell>
          <cell r="X1343">
            <v>556</v>
          </cell>
          <cell r="AE1343">
            <v>141</v>
          </cell>
          <cell r="AG1343">
            <v>845</v>
          </cell>
          <cell r="AH1343">
            <v>2879</v>
          </cell>
          <cell r="AI1343">
            <v>1175</v>
          </cell>
          <cell r="AJ1343">
            <v>821</v>
          </cell>
          <cell r="AK1343">
            <v>2360</v>
          </cell>
          <cell r="AL1343">
            <v>1236</v>
          </cell>
          <cell r="AM1343">
            <v>2446</v>
          </cell>
          <cell r="AN1343">
            <v>638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  <cell r="J1344">
            <v>243065</v>
          </cell>
          <cell r="M1344">
            <v>755</v>
          </cell>
          <cell r="N1344">
            <v>6103</v>
          </cell>
          <cell r="O1344">
            <v>4809</v>
          </cell>
          <cell r="P1344">
            <v>9592</v>
          </cell>
          <cell r="Q1344">
            <v>1575</v>
          </cell>
          <cell r="R1344">
            <v>3282</v>
          </cell>
          <cell r="S1344">
            <v>4307</v>
          </cell>
          <cell r="T1344">
            <v>917</v>
          </cell>
          <cell r="U1344">
            <v>2018</v>
          </cell>
          <cell r="V1344">
            <v>871</v>
          </cell>
          <cell r="Y1344">
            <v>3213</v>
          </cell>
          <cell r="AG1344">
            <v>66</v>
          </cell>
          <cell r="AH1344">
            <v>137</v>
          </cell>
          <cell r="AI1344">
            <v>84610</v>
          </cell>
          <cell r="AJ1344">
            <v>11494</v>
          </cell>
          <cell r="AK1344">
            <v>12630</v>
          </cell>
          <cell r="AL1344">
            <v>54094</v>
          </cell>
          <cell r="AM1344">
            <v>7431</v>
          </cell>
          <cell r="AN1344">
            <v>35161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  <cell r="J1345">
            <v>168735</v>
          </cell>
          <cell r="L1345">
            <v>1633</v>
          </cell>
          <cell r="M1345">
            <v>3196</v>
          </cell>
          <cell r="N1345">
            <v>8783</v>
          </cell>
          <cell r="O1345">
            <v>4248</v>
          </cell>
          <cell r="P1345">
            <v>6358</v>
          </cell>
          <cell r="Q1345">
            <v>1243</v>
          </cell>
          <cell r="R1345">
            <v>981</v>
          </cell>
          <cell r="S1345">
            <v>4091</v>
          </cell>
          <cell r="T1345">
            <v>1235</v>
          </cell>
          <cell r="U1345">
            <v>1047</v>
          </cell>
          <cell r="V1345">
            <v>117</v>
          </cell>
          <cell r="W1345">
            <v>229</v>
          </cell>
          <cell r="X1345">
            <v>912</v>
          </cell>
          <cell r="Y1345">
            <v>15</v>
          </cell>
          <cell r="AG1345">
            <v>2700</v>
          </cell>
          <cell r="AH1345">
            <v>10018</v>
          </cell>
          <cell r="AI1345">
            <v>6390</v>
          </cell>
          <cell r="AJ1345">
            <v>14383</v>
          </cell>
          <cell r="AK1345">
            <v>17352</v>
          </cell>
          <cell r="AL1345">
            <v>13965</v>
          </cell>
          <cell r="AM1345">
            <v>62424</v>
          </cell>
          <cell r="AN1345">
            <v>7415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4562590</v>
          </cell>
          <cell r="L1346">
            <v>130336</v>
          </cell>
          <cell r="M1346">
            <v>245482</v>
          </cell>
          <cell r="N1346">
            <v>264099</v>
          </cell>
          <cell r="O1346">
            <v>216166</v>
          </cell>
          <cell r="P1346">
            <v>239684</v>
          </cell>
          <cell r="Q1346">
            <v>226680</v>
          </cell>
          <cell r="R1346">
            <v>252964</v>
          </cell>
          <cell r="S1346">
            <v>267346</v>
          </cell>
          <cell r="T1346">
            <v>273890</v>
          </cell>
          <cell r="U1346">
            <v>271109</v>
          </cell>
          <cell r="V1346">
            <v>228600</v>
          </cell>
          <cell r="W1346">
            <v>212792</v>
          </cell>
          <cell r="X1346">
            <v>182481</v>
          </cell>
          <cell r="Y1346">
            <v>179428</v>
          </cell>
          <cell r="Z1346">
            <v>152251</v>
          </cell>
          <cell r="AA1346">
            <v>146919</v>
          </cell>
          <cell r="AB1346">
            <v>129233</v>
          </cell>
          <cell r="AC1346">
            <v>118233</v>
          </cell>
          <cell r="AD1346">
            <v>108006</v>
          </cell>
          <cell r="AE1346">
            <v>95119</v>
          </cell>
          <cell r="AF1346">
            <v>88816</v>
          </cell>
          <cell r="AG1346">
            <v>72467</v>
          </cell>
          <cell r="AH1346">
            <v>69561</v>
          </cell>
          <cell r="AI1346">
            <v>73595</v>
          </cell>
          <cell r="AJ1346">
            <v>75480</v>
          </cell>
          <cell r="AK1346">
            <v>72564</v>
          </cell>
          <cell r="AL1346">
            <v>79468</v>
          </cell>
          <cell r="AM1346">
            <v>69348</v>
          </cell>
          <cell r="AN1346">
            <v>20473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55035</v>
          </cell>
          <cell r="L1347">
            <v>1620</v>
          </cell>
          <cell r="M1347">
            <v>2341</v>
          </cell>
          <cell r="N1347">
            <v>4710</v>
          </cell>
          <cell r="O1347">
            <v>3017</v>
          </cell>
          <cell r="P1347">
            <v>3659</v>
          </cell>
          <cell r="Q1347">
            <v>1213</v>
          </cell>
          <cell r="R1347">
            <v>4100</v>
          </cell>
          <cell r="S1347">
            <v>4270</v>
          </cell>
          <cell r="T1347">
            <v>2846</v>
          </cell>
          <cell r="U1347">
            <v>2955</v>
          </cell>
          <cell r="V1347">
            <v>2513</v>
          </cell>
          <cell r="W1347">
            <v>3563</v>
          </cell>
          <cell r="X1347">
            <v>4093</v>
          </cell>
          <cell r="Y1347">
            <v>1947</v>
          </cell>
          <cell r="Z1347">
            <v>2064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2139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1268614</v>
          </cell>
          <cell r="L1348">
            <v>24455</v>
          </cell>
          <cell r="M1348">
            <v>50441</v>
          </cell>
          <cell r="N1348">
            <v>52294</v>
          </cell>
          <cell r="O1348">
            <v>47594</v>
          </cell>
          <cell r="P1348">
            <v>62166</v>
          </cell>
          <cell r="Q1348">
            <v>55444</v>
          </cell>
          <cell r="R1348">
            <v>62738</v>
          </cell>
          <cell r="S1348">
            <v>71609</v>
          </cell>
          <cell r="T1348">
            <v>74463</v>
          </cell>
          <cell r="U1348">
            <v>85452</v>
          </cell>
          <cell r="V1348">
            <v>62949</v>
          </cell>
          <cell r="W1348">
            <v>58485</v>
          </cell>
          <cell r="X1348">
            <v>56994</v>
          </cell>
          <cell r="Y1348">
            <v>54092</v>
          </cell>
          <cell r="Z1348">
            <v>50092</v>
          </cell>
          <cell r="AA1348">
            <v>47572</v>
          </cell>
          <cell r="AB1348">
            <v>38162</v>
          </cell>
          <cell r="AC1348">
            <v>28134</v>
          </cell>
          <cell r="AD1348">
            <v>31978</v>
          </cell>
          <cell r="AE1348">
            <v>32619</v>
          </cell>
          <cell r="AF1348">
            <v>26016</v>
          </cell>
          <cell r="AG1348">
            <v>18561</v>
          </cell>
          <cell r="AH1348">
            <v>23383</v>
          </cell>
          <cell r="AI1348">
            <v>21956</v>
          </cell>
          <cell r="AJ1348">
            <v>25867</v>
          </cell>
          <cell r="AK1348">
            <v>30447</v>
          </cell>
          <cell r="AL1348">
            <v>39365</v>
          </cell>
          <cell r="AM1348">
            <v>30536</v>
          </cell>
          <cell r="AN1348">
            <v>4750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33238</v>
          </cell>
          <cell r="L1349">
            <v>1265</v>
          </cell>
          <cell r="M1349">
            <v>3227</v>
          </cell>
          <cell r="N1349">
            <v>2102</v>
          </cell>
          <cell r="O1349">
            <v>3376</v>
          </cell>
          <cell r="P1349">
            <v>1396</v>
          </cell>
          <cell r="Q1349">
            <v>758</v>
          </cell>
          <cell r="R1349">
            <v>1377</v>
          </cell>
          <cell r="S1349">
            <v>2182</v>
          </cell>
          <cell r="T1349">
            <v>943</v>
          </cell>
          <cell r="U1349">
            <v>1919</v>
          </cell>
          <cell r="V1349">
            <v>841</v>
          </cell>
          <cell r="W1349">
            <v>1040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212753</v>
          </cell>
          <cell r="L1350">
            <v>2559</v>
          </cell>
          <cell r="M1350">
            <v>22408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8630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18777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43414</v>
          </cell>
          <cell r="L1351">
            <v>765</v>
          </cell>
          <cell r="M1351">
            <v>3274</v>
          </cell>
          <cell r="N1351">
            <v>3129</v>
          </cell>
          <cell r="O1351">
            <v>5105</v>
          </cell>
          <cell r="P1351">
            <v>1231</v>
          </cell>
          <cell r="Q1351">
            <v>2041</v>
          </cell>
          <cell r="R1351">
            <v>2083</v>
          </cell>
          <cell r="S1351">
            <v>3124</v>
          </cell>
          <cell r="T1351">
            <v>3086</v>
          </cell>
          <cell r="U1351">
            <v>2707</v>
          </cell>
          <cell r="V1351">
            <v>2157</v>
          </cell>
          <cell r="W1351">
            <v>2940</v>
          </cell>
          <cell r="X1351">
            <v>1313</v>
          </cell>
          <cell r="Y1351">
            <v>1507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592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1378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  <cell r="J1352">
            <v>232018</v>
          </cell>
          <cell r="L1352">
            <v>11441</v>
          </cell>
          <cell r="M1352">
            <v>17096</v>
          </cell>
          <cell r="N1352">
            <v>16524</v>
          </cell>
          <cell r="O1352">
            <v>14080</v>
          </cell>
          <cell r="P1352">
            <v>12737</v>
          </cell>
          <cell r="Q1352">
            <v>11423</v>
          </cell>
          <cell r="R1352">
            <v>8103</v>
          </cell>
          <cell r="S1352">
            <v>10353</v>
          </cell>
          <cell r="T1352">
            <v>10838</v>
          </cell>
          <cell r="U1352">
            <v>10752</v>
          </cell>
          <cell r="V1352">
            <v>11286</v>
          </cell>
          <cell r="W1352">
            <v>9756</v>
          </cell>
          <cell r="X1352">
            <v>8737</v>
          </cell>
          <cell r="Y1352">
            <v>5761</v>
          </cell>
          <cell r="Z1352">
            <v>6862</v>
          </cell>
          <cell r="AA1352">
            <v>5968</v>
          </cell>
          <cell r="AB1352">
            <v>8540</v>
          </cell>
          <cell r="AC1352">
            <v>6993</v>
          </cell>
          <cell r="AD1352">
            <v>8001</v>
          </cell>
          <cell r="AE1352">
            <v>5380</v>
          </cell>
          <cell r="AF1352">
            <v>6423</v>
          </cell>
          <cell r="AG1352">
            <v>3328</v>
          </cell>
          <cell r="AH1352">
            <v>3087</v>
          </cell>
          <cell r="AI1352">
            <v>5639</v>
          </cell>
          <cell r="AJ1352">
            <v>2547</v>
          </cell>
          <cell r="AK1352">
            <v>3257</v>
          </cell>
          <cell r="AL1352">
            <v>3155</v>
          </cell>
          <cell r="AM1352">
            <v>2881</v>
          </cell>
          <cell r="AN1352">
            <v>1070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  <cell r="J1353">
            <v>339954</v>
          </cell>
          <cell r="L1353">
            <v>18910</v>
          </cell>
          <cell r="M1353">
            <v>26963</v>
          </cell>
          <cell r="N1353">
            <v>11762</v>
          </cell>
          <cell r="O1353">
            <v>18937</v>
          </cell>
          <cell r="P1353">
            <v>28530</v>
          </cell>
          <cell r="Q1353">
            <v>13153</v>
          </cell>
          <cell r="R1353">
            <v>46680</v>
          </cell>
          <cell r="S1353">
            <v>19467</v>
          </cell>
          <cell r="T1353">
            <v>46785</v>
          </cell>
          <cell r="U1353">
            <v>3930</v>
          </cell>
          <cell r="V1353">
            <v>9425</v>
          </cell>
          <cell r="W1353">
            <v>4681</v>
          </cell>
          <cell r="X1353">
            <v>16528</v>
          </cell>
          <cell r="Y1353">
            <v>4028</v>
          </cell>
          <cell r="Z1353">
            <v>1266</v>
          </cell>
          <cell r="AA1353">
            <v>4973</v>
          </cell>
          <cell r="AB1353">
            <v>14064</v>
          </cell>
          <cell r="AC1353">
            <v>6507</v>
          </cell>
          <cell r="AD1353">
            <v>25</v>
          </cell>
          <cell r="AE1353">
            <v>8622</v>
          </cell>
          <cell r="AF1353">
            <v>11579</v>
          </cell>
          <cell r="AG1353">
            <v>8418</v>
          </cell>
          <cell r="AH1353">
            <v>1367</v>
          </cell>
          <cell r="AI1353">
            <v>311</v>
          </cell>
          <cell r="AK1353">
            <v>10666</v>
          </cell>
          <cell r="AL1353">
            <v>2322</v>
          </cell>
          <cell r="AM1353">
            <v>55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1395658</v>
          </cell>
          <cell r="L1354">
            <v>30699</v>
          </cell>
          <cell r="M1354">
            <v>120895</v>
          </cell>
          <cell r="N1354">
            <v>71537</v>
          </cell>
          <cell r="O1354">
            <v>73317</v>
          </cell>
          <cell r="P1354">
            <v>83450</v>
          </cell>
          <cell r="Q1354">
            <v>77833</v>
          </cell>
          <cell r="R1354">
            <v>53824</v>
          </cell>
          <cell r="S1354">
            <v>67911</v>
          </cell>
          <cell r="T1354">
            <v>94454</v>
          </cell>
          <cell r="U1354">
            <v>97498</v>
          </cell>
          <cell r="V1354">
            <v>64328</v>
          </cell>
          <cell r="W1354">
            <v>47231</v>
          </cell>
          <cell r="X1354">
            <v>50720</v>
          </cell>
          <cell r="Y1354">
            <v>56983</v>
          </cell>
          <cell r="Z1354">
            <v>39951</v>
          </cell>
          <cell r="AA1354">
            <v>28485</v>
          </cell>
          <cell r="AB1354">
            <v>35116</v>
          </cell>
          <cell r="AC1354">
            <v>30986</v>
          </cell>
          <cell r="AD1354">
            <v>39566</v>
          </cell>
          <cell r="AE1354">
            <v>36001</v>
          </cell>
          <cell r="AF1354">
            <v>36286</v>
          </cell>
          <cell r="AG1354">
            <v>13643</v>
          </cell>
          <cell r="AH1354">
            <v>7303</v>
          </cell>
          <cell r="AI1354">
            <v>26281</v>
          </cell>
          <cell r="AJ1354">
            <v>32393</v>
          </cell>
          <cell r="AK1354">
            <v>21267</v>
          </cell>
          <cell r="AL1354">
            <v>15835</v>
          </cell>
          <cell r="AM1354">
            <v>27646</v>
          </cell>
          <cell r="AN1354">
            <v>14219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319320</v>
          </cell>
          <cell r="L1355">
            <v>14676</v>
          </cell>
          <cell r="M1355">
            <v>31146</v>
          </cell>
          <cell r="N1355">
            <v>26909</v>
          </cell>
          <cell r="O1355">
            <v>26079</v>
          </cell>
          <cell r="P1355">
            <v>22080</v>
          </cell>
          <cell r="Q1355">
            <v>18537</v>
          </cell>
          <cell r="R1355">
            <v>14183</v>
          </cell>
          <cell r="S1355">
            <v>14954</v>
          </cell>
          <cell r="T1355">
            <v>15025</v>
          </cell>
          <cell r="U1355">
            <v>13915</v>
          </cell>
          <cell r="V1355">
            <v>11088</v>
          </cell>
          <cell r="W1355">
            <v>8452</v>
          </cell>
          <cell r="X1355">
            <v>9498</v>
          </cell>
          <cell r="Y1355">
            <v>8848</v>
          </cell>
          <cell r="Z1355">
            <v>7032</v>
          </cell>
          <cell r="AA1355">
            <v>6614</v>
          </cell>
          <cell r="AB1355">
            <v>7245</v>
          </cell>
          <cell r="AC1355">
            <v>9322</v>
          </cell>
          <cell r="AD1355">
            <v>6830</v>
          </cell>
          <cell r="AE1355">
            <v>5329</v>
          </cell>
          <cell r="AF1355">
            <v>4922</v>
          </cell>
          <cell r="AG1355">
            <v>4250</v>
          </cell>
          <cell r="AH1355">
            <v>4496</v>
          </cell>
          <cell r="AI1355">
            <v>4577</v>
          </cell>
          <cell r="AJ1355">
            <v>2915</v>
          </cell>
          <cell r="AK1355">
            <v>5260</v>
          </cell>
          <cell r="AL1355">
            <v>6313</v>
          </cell>
          <cell r="AM1355">
            <v>6937</v>
          </cell>
          <cell r="AN1355">
            <v>1888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  <cell r="J1356">
            <v>235158</v>
          </cell>
          <cell r="L1356">
            <v>4810</v>
          </cell>
          <cell r="M1356">
            <v>1597</v>
          </cell>
          <cell r="N1356">
            <v>32012</v>
          </cell>
          <cell r="O1356">
            <v>2579</v>
          </cell>
          <cell r="P1356">
            <v>35036</v>
          </cell>
          <cell r="Q1356">
            <v>674</v>
          </cell>
          <cell r="R1356">
            <v>3371</v>
          </cell>
          <cell r="S1356">
            <v>8668</v>
          </cell>
          <cell r="T1356">
            <v>17625</v>
          </cell>
          <cell r="U1356">
            <v>8124</v>
          </cell>
          <cell r="V1356">
            <v>4347</v>
          </cell>
          <cell r="W1356">
            <v>5838</v>
          </cell>
          <cell r="X1356">
            <v>3718</v>
          </cell>
          <cell r="Y1356">
            <v>3636</v>
          </cell>
          <cell r="Z1356">
            <v>1858</v>
          </cell>
          <cell r="AA1356">
            <v>5970</v>
          </cell>
          <cell r="AB1356">
            <v>1306</v>
          </cell>
          <cell r="AC1356">
            <v>1881</v>
          </cell>
          <cell r="AD1356">
            <v>8278</v>
          </cell>
          <cell r="AE1356">
            <v>34157</v>
          </cell>
          <cell r="AF1356">
            <v>8286</v>
          </cell>
          <cell r="AG1356">
            <v>1673</v>
          </cell>
          <cell r="AH1356">
            <v>4338</v>
          </cell>
          <cell r="AI1356">
            <v>291</v>
          </cell>
          <cell r="AJ1356">
            <v>959</v>
          </cell>
          <cell r="AK1356">
            <v>1135</v>
          </cell>
          <cell r="AL1356">
            <v>32432</v>
          </cell>
          <cell r="AM1356">
            <v>442</v>
          </cell>
          <cell r="AN1356">
            <v>117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7698107</v>
          </cell>
          <cell r="L1357">
            <v>167913</v>
          </cell>
          <cell r="M1357">
            <v>489438</v>
          </cell>
          <cell r="N1357">
            <v>406034</v>
          </cell>
          <cell r="O1357">
            <v>497121</v>
          </cell>
          <cell r="P1357">
            <v>313277</v>
          </cell>
          <cell r="Q1357">
            <v>214148</v>
          </cell>
          <cell r="R1357">
            <v>193400</v>
          </cell>
          <cell r="S1357">
            <v>276792</v>
          </cell>
          <cell r="T1357">
            <v>312078</v>
          </cell>
          <cell r="U1357">
            <v>423489</v>
          </cell>
          <cell r="V1357">
            <v>392663</v>
          </cell>
          <cell r="W1357">
            <v>309231</v>
          </cell>
          <cell r="X1357">
            <v>238877</v>
          </cell>
          <cell r="Y1357">
            <v>253402</v>
          </cell>
          <cell r="Z1357">
            <v>214441</v>
          </cell>
          <cell r="AA1357">
            <v>183388</v>
          </cell>
          <cell r="AB1357">
            <v>212020</v>
          </cell>
          <cell r="AC1357">
            <v>369701</v>
          </cell>
          <cell r="AD1357">
            <v>280287</v>
          </cell>
          <cell r="AE1357">
            <v>248033</v>
          </cell>
          <cell r="AF1357">
            <v>233032</v>
          </cell>
          <cell r="AG1357">
            <v>205308</v>
          </cell>
          <cell r="AH1357">
            <v>143987</v>
          </cell>
          <cell r="AI1357">
            <v>129231</v>
          </cell>
          <cell r="AJ1357">
            <v>133313</v>
          </cell>
          <cell r="AK1357">
            <v>180756</v>
          </cell>
          <cell r="AL1357">
            <v>242273</v>
          </cell>
          <cell r="AM1357">
            <v>240481</v>
          </cell>
          <cell r="AN1357">
            <v>189744</v>
          </cell>
          <cell r="AO1357">
            <v>4249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  <cell r="J1358">
            <v>19993</v>
          </cell>
          <cell r="L1358">
            <v>95</v>
          </cell>
          <cell r="M1358">
            <v>809</v>
          </cell>
          <cell r="N1358">
            <v>1210</v>
          </cell>
          <cell r="O1358">
            <v>525</v>
          </cell>
          <cell r="P1358">
            <v>857</v>
          </cell>
          <cell r="Q1358">
            <v>675</v>
          </cell>
          <cell r="R1358">
            <v>863</v>
          </cell>
          <cell r="S1358">
            <v>872</v>
          </cell>
          <cell r="T1358">
            <v>779</v>
          </cell>
          <cell r="U1358">
            <v>1490</v>
          </cell>
          <cell r="V1358">
            <v>1995</v>
          </cell>
          <cell r="W1358">
            <v>1863</v>
          </cell>
          <cell r="X1358">
            <v>528</v>
          </cell>
          <cell r="Y1358">
            <v>616</v>
          </cell>
          <cell r="Z1358">
            <v>290</v>
          </cell>
          <cell r="AA1358">
            <v>2438</v>
          </cell>
          <cell r="AB1358">
            <v>101</v>
          </cell>
          <cell r="AD1358">
            <v>3575</v>
          </cell>
          <cell r="AE1358">
            <v>37</v>
          </cell>
          <cell r="AF1358">
            <v>375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  <cell r="J1359">
            <v>547036</v>
          </cell>
          <cell r="L1359">
            <v>4583</v>
          </cell>
          <cell r="M1359">
            <v>14242</v>
          </cell>
          <cell r="N1359">
            <v>29051</v>
          </cell>
          <cell r="O1359">
            <v>24479</v>
          </cell>
          <cell r="P1359">
            <v>13606</v>
          </cell>
          <cell r="Q1359">
            <v>27661</v>
          </cell>
          <cell r="R1359">
            <v>47220</v>
          </cell>
          <cell r="S1359">
            <v>33892</v>
          </cell>
          <cell r="T1359">
            <v>21779</v>
          </cell>
          <cell r="U1359">
            <v>24482</v>
          </cell>
          <cell r="V1359">
            <v>13944</v>
          </cell>
          <cell r="W1359">
            <v>19703</v>
          </cell>
          <cell r="X1359">
            <v>35354</v>
          </cell>
          <cell r="Y1359">
            <v>50285</v>
          </cell>
          <cell r="Z1359">
            <v>14113</v>
          </cell>
          <cell r="AA1359">
            <v>41734</v>
          </cell>
          <cell r="AB1359">
            <v>42845</v>
          </cell>
          <cell r="AC1359">
            <v>17359</v>
          </cell>
          <cell r="AD1359">
            <v>12254</v>
          </cell>
          <cell r="AE1359">
            <v>25912</v>
          </cell>
          <cell r="AF1359">
            <v>21518</v>
          </cell>
          <cell r="AG1359">
            <v>11020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  <cell r="J1360">
            <v>283731</v>
          </cell>
          <cell r="L1360">
            <v>4581</v>
          </cell>
          <cell r="M1360">
            <v>9156</v>
          </cell>
          <cell r="N1360">
            <v>11386</v>
          </cell>
          <cell r="O1360">
            <v>11809</v>
          </cell>
          <cell r="P1360">
            <v>38846</v>
          </cell>
          <cell r="Q1360">
            <v>21483</v>
          </cell>
          <cell r="R1360">
            <v>12026</v>
          </cell>
          <cell r="S1360">
            <v>6514</v>
          </cell>
          <cell r="T1360">
            <v>6677</v>
          </cell>
          <cell r="U1360">
            <v>12918</v>
          </cell>
          <cell r="V1360">
            <v>9744</v>
          </cell>
          <cell r="W1360">
            <v>11767</v>
          </cell>
          <cell r="X1360">
            <v>8998</v>
          </cell>
          <cell r="Y1360">
            <v>19166</v>
          </cell>
          <cell r="Z1360">
            <v>15320</v>
          </cell>
          <cell r="AA1360">
            <v>11661</v>
          </cell>
          <cell r="AB1360">
            <v>7880</v>
          </cell>
          <cell r="AC1360">
            <v>18945</v>
          </cell>
          <cell r="AD1360">
            <v>11242</v>
          </cell>
          <cell r="AE1360">
            <v>9587</v>
          </cell>
          <cell r="AF1360">
            <v>11257</v>
          </cell>
          <cell r="AG1360">
            <v>12768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  <cell r="J1361">
            <v>14470</v>
          </cell>
          <cell r="M1361">
            <v>378</v>
          </cell>
          <cell r="N1361">
            <v>1004</v>
          </cell>
          <cell r="O1361">
            <v>111</v>
          </cell>
          <cell r="P1361">
            <v>928</v>
          </cell>
          <cell r="Q1361">
            <v>1009</v>
          </cell>
          <cell r="R1361">
            <v>427</v>
          </cell>
          <cell r="S1361">
            <v>1038</v>
          </cell>
          <cell r="T1361">
            <v>735</v>
          </cell>
          <cell r="U1361">
            <v>675</v>
          </cell>
          <cell r="V1361">
            <v>1004</v>
          </cell>
          <cell r="W1361">
            <v>85</v>
          </cell>
          <cell r="X1361">
            <v>2428</v>
          </cell>
          <cell r="Y1361">
            <v>554</v>
          </cell>
          <cell r="Z1361">
            <v>596</v>
          </cell>
          <cell r="AA1361">
            <v>180</v>
          </cell>
          <cell r="AB1361">
            <v>747</v>
          </cell>
          <cell r="AC1361">
            <v>540</v>
          </cell>
          <cell r="AD1361">
            <v>762</v>
          </cell>
          <cell r="AE1361">
            <v>592</v>
          </cell>
          <cell r="AF1361">
            <v>498</v>
          </cell>
          <cell r="AG1361">
            <v>179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  <cell r="J1362">
            <v>448169</v>
          </cell>
          <cell r="L1362">
            <v>2209</v>
          </cell>
          <cell r="M1362">
            <v>42916</v>
          </cell>
          <cell r="N1362">
            <v>28505</v>
          </cell>
          <cell r="O1362">
            <v>5764</v>
          </cell>
          <cell r="P1362">
            <v>4820</v>
          </cell>
          <cell r="Q1362">
            <v>6536</v>
          </cell>
          <cell r="R1362">
            <v>42851</v>
          </cell>
          <cell r="S1362">
            <v>3716</v>
          </cell>
          <cell r="T1362">
            <v>19651</v>
          </cell>
          <cell r="U1362">
            <v>36546</v>
          </cell>
          <cell r="V1362">
            <v>43467</v>
          </cell>
          <cell r="W1362">
            <v>19925</v>
          </cell>
          <cell r="X1362">
            <v>47401</v>
          </cell>
          <cell r="Y1362">
            <v>28911</v>
          </cell>
          <cell r="Z1362">
            <v>8925</v>
          </cell>
          <cell r="AA1362">
            <v>33193</v>
          </cell>
          <cell r="AB1362">
            <v>5897</v>
          </cell>
          <cell r="AC1362">
            <v>10543</v>
          </cell>
          <cell r="AD1362">
            <v>50008</v>
          </cell>
          <cell r="AE1362">
            <v>1655</v>
          </cell>
          <cell r="AF1362">
            <v>1482</v>
          </cell>
          <cell r="AG1362">
            <v>3248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  <cell r="J1363">
            <v>261365</v>
          </cell>
          <cell r="L1363">
            <v>1827</v>
          </cell>
          <cell r="M1363">
            <v>13961</v>
          </cell>
          <cell r="N1363">
            <v>5356</v>
          </cell>
          <cell r="O1363">
            <v>8619</v>
          </cell>
          <cell r="P1363">
            <v>7791</v>
          </cell>
          <cell r="Q1363">
            <v>8661</v>
          </cell>
          <cell r="R1363">
            <v>29963</v>
          </cell>
          <cell r="S1363">
            <v>11018</v>
          </cell>
          <cell r="T1363">
            <v>9708</v>
          </cell>
          <cell r="U1363">
            <v>7251</v>
          </cell>
          <cell r="V1363">
            <v>7462</v>
          </cell>
          <cell r="W1363">
            <v>17023</v>
          </cell>
          <cell r="X1363">
            <v>21682</v>
          </cell>
          <cell r="Y1363">
            <v>9583</v>
          </cell>
          <cell r="Z1363">
            <v>5893</v>
          </cell>
          <cell r="AA1363">
            <v>9206</v>
          </cell>
          <cell r="AB1363">
            <v>7242</v>
          </cell>
          <cell r="AC1363">
            <v>12156</v>
          </cell>
          <cell r="AD1363">
            <v>39300</v>
          </cell>
          <cell r="AE1363">
            <v>18146</v>
          </cell>
          <cell r="AF1363">
            <v>2136</v>
          </cell>
          <cell r="AG1363">
            <v>7381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565203</v>
          </cell>
          <cell r="L1364">
            <v>10687</v>
          </cell>
          <cell r="M1364">
            <v>22485</v>
          </cell>
          <cell r="N1364">
            <v>34041</v>
          </cell>
          <cell r="O1364">
            <v>22384</v>
          </cell>
          <cell r="P1364">
            <v>33565</v>
          </cell>
          <cell r="Q1364">
            <v>18340</v>
          </cell>
          <cell r="R1364">
            <v>19531</v>
          </cell>
          <cell r="S1364">
            <v>23343</v>
          </cell>
          <cell r="T1364">
            <v>18655</v>
          </cell>
          <cell r="U1364">
            <v>17587</v>
          </cell>
          <cell r="V1364">
            <v>22359</v>
          </cell>
          <cell r="W1364">
            <v>20194</v>
          </cell>
          <cell r="X1364">
            <v>20258</v>
          </cell>
          <cell r="Y1364">
            <v>16653</v>
          </cell>
          <cell r="Z1364">
            <v>12962</v>
          </cell>
          <cell r="AA1364">
            <v>23980</v>
          </cell>
          <cell r="AB1364">
            <v>16763</v>
          </cell>
          <cell r="AC1364">
            <v>24031</v>
          </cell>
          <cell r="AD1364">
            <v>15032</v>
          </cell>
          <cell r="AE1364">
            <v>13331</v>
          </cell>
          <cell r="AF1364">
            <v>10913</v>
          </cell>
          <cell r="AG1364">
            <v>16465</v>
          </cell>
          <cell r="AH1364">
            <v>22635</v>
          </cell>
          <cell r="AI1364">
            <v>10856</v>
          </cell>
          <cell r="AJ1364">
            <v>27267</v>
          </cell>
          <cell r="AK1364">
            <v>13631</v>
          </cell>
          <cell r="AL1364">
            <v>25410</v>
          </cell>
          <cell r="AM1364">
            <v>24196</v>
          </cell>
          <cell r="AN1364">
            <v>7319</v>
          </cell>
          <cell r="AO1364">
            <v>330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1102855</v>
          </cell>
          <cell r="L1365">
            <v>8111</v>
          </cell>
          <cell r="M1365">
            <v>43505</v>
          </cell>
          <cell r="N1365">
            <v>55683</v>
          </cell>
          <cell r="O1365">
            <v>66967</v>
          </cell>
          <cell r="P1365">
            <v>57031</v>
          </cell>
          <cell r="Q1365">
            <v>42764</v>
          </cell>
          <cell r="R1365">
            <v>56655</v>
          </cell>
          <cell r="S1365">
            <v>64450</v>
          </cell>
          <cell r="T1365">
            <v>137906</v>
          </cell>
          <cell r="U1365">
            <v>31272</v>
          </cell>
          <cell r="V1365">
            <v>149638</v>
          </cell>
          <cell r="W1365">
            <v>36027</v>
          </cell>
          <cell r="X1365">
            <v>74897</v>
          </cell>
          <cell r="Y1365">
            <v>22172</v>
          </cell>
          <cell r="Z1365">
            <v>52348</v>
          </cell>
          <cell r="AA1365">
            <v>26647</v>
          </cell>
          <cell r="AB1365">
            <v>31885</v>
          </cell>
          <cell r="AC1365">
            <v>14435</v>
          </cell>
          <cell r="AD1365">
            <v>15668</v>
          </cell>
          <cell r="AE1365">
            <v>11825</v>
          </cell>
          <cell r="AF1365">
            <v>28478</v>
          </cell>
          <cell r="AG1365">
            <v>10335</v>
          </cell>
          <cell r="AH1365">
            <v>6859</v>
          </cell>
          <cell r="AI1365">
            <v>10455</v>
          </cell>
          <cell r="AJ1365">
            <v>20501</v>
          </cell>
          <cell r="AK1365">
            <v>6287</v>
          </cell>
          <cell r="AL1365">
            <v>4989</v>
          </cell>
          <cell r="AM1365">
            <v>3507</v>
          </cell>
          <cell r="AN1365">
            <v>11558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2438332</v>
          </cell>
          <cell r="L1366">
            <v>88948</v>
          </cell>
          <cell r="M1366">
            <v>148394</v>
          </cell>
          <cell r="N1366">
            <v>159312</v>
          </cell>
          <cell r="O1366">
            <v>151670</v>
          </cell>
          <cell r="P1366">
            <v>136401</v>
          </cell>
          <cell r="Q1366">
            <v>84480</v>
          </cell>
          <cell r="R1366">
            <v>94033</v>
          </cell>
          <cell r="S1366">
            <v>111531</v>
          </cell>
          <cell r="T1366">
            <v>132378</v>
          </cell>
          <cell r="U1366">
            <v>120374</v>
          </cell>
          <cell r="V1366">
            <v>142960</v>
          </cell>
          <cell r="W1366">
            <v>72908</v>
          </cell>
          <cell r="X1366">
            <v>90673</v>
          </cell>
          <cell r="Y1366">
            <v>70899</v>
          </cell>
          <cell r="Z1366">
            <v>57321</v>
          </cell>
          <cell r="AA1366">
            <v>56955</v>
          </cell>
          <cell r="AB1366">
            <v>82880</v>
          </cell>
          <cell r="AC1366">
            <v>72865</v>
          </cell>
          <cell r="AD1366">
            <v>75723</v>
          </cell>
          <cell r="AE1366">
            <v>46760</v>
          </cell>
          <cell r="AF1366">
            <v>34838</v>
          </cell>
          <cell r="AG1366">
            <v>81863</v>
          </cell>
          <cell r="AH1366">
            <v>31450</v>
          </cell>
          <cell r="AI1366">
            <v>35603</v>
          </cell>
          <cell r="AJ1366">
            <v>42418</v>
          </cell>
          <cell r="AK1366">
            <v>51071</v>
          </cell>
          <cell r="AL1366">
            <v>49940</v>
          </cell>
          <cell r="AM1366">
            <v>60480</v>
          </cell>
          <cell r="AN1366">
            <v>53204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  <cell r="J1367">
            <v>34093</v>
          </cell>
          <cell r="L1367">
            <v>854</v>
          </cell>
          <cell r="M1367">
            <v>2373</v>
          </cell>
          <cell r="N1367">
            <v>923</v>
          </cell>
          <cell r="O1367">
            <v>672</v>
          </cell>
          <cell r="P1367">
            <v>3458</v>
          </cell>
          <cell r="Q1367">
            <v>816</v>
          </cell>
          <cell r="R1367">
            <v>339</v>
          </cell>
          <cell r="S1367">
            <v>402</v>
          </cell>
          <cell r="T1367">
            <v>654</v>
          </cell>
          <cell r="U1367">
            <v>1147</v>
          </cell>
          <cell r="V1367">
            <v>1110</v>
          </cell>
          <cell r="W1367">
            <v>1383</v>
          </cell>
          <cell r="X1367">
            <v>613</v>
          </cell>
          <cell r="Y1367">
            <v>923</v>
          </cell>
          <cell r="Z1367">
            <v>320</v>
          </cell>
          <cell r="AA1367">
            <v>321</v>
          </cell>
          <cell r="AB1367">
            <v>857</v>
          </cell>
          <cell r="AC1367">
            <v>510</v>
          </cell>
          <cell r="AD1367">
            <v>382</v>
          </cell>
          <cell r="AE1367">
            <v>59</v>
          </cell>
          <cell r="AF1367">
            <v>537</v>
          </cell>
          <cell r="AG1367">
            <v>323</v>
          </cell>
          <cell r="AH1367">
            <v>535</v>
          </cell>
          <cell r="AI1367">
            <v>497</v>
          </cell>
          <cell r="AJ1367">
            <v>2829</v>
          </cell>
          <cell r="AK1367">
            <v>604</v>
          </cell>
          <cell r="AL1367">
            <v>9061</v>
          </cell>
          <cell r="AM1367">
            <v>1354</v>
          </cell>
          <cell r="AN1367">
            <v>237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  <cell r="J1368">
            <v>206550</v>
          </cell>
          <cell r="L1368">
            <v>635</v>
          </cell>
          <cell r="M1368">
            <v>700</v>
          </cell>
          <cell r="N1368">
            <v>421</v>
          </cell>
          <cell r="O1368">
            <v>2110</v>
          </cell>
          <cell r="P1368">
            <v>1710</v>
          </cell>
          <cell r="Q1368">
            <v>2954</v>
          </cell>
          <cell r="S1368">
            <v>666</v>
          </cell>
          <cell r="U1368">
            <v>908</v>
          </cell>
          <cell r="W1368">
            <v>654</v>
          </cell>
          <cell r="X1368">
            <v>219</v>
          </cell>
          <cell r="Y1368">
            <v>572</v>
          </cell>
          <cell r="AC1368">
            <v>1012</v>
          </cell>
          <cell r="AG1368">
            <v>14897</v>
          </cell>
          <cell r="AH1368">
            <v>30644</v>
          </cell>
          <cell r="AI1368">
            <v>31458</v>
          </cell>
          <cell r="AJ1368">
            <v>19696</v>
          </cell>
          <cell r="AK1368">
            <v>33244</v>
          </cell>
          <cell r="AL1368">
            <v>37922</v>
          </cell>
          <cell r="AM1368">
            <v>18926</v>
          </cell>
          <cell r="AN1368">
            <v>7202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  <cell r="J1369">
            <v>214980</v>
          </cell>
          <cell r="L1369">
            <v>200</v>
          </cell>
          <cell r="M1369">
            <v>3231</v>
          </cell>
          <cell r="N1369">
            <v>1914</v>
          </cell>
          <cell r="O1369">
            <v>2878</v>
          </cell>
          <cell r="P1369">
            <v>5511</v>
          </cell>
          <cell r="Q1369">
            <v>243</v>
          </cell>
          <cell r="R1369">
            <v>1025</v>
          </cell>
          <cell r="S1369">
            <v>598</v>
          </cell>
          <cell r="T1369">
            <v>1637</v>
          </cell>
          <cell r="U1369">
            <v>1158</v>
          </cell>
          <cell r="V1369">
            <v>901</v>
          </cell>
          <cell r="W1369">
            <v>1060</v>
          </cell>
          <cell r="X1369">
            <v>1128</v>
          </cell>
          <cell r="Y1369">
            <v>386</v>
          </cell>
          <cell r="Z1369">
            <v>1428</v>
          </cell>
          <cell r="AA1369">
            <v>621</v>
          </cell>
          <cell r="AB1369">
            <v>1747</v>
          </cell>
          <cell r="AD1369">
            <v>279</v>
          </cell>
          <cell r="AF1369">
            <v>16</v>
          </cell>
          <cell r="AG1369">
            <v>2181</v>
          </cell>
          <cell r="AH1369">
            <v>18016</v>
          </cell>
          <cell r="AI1369">
            <v>25858</v>
          </cell>
          <cell r="AJ1369">
            <v>30486</v>
          </cell>
          <cell r="AK1369">
            <v>36629</v>
          </cell>
          <cell r="AL1369">
            <v>28668</v>
          </cell>
          <cell r="AM1369">
            <v>26701</v>
          </cell>
          <cell r="AN1369">
            <v>20480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7108680</v>
          </cell>
          <cell r="L1370">
            <v>215387</v>
          </cell>
          <cell r="M1370">
            <v>396796</v>
          </cell>
          <cell r="N1370">
            <v>369068</v>
          </cell>
          <cell r="O1370">
            <v>379541</v>
          </cell>
          <cell r="P1370">
            <v>359346</v>
          </cell>
          <cell r="Q1370">
            <v>349737</v>
          </cell>
          <cell r="R1370">
            <v>372430</v>
          </cell>
          <cell r="S1370">
            <v>356140</v>
          </cell>
          <cell r="T1370">
            <v>372230</v>
          </cell>
          <cell r="U1370">
            <v>341002</v>
          </cell>
          <cell r="V1370">
            <v>305549</v>
          </cell>
          <cell r="W1370">
            <v>283748</v>
          </cell>
          <cell r="X1370">
            <v>279235</v>
          </cell>
          <cell r="Y1370">
            <v>247632</v>
          </cell>
          <cell r="Z1370">
            <v>249037</v>
          </cell>
          <cell r="AA1370">
            <v>225728</v>
          </cell>
          <cell r="AB1370">
            <v>213802</v>
          </cell>
          <cell r="AC1370">
            <v>213415</v>
          </cell>
          <cell r="AD1370">
            <v>196091</v>
          </cell>
          <cell r="AE1370">
            <v>177139</v>
          </cell>
          <cell r="AF1370">
            <v>164719</v>
          </cell>
          <cell r="AG1370">
            <v>158088</v>
          </cell>
          <cell r="AH1370">
            <v>141569</v>
          </cell>
          <cell r="AI1370">
            <v>143708</v>
          </cell>
          <cell r="AJ1370">
            <v>143190</v>
          </cell>
          <cell r="AK1370">
            <v>144164</v>
          </cell>
          <cell r="AL1370">
            <v>137045</v>
          </cell>
          <cell r="AM1370">
            <v>129552</v>
          </cell>
          <cell r="AN1370">
            <v>43118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255162</v>
          </cell>
          <cell r="L1371">
            <v>11567</v>
          </cell>
          <cell r="M1371">
            <v>14911</v>
          </cell>
          <cell r="N1371">
            <v>12391</v>
          </cell>
          <cell r="O1371">
            <v>7627</v>
          </cell>
          <cell r="P1371">
            <v>18812</v>
          </cell>
          <cell r="Q1371">
            <v>8732</v>
          </cell>
          <cell r="R1371">
            <v>15854</v>
          </cell>
          <cell r="S1371">
            <v>13500</v>
          </cell>
          <cell r="T1371">
            <v>12540</v>
          </cell>
          <cell r="U1371">
            <v>20757</v>
          </cell>
          <cell r="V1371">
            <v>6857</v>
          </cell>
          <cell r="W1371">
            <v>5555</v>
          </cell>
          <cell r="X1371">
            <v>8319</v>
          </cell>
          <cell r="Y1371">
            <v>8243</v>
          </cell>
          <cell r="Z1371">
            <v>6831</v>
          </cell>
          <cell r="AA1371">
            <v>9879</v>
          </cell>
          <cell r="AB1371">
            <v>9577</v>
          </cell>
          <cell r="AC1371">
            <v>6190</v>
          </cell>
          <cell r="AD1371">
            <v>11681</v>
          </cell>
          <cell r="AE1371">
            <v>7561</v>
          </cell>
          <cell r="AF1371">
            <v>3532</v>
          </cell>
          <cell r="AG1371">
            <v>5500</v>
          </cell>
          <cell r="AH1371">
            <v>15434</v>
          </cell>
          <cell r="AI1371">
            <v>2446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2531554</v>
          </cell>
          <cell r="L1372">
            <v>44564</v>
          </cell>
          <cell r="M1372">
            <v>96067</v>
          </cell>
          <cell r="N1372">
            <v>84659</v>
          </cell>
          <cell r="O1372">
            <v>80318</v>
          </cell>
          <cell r="P1372">
            <v>88371</v>
          </cell>
          <cell r="Q1372">
            <v>86249</v>
          </cell>
          <cell r="R1372">
            <v>98949</v>
          </cell>
          <cell r="S1372">
            <v>98554</v>
          </cell>
          <cell r="T1372">
            <v>109833</v>
          </cell>
          <cell r="U1372">
            <v>103829</v>
          </cell>
          <cell r="V1372">
            <v>107233</v>
          </cell>
          <cell r="W1372">
            <v>88285</v>
          </cell>
          <cell r="X1372">
            <v>99097</v>
          </cell>
          <cell r="Y1372">
            <v>87737</v>
          </cell>
          <cell r="Z1372">
            <v>88808</v>
          </cell>
          <cell r="AA1372">
            <v>88230</v>
          </cell>
          <cell r="AB1372">
            <v>81639</v>
          </cell>
          <cell r="AC1372">
            <v>95239</v>
          </cell>
          <cell r="AD1372">
            <v>134102</v>
          </cell>
          <cell r="AE1372">
            <v>82817</v>
          </cell>
          <cell r="AF1372">
            <v>108076</v>
          </cell>
          <cell r="AG1372">
            <v>93193</v>
          </cell>
          <cell r="AH1372">
            <v>74142</v>
          </cell>
          <cell r="AI1372">
            <v>79911</v>
          </cell>
          <cell r="AJ1372">
            <v>92525</v>
          </cell>
          <cell r="AK1372">
            <v>72843</v>
          </cell>
          <cell r="AL1372">
            <v>90339</v>
          </cell>
          <cell r="AM1372">
            <v>61791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43386</v>
          </cell>
          <cell r="L1373">
            <v>2000</v>
          </cell>
          <cell r="M1373">
            <v>3579</v>
          </cell>
          <cell r="N1373">
            <v>3067</v>
          </cell>
          <cell r="O1373">
            <v>4641</v>
          </cell>
          <cell r="P1373">
            <v>2449</v>
          </cell>
          <cell r="Q1373">
            <v>3915</v>
          </cell>
          <cell r="R1373">
            <v>3963</v>
          </cell>
          <cell r="S1373">
            <v>3097</v>
          </cell>
          <cell r="T1373">
            <v>1743</v>
          </cell>
          <cell r="U1373">
            <v>2367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1657</v>
          </cell>
          <cell r="AB1373">
            <v>1557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958049</v>
          </cell>
          <cell r="L1374">
            <v>361</v>
          </cell>
          <cell r="M1374">
            <v>52696</v>
          </cell>
          <cell r="N1374">
            <v>128612</v>
          </cell>
          <cell r="O1374">
            <v>62435</v>
          </cell>
          <cell r="P1374">
            <v>466</v>
          </cell>
          <cell r="Q1374">
            <v>71828</v>
          </cell>
          <cell r="R1374">
            <v>79485</v>
          </cell>
          <cell r="S1374">
            <v>59298</v>
          </cell>
          <cell r="T1374">
            <v>55726</v>
          </cell>
          <cell r="U1374">
            <v>102905</v>
          </cell>
          <cell r="V1374">
            <v>56703</v>
          </cell>
          <cell r="W1374">
            <v>49071</v>
          </cell>
          <cell r="X1374">
            <v>57149</v>
          </cell>
          <cell r="Y1374">
            <v>49847</v>
          </cell>
          <cell r="Z1374">
            <v>21513</v>
          </cell>
          <cell r="AA1374">
            <v>39892</v>
          </cell>
          <cell r="AC1374">
            <v>810</v>
          </cell>
          <cell r="AD1374">
            <v>8653</v>
          </cell>
          <cell r="AE1374">
            <v>4211</v>
          </cell>
          <cell r="AF1374">
            <v>9546</v>
          </cell>
          <cell r="AG1374">
            <v>5022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144577</v>
          </cell>
          <cell r="L1375">
            <v>2849</v>
          </cell>
          <cell r="M1375">
            <v>4749</v>
          </cell>
          <cell r="N1375">
            <v>13808</v>
          </cell>
          <cell r="O1375">
            <v>5704</v>
          </cell>
          <cell r="P1375">
            <v>2815</v>
          </cell>
          <cell r="Q1375">
            <v>13439</v>
          </cell>
          <cell r="R1375">
            <v>2879</v>
          </cell>
          <cell r="S1375">
            <v>5017</v>
          </cell>
          <cell r="T1375">
            <v>27244</v>
          </cell>
          <cell r="U1375">
            <v>5063</v>
          </cell>
          <cell r="V1375">
            <v>2364</v>
          </cell>
          <cell r="W1375">
            <v>3324</v>
          </cell>
          <cell r="X1375">
            <v>5191</v>
          </cell>
          <cell r="Y1375">
            <v>2987</v>
          </cell>
          <cell r="Z1375">
            <v>2902</v>
          </cell>
          <cell r="AA1375">
            <v>5299</v>
          </cell>
          <cell r="AB1375">
            <v>2631</v>
          </cell>
          <cell r="AC1375">
            <v>1544</v>
          </cell>
          <cell r="AD1375">
            <v>10479</v>
          </cell>
          <cell r="AE1375">
            <v>2303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211526</v>
          </cell>
          <cell r="L1376">
            <v>6167</v>
          </cell>
          <cell r="M1376">
            <v>9789</v>
          </cell>
          <cell r="N1376">
            <v>10637</v>
          </cell>
          <cell r="O1376">
            <v>7975</v>
          </cell>
          <cell r="P1376">
            <v>10458</v>
          </cell>
          <cell r="Q1376">
            <v>9713</v>
          </cell>
          <cell r="R1376">
            <v>8425</v>
          </cell>
          <cell r="S1376">
            <v>9539</v>
          </cell>
          <cell r="T1376">
            <v>14472</v>
          </cell>
          <cell r="U1376">
            <v>7720</v>
          </cell>
          <cell r="V1376">
            <v>7717</v>
          </cell>
          <cell r="W1376">
            <v>9749</v>
          </cell>
          <cell r="X1376">
            <v>6657</v>
          </cell>
          <cell r="Y1376">
            <v>6942</v>
          </cell>
          <cell r="Z1376">
            <v>7211</v>
          </cell>
          <cell r="AA1376">
            <v>7068</v>
          </cell>
          <cell r="AB1376">
            <v>8449</v>
          </cell>
          <cell r="AC1376">
            <v>8637</v>
          </cell>
          <cell r="AD1376">
            <v>8616</v>
          </cell>
          <cell r="AE1376">
            <v>6206</v>
          </cell>
          <cell r="AF1376">
            <v>5252</v>
          </cell>
          <cell r="AG1376">
            <v>4001</v>
          </cell>
          <cell r="AH1376">
            <v>5260</v>
          </cell>
          <cell r="AI1376">
            <v>5026</v>
          </cell>
          <cell r="AJ1376">
            <v>5080</v>
          </cell>
          <cell r="AK1376">
            <v>3411</v>
          </cell>
          <cell r="AL1376">
            <v>7128</v>
          </cell>
          <cell r="AM1376">
            <v>3273</v>
          </cell>
          <cell r="AN1376">
            <v>948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  <cell r="J1377">
            <v>810723</v>
          </cell>
          <cell r="L1377">
            <v>3834</v>
          </cell>
          <cell r="M1377">
            <v>17674</v>
          </cell>
          <cell r="N1377">
            <v>102797</v>
          </cell>
          <cell r="O1377">
            <v>24317</v>
          </cell>
          <cell r="P1377">
            <v>55554</v>
          </cell>
          <cell r="Q1377">
            <v>90572</v>
          </cell>
          <cell r="R1377">
            <v>61352</v>
          </cell>
          <cell r="S1377">
            <v>15673</v>
          </cell>
          <cell r="T1377">
            <v>51046</v>
          </cell>
          <cell r="U1377">
            <v>9225</v>
          </cell>
          <cell r="V1377">
            <v>20617</v>
          </cell>
          <cell r="W1377">
            <v>21058</v>
          </cell>
          <cell r="X1377">
            <v>21369</v>
          </cell>
          <cell r="Y1377">
            <v>26670</v>
          </cell>
          <cell r="Z1377">
            <v>10360</v>
          </cell>
          <cell r="AA1377">
            <v>23162</v>
          </cell>
          <cell r="AB1377">
            <v>51395</v>
          </cell>
          <cell r="AC1377">
            <v>20800</v>
          </cell>
          <cell r="AD1377">
            <v>31308</v>
          </cell>
          <cell r="AE1377">
            <v>21492</v>
          </cell>
          <cell r="AF1377">
            <v>30972</v>
          </cell>
          <cell r="AG1377">
            <v>4842</v>
          </cell>
          <cell r="AH1377">
            <v>23659</v>
          </cell>
          <cell r="AI1377">
            <v>11471</v>
          </cell>
          <cell r="AJ1377">
            <v>19322</v>
          </cell>
          <cell r="AK1377">
            <v>8079</v>
          </cell>
          <cell r="AL1377">
            <v>14905</v>
          </cell>
          <cell r="AM1377">
            <v>12952</v>
          </cell>
          <cell r="AN1377">
            <v>4246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2341008</v>
          </cell>
          <cell r="L1378">
            <v>37373</v>
          </cell>
          <cell r="M1378">
            <v>106066</v>
          </cell>
          <cell r="N1378">
            <v>105039</v>
          </cell>
          <cell r="O1378">
            <v>138386</v>
          </cell>
          <cell r="P1378">
            <v>114181</v>
          </cell>
          <cell r="Q1378">
            <v>84899</v>
          </cell>
          <cell r="R1378">
            <v>74400</v>
          </cell>
          <cell r="S1378">
            <v>109856</v>
          </cell>
          <cell r="T1378">
            <v>73770</v>
          </cell>
          <cell r="U1378">
            <v>83600</v>
          </cell>
          <cell r="V1378">
            <v>101603</v>
          </cell>
          <cell r="W1378">
            <v>61863</v>
          </cell>
          <cell r="X1378">
            <v>81625</v>
          </cell>
          <cell r="Y1378">
            <v>170791</v>
          </cell>
          <cell r="Z1378">
            <v>54820</v>
          </cell>
          <cell r="AA1378">
            <v>52894</v>
          </cell>
          <cell r="AB1378">
            <v>211580</v>
          </cell>
          <cell r="AC1378">
            <v>78972</v>
          </cell>
          <cell r="AD1378">
            <v>59022</v>
          </cell>
          <cell r="AE1378">
            <v>89558</v>
          </cell>
          <cell r="AF1378">
            <v>50133</v>
          </cell>
          <cell r="AG1378">
            <v>55434</v>
          </cell>
          <cell r="AH1378">
            <v>38544</v>
          </cell>
          <cell r="AI1378">
            <v>46249</v>
          </cell>
          <cell r="AJ1378">
            <v>27630</v>
          </cell>
          <cell r="AK1378">
            <v>37057</v>
          </cell>
          <cell r="AL1378">
            <v>45466</v>
          </cell>
          <cell r="AM1378">
            <v>132721</v>
          </cell>
          <cell r="AN1378">
            <v>17068</v>
          </cell>
          <cell r="AO1378">
            <v>408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  <cell r="J1379">
            <v>283080</v>
          </cell>
          <cell r="L1379">
            <v>14819</v>
          </cell>
          <cell r="M1379">
            <v>22146</v>
          </cell>
          <cell r="N1379">
            <v>19338</v>
          </cell>
          <cell r="O1379">
            <v>16292</v>
          </cell>
          <cell r="P1379">
            <v>17717</v>
          </cell>
          <cell r="Q1379">
            <v>14347</v>
          </cell>
          <cell r="R1379">
            <v>16025</v>
          </cell>
          <cell r="S1379">
            <v>15932</v>
          </cell>
          <cell r="T1379">
            <v>15931</v>
          </cell>
          <cell r="U1379">
            <v>13182</v>
          </cell>
          <cell r="V1379">
            <v>11428</v>
          </cell>
          <cell r="W1379">
            <v>10117</v>
          </cell>
          <cell r="X1379">
            <v>12935</v>
          </cell>
          <cell r="Y1379">
            <v>9478</v>
          </cell>
          <cell r="Z1379">
            <v>9313</v>
          </cell>
          <cell r="AA1379">
            <v>6259</v>
          </cell>
          <cell r="AB1379">
            <v>5851</v>
          </cell>
          <cell r="AC1379">
            <v>4323</v>
          </cell>
          <cell r="AD1379">
            <v>5053</v>
          </cell>
          <cell r="AE1379">
            <v>4779</v>
          </cell>
          <cell r="AF1379">
            <v>5200</v>
          </cell>
          <cell r="AG1379">
            <v>4609</v>
          </cell>
          <cell r="AH1379">
            <v>4446</v>
          </cell>
          <cell r="AI1379">
            <v>4424</v>
          </cell>
          <cell r="AJ1379">
            <v>2826</v>
          </cell>
          <cell r="AK1379">
            <v>3717</v>
          </cell>
          <cell r="AL1379">
            <v>8150</v>
          </cell>
          <cell r="AM1379">
            <v>3453</v>
          </cell>
          <cell r="AN1379">
            <v>990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  <cell r="J1380">
            <v>1115054</v>
          </cell>
          <cell r="L1380">
            <v>2712</v>
          </cell>
          <cell r="M1380">
            <v>83416</v>
          </cell>
          <cell r="N1380">
            <v>97297</v>
          </cell>
          <cell r="O1380">
            <v>112938</v>
          </cell>
          <cell r="P1380">
            <v>112032</v>
          </cell>
          <cell r="Q1380">
            <v>51665</v>
          </cell>
          <cell r="R1380">
            <v>17938</v>
          </cell>
          <cell r="S1380">
            <v>28167</v>
          </cell>
          <cell r="T1380">
            <v>42357</v>
          </cell>
          <cell r="U1380">
            <v>45320</v>
          </cell>
          <cell r="V1380">
            <v>18296</v>
          </cell>
          <cell r="W1380">
            <v>47801</v>
          </cell>
          <cell r="X1380">
            <v>38780</v>
          </cell>
          <cell r="Y1380">
            <v>16439</v>
          </cell>
          <cell r="Z1380">
            <v>15486</v>
          </cell>
          <cell r="AA1380">
            <v>24591</v>
          </cell>
          <cell r="AB1380">
            <v>44312</v>
          </cell>
          <cell r="AC1380">
            <v>37580</v>
          </cell>
          <cell r="AD1380">
            <v>93646</v>
          </cell>
          <cell r="AE1380">
            <v>52101</v>
          </cell>
          <cell r="AF1380">
            <v>5559</v>
          </cell>
          <cell r="AG1380">
            <v>9353</v>
          </cell>
          <cell r="AH1380">
            <v>29519</v>
          </cell>
          <cell r="AI1380">
            <v>1882</v>
          </cell>
          <cell r="AJ1380">
            <v>17606</v>
          </cell>
          <cell r="AK1380">
            <v>20948</v>
          </cell>
          <cell r="AL1380">
            <v>6483</v>
          </cell>
          <cell r="AM1380">
            <v>24486</v>
          </cell>
          <cell r="AN1380">
            <v>16344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9952038</v>
          </cell>
          <cell r="L1381">
            <v>211750</v>
          </cell>
          <cell r="M1381">
            <v>611164</v>
          </cell>
          <cell r="N1381">
            <v>654902</v>
          </cell>
          <cell r="O1381">
            <v>484674</v>
          </cell>
          <cell r="P1381">
            <v>648356</v>
          </cell>
          <cell r="Q1381">
            <v>461448</v>
          </cell>
          <cell r="R1381">
            <v>343468</v>
          </cell>
          <cell r="S1381">
            <v>329271</v>
          </cell>
          <cell r="T1381">
            <v>297431</v>
          </cell>
          <cell r="U1381">
            <v>473105</v>
          </cell>
          <cell r="V1381">
            <v>458199</v>
          </cell>
          <cell r="W1381">
            <v>311404</v>
          </cell>
          <cell r="X1381">
            <v>280673</v>
          </cell>
          <cell r="Y1381">
            <v>326562</v>
          </cell>
          <cell r="Z1381">
            <v>326594</v>
          </cell>
          <cell r="AA1381">
            <v>277665</v>
          </cell>
          <cell r="AB1381">
            <v>333407</v>
          </cell>
          <cell r="AC1381">
            <v>458193</v>
          </cell>
          <cell r="AD1381">
            <v>379518</v>
          </cell>
          <cell r="AE1381">
            <v>351633</v>
          </cell>
          <cell r="AF1381">
            <v>224491</v>
          </cell>
          <cell r="AG1381">
            <v>310619</v>
          </cell>
          <cell r="AH1381">
            <v>142956</v>
          </cell>
          <cell r="AI1381">
            <v>235489</v>
          </cell>
          <cell r="AJ1381">
            <v>239198</v>
          </cell>
          <cell r="AK1381">
            <v>170285</v>
          </cell>
          <cell r="AL1381">
            <v>213991</v>
          </cell>
          <cell r="AM1381">
            <v>237962</v>
          </cell>
          <cell r="AN1381">
            <v>155400</v>
          </cell>
          <cell r="AO1381">
            <v>2230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  <cell r="J1382">
            <v>30233</v>
          </cell>
          <cell r="L1382">
            <v>73</v>
          </cell>
          <cell r="M1382">
            <v>3741</v>
          </cell>
          <cell r="N1382">
            <v>2244</v>
          </cell>
          <cell r="O1382">
            <v>2193</v>
          </cell>
          <cell r="P1382">
            <v>976</v>
          </cell>
          <cell r="Q1382">
            <v>1074</v>
          </cell>
          <cell r="R1382">
            <v>1220</v>
          </cell>
          <cell r="S1382">
            <v>794</v>
          </cell>
          <cell r="T1382">
            <v>535</v>
          </cell>
          <cell r="U1382">
            <v>430</v>
          </cell>
          <cell r="V1382">
            <v>938</v>
          </cell>
          <cell r="W1382">
            <v>958</v>
          </cell>
          <cell r="X1382">
            <v>1670</v>
          </cell>
          <cell r="Y1382">
            <v>1817</v>
          </cell>
          <cell r="Z1382">
            <v>2582</v>
          </cell>
          <cell r="AA1382">
            <v>1255</v>
          </cell>
          <cell r="AB1382">
            <v>2934</v>
          </cell>
          <cell r="AC1382">
            <v>1135</v>
          </cell>
          <cell r="AD1382">
            <v>663</v>
          </cell>
          <cell r="AE1382">
            <v>1676</v>
          </cell>
          <cell r="AF1382">
            <v>329</v>
          </cell>
          <cell r="AG1382">
            <v>996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  <cell r="J1383">
            <v>1809974</v>
          </cell>
          <cell r="L1383">
            <v>2512</v>
          </cell>
          <cell r="M1383">
            <v>98593</v>
          </cell>
          <cell r="N1383">
            <v>73391</v>
          </cell>
          <cell r="O1383">
            <v>95237</v>
          </cell>
          <cell r="P1383">
            <v>95315</v>
          </cell>
          <cell r="Q1383">
            <v>86689</v>
          </cell>
          <cell r="R1383">
            <v>71943</v>
          </cell>
          <cell r="S1383">
            <v>84560</v>
          </cell>
          <cell r="T1383">
            <v>95805</v>
          </cell>
          <cell r="U1383">
            <v>115637</v>
          </cell>
          <cell r="V1383">
            <v>64025</v>
          </cell>
          <cell r="W1383">
            <v>92513</v>
          </cell>
          <cell r="X1383">
            <v>88652</v>
          </cell>
          <cell r="Y1383">
            <v>111887</v>
          </cell>
          <cell r="Z1383">
            <v>87575</v>
          </cell>
          <cell r="AA1383">
            <v>68623</v>
          </cell>
          <cell r="AB1383">
            <v>42354</v>
          </cell>
          <cell r="AC1383">
            <v>64520</v>
          </cell>
          <cell r="AD1383">
            <v>81312</v>
          </cell>
          <cell r="AE1383">
            <v>100741</v>
          </cell>
          <cell r="AF1383">
            <v>90739</v>
          </cell>
          <cell r="AG1383">
            <v>66293</v>
          </cell>
          <cell r="AH1383">
            <v>22575</v>
          </cell>
          <cell r="AI1383">
            <v>8483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729837</v>
          </cell>
          <cell r="L1384">
            <v>8147</v>
          </cell>
          <cell r="M1384">
            <v>38545</v>
          </cell>
          <cell r="N1384">
            <v>35034</v>
          </cell>
          <cell r="O1384">
            <v>42288</v>
          </cell>
          <cell r="P1384">
            <v>38838</v>
          </cell>
          <cell r="Q1384">
            <v>43699</v>
          </cell>
          <cell r="R1384">
            <v>28840</v>
          </cell>
          <cell r="S1384">
            <v>21576</v>
          </cell>
          <cell r="T1384">
            <v>39413</v>
          </cell>
          <cell r="U1384">
            <v>43487</v>
          </cell>
          <cell r="V1384">
            <v>26217</v>
          </cell>
          <cell r="W1384">
            <v>41486</v>
          </cell>
          <cell r="X1384">
            <v>27232</v>
          </cell>
          <cell r="Y1384">
            <v>31970</v>
          </cell>
          <cell r="Z1384">
            <v>51135</v>
          </cell>
          <cell r="AA1384">
            <v>42015</v>
          </cell>
          <cell r="AB1384">
            <v>28888</v>
          </cell>
          <cell r="AC1384">
            <v>44973</v>
          </cell>
          <cell r="AD1384">
            <v>15329</v>
          </cell>
          <cell r="AE1384">
            <v>25839</v>
          </cell>
          <cell r="AF1384">
            <v>32974</v>
          </cell>
          <cell r="AG1384">
            <v>21912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  <cell r="J1385">
            <v>14733</v>
          </cell>
          <cell r="L1385">
            <v>152</v>
          </cell>
          <cell r="M1385">
            <v>1105</v>
          </cell>
          <cell r="N1385">
            <v>369</v>
          </cell>
          <cell r="O1385">
            <v>176</v>
          </cell>
          <cell r="P1385">
            <v>764</v>
          </cell>
          <cell r="Q1385">
            <v>297</v>
          </cell>
          <cell r="R1385">
            <v>1795</v>
          </cell>
          <cell r="S1385">
            <v>617</v>
          </cell>
          <cell r="T1385">
            <v>1139</v>
          </cell>
          <cell r="U1385">
            <v>595</v>
          </cell>
          <cell r="V1385">
            <v>1265</v>
          </cell>
          <cell r="W1385">
            <v>698</v>
          </cell>
          <cell r="X1385">
            <v>656</v>
          </cell>
          <cell r="Y1385">
            <v>121</v>
          </cell>
          <cell r="Z1385">
            <v>909</v>
          </cell>
          <cell r="AA1385">
            <v>875</v>
          </cell>
          <cell r="AB1385">
            <v>570</v>
          </cell>
          <cell r="AC1385">
            <v>326</v>
          </cell>
          <cell r="AD1385">
            <v>486</v>
          </cell>
          <cell r="AE1385">
            <v>679</v>
          </cell>
          <cell r="AF1385">
            <v>328</v>
          </cell>
          <cell r="AG1385">
            <v>811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  <cell r="J1386">
            <v>783279</v>
          </cell>
          <cell r="L1386">
            <v>8400</v>
          </cell>
          <cell r="M1386">
            <v>33666</v>
          </cell>
          <cell r="N1386">
            <v>21425</v>
          </cell>
          <cell r="O1386">
            <v>21757</v>
          </cell>
          <cell r="P1386">
            <v>18988</v>
          </cell>
          <cell r="Q1386">
            <v>31512</v>
          </cell>
          <cell r="R1386">
            <v>11555</v>
          </cell>
          <cell r="S1386">
            <v>27703</v>
          </cell>
          <cell r="T1386">
            <v>38277</v>
          </cell>
          <cell r="U1386">
            <v>25040</v>
          </cell>
          <cell r="V1386">
            <v>71118</v>
          </cell>
          <cell r="W1386">
            <v>31928</v>
          </cell>
          <cell r="X1386">
            <v>16529</v>
          </cell>
          <cell r="Y1386">
            <v>53870</v>
          </cell>
          <cell r="Z1386">
            <v>58624</v>
          </cell>
          <cell r="AA1386">
            <v>52071</v>
          </cell>
          <cell r="AB1386">
            <v>18557</v>
          </cell>
          <cell r="AC1386">
            <v>48600</v>
          </cell>
          <cell r="AD1386">
            <v>90660</v>
          </cell>
          <cell r="AE1386">
            <v>31187</v>
          </cell>
          <cell r="AF1386">
            <v>38545</v>
          </cell>
          <cell r="AG1386">
            <v>33267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  <cell r="J1387">
            <v>253843</v>
          </cell>
          <cell r="L1387">
            <v>2725</v>
          </cell>
          <cell r="M1387">
            <v>5217</v>
          </cell>
          <cell r="N1387">
            <v>10139</v>
          </cell>
          <cell r="O1387">
            <v>5234</v>
          </cell>
          <cell r="P1387">
            <v>5759</v>
          </cell>
          <cell r="Q1387">
            <v>3660</v>
          </cell>
          <cell r="R1387">
            <v>9094</v>
          </cell>
          <cell r="S1387">
            <v>18135</v>
          </cell>
          <cell r="T1387">
            <v>7231</v>
          </cell>
          <cell r="U1387">
            <v>8429</v>
          </cell>
          <cell r="V1387">
            <v>5167</v>
          </cell>
          <cell r="W1387">
            <v>24638</v>
          </cell>
          <cell r="X1387">
            <v>8982</v>
          </cell>
          <cell r="Y1387">
            <v>11375</v>
          </cell>
          <cell r="Z1387">
            <v>10073</v>
          </cell>
          <cell r="AA1387">
            <v>20307</v>
          </cell>
          <cell r="AB1387">
            <v>13996</v>
          </cell>
          <cell r="AC1387">
            <v>23361</v>
          </cell>
          <cell r="AD1387">
            <v>6072</v>
          </cell>
          <cell r="AE1387">
            <v>29385</v>
          </cell>
          <cell r="AF1387">
            <v>3852</v>
          </cell>
          <cell r="AG1387">
            <v>17977</v>
          </cell>
          <cell r="AH1387">
            <v>3035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480017</v>
          </cell>
          <cell r="L1388">
            <v>9239</v>
          </cell>
          <cell r="M1388">
            <v>22439</v>
          </cell>
          <cell r="N1388">
            <v>18057</v>
          </cell>
          <cell r="O1388">
            <v>24808</v>
          </cell>
          <cell r="P1388">
            <v>24924</v>
          </cell>
          <cell r="Q1388">
            <v>25950</v>
          </cell>
          <cell r="R1388">
            <v>16330</v>
          </cell>
          <cell r="S1388">
            <v>24603</v>
          </cell>
          <cell r="T1388">
            <v>25807</v>
          </cell>
          <cell r="U1388">
            <v>23064</v>
          </cell>
          <cell r="V1388">
            <v>15550</v>
          </cell>
          <cell r="W1388">
            <v>18655</v>
          </cell>
          <cell r="X1388">
            <v>21651</v>
          </cell>
          <cell r="Y1388">
            <v>15715</v>
          </cell>
          <cell r="Z1388">
            <v>15863</v>
          </cell>
          <cell r="AA1388">
            <v>15884</v>
          </cell>
          <cell r="AB1388">
            <v>14151</v>
          </cell>
          <cell r="AC1388">
            <v>13454</v>
          </cell>
          <cell r="AD1388">
            <v>20031</v>
          </cell>
          <cell r="AE1388">
            <v>10502</v>
          </cell>
          <cell r="AF1388">
            <v>12492</v>
          </cell>
          <cell r="AG1388">
            <v>10184</v>
          </cell>
          <cell r="AH1388">
            <v>9207</v>
          </cell>
          <cell r="AI1388">
            <v>11345</v>
          </cell>
          <cell r="AJ1388">
            <v>11755</v>
          </cell>
          <cell r="AK1388">
            <v>11416</v>
          </cell>
          <cell r="AL1388">
            <v>16222</v>
          </cell>
          <cell r="AM1388">
            <v>14982</v>
          </cell>
          <cell r="AN1388">
            <v>5737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2655218</v>
          </cell>
          <cell r="L1389">
            <v>12339</v>
          </cell>
          <cell r="M1389">
            <v>59845</v>
          </cell>
          <cell r="N1389">
            <v>97158</v>
          </cell>
          <cell r="O1389">
            <v>101739</v>
          </cell>
          <cell r="P1389">
            <v>168557</v>
          </cell>
          <cell r="Q1389">
            <v>155682</v>
          </cell>
          <cell r="R1389">
            <v>167739</v>
          </cell>
          <cell r="S1389">
            <v>137652</v>
          </cell>
          <cell r="T1389">
            <v>120273</v>
          </cell>
          <cell r="U1389">
            <v>119364</v>
          </cell>
          <cell r="V1389">
            <v>84292</v>
          </cell>
          <cell r="W1389">
            <v>191323</v>
          </cell>
          <cell r="X1389">
            <v>88296</v>
          </cell>
          <cell r="Y1389">
            <v>105436</v>
          </cell>
          <cell r="Z1389">
            <v>179989</v>
          </cell>
          <cell r="AA1389">
            <v>130138</v>
          </cell>
          <cell r="AB1389">
            <v>136903</v>
          </cell>
          <cell r="AC1389">
            <v>65402</v>
          </cell>
          <cell r="AD1389">
            <v>75313</v>
          </cell>
          <cell r="AE1389">
            <v>56021</v>
          </cell>
          <cell r="AF1389">
            <v>43828</v>
          </cell>
          <cell r="AG1389">
            <v>28861</v>
          </cell>
          <cell r="AH1389">
            <v>31363</v>
          </cell>
          <cell r="AI1389">
            <v>30000</v>
          </cell>
          <cell r="AJ1389">
            <v>57759</v>
          </cell>
          <cell r="AK1389">
            <v>83760</v>
          </cell>
          <cell r="AL1389">
            <v>52993</v>
          </cell>
          <cell r="AM1389">
            <v>12883</v>
          </cell>
          <cell r="AN1389">
            <v>12024</v>
          </cell>
          <cell r="AO1389">
            <v>34866</v>
          </cell>
          <cell r="AP1389">
            <v>13420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3186646</v>
          </cell>
          <cell r="L1390">
            <v>41355</v>
          </cell>
          <cell r="M1390">
            <v>129027</v>
          </cell>
          <cell r="N1390">
            <v>152930</v>
          </cell>
          <cell r="O1390">
            <v>156804</v>
          </cell>
          <cell r="P1390">
            <v>182765</v>
          </cell>
          <cell r="Q1390">
            <v>126011</v>
          </cell>
          <cell r="R1390">
            <v>113138</v>
          </cell>
          <cell r="S1390">
            <v>119600</v>
          </cell>
          <cell r="T1390">
            <v>119942</v>
          </cell>
          <cell r="U1390">
            <v>131873</v>
          </cell>
          <cell r="V1390">
            <v>111422</v>
          </cell>
          <cell r="W1390">
            <v>158190</v>
          </cell>
          <cell r="X1390">
            <v>202214</v>
          </cell>
          <cell r="Y1390">
            <v>109246</v>
          </cell>
          <cell r="Z1390">
            <v>148438</v>
          </cell>
          <cell r="AA1390">
            <v>101425</v>
          </cell>
          <cell r="AB1390">
            <v>78579</v>
          </cell>
          <cell r="AC1390">
            <v>119230</v>
          </cell>
          <cell r="AD1390">
            <v>113984</v>
          </cell>
          <cell r="AE1390">
            <v>112331</v>
          </cell>
          <cell r="AF1390">
            <v>53852</v>
          </cell>
          <cell r="AG1390">
            <v>42623</v>
          </cell>
          <cell r="AH1390">
            <v>63487</v>
          </cell>
          <cell r="AI1390">
            <v>79054</v>
          </cell>
          <cell r="AJ1390">
            <v>46910</v>
          </cell>
          <cell r="AK1390">
            <v>93721</v>
          </cell>
          <cell r="AL1390">
            <v>102714</v>
          </cell>
          <cell r="AM1390">
            <v>116710</v>
          </cell>
          <cell r="AN1390">
            <v>36771</v>
          </cell>
          <cell r="AO1390">
            <v>18292</v>
          </cell>
          <cell r="AP1390">
            <v>4008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  <cell r="J1391">
            <v>28972</v>
          </cell>
          <cell r="L1391">
            <v>13</v>
          </cell>
          <cell r="M1391">
            <v>2007</v>
          </cell>
          <cell r="N1391">
            <v>1176</v>
          </cell>
          <cell r="O1391">
            <v>1636</v>
          </cell>
          <cell r="P1391">
            <v>827</v>
          </cell>
          <cell r="Q1391">
            <v>264</v>
          </cell>
          <cell r="R1391">
            <v>300</v>
          </cell>
          <cell r="S1391">
            <v>425</v>
          </cell>
          <cell r="T1391">
            <v>1147</v>
          </cell>
          <cell r="U1391">
            <v>733</v>
          </cell>
          <cell r="V1391">
            <v>541</v>
          </cell>
          <cell r="W1391">
            <v>360</v>
          </cell>
          <cell r="X1391">
            <v>661</v>
          </cell>
          <cell r="Y1391">
            <v>934</v>
          </cell>
          <cell r="Z1391">
            <v>656</v>
          </cell>
          <cell r="AA1391">
            <v>881</v>
          </cell>
          <cell r="AB1391">
            <v>1173</v>
          </cell>
          <cell r="AC1391">
            <v>659</v>
          </cell>
          <cell r="AD1391">
            <v>608</v>
          </cell>
          <cell r="AE1391">
            <v>214</v>
          </cell>
          <cell r="AF1391">
            <v>16</v>
          </cell>
          <cell r="AG1391">
            <v>774</v>
          </cell>
          <cell r="AH1391">
            <v>2674</v>
          </cell>
          <cell r="AI1391">
            <v>2569</v>
          </cell>
          <cell r="AJ1391">
            <v>1054</v>
          </cell>
          <cell r="AK1391">
            <v>1347</v>
          </cell>
          <cell r="AL1391">
            <v>1079</v>
          </cell>
          <cell r="AM1391">
            <v>2464</v>
          </cell>
          <cell r="AN1391">
            <v>1780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  <cell r="J1392">
            <v>738134</v>
          </cell>
          <cell r="M1392">
            <v>9008</v>
          </cell>
          <cell r="N1392">
            <v>5126</v>
          </cell>
          <cell r="O1392">
            <v>5112</v>
          </cell>
          <cell r="P1392">
            <v>13028</v>
          </cell>
          <cell r="Q1392">
            <v>15211</v>
          </cell>
          <cell r="R1392">
            <v>19886</v>
          </cell>
          <cell r="S1392">
            <v>4096</v>
          </cell>
          <cell r="T1392">
            <v>23814</v>
          </cell>
          <cell r="V1392">
            <v>6517</v>
          </cell>
          <cell r="W1392">
            <v>15</v>
          </cell>
          <cell r="Y1392">
            <v>181</v>
          </cell>
          <cell r="Z1392">
            <v>1880</v>
          </cell>
          <cell r="AA1392">
            <v>824</v>
          </cell>
          <cell r="AC1392">
            <v>4549</v>
          </cell>
          <cell r="AE1392">
            <v>642</v>
          </cell>
          <cell r="AF1392">
            <v>3813</v>
          </cell>
          <cell r="AG1392">
            <v>3367</v>
          </cell>
          <cell r="AH1392">
            <v>42859</v>
          </cell>
          <cell r="AI1392">
            <v>67443</v>
          </cell>
          <cell r="AJ1392">
            <v>70135</v>
          </cell>
          <cell r="AK1392">
            <v>122039</v>
          </cell>
          <cell r="AL1392">
            <v>95308</v>
          </cell>
          <cell r="AM1392">
            <v>75742</v>
          </cell>
          <cell r="AN1392">
            <v>89614</v>
          </cell>
          <cell r="AO1392">
            <v>31390</v>
          </cell>
          <cell r="AP1392">
            <v>4542</v>
          </cell>
          <cell r="AQ1392">
            <v>952</v>
          </cell>
          <cell r="AS1392">
            <v>21041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  <cell r="J1393">
            <v>646842</v>
          </cell>
          <cell r="L1393">
            <v>1230</v>
          </cell>
          <cell r="M1393">
            <v>3469</v>
          </cell>
          <cell r="N1393">
            <v>6883</v>
          </cell>
          <cell r="O1393">
            <v>10920</v>
          </cell>
          <cell r="P1393">
            <v>2273</v>
          </cell>
          <cell r="Q1393">
            <v>2132</v>
          </cell>
          <cell r="R1393">
            <v>1734</v>
          </cell>
          <cell r="S1393">
            <v>1814</v>
          </cell>
          <cell r="T1393">
            <v>2238</v>
          </cell>
          <cell r="U1393">
            <v>2126</v>
          </cell>
          <cell r="V1393">
            <v>1508</v>
          </cell>
          <cell r="W1393">
            <v>2405</v>
          </cell>
          <cell r="X1393">
            <v>3414</v>
          </cell>
          <cell r="Y1393">
            <v>1102</v>
          </cell>
          <cell r="Z1393">
            <v>7405</v>
          </cell>
          <cell r="AA1393">
            <v>4750</v>
          </cell>
          <cell r="AB1393">
            <v>778</v>
          </cell>
          <cell r="AC1393">
            <v>976</v>
          </cell>
          <cell r="AD1393">
            <v>607</v>
          </cell>
          <cell r="AE1393">
            <v>100</v>
          </cell>
          <cell r="AF1393">
            <v>558</v>
          </cell>
          <cell r="AG1393">
            <v>12083</v>
          </cell>
          <cell r="AH1393">
            <v>31564</v>
          </cell>
          <cell r="AI1393">
            <v>68314</v>
          </cell>
          <cell r="AJ1393">
            <v>52917</v>
          </cell>
          <cell r="AK1393">
            <v>131926</v>
          </cell>
          <cell r="AL1393">
            <v>69418</v>
          </cell>
          <cell r="AM1393">
            <v>40065</v>
          </cell>
          <cell r="AN1393">
            <v>168740</v>
          </cell>
          <cell r="AO1393">
            <v>13393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5329878</v>
          </cell>
          <cell r="L1394">
            <v>177726</v>
          </cell>
          <cell r="M1394">
            <v>347474</v>
          </cell>
          <cell r="N1394">
            <v>321756</v>
          </cell>
          <cell r="O1394">
            <v>323127</v>
          </cell>
          <cell r="P1394">
            <v>318917</v>
          </cell>
          <cell r="Q1394">
            <v>311181</v>
          </cell>
          <cell r="R1394">
            <v>316172</v>
          </cell>
          <cell r="S1394">
            <v>305519</v>
          </cell>
          <cell r="T1394">
            <v>307401</v>
          </cell>
          <cell r="U1394">
            <v>296877</v>
          </cell>
          <cell r="V1394">
            <v>241724</v>
          </cell>
          <cell r="W1394">
            <v>215037</v>
          </cell>
          <cell r="X1394">
            <v>202318</v>
          </cell>
          <cell r="Y1394">
            <v>179970</v>
          </cell>
          <cell r="Z1394">
            <v>165903</v>
          </cell>
          <cell r="AA1394">
            <v>160635</v>
          </cell>
          <cell r="AB1394">
            <v>150547</v>
          </cell>
          <cell r="AC1394">
            <v>136521</v>
          </cell>
          <cell r="AD1394">
            <v>118680</v>
          </cell>
          <cell r="AE1394">
            <v>92630</v>
          </cell>
          <cell r="AF1394">
            <v>71797</v>
          </cell>
          <cell r="AG1394">
            <v>77427</v>
          </cell>
          <cell r="AH1394">
            <v>87458</v>
          </cell>
          <cell r="AI1394">
            <v>80640</v>
          </cell>
          <cell r="AJ1394">
            <v>80447</v>
          </cell>
          <cell r="AK1394">
            <v>87026</v>
          </cell>
          <cell r="AL1394">
            <v>81081</v>
          </cell>
          <cell r="AM1394">
            <v>58695</v>
          </cell>
          <cell r="AN1394">
            <v>15192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287511</v>
          </cell>
          <cell r="L1395">
            <v>3468</v>
          </cell>
          <cell r="M1395">
            <v>9675</v>
          </cell>
          <cell r="N1395">
            <v>8363</v>
          </cell>
          <cell r="O1395">
            <v>12087</v>
          </cell>
          <cell r="P1395">
            <v>10103</v>
          </cell>
          <cell r="Q1395">
            <v>12394</v>
          </cell>
          <cell r="R1395">
            <v>12790</v>
          </cell>
          <cell r="S1395">
            <v>16194</v>
          </cell>
          <cell r="T1395">
            <v>14546</v>
          </cell>
          <cell r="U1395">
            <v>9215</v>
          </cell>
          <cell r="V1395">
            <v>8324</v>
          </cell>
          <cell r="W1395">
            <v>7312</v>
          </cell>
          <cell r="X1395">
            <v>8280</v>
          </cell>
          <cell r="Y1395">
            <v>8212</v>
          </cell>
          <cell r="Z1395">
            <v>17587</v>
          </cell>
          <cell r="AA1395">
            <v>4642</v>
          </cell>
          <cell r="AB1395">
            <v>6203</v>
          </cell>
          <cell r="AC1395">
            <v>10629</v>
          </cell>
          <cell r="AD1395">
            <v>14225</v>
          </cell>
          <cell r="AE1395">
            <v>17408</v>
          </cell>
          <cell r="AF1395">
            <v>20164</v>
          </cell>
          <cell r="AG1395">
            <v>5994</v>
          </cell>
          <cell r="AH1395">
            <v>8407</v>
          </cell>
          <cell r="AI1395">
            <v>4289</v>
          </cell>
          <cell r="AJ1395">
            <v>10125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1637463</v>
          </cell>
          <cell r="L1396">
            <v>22573</v>
          </cell>
          <cell r="M1396">
            <v>45267</v>
          </cell>
          <cell r="N1396">
            <v>42572</v>
          </cell>
          <cell r="O1396">
            <v>43397</v>
          </cell>
          <cell r="P1396">
            <v>42870</v>
          </cell>
          <cell r="Q1396">
            <v>52199</v>
          </cell>
          <cell r="R1396">
            <v>54160</v>
          </cell>
          <cell r="S1396">
            <v>46809</v>
          </cell>
          <cell r="T1396">
            <v>46633</v>
          </cell>
          <cell r="U1396">
            <v>51495</v>
          </cell>
          <cell r="V1396">
            <v>43864</v>
          </cell>
          <cell r="W1396">
            <v>47424</v>
          </cell>
          <cell r="X1396">
            <v>71463</v>
          </cell>
          <cell r="Y1396">
            <v>66408</v>
          </cell>
          <cell r="Z1396">
            <v>64256</v>
          </cell>
          <cell r="AA1396">
            <v>32725</v>
          </cell>
          <cell r="AB1396">
            <v>53386</v>
          </cell>
          <cell r="AC1396">
            <v>84572</v>
          </cell>
          <cell r="AD1396">
            <v>95094</v>
          </cell>
          <cell r="AE1396">
            <v>155832</v>
          </cell>
          <cell r="AF1396">
            <v>98692</v>
          </cell>
          <cell r="AG1396">
            <v>74825</v>
          </cell>
          <cell r="AH1396">
            <v>37765</v>
          </cell>
          <cell r="AI1396">
            <v>30280</v>
          </cell>
          <cell r="AJ1396">
            <v>73763</v>
          </cell>
          <cell r="AK1396">
            <v>71221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23440</v>
          </cell>
          <cell r="L1397">
            <v>1142</v>
          </cell>
          <cell r="M1397">
            <v>3055</v>
          </cell>
          <cell r="N1397">
            <v>1537</v>
          </cell>
          <cell r="O1397">
            <v>1766</v>
          </cell>
          <cell r="P1397">
            <v>2055</v>
          </cell>
          <cell r="Q1397">
            <v>1171</v>
          </cell>
          <cell r="R1397">
            <v>2089</v>
          </cell>
          <cell r="S1397">
            <v>1775</v>
          </cell>
          <cell r="T1397">
            <v>1258</v>
          </cell>
          <cell r="U1397">
            <v>1374</v>
          </cell>
          <cell r="V1397">
            <v>847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2019304</v>
          </cell>
          <cell r="L1398">
            <v>2778</v>
          </cell>
          <cell r="M1398">
            <v>83788</v>
          </cell>
          <cell r="N1398">
            <v>34627</v>
          </cell>
          <cell r="O1398">
            <v>67579</v>
          </cell>
          <cell r="P1398">
            <v>204429</v>
          </cell>
          <cell r="Q1398">
            <v>157165</v>
          </cell>
          <cell r="R1398">
            <v>80653</v>
          </cell>
          <cell r="S1398">
            <v>154107</v>
          </cell>
          <cell r="T1398">
            <v>220235</v>
          </cell>
          <cell r="U1398">
            <v>40404</v>
          </cell>
          <cell r="V1398">
            <v>55821</v>
          </cell>
          <cell r="W1398">
            <v>102293</v>
          </cell>
          <cell r="X1398">
            <v>171068</v>
          </cell>
          <cell r="Y1398">
            <v>121610</v>
          </cell>
          <cell r="Z1398">
            <v>68761</v>
          </cell>
          <cell r="AA1398">
            <v>100121</v>
          </cell>
          <cell r="AB1398">
            <v>4589</v>
          </cell>
          <cell r="AC1398">
            <v>47115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18470</v>
          </cell>
          <cell r="AI1398">
            <v>49977</v>
          </cell>
          <cell r="AJ1398">
            <v>13654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118446</v>
          </cell>
          <cell r="L1399">
            <v>2267</v>
          </cell>
          <cell r="M1399">
            <v>8721</v>
          </cell>
          <cell r="N1399">
            <v>18425</v>
          </cell>
          <cell r="O1399">
            <v>4012</v>
          </cell>
          <cell r="P1399">
            <v>5661</v>
          </cell>
          <cell r="Q1399">
            <v>6154</v>
          </cell>
          <cell r="R1399">
            <v>10728</v>
          </cell>
          <cell r="S1399">
            <v>5417</v>
          </cell>
          <cell r="T1399">
            <v>11937</v>
          </cell>
          <cell r="U1399">
            <v>1963</v>
          </cell>
          <cell r="V1399">
            <v>2492</v>
          </cell>
          <cell r="W1399">
            <v>1273</v>
          </cell>
          <cell r="X1399">
            <v>3623</v>
          </cell>
          <cell r="Y1399">
            <v>7982</v>
          </cell>
          <cell r="Z1399">
            <v>1145</v>
          </cell>
          <cell r="AA1399">
            <v>1044</v>
          </cell>
          <cell r="AB1399">
            <v>5197</v>
          </cell>
          <cell r="AC1399">
            <v>2530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1352</v>
          </cell>
          <cell r="AI1399">
            <v>754</v>
          </cell>
          <cell r="AJ1399">
            <v>951</v>
          </cell>
          <cell r="AK1399">
            <v>2843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  <cell r="J1400">
            <v>163121</v>
          </cell>
          <cell r="L1400">
            <v>5823</v>
          </cell>
          <cell r="M1400">
            <v>9804</v>
          </cell>
          <cell r="N1400">
            <v>9164</v>
          </cell>
          <cell r="O1400">
            <v>11861</v>
          </cell>
          <cell r="P1400">
            <v>10039</v>
          </cell>
          <cell r="Q1400">
            <v>5198</v>
          </cell>
          <cell r="R1400">
            <v>5602</v>
          </cell>
          <cell r="S1400">
            <v>6822</v>
          </cell>
          <cell r="T1400">
            <v>6472</v>
          </cell>
          <cell r="U1400">
            <v>7153</v>
          </cell>
          <cell r="V1400">
            <v>4674</v>
          </cell>
          <cell r="W1400">
            <v>4685</v>
          </cell>
          <cell r="X1400">
            <v>4576</v>
          </cell>
          <cell r="Y1400">
            <v>4904</v>
          </cell>
          <cell r="Z1400">
            <v>5921</v>
          </cell>
          <cell r="AA1400">
            <v>4669</v>
          </cell>
          <cell r="AB1400">
            <v>5333</v>
          </cell>
          <cell r="AC1400">
            <v>6125</v>
          </cell>
          <cell r="AD1400">
            <v>3187</v>
          </cell>
          <cell r="AE1400">
            <v>7066</v>
          </cell>
          <cell r="AF1400">
            <v>4403</v>
          </cell>
          <cell r="AG1400">
            <v>3150</v>
          </cell>
          <cell r="AH1400">
            <v>7035</v>
          </cell>
          <cell r="AI1400">
            <v>2811</v>
          </cell>
          <cell r="AJ1400">
            <v>3826</v>
          </cell>
          <cell r="AK1400">
            <v>4222</v>
          </cell>
          <cell r="AL1400">
            <v>3704</v>
          </cell>
          <cell r="AM1400">
            <v>3355</v>
          </cell>
          <cell r="AN1400">
            <v>1537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  <cell r="J1401">
            <v>1321309</v>
          </cell>
          <cell r="L1401">
            <v>6532</v>
          </cell>
          <cell r="M1401">
            <v>50814</v>
          </cell>
          <cell r="N1401">
            <v>43910</v>
          </cell>
          <cell r="O1401">
            <v>63036</v>
          </cell>
          <cell r="P1401">
            <v>87205</v>
          </cell>
          <cell r="Q1401">
            <v>375553</v>
          </cell>
          <cell r="R1401">
            <v>36449</v>
          </cell>
          <cell r="S1401">
            <v>33291</v>
          </cell>
          <cell r="T1401">
            <v>23896</v>
          </cell>
          <cell r="U1401">
            <v>30655</v>
          </cell>
          <cell r="V1401">
            <v>23582</v>
          </cell>
          <cell r="W1401">
            <v>74805</v>
          </cell>
          <cell r="X1401">
            <v>85822</v>
          </cell>
          <cell r="Y1401">
            <v>25875</v>
          </cell>
          <cell r="Z1401">
            <v>44534</v>
          </cell>
          <cell r="AA1401">
            <v>10441</v>
          </cell>
          <cell r="AB1401">
            <v>10705</v>
          </cell>
          <cell r="AC1401">
            <v>29941</v>
          </cell>
          <cell r="AD1401">
            <v>26458</v>
          </cell>
          <cell r="AE1401">
            <v>26762</v>
          </cell>
          <cell r="AF1401">
            <v>47582</v>
          </cell>
          <cell r="AG1401">
            <v>7705</v>
          </cell>
          <cell r="AH1401">
            <v>24134</v>
          </cell>
          <cell r="AI1401">
            <v>5435</v>
          </cell>
          <cell r="AJ1401">
            <v>5373</v>
          </cell>
          <cell r="AK1401">
            <v>74047</v>
          </cell>
          <cell r="AL1401">
            <v>31549</v>
          </cell>
          <cell r="AM1401">
            <v>7594</v>
          </cell>
          <cell r="AN1401">
            <v>7624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  <cell r="J1402">
            <v>2752762</v>
          </cell>
          <cell r="L1402">
            <v>41293</v>
          </cell>
          <cell r="M1402">
            <v>108526</v>
          </cell>
          <cell r="N1402">
            <v>166157</v>
          </cell>
          <cell r="O1402">
            <v>104991</v>
          </cell>
          <cell r="P1402">
            <v>212966</v>
          </cell>
          <cell r="Q1402">
            <v>111947</v>
          </cell>
          <cell r="R1402">
            <v>74788</v>
          </cell>
          <cell r="S1402">
            <v>68418</v>
          </cell>
          <cell r="T1402">
            <v>115381</v>
          </cell>
          <cell r="U1402">
            <v>84136</v>
          </cell>
          <cell r="V1402">
            <v>88670</v>
          </cell>
          <cell r="W1402">
            <v>102082</v>
          </cell>
          <cell r="X1402">
            <v>155602</v>
          </cell>
          <cell r="Y1402">
            <v>74811</v>
          </cell>
          <cell r="Z1402">
            <v>97354</v>
          </cell>
          <cell r="AA1402">
            <v>52139</v>
          </cell>
          <cell r="AB1402">
            <v>72590</v>
          </cell>
          <cell r="AC1402">
            <v>48177</v>
          </cell>
          <cell r="AD1402">
            <v>100840</v>
          </cell>
          <cell r="AE1402">
            <v>98659</v>
          </cell>
          <cell r="AF1402">
            <v>146972</v>
          </cell>
          <cell r="AG1402">
            <v>119010</v>
          </cell>
          <cell r="AH1402">
            <v>60831</v>
          </cell>
          <cell r="AI1402">
            <v>62934</v>
          </cell>
          <cell r="AJ1402">
            <v>87582</v>
          </cell>
          <cell r="AK1402">
            <v>123261</v>
          </cell>
          <cell r="AL1402">
            <v>71680</v>
          </cell>
          <cell r="AM1402">
            <v>58482</v>
          </cell>
          <cell r="AN1402">
            <v>24760</v>
          </cell>
          <cell r="AO1402">
            <v>17723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  <cell r="J1403">
            <v>262178</v>
          </cell>
          <cell r="L1403">
            <v>9158</v>
          </cell>
          <cell r="M1403">
            <v>23950</v>
          </cell>
          <cell r="N1403">
            <v>18384</v>
          </cell>
          <cell r="O1403">
            <v>19891</v>
          </cell>
          <cell r="P1403">
            <v>16499</v>
          </cell>
          <cell r="Q1403">
            <v>14661</v>
          </cell>
          <cell r="R1403">
            <v>15104</v>
          </cell>
          <cell r="S1403">
            <v>17403</v>
          </cell>
          <cell r="T1403">
            <v>19439</v>
          </cell>
          <cell r="U1403">
            <v>11517</v>
          </cell>
          <cell r="V1403">
            <v>9455</v>
          </cell>
          <cell r="W1403">
            <v>11276</v>
          </cell>
          <cell r="X1403">
            <v>7895</v>
          </cell>
          <cell r="Y1403">
            <v>4643</v>
          </cell>
          <cell r="Z1403">
            <v>4232</v>
          </cell>
          <cell r="AA1403">
            <v>5504</v>
          </cell>
          <cell r="AB1403">
            <v>5469</v>
          </cell>
          <cell r="AC1403">
            <v>3707</v>
          </cell>
          <cell r="AD1403">
            <v>5954</v>
          </cell>
          <cell r="AE1403">
            <v>6093</v>
          </cell>
          <cell r="AF1403">
            <v>5849</v>
          </cell>
          <cell r="AG1403">
            <v>3165</v>
          </cell>
          <cell r="AH1403">
            <v>6636</v>
          </cell>
          <cell r="AI1403">
            <v>4006</v>
          </cell>
          <cell r="AJ1403">
            <v>3764</v>
          </cell>
          <cell r="AK1403">
            <v>2717</v>
          </cell>
          <cell r="AL1403">
            <v>2519</v>
          </cell>
          <cell r="AM1403">
            <v>2434</v>
          </cell>
          <cell r="AN1403">
            <v>854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  <cell r="J1404">
            <v>1415911</v>
          </cell>
          <cell r="L1404">
            <v>33349</v>
          </cell>
          <cell r="M1404">
            <v>93832</v>
          </cell>
          <cell r="N1404">
            <v>133881</v>
          </cell>
          <cell r="O1404">
            <v>37382</v>
          </cell>
          <cell r="P1404">
            <v>123633</v>
          </cell>
          <cell r="Q1404">
            <v>53716</v>
          </cell>
          <cell r="R1404">
            <v>41665</v>
          </cell>
          <cell r="S1404">
            <v>84909</v>
          </cell>
          <cell r="T1404">
            <v>12916</v>
          </cell>
          <cell r="U1404">
            <v>46432</v>
          </cell>
          <cell r="V1404">
            <v>26543</v>
          </cell>
          <cell r="W1404">
            <v>12220</v>
          </cell>
          <cell r="X1404">
            <v>13234</v>
          </cell>
          <cell r="Y1404">
            <v>53858</v>
          </cell>
          <cell r="Z1404">
            <v>44158</v>
          </cell>
          <cell r="AA1404">
            <v>20232</v>
          </cell>
          <cell r="AB1404">
            <v>14627</v>
          </cell>
          <cell r="AC1404">
            <v>14626</v>
          </cell>
          <cell r="AD1404">
            <v>224745</v>
          </cell>
          <cell r="AE1404">
            <v>27540</v>
          </cell>
          <cell r="AF1404">
            <v>120660</v>
          </cell>
          <cell r="AG1404">
            <v>40748</v>
          </cell>
          <cell r="AH1404">
            <v>8797</v>
          </cell>
          <cell r="AI1404">
            <v>20305</v>
          </cell>
          <cell r="AJ1404">
            <v>9734</v>
          </cell>
          <cell r="AK1404">
            <v>22556</v>
          </cell>
          <cell r="AL1404">
            <v>1528</v>
          </cell>
          <cell r="AM1404">
            <v>13357</v>
          </cell>
          <cell r="AN1404">
            <v>64728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  <cell r="J1405">
            <v>9495287</v>
          </cell>
          <cell r="L1405">
            <v>141977</v>
          </cell>
          <cell r="M1405">
            <v>537397</v>
          </cell>
          <cell r="N1405">
            <v>767776</v>
          </cell>
          <cell r="O1405">
            <v>596441</v>
          </cell>
          <cell r="P1405">
            <v>573408</v>
          </cell>
          <cell r="Q1405">
            <v>392618</v>
          </cell>
          <cell r="R1405">
            <v>463270</v>
          </cell>
          <cell r="S1405">
            <v>351058</v>
          </cell>
          <cell r="T1405">
            <v>331013</v>
          </cell>
          <cell r="U1405">
            <v>381258</v>
          </cell>
          <cell r="V1405">
            <v>284659</v>
          </cell>
          <cell r="W1405">
            <v>293825</v>
          </cell>
          <cell r="X1405">
            <v>377336</v>
          </cell>
          <cell r="Y1405">
            <v>480401</v>
          </cell>
          <cell r="Z1405">
            <v>418366</v>
          </cell>
          <cell r="AA1405">
            <v>270898</v>
          </cell>
          <cell r="AB1405">
            <v>250139</v>
          </cell>
          <cell r="AC1405">
            <v>265193</v>
          </cell>
          <cell r="AD1405">
            <v>249088</v>
          </cell>
          <cell r="AE1405">
            <v>512983</v>
          </cell>
          <cell r="AF1405">
            <v>198646</v>
          </cell>
          <cell r="AG1405">
            <v>225749</v>
          </cell>
          <cell r="AH1405">
            <v>123874</v>
          </cell>
          <cell r="AI1405">
            <v>179338</v>
          </cell>
          <cell r="AJ1405">
            <v>159682</v>
          </cell>
          <cell r="AK1405">
            <v>322793</v>
          </cell>
          <cell r="AL1405">
            <v>119508</v>
          </cell>
          <cell r="AM1405">
            <v>141178</v>
          </cell>
          <cell r="AN1405">
            <v>83532</v>
          </cell>
          <cell r="AO1405">
            <v>1883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  <cell r="J1406">
            <v>33063</v>
          </cell>
          <cell r="L1406">
            <v>129</v>
          </cell>
          <cell r="M1406">
            <v>1377</v>
          </cell>
          <cell r="N1406">
            <v>1519</v>
          </cell>
          <cell r="O1406">
            <v>385</v>
          </cell>
          <cell r="P1406">
            <v>2940</v>
          </cell>
          <cell r="Q1406">
            <v>740</v>
          </cell>
          <cell r="R1406">
            <v>1270</v>
          </cell>
          <cell r="S1406">
            <v>1748</v>
          </cell>
          <cell r="T1406">
            <v>723</v>
          </cell>
          <cell r="U1406">
            <v>2610</v>
          </cell>
          <cell r="V1406">
            <v>1049</v>
          </cell>
          <cell r="W1406">
            <v>2719</v>
          </cell>
          <cell r="X1406">
            <v>1083</v>
          </cell>
          <cell r="Y1406">
            <v>692</v>
          </cell>
          <cell r="Z1406">
            <v>2530</v>
          </cell>
          <cell r="AA1406">
            <v>894</v>
          </cell>
          <cell r="AB1406">
            <v>1322</v>
          </cell>
          <cell r="AC1406">
            <v>749</v>
          </cell>
          <cell r="AD1406">
            <v>359</v>
          </cell>
          <cell r="AE1406">
            <v>2264</v>
          </cell>
          <cell r="AF1406">
            <v>1543</v>
          </cell>
          <cell r="AG1406">
            <v>4418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  <cell r="J1407">
            <v>1823020</v>
          </cell>
          <cell r="L1407">
            <v>5854</v>
          </cell>
          <cell r="M1407">
            <v>97372</v>
          </cell>
          <cell r="N1407">
            <v>99017</v>
          </cell>
          <cell r="O1407">
            <v>112725</v>
          </cell>
          <cell r="P1407">
            <v>98906</v>
          </cell>
          <cell r="Q1407">
            <v>103029</v>
          </cell>
          <cell r="R1407">
            <v>73034</v>
          </cell>
          <cell r="S1407">
            <v>72517</v>
          </cell>
          <cell r="T1407">
            <v>76399</v>
          </cell>
          <cell r="U1407">
            <v>85860</v>
          </cell>
          <cell r="V1407">
            <v>98066</v>
          </cell>
          <cell r="W1407">
            <v>79269</v>
          </cell>
          <cell r="X1407">
            <v>81574</v>
          </cell>
          <cell r="Y1407">
            <v>47383</v>
          </cell>
          <cell r="Z1407">
            <v>97355</v>
          </cell>
          <cell r="AA1407">
            <v>65473</v>
          </cell>
          <cell r="AB1407">
            <v>84454</v>
          </cell>
          <cell r="AC1407">
            <v>73313</v>
          </cell>
          <cell r="AD1407">
            <v>118643</v>
          </cell>
          <cell r="AE1407">
            <v>69093</v>
          </cell>
          <cell r="AF1407">
            <v>57221</v>
          </cell>
          <cell r="AG1407">
            <v>34477</v>
          </cell>
          <cell r="AH1407">
            <v>30960</v>
          </cell>
          <cell r="AI1407">
            <v>61026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  <cell r="J1408">
            <v>778610</v>
          </cell>
          <cell r="L1408">
            <v>6072</v>
          </cell>
          <cell r="M1408">
            <v>36145</v>
          </cell>
          <cell r="N1408">
            <v>39342</v>
          </cell>
          <cell r="O1408">
            <v>25278</v>
          </cell>
          <cell r="P1408">
            <v>30042</v>
          </cell>
          <cell r="Q1408">
            <v>17773</v>
          </cell>
          <cell r="R1408">
            <v>24446</v>
          </cell>
          <cell r="S1408">
            <v>45354</v>
          </cell>
          <cell r="T1408">
            <v>41204</v>
          </cell>
          <cell r="U1408">
            <v>30544</v>
          </cell>
          <cell r="V1408">
            <v>34206</v>
          </cell>
          <cell r="W1408">
            <v>33349</v>
          </cell>
          <cell r="X1408">
            <v>65153</v>
          </cell>
          <cell r="Y1408">
            <v>30575</v>
          </cell>
          <cell r="Z1408">
            <v>55023</v>
          </cell>
          <cell r="AA1408">
            <v>44085</v>
          </cell>
          <cell r="AB1408">
            <v>51229</v>
          </cell>
          <cell r="AC1408">
            <v>23680</v>
          </cell>
          <cell r="AD1408">
            <v>22359</v>
          </cell>
          <cell r="AE1408">
            <v>56977</v>
          </cell>
          <cell r="AF1408">
            <v>41317</v>
          </cell>
          <cell r="AG1408">
            <v>23985</v>
          </cell>
          <cell r="AH1408">
            <v>472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  <cell r="J1409">
            <v>12951</v>
          </cell>
          <cell r="L1409">
            <v>222</v>
          </cell>
          <cell r="M1409">
            <v>596</v>
          </cell>
          <cell r="N1409">
            <v>605</v>
          </cell>
          <cell r="O1409">
            <v>989</v>
          </cell>
          <cell r="P1409">
            <v>27</v>
          </cell>
          <cell r="Q1409">
            <v>78</v>
          </cell>
          <cell r="R1409">
            <v>579</v>
          </cell>
          <cell r="S1409">
            <v>255</v>
          </cell>
          <cell r="T1409">
            <v>638</v>
          </cell>
          <cell r="U1409">
            <v>332</v>
          </cell>
          <cell r="V1409">
            <v>136</v>
          </cell>
          <cell r="W1409">
            <v>128</v>
          </cell>
          <cell r="X1409">
            <v>1237</v>
          </cell>
          <cell r="Y1409">
            <v>2198</v>
          </cell>
          <cell r="Z1409">
            <v>805</v>
          </cell>
          <cell r="AA1409">
            <v>464</v>
          </cell>
          <cell r="AB1409">
            <v>630</v>
          </cell>
          <cell r="AC1409">
            <v>509</v>
          </cell>
          <cell r="AD1409">
            <v>663</v>
          </cell>
          <cell r="AE1409">
            <v>1377</v>
          </cell>
          <cell r="AF1409">
            <v>233</v>
          </cell>
          <cell r="AG1409">
            <v>250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  <cell r="J1410">
            <v>995514</v>
          </cell>
          <cell r="M1410">
            <v>38318</v>
          </cell>
          <cell r="N1410">
            <v>40901</v>
          </cell>
          <cell r="O1410">
            <v>38881</v>
          </cell>
          <cell r="P1410">
            <v>31078</v>
          </cell>
          <cell r="Q1410">
            <v>49020</v>
          </cell>
          <cell r="R1410">
            <v>27182</v>
          </cell>
          <cell r="S1410">
            <v>23243</v>
          </cell>
          <cell r="T1410">
            <v>33004</v>
          </cell>
          <cell r="U1410">
            <v>43414</v>
          </cell>
          <cell r="V1410">
            <v>49362</v>
          </cell>
          <cell r="W1410">
            <v>57536</v>
          </cell>
          <cell r="X1410">
            <v>108910</v>
          </cell>
          <cell r="Y1410">
            <v>58248</v>
          </cell>
          <cell r="Z1410">
            <v>73221</v>
          </cell>
          <cell r="AA1410">
            <v>28580</v>
          </cell>
          <cell r="AB1410">
            <v>42036</v>
          </cell>
          <cell r="AC1410">
            <v>26609</v>
          </cell>
          <cell r="AD1410">
            <v>37685</v>
          </cell>
          <cell r="AE1410">
            <v>40651</v>
          </cell>
          <cell r="AF1410">
            <v>32000</v>
          </cell>
          <cell r="AG1410">
            <v>20514</v>
          </cell>
          <cell r="AH1410">
            <v>39338</v>
          </cell>
          <cell r="AI1410">
            <v>55783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  <cell r="J1411">
            <v>210007</v>
          </cell>
          <cell r="L1411">
            <v>565</v>
          </cell>
          <cell r="M1411">
            <v>14845</v>
          </cell>
          <cell r="N1411">
            <v>9798</v>
          </cell>
          <cell r="O1411">
            <v>9441</v>
          </cell>
          <cell r="P1411">
            <v>5721</v>
          </cell>
          <cell r="Q1411">
            <v>7833</v>
          </cell>
          <cell r="R1411">
            <v>4046</v>
          </cell>
          <cell r="S1411">
            <v>9962</v>
          </cell>
          <cell r="T1411">
            <v>9442</v>
          </cell>
          <cell r="U1411">
            <v>4656</v>
          </cell>
          <cell r="V1411">
            <v>16548</v>
          </cell>
          <cell r="W1411">
            <v>7304</v>
          </cell>
          <cell r="X1411">
            <v>12966</v>
          </cell>
          <cell r="Y1411">
            <v>10929</v>
          </cell>
          <cell r="Z1411">
            <v>8332</v>
          </cell>
          <cell r="AA1411">
            <v>21334</v>
          </cell>
          <cell r="AB1411">
            <v>12339</v>
          </cell>
          <cell r="AC1411">
            <v>15797</v>
          </cell>
          <cell r="AD1411">
            <v>4453</v>
          </cell>
          <cell r="AE1411">
            <v>4192</v>
          </cell>
          <cell r="AF1411">
            <v>8676</v>
          </cell>
          <cell r="AG1411">
            <v>10828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  <cell r="J1412">
            <v>441614</v>
          </cell>
          <cell r="L1412">
            <v>7617</v>
          </cell>
          <cell r="M1412">
            <v>20117</v>
          </cell>
          <cell r="N1412">
            <v>26666</v>
          </cell>
          <cell r="O1412">
            <v>19214</v>
          </cell>
          <cell r="P1412">
            <v>21334</v>
          </cell>
          <cell r="Q1412">
            <v>14704</v>
          </cell>
          <cell r="R1412">
            <v>12066</v>
          </cell>
          <cell r="S1412">
            <v>21083</v>
          </cell>
          <cell r="T1412">
            <v>15338</v>
          </cell>
          <cell r="U1412">
            <v>13239</v>
          </cell>
          <cell r="V1412">
            <v>13737</v>
          </cell>
          <cell r="W1412">
            <v>12055</v>
          </cell>
          <cell r="X1412">
            <v>8239</v>
          </cell>
          <cell r="Y1412">
            <v>14763</v>
          </cell>
          <cell r="Z1412">
            <v>9137</v>
          </cell>
          <cell r="AA1412">
            <v>11371</v>
          </cell>
          <cell r="AB1412">
            <v>13987</v>
          </cell>
          <cell r="AC1412">
            <v>14336</v>
          </cell>
          <cell r="AD1412">
            <v>12779</v>
          </cell>
          <cell r="AE1412">
            <v>21500</v>
          </cell>
          <cell r="AF1412">
            <v>18866</v>
          </cell>
          <cell r="AG1412">
            <v>19703</v>
          </cell>
          <cell r="AH1412">
            <v>12784</v>
          </cell>
          <cell r="AI1412">
            <v>16569</v>
          </cell>
          <cell r="AJ1412">
            <v>26050</v>
          </cell>
          <cell r="AK1412">
            <v>14017</v>
          </cell>
          <cell r="AL1412">
            <v>13249</v>
          </cell>
          <cell r="AM1412">
            <v>12976</v>
          </cell>
          <cell r="AN1412">
            <v>4118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  <cell r="J1413">
            <v>2717401</v>
          </cell>
          <cell r="L1413">
            <v>9708</v>
          </cell>
          <cell r="M1413">
            <v>126360</v>
          </cell>
          <cell r="N1413">
            <v>108742</v>
          </cell>
          <cell r="O1413">
            <v>281370</v>
          </cell>
          <cell r="P1413">
            <v>126126</v>
          </cell>
          <cell r="Q1413">
            <v>119612</v>
          </cell>
          <cell r="R1413">
            <v>145376</v>
          </cell>
          <cell r="S1413">
            <v>123586</v>
          </cell>
          <cell r="T1413">
            <v>126742</v>
          </cell>
          <cell r="U1413">
            <v>189494</v>
          </cell>
          <cell r="V1413">
            <v>158233</v>
          </cell>
          <cell r="W1413">
            <v>86312</v>
          </cell>
          <cell r="X1413">
            <v>46122</v>
          </cell>
          <cell r="Y1413">
            <v>139166</v>
          </cell>
          <cell r="Z1413">
            <v>61928</v>
          </cell>
          <cell r="AA1413">
            <v>74306</v>
          </cell>
          <cell r="AB1413">
            <v>85272</v>
          </cell>
          <cell r="AC1413">
            <v>66625</v>
          </cell>
          <cell r="AD1413">
            <v>53964</v>
          </cell>
          <cell r="AE1413">
            <v>88043</v>
          </cell>
          <cell r="AF1413">
            <v>43466</v>
          </cell>
          <cell r="AG1413">
            <v>17516</v>
          </cell>
          <cell r="AH1413">
            <v>40850</v>
          </cell>
          <cell r="AI1413">
            <v>54658</v>
          </cell>
          <cell r="AJ1413">
            <v>96489</v>
          </cell>
          <cell r="AK1413">
            <v>33986</v>
          </cell>
          <cell r="AL1413">
            <v>39083</v>
          </cell>
          <cell r="AM1413">
            <v>147468</v>
          </cell>
          <cell r="AN1413">
            <v>9555</v>
          </cell>
          <cell r="AO1413">
            <v>17243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  <cell r="J1414">
            <v>5027107</v>
          </cell>
          <cell r="L1414">
            <v>42839</v>
          </cell>
          <cell r="M1414">
            <v>279422</v>
          </cell>
          <cell r="N1414">
            <v>201597</v>
          </cell>
          <cell r="O1414">
            <v>196439</v>
          </cell>
          <cell r="P1414">
            <v>204473</v>
          </cell>
          <cell r="Q1414">
            <v>239727</v>
          </cell>
          <cell r="R1414">
            <v>287392</v>
          </cell>
          <cell r="S1414">
            <v>208490</v>
          </cell>
          <cell r="T1414">
            <v>105215</v>
          </cell>
          <cell r="U1414">
            <v>184179</v>
          </cell>
          <cell r="V1414">
            <v>149061</v>
          </cell>
          <cell r="W1414">
            <v>217952</v>
          </cell>
          <cell r="X1414">
            <v>174781</v>
          </cell>
          <cell r="Y1414">
            <v>215900</v>
          </cell>
          <cell r="Z1414">
            <v>225865</v>
          </cell>
          <cell r="AA1414">
            <v>80615</v>
          </cell>
          <cell r="AB1414">
            <v>106558</v>
          </cell>
          <cell r="AC1414">
            <v>159097</v>
          </cell>
          <cell r="AD1414">
            <v>202927</v>
          </cell>
          <cell r="AE1414">
            <v>250298</v>
          </cell>
          <cell r="AF1414">
            <v>187785</v>
          </cell>
          <cell r="AG1414">
            <v>148759</v>
          </cell>
          <cell r="AH1414">
            <v>88440</v>
          </cell>
          <cell r="AI1414">
            <v>75837</v>
          </cell>
          <cell r="AJ1414">
            <v>163545</v>
          </cell>
          <cell r="AK1414">
            <v>134699</v>
          </cell>
          <cell r="AL1414">
            <v>214720</v>
          </cell>
          <cell r="AM1414">
            <v>108198</v>
          </cell>
          <cell r="AN1414">
            <v>162120</v>
          </cell>
          <cell r="AO1414">
            <v>10177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  <cell r="J1415">
            <v>40233</v>
          </cell>
          <cell r="L1415">
            <v>649</v>
          </cell>
          <cell r="M1415">
            <v>1049</v>
          </cell>
          <cell r="N1415">
            <v>2080</v>
          </cell>
          <cell r="O1415">
            <v>1273</v>
          </cell>
          <cell r="P1415">
            <v>2167</v>
          </cell>
          <cell r="Q1415">
            <v>1314</v>
          </cell>
          <cell r="R1415">
            <v>270</v>
          </cell>
          <cell r="S1415">
            <v>1887</v>
          </cell>
          <cell r="T1415">
            <v>1119</v>
          </cell>
          <cell r="U1415">
            <v>1040</v>
          </cell>
          <cell r="V1415">
            <v>298</v>
          </cell>
          <cell r="W1415">
            <v>303</v>
          </cell>
          <cell r="X1415">
            <v>720</v>
          </cell>
          <cell r="Y1415">
            <v>43</v>
          </cell>
          <cell r="Z1415">
            <v>679</v>
          </cell>
          <cell r="AA1415">
            <v>72</v>
          </cell>
          <cell r="AB1415">
            <v>789</v>
          </cell>
          <cell r="AC1415">
            <v>858</v>
          </cell>
          <cell r="AD1415">
            <v>846</v>
          </cell>
          <cell r="AE1415">
            <v>1669</v>
          </cell>
          <cell r="AF1415">
            <v>156</v>
          </cell>
          <cell r="AG1415">
            <v>592</v>
          </cell>
          <cell r="AH1415">
            <v>4064</v>
          </cell>
          <cell r="AI1415">
            <v>1034</v>
          </cell>
          <cell r="AJ1415">
            <v>2952</v>
          </cell>
          <cell r="AK1415">
            <v>3920</v>
          </cell>
          <cell r="AL1415">
            <v>3525</v>
          </cell>
          <cell r="AM1415">
            <v>3695</v>
          </cell>
          <cell r="AN1415">
            <v>1170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  <cell r="J1416">
            <v>774643</v>
          </cell>
          <cell r="L1416">
            <v>153</v>
          </cell>
          <cell r="M1416">
            <v>6511</v>
          </cell>
          <cell r="N1416">
            <v>13588</v>
          </cell>
          <cell r="O1416">
            <v>19470</v>
          </cell>
          <cell r="P1416">
            <v>26022</v>
          </cell>
          <cell r="Q1416">
            <v>32401</v>
          </cell>
          <cell r="R1416">
            <v>8883</v>
          </cell>
          <cell r="S1416">
            <v>12303</v>
          </cell>
          <cell r="T1416">
            <v>6580</v>
          </cell>
          <cell r="U1416">
            <v>10126</v>
          </cell>
          <cell r="V1416">
            <v>4367</v>
          </cell>
          <cell r="W1416">
            <v>694</v>
          </cell>
          <cell r="X1416">
            <v>1705</v>
          </cell>
          <cell r="Y1416">
            <v>3662</v>
          </cell>
          <cell r="AA1416">
            <v>3135</v>
          </cell>
          <cell r="AB1416">
            <v>12022</v>
          </cell>
          <cell r="AC1416">
            <v>354</v>
          </cell>
          <cell r="AD1416">
            <v>11</v>
          </cell>
          <cell r="AE1416">
            <v>3211</v>
          </cell>
          <cell r="AF1416">
            <v>614</v>
          </cell>
          <cell r="AG1416">
            <v>4615</v>
          </cell>
          <cell r="AH1416">
            <v>58545</v>
          </cell>
          <cell r="AI1416">
            <v>118920</v>
          </cell>
          <cell r="AJ1416">
            <v>113558</v>
          </cell>
          <cell r="AK1416">
            <v>64391</v>
          </cell>
          <cell r="AL1416">
            <v>77918</v>
          </cell>
          <cell r="AM1416">
            <v>85526</v>
          </cell>
          <cell r="AN1416">
            <v>78093</v>
          </cell>
          <cell r="AO1416">
            <v>7265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  <cell r="J1417">
            <v>538469</v>
          </cell>
          <cell r="L1417">
            <v>1640</v>
          </cell>
          <cell r="M1417">
            <v>2933</v>
          </cell>
          <cell r="N1417">
            <v>6452</v>
          </cell>
          <cell r="O1417">
            <v>7458</v>
          </cell>
          <cell r="P1417">
            <v>10304</v>
          </cell>
          <cell r="Q1417">
            <v>11387</v>
          </cell>
          <cell r="R1417">
            <v>4744</v>
          </cell>
          <cell r="S1417">
            <v>15948</v>
          </cell>
          <cell r="T1417">
            <v>11976</v>
          </cell>
          <cell r="U1417">
            <v>1783</v>
          </cell>
          <cell r="V1417">
            <v>528</v>
          </cell>
          <cell r="W1417">
            <v>1457</v>
          </cell>
          <cell r="X1417">
            <v>2406</v>
          </cell>
          <cell r="Y1417">
            <v>918</v>
          </cell>
          <cell r="Z1417">
            <v>2217</v>
          </cell>
          <cell r="AA1417">
            <v>92</v>
          </cell>
          <cell r="AB1417">
            <v>4264</v>
          </cell>
          <cell r="AC1417">
            <v>1179</v>
          </cell>
          <cell r="AD1417">
            <v>1957</v>
          </cell>
          <cell r="AE1417">
            <v>6357</v>
          </cell>
          <cell r="AF1417">
            <v>3514</v>
          </cell>
          <cell r="AG1417">
            <v>16840</v>
          </cell>
          <cell r="AH1417">
            <v>53723</v>
          </cell>
          <cell r="AI1417">
            <v>43877</v>
          </cell>
          <cell r="AJ1417">
            <v>80179</v>
          </cell>
          <cell r="AK1417">
            <v>63758</v>
          </cell>
          <cell r="AL1417">
            <v>67121</v>
          </cell>
          <cell r="AM1417">
            <v>50443</v>
          </cell>
          <cell r="AN1417">
            <v>46615</v>
          </cell>
          <cell r="AO1417">
            <v>16399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2256214</v>
          </cell>
          <cell r="L1418">
            <v>78559</v>
          </cell>
          <cell r="M1418">
            <v>153170</v>
          </cell>
          <cell r="N1418">
            <v>139207</v>
          </cell>
          <cell r="O1418">
            <v>139596</v>
          </cell>
          <cell r="P1418">
            <v>136026</v>
          </cell>
          <cell r="Q1418">
            <v>114372</v>
          </cell>
          <cell r="R1418">
            <v>129074</v>
          </cell>
          <cell r="S1418">
            <v>128903</v>
          </cell>
          <cell r="T1418">
            <v>113212</v>
          </cell>
          <cell r="U1418">
            <v>107363</v>
          </cell>
          <cell r="V1418">
            <v>104905</v>
          </cell>
          <cell r="W1418">
            <v>102358</v>
          </cell>
          <cell r="X1418">
            <v>93496</v>
          </cell>
          <cell r="Y1418">
            <v>85269</v>
          </cell>
          <cell r="Z1418">
            <v>76028</v>
          </cell>
          <cell r="AA1418">
            <v>65639</v>
          </cell>
          <cell r="AB1418">
            <v>67437</v>
          </cell>
          <cell r="AC1418">
            <v>64400</v>
          </cell>
          <cell r="AD1418">
            <v>61927</v>
          </cell>
          <cell r="AE1418">
            <v>50710</v>
          </cell>
          <cell r="AF1418">
            <v>30551</v>
          </cell>
          <cell r="AG1418">
            <v>31970</v>
          </cell>
          <cell r="AH1418">
            <v>31496</v>
          </cell>
          <cell r="AI1418">
            <v>29533</v>
          </cell>
          <cell r="AJ1418">
            <v>23603</v>
          </cell>
          <cell r="AK1418">
            <v>33045</v>
          </cell>
          <cell r="AL1418">
            <v>27719</v>
          </cell>
          <cell r="AM1418">
            <v>29631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1026113</v>
          </cell>
          <cell r="L1419">
            <v>11889</v>
          </cell>
          <cell r="M1419">
            <v>31657</v>
          </cell>
          <cell r="N1419">
            <v>36452</v>
          </cell>
          <cell r="O1419">
            <v>32681</v>
          </cell>
          <cell r="P1419">
            <v>52885</v>
          </cell>
          <cell r="Q1419">
            <v>27031</v>
          </cell>
          <cell r="R1419">
            <v>30774</v>
          </cell>
          <cell r="S1419">
            <v>29492</v>
          </cell>
          <cell r="T1419">
            <v>33858</v>
          </cell>
          <cell r="U1419">
            <v>45045</v>
          </cell>
          <cell r="V1419">
            <v>42170</v>
          </cell>
          <cell r="W1419">
            <v>65666</v>
          </cell>
          <cell r="X1419">
            <v>41960</v>
          </cell>
          <cell r="Y1419">
            <v>46045</v>
          </cell>
          <cell r="Z1419">
            <v>61397</v>
          </cell>
          <cell r="AA1419">
            <v>20074</v>
          </cell>
          <cell r="AB1419">
            <v>45536</v>
          </cell>
          <cell r="AC1419">
            <v>27897</v>
          </cell>
          <cell r="AD1419">
            <v>33237</v>
          </cell>
          <cell r="AE1419">
            <v>86845</v>
          </cell>
          <cell r="AF1419">
            <v>53027</v>
          </cell>
          <cell r="AG1419">
            <v>34858</v>
          </cell>
          <cell r="AH1419">
            <v>9975</v>
          </cell>
          <cell r="AI1419">
            <v>27784</v>
          </cell>
          <cell r="AJ1419">
            <v>21123</v>
          </cell>
          <cell r="AK1419">
            <v>30486</v>
          </cell>
          <cell r="AL1419">
            <v>16719</v>
          </cell>
          <cell r="AM1419">
            <v>10895</v>
          </cell>
          <cell r="AN1419">
            <v>18578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2324858</v>
          </cell>
          <cell r="L1420">
            <v>26229</v>
          </cell>
          <cell r="M1420">
            <v>45924</v>
          </cell>
          <cell r="N1420">
            <v>54833</v>
          </cell>
          <cell r="O1420">
            <v>49352</v>
          </cell>
          <cell r="P1420">
            <v>49745</v>
          </cell>
          <cell r="Q1420">
            <v>40659</v>
          </cell>
          <cell r="R1420">
            <v>54283</v>
          </cell>
          <cell r="S1420">
            <v>64852</v>
          </cell>
          <cell r="T1420">
            <v>67189</v>
          </cell>
          <cell r="U1420">
            <v>69976</v>
          </cell>
          <cell r="V1420">
            <v>69832</v>
          </cell>
          <cell r="W1420">
            <v>61590</v>
          </cell>
          <cell r="X1420">
            <v>98000</v>
          </cell>
          <cell r="Y1420">
            <v>94068</v>
          </cell>
          <cell r="Z1420">
            <v>143175</v>
          </cell>
          <cell r="AA1420">
            <v>107631</v>
          </cell>
          <cell r="AB1420">
            <v>108945</v>
          </cell>
          <cell r="AC1420">
            <v>210130</v>
          </cell>
          <cell r="AD1420">
            <v>117861</v>
          </cell>
          <cell r="AE1420">
            <v>177575</v>
          </cell>
          <cell r="AF1420">
            <v>61960</v>
          </cell>
          <cell r="AG1420">
            <v>102190</v>
          </cell>
          <cell r="AH1420">
            <v>49983</v>
          </cell>
          <cell r="AI1420">
            <v>76096</v>
          </cell>
          <cell r="AJ1420">
            <v>80854</v>
          </cell>
          <cell r="AK1420">
            <v>80213</v>
          </cell>
          <cell r="AL1420">
            <v>59484</v>
          </cell>
          <cell r="AM1420">
            <v>79497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109026</v>
          </cell>
          <cell r="L1421">
            <v>4010</v>
          </cell>
          <cell r="M1421">
            <v>12654</v>
          </cell>
          <cell r="N1421">
            <v>11367</v>
          </cell>
          <cell r="O1421">
            <v>10630</v>
          </cell>
          <cell r="P1421">
            <v>10936</v>
          </cell>
          <cell r="Q1421">
            <v>8036</v>
          </cell>
          <cell r="R1421">
            <v>5545</v>
          </cell>
          <cell r="S1421">
            <v>3734</v>
          </cell>
          <cell r="T1421">
            <v>4091</v>
          </cell>
          <cell r="U1421">
            <v>2744</v>
          </cell>
          <cell r="V1421">
            <v>6208</v>
          </cell>
          <cell r="W1421">
            <v>4289</v>
          </cell>
          <cell r="X1421">
            <v>4407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712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5371060</v>
          </cell>
          <cell r="L1422">
            <v>6989</v>
          </cell>
          <cell r="M1422">
            <v>105032</v>
          </cell>
          <cell r="N1422">
            <v>248228</v>
          </cell>
          <cell r="O1422">
            <v>350701</v>
          </cell>
          <cell r="P1422">
            <v>283094</v>
          </cell>
          <cell r="Q1422">
            <v>297325</v>
          </cell>
          <cell r="R1422">
            <v>306098</v>
          </cell>
          <cell r="S1422">
            <v>223158</v>
          </cell>
          <cell r="T1422">
            <v>274135</v>
          </cell>
          <cell r="U1422">
            <v>580032</v>
          </cell>
          <cell r="V1422">
            <v>441878</v>
          </cell>
          <cell r="W1422">
            <v>474688</v>
          </cell>
          <cell r="X1422">
            <v>376715</v>
          </cell>
          <cell r="Y1422">
            <v>194207</v>
          </cell>
          <cell r="Z1422">
            <v>163070</v>
          </cell>
          <cell r="AA1422">
            <v>154021</v>
          </cell>
          <cell r="AB1422">
            <v>171265</v>
          </cell>
          <cell r="AC1422">
            <v>184075</v>
          </cell>
          <cell r="AD1422">
            <v>132301</v>
          </cell>
          <cell r="AE1422">
            <v>69888</v>
          </cell>
          <cell r="AF1422">
            <v>103312</v>
          </cell>
          <cell r="AG1422">
            <v>34301</v>
          </cell>
          <cell r="AH1422">
            <v>99878</v>
          </cell>
          <cell r="AI1422">
            <v>18088</v>
          </cell>
          <cell r="AJ1422">
            <v>17744</v>
          </cell>
          <cell r="AK1422">
            <v>10823</v>
          </cell>
          <cell r="AL1422">
            <v>3710</v>
          </cell>
          <cell r="AM1422">
            <v>16382</v>
          </cell>
          <cell r="AN1422">
            <v>20458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665732</v>
          </cell>
          <cell r="L1423">
            <v>7741</v>
          </cell>
          <cell r="M1423">
            <v>39470</v>
          </cell>
          <cell r="N1423">
            <v>53663</v>
          </cell>
          <cell r="O1423">
            <v>38938</v>
          </cell>
          <cell r="P1423">
            <v>21060</v>
          </cell>
          <cell r="Q1423">
            <v>14112</v>
          </cell>
          <cell r="R1423">
            <v>17169</v>
          </cell>
          <cell r="S1423">
            <v>13861</v>
          </cell>
          <cell r="T1423">
            <v>9228</v>
          </cell>
          <cell r="U1423">
            <v>10317</v>
          </cell>
          <cell r="V1423">
            <v>35381</v>
          </cell>
          <cell r="W1423">
            <v>26557</v>
          </cell>
          <cell r="X1423">
            <v>11232</v>
          </cell>
          <cell r="Y1423">
            <v>6268</v>
          </cell>
          <cell r="Z1423">
            <v>8714</v>
          </cell>
          <cell r="AA1423">
            <v>8227</v>
          </cell>
          <cell r="AB1423">
            <v>10583</v>
          </cell>
          <cell r="AC1423">
            <v>8302</v>
          </cell>
          <cell r="AD1423">
            <v>63294</v>
          </cell>
          <cell r="AE1423">
            <v>5173</v>
          </cell>
          <cell r="AF1423">
            <v>3684</v>
          </cell>
          <cell r="AG1423">
            <v>22673</v>
          </cell>
          <cell r="AH1423">
            <v>3073</v>
          </cell>
          <cell r="AI1423">
            <v>2520</v>
          </cell>
          <cell r="AJ1423">
            <v>2140</v>
          </cell>
          <cell r="AK1423">
            <v>5579</v>
          </cell>
          <cell r="AL1423">
            <v>4062</v>
          </cell>
          <cell r="AM1423">
            <v>6438</v>
          </cell>
          <cell r="AN1423">
            <v>3769</v>
          </cell>
          <cell r="AO1423">
            <v>202504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  <cell r="J1424">
            <v>65418</v>
          </cell>
          <cell r="L1424">
            <v>2636</v>
          </cell>
          <cell r="M1424">
            <v>3872</v>
          </cell>
          <cell r="N1424">
            <v>3046</v>
          </cell>
          <cell r="O1424">
            <v>5489</v>
          </cell>
          <cell r="P1424">
            <v>3663</v>
          </cell>
          <cell r="Q1424">
            <v>3372</v>
          </cell>
          <cell r="R1424">
            <v>2445</v>
          </cell>
          <cell r="S1424">
            <v>3331</v>
          </cell>
          <cell r="T1424">
            <v>4289</v>
          </cell>
          <cell r="U1424">
            <v>2691</v>
          </cell>
          <cell r="V1424">
            <v>2173</v>
          </cell>
          <cell r="W1424">
            <v>3165</v>
          </cell>
          <cell r="X1424">
            <v>1523</v>
          </cell>
          <cell r="Y1424">
            <v>656</v>
          </cell>
          <cell r="Z1424">
            <v>1233</v>
          </cell>
          <cell r="AA1424">
            <v>2312</v>
          </cell>
          <cell r="AB1424">
            <v>2030</v>
          </cell>
          <cell r="AC1424">
            <v>3252</v>
          </cell>
          <cell r="AD1424">
            <v>979</v>
          </cell>
          <cell r="AE1424">
            <v>1796</v>
          </cell>
          <cell r="AF1424">
            <v>603</v>
          </cell>
          <cell r="AG1424">
            <v>1606</v>
          </cell>
          <cell r="AH1424">
            <v>450</v>
          </cell>
          <cell r="AI1424">
            <v>1337</v>
          </cell>
          <cell r="AJ1424">
            <v>2118</v>
          </cell>
          <cell r="AK1424">
            <v>454</v>
          </cell>
          <cell r="AL1424">
            <v>822</v>
          </cell>
          <cell r="AM1424">
            <v>3446</v>
          </cell>
          <cell r="AN1424">
            <v>629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5031388</v>
          </cell>
          <cell r="L1425">
            <v>4272</v>
          </cell>
          <cell r="M1425">
            <v>332502</v>
          </cell>
          <cell r="N1425">
            <v>268593</v>
          </cell>
          <cell r="O1425">
            <v>208495</v>
          </cell>
          <cell r="P1425">
            <v>517958</v>
          </cell>
          <cell r="Q1425">
            <v>677153</v>
          </cell>
          <cell r="R1425">
            <v>759141</v>
          </cell>
          <cell r="S1425">
            <v>141622</v>
          </cell>
          <cell r="T1425">
            <v>237640</v>
          </cell>
          <cell r="U1425">
            <v>131692</v>
          </cell>
          <cell r="V1425">
            <v>94946</v>
          </cell>
          <cell r="W1425">
            <v>109516</v>
          </cell>
          <cell r="X1425">
            <v>230965</v>
          </cell>
          <cell r="Y1425">
            <v>189941</v>
          </cell>
          <cell r="Z1425">
            <v>67818</v>
          </cell>
          <cell r="AA1425">
            <v>171012</v>
          </cell>
          <cell r="AB1425">
            <v>105744</v>
          </cell>
          <cell r="AC1425">
            <v>40284</v>
          </cell>
          <cell r="AD1425">
            <v>44142</v>
          </cell>
          <cell r="AE1425">
            <v>63650</v>
          </cell>
          <cell r="AF1425">
            <v>32179</v>
          </cell>
          <cell r="AG1425">
            <v>35758</v>
          </cell>
          <cell r="AH1425">
            <v>99086</v>
          </cell>
          <cell r="AI1425">
            <v>44422</v>
          </cell>
          <cell r="AJ1425">
            <v>68604</v>
          </cell>
          <cell r="AK1425">
            <v>30877</v>
          </cell>
          <cell r="AL1425">
            <v>189775</v>
          </cell>
          <cell r="AM1425">
            <v>14140</v>
          </cell>
          <cell r="AN1425">
            <v>45170</v>
          </cell>
          <cell r="AO1425">
            <v>74291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5642246</v>
          </cell>
          <cell r="L1426">
            <v>27090</v>
          </cell>
          <cell r="M1426">
            <v>107155</v>
          </cell>
          <cell r="N1426">
            <v>240020</v>
          </cell>
          <cell r="O1426">
            <v>323390</v>
          </cell>
          <cell r="P1426">
            <v>174801</v>
          </cell>
          <cell r="Q1426">
            <v>215089</v>
          </cell>
          <cell r="R1426">
            <v>163461</v>
          </cell>
          <cell r="S1426">
            <v>121470</v>
          </cell>
          <cell r="T1426">
            <v>333362</v>
          </cell>
          <cell r="U1426">
            <v>250274</v>
          </cell>
          <cell r="V1426">
            <v>220166</v>
          </cell>
          <cell r="W1426">
            <v>252580</v>
          </cell>
          <cell r="X1426">
            <v>196581</v>
          </cell>
          <cell r="Y1426">
            <v>128833</v>
          </cell>
          <cell r="Z1426">
            <v>192780</v>
          </cell>
          <cell r="AA1426">
            <v>447452</v>
          </cell>
          <cell r="AB1426">
            <v>289614</v>
          </cell>
          <cell r="AC1426">
            <v>45241</v>
          </cell>
          <cell r="AD1426">
            <v>445632</v>
          </cell>
          <cell r="AE1426">
            <v>309325</v>
          </cell>
          <cell r="AF1426">
            <v>261927</v>
          </cell>
          <cell r="AG1426">
            <v>82183</v>
          </cell>
          <cell r="AH1426">
            <v>112892</v>
          </cell>
          <cell r="AI1426">
            <v>337724</v>
          </cell>
          <cell r="AJ1426">
            <v>43001</v>
          </cell>
          <cell r="AK1426">
            <v>76348</v>
          </cell>
          <cell r="AL1426">
            <v>103765</v>
          </cell>
          <cell r="AM1426">
            <v>73892</v>
          </cell>
          <cell r="AN1426">
            <v>20232</v>
          </cell>
          <cell r="AO1426">
            <v>44440</v>
          </cell>
          <cell r="AP1426">
            <v>43</v>
          </cell>
          <cell r="AQ1426">
            <v>1483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  <cell r="J1427">
            <v>39433</v>
          </cell>
          <cell r="L1427">
            <v>1694</v>
          </cell>
          <cell r="M1427">
            <v>2534</v>
          </cell>
          <cell r="N1427">
            <v>3187</v>
          </cell>
          <cell r="O1427">
            <v>2757</v>
          </cell>
          <cell r="P1427">
            <v>2236</v>
          </cell>
          <cell r="Q1427">
            <v>1996</v>
          </cell>
          <cell r="R1427">
            <v>2120</v>
          </cell>
          <cell r="S1427">
            <v>3012</v>
          </cell>
          <cell r="T1427">
            <v>850</v>
          </cell>
          <cell r="U1427">
            <v>1245</v>
          </cell>
          <cell r="V1427">
            <v>2163</v>
          </cell>
          <cell r="W1427">
            <v>1957</v>
          </cell>
          <cell r="X1427">
            <v>1980</v>
          </cell>
          <cell r="Y1427">
            <v>1192</v>
          </cell>
          <cell r="Z1427">
            <v>336</v>
          </cell>
          <cell r="AA1427">
            <v>938</v>
          </cell>
          <cell r="AB1427">
            <v>1363</v>
          </cell>
          <cell r="AC1427">
            <v>768</v>
          </cell>
          <cell r="AD1427">
            <v>485</v>
          </cell>
          <cell r="AE1427">
            <v>1329</v>
          </cell>
          <cell r="AF1427">
            <v>1283</v>
          </cell>
          <cell r="AG1427">
            <v>373</v>
          </cell>
          <cell r="AH1427">
            <v>612</v>
          </cell>
          <cell r="AI1427">
            <v>363</v>
          </cell>
          <cell r="AJ1427">
            <v>518</v>
          </cell>
          <cell r="AK1427">
            <v>520</v>
          </cell>
          <cell r="AL1427">
            <v>549</v>
          </cell>
          <cell r="AM1427">
            <v>615</v>
          </cell>
          <cell r="AN1427">
            <v>458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  <cell r="J1428">
            <v>2028077</v>
          </cell>
          <cell r="L1428">
            <v>5661</v>
          </cell>
          <cell r="M1428">
            <v>62494</v>
          </cell>
          <cell r="N1428">
            <v>107103</v>
          </cell>
          <cell r="O1428">
            <v>43002</v>
          </cell>
          <cell r="P1428">
            <v>94585</v>
          </cell>
          <cell r="Q1428">
            <v>465187</v>
          </cell>
          <cell r="R1428">
            <v>255403</v>
          </cell>
          <cell r="S1428">
            <v>57173</v>
          </cell>
          <cell r="T1428">
            <v>22902</v>
          </cell>
          <cell r="U1428">
            <v>75860</v>
          </cell>
          <cell r="V1428">
            <v>78072</v>
          </cell>
          <cell r="W1428">
            <v>86113</v>
          </cell>
          <cell r="X1428">
            <v>115166</v>
          </cell>
          <cell r="Y1428">
            <v>31488</v>
          </cell>
          <cell r="Z1428">
            <v>85821</v>
          </cell>
          <cell r="AA1428">
            <v>10613</v>
          </cell>
          <cell r="AB1428">
            <v>40806</v>
          </cell>
          <cell r="AC1428">
            <v>54233</v>
          </cell>
          <cell r="AD1428">
            <v>47164</v>
          </cell>
          <cell r="AE1428">
            <v>41566</v>
          </cell>
          <cell r="AF1428">
            <v>12116</v>
          </cell>
          <cell r="AG1428">
            <v>19210</v>
          </cell>
          <cell r="AH1428">
            <v>51381</v>
          </cell>
          <cell r="AI1428">
            <v>27526</v>
          </cell>
          <cell r="AJ1428">
            <v>16308</v>
          </cell>
          <cell r="AK1428">
            <v>41897</v>
          </cell>
          <cell r="AL1428">
            <v>2493</v>
          </cell>
          <cell r="AM1428">
            <v>31390</v>
          </cell>
          <cell r="AN1428">
            <v>4518</v>
          </cell>
          <cell r="AO1428">
            <v>32231</v>
          </cell>
          <cell r="AQ1428">
            <v>8595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3241666</v>
          </cell>
          <cell r="L1429">
            <v>54656</v>
          </cell>
          <cell r="M1429">
            <v>157562</v>
          </cell>
          <cell r="N1429">
            <v>245808</v>
          </cell>
          <cell r="O1429">
            <v>282584</v>
          </cell>
          <cell r="P1429">
            <v>211938</v>
          </cell>
          <cell r="Q1429">
            <v>198521</v>
          </cell>
          <cell r="R1429">
            <v>82906</v>
          </cell>
          <cell r="S1429">
            <v>113952</v>
          </cell>
          <cell r="T1429">
            <v>136447</v>
          </cell>
          <cell r="U1429">
            <v>200222</v>
          </cell>
          <cell r="V1429">
            <v>114706</v>
          </cell>
          <cell r="W1429">
            <v>100516</v>
          </cell>
          <cell r="X1429">
            <v>82449</v>
          </cell>
          <cell r="Y1429">
            <v>93759</v>
          </cell>
          <cell r="Z1429">
            <v>74884</v>
          </cell>
          <cell r="AA1429">
            <v>94762</v>
          </cell>
          <cell r="AB1429">
            <v>87069</v>
          </cell>
          <cell r="AC1429">
            <v>79719</v>
          </cell>
          <cell r="AD1429">
            <v>77938</v>
          </cell>
          <cell r="AE1429">
            <v>91165</v>
          </cell>
          <cell r="AF1429">
            <v>70169</v>
          </cell>
          <cell r="AG1429">
            <v>84405</v>
          </cell>
          <cell r="AH1429">
            <v>110410</v>
          </cell>
          <cell r="AI1429">
            <v>36511</v>
          </cell>
          <cell r="AJ1429">
            <v>33248</v>
          </cell>
          <cell r="AK1429">
            <v>42639</v>
          </cell>
          <cell r="AL1429">
            <v>57305</v>
          </cell>
          <cell r="AM1429">
            <v>147703</v>
          </cell>
          <cell r="AN1429">
            <v>69269</v>
          </cell>
          <cell r="AO1429">
            <v>8444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  <cell r="J1430">
            <v>20646</v>
          </cell>
          <cell r="L1430">
            <v>45</v>
          </cell>
          <cell r="M1430">
            <v>861</v>
          </cell>
          <cell r="N1430">
            <v>870</v>
          </cell>
          <cell r="O1430">
            <v>829</v>
          </cell>
          <cell r="P1430">
            <v>584</v>
          </cell>
          <cell r="Q1430">
            <v>984</v>
          </cell>
          <cell r="R1430">
            <v>256</v>
          </cell>
          <cell r="S1430">
            <v>632</v>
          </cell>
          <cell r="T1430">
            <v>1106</v>
          </cell>
          <cell r="U1430">
            <v>2474</v>
          </cell>
          <cell r="V1430">
            <v>1112</v>
          </cell>
          <cell r="W1430">
            <v>701</v>
          </cell>
          <cell r="X1430">
            <v>1838</v>
          </cell>
          <cell r="Y1430">
            <v>1001</v>
          </cell>
          <cell r="Z1430">
            <v>2147</v>
          </cell>
          <cell r="AA1430">
            <v>110</v>
          </cell>
          <cell r="AB1430">
            <v>225</v>
          </cell>
          <cell r="AC1430">
            <v>3042</v>
          </cell>
          <cell r="AD1430">
            <v>448</v>
          </cell>
          <cell r="AE1430">
            <v>595</v>
          </cell>
          <cell r="AF1430">
            <v>490</v>
          </cell>
          <cell r="AG1430">
            <v>296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  <cell r="J1431">
            <v>5205642</v>
          </cell>
          <cell r="L1431">
            <v>14986</v>
          </cell>
          <cell r="M1431">
            <v>152608</v>
          </cell>
          <cell r="N1431">
            <v>217033</v>
          </cell>
          <cell r="O1431">
            <v>244434</v>
          </cell>
          <cell r="P1431">
            <v>298912</v>
          </cell>
          <cell r="Q1431">
            <v>205071</v>
          </cell>
          <cell r="R1431">
            <v>198332</v>
          </cell>
          <cell r="S1431">
            <v>167556</v>
          </cell>
          <cell r="T1431">
            <v>244085</v>
          </cell>
          <cell r="U1431">
            <v>189640</v>
          </cell>
          <cell r="V1431">
            <v>418754</v>
          </cell>
          <cell r="W1431">
            <v>232906</v>
          </cell>
          <cell r="X1431">
            <v>285376</v>
          </cell>
          <cell r="Y1431">
            <v>375467</v>
          </cell>
          <cell r="Z1431">
            <v>183151</v>
          </cell>
          <cell r="AA1431">
            <v>219642</v>
          </cell>
          <cell r="AB1431">
            <v>284812</v>
          </cell>
          <cell r="AC1431">
            <v>197453</v>
          </cell>
          <cell r="AD1431">
            <v>274608</v>
          </cell>
          <cell r="AE1431">
            <v>279588</v>
          </cell>
          <cell r="AF1431">
            <v>182518</v>
          </cell>
          <cell r="AG1431">
            <v>190698</v>
          </cell>
          <cell r="AH1431">
            <v>134610</v>
          </cell>
          <cell r="AI1431">
            <v>13402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  <cell r="J1432">
            <v>1619267</v>
          </cell>
          <cell r="L1432">
            <v>7563</v>
          </cell>
          <cell r="M1432">
            <v>43294</v>
          </cell>
          <cell r="N1432">
            <v>57217</v>
          </cell>
          <cell r="O1432">
            <v>49455</v>
          </cell>
          <cell r="P1432">
            <v>66926</v>
          </cell>
          <cell r="Q1432">
            <v>41895</v>
          </cell>
          <cell r="R1432">
            <v>46776</v>
          </cell>
          <cell r="S1432">
            <v>29611</v>
          </cell>
          <cell r="T1432">
            <v>41654</v>
          </cell>
          <cell r="U1432">
            <v>24721</v>
          </cell>
          <cell r="V1432">
            <v>34998</v>
          </cell>
          <cell r="W1432">
            <v>34570</v>
          </cell>
          <cell r="X1432">
            <v>90258</v>
          </cell>
          <cell r="Y1432">
            <v>52094</v>
          </cell>
          <cell r="Z1432">
            <v>107847</v>
          </cell>
          <cell r="AA1432">
            <v>137228</v>
          </cell>
          <cell r="AB1432">
            <v>119205</v>
          </cell>
          <cell r="AC1432">
            <v>190531</v>
          </cell>
          <cell r="AD1432">
            <v>113056</v>
          </cell>
          <cell r="AE1432">
            <v>144074</v>
          </cell>
          <cell r="AF1432">
            <v>88080</v>
          </cell>
          <cell r="AG1432">
            <v>81511</v>
          </cell>
          <cell r="AH1432">
            <v>16703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10777</v>
          </cell>
          <cell r="L1433">
            <v>68</v>
          </cell>
          <cell r="M1433">
            <v>567</v>
          </cell>
          <cell r="N1433">
            <v>489</v>
          </cell>
          <cell r="O1433">
            <v>1231</v>
          </cell>
          <cell r="P1433">
            <v>167</v>
          </cell>
          <cell r="Q1433">
            <v>435</v>
          </cell>
          <cell r="R1433">
            <v>178</v>
          </cell>
          <cell r="S1433">
            <v>264</v>
          </cell>
          <cell r="T1433">
            <v>274</v>
          </cell>
          <cell r="U1433">
            <v>356</v>
          </cell>
          <cell r="V1433">
            <v>257</v>
          </cell>
          <cell r="W1433">
            <v>3676</v>
          </cell>
          <cell r="X1433">
            <v>657</v>
          </cell>
          <cell r="Y1433">
            <v>108</v>
          </cell>
          <cell r="AA1433">
            <v>664</v>
          </cell>
          <cell r="AB1433">
            <v>25</v>
          </cell>
          <cell r="AC1433">
            <v>226</v>
          </cell>
          <cell r="AD1433">
            <v>321</v>
          </cell>
          <cell r="AE1433">
            <v>138</v>
          </cell>
          <cell r="AF1433">
            <v>353</v>
          </cell>
          <cell r="AG1433">
            <v>323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  <cell r="J1434">
            <v>1983655</v>
          </cell>
          <cell r="L1434">
            <v>8225</v>
          </cell>
          <cell r="M1434">
            <v>76748</v>
          </cell>
          <cell r="N1434">
            <v>71351</v>
          </cell>
          <cell r="O1434">
            <v>56571</v>
          </cell>
          <cell r="P1434">
            <v>71703</v>
          </cell>
          <cell r="Q1434">
            <v>96888</v>
          </cell>
          <cell r="R1434">
            <v>98146</v>
          </cell>
          <cell r="S1434">
            <v>64167</v>
          </cell>
          <cell r="T1434">
            <v>86264</v>
          </cell>
          <cell r="U1434">
            <v>37996</v>
          </cell>
          <cell r="V1434">
            <v>122450</v>
          </cell>
          <cell r="W1434">
            <v>104596</v>
          </cell>
          <cell r="X1434">
            <v>225290</v>
          </cell>
          <cell r="Y1434">
            <v>58201</v>
          </cell>
          <cell r="Z1434">
            <v>58057</v>
          </cell>
          <cell r="AA1434">
            <v>133439</v>
          </cell>
          <cell r="AB1434">
            <v>49019</v>
          </cell>
          <cell r="AC1434">
            <v>56661</v>
          </cell>
          <cell r="AD1434">
            <v>35905</v>
          </cell>
          <cell r="AE1434">
            <v>80492</v>
          </cell>
          <cell r="AF1434">
            <v>196878</v>
          </cell>
          <cell r="AG1434">
            <v>161678</v>
          </cell>
          <cell r="AH1434">
            <v>28072</v>
          </cell>
          <cell r="AI1434">
            <v>4858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611428</v>
          </cell>
          <cell r="L1435">
            <v>2456</v>
          </cell>
          <cell r="M1435">
            <v>8706</v>
          </cell>
          <cell r="N1435">
            <v>51777</v>
          </cell>
          <cell r="O1435">
            <v>7787</v>
          </cell>
          <cell r="P1435">
            <v>4221</v>
          </cell>
          <cell r="Q1435">
            <v>3677</v>
          </cell>
          <cell r="R1435">
            <v>8357</v>
          </cell>
          <cell r="S1435">
            <v>23779</v>
          </cell>
          <cell r="T1435">
            <v>43763</v>
          </cell>
          <cell r="U1435">
            <v>11646</v>
          </cell>
          <cell r="V1435">
            <v>57211</v>
          </cell>
          <cell r="W1435">
            <v>141373</v>
          </cell>
          <cell r="X1435">
            <v>21823</v>
          </cell>
          <cell r="Y1435">
            <v>32579</v>
          </cell>
          <cell r="Z1435">
            <v>20448</v>
          </cell>
          <cell r="AA1435">
            <v>8364</v>
          </cell>
          <cell r="AB1435">
            <v>11768</v>
          </cell>
          <cell r="AC1435">
            <v>60566</v>
          </cell>
          <cell r="AD1435">
            <v>19437</v>
          </cell>
          <cell r="AE1435">
            <v>29409</v>
          </cell>
          <cell r="AF1435">
            <v>38223</v>
          </cell>
          <cell r="AG1435">
            <v>4058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347725</v>
          </cell>
          <cell r="L1436">
            <v>4701</v>
          </cell>
          <cell r="M1436">
            <v>18059</v>
          </cell>
          <cell r="N1436">
            <v>18676</v>
          </cell>
          <cell r="O1436">
            <v>20463</v>
          </cell>
          <cell r="P1436">
            <v>28142</v>
          </cell>
          <cell r="Q1436">
            <v>25295</v>
          </cell>
          <cell r="R1436">
            <v>16377</v>
          </cell>
          <cell r="S1436">
            <v>15831</v>
          </cell>
          <cell r="T1436">
            <v>13610</v>
          </cell>
          <cell r="U1436">
            <v>16779</v>
          </cell>
          <cell r="V1436">
            <v>13221</v>
          </cell>
          <cell r="W1436">
            <v>12177</v>
          </cell>
          <cell r="X1436">
            <v>13703</v>
          </cell>
          <cell r="Y1436">
            <v>18584</v>
          </cell>
          <cell r="Z1436">
            <v>12036</v>
          </cell>
          <cell r="AA1436">
            <v>6947</v>
          </cell>
          <cell r="AB1436">
            <v>9606</v>
          </cell>
          <cell r="AC1436">
            <v>8736</v>
          </cell>
          <cell r="AD1436">
            <v>8278</v>
          </cell>
          <cell r="AE1436">
            <v>7519</v>
          </cell>
          <cell r="AF1436">
            <v>7256</v>
          </cell>
          <cell r="AG1436">
            <v>9191</v>
          </cell>
          <cell r="AH1436">
            <v>7773</v>
          </cell>
          <cell r="AI1436">
            <v>8100</v>
          </cell>
          <cell r="AJ1436">
            <v>7991</v>
          </cell>
          <cell r="AK1436">
            <v>4008</v>
          </cell>
          <cell r="AL1436">
            <v>5060</v>
          </cell>
          <cell r="AM1436">
            <v>7520</v>
          </cell>
          <cell r="AN1436">
            <v>2086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7073473</v>
          </cell>
          <cell r="L1437">
            <v>32988</v>
          </cell>
          <cell r="M1437">
            <v>152913</v>
          </cell>
          <cell r="N1437">
            <v>318900</v>
          </cell>
          <cell r="O1437">
            <v>398537</v>
          </cell>
          <cell r="P1437">
            <v>409465</v>
          </cell>
          <cell r="Q1437">
            <v>502051</v>
          </cell>
          <cell r="R1437">
            <v>736232</v>
          </cell>
          <cell r="S1437">
            <v>234885</v>
          </cell>
          <cell r="T1437">
            <v>517212</v>
          </cell>
          <cell r="U1437">
            <v>337098</v>
          </cell>
          <cell r="V1437">
            <v>421081</v>
          </cell>
          <cell r="W1437">
            <v>299722</v>
          </cell>
          <cell r="X1437">
            <v>368702</v>
          </cell>
          <cell r="Y1437">
            <v>395767</v>
          </cell>
          <cell r="Z1437">
            <v>142517</v>
          </cell>
          <cell r="AA1437">
            <v>112648</v>
          </cell>
          <cell r="AB1437">
            <v>220935</v>
          </cell>
          <cell r="AC1437">
            <v>124998</v>
          </cell>
          <cell r="AD1437">
            <v>139455</v>
          </cell>
          <cell r="AE1437">
            <v>104737</v>
          </cell>
          <cell r="AF1437">
            <v>197225</v>
          </cell>
          <cell r="AG1437">
            <v>144264</v>
          </cell>
          <cell r="AH1437">
            <v>136238</v>
          </cell>
          <cell r="AI1437">
            <v>83107</v>
          </cell>
          <cell r="AJ1437">
            <v>120889</v>
          </cell>
          <cell r="AK1437">
            <v>72771</v>
          </cell>
          <cell r="AL1437">
            <v>72037</v>
          </cell>
          <cell r="AM1437">
            <v>110117</v>
          </cell>
          <cell r="AN1437">
            <v>96787</v>
          </cell>
          <cell r="AO1437">
            <v>69195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4748692</v>
          </cell>
          <cell r="L1438">
            <v>38421</v>
          </cell>
          <cell r="M1438">
            <v>107658</v>
          </cell>
          <cell r="N1438">
            <v>134259</v>
          </cell>
          <cell r="O1438">
            <v>394717</v>
          </cell>
          <cell r="P1438">
            <v>156857</v>
          </cell>
          <cell r="Q1438">
            <v>267035</v>
          </cell>
          <cell r="R1438">
            <v>181613</v>
          </cell>
          <cell r="S1438">
            <v>152047</v>
          </cell>
          <cell r="T1438">
            <v>248693</v>
          </cell>
          <cell r="U1438">
            <v>183151</v>
          </cell>
          <cell r="V1438">
            <v>165681</v>
          </cell>
          <cell r="W1438">
            <v>205170</v>
          </cell>
          <cell r="X1438">
            <v>197971</v>
          </cell>
          <cell r="Y1438">
            <v>139304</v>
          </cell>
          <cell r="Z1438">
            <v>137527</v>
          </cell>
          <cell r="AA1438">
            <v>316319</v>
          </cell>
          <cell r="AB1438">
            <v>180097</v>
          </cell>
          <cell r="AC1438">
            <v>200192</v>
          </cell>
          <cell r="AD1438">
            <v>187080</v>
          </cell>
          <cell r="AE1438">
            <v>92260</v>
          </cell>
          <cell r="AF1438">
            <v>130432</v>
          </cell>
          <cell r="AG1438">
            <v>112091</v>
          </cell>
          <cell r="AH1438">
            <v>149220</v>
          </cell>
          <cell r="AI1438">
            <v>77107</v>
          </cell>
          <cell r="AJ1438">
            <v>123141</v>
          </cell>
          <cell r="AK1438">
            <v>216337</v>
          </cell>
          <cell r="AL1438">
            <v>96792</v>
          </cell>
          <cell r="AM1438">
            <v>55594</v>
          </cell>
          <cell r="AN1438">
            <v>101844</v>
          </cell>
          <cell r="AQ1438">
            <v>82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  <cell r="J1439">
            <v>12679</v>
          </cell>
          <cell r="L1439">
            <v>114</v>
          </cell>
          <cell r="M1439">
            <v>218</v>
          </cell>
          <cell r="N1439">
            <v>111</v>
          </cell>
          <cell r="O1439">
            <v>612</v>
          </cell>
          <cell r="P1439">
            <v>1678</v>
          </cell>
          <cell r="Q1439">
            <v>680</v>
          </cell>
          <cell r="S1439">
            <v>806</v>
          </cell>
          <cell r="T1439">
            <v>347</v>
          </cell>
          <cell r="V1439">
            <v>35</v>
          </cell>
          <cell r="W1439">
            <v>44</v>
          </cell>
          <cell r="X1439">
            <v>29</v>
          </cell>
          <cell r="AA1439">
            <v>252</v>
          </cell>
          <cell r="AB1439">
            <v>17</v>
          </cell>
          <cell r="AC1439">
            <v>147</v>
          </cell>
          <cell r="AD1439">
            <v>172</v>
          </cell>
          <cell r="AE1439">
            <v>222</v>
          </cell>
          <cell r="AG1439">
            <v>77</v>
          </cell>
          <cell r="AH1439">
            <v>32</v>
          </cell>
          <cell r="AI1439">
            <v>1127</v>
          </cell>
          <cell r="AJ1439">
            <v>1137</v>
          </cell>
          <cell r="AK1439">
            <v>503</v>
          </cell>
          <cell r="AL1439">
            <v>3563</v>
          </cell>
          <cell r="AM1439">
            <v>756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  <cell r="J1440">
            <v>2350530</v>
          </cell>
          <cell r="L1440">
            <v>3928</v>
          </cell>
          <cell r="M1440">
            <v>23537</v>
          </cell>
          <cell r="N1440">
            <v>32190</v>
          </cell>
          <cell r="O1440">
            <v>20999</v>
          </cell>
          <cell r="P1440">
            <v>33127</v>
          </cell>
          <cell r="Q1440">
            <v>33273</v>
          </cell>
          <cell r="R1440">
            <v>40614</v>
          </cell>
          <cell r="S1440">
            <v>37137</v>
          </cell>
          <cell r="T1440">
            <v>25942</v>
          </cell>
          <cell r="U1440">
            <v>26846</v>
          </cell>
          <cell r="V1440">
            <v>31250</v>
          </cell>
          <cell r="W1440">
            <v>1871</v>
          </cell>
          <cell r="X1440">
            <v>36304</v>
          </cell>
          <cell r="Y1440">
            <v>2428</v>
          </cell>
          <cell r="Z1440">
            <v>3647</v>
          </cell>
          <cell r="AA1440">
            <v>10247</v>
          </cell>
          <cell r="AB1440">
            <v>2929</v>
          </cell>
          <cell r="AC1440">
            <v>2580</v>
          </cell>
          <cell r="AD1440">
            <v>7993</v>
          </cell>
          <cell r="AF1440">
            <v>3609</v>
          </cell>
          <cell r="AG1440">
            <v>9072</v>
          </cell>
          <cell r="AH1440">
            <v>122182</v>
          </cell>
          <cell r="AI1440">
            <v>316350</v>
          </cell>
          <cell r="AJ1440">
            <v>233142</v>
          </cell>
          <cell r="AK1440">
            <v>328122</v>
          </cell>
          <cell r="AL1440">
            <v>310089</v>
          </cell>
          <cell r="AM1440">
            <v>239424</v>
          </cell>
          <cell r="AN1440">
            <v>97368</v>
          </cell>
          <cell r="AO1440">
            <v>184480</v>
          </cell>
          <cell r="AP1440">
            <v>20038</v>
          </cell>
          <cell r="AQ1440">
            <v>26613</v>
          </cell>
          <cell r="AS1440">
            <v>83199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  <cell r="J1441">
            <v>888358</v>
          </cell>
          <cell r="L1441">
            <v>698</v>
          </cell>
          <cell r="M1441">
            <v>5718</v>
          </cell>
          <cell r="N1441">
            <v>3815</v>
          </cell>
          <cell r="O1441">
            <v>7814</v>
          </cell>
          <cell r="P1441">
            <v>6522</v>
          </cell>
          <cell r="Q1441">
            <v>14382</v>
          </cell>
          <cell r="R1441">
            <v>1742</v>
          </cell>
          <cell r="S1441">
            <v>8676</v>
          </cell>
          <cell r="T1441">
            <v>2503</v>
          </cell>
          <cell r="U1441">
            <v>5207</v>
          </cell>
          <cell r="V1441">
            <v>1383</v>
          </cell>
          <cell r="W1441">
            <v>1803</v>
          </cell>
          <cell r="X1441">
            <v>15291</v>
          </cell>
          <cell r="Y1441">
            <v>2456</v>
          </cell>
          <cell r="Z1441">
            <v>10031</v>
          </cell>
          <cell r="AA1441">
            <v>1816</v>
          </cell>
          <cell r="AB1441">
            <v>2349</v>
          </cell>
          <cell r="AC1441">
            <v>2790</v>
          </cell>
          <cell r="AD1441">
            <v>1867</v>
          </cell>
          <cell r="AE1441">
            <v>964</v>
          </cell>
          <cell r="AF1441">
            <v>4088</v>
          </cell>
          <cell r="AG1441">
            <v>11422</v>
          </cell>
          <cell r="AH1441">
            <v>73410</v>
          </cell>
          <cell r="AI1441">
            <v>98135</v>
          </cell>
          <cell r="AJ1441">
            <v>146647</v>
          </cell>
          <cell r="AK1441">
            <v>64003</v>
          </cell>
          <cell r="AL1441">
            <v>78939</v>
          </cell>
          <cell r="AM1441">
            <v>132169</v>
          </cell>
          <cell r="AN1441">
            <v>26883</v>
          </cell>
          <cell r="AO1441">
            <v>100236</v>
          </cell>
          <cell r="AP1441">
            <v>30250</v>
          </cell>
          <cell r="AR1441">
            <v>24349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4138091</v>
          </cell>
          <cell r="L1442">
            <v>186614</v>
          </cell>
          <cell r="M1442">
            <v>309485</v>
          </cell>
          <cell r="N1442">
            <v>285668</v>
          </cell>
          <cell r="O1442">
            <v>274116</v>
          </cell>
          <cell r="P1442">
            <v>264050</v>
          </cell>
          <cell r="Q1442">
            <v>248682</v>
          </cell>
          <cell r="R1442">
            <v>252393</v>
          </cell>
          <cell r="S1442">
            <v>204912</v>
          </cell>
          <cell r="T1442">
            <v>179026</v>
          </cell>
          <cell r="U1442">
            <v>141232</v>
          </cell>
          <cell r="V1442">
            <v>137916</v>
          </cell>
          <cell r="W1442">
            <v>174515</v>
          </cell>
          <cell r="X1442">
            <v>157019</v>
          </cell>
          <cell r="Y1442">
            <v>143046</v>
          </cell>
          <cell r="Z1442">
            <v>139748</v>
          </cell>
          <cell r="AA1442">
            <v>120759</v>
          </cell>
          <cell r="AB1442">
            <v>108679</v>
          </cell>
          <cell r="AC1442">
            <v>110034</v>
          </cell>
          <cell r="AD1442">
            <v>103773</v>
          </cell>
          <cell r="AE1442">
            <v>91294</v>
          </cell>
          <cell r="AF1442">
            <v>66448</v>
          </cell>
          <cell r="AG1442">
            <v>63412</v>
          </cell>
          <cell r="AH1442">
            <v>62991</v>
          </cell>
          <cell r="AI1442">
            <v>61583</v>
          </cell>
          <cell r="AJ1442">
            <v>59881</v>
          </cell>
          <cell r="AK1442">
            <v>63912</v>
          </cell>
          <cell r="AL1442">
            <v>59172</v>
          </cell>
          <cell r="AM1442">
            <v>48427</v>
          </cell>
          <cell r="AN1442">
            <v>19120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886630</v>
          </cell>
          <cell r="L1443">
            <v>19883</v>
          </cell>
          <cell r="M1443">
            <v>39152</v>
          </cell>
          <cell r="N1443">
            <v>33654</v>
          </cell>
          <cell r="O1443">
            <v>44232</v>
          </cell>
          <cell r="P1443">
            <v>24097</v>
          </cell>
          <cell r="Q1443">
            <v>18091</v>
          </cell>
          <cell r="R1443">
            <v>29348</v>
          </cell>
          <cell r="S1443">
            <v>23682</v>
          </cell>
          <cell r="T1443">
            <v>24403</v>
          </cell>
          <cell r="U1443">
            <v>18997</v>
          </cell>
          <cell r="V1443">
            <v>17802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44139</v>
          </cell>
          <cell r="AB1443">
            <v>30739</v>
          </cell>
          <cell r="AC1443">
            <v>32056</v>
          </cell>
          <cell r="AD1443">
            <v>65368</v>
          </cell>
          <cell r="AE1443">
            <v>70843</v>
          </cell>
          <cell r="AF1443">
            <v>53850</v>
          </cell>
          <cell r="AG1443">
            <v>32819</v>
          </cell>
          <cell r="AH1443">
            <v>23757</v>
          </cell>
          <cell r="AI1443">
            <v>20267</v>
          </cell>
          <cell r="AJ1443">
            <v>15320</v>
          </cell>
          <cell r="AK1443">
            <v>27152</v>
          </cell>
          <cell r="AL1443">
            <v>14881</v>
          </cell>
          <cell r="AM1443">
            <v>28878</v>
          </cell>
          <cell r="AN1443">
            <v>5122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1691485</v>
          </cell>
          <cell r="L1444">
            <v>26682</v>
          </cell>
          <cell r="M1444">
            <v>50877</v>
          </cell>
          <cell r="N1444">
            <v>58463</v>
          </cell>
          <cell r="O1444">
            <v>51981</v>
          </cell>
          <cell r="P1444">
            <v>52528</v>
          </cell>
          <cell r="Q1444">
            <v>48487</v>
          </cell>
          <cell r="R1444">
            <v>53482</v>
          </cell>
          <cell r="S1444">
            <v>41518</v>
          </cell>
          <cell r="T1444">
            <v>37996</v>
          </cell>
          <cell r="U1444">
            <v>33924</v>
          </cell>
          <cell r="V1444">
            <v>32753</v>
          </cell>
          <cell r="W1444">
            <v>43086</v>
          </cell>
          <cell r="X1444">
            <v>49644</v>
          </cell>
          <cell r="Y1444">
            <v>51366</v>
          </cell>
          <cell r="Z1444">
            <v>43068</v>
          </cell>
          <cell r="AA1444">
            <v>99743</v>
          </cell>
          <cell r="AB1444">
            <v>85829</v>
          </cell>
          <cell r="AC1444">
            <v>92157</v>
          </cell>
          <cell r="AD1444">
            <v>110223</v>
          </cell>
          <cell r="AE1444">
            <v>124521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46290</v>
          </cell>
          <cell r="AJ1444">
            <v>50720</v>
          </cell>
          <cell r="AK1444">
            <v>48769</v>
          </cell>
          <cell r="AL1444">
            <v>30907</v>
          </cell>
          <cell r="AM1444">
            <v>34861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51595</v>
          </cell>
          <cell r="L1445">
            <v>3895</v>
          </cell>
          <cell r="M1445">
            <v>10736</v>
          </cell>
          <cell r="N1445">
            <v>10152</v>
          </cell>
          <cell r="O1445">
            <v>5188</v>
          </cell>
          <cell r="P1445">
            <v>6431</v>
          </cell>
          <cell r="Q1445">
            <v>3128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822003</v>
          </cell>
          <cell r="L1446">
            <v>4100</v>
          </cell>
          <cell r="M1446">
            <v>36526</v>
          </cell>
          <cell r="N1446">
            <v>63846</v>
          </cell>
          <cell r="O1446">
            <v>123286</v>
          </cell>
          <cell r="P1446">
            <v>147781</v>
          </cell>
          <cell r="Q1446">
            <v>80785</v>
          </cell>
          <cell r="R1446">
            <v>127099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16985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4916</v>
          </cell>
          <cell r="AJ1446">
            <v>33226</v>
          </cell>
          <cell r="AK1446">
            <v>4032</v>
          </cell>
          <cell r="AL1446">
            <v>1357</v>
          </cell>
          <cell r="AM1446">
            <v>1968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102492</v>
          </cell>
          <cell r="L1447">
            <v>4992</v>
          </cell>
          <cell r="M1447">
            <v>11303</v>
          </cell>
          <cell r="N1447">
            <v>8957</v>
          </cell>
          <cell r="O1447">
            <v>13238</v>
          </cell>
          <cell r="P1447">
            <v>8831</v>
          </cell>
          <cell r="Q1447">
            <v>2508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2472</v>
          </cell>
          <cell r="AF1447">
            <v>4074</v>
          </cell>
          <cell r="AG1447">
            <v>8992</v>
          </cell>
          <cell r="AH1447">
            <v>9606</v>
          </cell>
          <cell r="AI1447">
            <v>5796</v>
          </cell>
          <cell r="AJ1447">
            <v>5093</v>
          </cell>
          <cell r="AK1447">
            <v>1088</v>
          </cell>
          <cell r="AL1447">
            <v>1195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151303</v>
          </cell>
          <cell r="L1448">
            <v>5831</v>
          </cell>
          <cell r="M1448">
            <v>13938</v>
          </cell>
          <cell r="N1448">
            <v>12746</v>
          </cell>
          <cell r="O1448">
            <v>9564</v>
          </cell>
          <cell r="P1448">
            <v>12686</v>
          </cell>
          <cell r="Q1448">
            <v>6959</v>
          </cell>
          <cell r="R1448">
            <v>9561</v>
          </cell>
          <cell r="S1448">
            <v>6264</v>
          </cell>
          <cell r="T1448">
            <v>8073</v>
          </cell>
          <cell r="U1448">
            <v>5499</v>
          </cell>
          <cell r="V1448">
            <v>5349</v>
          </cell>
          <cell r="W1448">
            <v>7189</v>
          </cell>
          <cell r="X1448">
            <v>9751</v>
          </cell>
          <cell r="Y1448">
            <v>6846</v>
          </cell>
          <cell r="Z1448">
            <v>4011</v>
          </cell>
          <cell r="AA1448">
            <v>4277</v>
          </cell>
          <cell r="AB1448">
            <v>2959</v>
          </cell>
          <cell r="AC1448">
            <v>3166</v>
          </cell>
          <cell r="AD1448">
            <v>3674</v>
          </cell>
          <cell r="AE1448">
            <v>2531</v>
          </cell>
          <cell r="AF1448">
            <v>923</v>
          </cell>
          <cell r="AG1448">
            <v>2865</v>
          </cell>
          <cell r="AH1448">
            <v>1219</v>
          </cell>
          <cell r="AI1448">
            <v>331</v>
          </cell>
          <cell r="AJ1448">
            <v>1300</v>
          </cell>
          <cell r="AK1448">
            <v>2083</v>
          </cell>
          <cell r="AL1448">
            <v>1189</v>
          </cell>
          <cell r="AM1448">
            <v>337</v>
          </cell>
          <cell r="AN1448">
            <v>182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1590309</v>
          </cell>
          <cell r="L1449">
            <v>11956</v>
          </cell>
          <cell r="M1449">
            <v>127574</v>
          </cell>
          <cell r="N1449">
            <v>138111</v>
          </cell>
          <cell r="O1449">
            <v>176173</v>
          </cell>
          <cell r="P1449">
            <v>242140</v>
          </cell>
          <cell r="Q1449">
            <v>127818</v>
          </cell>
          <cell r="R1449">
            <v>20722</v>
          </cell>
          <cell r="S1449">
            <v>10096</v>
          </cell>
          <cell r="T1449">
            <v>32916</v>
          </cell>
          <cell r="U1449">
            <v>41887</v>
          </cell>
          <cell r="V1449">
            <v>11329</v>
          </cell>
          <cell r="W1449">
            <v>32983</v>
          </cell>
          <cell r="X1449">
            <v>58759</v>
          </cell>
          <cell r="Y1449">
            <v>36460</v>
          </cell>
          <cell r="Z1449">
            <v>49390</v>
          </cell>
          <cell r="AA1449">
            <v>28280</v>
          </cell>
          <cell r="AB1449">
            <v>15908</v>
          </cell>
          <cell r="AC1449">
            <v>46465</v>
          </cell>
          <cell r="AD1449">
            <v>31636</v>
          </cell>
          <cell r="AE1449">
            <v>12734</v>
          </cell>
          <cell r="AF1449">
            <v>15127</v>
          </cell>
          <cell r="AG1449">
            <v>63993</v>
          </cell>
          <cell r="AH1449">
            <v>118590</v>
          </cell>
          <cell r="AI1449">
            <v>4038</v>
          </cell>
          <cell r="AJ1449">
            <v>15014</v>
          </cell>
          <cell r="AK1449">
            <v>21469</v>
          </cell>
          <cell r="AL1449">
            <v>27045</v>
          </cell>
          <cell r="AM1449">
            <v>5799</v>
          </cell>
          <cell r="AN1449">
            <v>30553</v>
          </cell>
          <cell r="AO1449">
            <v>35344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3441447</v>
          </cell>
          <cell r="L1450">
            <v>53869</v>
          </cell>
          <cell r="M1450">
            <v>152089</v>
          </cell>
          <cell r="N1450">
            <v>289869</v>
          </cell>
          <cell r="O1450">
            <v>160332</v>
          </cell>
          <cell r="P1450">
            <v>120430</v>
          </cell>
          <cell r="Q1450">
            <v>111431</v>
          </cell>
          <cell r="R1450">
            <v>184066</v>
          </cell>
          <cell r="S1450">
            <v>70194</v>
          </cell>
          <cell r="T1450">
            <v>97942</v>
          </cell>
          <cell r="U1450">
            <v>87358</v>
          </cell>
          <cell r="V1450">
            <v>78368</v>
          </cell>
          <cell r="W1450">
            <v>340325</v>
          </cell>
          <cell r="X1450">
            <v>81580</v>
          </cell>
          <cell r="Y1450">
            <v>106308</v>
          </cell>
          <cell r="Z1450">
            <v>191138</v>
          </cell>
          <cell r="AA1450">
            <v>61941</v>
          </cell>
          <cell r="AB1450">
            <v>160127</v>
          </cell>
          <cell r="AC1450">
            <v>77533</v>
          </cell>
          <cell r="AD1450">
            <v>151418</v>
          </cell>
          <cell r="AE1450">
            <v>178926</v>
          </cell>
          <cell r="AF1450">
            <v>89102</v>
          </cell>
          <cell r="AG1450">
            <v>107770</v>
          </cell>
          <cell r="AH1450">
            <v>114117</v>
          </cell>
          <cell r="AI1450">
            <v>50493</v>
          </cell>
          <cell r="AJ1450">
            <v>116111</v>
          </cell>
          <cell r="AK1450">
            <v>40702</v>
          </cell>
          <cell r="AL1450">
            <v>47525</v>
          </cell>
          <cell r="AM1450">
            <v>66693</v>
          </cell>
          <cell r="AN1450">
            <v>30450</v>
          </cell>
          <cell r="AO1450">
            <v>23240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  <cell r="J1451">
            <v>385748</v>
          </cell>
          <cell r="L1451">
            <v>14280</v>
          </cell>
          <cell r="M1451">
            <v>50207</v>
          </cell>
          <cell r="N1451">
            <v>29564</v>
          </cell>
          <cell r="O1451">
            <v>33415</v>
          </cell>
          <cell r="P1451">
            <v>26361</v>
          </cell>
          <cell r="Q1451">
            <v>18301</v>
          </cell>
          <cell r="R1451">
            <v>18418</v>
          </cell>
          <cell r="S1451">
            <v>15567</v>
          </cell>
          <cell r="T1451">
            <v>18884</v>
          </cell>
          <cell r="U1451">
            <v>17297</v>
          </cell>
          <cell r="V1451">
            <v>17211</v>
          </cell>
          <cell r="W1451">
            <v>15560</v>
          </cell>
          <cell r="X1451">
            <v>19176</v>
          </cell>
          <cell r="Y1451">
            <v>12982</v>
          </cell>
          <cell r="Z1451">
            <v>11743</v>
          </cell>
          <cell r="AA1451">
            <v>8235</v>
          </cell>
          <cell r="AB1451">
            <v>6477</v>
          </cell>
          <cell r="AC1451">
            <v>5801</v>
          </cell>
          <cell r="AD1451">
            <v>6479</v>
          </cell>
          <cell r="AE1451">
            <v>3625</v>
          </cell>
          <cell r="AF1451">
            <v>3660</v>
          </cell>
          <cell r="AG1451">
            <v>4942</v>
          </cell>
          <cell r="AH1451">
            <v>6354</v>
          </cell>
          <cell r="AI1451">
            <v>3734</v>
          </cell>
          <cell r="AJ1451">
            <v>5577</v>
          </cell>
          <cell r="AK1451">
            <v>3456</v>
          </cell>
          <cell r="AL1451">
            <v>3301</v>
          </cell>
          <cell r="AM1451">
            <v>4287</v>
          </cell>
          <cell r="AN1451">
            <v>854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  <cell r="J1452">
            <v>2244042</v>
          </cell>
          <cell r="L1452">
            <v>7987</v>
          </cell>
          <cell r="M1452">
            <v>111425</v>
          </cell>
          <cell r="N1452">
            <v>188352</v>
          </cell>
          <cell r="O1452">
            <v>297320</v>
          </cell>
          <cell r="P1452">
            <v>239500</v>
          </cell>
          <cell r="Q1452">
            <v>251145</v>
          </cell>
          <cell r="R1452">
            <v>110553</v>
          </cell>
          <cell r="S1452">
            <v>33604</v>
          </cell>
          <cell r="T1452">
            <v>107483</v>
          </cell>
          <cell r="U1452">
            <v>46746</v>
          </cell>
          <cell r="V1452">
            <v>139237</v>
          </cell>
          <cell r="W1452">
            <v>60565</v>
          </cell>
          <cell r="X1452">
            <v>31609</v>
          </cell>
          <cell r="Y1452">
            <v>25710</v>
          </cell>
          <cell r="Z1452">
            <v>27506</v>
          </cell>
          <cell r="AA1452">
            <v>28113</v>
          </cell>
          <cell r="AB1452">
            <v>26663</v>
          </cell>
          <cell r="AC1452">
            <v>56194</v>
          </cell>
          <cell r="AD1452">
            <v>48641</v>
          </cell>
          <cell r="AE1452">
            <v>47085</v>
          </cell>
          <cell r="AF1452">
            <v>86409</v>
          </cell>
          <cell r="AG1452">
            <v>29448</v>
          </cell>
          <cell r="AH1452">
            <v>20839</v>
          </cell>
          <cell r="AI1452">
            <v>22859</v>
          </cell>
          <cell r="AJ1452">
            <v>35555</v>
          </cell>
          <cell r="AK1452">
            <v>106548</v>
          </cell>
          <cell r="AL1452">
            <v>29926</v>
          </cell>
          <cell r="AM1452">
            <v>21403</v>
          </cell>
          <cell r="AN1452">
            <v>5617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8180226</v>
          </cell>
          <cell r="L1453">
            <v>163054</v>
          </cell>
          <cell r="M1453">
            <v>677318</v>
          </cell>
          <cell r="N1453">
            <v>639836</v>
          </cell>
          <cell r="O1453">
            <v>571713</v>
          </cell>
          <cell r="P1453">
            <v>496677</v>
          </cell>
          <cell r="Q1453">
            <v>309440</v>
          </cell>
          <cell r="R1453">
            <v>188606</v>
          </cell>
          <cell r="S1453">
            <v>213855</v>
          </cell>
          <cell r="T1453">
            <v>317307</v>
          </cell>
          <cell r="U1453">
            <v>199502</v>
          </cell>
          <cell r="V1453">
            <v>298119</v>
          </cell>
          <cell r="W1453">
            <v>213110</v>
          </cell>
          <cell r="X1453">
            <v>223699</v>
          </cell>
          <cell r="Y1453">
            <v>400560</v>
          </cell>
          <cell r="Z1453">
            <v>307296</v>
          </cell>
          <cell r="AA1453">
            <v>234278</v>
          </cell>
          <cell r="AB1453">
            <v>241701</v>
          </cell>
          <cell r="AC1453">
            <v>223179</v>
          </cell>
          <cell r="AD1453">
            <v>301071</v>
          </cell>
          <cell r="AE1453">
            <v>285555</v>
          </cell>
          <cell r="AF1453">
            <v>200734</v>
          </cell>
          <cell r="AG1453">
            <v>179449</v>
          </cell>
          <cell r="AH1453">
            <v>100683</v>
          </cell>
          <cell r="AI1453">
            <v>88637</v>
          </cell>
          <cell r="AJ1453">
            <v>336492</v>
          </cell>
          <cell r="AK1453">
            <v>119043</v>
          </cell>
          <cell r="AL1453">
            <v>155400</v>
          </cell>
          <cell r="AM1453">
            <v>205640</v>
          </cell>
          <cell r="AN1453">
            <v>110723</v>
          </cell>
          <cell r="AO1453">
            <v>177549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  <cell r="J1454">
            <v>39051</v>
          </cell>
          <cell r="L1454">
            <v>287</v>
          </cell>
          <cell r="M1454">
            <v>8075</v>
          </cell>
          <cell r="N1454">
            <v>1165</v>
          </cell>
          <cell r="O1454">
            <v>3507</v>
          </cell>
          <cell r="P1454">
            <v>1879</v>
          </cell>
          <cell r="Q1454">
            <v>3667</v>
          </cell>
          <cell r="R1454">
            <v>836</v>
          </cell>
          <cell r="S1454">
            <v>537</v>
          </cell>
          <cell r="T1454">
            <v>1885</v>
          </cell>
          <cell r="U1454">
            <v>282</v>
          </cell>
          <cell r="V1454">
            <v>7814</v>
          </cell>
          <cell r="W1454">
            <v>442</v>
          </cell>
          <cell r="X1454">
            <v>3134</v>
          </cell>
          <cell r="Y1454">
            <v>85</v>
          </cell>
          <cell r="Z1454">
            <v>104</v>
          </cell>
          <cell r="AA1454">
            <v>331</v>
          </cell>
          <cell r="AB1454">
            <v>582</v>
          </cell>
          <cell r="AC1454">
            <v>1433</v>
          </cell>
          <cell r="AD1454">
            <v>886</v>
          </cell>
          <cell r="AE1454">
            <v>505</v>
          </cell>
          <cell r="AF1454">
            <v>937</v>
          </cell>
          <cell r="AG1454">
            <v>678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  <cell r="J1455">
            <v>2175873</v>
          </cell>
          <cell r="L1455">
            <v>4666</v>
          </cell>
          <cell r="M1455">
            <v>92090</v>
          </cell>
          <cell r="N1455">
            <v>100587</v>
          </cell>
          <cell r="O1455">
            <v>164141</v>
          </cell>
          <cell r="P1455">
            <v>126936</v>
          </cell>
          <cell r="Q1455">
            <v>159166</v>
          </cell>
          <cell r="R1455">
            <v>82539</v>
          </cell>
          <cell r="S1455">
            <v>71846</v>
          </cell>
          <cell r="T1455">
            <v>115729</v>
          </cell>
          <cell r="U1455">
            <v>59112</v>
          </cell>
          <cell r="V1455">
            <v>82552</v>
          </cell>
          <cell r="W1455">
            <v>75002</v>
          </cell>
          <cell r="X1455">
            <v>135033</v>
          </cell>
          <cell r="Y1455">
            <v>107823</v>
          </cell>
          <cell r="Z1455">
            <v>65163</v>
          </cell>
          <cell r="AA1455">
            <v>92172</v>
          </cell>
          <cell r="AB1455">
            <v>85779</v>
          </cell>
          <cell r="AC1455">
            <v>115765</v>
          </cell>
          <cell r="AD1455">
            <v>132300</v>
          </cell>
          <cell r="AE1455">
            <v>98074</v>
          </cell>
          <cell r="AF1455">
            <v>91080</v>
          </cell>
          <cell r="AG1455">
            <v>61608</v>
          </cell>
          <cell r="AH1455">
            <v>56710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  <cell r="J1456">
            <v>743068</v>
          </cell>
          <cell r="L1456">
            <v>6724</v>
          </cell>
          <cell r="M1456">
            <v>27800</v>
          </cell>
          <cell r="N1456">
            <v>33353</v>
          </cell>
          <cell r="O1456">
            <v>30788</v>
          </cell>
          <cell r="P1456">
            <v>43947</v>
          </cell>
          <cell r="Q1456">
            <v>20348</v>
          </cell>
          <cell r="R1456">
            <v>25068</v>
          </cell>
          <cell r="S1456">
            <v>24438</v>
          </cell>
          <cell r="T1456">
            <v>17418</v>
          </cell>
          <cell r="U1456">
            <v>16265</v>
          </cell>
          <cell r="V1456">
            <v>18516</v>
          </cell>
          <cell r="W1456">
            <v>16489</v>
          </cell>
          <cell r="X1456">
            <v>35362</v>
          </cell>
          <cell r="Y1456">
            <v>52474</v>
          </cell>
          <cell r="Z1456">
            <v>29695</v>
          </cell>
          <cell r="AA1456">
            <v>32906</v>
          </cell>
          <cell r="AB1456">
            <v>31852</v>
          </cell>
          <cell r="AC1456">
            <v>68909</v>
          </cell>
          <cell r="AD1456">
            <v>27632</v>
          </cell>
          <cell r="AE1456">
            <v>42880</v>
          </cell>
          <cell r="AF1456">
            <v>60490</v>
          </cell>
          <cell r="AG1456">
            <v>62966</v>
          </cell>
          <cell r="AH1456">
            <v>16748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  <cell r="J1457">
            <v>14015</v>
          </cell>
          <cell r="L1457">
            <v>1389</v>
          </cell>
          <cell r="M1457">
            <v>723</v>
          </cell>
          <cell r="N1457">
            <v>154</v>
          </cell>
          <cell r="O1457">
            <v>308</v>
          </cell>
          <cell r="P1457">
            <v>162</v>
          </cell>
          <cell r="Q1457">
            <v>1053</v>
          </cell>
          <cell r="R1457">
            <v>1708</v>
          </cell>
          <cell r="S1457">
            <v>1009</v>
          </cell>
          <cell r="T1457">
            <v>496</v>
          </cell>
          <cell r="U1457">
            <v>492</v>
          </cell>
          <cell r="V1457">
            <v>1039</v>
          </cell>
          <cell r="W1457">
            <v>511</v>
          </cell>
          <cell r="X1457">
            <v>25</v>
          </cell>
          <cell r="Y1457">
            <v>640</v>
          </cell>
          <cell r="Z1457">
            <v>1592</v>
          </cell>
          <cell r="AA1457">
            <v>127</v>
          </cell>
          <cell r="AB1457">
            <v>660</v>
          </cell>
          <cell r="AC1457">
            <v>440</v>
          </cell>
          <cell r="AD1457">
            <v>957</v>
          </cell>
          <cell r="AE1457">
            <v>142</v>
          </cell>
          <cell r="AF1457">
            <v>374</v>
          </cell>
          <cell r="AG1457">
            <v>14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  <cell r="J1458">
            <v>864276</v>
          </cell>
          <cell r="L1458">
            <v>757</v>
          </cell>
          <cell r="M1458">
            <v>41073</v>
          </cell>
          <cell r="N1458">
            <v>42102</v>
          </cell>
          <cell r="O1458">
            <v>24890</v>
          </cell>
          <cell r="P1458">
            <v>51285</v>
          </cell>
          <cell r="Q1458">
            <v>44689</v>
          </cell>
          <cell r="R1458">
            <v>29766</v>
          </cell>
          <cell r="S1458">
            <v>20003</v>
          </cell>
          <cell r="T1458">
            <v>29091</v>
          </cell>
          <cell r="U1458">
            <v>19438</v>
          </cell>
          <cell r="V1458">
            <v>43576</v>
          </cell>
          <cell r="W1458">
            <v>19725</v>
          </cell>
          <cell r="X1458">
            <v>38922</v>
          </cell>
          <cell r="Y1458">
            <v>48469</v>
          </cell>
          <cell r="Z1458">
            <v>69801</v>
          </cell>
          <cell r="AA1458">
            <v>40665</v>
          </cell>
          <cell r="AB1458">
            <v>68477</v>
          </cell>
          <cell r="AC1458">
            <v>97219</v>
          </cell>
          <cell r="AD1458">
            <v>16106</v>
          </cell>
          <cell r="AE1458">
            <v>36655</v>
          </cell>
          <cell r="AF1458">
            <v>28023</v>
          </cell>
          <cell r="AG1458">
            <v>19521</v>
          </cell>
          <cell r="AH1458">
            <v>34023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  <cell r="J1459">
            <v>245591</v>
          </cell>
          <cell r="L1459">
            <v>3598</v>
          </cell>
          <cell r="M1459">
            <v>3679</v>
          </cell>
          <cell r="N1459">
            <v>58130</v>
          </cell>
          <cell r="O1459">
            <v>8938</v>
          </cell>
          <cell r="P1459">
            <v>4898</v>
          </cell>
          <cell r="Q1459">
            <v>5300</v>
          </cell>
          <cell r="R1459">
            <v>6098</v>
          </cell>
          <cell r="S1459">
            <v>6749</v>
          </cell>
          <cell r="T1459">
            <v>9008</v>
          </cell>
          <cell r="U1459">
            <v>19170</v>
          </cell>
          <cell r="V1459">
            <v>9805</v>
          </cell>
          <cell r="W1459">
            <v>9955</v>
          </cell>
          <cell r="X1459">
            <v>14847</v>
          </cell>
          <cell r="Y1459">
            <v>19559</v>
          </cell>
          <cell r="Z1459">
            <v>12939</v>
          </cell>
          <cell r="AA1459">
            <v>7905</v>
          </cell>
          <cell r="AB1459">
            <v>9816</v>
          </cell>
          <cell r="AC1459">
            <v>13980</v>
          </cell>
          <cell r="AD1459">
            <v>4752</v>
          </cell>
          <cell r="AE1459">
            <v>1478</v>
          </cell>
          <cell r="AF1459">
            <v>11138</v>
          </cell>
          <cell r="AG1459">
            <v>3849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  <cell r="J1460">
            <v>487572</v>
          </cell>
          <cell r="L1460">
            <v>8990</v>
          </cell>
          <cell r="M1460">
            <v>22315</v>
          </cell>
          <cell r="N1460">
            <v>23604</v>
          </cell>
          <cell r="O1460">
            <v>29006</v>
          </cell>
          <cell r="P1460">
            <v>23010</v>
          </cell>
          <cell r="Q1460">
            <v>19860</v>
          </cell>
          <cell r="R1460">
            <v>25859</v>
          </cell>
          <cell r="S1460">
            <v>17736</v>
          </cell>
          <cell r="T1460">
            <v>22685</v>
          </cell>
          <cell r="U1460">
            <v>22059</v>
          </cell>
          <cell r="V1460">
            <v>22814</v>
          </cell>
          <cell r="W1460">
            <v>20687</v>
          </cell>
          <cell r="X1460">
            <v>23152</v>
          </cell>
          <cell r="Y1460">
            <v>27435</v>
          </cell>
          <cell r="Z1460">
            <v>27204</v>
          </cell>
          <cell r="AA1460">
            <v>14326</v>
          </cell>
          <cell r="AB1460">
            <v>14894</v>
          </cell>
          <cell r="AC1460">
            <v>13935</v>
          </cell>
          <cell r="AD1460">
            <v>14165</v>
          </cell>
          <cell r="AE1460">
            <v>12167</v>
          </cell>
          <cell r="AF1460">
            <v>7210</v>
          </cell>
          <cell r="AG1460">
            <v>8045</v>
          </cell>
          <cell r="AH1460">
            <v>13566</v>
          </cell>
          <cell r="AI1460">
            <v>12578</v>
          </cell>
          <cell r="AJ1460">
            <v>7262</v>
          </cell>
          <cell r="AK1460">
            <v>11774</v>
          </cell>
          <cell r="AL1460">
            <v>9917</v>
          </cell>
          <cell r="AM1460">
            <v>7092</v>
          </cell>
          <cell r="AN1460">
            <v>4225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2946484</v>
          </cell>
          <cell r="L1461">
            <v>25509</v>
          </cell>
          <cell r="M1461">
            <v>101594</v>
          </cell>
          <cell r="N1461">
            <v>215472</v>
          </cell>
          <cell r="O1461">
            <v>187378</v>
          </cell>
          <cell r="P1461">
            <v>140969</v>
          </cell>
          <cell r="Q1461">
            <v>171263</v>
          </cell>
          <cell r="R1461">
            <v>148370</v>
          </cell>
          <cell r="S1461">
            <v>78018</v>
          </cell>
          <cell r="T1461">
            <v>69015</v>
          </cell>
          <cell r="U1461">
            <v>106986</v>
          </cell>
          <cell r="V1461">
            <v>117869</v>
          </cell>
          <cell r="W1461">
            <v>79351</v>
          </cell>
          <cell r="X1461">
            <v>118248</v>
          </cell>
          <cell r="Y1461">
            <v>136239</v>
          </cell>
          <cell r="Z1461">
            <v>112557</v>
          </cell>
          <cell r="AA1461">
            <v>122734</v>
          </cell>
          <cell r="AB1461">
            <v>88348</v>
          </cell>
          <cell r="AC1461">
            <v>88587</v>
          </cell>
          <cell r="AD1461">
            <v>154182</v>
          </cell>
          <cell r="AE1461">
            <v>174888</v>
          </cell>
          <cell r="AF1461">
            <v>40896</v>
          </cell>
          <cell r="AG1461">
            <v>86795</v>
          </cell>
          <cell r="AH1461">
            <v>35912</v>
          </cell>
          <cell r="AI1461">
            <v>44959</v>
          </cell>
          <cell r="AJ1461">
            <v>51454</v>
          </cell>
          <cell r="AK1461">
            <v>88915</v>
          </cell>
          <cell r="AL1461">
            <v>61107</v>
          </cell>
          <cell r="AM1461">
            <v>47802</v>
          </cell>
          <cell r="AN1461">
            <v>44694</v>
          </cell>
          <cell r="AO1461">
            <v>6373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4338369</v>
          </cell>
          <cell r="L1462">
            <v>36507</v>
          </cell>
          <cell r="M1462">
            <v>98753</v>
          </cell>
          <cell r="N1462">
            <v>111783</v>
          </cell>
          <cell r="O1462">
            <v>123583</v>
          </cell>
          <cell r="P1462">
            <v>139101</v>
          </cell>
          <cell r="Q1462">
            <v>84002</v>
          </cell>
          <cell r="R1462">
            <v>118571</v>
          </cell>
          <cell r="S1462">
            <v>113984</v>
          </cell>
          <cell r="T1462">
            <v>121093</v>
          </cell>
          <cell r="U1462">
            <v>121940</v>
          </cell>
          <cell r="V1462">
            <v>124149</v>
          </cell>
          <cell r="W1462">
            <v>161723</v>
          </cell>
          <cell r="X1462">
            <v>190869</v>
          </cell>
          <cell r="Y1462">
            <v>211200</v>
          </cell>
          <cell r="Z1462">
            <v>201324</v>
          </cell>
          <cell r="AA1462">
            <v>301886</v>
          </cell>
          <cell r="AB1462">
            <v>144892</v>
          </cell>
          <cell r="AC1462">
            <v>203173</v>
          </cell>
          <cell r="AD1462">
            <v>137131</v>
          </cell>
          <cell r="AE1462">
            <v>280968</v>
          </cell>
          <cell r="AF1462">
            <v>133277</v>
          </cell>
          <cell r="AG1462">
            <v>101146</v>
          </cell>
          <cell r="AH1462">
            <v>105221</v>
          </cell>
          <cell r="AI1462">
            <v>407972</v>
          </cell>
          <cell r="AJ1462">
            <v>94997</v>
          </cell>
          <cell r="AK1462">
            <v>70690</v>
          </cell>
          <cell r="AL1462">
            <v>107008</v>
          </cell>
          <cell r="AM1462">
            <v>148437</v>
          </cell>
          <cell r="AN1462">
            <v>110770</v>
          </cell>
          <cell r="AO1462">
            <v>32219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  <cell r="J1463">
            <v>35451</v>
          </cell>
          <cell r="L1463">
            <v>202</v>
          </cell>
          <cell r="M1463">
            <v>821</v>
          </cell>
          <cell r="N1463">
            <v>3460</v>
          </cell>
          <cell r="O1463">
            <v>820</v>
          </cell>
          <cell r="P1463">
            <v>1256</v>
          </cell>
          <cell r="Q1463">
            <v>541</v>
          </cell>
          <cell r="R1463">
            <v>286</v>
          </cell>
          <cell r="S1463">
            <v>137</v>
          </cell>
          <cell r="T1463">
            <v>263</v>
          </cell>
          <cell r="U1463">
            <v>154</v>
          </cell>
          <cell r="V1463">
            <v>67</v>
          </cell>
          <cell r="W1463">
            <v>2046</v>
          </cell>
          <cell r="X1463">
            <v>165</v>
          </cell>
          <cell r="Y1463">
            <v>405</v>
          </cell>
          <cell r="Z1463">
            <v>490</v>
          </cell>
          <cell r="AA1463">
            <v>16</v>
          </cell>
          <cell r="AB1463">
            <v>830</v>
          </cell>
          <cell r="AC1463">
            <v>847</v>
          </cell>
          <cell r="AD1463">
            <v>937</v>
          </cell>
          <cell r="AE1463">
            <v>650</v>
          </cell>
          <cell r="AF1463">
            <v>1193</v>
          </cell>
          <cell r="AG1463">
            <v>2660</v>
          </cell>
          <cell r="AH1463">
            <v>5377</v>
          </cell>
          <cell r="AI1463">
            <v>3044</v>
          </cell>
          <cell r="AJ1463">
            <v>1303</v>
          </cell>
          <cell r="AK1463">
            <v>2410</v>
          </cell>
          <cell r="AL1463">
            <v>2006</v>
          </cell>
          <cell r="AM1463">
            <v>1959</v>
          </cell>
          <cell r="AN1463">
            <v>1106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  <cell r="J1464">
            <v>1157296</v>
          </cell>
          <cell r="L1464">
            <v>3236</v>
          </cell>
          <cell r="M1464">
            <v>14736</v>
          </cell>
          <cell r="N1464">
            <v>9796</v>
          </cell>
          <cell r="O1464">
            <v>32664</v>
          </cell>
          <cell r="P1464">
            <v>32977</v>
          </cell>
          <cell r="Q1464">
            <v>18869</v>
          </cell>
          <cell r="R1464">
            <v>13953</v>
          </cell>
          <cell r="S1464">
            <v>2692</v>
          </cell>
          <cell r="T1464">
            <v>3851</v>
          </cell>
          <cell r="U1464">
            <v>19415</v>
          </cell>
          <cell r="V1464">
            <v>606</v>
          </cell>
          <cell r="W1464">
            <v>3764</v>
          </cell>
          <cell r="X1464">
            <v>131</v>
          </cell>
          <cell r="Y1464">
            <v>4630</v>
          </cell>
          <cell r="Z1464">
            <v>5055</v>
          </cell>
          <cell r="AA1464">
            <v>5667</v>
          </cell>
          <cell r="AB1464">
            <v>597</v>
          </cell>
          <cell r="AC1464">
            <v>157</v>
          </cell>
          <cell r="AD1464">
            <v>2101</v>
          </cell>
          <cell r="AE1464">
            <v>2478</v>
          </cell>
          <cell r="AF1464">
            <v>786</v>
          </cell>
          <cell r="AG1464">
            <v>18191</v>
          </cell>
          <cell r="AH1464">
            <v>51044</v>
          </cell>
          <cell r="AI1464">
            <v>104129</v>
          </cell>
          <cell r="AJ1464">
            <v>123273</v>
          </cell>
          <cell r="AK1464">
            <v>111243</v>
          </cell>
          <cell r="AL1464">
            <v>249674</v>
          </cell>
          <cell r="AM1464">
            <v>138063</v>
          </cell>
          <cell r="AN1464">
            <v>166872</v>
          </cell>
          <cell r="AO1464">
            <v>16646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  <cell r="J1465">
            <v>545513</v>
          </cell>
          <cell r="L1465">
            <v>430</v>
          </cell>
          <cell r="M1465">
            <v>7694</v>
          </cell>
          <cell r="N1465">
            <v>2701</v>
          </cell>
          <cell r="O1465">
            <v>7067</v>
          </cell>
          <cell r="P1465">
            <v>5314</v>
          </cell>
          <cell r="Q1465">
            <v>2396</v>
          </cell>
          <cell r="R1465">
            <v>7845</v>
          </cell>
          <cell r="S1465">
            <v>3101</v>
          </cell>
          <cell r="T1465">
            <v>2530</v>
          </cell>
          <cell r="U1465">
            <v>54</v>
          </cell>
          <cell r="V1465">
            <v>1821</v>
          </cell>
          <cell r="W1465">
            <v>320</v>
          </cell>
          <cell r="X1465">
            <v>1759</v>
          </cell>
          <cell r="Y1465">
            <v>2635</v>
          </cell>
          <cell r="Z1465">
            <v>3257</v>
          </cell>
          <cell r="AA1465">
            <v>1089</v>
          </cell>
          <cell r="AB1465">
            <v>2971</v>
          </cell>
          <cell r="AC1465">
            <v>3023</v>
          </cell>
          <cell r="AD1465">
            <v>4169</v>
          </cell>
          <cell r="AE1465">
            <v>3886</v>
          </cell>
          <cell r="AF1465">
            <v>1042</v>
          </cell>
          <cell r="AG1465">
            <v>19509</v>
          </cell>
          <cell r="AH1465">
            <v>71527</v>
          </cell>
          <cell r="AI1465">
            <v>69090</v>
          </cell>
          <cell r="AJ1465">
            <v>56428</v>
          </cell>
          <cell r="AK1465">
            <v>43087</v>
          </cell>
          <cell r="AL1465">
            <v>49873</v>
          </cell>
          <cell r="AM1465">
            <v>76329</v>
          </cell>
          <cell r="AN1465">
            <v>56742</v>
          </cell>
          <cell r="AO1465">
            <v>37824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6756088</v>
          </cell>
          <cell r="L1466">
            <v>301706</v>
          </cell>
          <cell r="M1466">
            <v>428700</v>
          </cell>
          <cell r="N1466">
            <v>403698</v>
          </cell>
          <cell r="O1466">
            <v>399253</v>
          </cell>
          <cell r="P1466">
            <v>401645</v>
          </cell>
          <cell r="Q1466">
            <v>382041</v>
          </cell>
          <cell r="R1466">
            <v>400303</v>
          </cell>
          <cell r="S1466">
            <v>376502</v>
          </cell>
          <cell r="T1466">
            <v>381079</v>
          </cell>
          <cell r="U1466">
            <v>324552</v>
          </cell>
          <cell r="V1466">
            <v>271198</v>
          </cell>
          <cell r="W1466">
            <v>254404</v>
          </cell>
          <cell r="X1466">
            <v>235159</v>
          </cell>
          <cell r="Y1466">
            <v>229232</v>
          </cell>
          <cell r="Z1466">
            <v>210746</v>
          </cell>
          <cell r="AA1466">
            <v>191510</v>
          </cell>
          <cell r="AB1466">
            <v>169473</v>
          </cell>
          <cell r="AC1466">
            <v>179568</v>
          </cell>
          <cell r="AD1466">
            <v>182680</v>
          </cell>
          <cell r="AE1466">
            <v>167907</v>
          </cell>
          <cell r="AF1466">
            <v>147203</v>
          </cell>
          <cell r="AG1466">
            <v>116901</v>
          </cell>
          <cell r="AH1466">
            <v>106159</v>
          </cell>
          <cell r="AI1466">
            <v>106637</v>
          </cell>
          <cell r="AJ1466">
            <v>103752</v>
          </cell>
          <cell r="AK1466">
            <v>99876</v>
          </cell>
          <cell r="AL1466">
            <v>93343</v>
          </cell>
          <cell r="AM1466">
            <v>77401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75786</v>
          </cell>
          <cell r="L1467">
            <v>3888</v>
          </cell>
          <cell r="M1467">
            <v>6126</v>
          </cell>
          <cell r="N1467">
            <v>5387</v>
          </cell>
          <cell r="O1467">
            <v>3473</v>
          </cell>
          <cell r="P1467">
            <v>5531</v>
          </cell>
          <cell r="Q1467">
            <v>4171</v>
          </cell>
          <cell r="R1467">
            <v>4094</v>
          </cell>
          <cell r="S1467">
            <v>3678</v>
          </cell>
          <cell r="T1467">
            <v>2516</v>
          </cell>
          <cell r="U1467">
            <v>3555</v>
          </cell>
          <cell r="V1467">
            <v>3305</v>
          </cell>
          <cell r="W1467">
            <v>2955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997792</v>
          </cell>
          <cell r="L1468">
            <v>22744</v>
          </cell>
          <cell r="M1468">
            <v>32483</v>
          </cell>
          <cell r="N1468">
            <v>26503</v>
          </cell>
          <cell r="O1468">
            <v>25217</v>
          </cell>
          <cell r="P1468">
            <v>22552</v>
          </cell>
          <cell r="Q1468">
            <v>23127</v>
          </cell>
          <cell r="R1468">
            <v>27004</v>
          </cell>
          <cell r="S1468">
            <v>26591</v>
          </cell>
          <cell r="T1468">
            <v>43008</v>
          </cell>
          <cell r="U1468">
            <v>29799</v>
          </cell>
          <cell r="V1468">
            <v>27050</v>
          </cell>
          <cell r="W1468">
            <v>25275</v>
          </cell>
          <cell r="X1468">
            <v>33336</v>
          </cell>
          <cell r="Y1468">
            <v>25660</v>
          </cell>
          <cell r="Z1468">
            <v>25206</v>
          </cell>
          <cell r="AA1468">
            <v>24752</v>
          </cell>
          <cell r="AB1468">
            <v>25656</v>
          </cell>
          <cell r="AC1468">
            <v>30820</v>
          </cell>
          <cell r="AD1468">
            <v>40321</v>
          </cell>
          <cell r="AE1468">
            <v>31972</v>
          </cell>
          <cell r="AF1468">
            <v>42559</v>
          </cell>
          <cell r="AG1468">
            <v>28973</v>
          </cell>
          <cell r="AH1468">
            <v>45650</v>
          </cell>
          <cell r="AI1468">
            <v>42075</v>
          </cell>
          <cell r="AJ1468">
            <v>53077</v>
          </cell>
          <cell r="AK1468">
            <v>68491</v>
          </cell>
          <cell r="AL1468">
            <v>67364</v>
          </cell>
          <cell r="AM1468">
            <v>69806</v>
          </cell>
          <cell r="AN1468">
            <v>10721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43806</v>
          </cell>
          <cell r="L1469">
            <v>1310</v>
          </cell>
          <cell r="M1469">
            <v>5247</v>
          </cell>
          <cell r="N1469">
            <v>3300</v>
          </cell>
          <cell r="O1469">
            <v>2628</v>
          </cell>
          <cell r="P1469">
            <v>2593</v>
          </cell>
          <cell r="Q1469">
            <v>1859</v>
          </cell>
          <cell r="R1469">
            <v>2734</v>
          </cell>
          <cell r="S1469">
            <v>2924</v>
          </cell>
          <cell r="T1469">
            <v>4105</v>
          </cell>
          <cell r="U1469">
            <v>4234</v>
          </cell>
          <cell r="V1469">
            <v>4692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571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225012</v>
          </cell>
          <cell r="L1470">
            <v>547</v>
          </cell>
          <cell r="M1470">
            <v>9258</v>
          </cell>
          <cell r="N1470">
            <v>49262</v>
          </cell>
          <cell r="O1470">
            <v>2199</v>
          </cell>
          <cell r="P1470">
            <v>8953</v>
          </cell>
          <cell r="Q1470">
            <v>8146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39913</v>
          </cell>
          <cell r="L1471">
            <v>626</v>
          </cell>
          <cell r="M1471">
            <v>736</v>
          </cell>
          <cell r="N1471">
            <v>4450</v>
          </cell>
          <cell r="O1471">
            <v>704</v>
          </cell>
          <cell r="P1471">
            <v>690</v>
          </cell>
          <cell r="Q1471">
            <v>1334</v>
          </cell>
          <cell r="R1471">
            <v>635</v>
          </cell>
          <cell r="S1471">
            <v>2222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1568</v>
          </cell>
          <cell r="AC1471">
            <v>717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1173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386192</v>
          </cell>
          <cell r="L1472">
            <v>16049</v>
          </cell>
          <cell r="M1472">
            <v>25193</v>
          </cell>
          <cell r="N1472">
            <v>36393</v>
          </cell>
          <cell r="O1472">
            <v>28676</v>
          </cell>
          <cell r="P1472">
            <v>27807</v>
          </cell>
          <cell r="Q1472">
            <v>19992</v>
          </cell>
          <cell r="R1472">
            <v>20534</v>
          </cell>
          <cell r="S1472">
            <v>21940</v>
          </cell>
          <cell r="T1472">
            <v>16468</v>
          </cell>
          <cell r="U1472">
            <v>21357</v>
          </cell>
          <cell r="V1472">
            <v>14638</v>
          </cell>
          <cell r="W1472">
            <v>13461</v>
          </cell>
          <cell r="X1472">
            <v>7974</v>
          </cell>
          <cell r="Y1472">
            <v>6911</v>
          </cell>
          <cell r="Z1472">
            <v>7841</v>
          </cell>
          <cell r="AA1472">
            <v>6642</v>
          </cell>
          <cell r="AB1472">
            <v>6841</v>
          </cell>
          <cell r="AC1472">
            <v>11867</v>
          </cell>
          <cell r="AD1472">
            <v>9278</v>
          </cell>
          <cell r="AE1472">
            <v>6867</v>
          </cell>
          <cell r="AF1472">
            <v>8789</v>
          </cell>
          <cell r="AG1472">
            <v>4260</v>
          </cell>
          <cell r="AH1472">
            <v>4441</v>
          </cell>
          <cell r="AI1472">
            <v>5169</v>
          </cell>
          <cell r="AJ1472">
            <v>7050</v>
          </cell>
          <cell r="AK1472">
            <v>9571</v>
          </cell>
          <cell r="AL1472">
            <v>6399</v>
          </cell>
          <cell r="AM1472">
            <v>11969</v>
          </cell>
          <cell r="AN1472">
            <v>1815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  <cell r="J1473">
            <v>251412</v>
          </cell>
          <cell r="L1473">
            <v>5945</v>
          </cell>
          <cell r="M1473">
            <v>4986</v>
          </cell>
          <cell r="N1473">
            <v>25537</v>
          </cell>
          <cell r="O1473">
            <v>9269</v>
          </cell>
          <cell r="P1473">
            <v>16211</v>
          </cell>
          <cell r="Q1473">
            <v>10410</v>
          </cell>
          <cell r="R1473">
            <v>17726</v>
          </cell>
          <cell r="S1473">
            <v>7355</v>
          </cell>
          <cell r="T1473">
            <v>36310</v>
          </cell>
          <cell r="U1473">
            <v>16659</v>
          </cell>
          <cell r="V1473">
            <v>8786</v>
          </cell>
          <cell r="W1473">
            <v>15457</v>
          </cell>
          <cell r="X1473">
            <v>5155</v>
          </cell>
          <cell r="Y1473">
            <v>1348</v>
          </cell>
          <cell r="Z1473">
            <v>1282</v>
          </cell>
          <cell r="AA1473">
            <v>1301</v>
          </cell>
          <cell r="AB1473">
            <v>5506</v>
          </cell>
          <cell r="AC1473">
            <v>5472</v>
          </cell>
          <cell r="AD1473">
            <v>1539</v>
          </cell>
          <cell r="AE1473">
            <v>5840</v>
          </cell>
          <cell r="AF1473">
            <v>522</v>
          </cell>
          <cell r="AG1473">
            <v>9276</v>
          </cell>
          <cell r="AH1473">
            <v>219</v>
          </cell>
          <cell r="AI1473">
            <v>28344</v>
          </cell>
          <cell r="AJ1473">
            <v>23</v>
          </cell>
          <cell r="AK1473">
            <v>4409</v>
          </cell>
          <cell r="AL1473">
            <v>1355</v>
          </cell>
          <cell r="AM1473">
            <v>2207</v>
          </cell>
          <cell r="AN1473">
            <v>2963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1482996</v>
          </cell>
          <cell r="L1474">
            <v>40881</v>
          </cell>
          <cell r="M1474">
            <v>76219</v>
          </cell>
          <cell r="N1474">
            <v>70921</v>
          </cell>
          <cell r="O1474">
            <v>99348</v>
          </cell>
          <cell r="P1474">
            <v>103521</v>
          </cell>
          <cell r="Q1474">
            <v>78395</v>
          </cell>
          <cell r="R1474">
            <v>78783</v>
          </cell>
          <cell r="S1474">
            <v>89391</v>
          </cell>
          <cell r="T1474">
            <v>78306</v>
          </cell>
          <cell r="U1474">
            <v>74799</v>
          </cell>
          <cell r="V1474">
            <v>66535</v>
          </cell>
          <cell r="W1474">
            <v>42496</v>
          </cell>
          <cell r="X1474">
            <v>50389</v>
          </cell>
          <cell r="Y1474">
            <v>39890</v>
          </cell>
          <cell r="Z1474">
            <v>27966</v>
          </cell>
          <cell r="AA1474">
            <v>40897</v>
          </cell>
          <cell r="AB1474">
            <v>55178</v>
          </cell>
          <cell r="AC1474">
            <v>85609</v>
          </cell>
          <cell r="AD1474">
            <v>59169</v>
          </cell>
          <cell r="AE1474">
            <v>32138</v>
          </cell>
          <cell r="AF1474">
            <v>25186</v>
          </cell>
          <cell r="AG1474">
            <v>26181</v>
          </cell>
          <cell r="AH1474">
            <v>12514</v>
          </cell>
          <cell r="AI1474">
            <v>20017</v>
          </cell>
          <cell r="AJ1474">
            <v>26717</v>
          </cell>
          <cell r="AK1474">
            <v>22284</v>
          </cell>
          <cell r="AL1474">
            <v>19765</v>
          </cell>
          <cell r="AM1474">
            <v>33269</v>
          </cell>
          <cell r="AN1474">
            <v>6232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  <cell r="J1475">
            <v>920394</v>
          </cell>
          <cell r="L1475">
            <v>47562</v>
          </cell>
          <cell r="M1475">
            <v>75905</v>
          </cell>
          <cell r="N1475">
            <v>75762</v>
          </cell>
          <cell r="O1475">
            <v>80982</v>
          </cell>
          <cell r="P1475">
            <v>66694</v>
          </cell>
          <cell r="Q1475">
            <v>58508</v>
          </cell>
          <cell r="R1475">
            <v>56971</v>
          </cell>
          <cell r="S1475">
            <v>52071</v>
          </cell>
          <cell r="T1475">
            <v>42358</v>
          </cell>
          <cell r="U1475">
            <v>43597</v>
          </cell>
          <cell r="V1475">
            <v>33183</v>
          </cell>
          <cell r="W1475">
            <v>29559</v>
          </cell>
          <cell r="X1475">
            <v>31248</v>
          </cell>
          <cell r="Y1475">
            <v>21903</v>
          </cell>
          <cell r="Z1475">
            <v>26407</v>
          </cell>
          <cell r="AA1475">
            <v>22789</v>
          </cell>
          <cell r="AB1475">
            <v>22185</v>
          </cell>
          <cell r="AC1475">
            <v>16186</v>
          </cell>
          <cell r="AD1475">
            <v>20364</v>
          </cell>
          <cell r="AE1475">
            <v>14926</v>
          </cell>
          <cell r="AF1475">
            <v>14470</v>
          </cell>
          <cell r="AG1475">
            <v>12285</v>
          </cell>
          <cell r="AH1475">
            <v>13297</v>
          </cell>
          <cell r="AI1475">
            <v>8316</v>
          </cell>
          <cell r="AJ1475">
            <v>8596</v>
          </cell>
          <cell r="AK1475">
            <v>10250</v>
          </cell>
          <cell r="AL1475">
            <v>6432</v>
          </cell>
          <cell r="AM1475">
            <v>6403</v>
          </cell>
          <cell r="AN1475">
            <v>1185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  <cell r="J1476">
            <v>391445</v>
          </cell>
          <cell r="L1476">
            <v>5056</v>
          </cell>
          <cell r="M1476">
            <v>22990</v>
          </cell>
          <cell r="N1476">
            <v>54430</v>
          </cell>
          <cell r="O1476">
            <v>11267</v>
          </cell>
          <cell r="P1476">
            <v>8060</v>
          </cell>
          <cell r="Q1476">
            <v>12978</v>
          </cell>
          <cell r="R1476">
            <v>9529</v>
          </cell>
          <cell r="S1476">
            <v>30858</v>
          </cell>
          <cell r="T1476">
            <v>5081</v>
          </cell>
          <cell r="U1476">
            <v>23138</v>
          </cell>
          <cell r="V1476">
            <v>97988</v>
          </cell>
          <cell r="W1476">
            <v>4783</v>
          </cell>
          <cell r="X1476">
            <v>1175</v>
          </cell>
          <cell r="Y1476">
            <v>13931</v>
          </cell>
          <cell r="Z1476">
            <v>1394</v>
          </cell>
          <cell r="AA1476">
            <v>11425</v>
          </cell>
          <cell r="AB1476">
            <v>16867</v>
          </cell>
          <cell r="AC1476">
            <v>1748</v>
          </cell>
          <cell r="AD1476">
            <v>11004</v>
          </cell>
          <cell r="AE1476">
            <v>8444</v>
          </cell>
          <cell r="AF1476">
            <v>9087</v>
          </cell>
          <cell r="AG1476">
            <v>3305</v>
          </cell>
          <cell r="AH1476">
            <v>2416</v>
          </cell>
          <cell r="AI1476">
            <v>15123</v>
          </cell>
          <cell r="AJ1476">
            <v>2947</v>
          </cell>
          <cell r="AK1476">
            <v>5417</v>
          </cell>
          <cell r="AL1476">
            <v>681</v>
          </cell>
          <cell r="AM1476">
            <v>118</v>
          </cell>
          <cell r="AN1476">
            <v>205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7093740</v>
          </cell>
          <cell r="L1477">
            <v>192642</v>
          </cell>
          <cell r="M1477">
            <v>381181</v>
          </cell>
          <cell r="N1477">
            <v>483167</v>
          </cell>
          <cell r="O1477">
            <v>391344</v>
          </cell>
          <cell r="P1477">
            <v>397451</v>
          </cell>
          <cell r="Q1477">
            <v>310212</v>
          </cell>
          <cell r="R1477">
            <v>328747</v>
          </cell>
          <cell r="S1477">
            <v>319392</v>
          </cell>
          <cell r="T1477">
            <v>362247</v>
          </cell>
          <cell r="U1477">
            <v>448509</v>
          </cell>
          <cell r="V1477">
            <v>251844</v>
          </cell>
          <cell r="W1477">
            <v>165000</v>
          </cell>
          <cell r="X1477">
            <v>287056</v>
          </cell>
          <cell r="Y1477">
            <v>237868</v>
          </cell>
          <cell r="Z1477">
            <v>203487</v>
          </cell>
          <cell r="AA1477">
            <v>202621</v>
          </cell>
          <cell r="AB1477">
            <v>247744</v>
          </cell>
          <cell r="AC1477">
            <v>239644</v>
          </cell>
          <cell r="AD1477">
            <v>242164</v>
          </cell>
          <cell r="AE1477">
            <v>223775</v>
          </cell>
          <cell r="AF1477">
            <v>149619</v>
          </cell>
          <cell r="AG1477">
            <v>151219</v>
          </cell>
          <cell r="AH1477">
            <v>99376</v>
          </cell>
          <cell r="AI1477">
            <v>129403</v>
          </cell>
          <cell r="AJ1477">
            <v>121314</v>
          </cell>
          <cell r="AK1477">
            <v>137593</v>
          </cell>
          <cell r="AL1477">
            <v>171512</v>
          </cell>
          <cell r="AM1477">
            <v>143041</v>
          </cell>
          <cell r="AN1477">
            <v>72673</v>
          </cell>
          <cell r="AO1477">
            <v>1895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  <cell r="J1478">
            <v>39009</v>
          </cell>
          <cell r="L1478">
            <v>1297</v>
          </cell>
          <cell r="M1478">
            <v>797</v>
          </cell>
          <cell r="N1478">
            <v>815</v>
          </cell>
          <cell r="O1478">
            <v>342</v>
          </cell>
          <cell r="P1478">
            <v>1227</v>
          </cell>
          <cell r="Q1478">
            <v>908</v>
          </cell>
          <cell r="R1478">
            <v>1141</v>
          </cell>
          <cell r="S1478">
            <v>2274</v>
          </cell>
          <cell r="T1478">
            <v>4200</v>
          </cell>
          <cell r="U1478">
            <v>1417</v>
          </cell>
          <cell r="V1478">
            <v>1436</v>
          </cell>
          <cell r="W1478">
            <v>2398</v>
          </cell>
          <cell r="X1478">
            <v>1626</v>
          </cell>
          <cell r="Y1478">
            <v>306</v>
          </cell>
          <cell r="Z1478">
            <v>7387</v>
          </cell>
          <cell r="AA1478">
            <v>4291</v>
          </cell>
          <cell r="AB1478">
            <v>3526</v>
          </cell>
          <cell r="AD1478">
            <v>29</v>
          </cell>
          <cell r="AE1478">
            <v>109</v>
          </cell>
          <cell r="AF1478">
            <v>82</v>
          </cell>
          <cell r="AG1478">
            <v>3401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  <cell r="J1479">
            <v>744555</v>
          </cell>
          <cell r="L1479">
            <v>7782</v>
          </cell>
          <cell r="M1479">
            <v>46193</v>
          </cell>
          <cell r="N1479">
            <v>41354</v>
          </cell>
          <cell r="O1479">
            <v>33113</v>
          </cell>
          <cell r="P1479">
            <v>35512</v>
          </cell>
          <cell r="Q1479">
            <v>79634</v>
          </cell>
          <cell r="R1479">
            <v>52132</v>
          </cell>
          <cell r="S1479">
            <v>35391</v>
          </cell>
          <cell r="T1479">
            <v>36045</v>
          </cell>
          <cell r="U1479">
            <v>46337</v>
          </cell>
          <cell r="V1479">
            <v>33183</v>
          </cell>
          <cell r="W1479">
            <v>30873</v>
          </cell>
          <cell r="X1479">
            <v>30547</v>
          </cell>
          <cell r="Y1479">
            <v>32191</v>
          </cell>
          <cell r="Z1479">
            <v>38284</v>
          </cell>
          <cell r="AA1479">
            <v>19903</v>
          </cell>
          <cell r="AB1479">
            <v>37862</v>
          </cell>
          <cell r="AC1479">
            <v>19581</v>
          </cell>
          <cell r="AD1479">
            <v>11439</v>
          </cell>
          <cell r="AE1479">
            <v>15553</v>
          </cell>
          <cell r="AF1479">
            <v>7972</v>
          </cell>
          <cell r="AG1479">
            <v>36109</v>
          </cell>
          <cell r="AH1479">
            <v>12997</v>
          </cell>
          <cell r="AI1479">
            <v>4568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  <cell r="J1480">
            <v>357378</v>
          </cell>
          <cell r="L1480">
            <v>8192</v>
          </cell>
          <cell r="M1480">
            <v>20805</v>
          </cell>
          <cell r="N1480">
            <v>17760</v>
          </cell>
          <cell r="O1480">
            <v>25559</v>
          </cell>
          <cell r="P1480">
            <v>18296</v>
          </cell>
          <cell r="Q1480">
            <v>29501</v>
          </cell>
          <cell r="R1480">
            <v>18783</v>
          </cell>
          <cell r="S1480">
            <v>34458</v>
          </cell>
          <cell r="T1480">
            <v>19648</v>
          </cell>
          <cell r="U1480">
            <v>27608</v>
          </cell>
          <cell r="V1480">
            <v>8868</v>
          </cell>
          <cell r="W1480">
            <v>13563</v>
          </cell>
          <cell r="X1480">
            <v>13453</v>
          </cell>
          <cell r="Y1480">
            <v>4103</v>
          </cell>
          <cell r="Z1480">
            <v>11423</v>
          </cell>
          <cell r="AA1480">
            <v>9186</v>
          </cell>
          <cell r="AB1480">
            <v>4815</v>
          </cell>
          <cell r="AC1480">
            <v>27510</v>
          </cell>
          <cell r="AD1480">
            <v>6384</v>
          </cell>
          <cell r="AE1480">
            <v>20054</v>
          </cell>
          <cell r="AF1480">
            <v>11353</v>
          </cell>
          <cell r="AG1480">
            <v>6010</v>
          </cell>
          <cell r="AH1480">
            <v>46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  <cell r="J1481">
            <v>13660</v>
          </cell>
          <cell r="L1481">
            <v>267</v>
          </cell>
          <cell r="M1481">
            <v>457</v>
          </cell>
          <cell r="N1481">
            <v>898</v>
          </cell>
          <cell r="O1481">
            <v>513</v>
          </cell>
          <cell r="P1481">
            <v>639</v>
          </cell>
          <cell r="Q1481">
            <v>555</v>
          </cell>
          <cell r="R1481">
            <v>1199</v>
          </cell>
          <cell r="S1481">
            <v>1741</v>
          </cell>
          <cell r="T1481">
            <v>492</v>
          </cell>
          <cell r="U1481">
            <v>602</v>
          </cell>
          <cell r="V1481">
            <v>105</v>
          </cell>
          <cell r="W1481">
            <v>573</v>
          </cell>
          <cell r="X1481">
            <v>1448</v>
          </cell>
          <cell r="Y1481">
            <v>656</v>
          </cell>
          <cell r="Z1481">
            <v>1534</v>
          </cell>
          <cell r="AA1481">
            <v>27</v>
          </cell>
          <cell r="AB1481">
            <v>395</v>
          </cell>
          <cell r="AC1481">
            <v>232</v>
          </cell>
          <cell r="AD1481">
            <v>329</v>
          </cell>
          <cell r="AE1481">
            <v>477</v>
          </cell>
          <cell r="AF1481">
            <v>402</v>
          </cell>
          <cell r="AG1481">
            <v>119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  <cell r="J1482">
            <v>351148</v>
          </cell>
          <cell r="L1482">
            <v>3872</v>
          </cell>
          <cell r="M1482">
            <v>30732</v>
          </cell>
          <cell r="N1482">
            <v>12677</v>
          </cell>
          <cell r="O1482">
            <v>5225</v>
          </cell>
          <cell r="P1482">
            <v>23267</v>
          </cell>
          <cell r="Q1482">
            <v>26265</v>
          </cell>
          <cell r="R1482">
            <v>18481</v>
          </cell>
          <cell r="S1482">
            <v>17880</v>
          </cell>
          <cell r="T1482">
            <v>23282</v>
          </cell>
          <cell r="U1482">
            <v>17999</v>
          </cell>
          <cell r="V1482">
            <v>17545</v>
          </cell>
          <cell r="W1482">
            <v>2943</v>
          </cell>
          <cell r="X1482">
            <v>12702</v>
          </cell>
          <cell r="Y1482">
            <v>20666</v>
          </cell>
          <cell r="Z1482">
            <v>36930</v>
          </cell>
          <cell r="AA1482">
            <v>6075</v>
          </cell>
          <cell r="AB1482">
            <v>1907</v>
          </cell>
          <cell r="AC1482">
            <v>3285</v>
          </cell>
          <cell r="AD1482">
            <v>27527</v>
          </cell>
          <cell r="AE1482">
            <v>16623</v>
          </cell>
          <cell r="AF1482">
            <v>2222</v>
          </cell>
          <cell r="AG1482">
            <v>23043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  <cell r="J1483">
            <v>229888</v>
          </cell>
          <cell r="L1483">
            <v>3018</v>
          </cell>
          <cell r="M1483">
            <v>7502</v>
          </cell>
          <cell r="N1483">
            <v>2591</v>
          </cell>
          <cell r="O1483">
            <v>4581</v>
          </cell>
          <cell r="P1483">
            <v>2091</v>
          </cell>
          <cell r="Q1483">
            <v>10711</v>
          </cell>
          <cell r="R1483">
            <v>18749</v>
          </cell>
          <cell r="S1483">
            <v>7883</v>
          </cell>
          <cell r="T1483">
            <v>6340</v>
          </cell>
          <cell r="U1483">
            <v>12397</v>
          </cell>
          <cell r="V1483">
            <v>14508</v>
          </cell>
          <cell r="W1483">
            <v>10771</v>
          </cell>
          <cell r="X1483">
            <v>59281</v>
          </cell>
          <cell r="Y1483">
            <v>17499</v>
          </cell>
          <cell r="Z1483">
            <v>7244</v>
          </cell>
          <cell r="AA1483">
            <v>14048</v>
          </cell>
          <cell r="AB1483">
            <v>869</v>
          </cell>
          <cell r="AC1483">
            <v>3426</v>
          </cell>
          <cell r="AD1483">
            <v>2120</v>
          </cell>
          <cell r="AE1483">
            <v>1667</v>
          </cell>
          <cell r="AF1483">
            <v>2539</v>
          </cell>
          <cell r="AG1483">
            <v>87</v>
          </cell>
          <cell r="AI1483">
            <v>19966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  <cell r="J1484">
            <v>626824</v>
          </cell>
          <cell r="L1484">
            <v>19993</v>
          </cell>
          <cell r="M1484">
            <v>30281</v>
          </cell>
          <cell r="N1484">
            <v>27755</v>
          </cell>
          <cell r="O1484">
            <v>27238</v>
          </cell>
          <cell r="P1484">
            <v>28384</v>
          </cell>
          <cell r="Q1484">
            <v>35676</v>
          </cell>
          <cell r="R1484">
            <v>36519</v>
          </cell>
          <cell r="S1484">
            <v>26249</v>
          </cell>
          <cell r="T1484">
            <v>38522</v>
          </cell>
          <cell r="U1484">
            <v>20492</v>
          </cell>
          <cell r="V1484">
            <v>36592</v>
          </cell>
          <cell r="W1484">
            <v>15219</v>
          </cell>
          <cell r="X1484">
            <v>11466</v>
          </cell>
          <cell r="Y1484">
            <v>12731</v>
          </cell>
          <cell r="Z1484">
            <v>15905</v>
          </cell>
          <cell r="AA1484">
            <v>15120</v>
          </cell>
          <cell r="AB1484">
            <v>14001</v>
          </cell>
          <cell r="AC1484">
            <v>12201</v>
          </cell>
          <cell r="AD1484">
            <v>22949</v>
          </cell>
          <cell r="AE1484">
            <v>21360</v>
          </cell>
          <cell r="AF1484">
            <v>26108</v>
          </cell>
          <cell r="AG1484">
            <v>14871</v>
          </cell>
          <cell r="AH1484">
            <v>20099</v>
          </cell>
          <cell r="AI1484">
            <v>21272</v>
          </cell>
          <cell r="AJ1484">
            <v>18105</v>
          </cell>
          <cell r="AK1484">
            <v>18757</v>
          </cell>
          <cell r="AL1484">
            <v>12653</v>
          </cell>
          <cell r="AM1484">
            <v>18358</v>
          </cell>
          <cell r="AN1484">
            <v>7734</v>
          </cell>
          <cell r="AO1484">
            <v>214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  <cell r="J1485">
            <v>1523732</v>
          </cell>
          <cell r="L1485">
            <v>33646</v>
          </cell>
          <cell r="M1485">
            <v>58613</v>
          </cell>
          <cell r="N1485">
            <v>84340</v>
          </cell>
          <cell r="O1485">
            <v>97878</v>
          </cell>
          <cell r="P1485">
            <v>63577</v>
          </cell>
          <cell r="Q1485">
            <v>156465</v>
          </cell>
          <cell r="R1485">
            <v>98669</v>
          </cell>
          <cell r="S1485">
            <v>68972</v>
          </cell>
          <cell r="T1485">
            <v>68110</v>
          </cell>
          <cell r="U1485">
            <v>51561</v>
          </cell>
          <cell r="V1485">
            <v>89041</v>
          </cell>
          <cell r="W1485">
            <v>173408</v>
          </cell>
          <cell r="X1485">
            <v>59444</v>
          </cell>
          <cell r="Y1485">
            <v>92727</v>
          </cell>
          <cell r="Z1485">
            <v>53309</v>
          </cell>
          <cell r="AA1485">
            <v>20133</v>
          </cell>
          <cell r="AB1485">
            <v>19010</v>
          </cell>
          <cell r="AC1485">
            <v>13874</v>
          </cell>
          <cell r="AD1485">
            <v>13971</v>
          </cell>
          <cell r="AE1485">
            <v>22696</v>
          </cell>
          <cell r="AF1485">
            <v>4675</v>
          </cell>
          <cell r="AG1485">
            <v>6351</v>
          </cell>
          <cell r="AH1485">
            <v>9269</v>
          </cell>
          <cell r="AI1485">
            <v>22364</v>
          </cell>
          <cell r="AJ1485">
            <v>30303</v>
          </cell>
          <cell r="AK1485">
            <v>38562</v>
          </cell>
          <cell r="AL1485">
            <v>22650</v>
          </cell>
          <cell r="AM1485">
            <v>22044</v>
          </cell>
          <cell r="AN1485">
            <v>26324</v>
          </cell>
          <cell r="AO1485">
            <v>1746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1975570</v>
          </cell>
          <cell r="L1486">
            <v>43003</v>
          </cell>
          <cell r="M1486">
            <v>101863</v>
          </cell>
          <cell r="N1486">
            <v>92195</v>
          </cell>
          <cell r="O1486">
            <v>69043</v>
          </cell>
          <cell r="P1486">
            <v>75689</v>
          </cell>
          <cell r="Q1486">
            <v>88878</v>
          </cell>
          <cell r="R1486">
            <v>119772</v>
          </cell>
          <cell r="S1486">
            <v>94451</v>
          </cell>
          <cell r="T1486">
            <v>98578</v>
          </cell>
          <cell r="U1486">
            <v>103768</v>
          </cell>
          <cell r="V1486">
            <v>93938</v>
          </cell>
          <cell r="W1486">
            <v>71911</v>
          </cell>
          <cell r="X1486">
            <v>74044</v>
          </cell>
          <cell r="Y1486">
            <v>80284</v>
          </cell>
          <cell r="Z1486">
            <v>61380</v>
          </cell>
          <cell r="AA1486">
            <v>58456</v>
          </cell>
          <cell r="AB1486">
            <v>46557</v>
          </cell>
          <cell r="AC1486">
            <v>62148</v>
          </cell>
          <cell r="AD1486">
            <v>78600</v>
          </cell>
          <cell r="AE1486">
            <v>75771</v>
          </cell>
          <cell r="AF1486">
            <v>43731</v>
          </cell>
          <cell r="AG1486">
            <v>30776</v>
          </cell>
          <cell r="AH1486">
            <v>39412</v>
          </cell>
          <cell r="AI1486">
            <v>34450</v>
          </cell>
          <cell r="AJ1486">
            <v>63244</v>
          </cell>
          <cell r="AK1486">
            <v>43301</v>
          </cell>
          <cell r="AL1486">
            <v>41767</v>
          </cell>
          <cell r="AM1486">
            <v>49493</v>
          </cell>
          <cell r="AN1486">
            <v>37841</v>
          </cell>
          <cell r="AO1486">
            <v>1226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  <cell r="J1487">
            <v>24046</v>
          </cell>
          <cell r="L1487">
            <v>36</v>
          </cell>
          <cell r="M1487">
            <v>1030</v>
          </cell>
          <cell r="N1487">
            <v>857</v>
          </cell>
          <cell r="O1487">
            <v>1244</v>
          </cell>
          <cell r="P1487">
            <v>620</v>
          </cell>
          <cell r="Q1487">
            <v>2093</v>
          </cell>
          <cell r="R1487">
            <v>751</v>
          </cell>
          <cell r="S1487">
            <v>633</v>
          </cell>
          <cell r="T1487">
            <v>1050</v>
          </cell>
          <cell r="V1487">
            <v>218</v>
          </cell>
          <cell r="X1487">
            <v>267</v>
          </cell>
          <cell r="Y1487">
            <v>30</v>
          </cell>
          <cell r="Z1487">
            <v>124</v>
          </cell>
          <cell r="AB1487">
            <v>1863</v>
          </cell>
          <cell r="AE1487">
            <v>523</v>
          </cell>
          <cell r="AF1487">
            <v>314</v>
          </cell>
          <cell r="AG1487">
            <v>353</v>
          </cell>
          <cell r="AH1487">
            <v>1541</v>
          </cell>
          <cell r="AI1487">
            <v>1988</v>
          </cell>
          <cell r="AJ1487">
            <v>2089</v>
          </cell>
          <cell r="AK1487">
            <v>1011</v>
          </cell>
          <cell r="AL1487">
            <v>1937</v>
          </cell>
          <cell r="AM1487">
            <v>3006</v>
          </cell>
          <cell r="AN1487">
            <v>468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  <cell r="J1488">
            <v>311178</v>
          </cell>
          <cell r="L1488">
            <v>535</v>
          </cell>
          <cell r="M1488">
            <v>986</v>
          </cell>
          <cell r="N1488">
            <v>7580</v>
          </cell>
          <cell r="O1488">
            <v>5957</v>
          </cell>
          <cell r="P1488">
            <v>3693</v>
          </cell>
          <cell r="Q1488">
            <v>503</v>
          </cell>
          <cell r="R1488">
            <v>6360</v>
          </cell>
          <cell r="S1488">
            <v>1858</v>
          </cell>
          <cell r="T1488">
            <v>75</v>
          </cell>
          <cell r="U1488">
            <v>4807</v>
          </cell>
          <cell r="V1488">
            <v>936</v>
          </cell>
          <cell r="W1488">
            <v>1103</v>
          </cell>
          <cell r="X1488">
            <v>562</v>
          </cell>
          <cell r="Z1488">
            <v>32</v>
          </cell>
          <cell r="AC1488">
            <v>4602</v>
          </cell>
          <cell r="AG1488">
            <v>290</v>
          </cell>
          <cell r="AH1488">
            <v>20837</v>
          </cell>
          <cell r="AI1488">
            <v>16978</v>
          </cell>
          <cell r="AJ1488">
            <v>57271</v>
          </cell>
          <cell r="AK1488">
            <v>57214</v>
          </cell>
          <cell r="AL1488">
            <v>64944</v>
          </cell>
          <cell r="AM1488">
            <v>16584</v>
          </cell>
          <cell r="AN1488">
            <v>27132</v>
          </cell>
          <cell r="AO1488">
            <v>10339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  <cell r="J1489">
            <v>179117</v>
          </cell>
          <cell r="L1489">
            <v>122</v>
          </cell>
          <cell r="M1489">
            <v>2028</v>
          </cell>
          <cell r="N1489">
            <v>4706</v>
          </cell>
          <cell r="O1489">
            <v>2664</v>
          </cell>
          <cell r="P1489">
            <v>1597</v>
          </cell>
          <cell r="Q1489">
            <v>911</v>
          </cell>
          <cell r="R1489">
            <v>2979</v>
          </cell>
          <cell r="S1489">
            <v>1450</v>
          </cell>
          <cell r="T1489">
            <v>2072</v>
          </cell>
          <cell r="U1489">
            <v>934</v>
          </cell>
          <cell r="V1489">
            <v>1008</v>
          </cell>
          <cell r="W1489">
            <v>792</v>
          </cell>
          <cell r="X1489">
            <v>655</v>
          </cell>
          <cell r="Z1489">
            <v>87</v>
          </cell>
          <cell r="AA1489">
            <v>297</v>
          </cell>
          <cell r="AB1489">
            <v>1285</v>
          </cell>
          <cell r="AC1489">
            <v>2622</v>
          </cell>
          <cell r="AD1489">
            <v>550</v>
          </cell>
          <cell r="AE1489">
            <v>1221</v>
          </cell>
          <cell r="AF1489">
            <v>17</v>
          </cell>
          <cell r="AG1489">
            <v>3609</v>
          </cell>
          <cell r="AH1489">
            <v>7811</v>
          </cell>
          <cell r="AI1489">
            <v>21054</v>
          </cell>
          <cell r="AJ1489">
            <v>27276</v>
          </cell>
          <cell r="AK1489">
            <v>27422</v>
          </cell>
          <cell r="AL1489">
            <v>14509</v>
          </cell>
          <cell r="AM1489">
            <v>8493</v>
          </cell>
          <cell r="AN1489">
            <v>40780</v>
          </cell>
          <cell r="AO1489">
            <v>166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5263443</v>
          </cell>
          <cell r="L1490">
            <v>198714</v>
          </cell>
          <cell r="M1490">
            <v>299205</v>
          </cell>
          <cell r="N1490">
            <v>288975</v>
          </cell>
          <cell r="O1490">
            <v>255048</v>
          </cell>
          <cell r="P1490">
            <v>279170</v>
          </cell>
          <cell r="Q1490">
            <v>276270</v>
          </cell>
          <cell r="R1490">
            <v>287820</v>
          </cell>
          <cell r="S1490">
            <v>276039</v>
          </cell>
          <cell r="T1490">
            <v>272214</v>
          </cell>
          <cell r="U1490">
            <v>259635</v>
          </cell>
          <cell r="V1490">
            <v>231201</v>
          </cell>
          <cell r="W1490">
            <v>232755</v>
          </cell>
          <cell r="X1490">
            <v>223875</v>
          </cell>
          <cell r="Y1490">
            <v>217943</v>
          </cell>
          <cell r="Z1490">
            <v>181573</v>
          </cell>
          <cell r="AA1490">
            <v>181549</v>
          </cell>
          <cell r="AB1490">
            <v>163765</v>
          </cell>
          <cell r="AC1490">
            <v>141892</v>
          </cell>
          <cell r="AD1490">
            <v>133437</v>
          </cell>
          <cell r="AE1490">
            <v>132000</v>
          </cell>
          <cell r="AF1490">
            <v>110801</v>
          </cell>
          <cell r="AG1490">
            <v>91401</v>
          </cell>
          <cell r="AH1490">
            <v>91430</v>
          </cell>
          <cell r="AI1490">
            <v>82085</v>
          </cell>
          <cell r="AJ1490">
            <v>85849</v>
          </cell>
          <cell r="AK1490">
            <v>93998</v>
          </cell>
          <cell r="AL1490">
            <v>87465</v>
          </cell>
          <cell r="AM1490">
            <v>68009</v>
          </cell>
          <cell r="AN1490">
            <v>19325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60091</v>
          </cell>
          <cell r="L1491">
            <v>4111</v>
          </cell>
          <cell r="M1491">
            <v>6037</v>
          </cell>
          <cell r="N1491">
            <v>5198</v>
          </cell>
          <cell r="O1491">
            <v>3398</v>
          </cell>
          <cell r="P1491">
            <v>2447</v>
          </cell>
          <cell r="Q1491">
            <v>3372</v>
          </cell>
          <cell r="R1491">
            <v>4324</v>
          </cell>
          <cell r="S1491">
            <v>3288</v>
          </cell>
          <cell r="T1491">
            <v>3356</v>
          </cell>
          <cell r="U1491">
            <v>4323</v>
          </cell>
          <cell r="V1491">
            <v>2064</v>
          </cell>
          <cell r="W1491">
            <v>2407</v>
          </cell>
          <cell r="X1491">
            <v>2664</v>
          </cell>
          <cell r="Y1491">
            <v>1695</v>
          </cell>
          <cell r="Z1491">
            <v>1682</v>
          </cell>
          <cell r="AA1491">
            <v>1205</v>
          </cell>
          <cell r="AB1491">
            <v>1654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363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1260763</v>
          </cell>
          <cell r="L1492">
            <v>43310</v>
          </cell>
          <cell r="M1492">
            <v>47743</v>
          </cell>
          <cell r="N1492">
            <v>49531</v>
          </cell>
          <cell r="O1492">
            <v>38818</v>
          </cell>
          <cell r="P1492">
            <v>39309</v>
          </cell>
          <cell r="Q1492">
            <v>48775</v>
          </cell>
          <cell r="R1492">
            <v>58994</v>
          </cell>
          <cell r="S1492">
            <v>63078</v>
          </cell>
          <cell r="T1492">
            <v>63305</v>
          </cell>
          <cell r="U1492">
            <v>60290</v>
          </cell>
          <cell r="V1492">
            <v>53246</v>
          </cell>
          <cell r="W1492">
            <v>43822</v>
          </cell>
          <cell r="X1492">
            <v>47322</v>
          </cell>
          <cell r="Y1492">
            <v>49732</v>
          </cell>
          <cell r="Z1492">
            <v>47794</v>
          </cell>
          <cell r="AA1492">
            <v>41510</v>
          </cell>
          <cell r="AB1492">
            <v>33841</v>
          </cell>
          <cell r="AC1492">
            <v>26909</v>
          </cell>
          <cell r="AD1492">
            <v>28343</v>
          </cell>
          <cell r="AE1492">
            <v>24702</v>
          </cell>
          <cell r="AF1492">
            <v>20341</v>
          </cell>
          <cell r="AG1492">
            <v>15012</v>
          </cell>
          <cell r="AH1492">
            <v>21376</v>
          </cell>
          <cell r="AI1492">
            <v>43372</v>
          </cell>
          <cell r="AJ1492">
            <v>52192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13129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967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154971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14690</v>
          </cell>
          <cell r="R1494">
            <v>10324</v>
          </cell>
          <cell r="S1494">
            <v>6005</v>
          </cell>
          <cell r="T1494">
            <v>7465</v>
          </cell>
          <cell r="U1494">
            <v>11452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32604</v>
          </cell>
          <cell r="M1495">
            <v>3658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2298</v>
          </cell>
          <cell r="V1495">
            <v>1334</v>
          </cell>
          <cell r="W1495">
            <v>561</v>
          </cell>
          <cell r="X1495">
            <v>3282</v>
          </cell>
          <cell r="Y1495">
            <v>1141</v>
          </cell>
          <cell r="Z1495">
            <v>2207</v>
          </cell>
          <cell r="AA1495">
            <v>1051</v>
          </cell>
          <cell r="AB1495">
            <v>3640</v>
          </cell>
          <cell r="AC1495">
            <v>1111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  <cell r="J1496">
            <v>81158</v>
          </cell>
          <cell r="L1496">
            <v>2488</v>
          </cell>
          <cell r="M1496">
            <v>5464</v>
          </cell>
          <cell r="N1496">
            <v>4005</v>
          </cell>
          <cell r="O1496">
            <v>4147</v>
          </cell>
          <cell r="P1496">
            <v>4792</v>
          </cell>
          <cell r="Q1496">
            <v>3754</v>
          </cell>
          <cell r="R1496">
            <v>4699</v>
          </cell>
          <cell r="S1496">
            <v>3079</v>
          </cell>
          <cell r="T1496">
            <v>2970</v>
          </cell>
          <cell r="U1496">
            <v>2965</v>
          </cell>
          <cell r="V1496">
            <v>3293</v>
          </cell>
          <cell r="W1496">
            <v>3045</v>
          </cell>
          <cell r="X1496">
            <v>4770</v>
          </cell>
          <cell r="Y1496">
            <v>2051</v>
          </cell>
          <cell r="Z1496">
            <v>695</v>
          </cell>
          <cell r="AA1496">
            <v>2186</v>
          </cell>
          <cell r="AB1496">
            <v>3740</v>
          </cell>
          <cell r="AC1496">
            <v>4131</v>
          </cell>
          <cell r="AD1496">
            <v>1422</v>
          </cell>
          <cell r="AE1496">
            <v>2471</v>
          </cell>
          <cell r="AF1496">
            <v>2424</v>
          </cell>
          <cell r="AG1496">
            <v>2272</v>
          </cell>
          <cell r="AH1496">
            <v>1297</v>
          </cell>
          <cell r="AI1496">
            <v>1927</v>
          </cell>
          <cell r="AJ1496">
            <v>995</v>
          </cell>
          <cell r="AK1496">
            <v>1549</v>
          </cell>
          <cell r="AL1496">
            <v>2356</v>
          </cell>
          <cell r="AM1496">
            <v>1910</v>
          </cell>
          <cell r="AN1496">
            <v>261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  <cell r="J1497">
            <v>166910</v>
          </cell>
          <cell r="L1497">
            <v>3648</v>
          </cell>
          <cell r="M1497">
            <v>29403</v>
          </cell>
          <cell r="N1497">
            <v>5888</v>
          </cell>
          <cell r="O1497">
            <v>4784</v>
          </cell>
          <cell r="P1497">
            <v>23980</v>
          </cell>
          <cell r="Q1497">
            <v>21236</v>
          </cell>
          <cell r="R1497">
            <v>2975</v>
          </cell>
          <cell r="S1497">
            <v>5666</v>
          </cell>
          <cell r="T1497">
            <v>989</v>
          </cell>
          <cell r="U1497">
            <v>3775</v>
          </cell>
          <cell r="V1497">
            <v>10450</v>
          </cell>
          <cell r="W1497">
            <v>4217</v>
          </cell>
          <cell r="X1497">
            <v>9700</v>
          </cell>
          <cell r="Y1497">
            <v>2399</v>
          </cell>
          <cell r="Z1497">
            <v>693</v>
          </cell>
          <cell r="AA1497">
            <v>2221</v>
          </cell>
          <cell r="AB1497">
            <v>2638</v>
          </cell>
          <cell r="AC1497">
            <v>4880</v>
          </cell>
          <cell r="AD1497">
            <v>317</v>
          </cell>
          <cell r="AE1497">
            <v>3315</v>
          </cell>
          <cell r="AG1497">
            <v>1496</v>
          </cell>
          <cell r="AH1497">
            <v>19</v>
          </cell>
          <cell r="AJ1497">
            <v>334</v>
          </cell>
          <cell r="AK1497">
            <v>1908</v>
          </cell>
          <cell r="AL1497">
            <v>7436</v>
          </cell>
          <cell r="AN1497">
            <v>12543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  <cell r="J1498">
            <v>951192</v>
          </cell>
          <cell r="L1498">
            <v>34522</v>
          </cell>
          <cell r="M1498">
            <v>57191</v>
          </cell>
          <cell r="N1498">
            <v>42421</v>
          </cell>
          <cell r="O1498">
            <v>37230</v>
          </cell>
          <cell r="P1498">
            <v>59129</v>
          </cell>
          <cell r="Q1498">
            <v>77798</v>
          </cell>
          <cell r="R1498">
            <v>53717</v>
          </cell>
          <cell r="S1498">
            <v>43470</v>
          </cell>
          <cell r="T1498">
            <v>52378</v>
          </cell>
          <cell r="U1498">
            <v>68186</v>
          </cell>
          <cell r="V1498">
            <v>55882</v>
          </cell>
          <cell r="W1498">
            <v>26923</v>
          </cell>
          <cell r="X1498">
            <v>37059</v>
          </cell>
          <cell r="Y1498">
            <v>20699</v>
          </cell>
          <cell r="Z1498">
            <v>36136</v>
          </cell>
          <cell r="AA1498">
            <v>41582</v>
          </cell>
          <cell r="AB1498">
            <v>20360</v>
          </cell>
          <cell r="AC1498">
            <v>21620</v>
          </cell>
          <cell r="AD1498">
            <v>15770</v>
          </cell>
          <cell r="AE1498">
            <v>24103</v>
          </cell>
          <cell r="AF1498">
            <v>14537</v>
          </cell>
          <cell r="AG1498">
            <v>8777</v>
          </cell>
          <cell r="AH1498">
            <v>8466</v>
          </cell>
          <cell r="AI1498">
            <v>19235</v>
          </cell>
          <cell r="AJ1498">
            <v>6256</v>
          </cell>
          <cell r="AK1498">
            <v>18337</v>
          </cell>
          <cell r="AL1498">
            <v>15837</v>
          </cell>
          <cell r="AM1498">
            <v>23006</v>
          </cell>
          <cell r="AN1498">
            <v>10565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  <cell r="J1499">
            <v>306608</v>
          </cell>
          <cell r="L1499">
            <v>19254</v>
          </cell>
          <cell r="M1499">
            <v>31881</v>
          </cell>
          <cell r="N1499">
            <v>27936</v>
          </cell>
          <cell r="O1499">
            <v>25563</v>
          </cell>
          <cell r="P1499">
            <v>30187</v>
          </cell>
          <cell r="Q1499">
            <v>25943</v>
          </cell>
          <cell r="R1499">
            <v>16836</v>
          </cell>
          <cell r="S1499">
            <v>15458</v>
          </cell>
          <cell r="T1499">
            <v>18948</v>
          </cell>
          <cell r="U1499">
            <v>15685</v>
          </cell>
          <cell r="V1499">
            <v>14549</v>
          </cell>
          <cell r="W1499">
            <v>9516</v>
          </cell>
          <cell r="X1499">
            <v>8786</v>
          </cell>
          <cell r="Y1499">
            <v>5867</v>
          </cell>
          <cell r="Z1499">
            <v>6257</v>
          </cell>
          <cell r="AA1499">
            <v>4350</v>
          </cell>
          <cell r="AB1499">
            <v>4304</v>
          </cell>
          <cell r="AC1499">
            <v>4463</v>
          </cell>
          <cell r="AD1499">
            <v>4894</v>
          </cell>
          <cell r="AE1499">
            <v>2330</v>
          </cell>
          <cell r="AF1499">
            <v>3427</v>
          </cell>
          <cell r="AG1499">
            <v>1338</v>
          </cell>
          <cell r="AH1499">
            <v>1493</v>
          </cell>
          <cell r="AI1499">
            <v>1415</v>
          </cell>
          <cell r="AJ1499">
            <v>1246</v>
          </cell>
          <cell r="AK1499">
            <v>1475</v>
          </cell>
          <cell r="AL1499">
            <v>1371</v>
          </cell>
          <cell r="AM1499">
            <v>1621</v>
          </cell>
          <cell r="AN1499">
            <v>215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  <cell r="J1500">
            <v>261862</v>
          </cell>
          <cell r="L1500">
            <v>3847</v>
          </cell>
          <cell r="M1500">
            <v>13930</v>
          </cell>
          <cell r="N1500">
            <v>16391</v>
          </cell>
          <cell r="O1500">
            <v>44085</v>
          </cell>
          <cell r="P1500">
            <v>185</v>
          </cell>
          <cell r="Q1500">
            <v>9944</v>
          </cell>
          <cell r="R1500">
            <v>3705</v>
          </cell>
          <cell r="S1500">
            <v>22105</v>
          </cell>
          <cell r="T1500">
            <v>4377</v>
          </cell>
          <cell r="U1500">
            <v>8869</v>
          </cell>
          <cell r="V1500">
            <v>54957</v>
          </cell>
          <cell r="W1500">
            <v>7811</v>
          </cell>
          <cell r="X1500">
            <v>1011</v>
          </cell>
          <cell r="Y1500">
            <v>6058</v>
          </cell>
          <cell r="Z1500">
            <v>17936</v>
          </cell>
          <cell r="AA1500">
            <v>6095</v>
          </cell>
          <cell r="AB1500">
            <v>8664</v>
          </cell>
          <cell r="AC1500">
            <v>7084</v>
          </cell>
          <cell r="AD1500">
            <v>484</v>
          </cell>
          <cell r="AE1500">
            <v>3765</v>
          </cell>
          <cell r="AF1500">
            <v>2592</v>
          </cell>
          <cell r="AG1500">
            <v>2042</v>
          </cell>
          <cell r="AH1500">
            <v>542</v>
          </cell>
          <cell r="AI1500">
            <v>10004</v>
          </cell>
          <cell r="AJ1500">
            <v>191</v>
          </cell>
          <cell r="AK1500">
            <v>53</v>
          </cell>
          <cell r="AL1500">
            <v>388</v>
          </cell>
          <cell r="AM1500">
            <v>4170</v>
          </cell>
          <cell r="AN1500">
            <v>577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5865882</v>
          </cell>
          <cell r="L1501">
            <v>179913</v>
          </cell>
          <cell r="M1501">
            <v>361982</v>
          </cell>
          <cell r="N1501">
            <v>388842</v>
          </cell>
          <cell r="O1501">
            <v>447386</v>
          </cell>
          <cell r="P1501">
            <v>258925</v>
          </cell>
          <cell r="Q1501">
            <v>232809</v>
          </cell>
          <cell r="R1501">
            <v>195626</v>
          </cell>
          <cell r="S1501">
            <v>206776</v>
          </cell>
          <cell r="T1501">
            <v>234394</v>
          </cell>
          <cell r="U1501">
            <v>349085</v>
          </cell>
          <cell r="V1501">
            <v>182517</v>
          </cell>
          <cell r="W1501">
            <v>186830</v>
          </cell>
          <cell r="X1501">
            <v>229087</v>
          </cell>
          <cell r="Y1501">
            <v>228204</v>
          </cell>
          <cell r="Z1501">
            <v>152447</v>
          </cell>
          <cell r="AA1501">
            <v>151545</v>
          </cell>
          <cell r="AB1501">
            <v>236192</v>
          </cell>
          <cell r="AC1501">
            <v>193268</v>
          </cell>
          <cell r="AD1501">
            <v>188992</v>
          </cell>
          <cell r="AE1501">
            <v>264368</v>
          </cell>
          <cell r="AF1501">
            <v>122863</v>
          </cell>
          <cell r="AG1501">
            <v>180770</v>
          </cell>
          <cell r="AH1501">
            <v>84552</v>
          </cell>
          <cell r="AI1501">
            <v>103373</v>
          </cell>
          <cell r="AJ1501">
            <v>76392</v>
          </cell>
          <cell r="AK1501">
            <v>118008</v>
          </cell>
          <cell r="AL1501">
            <v>121993</v>
          </cell>
          <cell r="AM1501">
            <v>129488</v>
          </cell>
          <cell r="AN1501">
            <v>59255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  <cell r="J1502">
            <v>11162</v>
          </cell>
          <cell r="L1502">
            <v>144</v>
          </cell>
          <cell r="M1502">
            <v>636</v>
          </cell>
          <cell r="N1502">
            <v>1059</v>
          </cell>
          <cell r="O1502">
            <v>425</v>
          </cell>
          <cell r="P1502">
            <v>899</v>
          </cell>
          <cell r="Q1502">
            <v>124</v>
          </cell>
          <cell r="R1502">
            <v>306</v>
          </cell>
          <cell r="S1502">
            <v>833</v>
          </cell>
          <cell r="T1502">
            <v>289</v>
          </cell>
          <cell r="U1502">
            <v>1069</v>
          </cell>
          <cell r="W1502">
            <v>136</v>
          </cell>
          <cell r="X1502">
            <v>623</v>
          </cell>
          <cell r="Y1502">
            <v>822</v>
          </cell>
          <cell r="Z1502">
            <v>543</v>
          </cell>
          <cell r="AA1502">
            <v>538</v>
          </cell>
          <cell r="AB1502">
            <v>62</v>
          </cell>
          <cell r="AC1502">
            <v>1450</v>
          </cell>
          <cell r="AE1502">
            <v>407</v>
          </cell>
          <cell r="AG1502">
            <v>797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  <cell r="J1503">
            <v>522678</v>
          </cell>
          <cell r="L1503">
            <v>6629</v>
          </cell>
          <cell r="M1503">
            <v>42411</v>
          </cell>
          <cell r="N1503">
            <v>52254</v>
          </cell>
          <cell r="O1503">
            <v>32082</v>
          </cell>
          <cell r="P1503">
            <v>35665</v>
          </cell>
          <cell r="Q1503">
            <v>45455</v>
          </cell>
          <cell r="R1503">
            <v>30112</v>
          </cell>
          <cell r="S1503">
            <v>14565</v>
          </cell>
          <cell r="T1503">
            <v>31278</v>
          </cell>
          <cell r="U1503">
            <v>36572</v>
          </cell>
          <cell r="V1503">
            <v>11014</v>
          </cell>
          <cell r="W1503">
            <v>20126</v>
          </cell>
          <cell r="X1503">
            <v>27265</v>
          </cell>
          <cell r="Y1503">
            <v>15362</v>
          </cell>
          <cell r="Z1503">
            <v>16327</v>
          </cell>
          <cell r="AA1503">
            <v>6644</v>
          </cell>
          <cell r="AB1503">
            <v>10834</v>
          </cell>
          <cell r="AC1503">
            <v>7361</v>
          </cell>
          <cell r="AD1503">
            <v>12229</v>
          </cell>
          <cell r="AE1503">
            <v>19083</v>
          </cell>
          <cell r="AF1503">
            <v>24835</v>
          </cell>
          <cell r="AG1503">
            <v>15574</v>
          </cell>
          <cell r="AI1503">
            <v>9001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  <cell r="J1504">
            <v>131523</v>
          </cell>
          <cell r="L1504">
            <v>3768</v>
          </cell>
          <cell r="M1504">
            <v>10415</v>
          </cell>
          <cell r="N1504">
            <v>12554</v>
          </cell>
          <cell r="O1504">
            <v>15670</v>
          </cell>
          <cell r="P1504">
            <v>5526</v>
          </cell>
          <cell r="Q1504">
            <v>3827</v>
          </cell>
          <cell r="R1504">
            <v>8879</v>
          </cell>
          <cell r="S1504">
            <v>2866</v>
          </cell>
          <cell r="T1504">
            <v>4922</v>
          </cell>
          <cell r="U1504">
            <v>3357</v>
          </cell>
          <cell r="V1504">
            <v>3281</v>
          </cell>
          <cell r="W1504">
            <v>3023</v>
          </cell>
          <cell r="X1504">
            <v>2780</v>
          </cell>
          <cell r="Y1504">
            <v>2690</v>
          </cell>
          <cell r="Z1504">
            <v>6515</v>
          </cell>
          <cell r="AA1504">
            <v>2448</v>
          </cell>
          <cell r="AB1504">
            <v>2710</v>
          </cell>
          <cell r="AC1504">
            <v>11101</v>
          </cell>
          <cell r="AD1504">
            <v>2405</v>
          </cell>
          <cell r="AE1504">
            <v>3122</v>
          </cell>
          <cell r="AF1504">
            <v>7545</v>
          </cell>
          <cell r="AG1504">
            <v>12119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  <cell r="J1505">
            <v>4550</v>
          </cell>
          <cell r="M1505">
            <v>88</v>
          </cell>
          <cell r="N1505">
            <v>66</v>
          </cell>
          <cell r="O1505">
            <v>434</v>
          </cell>
          <cell r="P1505">
            <v>563</v>
          </cell>
          <cell r="Q1505">
            <v>760</v>
          </cell>
          <cell r="R1505">
            <v>56</v>
          </cell>
          <cell r="S1505">
            <v>224</v>
          </cell>
          <cell r="T1505">
            <v>742</v>
          </cell>
          <cell r="U1505">
            <v>89</v>
          </cell>
          <cell r="V1505">
            <v>156</v>
          </cell>
          <cell r="W1505">
            <v>102</v>
          </cell>
          <cell r="X1505">
            <v>191</v>
          </cell>
          <cell r="Y1505">
            <v>15</v>
          </cell>
          <cell r="Z1505">
            <v>107</v>
          </cell>
          <cell r="AA1505">
            <v>42</v>
          </cell>
          <cell r="AB1505">
            <v>370</v>
          </cell>
          <cell r="AC1505">
            <v>64</v>
          </cell>
          <cell r="AD1505">
            <v>286</v>
          </cell>
          <cell r="AE1505">
            <v>195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  <cell r="J1506">
            <v>303725</v>
          </cell>
          <cell r="L1506">
            <v>894</v>
          </cell>
          <cell r="M1506">
            <v>2122</v>
          </cell>
          <cell r="N1506">
            <v>14318</v>
          </cell>
          <cell r="O1506">
            <v>8382</v>
          </cell>
          <cell r="P1506">
            <v>12236</v>
          </cell>
          <cell r="Q1506">
            <v>1235</v>
          </cell>
          <cell r="R1506">
            <v>6288</v>
          </cell>
          <cell r="S1506">
            <v>10059</v>
          </cell>
          <cell r="T1506">
            <v>16492</v>
          </cell>
          <cell r="U1506">
            <v>49583</v>
          </cell>
          <cell r="V1506">
            <v>21920</v>
          </cell>
          <cell r="W1506">
            <v>6430</v>
          </cell>
          <cell r="X1506">
            <v>16622</v>
          </cell>
          <cell r="Y1506">
            <v>36727</v>
          </cell>
          <cell r="Z1506">
            <v>16504</v>
          </cell>
          <cell r="AA1506">
            <v>35294</v>
          </cell>
          <cell r="AB1506">
            <v>344</v>
          </cell>
          <cell r="AC1506">
            <v>9652</v>
          </cell>
          <cell r="AD1506">
            <v>14353</v>
          </cell>
          <cell r="AE1506">
            <v>6021</v>
          </cell>
          <cell r="AF1506">
            <v>596</v>
          </cell>
          <cell r="AG1506">
            <v>4403</v>
          </cell>
          <cell r="AH1506">
            <v>13250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  <cell r="J1507">
            <v>89498</v>
          </cell>
          <cell r="L1507">
            <v>13</v>
          </cell>
          <cell r="M1507">
            <v>995</v>
          </cell>
          <cell r="N1507">
            <v>3243</v>
          </cell>
          <cell r="O1507">
            <v>1768</v>
          </cell>
          <cell r="P1507">
            <v>8713</v>
          </cell>
          <cell r="Q1507">
            <v>1088</v>
          </cell>
          <cell r="R1507">
            <v>1415</v>
          </cell>
          <cell r="S1507">
            <v>1381</v>
          </cell>
          <cell r="T1507">
            <v>17829</v>
          </cell>
          <cell r="U1507">
            <v>3198</v>
          </cell>
          <cell r="V1507">
            <v>4247</v>
          </cell>
          <cell r="W1507">
            <v>11621</v>
          </cell>
          <cell r="X1507">
            <v>12512</v>
          </cell>
          <cell r="Y1507">
            <v>3435</v>
          </cell>
          <cell r="Z1507">
            <v>4598</v>
          </cell>
          <cell r="AA1507">
            <v>1872</v>
          </cell>
          <cell r="AB1507">
            <v>1681</v>
          </cell>
          <cell r="AC1507">
            <v>3816</v>
          </cell>
          <cell r="AD1507">
            <v>560</v>
          </cell>
          <cell r="AE1507">
            <v>1581</v>
          </cell>
          <cell r="AF1507">
            <v>838</v>
          </cell>
          <cell r="AG1507">
            <v>3094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247297</v>
          </cell>
          <cell r="L1508">
            <v>5147</v>
          </cell>
          <cell r="M1508">
            <v>9973</v>
          </cell>
          <cell r="N1508">
            <v>11726</v>
          </cell>
          <cell r="O1508">
            <v>12958</v>
          </cell>
          <cell r="P1508">
            <v>16294</v>
          </cell>
          <cell r="Q1508">
            <v>12522</v>
          </cell>
          <cell r="R1508">
            <v>9023</v>
          </cell>
          <cell r="S1508">
            <v>9018</v>
          </cell>
          <cell r="T1508">
            <v>9863</v>
          </cell>
          <cell r="U1508">
            <v>11498</v>
          </cell>
          <cell r="V1508">
            <v>11019</v>
          </cell>
          <cell r="W1508">
            <v>12464</v>
          </cell>
          <cell r="X1508">
            <v>9128</v>
          </cell>
          <cell r="Y1508">
            <v>6493</v>
          </cell>
          <cell r="Z1508">
            <v>10878</v>
          </cell>
          <cell r="AA1508">
            <v>9355</v>
          </cell>
          <cell r="AB1508">
            <v>6081</v>
          </cell>
          <cell r="AC1508">
            <v>6796</v>
          </cell>
          <cell r="AD1508">
            <v>9430</v>
          </cell>
          <cell r="AE1508">
            <v>7867</v>
          </cell>
          <cell r="AF1508">
            <v>6733</v>
          </cell>
          <cell r="AG1508">
            <v>6579</v>
          </cell>
          <cell r="AH1508">
            <v>6587</v>
          </cell>
          <cell r="AI1508">
            <v>5975</v>
          </cell>
          <cell r="AJ1508">
            <v>6249</v>
          </cell>
          <cell r="AK1508">
            <v>4765</v>
          </cell>
          <cell r="AL1508">
            <v>5862</v>
          </cell>
          <cell r="AM1508">
            <v>5919</v>
          </cell>
          <cell r="AN1508">
            <v>1095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  <cell r="J1509">
            <v>718606</v>
          </cell>
          <cell r="L1509">
            <v>4224</v>
          </cell>
          <cell r="M1509">
            <v>34555</v>
          </cell>
          <cell r="N1509">
            <v>24037</v>
          </cell>
          <cell r="O1509">
            <v>40832</v>
          </cell>
          <cell r="P1509">
            <v>54661</v>
          </cell>
          <cell r="Q1509">
            <v>40737</v>
          </cell>
          <cell r="R1509">
            <v>48696</v>
          </cell>
          <cell r="S1509">
            <v>20190</v>
          </cell>
          <cell r="T1509">
            <v>47372</v>
          </cell>
          <cell r="U1509">
            <v>28330</v>
          </cell>
          <cell r="V1509">
            <v>27358</v>
          </cell>
          <cell r="W1509">
            <v>23999</v>
          </cell>
          <cell r="X1509">
            <v>58005</v>
          </cell>
          <cell r="Y1509">
            <v>19717</v>
          </cell>
          <cell r="Z1509">
            <v>18680</v>
          </cell>
          <cell r="AA1509">
            <v>13336</v>
          </cell>
          <cell r="AB1509">
            <v>25237</v>
          </cell>
          <cell r="AC1509">
            <v>20829</v>
          </cell>
          <cell r="AD1509">
            <v>21523</v>
          </cell>
          <cell r="AE1509">
            <v>14432</v>
          </cell>
          <cell r="AF1509">
            <v>4483</v>
          </cell>
          <cell r="AG1509">
            <v>24329</v>
          </cell>
          <cell r="AH1509">
            <v>8921</v>
          </cell>
          <cell r="AI1509">
            <v>8888</v>
          </cell>
          <cell r="AJ1509">
            <v>9624</v>
          </cell>
          <cell r="AK1509">
            <v>6490</v>
          </cell>
          <cell r="AL1509">
            <v>17912</v>
          </cell>
          <cell r="AM1509">
            <v>26793</v>
          </cell>
          <cell r="AN1509">
            <v>8492</v>
          </cell>
          <cell r="AO1509">
            <v>3264</v>
          </cell>
          <cell r="AP1509">
            <v>12660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1401901</v>
          </cell>
          <cell r="L1510">
            <v>24586</v>
          </cell>
          <cell r="M1510">
            <v>49850</v>
          </cell>
          <cell r="N1510">
            <v>50567</v>
          </cell>
          <cell r="O1510">
            <v>55926</v>
          </cell>
          <cell r="P1510">
            <v>85664</v>
          </cell>
          <cell r="Q1510">
            <v>51593</v>
          </cell>
          <cell r="R1510">
            <v>60496</v>
          </cell>
          <cell r="S1510">
            <v>48237</v>
          </cell>
          <cell r="T1510">
            <v>61765</v>
          </cell>
          <cell r="U1510">
            <v>71347</v>
          </cell>
          <cell r="V1510">
            <v>53283</v>
          </cell>
          <cell r="W1510">
            <v>52229</v>
          </cell>
          <cell r="X1510">
            <v>76291</v>
          </cell>
          <cell r="Y1510">
            <v>68408</v>
          </cell>
          <cell r="Z1510">
            <v>55873</v>
          </cell>
          <cell r="AA1510">
            <v>37724</v>
          </cell>
          <cell r="AB1510">
            <v>95598</v>
          </cell>
          <cell r="AC1510">
            <v>44740</v>
          </cell>
          <cell r="AD1510">
            <v>48205</v>
          </cell>
          <cell r="AE1510">
            <v>40006</v>
          </cell>
          <cell r="AF1510">
            <v>19739</v>
          </cell>
          <cell r="AG1510">
            <v>19344</v>
          </cell>
          <cell r="AH1510">
            <v>21772</v>
          </cell>
          <cell r="AI1510">
            <v>36720</v>
          </cell>
          <cell r="AJ1510">
            <v>48759</v>
          </cell>
          <cell r="AK1510">
            <v>47497</v>
          </cell>
          <cell r="AL1510">
            <v>25783</v>
          </cell>
          <cell r="AM1510">
            <v>42614</v>
          </cell>
          <cell r="AN1510">
            <v>7016</v>
          </cell>
          <cell r="AP1510">
            <v>269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  <cell r="J1511">
            <v>10927</v>
          </cell>
          <cell r="M1511">
            <v>1635</v>
          </cell>
          <cell r="O1511">
            <v>385</v>
          </cell>
          <cell r="P1511">
            <v>1061</v>
          </cell>
          <cell r="R1511">
            <v>160</v>
          </cell>
          <cell r="S1511">
            <v>252</v>
          </cell>
          <cell r="U1511">
            <v>339</v>
          </cell>
          <cell r="X1511">
            <v>58</v>
          </cell>
          <cell r="Y1511">
            <v>405</v>
          </cell>
          <cell r="Z1511">
            <v>13</v>
          </cell>
          <cell r="AA1511">
            <v>601</v>
          </cell>
          <cell r="AB1511">
            <v>193</v>
          </cell>
          <cell r="AC1511">
            <v>533</v>
          </cell>
          <cell r="AD1511">
            <v>156</v>
          </cell>
          <cell r="AE1511">
            <v>959</v>
          </cell>
          <cell r="AG1511">
            <v>577</v>
          </cell>
          <cell r="AH1511">
            <v>624</v>
          </cell>
          <cell r="AI1511">
            <v>45</v>
          </cell>
          <cell r="AJ1511">
            <v>574</v>
          </cell>
          <cell r="AK1511">
            <v>372</v>
          </cell>
          <cell r="AL1511">
            <v>601</v>
          </cell>
          <cell r="AM1511">
            <v>1029</v>
          </cell>
          <cell r="AN1511">
            <v>355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  <cell r="J1512">
            <v>254089</v>
          </cell>
          <cell r="L1512">
            <v>286</v>
          </cell>
          <cell r="M1512">
            <v>42</v>
          </cell>
          <cell r="N1512">
            <v>4766</v>
          </cell>
          <cell r="O1512">
            <v>790</v>
          </cell>
          <cell r="P1512">
            <v>12</v>
          </cell>
          <cell r="Q1512">
            <v>4574</v>
          </cell>
          <cell r="S1512">
            <v>1006</v>
          </cell>
          <cell r="T1512">
            <v>356</v>
          </cell>
          <cell r="V1512">
            <v>95</v>
          </cell>
          <cell r="W1512">
            <v>1322</v>
          </cell>
          <cell r="AD1512">
            <v>6940</v>
          </cell>
          <cell r="AE1512">
            <v>92</v>
          </cell>
          <cell r="AG1512">
            <v>338</v>
          </cell>
          <cell r="AH1512">
            <v>24448</v>
          </cell>
          <cell r="AI1512">
            <v>49094</v>
          </cell>
          <cell r="AJ1512">
            <v>15629</v>
          </cell>
          <cell r="AK1512">
            <v>13484</v>
          </cell>
          <cell r="AL1512">
            <v>69232</v>
          </cell>
          <cell r="AM1512">
            <v>27505</v>
          </cell>
          <cell r="AN1512">
            <v>23080</v>
          </cell>
          <cell r="AQ1512">
            <v>10998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  <cell r="J1513">
            <v>141346</v>
          </cell>
          <cell r="L1513">
            <v>222</v>
          </cell>
          <cell r="M1513">
            <v>1992</v>
          </cell>
          <cell r="N1513">
            <v>293</v>
          </cell>
          <cell r="O1513">
            <v>500</v>
          </cell>
          <cell r="P1513">
            <v>316</v>
          </cell>
          <cell r="Q1513">
            <v>830</v>
          </cell>
          <cell r="R1513">
            <v>114</v>
          </cell>
          <cell r="S1513">
            <v>459</v>
          </cell>
          <cell r="T1513">
            <v>715</v>
          </cell>
          <cell r="U1513">
            <v>752</v>
          </cell>
          <cell r="V1513">
            <v>306</v>
          </cell>
          <cell r="X1513">
            <v>379</v>
          </cell>
          <cell r="Y1513">
            <v>869</v>
          </cell>
          <cell r="Z1513">
            <v>757</v>
          </cell>
          <cell r="AA1513">
            <v>198</v>
          </cell>
          <cell r="AB1513">
            <v>13</v>
          </cell>
          <cell r="AC1513">
            <v>159</v>
          </cell>
          <cell r="AD1513">
            <v>559</v>
          </cell>
          <cell r="AF1513">
            <v>39</v>
          </cell>
          <cell r="AG1513">
            <v>2941</v>
          </cell>
          <cell r="AH1513">
            <v>7521</v>
          </cell>
          <cell r="AI1513">
            <v>3890</v>
          </cell>
          <cell r="AJ1513">
            <v>13660</v>
          </cell>
          <cell r="AK1513">
            <v>54636</v>
          </cell>
          <cell r="AL1513">
            <v>20090</v>
          </cell>
          <cell r="AM1513">
            <v>19688</v>
          </cell>
          <cell r="AN1513">
            <v>9448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2935026</v>
          </cell>
          <cell r="L1514">
            <v>117083</v>
          </cell>
          <cell r="M1514">
            <v>173375</v>
          </cell>
          <cell r="N1514">
            <v>154253</v>
          </cell>
          <cell r="O1514">
            <v>152443</v>
          </cell>
          <cell r="P1514">
            <v>162963</v>
          </cell>
          <cell r="Q1514">
            <v>175222</v>
          </cell>
          <cell r="R1514">
            <v>171198</v>
          </cell>
          <cell r="S1514">
            <v>162553</v>
          </cell>
          <cell r="T1514">
            <v>181309</v>
          </cell>
          <cell r="U1514">
            <v>163897</v>
          </cell>
          <cell r="V1514">
            <v>135703</v>
          </cell>
          <cell r="W1514">
            <v>119508</v>
          </cell>
          <cell r="X1514">
            <v>119447</v>
          </cell>
          <cell r="Y1514">
            <v>109469</v>
          </cell>
          <cell r="Z1514">
            <v>111410</v>
          </cell>
          <cell r="AA1514">
            <v>95338</v>
          </cell>
          <cell r="AB1514">
            <v>87659</v>
          </cell>
          <cell r="AC1514">
            <v>76775</v>
          </cell>
          <cell r="AD1514">
            <v>73851</v>
          </cell>
          <cell r="AE1514">
            <v>72052</v>
          </cell>
          <cell r="AF1514">
            <v>64526</v>
          </cell>
          <cell r="AG1514">
            <v>47405</v>
          </cell>
          <cell r="AH1514">
            <v>44257</v>
          </cell>
          <cell r="AI1514">
            <v>34238</v>
          </cell>
          <cell r="AJ1514">
            <v>33903</v>
          </cell>
          <cell r="AK1514">
            <v>31939</v>
          </cell>
          <cell r="AL1514">
            <v>31079</v>
          </cell>
          <cell r="AM1514">
            <v>26561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48446</v>
          </cell>
          <cell r="L1515">
            <v>2800</v>
          </cell>
          <cell r="M1515">
            <v>5243</v>
          </cell>
          <cell r="N1515">
            <v>2657</v>
          </cell>
          <cell r="O1515">
            <v>2161</v>
          </cell>
          <cell r="P1515">
            <v>1632</v>
          </cell>
          <cell r="Q1515">
            <v>2197</v>
          </cell>
          <cell r="R1515">
            <v>2907</v>
          </cell>
          <cell r="S1515">
            <v>2604</v>
          </cell>
          <cell r="T1515">
            <v>1083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2250</v>
          </cell>
          <cell r="AB1515">
            <v>1523</v>
          </cell>
          <cell r="AC1515">
            <v>1028</v>
          </cell>
          <cell r="AD1515">
            <v>2457</v>
          </cell>
          <cell r="AE1515">
            <v>636</v>
          </cell>
          <cell r="AF1515">
            <v>782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303429</v>
          </cell>
          <cell r="L1516">
            <v>9609</v>
          </cell>
          <cell r="M1516">
            <v>17323</v>
          </cell>
          <cell r="N1516">
            <v>12425</v>
          </cell>
          <cell r="O1516">
            <v>12314</v>
          </cell>
          <cell r="P1516">
            <v>13121</v>
          </cell>
          <cell r="Q1516">
            <v>13768</v>
          </cell>
          <cell r="R1516">
            <v>18988</v>
          </cell>
          <cell r="S1516">
            <v>19506</v>
          </cell>
          <cell r="T1516">
            <v>18882</v>
          </cell>
          <cell r="U1516">
            <v>15058</v>
          </cell>
          <cell r="V1516">
            <v>13102</v>
          </cell>
          <cell r="W1516">
            <v>12523</v>
          </cell>
          <cell r="X1516">
            <v>13823</v>
          </cell>
          <cell r="Y1516">
            <v>11140</v>
          </cell>
          <cell r="Z1516">
            <v>11280</v>
          </cell>
          <cell r="AA1516">
            <v>11138</v>
          </cell>
          <cell r="AB1516">
            <v>7810</v>
          </cell>
          <cell r="AC1516">
            <v>8474</v>
          </cell>
          <cell r="AD1516">
            <v>6939</v>
          </cell>
          <cell r="AE1516">
            <v>8483</v>
          </cell>
          <cell r="AF1516">
            <v>12011</v>
          </cell>
          <cell r="AG1516">
            <v>3140</v>
          </cell>
          <cell r="AH1516">
            <v>2148</v>
          </cell>
          <cell r="AI1516">
            <v>2834</v>
          </cell>
          <cell r="AJ1516">
            <v>4830</v>
          </cell>
          <cell r="AK1516">
            <v>9202</v>
          </cell>
          <cell r="AL1516">
            <v>6517</v>
          </cell>
          <cell r="AM1516">
            <v>5578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10775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499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388</v>
          </cell>
          <cell r="V1517">
            <v>693</v>
          </cell>
          <cell r="W1517">
            <v>600</v>
          </cell>
          <cell r="X1517">
            <v>1881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170098</v>
          </cell>
          <cell r="L1518">
            <v>1258</v>
          </cell>
          <cell r="M1518">
            <v>13488</v>
          </cell>
          <cell r="N1518">
            <v>12815</v>
          </cell>
          <cell r="O1518">
            <v>10677</v>
          </cell>
          <cell r="P1518">
            <v>15875</v>
          </cell>
          <cell r="Q1518">
            <v>8117</v>
          </cell>
          <cell r="R1518">
            <v>11876</v>
          </cell>
          <cell r="S1518">
            <v>14308</v>
          </cell>
          <cell r="T1518">
            <v>2620</v>
          </cell>
          <cell r="U1518">
            <v>6294</v>
          </cell>
          <cell r="V1518">
            <v>10461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24982</v>
          </cell>
          <cell r="L1519">
            <v>1236</v>
          </cell>
          <cell r="M1519">
            <v>530</v>
          </cell>
          <cell r="N1519">
            <v>534</v>
          </cell>
          <cell r="O1519">
            <v>449</v>
          </cell>
          <cell r="P1519">
            <v>686</v>
          </cell>
          <cell r="Q1519">
            <v>1446</v>
          </cell>
          <cell r="R1519">
            <v>1183</v>
          </cell>
          <cell r="S1519">
            <v>2015</v>
          </cell>
          <cell r="T1519">
            <v>2402</v>
          </cell>
          <cell r="V1519">
            <v>21</v>
          </cell>
          <cell r="W1519">
            <v>2995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49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  <cell r="J1520">
            <v>90835</v>
          </cell>
          <cell r="L1520">
            <v>6000</v>
          </cell>
          <cell r="M1520">
            <v>4473</v>
          </cell>
          <cell r="N1520">
            <v>6240</v>
          </cell>
          <cell r="O1520">
            <v>7921</v>
          </cell>
          <cell r="P1520">
            <v>7576</v>
          </cell>
          <cell r="Q1520">
            <v>4765</v>
          </cell>
          <cell r="R1520">
            <v>3665</v>
          </cell>
          <cell r="S1520">
            <v>3154</v>
          </cell>
          <cell r="T1520">
            <v>3689</v>
          </cell>
          <cell r="U1520">
            <v>3538</v>
          </cell>
          <cell r="V1520">
            <v>2257</v>
          </cell>
          <cell r="W1520">
            <v>4958</v>
          </cell>
          <cell r="X1520">
            <v>4276</v>
          </cell>
          <cell r="Y1520">
            <v>2664</v>
          </cell>
          <cell r="Z1520">
            <v>3869</v>
          </cell>
          <cell r="AA1520">
            <v>2615</v>
          </cell>
          <cell r="AB1520">
            <v>2286</v>
          </cell>
          <cell r="AC1520">
            <v>1682</v>
          </cell>
          <cell r="AD1520">
            <v>2398</v>
          </cell>
          <cell r="AE1520">
            <v>1635</v>
          </cell>
          <cell r="AF1520">
            <v>2286</v>
          </cell>
          <cell r="AG1520">
            <v>1780</v>
          </cell>
          <cell r="AH1520">
            <v>629</v>
          </cell>
          <cell r="AI1520">
            <v>1325</v>
          </cell>
          <cell r="AJ1520">
            <v>1151</v>
          </cell>
          <cell r="AK1520">
            <v>492</v>
          </cell>
          <cell r="AL1520">
            <v>1194</v>
          </cell>
          <cell r="AM1520">
            <v>1614</v>
          </cell>
          <cell r="AN1520">
            <v>703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215505</v>
          </cell>
          <cell r="L1521">
            <v>1179</v>
          </cell>
          <cell r="M1521">
            <v>5017</v>
          </cell>
          <cell r="N1521">
            <v>69907</v>
          </cell>
          <cell r="O1521">
            <v>11616</v>
          </cell>
          <cell r="P1521">
            <v>6660</v>
          </cell>
          <cell r="Q1521">
            <v>1760</v>
          </cell>
          <cell r="R1521">
            <v>7390</v>
          </cell>
          <cell r="S1521">
            <v>12913</v>
          </cell>
          <cell r="T1521">
            <v>12299</v>
          </cell>
          <cell r="U1521">
            <v>12432</v>
          </cell>
          <cell r="V1521">
            <v>8250</v>
          </cell>
          <cell r="W1521">
            <v>8841</v>
          </cell>
          <cell r="X1521">
            <v>3323</v>
          </cell>
          <cell r="Y1521">
            <v>3761</v>
          </cell>
          <cell r="Z1521">
            <v>534</v>
          </cell>
          <cell r="AA1521">
            <v>2046</v>
          </cell>
          <cell r="AB1521">
            <v>1317</v>
          </cell>
          <cell r="AC1521">
            <v>1014</v>
          </cell>
          <cell r="AD1521">
            <v>2058</v>
          </cell>
          <cell r="AE1521">
            <v>992</v>
          </cell>
          <cell r="AF1521">
            <v>14495</v>
          </cell>
          <cell r="AG1521">
            <v>2110</v>
          </cell>
          <cell r="AH1521">
            <v>9657</v>
          </cell>
          <cell r="AI1521">
            <v>51</v>
          </cell>
          <cell r="AJ1521">
            <v>8664</v>
          </cell>
          <cell r="AK1521">
            <v>4192</v>
          </cell>
          <cell r="AL1521">
            <v>362</v>
          </cell>
          <cell r="AM1521">
            <v>2153</v>
          </cell>
          <cell r="AN1521">
            <v>512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985993</v>
          </cell>
          <cell r="L1522">
            <v>25225</v>
          </cell>
          <cell r="M1522">
            <v>29795</v>
          </cell>
          <cell r="N1522">
            <v>45553</v>
          </cell>
          <cell r="O1522">
            <v>39799</v>
          </cell>
          <cell r="P1522">
            <v>33329</v>
          </cell>
          <cell r="Q1522">
            <v>49653</v>
          </cell>
          <cell r="R1522">
            <v>28921</v>
          </cell>
          <cell r="S1522">
            <v>52660</v>
          </cell>
          <cell r="T1522">
            <v>48473</v>
          </cell>
          <cell r="U1522">
            <v>121028</v>
          </cell>
          <cell r="V1522">
            <v>52575</v>
          </cell>
          <cell r="W1522">
            <v>50378</v>
          </cell>
          <cell r="X1522">
            <v>27162</v>
          </cell>
          <cell r="Y1522">
            <v>38713</v>
          </cell>
          <cell r="Z1522">
            <v>33037</v>
          </cell>
          <cell r="AA1522">
            <v>20154</v>
          </cell>
          <cell r="AB1522">
            <v>22742</v>
          </cell>
          <cell r="AC1522">
            <v>17407</v>
          </cell>
          <cell r="AD1522">
            <v>40825</v>
          </cell>
          <cell r="AE1522">
            <v>49587</v>
          </cell>
          <cell r="AF1522">
            <v>33646</v>
          </cell>
          <cell r="AG1522">
            <v>16651</v>
          </cell>
          <cell r="AH1522">
            <v>17599</v>
          </cell>
          <cell r="AI1522">
            <v>17896</v>
          </cell>
          <cell r="AJ1522">
            <v>8574</v>
          </cell>
          <cell r="AK1522">
            <v>10363</v>
          </cell>
          <cell r="AL1522">
            <v>21996</v>
          </cell>
          <cell r="AM1522">
            <v>21703</v>
          </cell>
          <cell r="AN1522">
            <v>10549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233319</v>
          </cell>
          <cell r="L1523">
            <v>12365</v>
          </cell>
          <cell r="M1523">
            <v>23292</v>
          </cell>
          <cell r="N1523">
            <v>21907</v>
          </cell>
          <cell r="O1523">
            <v>20310</v>
          </cell>
          <cell r="P1523">
            <v>20776</v>
          </cell>
          <cell r="Q1523">
            <v>13503</v>
          </cell>
          <cell r="R1523">
            <v>9453</v>
          </cell>
          <cell r="S1523">
            <v>11211</v>
          </cell>
          <cell r="T1523">
            <v>12131</v>
          </cell>
          <cell r="U1523">
            <v>11127</v>
          </cell>
          <cell r="V1523">
            <v>10059</v>
          </cell>
          <cell r="W1523">
            <v>7300</v>
          </cell>
          <cell r="X1523">
            <v>9659</v>
          </cell>
          <cell r="Y1523">
            <v>6294</v>
          </cell>
          <cell r="Z1523">
            <v>6506</v>
          </cell>
          <cell r="AA1523">
            <v>4529</v>
          </cell>
          <cell r="AB1523">
            <v>3671</v>
          </cell>
          <cell r="AC1523">
            <v>4963</v>
          </cell>
          <cell r="AD1523">
            <v>4391</v>
          </cell>
          <cell r="AE1523">
            <v>3534</v>
          </cell>
          <cell r="AF1523">
            <v>3016</v>
          </cell>
          <cell r="AG1523">
            <v>1501</v>
          </cell>
          <cell r="AH1523">
            <v>1116</v>
          </cell>
          <cell r="AI1523">
            <v>1823</v>
          </cell>
          <cell r="AJ1523">
            <v>2077</v>
          </cell>
          <cell r="AK1523">
            <v>1176</v>
          </cell>
          <cell r="AL1523">
            <v>1446</v>
          </cell>
          <cell r="AM1523">
            <v>3823</v>
          </cell>
          <cell r="AN1523">
            <v>360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  <cell r="J1524">
            <v>189499</v>
          </cell>
          <cell r="L1524">
            <v>2465</v>
          </cell>
          <cell r="M1524">
            <v>20187</v>
          </cell>
          <cell r="N1524">
            <v>23539</v>
          </cell>
          <cell r="O1524">
            <v>18349</v>
          </cell>
          <cell r="P1524">
            <v>33508</v>
          </cell>
          <cell r="Q1524">
            <v>1276</v>
          </cell>
          <cell r="R1524">
            <v>9970</v>
          </cell>
          <cell r="S1524">
            <v>3933</v>
          </cell>
          <cell r="T1524">
            <v>11796</v>
          </cell>
          <cell r="U1524">
            <v>17791</v>
          </cell>
          <cell r="V1524">
            <v>1006</v>
          </cell>
          <cell r="W1524">
            <v>2597</v>
          </cell>
          <cell r="X1524">
            <v>527</v>
          </cell>
          <cell r="Y1524">
            <v>4635</v>
          </cell>
          <cell r="Z1524">
            <v>507</v>
          </cell>
          <cell r="AA1524">
            <v>245</v>
          </cell>
          <cell r="AB1524">
            <v>2866</v>
          </cell>
          <cell r="AC1524">
            <v>312</v>
          </cell>
          <cell r="AD1524">
            <v>17135</v>
          </cell>
          <cell r="AE1524">
            <v>1042</v>
          </cell>
          <cell r="AF1524">
            <v>1725</v>
          </cell>
          <cell r="AG1524">
            <v>65</v>
          </cell>
          <cell r="AH1524">
            <v>3816</v>
          </cell>
          <cell r="AJ1524">
            <v>30</v>
          </cell>
          <cell r="AK1524">
            <v>1043</v>
          </cell>
          <cell r="AL1524">
            <v>171</v>
          </cell>
          <cell r="AM1524">
            <v>756</v>
          </cell>
          <cell r="AN1524">
            <v>8207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3335703</v>
          </cell>
          <cell r="L1525">
            <v>97174</v>
          </cell>
          <cell r="M1525">
            <v>172440</v>
          </cell>
          <cell r="N1525">
            <v>194716</v>
          </cell>
          <cell r="O1525">
            <v>254281</v>
          </cell>
          <cell r="P1525">
            <v>155921</v>
          </cell>
          <cell r="Q1525">
            <v>141365</v>
          </cell>
          <cell r="R1525">
            <v>81304</v>
          </cell>
          <cell r="S1525">
            <v>129576</v>
          </cell>
          <cell r="T1525">
            <v>106690</v>
          </cell>
          <cell r="U1525">
            <v>154525</v>
          </cell>
          <cell r="V1525">
            <v>77155</v>
          </cell>
          <cell r="W1525">
            <v>103144</v>
          </cell>
          <cell r="X1525">
            <v>124294</v>
          </cell>
          <cell r="Y1525">
            <v>95631</v>
          </cell>
          <cell r="Z1525">
            <v>75275</v>
          </cell>
          <cell r="AA1525">
            <v>70231</v>
          </cell>
          <cell r="AB1525">
            <v>87841</v>
          </cell>
          <cell r="AC1525">
            <v>170503</v>
          </cell>
          <cell r="AD1525">
            <v>170630</v>
          </cell>
          <cell r="AE1525">
            <v>156325</v>
          </cell>
          <cell r="AF1525">
            <v>137664</v>
          </cell>
          <cell r="AG1525">
            <v>83707</v>
          </cell>
          <cell r="AH1525">
            <v>49159</v>
          </cell>
          <cell r="AI1525">
            <v>64567</v>
          </cell>
          <cell r="AJ1525">
            <v>46700</v>
          </cell>
          <cell r="AK1525">
            <v>103005</v>
          </cell>
          <cell r="AL1525">
            <v>88320</v>
          </cell>
          <cell r="AM1525">
            <v>70001</v>
          </cell>
          <cell r="AN1525">
            <v>73559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  <cell r="J1526">
            <v>11259</v>
          </cell>
          <cell r="L1526">
            <v>172</v>
          </cell>
          <cell r="M1526">
            <v>158</v>
          </cell>
          <cell r="N1526">
            <v>1310</v>
          </cell>
          <cell r="O1526">
            <v>175</v>
          </cell>
          <cell r="P1526">
            <v>55</v>
          </cell>
          <cell r="Q1526">
            <v>673</v>
          </cell>
          <cell r="R1526">
            <v>122</v>
          </cell>
          <cell r="T1526">
            <v>689</v>
          </cell>
          <cell r="U1526">
            <v>251</v>
          </cell>
          <cell r="W1526">
            <v>2726</v>
          </cell>
          <cell r="X1526">
            <v>1157</v>
          </cell>
          <cell r="Y1526">
            <v>30</v>
          </cell>
          <cell r="Z1526">
            <v>3275</v>
          </cell>
          <cell r="AA1526">
            <v>394</v>
          </cell>
          <cell r="AG1526">
            <v>72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  <cell r="J1527">
            <v>665822</v>
          </cell>
          <cell r="L1527">
            <v>1540</v>
          </cell>
          <cell r="M1527">
            <v>48636</v>
          </cell>
          <cell r="N1527">
            <v>33848</v>
          </cell>
          <cell r="O1527">
            <v>14024</v>
          </cell>
          <cell r="P1527">
            <v>59216</v>
          </cell>
          <cell r="Q1527">
            <v>29831</v>
          </cell>
          <cell r="R1527">
            <v>32856</v>
          </cell>
          <cell r="S1527">
            <v>29046</v>
          </cell>
          <cell r="T1527">
            <v>30340</v>
          </cell>
          <cell r="U1527">
            <v>7479</v>
          </cell>
          <cell r="V1527">
            <v>2662</v>
          </cell>
          <cell r="W1527">
            <v>25326</v>
          </cell>
          <cell r="X1527">
            <v>18100</v>
          </cell>
          <cell r="Y1527">
            <v>39369</v>
          </cell>
          <cell r="Z1527">
            <v>18050</v>
          </cell>
          <cell r="AA1527">
            <v>17678</v>
          </cell>
          <cell r="AB1527">
            <v>111236</v>
          </cell>
          <cell r="AC1527">
            <v>40809</v>
          </cell>
          <cell r="AD1527">
            <v>17260</v>
          </cell>
          <cell r="AE1527">
            <v>16299</v>
          </cell>
          <cell r="AF1527">
            <v>16239</v>
          </cell>
          <cell r="AG1527">
            <v>38073</v>
          </cell>
          <cell r="AH1527">
            <v>17905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  <cell r="J1528">
            <v>189666</v>
          </cell>
          <cell r="L1528">
            <v>3533</v>
          </cell>
          <cell r="M1528">
            <v>2194</v>
          </cell>
          <cell r="N1528">
            <v>3499</v>
          </cell>
          <cell r="O1528">
            <v>2093</v>
          </cell>
          <cell r="P1528">
            <v>7075</v>
          </cell>
          <cell r="Q1528">
            <v>6353</v>
          </cell>
          <cell r="R1528">
            <v>3340</v>
          </cell>
          <cell r="S1528">
            <v>12499</v>
          </cell>
          <cell r="T1528">
            <v>4010</v>
          </cell>
          <cell r="U1528">
            <v>7415</v>
          </cell>
          <cell r="V1528">
            <v>3092</v>
          </cell>
          <cell r="W1528">
            <v>7078</v>
          </cell>
          <cell r="X1528">
            <v>9630</v>
          </cell>
          <cell r="Y1528">
            <v>10937</v>
          </cell>
          <cell r="Z1528">
            <v>9788</v>
          </cell>
          <cell r="AA1528">
            <v>14810</v>
          </cell>
          <cell r="AB1528">
            <v>9996</v>
          </cell>
          <cell r="AC1528">
            <v>11660</v>
          </cell>
          <cell r="AD1528">
            <v>28298</v>
          </cell>
          <cell r="AE1528">
            <v>10433</v>
          </cell>
          <cell r="AF1528">
            <v>7922</v>
          </cell>
          <cell r="AG1528">
            <v>14011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  <cell r="J1529">
            <v>5321</v>
          </cell>
          <cell r="M1529">
            <v>62</v>
          </cell>
          <cell r="N1529">
            <v>120</v>
          </cell>
          <cell r="O1529">
            <v>409</v>
          </cell>
          <cell r="P1529">
            <v>555</v>
          </cell>
          <cell r="Q1529">
            <v>315</v>
          </cell>
          <cell r="R1529">
            <v>293</v>
          </cell>
          <cell r="S1529">
            <v>1262</v>
          </cell>
          <cell r="T1529">
            <v>367</v>
          </cell>
          <cell r="V1529">
            <v>137</v>
          </cell>
          <cell r="W1529">
            <v>173</v>
          </cell>
          <cell r="Y1529">
            <v>59</v>
          </cell>
          <cell r="Z1529">
            <v>146</v>
          </cell>
          <cell r="AA1529">
            <v>213</v>
          </cell>
          <cell r="AB1529">
            <v>33</v>
          </cell>
          <cell r="AC1529">
            <v>295</v>
          </cell>
          <cell r="AD1529">
            <v>173</v>
          </cell>
          <cell r="AE1529">
            <v>96</v>
          </cell>
          <cell r="AF1529">
            <v>290</v>
          </cell>
          <cell r="AG1529">
            <v>323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  <cell r="J1530">
            <v>351186</v>
          </cell>
          <cell r="M1530">
            <v>11060</v>
          </cell>
          <cell r="N1530">
            <v>2655</v>
          </cell>
          <cell r="O1530">
            <v>5093</v>
          </cell>
          <cell r="P1530">
            <v>5761</v>
          </cell>
          <cell r="Q1530">
            <v>12233</v>
          </cell>
          <cell r="R1530">
            <v>22851</v>
          </cell>
          <cell r="S1530">
            <v>4508</v>
          </cell>
          <cell r="T1530">
            <v>10744</v>
          </cell>
          <cell r="U1530">
            <v>1141</v>
          </cell>
          <cell r="V1530">
            <v>35912</v>
          </cell>
          <cell r="W1530">
            <v>13797</v>
          </cell>
          <cell r="X1530">
            <v>48242</v>
          </cell>
          <cell r="Y1530">
            <v>39417</v>
          </cell>
          <cell r="Z1530">
            <v>64427</v>
          </cell>
          <cell r="AA1530">
            <v>1605</v>
          </cell>
          <cell r="AB1530">
            <v>24</v>
          </cell>
          <cell r="AC1530">
            <v>11815</v>
          </cell>
          <cell r="AD1530">
            <v>14813</v>
          </cell>
          <cell r="AE1530">
            <v>17417</v>
          </cell>
          <cell r="AF1530">
            <v>1995</v>
          </cell>
          <cell r="AG1530">
            <v>19002</v>
          </cell>
          <cell r="AH1530">
            <v>6674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  <cell r="J1531">
            <v>128581</v>
          </cell>
          <cell r="L1531">
            <v>623</v>
          </cell>
          <cell r="M1531">
            <v>699</v>
          </cell>
          <cell r="N1531">
            <v>915</v>
          </cell>
          <cell r="O1531">
            <v>169</v>
          </cell>
          <cell r="P1531">
            <v>1624</v>
          </cell>
          <cell r="Q1531">
            <v>8623</v>
          </cell>
          <cell r="R1531">
            <v>4042</v>
          </cell>
          <cell r="S1531">
            <v>5088</v>
          </cell>
          <cell r="T1531">
            <v>7407</v>
          </cell>
          <cell r="U1531">
            <v>10709</v>
          </cell>
          <cell r="V1531">
            <v>3198</v>
          </cell>
          <cell r="W1531">
            <v>13028</v>
          </cell>
          <cell r="X1531">
            <v>14016</v>
          </cell>
          <cell r="Y1531">
            <v>18180</v>
          </cell>
          <cell r="Z1531">
            <v>3191</v>
          </cell>
          <cell r="AA1531">
            <v>10961</v>
          </cell>
          <cell r="AB1531">
            <v>9449</v>
          </cell>
          <cell r="AC1531">
            <v>8207</v>
          </cell>
          <cell r="AD1531">
            <v>2830</v>
          </cell>
          <cell r="AE1531">
            <v>5308</v>
          </cell>
          <cell r="AF1531">
            <v>188</v>
          </cell>
          <cell r="AG1531">
            <v>126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205331</v>
          </cell>
          <cell r="L1532">
            <v>5079</v>
          </cell>
          <cell r="M1532">
            <v>8956</v>
          </cell>
          <cell r="N1532">
            <v>11263</v>
          </cell>
          <cell r="O1532">
            <v>11853</v>
          </cell>
          <cell r="P1532">
            <v>16593</v>
          </cell>
          <cell r="Q1532">
            <v>9856</v>
          </cell>
          <cell r="R1532">
            <v>9699</v>
          </cell>
          <cell r="S1532">
            <v>13854</v>
          </cell>
          <cell r="T1532">
            <v>8361</v>
          </cell>
          <cell r="U1532">
            <v>11997</v>
          </cell>
          <cell r="V1532">
            <v>6835</v>
          </cell>
          <cell r="W1532">
            <v>11766</v>
          </cell>
          <cell r="X1532">
            <v>9290</v>
          </cell>
          <cell r="Y1532">
            <v>7441</v>
          </cell>
          <cell r="Z1532">
            <v>5895</v>
          </cell>
          <cell r="AA1532">
            <v>7490</v>
          </cell>
          <cell r="AB1532">
            <v>4877</v>
          </cell>
          <cell r="AC1532">
            <v>10869</v>
          </cell>
          <cell r="AD1532">
            <v>6026</v>
          </cell>
          <cell r="AE1532">
            <v>2696</v>
          </cell>
          <cell r="AF1532">
            <v>3347</v>
          </cell>
          <cell r="AG1532">
            <v>3659</v>
          </cell>
          <cell r="AH1532">
            <v>4505</v>
          </cell>
          <cell r="AI1532">
            <v>1808</v>
          </cell>
          <cell r="AJ1532">
            <v>2643</v>
          </cell>
          <cell r="AK1532">
            <v>3620</v>
          </cell>
          <cell r="AL1532">
            <v>1408</v>
          </cell>
          <cell r="AM1532">
            <v>2034</v>
          </cell>
          <cell r="AN1532">
            <v>1611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  <cell r="J1533">
            <v>925874</v>
          </cell>
          <cell r="L1533">
            <v>10261</v>
          </cell>
          <cell r="M1533">
            <v>33419</v>
          </cell>
          <cell r="N1533">
            <v>115972</v>
          </cell>
          <cell r="O1533">
            <v>75473</v>
          </cell>
          <cell r="P1533">
            <v>59093</v>
          </cell>
          <cell r="Q1533">
            <v>43631</v>
          </cell>
          <cell r="R1533">
            <v>45549</v>
          </cell>
          <cell r="S1533">
            <v>35016</v>
          </cell>
          <cell r="T1533">
            <v>58732</v>
          </cell>
          <cell r="U1533">
            <v>57259</v>
          </cell>
          <cell r="V1533">
            <v>29100</v>
          </cell>
          <cell r="W1533">
            <v>36240</v>
          </cell>
          <cell r="X1533">
            <v>12818</v>
          </cell>
          <cell r="Y1533">
            <v>92981</v>
          </cell>
          <cell r="Z1533">
            <v>34930</v>
          </cell>
          <cell r="AA1533">
            <v>16482</v>
          </cell>
          <cell r="AB1533">
            <v>33356</v>
          </cell>
          <cell r="AC1533">
            <v>19779</v>
          </cell>
          <cell r="AD1533">
            <v>11161</v>
          </cell>
          <cell r="AE1533">
            <v>20169</v>
          </cell>
          <cell r="AF1533">
            <v>4806</v>
          </cell>
          <cell r="AG1533">
            <v>10648</v>
          </cell>
          <cell r="AH1533">
            <v>21408</v>
          </cell>
          <cell r="AI1533">
            <v>11367</v>
          </cell>
          <cell r="AJ1533">
            <v>13007</v>
          </cell>
          <cell r="AK1533">
            <v>12520</v>
          </cell>
          <cell r="AL1533">
            <v>2979</v>
          </cell>
          <cell r="AM1533">
            <v>6116</v>
          </cell>
          <cell r="AN1533">
            <v>1078</v>
          </cell>
          <cell r="AP1533">
            <v>524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1159697</v>
          </cell>
          <cell r="L1534">
            <v>18614</v>
          </cell>
          <cell r="M1534">
            <v>132118</v>
          </cell>
          <cell r="N1534">
            <v>42246</v>
          </cell>
          <cell r="O1534">
            <v>61530</v>
          </cell>
          <cell r="P1534">
            <v>39183</v>
          </cell>
          <cell r="Q1534">
            <v>66295</v>
          </cell>
          <cell r="R1534">
            <v>42155</v>
          </cell>
          <cell r="S1534">
            <v>69648</v>
          </cell>
          <cell r="T1534">
            <v>67617</v>
          </cell>
          <cell r="U1534">
            <v>49518</v>
          </cell>
          <cell r="V1534">
            <v>32515</v>
          </cell>
          <cell r="W1534">
            <v>24706</v>
          </cell>
          <cell r="X1534">
            <v>38286</v>
          </cell>
          <cell r="Y1534">
            <v>30675</v>
          </cell>
          <cell r="Z1534">
            <v>65599</v>
          </cell>
          <cell r="AA1534">
            <v>52626</v>
          </cell>
          <cell r="AB1534">
            <v>28360</v>
          </cell>
          <cell r="AC1534">
            <v>28684</v>
          </cell>
          <cell r="AD1534">
            <v>40635</v>
          </cell>
          <cell r="AE1534">
            <v>17636</v>
          </cell>
          <cell r="AF1534">
            <v>15605</v>
          </cell>
          <cell r="AG1534">
            <v>30407</v>
          </cell>
          <cell r="AH1534">
            <v>20156</v>
          </cell>
          <cell r="AI1534">
            <v>12188</v>
          </cell>
          <cell r="AJ1534">
            <v>29785</v>
          </cell>
          <cell r="AK1534">
            <v>33692</v>
          </cell>
          <cell r="AL1534">
            <v>26357</v>
          </cell>
          <cell r="AM1534">
            <v>20079</v>
          </cell>
          <cell r="AN1534">
            <v>22735</v>
          </cell>
          <cell r="AO1534">
            <v>47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  <cell r="J1535">
            <v>8894</v>
          </cell>
          <cell r="M1535">
            <v>528</v>
          </cell>
          <cell r="N1535">
            <v>1893</v>
          </cell>
          <cell r="O1535">
            <v>377</v>
          </cell>
          <cell r="P1535">
            <v>79</v>
          </cell>
          <cell r="Q1535">
            <v>239</v>
          </cell>
          <cell r="S1535">
            <v>59</v>
          </cell>
          <cell r="T1535">
            <v>284</v>
          </cell>
          <cell r="U1535">
            <v>314</v>
          </cell>
          <cell r="V1535">
            <v>50</v>
          </cell>
          <cell r="W1535">
            <v>131</v>
          </cell>
          <cell r="Z1535">
            <v>730</v>
          </cell>
          <cell r="AA1535">
            <v>536</v>
          </cell>
          <cell r="AB1535">
            <v>586</v>
          </cell>
          <cell r="AC1535">
            <v>649</v>
          </cell>
          <cell r="AD1535">
            <v>277</v>
          </cell>
          <cell r="AE1535">
            <v>122</v>
          </cell>
          <cell r="AF1535">
            <v>318</v>
          </cell>
          <cell r="AG1535">
            <v>388</v>
          </cell>
          <cell r="AH1535">
            <v>134</v>
          </cell>
          <cell r="AI1535">
            <v>176</v>
          </cell>
          <cell r="AJ1535">
            <v>101</v>
          </cell>
          <cell r="AK1535">
            <v>146</v>
          </cell>
          <cell r="AL1535">
            <v>192</v>
          </cell>
          <cell r="AM1535">
            <v>148</v>
          </cell>
          <cell r="AN1535">
            <v>437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  <cell r="J1536">
            <v>239736</v>
          </cell>
          <cell r="M1536">
            <v>1084</v>
          </cell>
          <cell r="N1536">
            <v>541</v>
          </cell>
          <cell r="O1536">
            <v>998</v>
          </cell>
          <cell r="P1536">
            <v>3408</v>
          </cell>
          <cell r="Q1536">
            <v>2679</v>
          </cell>
          <cell r="R1536">
            <v>5674</v>
          </cell>
          <cell r="S1536">
            <v>10064</v>
          </cell>
          <cell r="T1536">
            <v>45</v>
          </cell>
          <cell r="U1536">
            <v>56</v>
          </cell>
          <cell r="V1536">
            <v>906</v>
          </cell>
          <cell r="W1536">
            <v>2657</v>
          </cell>
          <cell r="X1536">
            <v>21</v>
          </cell>
          <cell r="Y1536">
            <v>8196</v>
          </cell>
          <cell r="AA1536">
            <v>2792</v>
          </cell>
          <cell r="AB1536">
            <v>2824</v>
          </cell>
          <cell r="AD1536">
            <v>29</v>
          </cell>
          <cell r="AG1536">
            <v>321</v>
          </cell>
          <cell r="AH1536">
            <v>17102</v>
          </cell>
          <cell r="AI1536">
            <v>8753</v>
          </cell>
          <cell r="AJ1536">
            <v>28876</v>
          </cell>
          <cell r="AK1536">
            <v>49663</v>
          </cell>
          <cell r="AL1536">
            <v>34236</v>
          </cell>
          <cell r="AM1536">
            <v>30949</v>
          </cell>
          <cell r="AN1536">
            <v>12303</v>
          </cell>
          <cell r="AO1536">
            <v>15559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  <cell r="J1537">
            <v>226265</v>
          </cell>
          <cell r="L1537">
            <v>67</v>
          </cell>
          <cell r="M1537">
            <v>1400</v>
          </cell>
          <cell r="N1537">
            <v>2781</v>
          </cell>
          <cell r="O1537">
            <v>573</v>
          </cell>
          <cell r="P1537">
            <v>1656</v>
          </cell>
          <cell r="Q1537">
            <v>63</v>
          </cell>
          <cell r="R1537">
            <v>120</v>
          </cell>
          <cell r="S1537">
            <v>78</v>
          </cell>
          <cell r="T1537">
            <v>31</v>
          </cell>
          <cell r="U1537">
            <v>294</v>
          </cell>
          <cell r="V1537">
            <v>573</v>
          </cell>
          <cell r="W1537">
            <v>2683</v>
          </cell>
          <cell r="X1537">
            <v>2072</v>
          </cell>
          <cell r="Y1537">
            <v>3453</v>
          </cell>
          <cell r="Z1537">
            <v>2353</v>
          </cell>
          <cell r="AA1537">
            <v>1599</v>
          </cell>
          <cell r="AB1537">
            <v>4698</v>
          </cell>
          <cell r="AD1537">
            <v>53</v>
          </cell>
          <cell r="AE1537">
            <v>527</v>
          </cell>
          <cell r="AG1537">
            <v>2393</v>
          </cell>
          <cell r="AH1537">
            <v>25039</v>
          </cell>
          <cell r="AI1537">
            <v>12323</v>
          </cell>
          <cell r="AJ1537">
            <v>25284</v>
          </cell>
          <cell r="AK1537">
            <v>12855</v>
          </cell>
          <cell r="AL1537">
            <v>29084</v>
          </cell>
          <cell r="AM1537">
            <v>15929</v>
          </cell>
          <cell r="AN1537">
            <v>13257</v>
          </cell>
          <cell r="AQ1537">
            <v>65027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2321137</v>
          </cell>
          <cell r="L1538">
            <v>72819</v>
          </cell>
          <cell r="M1538">
            <v>118358</v>
          </cell>
          <cell r="N1538">
            <v>113080</v>
          </cell>
          <cell r="O1538">
            <v>107876</v>
          </cell>
          <cell r="P1538">
            <v>100493</v>
          </cell>
          <cell r="Q1538">
            <v>105189</v>
          </cell>
          <cell r="R1538">
            <v>113357</v>
          </cell>
          <cell r="S1538">
            <v>118457</v>
          </cell>
          <cell r="T1538">
            <v>118762</v>
          </cell>
          <cell r="U1538">
            <v>115757</v>
          </cell>
          <cell r="V1538">
            <v>106970</v>
          </cell>
          <cell r="W1538">
            <v>104452</v>
          </cell>
          <cell r="X1538">
            <v>105607</v>
          </cell>
          <cell r="Y1538">
            <v>101679</v>
          </cell>
          <cell r="Z1538">
            <v>96289</v>
          </cell>
          <cell r="AA1538">
            <v>81383</v>
          </cell>
          <cell r="AB1538">
            <v>73208</v>
          </cell>
          <cell r="AC1538">
            <v>76424</v>
          </cell>
          <cell r="AD1538">
            <v>77860</v>
          </cell>
          <cell r="AE1538">
            <v>67368</v>
          </cell>
          <cell r="AF1538">
            <v>55596</v>
          </cell>
          <cell r="AG1538">
            <v>49522</v>
          </cell>
          <cell r="AH1538">
            <v>44365</v>
          </cell>
          <cell r="AI1538">
            <v>40995</v>
          </cell>
          <cell r="AJ1538">
            <v>38027</v>
          </cell>
          <cell r="AK1538">
            <v>37875</v>
          </cell>
          <cell r="AL1538">
            <v>38441</v>
          </cell>
          <cell r="AM1538">
            <v>31231</v>
          </cell>
          <cell r="AN1538">
            <v>9697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54231</v>
          </cell>
          <cell r="L1539">
            <v>2875</v>
          </cell>
          <cell r="M1539">
            <v>6297</v>
          </cell>
          <cell r="N1539">
            <v>4910</v>
          </cell>
          <cell r="O1539">
            <v>5896</v>
          </cell>
          <cell r="P1539">
            <v>2664</v>
          </cell>
          <cell r="Q1539">
            <v>3159</v>
          </cell>
          <cell r="R1539">
            <v>1468</v>
          </cell>
          <cell r="S1539">
            <v>2879</v>
          </cell>
          <cell r="T1539">
            <v>3279</v>
          </cell>
          <cell r="U1539">
            <v>1855</v>
          </cell>
          <cell r="V1539">
            <v>3083</v>
          </cell>
          <cell r="W1539">
            <v>1610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1635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550843</v>
          </cell>
          <cell r="L1540">
            <v>23885</v>
          </cell>
          <cell r="M1540">
            <v>35350</v>
          </cell>
          <cell r="N1540">
            <v>27106</v>
          </cell>
          <cell r="O1540">
            <v>24822</v>
          </cell>
          <cell r="P1540">
            <v>30144</v>
          </cell>
          <cell r="Q1540">
            <v>26948</v>
          </cell>
          <cell r="R1540">
            <v>34555</v>
          </cell>
          <cell r="S1540">
            <v>32871</v>
          </cell>
          <cell r="T1540">
            <v>33216</v>
          </cell>
          <cell r="U1540">
            <v>30006</v>
          </cell>
          <cell r="V1540">
            <v>23090</v>
          </cell>
          <cell r="W1540">
            <v>26756</v>
          </cell>
          <cell r="X1540">
            <v>25408</v>
          </cell>
          <cell r="Y1540">
            <v>25165</v>
          </cell>
          <cell r="Z1540">
            <v>20211</v>
          </cell>
          <cell r="AA1540">
            <v>17988</v>
          </cell>
          <cell r="AB1540">
            <v>17357</v>
          </cell>
          <cell r="AC1540">
            <v>13014</v>
          </cell>
          <cell r="AD1540">
            <v>12380</v>
          </cell>
          <cell r="AE1540">
            <v>10312</v>
          </cell>
          <cell r="AF1540">
            <v>8055</v>
          </cell>
          <cell r="AG1540">
            <v>6669</v>
          </cell>
          <cell r="AH1540">
            <v>7391</v>
          </cell>
          <cell r="AI1540">
            <v>6211</v>
          </cell>
          <cell r="AJ1540">
            <v>6756</v>
          </cell>
          <cell r="AK1540">
            <v>8678</v>
          </cell>
          <cell r="AL1540">
            <v>7727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60842</v>
          </cell>
          <cell r="M1542">
            <v>3535</v>
          </cell>
          <cell r="N1542">
            <v>8083</v>
          </cell>
          <cell r="O1542">
            <v>2267</v>
          </cell>
          <cell r="P1542">
            <v>4264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2069</v>
          </cell>
          <cell r="AJ1542">
            <v>3128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21848</v>
          </cell>
          <cell r="M1543">
            <v>1254</v>
          </cell>
          <cell r="N1543">
            <v>1094</v>
          </cell>
          <cell r="O1543">
            <v>1706</v>
          </cell>
          <cell r="P1543">
            <v>1002</v>
          </cell>
          <cell r="Q1543">
            <v>220</v>
          </cell>
          <cell r="R1543">
            <v>1100</v>
          </cell>
          <cell r="S1543">
            <v>3105</v>
          </cell>
          <cell r="T1543">
            <v>1132</v>
          </cell>
          <cell r="U1543">
            <v>2738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1922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  <cell r="J1544">
            <v>74875</v>
          </cell>
          <cell r="L1544">
            <v>841</v>
          </cell>
          <cell r="M1544">
            <v>3209</v>
          </cell>
          <cell r="N1544">
            <v>5236</v>
          </cell>
          <cell r="O1544">
            <v>3380</v>
          </cell>
          <cell r="P1544">
            <v>2749</v>
          </cell>
          <cell r="Q1544">
            <v>1794</v>
          </cell>
          <cell r="R1544">
            <v>3468</v>
          </cell>
          <cell r="S1544">
            <v>1297</v>
          </cell>
          <cell r="T1544">
            <v>4122</v>
          </cell>
          <cell r="U1544">
            <v>3682</v>
          </cell>
          <cell r="V1544">
            <v>10662</v>
          </cell>
          <cell r="W1544">
            <v>1567</v>
          </cell>
          <cell r="X1544">
            <v>1709</v>
          </cell>
          <cell r="Y1544">
            <v>1352</v>
          </cell>
          <cell r="Z1544">
            <v>2136</v>
          </cell>
          <cell r="AA1544">
            <v>2211</v>
          </cell>
          <cell r="AB1544">
            <v>2342</v>
          </cell>
          <cell r="AC1544">
            <v>1653</v>
          </cell>
          <cell r="AD1544">
            <v>2820</v>
          </cell>
          <cell r="AE1544">
            <v>1173</v>
          </cell>
          <cell r="AF1544">
            <v>1694</v>
          </cell>
          <cell r="AG1544">
            <v>1325</v>
          </cell>
          <cell r="AH1544">
            <v>1050</v>
          </cell>
          <cell r="AI1544">
            <v>798</v>
          </cell>
          <cell r="AJ1544">
            <v>1928</v>
          </cell>
          <cell r="AK1544">
            <v>2112</v>
          </cell>
          <cell r="AL1544">
            <v>4700</v>
          </cell>
          <cell r="AM1544">
            <v>3462</v>
          </cell>
          <cell r="AN1544">
            <v>403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  <cell r="J1545">
            <v>185033</v>
          </cell>
          <cell r="L1545">
            <v>870</v>
          </cell>
          <cell r="M1545">
            <v>4615</v>
          </cell>
          <cell r="N1545">
            <v>15597</v>
          </cell>
          <cell r="O1545">
            <v>5803</v>
          </cell>
          <cell r="P1545">
            <v>104441</v>
          </cell>
          <cell r="Q1545">
            <v>3568</v>
          </cell>
          <cell r="R1545">
            <v>8253</v>
          </cell>
          <cell r="S1545">
            <v>5883</v>
          </cell>
          <cell r="T1545">
            <v>3616</v>
          </cell>
          <cell r="U1545">
            <v>557</v>
          </cell>
          <cell r="V1545">
            <v>3747</v>
          </cell>
          <cell r="W1545">
            <v>20</v>
          </cell>
          <cell r="X1545">
            <v>1211</v>
          </cell>
          <cell r="Y1545">
            <v>2539</v>
          </cell>
          <cell r="Z1545">
            <v>1430</v>
          </cell>
          <cell r="AA1545">
            <v>27</v>
          </cell>
          <cell r="AB1545">
            <v>1244</v>
          </cell>
          <cell r="AC1545">
            <v>640</v>
          </cell>
          <cell r="AD1545">
            <v>1605</v>
          </cell>
          <cell r="AE1545">
            <v>6274</v>
          </cell>
          <cell r="AF1545">
            <v>2191</v>
          </cell>
          <cell r="AG1545">
            <v>1126</v>
          </cell>
          <cell r="AH1545">
            <v>5295</v>
          </cell>
          <cell r="AI1545">
            <v>714</v>
          </cell>
          <cell r="AJ1545">
            <v>1366</v>
          </cell>
          <cell r="AK1545">
            <v>145</v>
          </cell>
          <cell r="AL1545">
            <v>271</v>
          </cell>
          <cell r="AM1545">
            <v>356</v>
          </cell>
          <cell r="AN1545">
            <v>1629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663733</v>
          </cell>
          <cell r="L1546">
            <v>12266</v>
          </cell>
          <cell r="M1546">
            <v>25412</v>
          </cell>
          <cell r="N1546">
            <v>38148</v>
          </cell>
          <cell r="O1546">
            <v>28531</v>
          </cell>
          <cell r="P1546">
            <v>37609</v>
          </cell>
          <cell r="Q1546">
            <v>79694</v>
          </cell>
          <cell r="R1546">
            <v>34255</v>
          </cell>
          <cell r="S1546">
            <v>22654</v>
          </cell>
          <cell r="T1546">
            <v>29770</v>
          </cell>
          <cell r="U1546">
            <v>37022</v>
          </cell>
          <cell r="V1546">
            <v>29401</v>
          </cell>
          <cell r="W1546">
            <v>43192</v>
          </cell>
          <cell r="X1546">
            <v>20413</v>
          </cell>
          <cell r="Y1546">
            <v>11945</v>
          </cell>
          <cell r="Z1546">
            <v>17066</v>
          </cell>
          <cell r="AA1546">
            <v>14688</v>
          </cell>
          <cell r="AB1546">
            <v>32207</v>
          </cell>
          <cell r="AC1546">
            <v>26725</v>
          </cell>
          <cell r="AD1546">
            <v>13435</v>
          </cell>
          <cell r="AE1546">
            <v>10883</v>
          </cell>
          <cell r="AF1546">
            <v>3928</v>
          </cell>
          <cell r="AG1546">
            <v>9413</v>
          </cell>
          <cell r="AH1546">
            <v>7206</v>
          </cell>
          <cell r="AI1546">
            <v>9193</v>
          </cell>
          <cell r="AJ1546">
            <v>10511</v>
          </cell>
          <cell r="AK1546">
            <v>14907</v>
          </cell>
          <cell r="AL1546">
            <v>9324</v>
          </cell>
          <cell r="AM1546">
            <v>31557</v>
          </cell>
          <cell r="AN1546">
            <v>1448</v>
          </cell>
          <cell r="AO1546">
            <v>930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  <cell r="J1547">
            <v>158243</v>
          </cell>
          <cell r="L1547">
            <v>5352</v>
          </cell>
          <cell r="M1547">
            <v>9727</v>
          </cell>
          <cell r="N1547">
            <v>11389</v>
          </cell>
          <cell r="O1547">
            <v>12018</v>
          </cell>
          <cell r="P1547">
            <v>10708</v>
          </cell>
          <cell r="Q1547">
            <v>9852</v>
          </cell>
          <cell r="R1547">
            <v>6495</v>
          </cell>
          <cell r="S1547">
            <v>6873</v>
          </cell>
          <cell r="T1547">
            <v>7224</v>
          </cell>
          <cell r="U1547">
            <v>7372</v>
          </cell>
          <cell r="V1547">
            <v>4898</v>
          </cell>
          <cell r="W1547">
            <v>6259</v>
          </cell>
          <cell r="X1547">
            <v>5669</v>
          </cell>
          <cell r="Y1547">
            <v>4349</v>
          </cell>
          <cell r="Z1547">
            <v>5589</v>
          </cell>
          <cell r="AA1547">
            <v>4841</v>
          </cell>
          <cell r="AB1547">
            <v>3011</v>
          </cell>
          <cell r="AC1547">
            <v>5037</v>
          </cell>
          <cell r="AD1547">
            <v>3525</v>
          </cell>
          <cell r="AE1547">
            <v>3280</v>
          </cell>
          <cell r="AF1547">
            <v>2870</v>
          </cell>
          <cell r="AG1547">
            <v>2719</v>
          </cell>
          <cell r="AH1547">
            <v>2552</v>
          </cell>
          <cell r="AI1547">
            <v>3831</v>
          </cell>
          <cell r="AJ1547">
            <v>3066</v>
          </cell>
          <cell r="AK1547">
            <v>3492</v>
          </cell>
          <cell r="AL1547">
            <v>2101</v>
          </cell>
          <cell r="AM1547">
            <v>3864</v>
          </cell>
          <cell r="AN1547">
            <v>280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  <cell r="J1548">
            <v>102188</v>
          </cell>
          <cell r="L1548">
            <v>1185</v>
          </cell>
          <cell r="M1548">
            <v>6394</v>
          </cell>
          <cell r="N1548">
            <v>4488</v>
          </cell>
          <cell r="O1548">
            <v>34921</v>
          </cell>
          <cell r="P1548">
            <v>16422</v>
          </cell>
          <cell r="Q1548">
            <v>961</v>
          </cell>
          <cell r="R1548">
            <v>2459</v>
          </cell>
          <cell r="S1548">
            <v>1305</v>
          </cell>
          <cell r="T1548">
            <v>4261</v>
          </cell>
          <cell r="U1548">
            <v>2936</v>
          </cell>
          <cell r="V1548">
            <v>6875</v>
          </cell>
          <cell r="W1548">
            <v>6621</v>
          </cell>
          <cell r="X1548">
            <v>851</v>
          </cell>
          <cell r="Y1548">
            <v>2902</v>
          </cell>
          <cell r="Z1548">
            <v>895</v>
          </cell>
          <cell r="AA1548">
            <v>218</v>
          </cell>
          <cell r="AB1548">
            <v>5089</v>
          </cell>
          <cell r="AC1548">
            <v>432</v>
          </cell>
          <cell r="AD1548">
            <v>31</v>
          </cell>
          <cell r="AE1548">
            <v>223</v>
          </cell>
          <cell r="AF1548">
            <v>116</v>
          </cell>
          <cell r="AG1548">
            <v>387</v>
          </cell>
          <cell r="AH1548">
            <v>184</v>
          </cell>
          <cell r="AI1548">
            <v>271</v>
          </cell>
          <cell r="AJ1548">
            <v>1434</v>
          </cell>
          <cell r="AK1548">
            <v>167</v>
          </cell>
          <cell r="AL1548">
            <v>45</v>
          </cell>
          <cell r="AM1548">
            <v>94</v>
          </cell>
          <cell r="AN1548">
            <v>21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2937939</v>
          </cell>
          <cell r="L1549">
            <v>80293</v>
          </cell>
          <cell r="M1549">
            <v>159551</v>
          </cell>
          <cell r="N1549">
            <v>226486</v>
          </cell>
          <cell r="O1549">
            <v>189975</v>
          </cell>
          <cell r="P1549">
            <v>158586</v>
          </cell>
          <cell r="Q1549">
            <v>125182</v>
          </cell>
          <cell r="R1549">
            <v>94029</v>
          </cell>
          <cell r="S1549">
            <v>133199</v>
          </cell>
          <cell r="T1549">
            <v>97715</v>
          </cell>
          <cell r="U1549">
            <v>151336</v>
          </cell>
          <cell r="V1549">
            <v>104613</v>
          </cell>
          <cell r="W1549">
            <v>77404</v>
          </cell>
          <cell r="X1549">
            <v>115614</v>
          </cell>
          <cell r="Y1549">
            <v>137939</v>
          </cell>
          <cell r="Z1549">
            <v>55839</v>
          </cell>
          <cell r="AA1549">
            <v>67015</v>
          </cell>
          <cell r="AB1549">
            <v>94900</v>
          </cell>
          <cell r="AC1549">
            <v>83239</v>
          </cell>
          <cell r="AD1549">
            <v>131707</v>
          </cell>
          <cell r="AE1549">
            <v>148035</v>
          </cell>
          <cell r="AF1549">
            <v>68802</v>
          </cell>
          <cell r="AG1549">
            <v>37186</v>
          </cell>
          <cell r="AH1549">
            <v>29353</v>
          </cell>
          <cell r="AI1549">
            <v>68223</v>
          </cell>
          <cell r="AJ1549">
            <v>49044</v>
          </cell>
          <cell r="AK1549">
            <v>67580</v>
          </cell>
          <cell r="AL1549">
            <v>49903</v>
          </cell>
          <cell r="AM1549">
            <v>75493</v>
          </cell>
          <cell r="AN1549">
            <v>59698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  <cell r="J1550">
            <v>10153</v>
          </cell>
          <cell r="L1550">
            <v>312</v>
          </cell>
          <cell r="M1550">
            <v>191</v>
          </cell>
          <cell r="P1550">
            <v>89</v>
          </cell>
          <cell r="Q1550">
            <v>522</v>
          </cell>
          <cell r="R1550">
            <v>122</v>
          </cell>
          <cell r="S1550">
            <v>633</v>
          </cell>
          <cell r="T1550">
            <v>268</v>
          </cell>
          <cell r="U1550">
            <v>22</v>
          </cell>
          <cell r="V1550">
            <v>410</v>
          </cell>
          <cell r="W1550">
            <v>1341</v>
          </cell>
          <cell r="X1550">
            <v>138</v>
          </cell>
          <cell r="Y1550">
            <v>384</v>
          </cell>
          <cell r="Z1550">
            <v>1232</v>
          </cell>
          <cell r="AA1550">
            <v>232</v>
          </cell>
          <cell r="AB1550">
            <v>615</v>
          </cell>
          <cell r="AC1550">
            <v>3468</v>
          </cell>
          <cell r="AD1550">
            <v>85</v>
          </cell>
          <cell r="AE1550">
            <v>89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  <cell r="J1551">
            <v>296327</v>
          </cell>
          <cell r="L1551">
            <v>4236</v>
          </cell>
          <cell r="M1551">
            <v>28580</v>
          </cell>
          <cell r="N1551">
            <v>24063</v>
          </cell>
          <cell r="O1551">
            <v>21712</v>
          </cell>
          <cell r="P1551">
            <v>28123</v>
          </cell>
          <cell r="Q1551">
            <v>30466</v>
          </cell>
          <cell r="R1551">
            <v>15744</v>
          </cell>
          <cell r="S1551">
            <v>14339</v>
          </cell>
          <cell r="T1551">
            <v>10030</v>
          </cell>
          <cell r="U1551">
            <v>4761</v>
          </cell>
          <cell r="V1551">
            <v>7305</v>
          </cell>
          <cell r="W1551">
            <v>24132</v>
          </cell>
          <cell r="X1551">
            <v>6918</v>
          </cell>
          <cell r="Y1551">
            <v>6908</v>
          </cell>
          <cell r="Z1551">
            <v>2672</v>
          </cell>
          <cell r="AA1551">
            <v>6494</v>
          </cell>
          <cell r="AB1551">
            <v>13063</v>
          </cell>
          <cell r="AC1551">
            <v>21205</v>
          </cell>
          <cell r="AD1551">
            <v>12048</v>
          </cell>
          <cell r="AE1551">
            <v>5211</v>
          </cell>
          <cell r="AG1551">
            <v>8317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  <cell r="J1552">
            <v>111771</v>
          </cell>
          <cell r="L1552">
            <v>1348</v>
          </cell>
          <cell r="M1552">
            <v>2674</v>
          </cell>
          <cell r="N1552">
            <v>3747</v>
          </cell>
          <cell r="O1552">
            <v>1782</v>
          </cell>
          <cell r="P1552">
            <v>10639</v>
          </cell>
          <cell r="Q1552">
            <v>4310</v>
          </cell>
          <cell r="R1552">
            <v>3856</v>
          </cell>
          <cell r="S1552">
            <v>4685</v>
          </cell>
          <cell r="T1552">
            <v>12107</v>
          </cell>
          <cell r="U1552">
            <v>2536</v>
          </cell>
          <cell r="V1552">
            <v>5177</v>
          </cell>
          <cell r="W1552">
            <v>2413</v>
          </cell>
          <cell r="X1552">
            <v>7879</v>
          </cell>
          <cell r="Y1552">
            <v>6107</v>
          </cell>
          <cell r="Z1552">
            <v>3754</v>
          </cell>
          <cell r="AA1552">
            <v>8034</v>
          </cell>
          <cell r="AB1552">
            <v>1996</v>
          </cell>
          <cell r="AC1552">
            <v>1743</v>
          </cell>
          <cell r="AD1552">
            <v>2803</v>
          </cell>
          <cell r="AE1552">
            <v>4540</v>
          </cell>
          <cell r="AF1552">
            <v>14847</v>
          </cell>
          <cell r="AG1552">
            <v>4794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  <cell r="J1553">
            <v>1553</v>
          </cell>
          <cell r="M1553">
            <v>144</v>
          </cell>
          <cell r="N1553">
            <v>24</v>
          </cell>
          <cell r="O1553">
            <v>51</v>
          </cell>
          <cell r="P1553">
            <v>63</v>
          </cell>
          <cell r="R1553">
            <v>263</v>
          </cell>
          <cell r="S1553">
            <v>99</v>
          </cell>
          <cell r="T1553">
            <v>123</v>
          </cell>
          <cell r="V1553">
            <v>96</v>
          </cell>
          <cell r="W1553">
            <v>112</v>
          </cell>
          <cell r="Y1553">
            <v>74</v>
          </cell>
          <cell r="Z1553">
            <v>74</v>
          </cell>
          <cell r="AA1553">
            <v>35</v>
          </cell>
          <cell r="AC1553">
            <v>52</v>
          </cell>
          <cell r="AD1553">
            <v>50</v>
          </cell>
          <cell r="AE1553">
            <v>75</v>
          </cell>
          <cell r="AG1553">
            <v>218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328114</v>
          </cell>
          <cell r="L1554">
            <v>409</v>
          </cell>
          <cell r="M1554">
            <v>9398</v>
          </cell>
          <cell r="N1554">
            <v>393</v>
          </cell>
          <cell r="O1554">
            <v>13013</v>
          </cell>
          <cell r="P1554">
            <v>15902</v>
          </cell>
          <cell r="Q1554">
            <v>7313</v>
          </cell>
          <cell r="R1554">
            <v>15822</v>
          </cell>
          <cell r="S1554">
            <v>6942</v>
          </cell>
          <cell r="T1554">
            <v>14354</v>
          </cell>
          <cell r="U1554">
            <v>16918</v>
          </cell>
          <cell r="V1554">
            <v>10921</v>
          </cell>
          <cell r="W1554">
            <v>12486</v>
          </cell>
          <cell r="X1554">
            <v>40523</v>
          </cell>
          <cell r="Y1554">
            <v>9036</v>
          </cell>
          <cell r="Z1554">
            <v>5876</v>
          </cell>
          <cell r="AA1554">
            <v>3374</v>
          </cell>
          <cell r="AB1554">
            <v>60347</v>
          </cell>
          <cell r="AC1554">
            <v>15255</v>
          </cell>
          <cell r="AD1554">
            <v>45423</v>
          </cell>
          <cell r="AE1554">
            <v>18172</v>
          </cell>
          <cell r="AF1554">
            <v>196</v>
          </cell>
          <cell r="AG1554">
            <v>6041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  <cell r="J1555">
            <v>110111</v>
          </cell>
          <cell r="M1555">
            <v>552</v>
          </cell>
          <cell r="N1555">
            <v>2201</v>
          </cell>
          <cell r="O1555">
            <v>481</v>
          </cell>
          <cell r="P1555">
            <v>428</v>
          </cell>
          <cell r="Q1555">
            <v>1492</v>
          </cell>
          <cell r="R1555">
            <v>1328</v>
          </cell>
          <cell r="S1555">
            <v>2920</v>
          </cell>
          <cell r="T1555">
            <v>5061</v>
          </cell>
          <cell r="U1555">
            <v>16307</v>
          </cell>
          <cell r="V1555">
            <v>17054</v>
          </cell>
          <cell r="W1555">
            <v>9135</v>
          </cell>
          <cell r="X1555">
            <v>20706</v>
          </cell>
          <cell r="Y1555">
            <v>10636</v>
          </cell>
          <cell r="Z1555">
            <v>2886</v>
          </cell>
          <cell r="AA1555">
            <v>6585</v>
          </cell>
          <cell r="AB1555">
            <v>6252</v>
          </cell>
          <cell r="AC1555">
            <v>1474</v>
          </cell>
          <cell r="AD1555">
            <v>1064</v>
          </cell>
          <cell r="AE1555">
            <v>1013</v>
          </cell>
          <cell r="AF1555">
            <v>22</v>
          </cell>
          <cell r="AG1555">
            <v>2514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135648</v>
          </cell>
          <cell r="L1556">
            <v>1259</v>
          </cell>
          <cell r="M1556">
            <v>6741</v>
          </cell>
          <cell r="N1556">
            <v>4087</v>
          </cell>
          <cell r="O1556">
            <v>5327</v>
          </cell>
          <cell r="P1556">
            <v>9046</v>
          </cell>
          <cell r="Q1556">
            <v>5382</v>
          </cell>
          <cell r="R1556">
            <v>5305</v>
          </cell>
          <cell r="S1556">
            <v>8376</v>
          </cell>
          <cell r="T1556">
            <v>5535</v>
          </cell>
          <cell r="U1556">
            <v>4213</v>
          </cell>
          <cell r="V1556">
            <v>5106</v>
          </cell>
          <cell r="W1556">
            <v>5557</v>
          </cell>
          <cell r="X1556">
            <v>4065</v>
          </cell>
          <cell r="Y1556">
            <v>3936</v>
          </cell>
          <cell r="Z1556">
            <v>5121</v>
          </cell>
          <cell r="AA1556">
            <v>3147</v>
          </cell>
          <cell r="AB1556">
            <v>2941</v>
          </cell>
          <cell r="AC1556">
            <v>4219</v>
          </cell>
          <cell r="AD1556">
            <v>4604</v>
          </cell>
          <cell r="AE1556">
            <v>4671</v>
          </cell>
          <cell r="AF1556">
            <v>4177</v>
          </cell>
          <cell r="AG1556">
            <v>4896</v>
          </cell>
          <cell r="AH1556">
            <v>8402</v>
          </cell>
          <cell r="AI1556">
            <v>3579</v>
          </cell>
          <cell r="AJ1556">
            <v>5596</v>
          </cell>
          <cell r="AK1556">
            <v>3397</v>
          </cell>
          <cell r="AL1556">
            <v>2917</v>
          </cell>
          <cell r="AM1556">
            <v>2544</v>
          </cell>
          <cell r="AN1556">
            <v>1442</v>
          </cell>
          <cell r="AO1556">
            <v>60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465388</v>
          </cell>
          <cell r="L1557">
            <v>5866</v>
          </cell>
          <cell r="M1557">
            <v>33282</v>
          </cell>
          <cell r="N1557">
            <v>33055</v>
          </cell>
          <cell r="O1557">
            <v>20096</v>
          </cell>
          <cell r="P1557">
            <v>25392</v>
          </cell>
          <cell r="Q1557">
            <v>10297</v>
          </cell>
          <cell r="R1557">
            <v>40350</v>
          </cell>
          <cell r="S1557">
            <v>29331</v>
          </cell>
          <cell r="T1557">
            <v>39760</v>
          </cell>
          <cell r="U1557">
            <v>21465</v>
          </cell>
          <cell r="V1557">
            <v>37629</v>
          </cell>
          <cell r="W1557">
            <v>11750</v>
          </cell>
          <cell r="X1557">
            <v>11807</v>
          </cell>
          <cell r="Y1557">
            <v>10330</v>
          </cell>
          <cell r="Z1557">
            <v>6769</v>
          </cell>
          <cell r="AA1557">
            <v>17268</v>
          </cell>
          <cell r="AB1557">
            <v>14883</v>
          </cell>
          <cell r="AC1557">
            <v>12529</v>
          </cell>
          <cell r="AD1557">
            <v>12172</v>
          </cell>
          <cell r="AE1557">
            <v>17043</v>
          </cell>
          <cell r="AF1557">
            <v>4976</v>
          </cell>
          <cell r="AG1557">
            <v>2591</v>
          </cell>
          <cell r="AH1557">
            <v>4611</v>
          </cell>
          <cell r="AI1557">
            <v>5916</v>
          </cell>
          <cell r="AJ1557">
            <v>7131</v>
          </cell>
          <cell r="AK1557">
            <v>11484</v>
          </cell>
          <cell r="AL1557">
            <v>6728</v>
          </cell>
          <cell r="AM1557">
            <v>2827</v>
          </cell>
          <cell r="AN1557">
            <v>8050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849079</v>
          </cell>
          <cell r="L1558">
            <v>11242</v>
          </cell>
          <cell r="M1558">
            <v>26210</v>
          </cell>
          <cell r="N1558">
            <v>39514</v>
          </cell>
          <cell r="O1558">
            <v>30411</v>
          </cell>
          <cell r="P1558">
            <v>20830</v>
          </cell>
          <cell r="Q1558">
            <v>65192</v>
          </cell>
          <cell r="R1558">
            <v>43396</v>
          </cell>
          <cell r="S1558">
            <v>35587</v>
          </cell>
          <cell r="T1558">
            <v>41553</v>
          </cell>
          <cell r="U1558">
            <v>26139</v>
          </cell>
          <cell r="V1558">
            <v>59778</v>
          </cell>
          <cell r="W1558">
            <v>32161</v>
          </cell>
          <cell r="X1558">
            <v>43684</v>
          </cell>
          <cell r="Y1558">
            <v>24447</v>
          </cell>
          <cell r="Z1558">
            <v>37816</v>
          </cell>
          <cell r="AA1558">
            <v>17492</v>
          </cell>
          <cell r="AB1558">
            <v>16320</v>
          </cell>
          <cell r="AC1558">
            <v>22987</v>
          </cell>
          <cell r="AD1558">
            <v>29372</v>
          </cell>
          <cell r="AE1558">
            <v>21701</v>
          </cell>
          <cell r="AF1558">
            <v>22181</v>
          </cell>
          <cell r="AG1558">
            <v>9145</v>
          </cell>
          <cell r="AH1558">
            <v>32019</v>
          </cell>
          <cell r="AI1558">
            <v>16970</v>
          </cell>
          <cell r="AJ1558">
            <v>36011</v>
          </cell>
          <cell r="AK1558">
            <v>23617</v>
          </cell>
          <cell r="AL1558">
            <v>26735</v>
          </cell>
          <cell r="AM1558">
            <v>19307</v>
          </cell>
          <cell r="AN1558">
            <v>16926</v>
          </cell>
          <cell r="AO1558">
            <v>336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  <cell r="J1559">
            <v>6322</v>
          </cell>
          <cell r="M1559">
            <v>60</v>
          </cell>
          <cell r="N1559">
            <v>140</v>
          </cell>
          <cell r="O1559">
            <v>330</v>
          </cell>
          <cell r="S1559">
            <v>303</v>
          </cell>
          <cell r="V1559">
            <v>47</v>
          </cell>
          <cell r="W1559">
            <v>328</v>
          </cell>
          <cell r="X1559">
            <v>178</v>
          </cell>
          <cell r="Y1559">
            <v>69</v>
          </cell>
          <cell r="AC1559">
            <v>61</v>
          </cell>
          <cell r="AE1559">
            <v>88</v>
          </cell>
          <cell r="AF1559">
            <v>225</v>
          </cell>
          <cell r="AH1559">
            <v>185</v>
          </cell>
          <cell r="AI1559">
            <v>157</v>
          </cell>
          <cell r="AJ1559">
            <v>904</v>
          </cell>
          <cell r="AK1559">
            <v>2728</v>
          </cell>
          <cell r="AL1559">
            <v>519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  <cell r="J1560">
            <v>243815</v>
          </cell>
          <cell r="L1560">
            <v>19</v>
          </cell>
          <cell r="M1560">
            <v>1984</v>
          </cell>
          <cell r="N1560">
            <v>3790</v>
          </cell>
          <cell r="O1560">
            <v>2514</v>
          </cell>
          <cell r="P1560">
            <v>660</v>
          </cell>
          <cell r="Q1560">
            <v>2417</v>
          </cell>
          <cell r="R1560">
            <v>2151</v>
          </cell>
          <cell r="S1560">
            <v>1385</v>
          </cell>
          <cell r="T1560">
            <v>1408</v>
          </cell>
          <cell r="U1560">
            <v>328</v>
          </cell>
          <cell r="X1560">
            <v>3111</v>
          </cell>
          <cell r="Y1560">
            <v>2064</v>
          </cell>
          <cell r="AE1560">
            <v>1770</v>
          </cell>
          <cell r="AG1560">
            <v>169</v>
          </cell>
          <cell r="AH1560">
            <v>5644</v>
          </cell>
          <cell r="AI1560">
            <v>29973</v>
          </cell>
          <cell r="AJ1560">
            <v>24225</v>
          </cell>
          <cell r="AK1560">
            <v>36104</v>
          </cell>
          <cell r="AL1560">
            <v>38608</v>
          </cell>
          <cell r="AM1560">
            <v>7751</v>
          </cell>
          <cell r="AO1560">
            <v>77740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  <cell r="J1561">
            <v>119080</v>
          </cell>
          <cell r="L1561">
            <v>2708</v>
          </cell>
          <cell r="M1561">
            <v>2314</v>
          </cell>
          <cell r="N1561">
            <v>746</v>
          </cell>
          <cell r="O1561">
            <v>1856</v>
          </cell>
          <cell r="P1561">
            <v>1211</v>
          </cell>
          <cell r="Q1561">
            <v>1306</v>
          </cell>
          <cell r="R1561">
            <v>58</v>
          </cell>
          <cell r="S1561">
            <v>11</v>
          </cell>
          <cell r="T1561">
            <v>1237</v>
          </cell>
          <cell r="U1561">
            <v>1166</v>
          </cell>
          <cell r="V1561">
            <v>1507</v>
          </cell>
          <cell r="W1561">
            <v>11</v>
          </cell>
          <cell r="X1561">
            <v>463</v>
          </cell>
          <cell r="Z1561">
            <v>452</v>
          </cell>
          <cell r="AD1561">
            <v>470</v>
          </cell>
          <cell r="AE1561">
            <v>14</v>
          </cell>
          <cell r="AF1561">
            <v>21</v>
          </cell>
          <cell r="AG1561">
            <v>9304</v>
          </cell>
          <cell r="AH1561">
            <v>17527</v>
          </cell>
          <cell r="AI1561">
            <v>19200</v>
          </cell>
          <cell r="AJ1561">
            <v>14923</v>
          </cell>
          <cell r="AK1561">
            <v>12510</v>
          </cell>
          <cell r="AL1561">
            <v>7437</v>
          </cell>
          <cell r="AM1561">
            <v>12088</v>
          </cell>
          <cell r="AN1561">
            <v>9851</v>
          </cell>
          <cell r="AO1561">
            <v>689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1714829</v>
          </cell>
          <cell r="L1562">
            <v>44173</v>
          </cell>
          <cell r="M1562">
            <v>92557</v>
          </cell>
          <cell r="N1562">
            <v>74595</v>
          </cell>
          <cell r="O1562">
            <v>72469</v>
          </cell>
          <cell r="P1562">
            <v>93270</v>
          </cell>
          <cell r="Q1562">
            <v>103879</v>
          </cell>
          <cell r="R1562">
            <v>108158</v>
          </cell>
          <cell r="S1562">
            <v>101222</v>
          </cell>
          <cell r="T1562">
            <v>96717</v>
          </cell>
          <cell r="U1562">
            <v>104501</v>
          </cell>
          <cell r="V1562">
            <v>75558</v>
          </cell>
          <cell r="W1562">
            <v>69523</v>
          </cell>
          <cell r="X1562">
            <v>71419</v>
          </cell>
          <cell r="Y1562">
            <v>57540</v>
          </cell>
          <cell r="Z1562">
            <v>55147</v>
          </cell>
          <cell r="AA1562">
            <v>51593</v>
          </cell>
          <cell r="AB1562">
            <v>46496</v>
          </cell>
          <cell r="AC1562">
            <v>48347</v>
          </cell>
          <cell r="AD1562">
            <v>43060</v>
          </cell>
          <cell r="AE1562">
            <v>38655</v>
          </cell>
          <cell r="AF1562">
            <v>40152</v>
          </cell>
          <cell r="AG1562">
            <v>33711</v>
          </cell>
          <cell r="AH1562">
            <v>28662</v>
          </cell>
          <cell r="AI1562">
            <v>31242</v>
          </cell>
          <cell r="AJ1562">
            <v>30673</v>
          </cell>
          <cell r="AK1562">
            <v>33582</v>
          </cell>
          <cell r="AL1562">
            <v>32161</v>
          </cell>
          <cell r="AM1562">
            <v>28123</v>
          </cell>
          <cell r="AN1562">
            <v>7644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43897</v>
          </cell>
          <cell r="L1563">
            <v>670</v>
          </cell>
          <cell r="M1563">
            <v>3508</v>
          </cell>
          <cell r="N1563">
            <v>2710</v>
          </cell>
          <cell r="O1563">
            <v>2234</v>
          </cell>
          <cell r="P1563">
            <v>2159</v>
          </cell>
          <cell r="Q1563">
            <v>2390</v>
          </cell>
          <cell r="R1563">
            <v>2477</v>
          </cell>
          <cell r="S1563">
            <v>1146</v>
          </cell>
          <cell r="T1563">
            <v>1884</v>
          </cell>
          <cell r="U1563">
            <v>1817</v>
          </cell>
          <cell r="V1563">
            <v>522</v>
          </cell>
          <cell r="W1563">
            <v>794</v>
          </cell>
          <cell r="X1563">
            <v>470</v>
          </cell>
          <cell r="Y1563">
            <v>1597</v>
          </cell>
          <cell r="Z1563">
            <v>1205</v>
          </cell>
          <cell r="AA1563">
            <v>487</v>
          </cell>
          <cell r="AB1563">
            <v>1336</v>
          </cell>
          <cell r="AC1563">
            <v>895</v>
          </cell>
          <cell r="AD1563">
            <v>4847</v>
          </cell>
          <cell r="AE1563">
            <v>733</v>
          </cell>
          <cell r="AF1563">
            <v>274</v>
          </cell>
          <cell r="AG1563">
            <v>29</v>
          </cell>
          <cell r="AH1563">
            <v>518</v>
          </cell>
          <cell r="AI1563">
            <v>480</v>
          </cell>
          <cell r="AJ1563">
            <v>7666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573239</v>
          </cell>
          <cell r="L1564">
            <v>17616</v>
          </cell>
          <cell r="M1564">
            <v>32065</v>
          </cell>
          <cell r="N1564">
            <v>28640</v>
          </cell>
          <cell r="O1564">
            <v>24132</v>
          </cell>
          <cell r="P1564">
            <v>22764</v>
          </cell>
          <cell r="Q1564">
            <v>27062</v>
          </cell>
          <cell r="R1564">
            <v>25510</v>
          </cell>
          <cell r="S1564">
            <v>30943</v>
          </cell>
          <cell r="T1564">
            <v>34414</v>
          </cell>
          <cell r="U1564">
            <v>32499</v>
          </cell>
          <cell r="V1564">
            <v>25710</v>
          </cell>
          <cell r="W1564">
            <v>24600</v>
          </cell>
          <cell r="X1564">
            <v>22445</v>
          </cell>
          <cell r="Y1564">
            <v>21206</v>
          </cell>
          <cell r="Z1564">
            <v>19219</v>
          </cell>
          <cell r="AA1564">
            <v>19501</v>
          </cell>
          <cell r="AB1564">
            <v>18898</v>
          </cell>
          <cell r="AC1564">
            <v>17035</v>
          </cell>
          <cell r="AD1564">
            <v>13115</v>
          </cell>
          <cell r="AE1564">
            <v>15139</v>
          </cell>
          <cell r="AF1564">
            <v>11630</v>
          </cell>
          <cell r="AG1564">
            <v>11740</v>
          </cell>
          <cell r="AH1564">
            <v>11106</v>
          </cell>
          <cell r="AI1564">
            <v>10751</v>
          </cell>
          <cell r="AJ1564">
            <v>13480</v>
          </cell>
          <cell r="AK1564">
            <v>13228</v>
          </cell>
          <cell r="AL1564">
            <v>12830</v>
          </cell>
          <cell r="AM1564">
            <v>12617</v>
          </cell>
          <cell r="AN1564">
            <v>3344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18591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1751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139274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8483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43779</v>
          </cell>
          <cell r="L1567">
            <v>706</v>
          </cell>
          <cell r="M1567">
            <v>2079</v>
          </cell>
          <cell r="N1567">
            <v>2507</v>
          </cell>
          <cell r="O1567">
            <v>2681</v>
          </cell>
          <cell r="P1567">
            <v>1380</v>
          </cell>
          <cell r="Q1567">
            <v>2915</v>
          </cell>
          <cell r="R1567">
            <v>1427</v>
          </cell>
          <cell r="S1567">
            <v>1458</v>
          </cell>
          <cell r="T1567">
            <v>3137</v>
          </cell>
          <cell r="U1567">
            <v>5714</v>
          </cell>
          <cell r="V1567">
            <v>4838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  <cell r="J1568">
            <v>55933</v>
          </cell>
          <cell r="L1568">
            <v>1236</v>
          </cell>
          <cell r="M1568">
            <v>3062</v>
          </cell>
          <cell r="N1568">
            <v>2122</v>
          </cell>
          <cell r="O1568">
            <v>3800</v>
          </cell>
          <cell r="P1568">
            <v>2860</v>
          </cell>
          <cell r="Q1568">
            <v>3305</v>
          </cell>
          <cell r="R1568">
            <v>2111</v>
          </cell>
          <cell r="S1568">
            <v>3192</v>
          </cell>
          <cell r="T1568">
            <v>3888</v>
          </cell>
          <cell r="U1568">
            <v>2173</v>
          </cell>
          <cell r="V1568">
            <v>4239</v>
          </cell>
          <cell r="W1568">
            <v>2315</v>
          </cell>
          <cell r="X1568">
            <v>2477</v>
          </cell>
          <cell r="Y1568">
            <v>2248</v>
          </cell>
          <cell r="Z1568">
            <v>2551</v>
          </cell>
          <cell r="AA1568">
            <v>1422</v>
          </cell>
          <cell r="AB1568">
            <v>1818</v>
          </cell>
          <cell r="AC1568">
            <v>859</v>
          </cell>
          <cell r="AD1568">
            <v>1489</v>
          </cell>
          <cell r="AE1568">
            <v>1592</v>
          </cell>
          <cell r="AF1568">
            <v>731</v>
          </cell>
          <cell r="AG1568">
            <v>659</v>
          </cell>
          <cell r="AH1568">
            <v>930</v>
          </cell>
          <cell r="AI1568">
            <v>74</v>
          </cell>
          <cell r="AJ1568">
            <v>1599</v>
          </cell>
          <cell r="AK1568">
            <v>670</v>
          </cell>
          <cell r="AL1568">
            <v>711</v>
          </cell>
          <cell r="AM1568">
            <v>1312</v>
          </cell>
          <cell r="AN1568">
            <v>488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  <cell r="J1569">
            <v>59287</v>
          </cell>
          <cell r="L1569">
            <v>452</v>
          </cell>
          <cell r="M1569">
            <v>4361</v>
          </cell>
          <cell r="N1569">
            <v>3221</v>
          </cell>
          <cell r="O1569">
            <v>8112</v>
          </cell>
          <cell r="P1569">
            <v>402</v>
          </cell>
          <cell r="Q1569">
            <v>3752</v>
          </cell>
          <cell r="R1569">
            <v>1469</v>
          </cell>
          <cell r="S1569">
            <v>813</v>
          </cell>
          <cell r="T1569">
            <v>1242</v>
          </cell>
          <cell r="U1569">
            <v>2590</v>
          </cell>
          <cell r="V1569">
            <v>2587</v>
          </cell>
          <cell r="W1569">
            <v>652</v>
          </cell>
          <cell r="X1569">
            <v>1357</v>
          </cell>
          <cell r="Y1569">
            <v>3085</v>
          </cell>
          <cell r="Z1569">
            <v>1216</v>
          </cell>
          <cell r="AA1569">
            <v>8426</v>
          </cell>
          <cell r="AB1569">
            <v>7261</v>
          </cell>
          <cell r="AC1569">
            <v>2863</v>
          </cell>
          <cell r="AD1569">
            <v>3293</v>
          </cell>
          <cell r="AE1569">
            <v>338</v>
          </cell>
          <cell r="AG1569">
            <v>346</v>
          </cell>
          <cell r="AI1569">
            <v>20</v>
          </cell>
          <cell r="AJ1569">
            <v>20</v>
          </cell>
          <cell r="AM1569">
            <v>1409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550977</v>
          </cell>
          <cell r="L1570">
            <v>12893</v>
          </cell>
          <cell r="M1570">
            <v>27555</v>
          </cell>
          <cell r="N1570">
            <v>48942</v>
          </cell>
          <cell r="O1570">
            <v>23752</v>
          </cell>
          <cell r="P1570">
            <v>28429</v>
          </cell>
          <cell r="Q1570">
            <v>20963</v>
          </cell>
          <cell r="R1570">
            <v>24919</v>
          </cell>
          <cell r="S1570">
            <v>23151</v>
          </cell>
          <cell r="T1570">
            <v>14989</v>
          </cell>
          <cell r="U1570">
            <v>37780</v>
          </cell>
          <cell r="V1570">
            <v>34899</v>
          </cell>
          <cell r="W1570">
            <v>14449</v>
          </cell>
          <cell r="X1570">
            <v>15510</v>
          </cell>
          <cell r="Y1570">
            <v>23267</v>
          </cell>
          <cell r="Z1570">
            <v>9578</v>
          </cell>
          <cell r="AA1570">
            <v>16582</v>
          </cell>
          <cell r="AB1570">
            <v>12260</v>
          </cell>
          <cell r="AC1570">
            <v>10582</v>
          </cell>
          <cell r="AD1570">
            <v>15346</v>
          </cell>
          <cell r="AE1570">
            <v>12200</v>
          </cell>
          <cell r="AF1570">
            <v>12687</v>
          </cell>
          <cell r="AG1570">
            <v>6949</v>
          </cell>
          <cell r="AH1570">
            <v>17486</v>
          </cell>
          <cell r="AI1570">
            <v>6137</v>
          </cell>
          <cell r="AJ1570">
            <v>2824</v>
          </cell>
          <cell r="AK1570">
            <v>40525</v>
          </cell>
          <cell r="AL1570">
            <v>14223</v>
          </cell>
          <cell r="AM1570">
            <v>19084</v>
          </cell>
          <cell r="AN1570">
            <v>3016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  <cell r="J1571">
            <v>37398</v>
          </cell>
          <cell r="L1571">
            <v>1037</v>
          </cell>
          <cell r="M1571">
            <v>1356</v>
          </cell>
          <cell r="N1571">
            <v>2212</v>
          </cell>
          <cell r="O1571">
            <v>2127</v>
          </cell>
          <cell r="P1571">
            <v>2198</v>
          </cell>
          <cell r="Q1571">
            <v>3093</v>
          </cell>
          <cell r="R1571">
            <v>2065</v>
          </cell>
          <cell r="S1571">
            <v>1735</v>
          </cell>
          <cell r="T1571">
            <v>1291</v>
          </cell>
          <cell r="U1571">
            <v>1851</v>
          </cell>
          <cell r="V1571">
            <v>1754</v>
          </cell>
          <cell r="W1571">
            <v>1754</v>
          </cell>
          <cell r="X1571">
            <v>1727</v>
          </cell>
          <cell r="Y1571">
            <v>1446</v>
          </cell>
          <cell r="Z1571">
            <v>1471</v>
          </cell>
          <cell r="AA1571">
            <v>2791</v>
          </cell>
          <cell r="AB1571">
            <v>1243</v>
          </cell>
          <cell r="AC1571">
            <v>898</v>
          </cell>
          <cell r="AD1571">
            <v>345</v>
          </cell>
          <cell r="AE1571">
            <v>180</v>
          </cell>
          <cell r="AF1571">
            <v>790</v>
          </cell>
          <cell r="AG1571">
            <v>566</v>
          </cell>
          <cell r="AH1571">
            <v>363</v>
          </cell>
          <cell r="AI1571">
            <v>557</v>
          </cell>
          <cell r="AJ1571">
            <v>338</v>
          </cell>
          <cell r="AK1571">
            <v>926</v>
          </cell>
          <cell r="AL1571">
            <v>560</v>
          </cell>
          <cell r="AM1571">
            <v>301</v>
          </cell>
          <cell r="AN1571">
            <v>423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  <cell r="J1572">
            <v>123090</v>
          </cell>
          <cell r="L1572">
            <v>98</v>
          </cell>
          <cell r="M1572">
            <v>6211</v>
          </cell>
          <cell r="N1572">
            <v>3651</v>
          </cell>
          <cell r="O1572">
            <v>4781</v>
          </cell>
          <cell r="P1572">
            <v>2214</v>
          </cell>
          <cell r="Q1572">
            <v>833</v>
          </cell>
          <cell r="R1572">
            <v>1885</v>
          </cell>
          <cell r="S1572">
            <v>18164</v>
          </cell>
          <cell r="T1572">
            <v>1351</v>
          </cell>
          <cell r="U1572">
            <v>2293</v>
          </cell>
          <cell r="V1572">
            <v>4544</v>
          </cell>
          <cell r="W1572">
            <v>247</v>
          </cell>
          <cell r="X1572">
            <v>619</v>
          </cell>
          <cell r="Y1572">
            <v>1446</v>
          </cell>
          <cell r="Z1572">
            <v>5765</v>
          </cell>
          <cell r="AA1572">
            <v>16796</v>
          </cell>
          <cell r="AB1572">
            <v>351</v>
          </cell>
          <cell r="AC1572">
            <v>245</v>
          </cell>
          <cell r="AD1572">
            <v>5039</v>
          </cell>
          <cell r="AE1572">
            <v>1868</v>
          </cell>
          <cell r="AG1572">
            <v>43880</v>
          </cell>
          <cell r="AJ1572">
            <v>197</v>
          </cell>
          <cell r="AK1572">
            <v>83</v>
          </cell>
          <cell r="AM1572">
            <v>529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2406795</v>
          </cell>
          <cell r="L1573">
            <v>33391</v>
          </cell>
          <cell r="M1573">
            <v>146683</v>
          </cell>
          <cell r="N1573">
            <v>187282</v>
          </cell>
          <cell r="O1573">
            <v>125257</v>
          </cell>
          <cell r="P1573">
            <v>103749</v>
          </cell>
          <cell r="Q1573">
            <v>52300</v>
          </cell>
          <cell r="R1573">
            <v>86870</v>
          </cell>
          <cell r="S1573">
            <v>59983</v>
          </cell>
          <cell r="T1573">
            <v>100408</v>
          </cell>
          <cell r="U1573">
            <v>114437</v>
          </cell>
          <cell r="V1573">
            <v>133360</v>
          </cell>
          <cell r="W1573">
            <v>34106</v>
          </cell>
          <cell r="X1573">
            <v>74655</v>
          </cell>
          <cell r="Y1573">
            <v>184064</v>
          </cell>
          <cell r="Z1573">
            <v>56636</v>
          </cell>
          <cell r="AA1573">
            <v>31652</v>
          </cell>
          <cell r="AB1573">
            <v>105496</v>
          </cell>
          <cell r="AC1573">
            <v>128533</v>
          </cell>
          <cell r="AD1573">
            <v>82347</v>
          </cell>
          <cell r="AE1573">
            <v>110693</v>
          </cell>
          <cell r="AF1573">
            <v>81490</v>
          </cell>
          <cell r="AG1573">
            <v>30899</v>
          </cell>
          <cell r="AH1573">
            <v>19756</v>
          </cell>
          <cell r="AI1573">
            <v>80432</v>
          </cell>
          <cell r="AJ1573">
            <v>23457</v>
          </cell>
          <cell r="AK1573">
            <v>67242</v>
          </cell>
          <cell r="AL1573">
            <v>39687</v>
          </cell>
          <cell r="AM1573">
            <v>56406</v>
          </cell>
          <cell r="AN1573">
            <v>45064</v>
          </cell>
          <cell r="AO1573">
            <v>10460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  <cell r="J1574">
            <v>5412</v>
          </cell>
          <cell r="M1574">
            <v>191</v>
          </cell>
          <cell r="N1574">
            <v>32</v>
          </cell>
          <cell r="O1574">
            <v>667</v>
          </cell>
          <cell r="P1574">
            <v>606</v>
          </cell>
          <cell r="Q1574">
            <v>120</v>
          </cell>
          <cell r="R1574">
            <v>474</v>
          </cell>
          <cell r="S1574">
            <v>64</v>
          </cell>
          <cell r="U1574">
            <v>100</v>
          </cell>
          <cell r="V1574">
            <v>132</v>
          </cell>
          <cell r="W1574">
            <v>1122</v>
          </cell>
          <cell r="X1574">
            <v>59</v>
          </cell>
          <cell r="Y1574">
            <v>120</v>
          </cell>
          <cell r="Z1574">
            <v>406</v>
          </cell>
          <cell r="AA1574">
            <v>277</v>
          </cell>
          <cell r="AB1574">
            <v>122</v>
          </cell>
          <cell r="AC1574">
            <v>845</v>
          </cell>
          <cell r="AF1574">
            <v>75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  <cell r="J1575">
            <v>448945</v>
          </cell>
          <cell r="L1575">
            <v>4391</v>
          </cell>
          <cell r="M1575">
            <v>15192</v>
          </cell>
          <cell r="N1575">
            <v>29658</v>
          </cell>
          <cell r="O1575">
            <v>14599</v>
          </cell>
          <cell r="P1575">
            <v>14111</v>
          </cell>
          <cell r="Q1575">
            <v>15104</v>
          </cell>
          <cell r="R1575">
            <v>30394</v>
          </cell>
          <cell r="S1575">
            <v>8583</v>
          </cell>
          <cell r="T1575">
            <v>25637</v>
          </cell>
          <cell r="U1575">
            <v>35836</v>
          </cell>
          <cell r="V1575">
            <v>23354</v>
          </cell>
          <cell r="W1575">
            <v>17710</v>
          </cell>
          <cell r="X1575">
            <v>25584</v>
          </cell>
          <cell r="Y1575">
            <v>5512</v>
          </cell>
          <cell r="Z1575">
            <v>37338</v>
          </cell>
          <cell r="AA1575">
            <v>25940</v>
          </cell>
          <cell r="AB1575">
            <v>24751</v>
          </cell>
          <cell r="AC1575">
            <v>42641</v>
          </cell>
          <cell r="AD1575">
            <v>23046</v>
          </cell>
          <cell r="AE1575">
            <v>13655</v>
          </cell>
          <cell r="AF1575">
            <v>8819</v>
          </cell>
          <cell r="AG1575">
            <v>7090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295480</v>
          </cell>
          <cell r="L1576">
            <v>3918</v>
          </cell>
          <cell r="M1576">
            <v>7622</v>
          </cell>
          <cell r="N1576">
            <v>7952</v>
          </cell>
          <cell r="O1576">
            <v>10092</v>
          </cell>
          <cell r="P1576">
            <v>12847</v>
          </cell>
          <cell r="Q1576">
            <v>12969</v>
          </cell>
          <cell r="R1576">
            <v>10721</v>
          </cell>
          <cell r="S1576">
            <v>10854</v>
          </cell>
          <cell r="T1576">
            <v>24405</v>
          </cell>
          <cell r="U1576">
            <v>17829</v>
          </cell>
          <cell r="V1576">
            <v>19338</v>
          </cell>
          <cell r="W1576">
            <v>21778</v>
          </cell>
          <cell r="X1576">
            <v>16696</v>
          </cell>
          <cell r="Y1576">
            <v>22540</v>
          </cell>
          <cell r="Z1576">
            <v>7733</v>
          </cell>
          <cell r="AA1576">
            <v>12376</v>
          </cell>
          <cell r="AB1576">
            <v>20293</v>
          </cell>
          <cell r="AC1576">
            <v>15651</v>
          </cell>
          <cell r="AD1576">
            <v>11228</v>
          </cell>
          <cell r="AE1576">
            <v>14214</v>
          </cell>
          <cell r="AF1576">
            <v>8923</v>
          </cell>
          <cell r="AG1576">
            <v>5501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  <cell r="J1577">
            <v>2955</v>
          </cell>
          <cell r="L1577">
            <v>114</v>
          </cell>
          <cell r="M1577">
            <v>114</v>
          </cell>
          <cell r="N1577">
            <v>29</v>
          </cell>
          <cell r="P1577">
            <v>54</v>
          </cell>
          <cell r="Q1577">
            <v>236</v>
          </cell>
          <cell r="R1577">
            <v>81</v>
          </cell>
          <cell r="S1577">
            <v>99</v>
          </cell>
          <cell r="T1577">
            <v>191</v>
          </cell>
          <cell r="U1577">
            <v>160</v>
          </cell>
          <cell r="V1577">
            <v>980</v>
          </cell>
          <cell r="Y1577">
            <v>46</v>
          </cell>
          <cell r="Z1577">
            <v>11</v>
          </cell>
          <cell r="AB1577">
            <v>55</v>
          </cell>
          <cell r="AC1577">
            <v>205</v>
          </cell>
          <cell r="AD1577">
            <v>489</v>
          </cell>
          <cell r="AF1577">
            <v>18</v>
          </cell>
          <cell r="AG1577">
            <v>73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  <cell r="J1578">
            <v>192949</v>
          </cell>
          <cell r="L1578">
            <v>127</v>
          </cell>
          <cell r="M1578">
            <v>17317</v>
          </cell>
          <cell r="N1578">
            <v>1652</v>
          </cell>
          <cell r="O1578">
            <v>3276</v>
          </cell>
          <cell r="P1578">
            <v>1667</v>
          </cell>
          <cell r="Q1578">
            <v>5412</v>
          </cell>
          <cell r="R1578">
            <v>7530</v>
          </cell>
          <cell r="S1578">
            <v>13599</v>
          </cell>
          <cell r="T1578">
            <v>9544</v>
          </cell>
          <cell r="U1578">
            <v>10855</v>
          </cell>
          <cell r="V1578">
            <v>7285</v>
          </cell>
          <cell r="W1578">
            <v>8041</v>
          </cell>
          <cell r="X1578">
            <v>14016</v>
          </cell>
          <cell r="Y1578">
            <v>23368</v>
          </cell>
          <cell r="Z1578">
            <v>6635</v>
          </cell>
          <cell r="AA1578">
            <v>12371</v>
          </cell>
          <cell r="AB1578">
            <v>17333</v>
          </cell>
          <cell r="AC1578">
            <v>352</v>
          </cell>
          <cell r="AD1578">
            <v>13035</v>
          </cell>
          <cell r="AF1578">
            <v>5818</v>
          </cell>
          <cell r="AG1578">
            <v>6129</v>
          </cell>
          <cell r="AI1578">
            <v>7587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  <cell r="J1579">
            <v>36896</v>
          </cell>
          <cell r="L1579">
            <v>498</v>
          </cell>
          <cell r="M1579">
            <v>2168</v>
          </cell>
          <cell r="N1579">
            <v>1813</v>
          </cell>
          <cell r="O1579">
            <v>1542</v>
          </cell>
          <cell r="P1579">
            <v>517</v>
          </cell>
          <cell r="Q1579">
            <v>1720</v>
          </cell>
          <cell r="R1579">
            <v>400</v>
          </cell>
          <cell r="S1579">
            <v>1579</v>
          </cell>
          <cell r="T1579">
            <v>630</v>
          </cell>
          <cell r="U1579">
            <v>1476</v>
          </cell>
          <cell r="V1579">
            <v>809</v>
          </cell>
          <cell r="W1579">
            <v>1583</v>
          </cell>
          <cell r="X1579">
            <v>2784</v>
          </cell>
          <cell r="Y1579">
            <v>4805</v>
          </cell>
          <cell r="Z1579">
            <v>4617</v>
          </cell>
          <cell r="AA1579">
            <v>2001</v>
          </cell>
          <cell r="AB1579">
            <v>1685</v>
          </cell>
          <cell r="AC1579">
            <v>3132</v>
          </cell>
          <cell r="AD1579">
            <v>614</v>
          </cell>
          <cell r="AE1579">
            <v>1834</v>
          </cell>
          <cell r="AF1579">
            <v>384</v>
          </cell>
          <cell r="AG1579">
            <v>189</v>
          </cell>
          <cell r="AI1579">
            <v>116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140401</v>
          </cell>
          <cell r="L1580">
            <v>2220</v>
          </cell>
          <cell r="M1580">
            <v>6024</v>
          </cell>
          <cell r="N1580">
            <v>3966</v>
          </cell>
          <cell r="O1580">
            <v>4282</v>
          </cell>
          <cell r="P1580">
            <v>4499</v>
          </cell>
          <cell r="Q1580">
            <v>6684</v>
          </cell>
          <cell r="R1580">
            <v>5684</v>
          </cell>
          <cell r="S1580">
            <v>7771</v>
          </cell>
          <cell r="T1580">
            <v>7680</v>
          </cell>
          <cell r="U1580">
            <v>7431</v>
          </cell>
          <cell r="V1580">
            <v>6105</v>
          </cell>
          <cell r="W1580">
            <v>5434</v>
          </cell>
          <cell r="X1580">
            <v>6731</v>
          </cell>
          <cell r="Y1580">
            <v>3564</v>
          </cell>
          <cell r="Z1580">
            <v>5153</v>
          </cell>
          <cell r="AA1580">
            <v>3936</v>
          </cell>
          <cell r="AB1580">
            <v>3235</v>
          </cell>
          <cell r="AC1580">
            <v>5803</v>
          </cell>
          <cell r="AD1580">
            <v>8881</v>
          </cell>
          <cell r="AE1580">
            <v>3465</v>
          </cell>
          <cell r="AF1580">
            <v>2438</v>
          </cell>
          <cell r="AG1580">
            <v>2347</v>
          </cell>
          <cell r="AH1580">
            <v>2908</v>
          </cell>
          <cell r="AI1580">
            <v>3409</v>
          </cell>
          <cell r="AJ1580">
            <v>5748</v>
          </cell>
          <cell r="AK1580">
            <v>3690</v>
          </cell>
          <cell r="AL1580">
            <v>6536</v>
          </cell>
          <cell r="AM1580">
            <v>3314</v>
          </cell>
          <cell r="AN1580">
            <v>1463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509250</v>
          </cell>
          <cell r="L1581">
            <v>3525</v>
          </cell>
          <cell r="M1581">
            <v>47120</v>
          </cell>
          <cell r="N1581">
            <v>40690</v>
          </cell>
          <cell r="O1581">
            <v>26820</v>
          </cell>
          <cell r="P1581">
            <v>30610</v>
          </cell>
          <cell r="Q1581">
            <v>18601</v>
          </cell>
          <cell r="R1581">
            <v>61196</v>
          </cell>
          <cell r="S1581">
            <v>32240</v>
          </cell>
          <cell r="T1581">
            <v>23571</v>
          </cell>
          <cell r="U1581">
            <v>21757</v>
          </cell>
          <cell r="V1581">
            <v>21977</v>
          </cell>
          <cell r="W1581">
            <v>29210</v>
          </cell>
          <cell r="X1581">
            <v>16763</v>
          </cell>
          <cell r="Y1581">
            <v>15580</v>
          </cell>
          <cell r="Z1581">
            <v>12737</v>
          </cell>
          <cell r="AA1581">
            <v>19185</v>
          </cell>
          <cell r="AB1581">
            <v>7924</v>
          </cell>
          <cell r="AC1581">
            <v>12597</v>
          </cell>
          <cell r="AD1581">
            <v>13086</v>
          </cell>
          <cell r="AE1581">
            <v>5969</v>
          </cell>
          <cell r="AF1581">
            <v>12904</v>
          </cell>
          <cell r="AG1581">
            <v>5094</v>
          </cell>
          <cell r="AH1581">
            <v>2546</v>
          </cell>
          <cell r="AI1581">
            <v>2511</v>
          </cell>
          <cell r="AJ1581">
            <v>1796</v>
          </cell>
          <cell r="AK1581">
            <v>1923</v>
          </cell>
          <cell r="AL1581">
            <v>9957</v>
          </cell>
          <cell r="AM1581">
            <v>5643</v>
          </cell>
          <cell r="AN1581">
            <v>5718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860752</v>
          </cell>
          <cell r="L1582">
            <v>18283</v>
          </cell>
          <cell r="M1582">
            <v>35843</v>
          </cell>
          <cell r="N1582">
            <v>53489</v>
          </cell>
          <cell r="O1582">
            <v>39605</v>
          </cell>
          <cell r="P1582">
            <v>33966</v>
          </cell>
          <cell r="Q1582">
            <v>27342</v>
          </cell>
          <cell r="R1582">
            <v>38311</v>
          </cell>
          <cell r="S1582">
            <v>32915</v>
          </cell>
          <cell r="T1582">
            <v>43340</v>
          </cell>
          <cell r="U1582">
            <v>38711</v>
          </cell>
          <cell r="V1582">
            <v>40622</v>
          </cell>
          <cell r="W1582">
            <v>43022</v>
          </cell>
          <cell r="X1582">
            <v>33599</v>
          </cell>
          <cell r="Y1582">
            <v>56282</v>
          </cell>
          <cell r="Z1582">
            <v>33441</v>
          </cell>
          <cell r="AA1582">
            <v>29390</v>
          </cell>
          <cell r="AB1582">
            <v>23150</v>
          </cell>
          <cell r="AC1582">
            <v>14803</v>
          </cell>
          <cell r="AD1582">
            <v>27505</v>
          </cell>
          <cell r="AE1582">
            <v>27973</v>
          </cell>
          <cell r="AF1582">
            <v>16912</v>
          </cell>
          <cell r="AG1582">
            <v>18433</v>
          </cell>
          <cell r="AH1582">
            <v>28412</v>
          </cell>
          <cell r="AI1582">
            <v>25160</v>
          </cell>
          <cell r="AJ1582">
            <v>12549</v>
          </cell>
          <cell r="AK1582">
            <v>15524</v>
          </cell>
          <cell r="AL1582">
            <v>30306</v>
          </cell>
          <cell r="AM1582">
            <v>12693</v>
          </cell>
          <cell r="AN1582">
            <v>9171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  <cell r="J1583">
            <v>17805</v>
          </cell>
          <cell r="L1583">
            <v>280</v>
          </cell>
          <cell r="M1583">
            <v>417</v>
          </cell>
          <cell r="N1583">
            <v>2521</v>
          </cell>
          <cell r="O1583">
            <v>1009</v>
          </cell>
          <cell r="P1583">
            <v>411</v>
          </cell>
          <cell r="Q1583">
            <v>642</v>
          </cell>
          <cell r="R1583">
            <v>37</v>
          </cell>
          <cell r="S1583">
            <v>142</v>
          </cell>
          <cell r="Z1583">
            <v>691</v>
          </cell>
          <cell r="AA1583">
            <v>33</v>
          </cell>
          <cell r="AC1583">
            <v>122</v>
          </cell>
          <cell r="AD1583">
            <v>60</v>
          </cell>
          <cell r="AE1583">
            <v>692</v>
          </cell>
          <cell r="AF1583">
            <v>986</v>
          </cell>
          <cell r="AG1583">
            <v>696</v>
          </cell>
          <cell r="AH1583">
            <v>2426</v>
          </cell>
          <cell r="AI1583">
            <v>461</v>
          </cell>
          <cell r="AJ1583">
            <v>1806</v>
          </cell>
          <cell r="AK1583">
            <v>228</v>
          </cell>
          <cell r="AL1583">
            <v>1765</v>
          </cell>
          <cell r="AM1583">
            <v>577</v>
          </cell>
          <cell r="AN1583">
            <v>1803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  <cell r="J1584">
            <v>158832</v>
          </cell>
          <cell r="L1584">
            <v>1796</v>
          </cell>
          <cell r="M1584">
            <v>1731</v>
          </cell>
          <cell r="N1584">
            <v>5501</v>
          </cell>
          <cell r="O1584">
            <v>3304</v>
          </cell>
          <cell r="P1584">
            <v>2180</v>
          </cell>
          <cell r="Q1584">
            <v>3289</v>
          </cell>
          <cell r="R1584">
            <v>1206</v>
          </cell>
          <cell r="V1584">
            <v>3000</v>
          </cell>
          <cell r="W1584">
            <v>379</v>
          </cell>
          <cell r="AC1584">
            <v>2988</v>
          </cell>
          <cell r="AD1584">
            <v>7744</v>
          </cell>
          <cell r="AG1584">
            <v>875</v>
          </cell>
          <cell r="AH1584">
            <v>16738</v>
          </cell>
          <cell r="AI1584">
            <v>12672</v>
          </cell>
          <cell r="AJ1584">
            <v>16404</v>
          </cell>
          <cell r="AK1584">
            <v>31010</v>
          </cell>
          <cell r="AL1584">
            <v>29248</v>
          </cell>
          <cell r="AM1584">
            <v>7159</v>
          </cell>
          <cell r="AN1584">
            <v>11608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  <cell r="J1585">
            <v>147158</v>
          </cell>
          <cell r="L1585">
            <v>677</v>
          </cell>
          <cell r="M1585">
            <v>4280</v>
          </cell>
          <cell r="N1585">
            <v>975</v>
          </cell>
          <cell r="O1585">
            <v>3752</v>
          </cell>
          <cell r="P1585">
            <v>716</v>
          </cell>
          <cell r="Q1585">
            <v>1243</v>
          </cell>
          <cell r="R1585">
            <v>860</v>
          </cell>
          <cell r="S1585">
            <v>1043</v>
          </cell>
          <cell r="T1585">
            <v>1301</v>
          </cell>
          <cell r="U1585">
            <v>2930</v>
          </cell>
          <cell r="V1585">
            <v>440</v>
          </cell>
          <cell r="AA1585">
            <v>95</v>
          </cell>
          <cell r="AB1585">
            <v>447</v>
          </cell>
          <cell r="AD1585">
            <v>778</v>
          </cell>
          <cell r="AE1585">
            <v>1648</v>
          </cell>
          <cell r="AF1585">
            <v>4058</v>
          </cell>
          <cell r="AG1585">
            <v>12036</v>
          </cell>
          <cell r="AH1585">
            <v>22802</v>
          </cell>
          <cell r="AI1585">
            <v>25101</v>
          </cell>
          <cell r="AJ1585">
            <v>9735</v>
          </cell>
          <cell r="AK1585">
            <v>10168</v>
          </cell>
          <cell r="AL1585">
            <v>23212</v>
          </cell>
          <cell r="AM1585">
            <v>7735</v>
          </cell>
          <cell r="AN1585">
            <v>11126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7788608</v>
          </cell>
          <cell r="L1586">
            <v>277135</v>
          </cell>
          <cell r="M1586">
            <v>529468</v>
          </cell>
          <cell r="N1586">
            <v>415802</v>
          </cell>
          <cell r="O1586">
            <v>369814</v>
          </cell>
          <cell r="P1586">
            <v>424535</v>
          </cell>
          <cell r="Q1586">
            <v>404476</v>
          </cell>
          <cell r="R1586">
            <v>394726</v>
          </cell>
          <cell r="S1586">
            <v>379907</v>
          </cell>
          <cell r="T1586">
            <v>412073</v>
          </cell>
          <cell r="U1586">
            <v>388816</v>
          </cell>
          <cell r="V1586">
            <v>313717</v>
          </cell>
          <cell r="W1586">
            <v>313144</v>
          </cell>
          <cell r="X1586">
            <v>322906</v>
          </cell>
          <cell r="Y1586">
            <v>290107</v>
          </cell>
          <cell r="Z1586">
            <v>291704</v>
          </cell>
          <cell r="AA1586">
            <v>258312</v>
          </cell>
          <cell r="AB1586">
            <v>230665</v>
          </cell>
          <cell r="AC1586">
            <v>213052</v>
          </cell>
          <cell r="AD1586">
            <v>208434</v>
          </cell>
          <cell r="AE1586">
            <v>195861</v>
          </cell>
          <cell r="AF1586">
            <v>167313</v>
          </cell>
          <cell r="AG1586">
            <v>145376</v>
          </cell>
          <cell r="AH1586">
            <v>131497</v>
          </cell>
          <cell r="AI1586">
            <v>123088</v>
          </cell>
          <cell r="AJ1586">
            <v>132335</v>
          </cell>
          <cell r="AK1586">
            <v>150153</v>
          </cell>
          <cell r="AL1586">
            <v>144523</v>
          </cell>
          <cell r="AM1586">
            <v>122682</v>
          </cell>
          <cell r="AN1586">
            <v>36686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136875</v>
          </cell>
          <cell r="L1587">
            <v>7213</v>
          </cell>
          <cell r="M1587">
            <v>12036</v>
          </cell>
          <cell r="N1587">
            <v>6845</v>
          </cell>
          <cell r="O1587">
            <v>4646</v>
          </cell>
          <cell r="P1587">
            <v>5468</v>
          </cell>
          <cell r="Q1587">
            <v>10697</v>
          </cell>
          <cell r="R1587">
            <v>5994</v>
          </cell>
          <cell r="S1587">
            <v>7691</v>
          </cell>
          <cell r="T1587">
            <v>14247</v>
          </cell>
          <cell r="U1587">
            <v>10705</v>
          </cell>
          <cell r="V1587">
            <v>7124</v>
          </cell>
          <cell r="W1587">
            <v>4884</v>
          </cell>
          <cell r="X1587">
            <v>4444</v>
          </cell>
          <cell r="Y1587">
            <v>5237</v>
          </cell>
          <cell r="Z1587">
            <v>3168</v>
          </cell>
          <cell r="AA1587">
            <v>4270</v>
          </cell>
          <cell r="AB1587">
            <v>2895</v>
          </cell>
          <cell r="AC1587">
            <v>2840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2441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2079458</v>
          </cell>
          <cell r="L1588">
            <v>77622</v>
          </cell>
          <cell r="M1588">
            <v>102094</v>
          </cell>
          <cell r="N1588">
            <v>87631</v>
          </cell>
          <cell r="O1588">
            <v>78324</v>
          </cell>
          <cell r="P1588">
            <v>89944</v>
          </cell>
          <cell r="Q1588">
            <v>88437</v>
          </cell>
          <cell r="R1588">
            <v>97336</v>
          </cell>
          <cell r="S1588">
            <v>112733</v>
          </cell>
          <cell r="T1588">
            <v>137040</v>
          </cell>
          <cell r="U1588">
            <v>122603</v>
          </cell>
          <cell r="V1588">
            <v>104476</v>
          </cell>
          <cell r="W1588">
            <v>82640</v>
          </cell>
          <cell r="X1588">
            <v>100794</v>
          </cell>
          <cell r="Y1588">
            <v>93421</v>
          </cell>
          <cell r="Z1588">
            <v>76150</v>
          </cell>
          <cell r="AA1588">
            <v>62698</v>
          </cell>
          <cell r="AB1588">
            <v>56442</v>
          </cell>
          <cell r="AC1588">
            <v>51633</v>
          </cell>
          <cell r="AD1588">
            <v>48722</v>
          </cell>
          <cell r="AE1588">
            <v>56594</v>
          </cell>
          <cell r="AF1588">
            <v>48667</v>
          </cell>
          <cell r="AG1588">
            <v>36936</v>
          </cell>
          <cell r="AH1588">
            <v>39275</v>
          </cell>
          <cell r="AI1588">
            <v>38306</v>
          </cell>
          <cell r="AJ1588">
            <v>35856</v>
          </cell>
          <cell r="AK1588">
            <v>45871</v>
          </cell>
          <cell r="AL1588">
            <v>46731</v>
          </cell>
          <cell r="AM1588">
            <v>50447</v>
          </cell>
          <cell r="AN1588">
            <v>9869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30396</v>
          </cell>
          <cell r="L1589">
            <v>756</v>
          </cell>
          <cell r="M1589">
            <v>4327</v>
          </cell>
          <cell r="N1589">
            <v>3233</v>
          </cell>
          <cell r="O1589">
            <v>662</v>
          </cell>
          <cell r="P1589">
            <v>889</v>
          </cell>
          <cell r="Q1589">
            <v>2436</v>
          </cell>
          <cell r="R1589">
            <v>1248</v>
          </cell>
          <cell r="S1589">
            <v>1183</v>
          </cell>
          <cell r="T1589">
            <v>3741</v>
          </cell>
          <cell r="U1589">
            <v>2000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207707</v>
          </cell>
          <cell r="L1590">
            <v>4535</v>
          </cell>
          <cell r="M1590">
            <v>29331</v>
          </cell>
          <cell r="N1590">
            <v>9232</v>
          </cell>
          <cell r="O1590">
            <v>917</v>
          </cell>
          <cell r="P1590">
            <v>6528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7918</v>
          </cell>
          <cell r="Z1590">
            <v>10606</v>
          </cell>
          <cell r="AA1590">
            <v>9522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98010</v>
          </cell>
          <cell r="L1591">
            <v>4676</v>
          </cell>
          <cell r="M1591">
            <v>9057</v>
          </cell>
          <cell r="N1591">
            <v>11496</v>
          </cell>
          <cell r="O1591">
            <v>749</v>
          </cell>
          <cell r="P1591">
            <v>2401</v>
          </cell>
          <cell r="Q1591">
            <v>815</v>
          </cell>
          <cell r="R1591">
            <v>2696</v>
          </cell>
          <cell r="S1591">
            <v>2467</v>
          </cell>
          <cell r="T1591">
            <v>6003</v>
          </cell>
          <cell r="U1591">
            <v>2091</v>
          </cell>
          <cell r="V1591">
            <v>5281</v>
          </cell>
          <cell r="W1591">
            <v>1840</v>
          </cell>
          <cell r="X1591">
            <v>15809</v>
          </cell>
          <cell r="Y1591">
            <v>1173</v>
          </cell>
          <cell r="Z1591">
            <v>6964</v>
          </cell>
          <cell r="AA1591">
            <v>1544</v>
          </cell>
          <cell r="AB1591">
            <v>1203</v>
          </cell>
          <cell r="AC1591">
            <v>778</v>
          </cell>
          <cell r="AD1591">
            <v>5676</v>
          </cell>
          <cell r="AE1591">
            <v>2434</v>
          </cell>
          <cell r="AF1591">
            <v>1276</v>
          </cell>
          <cell r="AG1591">
            <v>2596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3948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205327</v>
          </cell>
          <cell r="L1592">
            <v>9346</v>
          </cell>
          <cell r="M1592">
            <v>16332</v>
          </cell>
          <cell r="N1592">
            <v>15963</v>
          </cell>
          <cell r="O1592">
            <v>13376</v>
          </cell>
          <cell r="P1592">
            <v>14051</v>
          </cell>
          <cell r="Q1592">
            <v>12437</v>
          </cell>
          <cell r="R1592">
            <v>10124</v>
          </cell>
          <cell r="S1592">
            <v>10777</v>
          </cell>
          <cell r="T1592">
            <v>13346</v>
          </cell>
          <cell r="U1592">
            <v>8565</v>
          </cell>
          <cell r="V1592">
            <v>9285</v>
          </cell>
          <cell r="W1592">
            <v>8256</v>
          </cell>
          <cell r="X1592">
            <v>7788</v>
          </cell>
          <cell r="Y1592">
            <v>6523</v>
          </cell>
          <cell r="Z1592">
            <v>6605</v>
          </cell>
          <cell r="AA1592">
            <v>4859</v>
          </cell>
          <cell r="AB1592">
            <v>7026</v>
          </cell>
          <cell r="AC1592">
            <v>4081</v>
          </cell>
          <cell r="AD1592">
            <v>2113</v>
          </cell>
          <cell r="AE1592">
            <v>2809</v>
          </cell>
          <cell r="AF1592">
            <v>3578</v>
          </cell>
          <cell r="AG1592">
            <v>2191</v>
          </cell>
          <cell r="AH1592">
            <v>1930</v>
          </cell>
          <cell r="AI1592">
            <v>2758</v>
          </cell>
          <cell r="AJ1592">
            <v>2082</v>
          </cell>
          <cell r="AK1592">
            <v>2969</v>
          </cell>
          <cell r="AL1592">
            <v>2608</v>
          </cell>
          <cell r="AM1592">
            <v>2548</v>
          </cell>
          <cell r="AN1592">
            <v>1001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  <cell r="J1593">
            <v>263405</v>
          </cell>
          <cell r="L1593">
            <v>5316</v>
          </cell>
          <cell r="M1593">
            <v>39815</v>
          </cell>
          <cell r="N1593">
            <v>31690</v>
          </cell>
          <cell r="O1593">
            <v>22436</v>
          </cell>
          <cell r="P1593">
            <v>11515</v>
          </cell>
          <cell r="Q1593">
            <v>12210</v>
          </cell>
          <cell r="R1593">
            <v>43900</v>
          </cell>
          <cell r="S1593">
            <v>10078</v>
          </cell>
          <cell r="T1593">
            <v>9278</v>
          </cell>
          <cell r="U1593">
            <v>6988</v>
          </cell>
          <cell r="V1593">
            <v>1690</v>
          </cell>
          <cell r="W1593">
            <v>10422</v>
          </cell>
          <cell r="X1593">
            <v>7048</v>
          </cell>
          <cell r="Y1593">
            <v>5559</v>
          </cell>
          <cell r="Z1593">
            <v>1867</v>
          </cell>
          <cell r="AA1593">
            <v>3694</v>
          </cell>
          <cell r="AB1593">
            <v>3749</v>
          </cell>
          <cell r="AC1593">
            <v>1574</v>
          </cell>
          <cell r="AD1593">
            <v>1985</v>
          </cell>
          <cell r="AE1593">
            <v>2790</v>
          </cell>
          <cell r="AF1593">
            <v>1500</v>
          </cell>
          <cell r="AG1593">
            <v>1009</v>
          </cell>
          <cell r="AH1593">
            <v>476</v>
          </cell>
          <cell r="AI1593">
            <v>4319</v>
          </cell>
          <cell r="AJ1593">
            <v>3752</v>
          </cell>
          <cell r="AK1593">
            <v>3143</v>
          </cell>
          <cell r="AL1593">
            <v>413</v>
          </cell>
          <cell r="AM1593">
            <v>11195</v>
          </cell>
          <cell r="AN1593">
            <v>3994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1569879</v>
          </cell>
          <cell r="L1594">
            <v>53360</v>
          </cell>
          <cell r="M1594">
            <v>79337</v>
          </cell>
          <cell r="N1594">
            <v>89261</v>
          </cell>
          <cell r="O1594">
            <v>75948</v>
          </cell>
          <cell r="P1594">
            <v>100691</v>
          </cell>
          <cell r="Q1594">
            <v>113395</v>
          </cell>
          <cell r="R1594">
            <v>86038</v>
          </cell>
          <cell r="S1594">
            <v>118044</v>
          </cell>
          <cell r="T1594">
            <v>91369</v>
          </cell>
          <cell r="U1594">
            <v>86101</v>
          </cell>
          <cell r="V1594">
            <v>126792</v>
          </cell>
          <cell r="W1594">
            <v>57260</v>
          </cell>
          <cell r="X1594">
            <v>47397</v>
          </cell>
          <cell r="Y1594">
            <v>45768</v>
          </cell>
          <cell r="Z1594">
            <v>31957</v>
          </cell>
          <cell r="AA1594">
            <v>42694</v>
          </cell>
          <cell r="AB1594">
            <v>37940</v>
          </cell>
          <cell r="AC1594">
            <v>26701</v>
          </cell>
          <cell r="AD1594">
            <v>31946</v>
          </cell>
          <cell r="AE1594">
            <v>27840</v>
          </cell>
          <cell r="AF1594">
            <v>22066</v>
          </cell>
          <cell r="AG1594">
            <v>19501</v>
          </cell>
          <cell r="AH1594">
            <v>6700</v>
          </cell>
          <cell r="AI1594">
            <v>9231</v>
          </cell>
          <cell r="AJ1594">
            <v>31450</v>
          </cell>
          <cell r="AK1594">
            <v>16435</v>
          </cell>
          <cell r="AL1594">
            <v>39169</v>
          </cell>
          <cell r="AM1594">
            <v>41033</v>
          </cell>
          <cell r="AN1594">
            <v>14455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344978</v>
          </cell>
          <cell r="L1595">
            <v>18204</v>
          </cell>
          <cell r="M1595">
            <v>33079</v>
          </cell>
          <cell r="N1595">
            <v>26013</v>
          </cell>
          <cell r="O1595">
            <v>30285</v>
          </cell>
          <cell r="P1595">
            <v>29880</v>
          </cell>
          <cell r="Q1595">
            <v>20838</v>
          </cell>
          <cell r="R1595">
            <v>18059</v>
          </cell>
          <cell r="S1595">
            <v>18487</v>
          </cell>
          <cell r="T1595">
            <v>15610</v>
          </cell>
          <cell r="U1595">
            <v>18808</v>
          </cell>
          <cell r="V1595">
            <v>13701</v>
          </cell>
          <cell r="W1595">
            <v>16773</v>
          </cell>
          <cell r="X1595">
            <v>9265</v>
          </cell>
          <cell r="Y1595">
            <v>9975</v>
          </cell>
          <cell r="Z1595">
            <v>10070</v>
          </cell>
          <cell r="AA1595">
            <v>6433</v>
          </cell>
          <cell r="AB1595">
            <v>5792</v>
          </cell>
          <cell r="AC1595">
            <v>4752</v>
          </cell>
          <cell r="AD1595">
            <v>3888</v>
          </cell>
          <cell r="AE1595">
            <v>2720</v>
          </cell>
          <cell r="AF1595">
            <v>2881</v>
          </cell>
          <cell r="AG1595">
            <v>3753</v>
          </cell>
          <cell r="AH1595">
            <v>3066</v>
          </cell>
          <cell r="AI1595">
            <v>8217</v>
          </cell>
          <cell r="AJ1595">
            <v>2170</v>
          </cell>
          <cell r="AK1595">
            <v>2946</v>
          </cell>
          <cell r="AL1595">
            <v>4557</v>
          </cell>
          <cell r="AM1595">
            <v>3525</v>
          </cell>
          <cell r="AN1595">
            <v>1231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  <cell r="J1596">
            <v>290932</v>
          </cell>
          <cell r="L1596">
            <v>35174</v>
          </cell>
          <cell r="M1596">
            <v>31343</v>
          </cell>
          <cell r="N1596">
            <v>32201</v>
          </cell>
          <cell r="O1596">
            <v>31436</v>
          </cell>
          <cell r="P1596">
            <v>13995</v>
          </cell>
          <cell r="Q1596">
            <v>3623</v>
          </cell>
          <cell r="R1596">
            <v>14058</v>
          </cell>
          <cell r="S1596">
            <v>3928</v>
          </cell>
          <cell r="T1596">
            <v>4635</v>
          </cell>
          <cell r="U1596">
            <v>19151</v>
          </cell>
          <cell r="V1596">
            <v>20255</v>
          </cell>
          <cell r="W1596">
            <v>8954</v>
          </cell>
          <cell r="X1596">
            <v>4006</v>
          </cell>
          <cell r="Y1596">
            <v>6699</v>
          </cell>
          <cell r="Z1596">
            <v>2002</v>
          </cell>
          <cell r="AA1596">
            <v>6312</v>
          </cell>
          <cell r="AB1596">
            <v>369</v>
          </cell>
          <cell r="AC1596">
            <v>999</v>
          </cell>
          <cell r="AD1596">
            <v>15767</v>
          </cell>
          <cell r="AE1596">
            <v>7943</v>
          </cell>
          <cell r="AF1596">
            <v>1033</v>
          </cell>
          <cell r="AG1596">
            <v>152</v>
          </cell>
          <cell r="AH1596">
            <v>2428</v>
          </cell>
          <cell r="AI1596">
            <v>12270</v>
          </cell>
          <cell r="AJ1596">
            <v>41</v>
          </cell>
          <cell r="AK1596">
            <v>340</v>
          </cell>
          <cell r="AL1596">
            <v>1255</v>
          </cell>
          <cell r="AM1596">
            <v>1821</v>
          </cell>
          <cell r="AN1596">
            <v>5663</v>
          </cell>
          <cell r="AO1596">
            <v>3079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6287910</v>
          </cell>
          <cell r="L1597">
            <v>190206</v>
          </cell>
          <cell r="M1597">
            <v>440295</v>
          </cell>
          <cell r="N1597">
            <v>448188</v>
          </cell>
          <cell r="O1597">
            <v>403091</v>
          </cell>
          <cell r="P1597">
            <v>312607</v>
          </cell>
          <cell r="Q1597">
            <v>260735</v>
          </cell>
          <cell r="R1597">
            <v>262835</v>
          </cell>
          <cell r="S1597">
            <v>245747</v>
          </cell>
          <cell r="T1597">
            <v>306646</v>
          </cell>
          <cell r="U1597">
            <v>326973</v>
          </cell>
          <cell r="V1597">
            <v>339232</v>
          </cell>
          <cell r="W1597">
            <v>217464</v>
          </cell>
          <cell r="X1597">
            <v>294629</v>
          </cell>
          <cell r="Y1597">
            <v>299140</v>
          </cell>
          <cell r="Z1597">
            <v>146170</v>
          </cell>
          <cell r="AA1597">
            <v>119599</v>
          </cell>
          <cell r="AB1597">
            <v>215135</v>
          </cell>
          <cell r="AC1597">
            <v>192580</v>
          </cell>
          <cell r="AD1597">
            <v>176903</v>
          </cell>
          <cell r="AE1597">
            <v>207120</v>
          </cell>
          <cell r="AF1597">
            <v>140393</v>
          </cell>
          <cell r="AG1597">
            <v>97928</v>
          </cell>
          <cell r="AH1597">
            <v>67597</v>
          </cell>
          <cell r="AI1597">
            <v>45761</v>
          </cell>
          <cell r="AJ1597">
            <v>143006</v>
          </cell>
          <cell r="AK1597">
            <v>105150</v>
          </cell>
          <cell r="AL1597">
            <v>73213</v>
          </cell>
          <cell r="AM1597">
            <v>131624</v>
          </cell>
          <cell r="AN1597">
            <v>71213</v>
          </cell>
          <cell r="AO1597">
            <v>6730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  <cell r="J1598">
            <v>30186</v>
          </cell>
          <cell r="L1598">
            <v>114</v>
          </cell>
          <cell r="M1598">
            <v>1167</v>
          </cell>
          <cell r="N1598">
            <v>965</v>
          </cell>
          <cell r="O1598">
            <v>1074</v>
          </cell>
          <cell r="P1598">
            <v>2053</v>
          </cell>
          <cell r="Q1598">
            <v>1848</v>
          </cell>
          <cell r="R1598">
            <v>1176</v>
          </cell>
          <cell r="S1598">
            <v>2420</v>
          </cell>
          <cell r="T1598">
            <v>2453</v>
          </cell>
          <cell r="U1598">
            <v>3743</v>
          </cell>
          <cell r="V1598">
            <v>1649</v>
          </cell>
          <cell r="W1598">
            <v>781</v>
          </cell>
          <cell r="X1598">
            <v>1470</v>
          </cell>
          <cell r="Y1598">
            <v>3078</v>
          </cell>
          <cell r="Z1598">
            <v>2401</v>
          </cell>
          <cell r="AA1598">
            <v>1337</v>
          </cell>
          <cell r="AB1598">
            <v>1082</v>
          </cell>
          <cell r="AC1598">
            <v>95</v>
          </cell>
          <cell r="AD1598">
            <v>181</v>
          </cell>
          <cell r="AE1598">
            <v>337</v>
          </cell>
          <cell r="AF1598">
            <v>666</v>
          </cell>
          <cell r="AG1598">
            <v>96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  <cell r="J1599">
            <v>721781</v>
          </cell>
          <cell r="L1599">
            <v>8205</v>
          </cell>
          <cell r="M1599">
            <v>53876</v>
          </cell>
          <cell r="N1599">
            <v>30868</v>
          </cell>
          <cell r="O1599">
            <v>46857</v>
          </cell>
          <cell r="P1599">
            <v>41160</v>
          </cell>
          <cell r="Q1599">
            <v>24154</v>
          </cell>
          <cell r="R1599">
            <v>34783</v>
          </cell>
          <cell r="S1599">
            <v>53257</v>
          </cell>
          <cell r="T1599">
            <v>55910</v>
          </cell>
          <cell r="U1599">
            <v>40387</v>
          </cell>
          <cell r="V1599">
            <v>18329</v>
          </cell>
          <cell r="W1599">
            <v>55350</v>
          </cell>
          <cell r="X1599">
            <v>22648</v>
          </cell>
          <cell r="Y1599">
            <v>39658</v>
          </cell>
          <cell r="Z1599">
            <v>33610</v>
          </cell>
          <cell r="AA1599">
            <v>29921</v>
          </cell>
          <cell r="AB1599">
            <v>18308</v>
          </cell>
          <cell r="AC1599">
            <v>14481</v>
          </cell>
          <cell r="AD1599">
            <v>12019</v>
          </cell>
          <cell r="AE1599">
            <v>14789</v>
          </cell>
          <cell r="AF1599">
            <v>26618</v>
          </cell>
          <cell r="AG1599">
            <v>27470</v>
          </cell>
          <cell r="AH1599">
            <v>19123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  <cell r="J1600">
            <v>374560</v>
          </cell>
          <cell r="L1600">
            <v>8255</v>
          </cell>
          <cell r="M1600">
            <v>34023</v>
          </cell>
          <cell r="N1600">
            <v>24939</v>
          </cell>
          <cell r="O1600">
            <v>11744</v>
          </cell>
          <cell r="P1600">
            <v>20712</v>
          </cell>
          <cell r="Q1600">
            <v>12700</v>
          </cell>
          <cell r="R1600">
            <v>11489</v>
          </cell>
          <cell r="S1600">
            <v>16321</v>
          </cell>
          <cell r="T1600">
            <v>12835</v>
          </cell>
          <cell r="U1600">
            <v>19803</v>
          </cell>
          <cell r="V1600">
            <v>21437</v>
          </cell>
          <cell r="W1600">
            <v>34668</v>
          </cell>
          <cell r="X1600">
            <v>25080</v>
          </cell>
          <cell r="Y1600">
            <v>21529</v>
          </cell>
          <cell r="Z1600">
            <v>14217</v>
          </cell>
          <cell r="AA1600">
            <v>9956</v>
          </cell>
          <cell r="AB1600">
            <v>5413</v>
          </cell>
          <cell r="AC1600">
            <v>9431</v>
          </cell>
          <cell r="AD1600">
            <v>8525</v>
          </cell>
          <cell r="AE1600">
            <v>15331</v>
          </cell>
          <cell r="AF1600">
            <v>15000</v>
          </cell>
          <cell r="AG1600">
            <v>10218</v>
          </cell>
          <cell r="AH1600">
            <v>10934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  <cell r="J1601">
            <v>11448</v>
          </cell>
          <cell r="L1601">
            <v>76</v>
          </cell>
          <cell r="M1601">
            <v>740</v>
          </cell>
          <cell r="N1601">
            <v>850</v>
          </cell>
          <cell r="O1601">
            <v>386</v>
          </cell>
          <cell r="P1601">
            <v>198</v>
          </cell>
          <cell r="Q1601">
            <v>151</v>
          </cell>
          <cell r="R1601">
            <v>755</v>
          </cell>
          <cell r="S1601">
            <v>584</v>
          </cell>
          <cell r="T1601">
            <v>292</v>
          </cell>
          <cell r="U1601">
            <v>290</v>
          </cell>
          <cell r="V1601">
            <v>557</v>
          </cell>
          <cell r="W1601">
            <v>540</v>
          </cell>
          <cell r="X1601">
            <v>705</v>
          </cell>
          <cell r="Y1601">
            <v>231</v>
          </cell>
          <cell r="Z1601">
            <v>887</v>
          </cell>
          <cell r="AA1601">
            <v>485</v>
          </cell>
          <cell r="AB1601">
            <v>355</v>
          </cell>
          <cell r="AC1601">
            <v>1018</v>
          </cell>
          <cell r="AD1601">
            <v>409</v>
          </cell>
          <cell r="AE1601">
            <v>284</v>
          </cell>
          <cell r="AF1601">
            <v>1016</v>
          </cell>
          <cell r="AG1601">
            <v>639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  <cell r="J1602">
            <v>478014</v>
          </cell>
          <cell r="L1602">
            <v>638</v>
          </cell>
          <cell r="M1602">
            <v>11023</v>
          </cell>
          <cell r="N1602">
            <v>23950</v>
          </cell>
          <cell r="O1602">
            <v>20919</v>
          </cell>
          <cell r="P1602">
            <v>17441</v>
          </cell>
          <cell r="Q1602">
            <v>10453</v>
          </cell>
          <cell r="R1602">
            <v>1892</v>
          </cell>
          <cell r="S1602">
            <v>68034</v>
          </cell>
          <cell r="T1602">
            <v>26468</v>
          </cell>
          <cell r="U1602">
            <v>32112</v>
          </cell>
          <cell r="V1602">
            <v>20398</v>
          </cell>
          <cell r="W1602">
            <v>33321</v>
          </cell>
          <cell r="X1602">
            <v>56074</v>
          </cell>
          <cell r="Y1602">
            <v>26591</v>
          </cell>
          <cell r="Z1602">
            <v>31402</v>
          </cell>
          <cell r="AA1602">
            <v>14574</v>
          </cell>
          <cell r="AB1602">
            <v>10096</v>
          </cell>
          <cell r="AC1602">
            <v>18482</v>
          </cell>
          <cell r="AD1602">
            <v>20942</v>
          </cell>
          <cell r="AE1602">
            <v>30725</v>
          </cell>
          <cell r="AF1602">
            <v>620</v>
          </cell>
          <cell r="AG1602">
            <v>1859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  <cell r="J1603">
            <v>166035</v>
          </cell>
          <cell r="L1603">
            <v>725</v>
          </cell>
          <cell r="M1603">
            <v>4388</v>
          </cell>
          <cell r="N1603">
            <v>7949</v>
          </cell>
          <cell r="O1603">
            <v>10999</v>
          </cell>
          <cell r="P1603">
            <v>8623</v>
          </cell>
          <cell r="Q1603">
            <v>8048</v>
          </cell>
          <cell r="R1603">
            <v>4330</v>
          </cell>
          <cell r="S1603">
            <v>4897</v>
          </cell>
          <cell r="T1603">
            <v>15468</v>
          </cell>
          <cell r="U1603">
            <v>7234</v>
          </cell>
          <cell r="V1603">
            <v>14706</v>
          </cell>
          <cell r="W1603">
            <v>8946</v>
          </cell>
          <cell r="X1603">
            <v>6971</v>
          </cell>
          <cell r="Y1603">
            <v>8984</v>
          </cell>
          <cell r="Z1603">
            <v>6430</v>
          </cell>
          <cell r="AA1603">
            <v>11300</v>
          </cell>
          <cell r="AB1603">
            <v>4833</v>
          </cell>
          <cell r="AC1603">
            <v>10015</v>
          </cell>
          <cell r="AD1603">
            <v>5148</v>
          </cell>
          <cell r="AE1603">
            <v>8529</v>
          </cell>
          <cell r="AF1603">
            <v>3548</v>
          </cell>
          <cell r="AG1603">
            <v>3964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624833</v>
          </cell>
          <cell r="L1604">
            <v>12770</v>
          </cell>
          <cell r="M1604">
            <v>44191</v>
          </cell>
          <cell r="N1604">
            <v>50449</v>
          </cell>
          <cell r="O1604">
            <v>34006</v>
          </cell>
          <cell r="P1604">
            <v>39069</v>
          </cell>
          <cell r="Q1604">
            <v>39419</v>
          </cell>
          <cell r="R1604">
            <v>30749</v>
          </cell>
          <cell r="S1604">
            <v>31143</v>
          </cell>
          <cell r="T1604">
            <v>23332</v>
          </cell>
          <cell r="U1604">
            <v>24773</v>
          </cell>
          <cell r="V1604">
            <v>21494</v>
          </cell>
          <cell r="W1604">
            <v>19678</v>
          </cell>
          <cell r="X1604">
            <v>19673</v>
          </cell>
          <cell r="Y1604">
            <v>15740</v>
          </cell>
          <cell r="Z1604">
            <v>21042</v>
          </cell>
          <cell r="AA1604">
            <v>21217</v>
          </cell>
          <cell r="AB1604">
            <v>16790</v>
          </cell>
          <cell r="AC1604">
            <v>12973</v>
          </cell>
          <cell r="AD1604">
            <v>11558</v>
          </cell>
          <cell r="AE1604">
            <v>20628</v>
          </cell>
          <cell r="AF1604">
            <v>14736</v>
          </cell>
          <cell r="AG1604">
            <v>10178</v>
          </cell>
          <cell r="AH1604">
            <v>12577</v>
          </cell>
          <cell r="AI1604">
            <v>10152</v>
          </cell>
          <cell r="AJ1604">
            <v>16320</v>
          </cell>
          <cell r="AK1604">
            <v>10412</v>
          </cell>
          <cell r="AL1604">
            <v>18286</v>
          </cell>
          <cell r="AM1604">
            <v>15556</v>
          </cell>
          <cell r="AN1604">
            <v>5922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1331563</v>
          </cell>
          <cell r="L1605">
            <v>11908</v>
          </cell>
          <cell r="M1605">
            <v>55842</v>
          </cell>
          <cell r="N1605">
            <v>90518</v>
          </cell>
          <cell r="O1605">
            <v>91974</v>
          </cell>
          <cell r="P1605">
            <v>68106</v>
          </cell>
          <cell r="Q1605">
            <v>86142</v>
          </cell>
          <cell r="R1605">
            <v>60861</v>
          </cell>
          <cell r="S1605">
            <v>60420</v>
          </cell>
          <cell r="T1605">
            <v>121180</v>
          </cell>
          <cell r="U1605">
            <v>65099</v>
          </cell>
          <cell r="V1605">
            <v>73816</v>
          </cell>
          <cell r="W1605">
            <v>81410</v>
          </cell>
          <cell r="X1605">
            <v>64644</v>
          </cell>
          <cell r="Y1605">
            <v>30510</v>
          </cell>
          <cell r="Z1605">
            <v>36107</v>
          </cell>
          <cell r="AA1605">
            <v>60594</v>
          </cell>
          <cell r="AB1605">
            <v>27341</v>
          </cell>
          <cell r="AC1605">
            <v>54209</v>
          </cell>
          <cell r="AD1605">
            <v>22152</v>
          </cell>
          <cell r="AE1605">
            <v>21186</v>
          </cell>
          <cell r="AF1605">
            <v>26113</v>
          </cell>
          <cell r="AG1605">
            <v>14008</v>
          </cell>
          <cell r="AH1605">
            <v>6544</v>
          </cell>
          <cell r="AI1605">
            <v>5348</v>
          </cell>
          <cell r="AJ1605">
            <v>11153</v>
          </cell>
          <cell r="AK1605">
            <v>12468</v>
          </cell>
          <cell r="AL1605">
            <v>30362</v>
          </cell>
          <cell r="AM1605">
            <v>36951</v>
          </cell>
          <cell r="AN1605">
            <v>4597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2591134</v>
          </cell>
          <cell r="L1606">
            <v>49130</v>
          </cell>
          <cell r="M1606">
            <v>127817</v>
          </cell>
          <cell r="N1606">
            <v>144457</v>
          </cell>
          <cell r="O1606">
            <v>116168</v>
          </cell>
          <cell r="P1606">
            <v>115208</v>
          </cell>
          <cell r="Q1606">
            <v>121096</v>
          </cell>
          <cell r="R1606">
            <v>119205</v>
          </cell>
          <cell r="S1606">
            <v>163531</v>
          </cell>
          <cell r="T1606">
            <v>169461</v>
          </cell>
          <cell r="U1606">
            <v>145048</v>
          </cell>
          <cell r="V1606">
            <v>159759</v>
          </cell>
          <cell r="W1606">
            <v>91401</v>
          </cell>
          <cell r="X1606">
            <v>69508</v>
          </cell>
          <cell r="Y1606">
            <v>84139</v>
          </cell>
          <cell r="Z1606">
            <v>66281</v>
          </cell>
          <cell r="AA1606">
            <v>81205</v>
          </cell>
          <cell r="AB1606">
            <v>77038</v>
          </cell>
          <cell r="AC1606">
            <v>84890</v>
          </cell>
          <cell r="AD1606">
            <v>112926</v>
          </cell>
          <cell r="AE1606">
            <v>65647</v>
          </cell>
          <cell r="AF1606">
            <v>37011</v>
          </cell>
          <cell r="AG1606">
            <v>38054</v>
          </cell>
          <cell r="AH1606">
            <v>42530</v>
          </cell>
          <cell r="AI1606">
            <v>40978</v>
          </cell>
          <cell r="AJ1606">
            <v>44956</v>
          </cell>
          <cell r="AK1606">
            <v>50643</v>
          </cell>
          <cell r="AL1606">
            <v>72171</v>
          </cell>
          <cell r="AM1606">
            <v>89807</v>
          </cell>
          <cell r="AN1606">
            <v>11069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  <cell r="J1607">
            <v>55414</v>
          </cell>
          <cell r="L1607">
            <v>1072</v>
          </cell>
          <cell r="M1607">
            <v>411</v>
          </cell>
          <cell r="N1607">
            <v>669</v>
          </cell>
          <cell r="O1607">
            <v>978</v>
          </cell>
          <cell r="P1607">
            <v>2368</v>
          </cell>
          <cell r="Q1607">
            <v>79</v>
          </cell>
          <cell r="S1607">
            <v>424</v>
          </cell>
          <cell r="T1607">
            <v>993</v>
          </cell>
          <cell r="U1607">
            <v>1224</v>
          </cell>
          <cell r="V1607">
            <v>39</v>
          </cell>
          <cell r="W1607">
            <v>454</v>
          </cell>
          <cell r="X1607">
            <v>1716</v>
          </cell>
          <cell r="Y1607">
            <v>377</v>
          </cell>
          <cell r="Z1607">
            <v>609</v>
          </cell>
          <cell r="AA1607">
            <v>791</v>
          </cell>
          <cell r="AB1607">
            <v>589</v>
          </cell>
          <cell r="AC1607">
            <v>643</v>
          </cell>
          <cell r="AD1607">
            <v>318</v>
          </cell>
          <cell r="AE1607">
            <v>1130</v>
          </cell>
          <cell r="AF1607">
            <v>565</v>
          </cell>
          <cell r="AG1607">
            <v>2849</v>
          </cell>
          <cell r="AH1607">
            <v>6459</v>
          </cell>
          <cell r="AI1607">
            <v>6845</v>
          </cell>
          <cell r="AJ1607">
            <v>7067</v>
          </cell>
          <cell r="AK1607">
            <v>10521</v>
          </cell>
          <cell r="AL1607">
            <v>1780</v>
          </cell>
          <cell r="AM1607">
            <v>2929</v>
          </cell>
          <cell r="AN1607">
            <v>1515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  <cell r="J1608">
            <v>423613</v>
          </cell>
          <cell r="L1608">
            <v>1274</v>
          </cell>
          <cell r="M1608">
            <v>525</v>
          </cell>
          <cell r="N1608">
            <v>11993</v>
          </cell>
          <cell r="O1608">
            <v>1947</v>
          </cell>
          <cell r="P1608">
            <v>10562</v>
          </cell>
          <cell r="Q1608">
            <v>748</v>
          </cell>
          <cell r="S1608">
            <v>4414</v>
          </cell>
          <cell r="T1608">
            <v>3805</v>
          </cell>
          <cell r="U1608">
            <v>312</v>
          </cell>
          <cell r="V1608">
            <v>341</v>
          </cell>
          <cell r="X1608">
            <v>122</v>
          </cell>
          <cell r="Y1608">
            <v>1579</v>
          </cell>
          <cell r="AA1608">
            <v>1042</v>
          </cell>
          <cell r="AB1608">
            <v>487</v>
          </cell>
          <cell r="AE1608">
            <v>455</v>
          </cell>
          <cell r="AF1608">
            <v>2429</v>
          </cell>
          <cell r="AG1608">
            <v>4295</v>
          </cell>
          <cell r="AH1608">
            <v>13144</v>
          </cell>
          <cell r="AI1608">
            <v>52792</v>
          </cell>
          <cell r="AJ1608">
            <v>48130</v>
          </cell>
          <cell r="AK1608">
            <v>52609</v>
          </cell>
          <cell r="AL1608">
            <v>78246</v>
          </cell>
          <cell r="AM1608">
            <v>75549</v>
          </cell>
          <cell r="AN1608">
            <v>29483</v>
          </cell>
          <cell r="AO1608">
            <v>7819</v>
          </cell>
          <cell r="AP1608">
            <v>19511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  <cell r="J1609">
            <v>318054</v>
          </cell>
          <cell r="L1609">
            <v>1825</v>
          </cell>
          <cell r="M1609">
            <v>1294</v>
          </cell>
          <cell r="N1609">
            <v>2634</v>
          </cell>
          <cell r="O1609">
            <v>4703</v>
          </cell>
          <cell r="P1609">
            <v>3166</v>
          </cell>
          <cell r="Q1609">
            <v>3702</v>
          </cell>
          <cell r="R1609">
            <v>3384</v>
          </cell>
          <cell r="S1609">
            <v>3192</v>
          </cell>
          <cell r="T1609">
            <v>1818</v>
          </cell>
          <cell r="U1609">
            <v>6891</v>
          </cell>
          <cell r="V1609">
            <v>4246</v>
          </cell>
          <cell r="W1609">
            <v>3580</v>
          </cell>
          <cell r="X1609">
            <v>443</v>
          </cell>
          <cell r="Y1609">
            <v>1175</v>
          </cell>
          <cell r="Z1609">
            <v>1277</v>
          </cell>
          <cell r="AA1609">
            <v>397</v>
          </cell>
          <cell r="AB1609">
            <v>1934</v>
          </cell>
          <cell r="AC1609">
            <v>346</v>
          </cell>
          <cell r="AD1609">
            <v>1576</v>
          </cell>
          <cell r="AE1609">
            <v>1850</v>
          </cell>
          <cell r="AF1609">
            <v>504</v>
          </cell>
          <cell r="AG1609">
            <v>11497</v>
          </cell>
          <cell r="AH1609">
            <v>24874</v>
          </cell>
          <cell r="AI1609">
            <v>34082</v>
          </cell>
          <cell r="AJ1609">
            <v>48206</v>
          </cell>
          <cell r="AK1609">
            <v>34170</v>
          </cell>
          <cell r="AL1609">
            <v>31132</v>
          </cell>
          <cell r="AM1609">
            <v>54233</v>
          </cell>
          <cell r="AN1609">
            <v>28709</v>
          </cell>
          <cell r="AO1609">
            <v>1214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5031709</v>
          </cell>
          <cell r="L1610">
            <v>133310</v>
          </cell>
          <cell r="M1610">
            <v>297203</v>
          </cell>
          <cell r="N1610">
            <v>270693</v>
          </cell>
          <cell r="O1610">
            <v>252072</v>
          </cell>
          <cell r="P1610">
            <v>224226</v>
          </cell>
          <cell r="Q1610">
            <v>175748</v>
          </cell>
          <cell r="R1610">
            <v>226757</v>
          </cell>
          <cell r="S1610">
            <v>292093</v>
          </cell>
          <cell r="T1610">
            <v>302750</v>
          </cell>
          <cell r="U1610">
            <v>311495</v>
          </cell>
          <cell r="V1610">
            <v>231074</v>
          </cell>
          <cell r="W1610">
            <v>228694</v>
          </cell>
          <cell r="X1610">
            <v>226032</v>
          </cell>
          <cell r="Y1610">
            <v>190845</v>
          </cell>
          <cell r="Z1610">
            <v>189010</v>
          </cell>
          <cell r="AA1610">
            <v>171700</v>
          </cell>
          <cell r="AB1610">
            <v>159556</v>
          </cell>
          <cell r="AC1610">
            <v>138829</v>
          </cell>
          <cell r="AD1610">
            <v>128278</v>
          </cell>
          <cell r="AE1610">
            <v>129397</v>
          </cell>
          <cell r="AF1610">
            <v>119113</v>
          </cell>
          <cell r="AG1610">
            <v>104824</v>
          </cell>
          <cell r="AH1610">
            <v>83094</v>
          </cell>
          <cell r="AI1610">
            <v>88480</v>
          </cell>
          <cell r="AJ1610">
            <v>74737</v>
          </cell>
          <cell r="AK1610">
            <v>90225</v>
          </cell>
          <cell r="AL1610">
            <v>97008</v>
          </cell>
          <cell r="AM1610">
            <v>70010</v>
          </cell>
          <cell r="AN1610">
            <v>24456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102991</v>
          </cell>
          <cell r="L1611">
            <v>1838</v>
          </cell>
          <cell r="M1611">
            <v>6131</v>
          </cell>
          <cell r="N1611">
            <v>16175</v>
          </cell>
          <cell r="O1611">
            <v>8286</v>
          </cell>
          <cell r="P1611">
            <v>7263</v>
          </cell>
          <cell r="Q1611">
            <v>2428</v>
          </cell>
          <cell r="R1611">
            <v>3055</v>
          </cell>
          <cell r="S1611">
            <v>5844</v>
          </cell>
          <cell r="T1611">
            <v>11216</v>
          </cell>
          <cell r="U1611">
            <v>3961</v>
          </cell>
          <cell r="V1611">
            <v>3699</v>
          </cell>
          <cell r="W1611">
            <v>3083</v>
          </cell>
          <cell r="X1611">
            <v>5191</v>
          </cell>
          <cell r="Y1611">
            <v>4761</v>
          </cell>
          <cell r="Z1611">
            <v>3095</v>
          </cell>
          <cell r="AA1611">
            <v>2336</v>
          </cell>
          <cell r="AB1611">
            <v>1352</v>
          </cell>
          <cell r="AC1611">
            <v>3385</v>
          </cell>
          <cell r="AD1611">
            <v>1852</v>
          </cell>
          <cell r="AE1611">
            <v>1896</v>
          </cell>
          <cell r="AF1611">
            <v>1262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2052403</v>
          </cell>
          <cell r="L1612">
            <v>60897</v>
          </cell>
          <cell r="M1612">
            <v>125281</v>
          </cell>
          <cell r="N1612">
            <v>118810</v>
          </cell>
          <cell r="O1612">
            <v>101386</v>
          </cell>
          <cell r="P1612">
            <v>86982</v>
          </cell>
          <cell r="Q1612">
            <v>70780</v>
          </cell>
          <cell r="R1612">
            <v>113140</v>
          </cell>
          <cell r="S1612">
            <v>127590</v>
          </cell>
          <cell r="T1612">
            <v>127216</v>
          </cell>
          <cell r="U1612">
            <v>125535</v>
          </cell>
          <cell r="V1612">
            <v>103920</v>
          </cell>
          <cell r="W1612">
            <v>97575</v>
          </cell>
          <cell r="X1612">
            <v>95321</v>
          </cell>
          <cell r="Y1612">
            <v>91205</v>
          </cell>
          <cell r="Z1612">
            <v>75592</v>
          </cell>
          <cell r="AA1612">
            <v>61838</v>
          </cell>
          <cell r="AB1612">
            <v>64951</v>
          </cell>
          <cell r="AC1612">
            <v>55934</v>
          </cell>
          <cell r="AD1612">
            <v>50837</v>
          </cell>
          <cell r="AE1612">
            <v>46376</v>
          </cell>
          <cell r="AF1612">
            <v>31718</v>
          </cell>
          <cell r="AG1612">
            <v>27397</v>
          </cell>
          <cell r="AH1612">
            <v>29064</v>
          </cell>
          <cell r="AI1612">
            <v>28838</v>
          </cell>
          <cell r="AJ1612">
            <v>33929</v>
          </cell>
          <cell r="AK1612">
            <v>33346</v>
          </cell>
          <cell r="AL1612">
            <v>29681</v>
          </cell>
          <cell r="AM1612">
            <v>30075</v>
          </cell>
          <cell r="AN1612">
            <v>7189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5740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153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57050</v>
          </cell>
          <cell r="L1614">
            <v>705</v>
          </cell>
          <cell r="M1614">
            <v>4397</v>
          </cell>
          <cell r="N1614">
            <v>11380</v>
          </cell>
          <cell r="O1614">
            <v>3456</v>
          </cell>
          <cell r="P1614">
            <v>4961</v>
          </cell>
          <cell r="Q1614">
            <v>64</v>
          </cell>
          <cell r="R1614">
            <v>2737</v>
          </cell>
          <cell r="T1614">
            <v>3669</v>
          </cell>
          <cell r="U1614">
            <v>3679</v>
          </cell>
          <cell r="V1614">
            <v>5069</v>
          </cell>
          <cell r="W1614">
            <v>763</v>
          </cell>
          <cell r="X1614">
            <v>1739</v>
          </cell>
          <cell r="Z1614">
            <v>1558</v>
          </cell>
          <cell r="AA1614">
            <v>964</v>
          </cell>
          <cell r="AC1614">
            <v>5450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61679</v>
          </cell>
          <cell r="L1615">
            <v>902</v>
          </cell>
          <cell r="M1615">
            <v>2329</v>
          </cell>
          <cell r="N1615">
            <v>1487</v>
          </cell>
          <cell r="O1615">
            <v>3965</v>
          </cell>
          <cell r="P1615">
            <v>2984</v>
          </cell>
          <cell r="Q1615">
            <v>3005</v>
          </cell>
          <cell r="R1615">
            <v>2555</v>
          </cell>
          <cell r="S1615">
            <v>1985</v>
          </cell>
          <cell r="T1615">
            <v>3822</v>
          </cell>
          <cell r="U1615">
            <v>2919</v>
          </cell>
          <cell r="V1615">
            <v>1451</v>
          </cell>
          <cell r="W1615">
            <v>312</v>
          </cell>
          <cell r="X1615">
            <v>735</v>
          </cell>
          <cell r="Y1615">
            <v>1551</v>
          </cell>
          <cell r="Z1615">
            <v>1108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12744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2221</v>
          </cell>
          <cell r="AL1615">
            <v>498</v>
          </cell>
          <cell r="AM1615">
            <v>2580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  <cell r="J1616">
            <v>78878</v>
          </cell>
          <cell r="L1616">
            <v>1620</v>
          </cell>
          <cell r="M1616">
            <v>2775</v>
          </cell>
          <cell r="N1616">
            <v>5151</v>
          </cell>
          <cell r="O1616">
            <v>3554</v>
          </cell>
          <cell r="P1616">
            <v>5085</v>
          </cell>
          <cell r="Q1616">
            <v>2876</v>
          </cell>
          <cell r="R1616">
            <v>2767</v>
          </cell>
          <cell r="S1616">
            <v>5390</v>
          </cell>
          <cell r="T1616">
            <v>4051</v>
          </cell>
          <cell r="U1616">
            <v>6095</v>
          </cell>
          <cell r="V1616">
            <v>2706</v>
          </cell>
          <cell r="W1616">
            <v>2432</v>
          </cell>
          <cell r="X1616">
            <v>2487</v>
          </cell>
          <cell r="Y1616">
            <v>1776</v>
          </cell>
          <cell r="Z1616">
            <v>4123</v>
          </cell>
          <cell r="AA1616">
            <v>4170</v>
          </cell>
          <cell r="AB1616">
            <v>1905</v>
          </cell>
          <cell r="AC1616">
            <v>3132</v>
          </cell>
          <cell r="AD1616">
            <v>2277</v>
          </cell>
          <cell r="AE1616">
            <v>1079</v>
          </cell>
          <cell r="AF1616">
            <v>3526</v>
          </cell>
          <cell r="AG1616">
            <v>914</v>
          </cell>
          <cell r="AH1616">
            <v>412</v>
          </cell>
          <cell r="AI1616">
            <v>1522</v>
          </cell>
          <cell r="AJ1616">
            <v>1399</v>
          </cell>
          <cell r="AK1616">
            <v>920</v>
          </cell>
          <cell r="AL1616">
            <v>1053</v>
          </cell>
          <cell r="AM1616">
            <v>2664</v>
          </cell>
          <cell r="AN1616">
            <v>1017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  <cell r="J1617">
            <v>208140</v>
          </cell>
          <cell r="L1617">
            <v>4940</v>
          </cell>
          <cell r="M1617">
            <v>8906</v>
          </cell>
          <cell r="N1617">
            <v>15303</v>
          </cell>
          <cell r="O1617">
            <v>33137</v>
          </cell>
          <cell r="P1617">
            <v>7015</v>
          </cell>
          <cell r="Q1617">
            <v>3638</v>
          </cell>
          <cell r="R1617">
            <v>5486</v>
          </cell>
          <cell r="S1617">
            <v>14146</v>
          </cell>
          <cell r="T1617">
            <v>23366</v>
          </cell>
          <cell r="U1617">
            <v>18474</v>
          </cell>
          <cell r="V1617">
            <v>15220</v>
          </cell>
          <cell r="W1617">
            <v>14185</v>
          </cell>
          <cell r="X1617">
            <v>2423</v>
          </cell>
          <cell r="Y1617">
            <v>4032</v>
          </cell>
          <cell r="Z1617">
            <v>5977</v>
          </cell>
          <cell r="AA1617">
            <v>1079</v>
          </cell>
          <cell r="AB1617">
            <v>5482</v>
          </cell>
          <cell r="AC1617">
            <v>2581</v>
          </cell>
          <cell r="AD1617">
            <v>9927</v>
          </cell>
          <cell r="AE1617">
            <v>47</v>
          </cell>
          <cell r="AF1617">
            <v>8084</v>
          </cell>
          <cell r="AH1617">
            <v>1665</v>
          </cell>
          <cell r="AI1617">
            <v>903</v>
          </cell>
          <cell r="AJ1617">
            <v>326</v>
          </cell>
          <cell r="AL1617">
            <v>101</v>
          </cell>
          <cell r="AM1617">
            <v>45</v>
          </cell>
          <cell r="AN1617">
            <v>1652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  <cell r="J1618">
            <v>1362142</v>
          </cell>
          <cell r="L1618">
            <v>35282</v>
          </cell>
          <cell r="M1618">
            <v>63265</v>
          </cell>
          <cell r="N1618">
            <v>81310</v>
          </cell>
          <cell r="O1618">
            <v>83781</v>
          </cell>
          <cell r="P1618">
            <v>48365</v>
          </cell>
          <cell r="Q1618">
            <v>50351</v>
          </cell>
          <cell r="R1618">
            <v>60484</v>
          </cell>
          <cell r="S1618">
            <v>68258</v>
          </cell>
          <cell r="T1618">
            <v>52301</v>
          </cell>
          <cell r="U1618">
            <v>68613</v>
          </cell>
          <cell r="V1618">
            <v>58096</v>
          </cell>
          <cell r="W1618">
            <v>35694</v>
          </cell>
          <cell r="X1618">
            <v>55356</v>
          </cell>
          <cell r="Y1618">
            <v>84872</v>
          </cell>
          <cell r="Z1618">
            <v>31344</v>
          </cell>
          <cell r="AA1618">
            <v>34152</v>
          </cell>
          <cell r="AB1618">
            <v>60690</v>
          </cell>
          <cell r="AC1618">
            <v>33493</v>
          </cell>
          <cell r="AD1618">
            <v>32127</v>
          </cell>
          <cell r="AE1618">
            <v>40890</v>
          </cell>
          <cell r="AF1618">
            <v>52359</v>
          </cell>
          <cell r="AG1618">
            <v>18957</v>
          </cell>
          <cell r="AH1618">
            <v>26001</v>
          </cell>
          <cell r="AI1618">
            <v>11773</v>
          </cell>
          <cell r="AJ1618">
            <v>21647</v>
          </cell>
          <cell r="AK1618">
            <v>14432</v>
          </cell>
          <cell r="AL1618">
            <v>68543</v>
          </cell>
          <cell r="AM1618">
            <v>14116</v>
          </cell>
          <cell r="AN1618">
            <v>9863</v>
          </cell>
          <cell r="AP1618">
            <v>45727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  <cell r="J1619">
            <v>120805</v>
          </cell>
          <cell r="L1619">
            <v>2986</v>
          </cell>
          <cell r="M1619">
            <v>6489</v>
          </cell>
          <cell r="N1619">
            <v>5663</v>
          </cell>
          <cell r="O1619">
            <v>6070</v>
          </cell>
          <cell r="P1619">
            <v>8670</v>
          </cell>
          <cell r="Q1619">
            <v>12549</v>
          </cell>
          <cell r="R1619">
            <v>6265</v>
          </cell>
          <cell r="S1619">
            <v>3655</v>
          </cell>
          <cell r="T1619">
            <v>6299</v>
          </cell>
          <cell r="U1619">
            <v>12034</v>
          </cell>
          <cell r="V1619">
            <v>8080</v>
          </cell>
          <cell r="W1619">
            <v>4345</v>
          </cell>
          <cell r="X1619">
            <v>5642</v>
          </cell>
          <cell r="Y1619">
            <v>2649</v>
          </cell>
          <cell r="Z1619">
            <v>4300</v>
          </cell>
          <cell r="AA1619">
            <v>2414</v>
          </cell>
          <cell r="AB1619">
            <v>3952</v>
          </cell>
          <cell r="AC1619">
            <v>677</v>
          </cell>
          <cell r="AD1619">
            <v>3338</v>
          </cell>
          <cell r="AE1619">
            <v>4651</v>
          </cell>
          <cell r="AF1619">
            <v>957</v>
          </cell>
          <cell r="AG1619">
            <v>1981</v>
          </cell>
          <cell r="AH1619">
            <v>1377</v>
          </cell>
          <cell r="AI1619">
            <v>943</v>
          </cell>
          <cell r="AJ1619">
            <v>852</v>
          </cell>
          <cell r="AK1619">
            <v>707</v>
          </cell>
          <cell r="AL1619">
            <v>808</v>
          </cell>
          <cell r="AM1619">
            <v>1100</v>
          </cell>
          <cell r="AN1619">
            <v>1282</v>
          </cell>
          <cell r="AO1619">
            <v>70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  <cell r="J1620">
            <v>211533</v>
          </cell>
          <cell r="L1620">
            <v>1237</v>
          </cell>
          <cell r="M1620">
            <v>46104</v>
          </cell>
          <cell r="N1620">
            <v>27688</v>
          </cell>
          <cell r="O1620">
            <v>4092</v>
          </cell>
          <cell r="P1620">
            <v>1156</v>
          </cell>
          <cell r="Q1620">
            <v>1419</v>
          </cell>
          <cell r="R1620">
            <v>2323</v>
          </cell>
          <cell r="S1620">
            <v>2548</v>
          </cell>
          <cell r="T1620">
            <v>7375</v>
          </cell>
          <cell r="U1620">
            <v>10506</v>
          </cell>
          <cell r="V1620">
            <v>25186</v>
          </cell>
          <cell r="W1620">
            <v>1636</v>
          </cell>
          <cell r="X1620">
            <v>22974</v>
          </cell>
          <cell r="Y1620">
            <v>8396</v>
          </cell>
          <cell r="Z1620">
            <v>1760</v>
          </cell>
          <cell r="AA1620">
            <v>28513</v>
          </cell>
          <cell r="AB1620">
            <v>8804</v>
          </cell>
          <cell r="AC1620">
            <v>15</v>
          </cell>
          <cell r="AD1620">
            <v>596</v>
          </cell>
          <cell r="AE1620">
            <v>139</v>
          </cell>
          <cell r="AF1620">
            <v>410</v>
          </cell>
          <cell r="AG1620">
            <v>325</v>
          </cell>
          <cell r="AH1620">
            <v>752</v>
          </cell>
          <cell r="AI1620">
            <v>5362</v>
          </cell>
          <cell r="AJ1620">
            <v>1918</v>
          </cell>
          <cell r="AM1620">
            <v>45</v>
          </cell>
          <cell r="AN1620">
            <v>254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  <cell r="J1621">
            <v>6778974</v>
          </cell>
          <cell r="L1621">
            <v>216636</v>
          </cell>
          <cell r="M1621">
            <v>427409</v>
          </cell>
          <cell r="N1621">
            <v>521869</v>
          </cell>
          <cell r="O1621">
            <v>513498</v>
          </cell>
          <cell r="P1621">
            <v>358278</v>
          </cell>
          <cell r="Q1621">
            <v>256556</v>
          </cell>
          <cell r="R1621">
            <v>258118</v>
          </cell>
          <cell r="S1621">
            <v>242111</v>
          </cell>
          <cell r="T1621">
            <v>266099</v>
          </cell>
          <cell r="U1621">
            <v>356405</v>
          </cell>
          <cell r="V1621">
            <v>204641</v>
          </cell>
          <cell r="W1621">
            <v>189826</v>
          </cell>
          <cell r="X1621">
            <v>188838</v>
          </cell>
          <cell r="Y1621">
            <v>336538</v>
          </cell>
          <cell r="Z1621">
            <v>171240</v>
          </cell>
          <cell r="AA1621">
            <v>188106</v>
          </cell>
          <cell r="AB1621">
            <v>163321</v>
          </cell>
          <cell r="AC1621">
            <v>219716</v>
          </cell>
          <cell r="AD1621">
            <v>300485</v>
          </cell>
          <cell r="AE1621">
            <v>316757</v>
          </cell>
          <cell r="AF1621">
            <v>108835</v>
          </cell>
          <cell r="AG1621">
            <v>109502</v>
          </cell>
          <cell r="AH1621">
            <v>52469</v>
          </cell>
          <cell r="AI1621">
            <v>110247</v>
          </cell>
          <cell r="AJ1621">
            <v>199373</v>
          </cell>
          <cell r="AK1621">
            <v>134569</v>
          </cell>
          <cell r="AL1621">
            <v>102843</v>
          </cell>
          <cell r="AM1621">
            <v>166873</v>
          </cell>
          <cell r="AN1621">
            <v>85116</v>
          </cell>
          <cell r="AO1621">
            <v>12700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  <cell r="J1622">
            <v>29028</v>
          </cell>
          <cell r="L1622">
            <v>112</v>
          </cell>
          <cell r="M1622">
            <v>173</v>
          </cell>
          <cell r="N1622">
            <v>96</v>
          </cell>
          <cell r="O1622">
            <v>1264</v>
          </cell>
          <cell r="P1622">
            <v>705</v>
          </cell>
          <cell r="Q1622">
            <v>340</v>
          </cell>
          <cell r="R1622">
            <v>2188</v>
          </cell>
          <cell r="S1622">
            <v>288</v>
          </cell>
          <cell r="T1622">
            <v>1816</v>
          </cell>
          <cell r="U1622">
            <v>305</v>
          </cell>
          <cell r="V1622">
            <v>330</v>
          </cell>
          <cell r="W1622">
            <v>2217</v>
          </cell>
          <cell r="X1622">
            <v>329</v>
          </cell>
          <cell r="Y1622">
            <v>1642</v>
          </cell>
          <cell r="Z1622">
            <v>1490</v>
          </cell>
          <cell r="AA1622">
            <v>1246</v>
          </cell>
          <cell r="AB1622">
            <v>3407</v>
          </cell>
          <cell r="AC1622">
            <v>904</v>
          </cell>
          <cell r="AD1622">
            <v>252</v>
          </cell>
          <cell r="AE1622">
            <v>501</v>
          </cell>
          <cell r="AF1622">
            <v>9423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  <cell r="J1623">
            <v>827476</v>
          </cell>
          <cell r="L1623">
            <v>1207</v>
          </cell>
          <cell r="M1623">
            <v>45485</v>
          </cell>
          <cell r="N1623">
            <v>71821</v>
          </cell>
          <cell r="O1623">
            <v>32431</v>
          </cell>
          <cell r="P1623">
            <v>11053</v>
          </cell>
          <cell r="Q1623">
            <v>44424</v>
          </cell>
          <cell r="R1623">
            <v>49463</v>
          </cell>
          <cell r="S1623">
            <v>43414</v>
          </cell>
          <cell r="T1623">
            <v>37578</v>
          </cell>
          <cell r="U1623">
            <v>42769</v>
          </cell>
          <cell r="V1623">
            <v>24081</v>
          </cell>
          <cell r="W1623">
            <v>46218</v>
          </cell>
          <cell r="X1623">
            <v>25136</v>
          </cell>
          <cell r="Y1623">
            <v>30072</v>
          </cell>
          <cell r="Z1623">
            <v>29574</v>
          </cell>
          <cell r="AA1623">
            <v>57094</v>
          </cell>
          <cell r="AB1623">
            <v>28748</v>
          </cell>
          <cell r="AC1623">
            <v>46000</v>
          </cell>
          <cell r="AD1623">
            <v>43832</v>
          </cell>
          <cell r="AE1623">
            <v>37363</v>
          </cell>
          <cell r="AF1623">
            <v>22600</v>
          </cell>
          <cell r="AG1623">
            <v>42361</v>
          </cell>
          <cell r="AH1623">
            <v>14752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  <cell r="J1624">
            <v>340810</v>
          </cell>
          <cell r="L1624">
            <v>7196</v>
          </cell>
          <cell r="M1624">
            <v>15143</v>
          </cell>
          <cell r="N1624">
            <v>24589</v>
          </cell>
          <cell r="O1624">
            <v>11270</v>
          </cell>
          <cell r="P1624">
            <v>32958</v>
          </cell>
          <cell r="Q1624">
            <v>20267</v>
          </cell>
          <cell r="R1624">
            <v>21246</v>
          </cell>
          <cell r="S1624">
            <v>9712</v>
          </cell>
          <cell r="T1624">
            <v>13664</v>
          </cell>
          <cell r="U1624">
            <v>26881</v>
          </cell>
          <cell r="V1624">
            <v>19377</v>
          </cell>
          <cell r="W1624">
            <v>13007</v>
          </cell>
          <cell r="X1624">
            <v>7364</v>
          </cell>
          <cell r="Y1624">
            <v>16295</v>
          </cell>
          <cell r="Z1624">
            <v>8798</v>
          </cell>
          <cell r="AA1624">
            <v>19947</v>
          </cell>
          <cell r="AB1624">
            <v>9327</v>
          </cell>
          <cell r="AC1624">
            <v>13065</v>
          </cell>
          <cell r="AD1624">
            <v>5973</v>
          </cell>
          <cell r="AE1624">
            <v>16149</v>
          </cell>
          <cell r="AF1624">
            <v>22365</v>
          </cell>
          <cell r="AG1624">
            <v>6124</v>
          </cell>
          <cell r="AH1624">
            <v>93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  <cell r="J1625">
            <v>5313</v>
          </cell>
          <cell r="L1625">
            <v>76</v>
          </cell>
          <cell r="M1625">
            <v>268</v>
          </cell>
          <cell r="N1625">
            <v>125</v>
          </cell>
          <cell r="O1625">
            <v>275</v>
          </cell>
          <cell r="P1625">
            <v>239</v>
          </cell>
          <cell r="Q1625">
            <v>94</v>
          </cell>
          <cell r="R1625">
            <v>222</v>
          </cell>
          <cell r="S1625">
            <v>160</v>
          </cell>
          <cell r="T1625">
            <v>149</v>
          </cell>
          <cell r="U1625">
            <v>183</v>
          </cell>
          <cell r="V1625">
            <v>176</v>
          </cell>
          <cell r="W1625">
            <v>365</v>
          </cell>
          <cell r="X1625">
            <v>516</v>
          </cell>
          <cell r="Y1625">
            <v>193</v>
          </cell>
          <cell r="Z1625">
            <v>152</v>
          </cell>
          <cell r="AA1625">
            <v>261</v>
          </cell>
          <cell r="AB1625">
            <v>346</v>
          </cell>
          <cell r="AC1625">
            <v>314</v>
          </cell>
          <cell r="AD1625">
            <v>989</v>
          </cell>
          <cell r="AE1625">
            <v>47</v>
          </cell>
          <cell r="AF1625">
            <v>136</v>
          </cell>
          <cell r="AG1625">
            <v>27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  <cell r="J1626">
            <v>409567</v>
          </cell>
          <cell r="L1626">
            <v>2071</v>
          </cell>
          <cell r="M1626">
            <v>25595</v>
          </cell>
          <cell r="N1626">
            <v>14674</v>
          </cell>
          <cell r="O1626">
            <v>28237</v>
          </cell>
          <cell r="P1626">
            <v>22227</v>
          </cell>
          <cell r="Q1626">
            <v>818</v>
          </cell>
          <cell r="R1626">
            <v>7401</v>
          </cell>
          <cell r="S1626">
            <v>83</v>
          </cell>
          <cell r="T1626">
            <v>10119</v>
          </cell>
          <cell r="U1626">
            <v>15348</v>
          </cell>
          <cell r="V1626">
            <v>22941</v>
          </cell>
          <cell r="W1626">
            <v>5903</v>
          </cell>
          <cell r="X1626">
            <v>17111</v>
          </cell>
          <cell r="Y1626">
            <v>1749</v>
          </cell>
          <cell r="Z1626">
            <v>21726</v>
          </cell>
          <cell r="AA1626">
            <v>69994</v>
          </cell>
          <cell r="AB1626">
            <v>78274</v>
          </cell>
          <cell r="AC1626">
            <v>14871</v>
          </cell>
          <cell r="AD1626">
            <v>16045</v>
          </cell>
          <cell r="AE1626">
            <v>18848</v>
          </cell>
          <cell r="AF1626">
            <v>13215</v>
          </cell>
          <cell r="AG1626">
            <v>1574</v>
          </cell>
          <cell r="AH1626">
            <v>743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  <cell r="J1627">
            <v>201475</v>
          </cell>
          <cell r="L1627">
            <v>354</v>
          </cell>
          <cell r="M1627">
            <v>8082</v>
          </cell>
          <cell r="N1627">
            <v>1750</v>
          </cell>
          <cell r="O1627">
            <v>2143</v>
          </cell>
          <cell r="P1627">
            <v>16450</v>
          </cell>
          <cell r="Q1627">
            <v>2279</v>
          </cell>
          <cell r="R1627">
            <v>1924</v>
          </cell>
          <cell r="S1627">
            <v>4133</v>
          </cell>
          <cell r="T1627">
            <v>7460</v>
          </cell>
          <cell r="U1627">
            <v>19129</v>
          </cell>
          <cell r="V1627">
            <v>9629</v>
          </cell>
          <cell r="W1627">
            <v>11224</v>
          </cell>
          <cell r="X1627">
            <v>14861</v>
          </cell>
          <cell r="Y1627">
            <v>8643</v>
          </cell>
          <cell r="Z1627">
            <v>9391</v>
          </cell>
          <cell r="AA1627">
            <v>3545</v>
          </cell>
          <cell r="AB1627">
            <v>8943</v>
          </cell>
          <cell r="AC1627">
            <v>7317</v>
          </cell>
          <cell r="AD1627">
            <v>2150</v>
          </cell>
          <cell r="AE1627">
            <v>3696</v>
          </cell>
          <cell r="AF1627">
            <v>998</v>
          </cell>
          <cell r="AG1627">
            <v>5464</v>
          </cell>
          <cell r="AH1627">
            <v>27306</v>
          </cell>
          <cell r="AI1627">
            <v>24604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336574</v>
          </cell>
          <cell r="L1628">
            <v>6589</v>
          </cell>
          <cell r="M1628">
            <v>8892</v>
          </cell>
          <cell r="N1628">
            <v>10063</v>
          </cell>
          <cell r="O1628">
            <v>13073</v>
          </cell>
          <cell r="P1628">
            <v>18852</v>
          </cell>
          <cell r="Q1628">
            <v>8795</v>
          </cell>
          <cell r="R1628">
            <v>9638</v>
          </cell>
          <cell r="S1628">
            <v>9871</v>
          </cell>
          <cell r="T1628">
            <v>9533</v>
          </cell>
          <cell r="U1628">
            <v>12992</v>
          </cell>
          <cell r="V1628">
            <v>9978</v>
          </cell>
          <cell r="W1628">
            <v>9067</v>
          </cell>
          <cell r="X1628">
            <v>18301</v>
          </cell>
          <cell r="Y1628">
            <v>15088</v>
          </cell>
          <cell r="Z1628">
            <v>16556</v>
          </cell>
          <cell r="AA1628">
            <v>18560</v>
          </cell>
          <cell r="AB1628">
            <v>8685</v>
          </cell>
          <cell r="AC1628">
            <v>17608</v>
          </cell>
          <cell r="AD1628">
            <v>5309</v>
          </cell>
          <cell r="AE1628">
            <v>15494</v>
          </cell>
          <cell r="AF1628">
            <v>13267</v>
          </cell>
          <cell r="AG1628">
            <v>6279</v>
          </cell>
          <cell r="AH1628">
            <v>7706</v>
          </cell>
          <cell r="AI1628">
            <v>14541</v>
          </cell>
          <cell r="AJ1628">
            <v>10834</v>
          </cell>
          <cell r="AK1628">
            <v>10070</v>
          </cell>
          <cell r="AL1628">
            <v>11319</v>
          </cell>
          <cell r="AM1628">
            <v>12802</v>
          </cell>
          <cell r="AN1628">
            <v>6812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  <cell r="J1629">
            <v>952338</v>
          </cell>
          <cell r="L1629">
            <v>12925</v>
          </cell>
          <cell r="M1629">
            <v>39807</v>
          </cell>
          <cell r="N1629">
            <v>42263</v>
          </cell>
          <cell r="O1629">
            <v>52254</v>
          </cell>
          <cell r="P1629">
            <v>51117</v>
          </cell>
          <cell r="Q1629">
            <v>48084</v>
          </cell>
          <cell r="R1629">
            <v>38916</v>
          </cell>
          <cell r="S1629">
            <v>93531</v>
          </cell>
          <cell r="T1629">
            <v>49747</v>
          </cell>
          <cell r="U1629">
            <v>59778</v>
          </cell>
          <cell r="V1629">
            <v>33651</v>
          </cell>
          <cell r="W1629">
            <v>32380</v>
          </cell>
          <cell r="X1629">
            <v>57089</v>
          </cell>
          <cell r="Y1629">
            <v>37869</v>
          </cell>
          <cell r="Z1629">
            <v>23433</v>
          </cell>
          <cell r="AA1629">
            <v>27565</v>
          </cell>
          <cell r="AB1629">
            <v>47575</v>
          </cell>
          <cell r="AC1629">
            <v>43307</v>
          </cell>
          <cell r="AD1629">
            <v>19611</v>
          </cell>
          <cell r="AE1629">
            <v>14668</v>
          </cell>
          <cell r="AF1629">
            <v>7369</v>
          </cell>
          <cell r="AG1629">
            <v>13966</v>
          </cell>
          <cell r="AH1629">
            <v>22381</v>
          </cell>
          <cell r="AI1629">
            <v>19458</v>
          </cell>
          <cell r="AJ1629">
            <v>14819</v>
          </cell>
          <cell r="AK1629">
            <v>6153</v>
          </cell>
          <cell r="AL1629">
            <v>8893</v>
          </cell>
          <cell r="AM1629">
            <v>14855</v>
          </cell>
          <cell r="AN1629">
            <v>13529</v>
          </cell>
          <cell r="AO1629">
            <v>5345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1757149</v>
          </cell>
          <cell r="L1630">
            <v>35929</v>
          </cell>
          <cell r="M1630">
            <v>78661</v>
          </cell>
          <cell r="N1630">
            <v>84112</v>
          </cell>
          <cell r="O1630">
            <v>88171</v>
          </cell>
          <cell r="P1630">
            <v>154952</v>
          </cell>
          <cell r="Q1630">
            <v>71305</v>
          </cell>
          <cell r="R1630">
            <v>58445</v>
          </cell>
          <cell r="S1630">
            <v>64473</v>
          </cell>
          <cell r="T1630">
            <v>60750</v>
          </cell>
          <cell r="U1630">
            <v>102059</v>
          </cell>
          <cell r="V1630">
            <v>54526</v>
          </cell>
          <cell r="W1630">
            <v>42689</v>
          </cell>
          <cell r="X1630">
            <v>38647</v>
          </cell>
          <cell r="Y1630">
            <v>50962</v>
          </cell>
          <cell r="Z1630">
            <v>47204</v>
          </cell>
          <cell r="AA1630">
            <v>45191</v>
          </cell>
          <cell r="AB1630">
            <v>63234</v>
          </cell>
          <cell r="AC1630">
            <v>55960</v>
          </cell>
          <cell r="AD1630">
            <v>65059</v>
          </cell>
          <cell r="AE1630">
            <v>46352</v>
          </cell>
          <cell r="AF1630">
            <v>44568</v>
          </cell>
          <cell r="AG1630">
            <v>40313</v>
          </cell>
          <cell r="AH1630">
            <v>44033</v>
          </cell>
          <cell r="AI1630">
            <v>47446</v>
          </cell>
          <cell r="AJ1630">
            <v>61923</v>
          </cell>
          <cell r="AK1630">
            <v>42543</v>
          </cell>
          <cell r="AL1630">
            <v>64113</v>
          </cell>
          <cell r="AM1630">
            <v>49303</v>
          </cell>
          <cell r="AN1630">
            <v>53724</v>
          </cell>
          <cell r="AO1630">
            <v>263</v>
          </cell>
          <cell r="AP1630">
            <v>239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  <cell r="J1631">
            <v>34858</v>
          </cell>
          <cell r="L1631">
            <v>193</v>
          </cell>
          <cell r="M1631">
            <v>640</v>
          </cell>
          <cell r="P1631">
            <v>296</v>
          </cell>
          <cell r="Q1631">
            <v>2746</v>
          </cell>
          <cell r="R1631">
            <v>1489</v>
          </cell>
          <cell r="S1631">
            <v>170</v>
          </cell>
          <cell r="T1631">
            <v>520</v>
          </cell>
          <cell r="V1631">
            <v>1565</v>
          </cell>
          <cell r="W1631">
            <v>277</v>
          </cell>
          <cell r="X1631">
            <v>1894</v>
          </cell>
          <cell r="Y1631">
            <v>238</v>
          </cell>
          <cell r="Z1631">
            <v>652</v>
          </cell>
          <cell r="AA1631">
            <v>46</v>
          </cell>
          <cell r="AB1631">
            <v>381</v>
          </cell>
          <cell r="AD1631">
            <v>258</v>
          </cell>
          <cell r="AF1631">
            <v>284</v>
          </cell>
          <cell r="AG1631">
            <v>315</v>
          </cell>
          <cell r="AH1631">
            <v>3790</v>
          </cell>
          <cell r="AI1631">
            <v>2920</v>
          </cell>
          <cell r="AJ1631">
            <v>2786</v>
          </cell>
          <cell r="AK1631">
            <v>6458</v>
          </cell>
          <cell r="AL1631">
            <v>1606</v>
          </cell>
          <cell r="AM1631">
            <v>4153</v>
          </cell>
          <cell r="AN1631">
            <v>1181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  <cell r="J1632">
            <v>247321</v>
          </cell>
          <cell r="N1632">
            <v>6578</v>
          </cell>
          <cell r="O1632">
            <v>1359</v>
          </cell>
          <cell r="P1632">
            <v>179</v>
          </cell>
          <cell r="Q1632">
            <v>929</v>
          </cell>
          <cell r="R1632">
            <v>966</v>
          </cell>
          <cell r="S1632">
            <v>485</v>
          </cell>
          <cell r="T1632">
            <v>1428</v>
          </cell>
          <cell r="V1632">
            <v>4018</v>
          </cell>
          <cell r="W1632">
            <v>770</v>
          </cell>
          <cell r="AC1632">
            <v>650</v>
          </cell>
          <cell r="AE1632">
            <v>761</v>
          </cell>
          <cell r="AG1632">
            <v>2130</v>
          </cell>
          <cell r="AH1632">
            <v>38715</v>
          </cell>
          <cell r="AI1632">
            <v>47808</v>
          </cell>
          <cell r="AJ1632">
            <v>54065</v>
          </cell>
          <cell r="AK1632">
            <v>20806</v>
          </cell>
          <cell r="AL1632">
            <v>18528</v>
          </cell>
          <cell r="AM1632">
            <v>36400</v>
          </cell>
          <cell r="AN1632">
            <v>9782</v>
          </cell>
          <cell r="AO1632">
            <v>964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  <cell r="J1633">
            <v>253318</v>
          </cell>
          <cell r="L1633">
            <v>1157</v>
          </cell>
          <cell r="M1633">
            <v>4591</v>
          </cell>
          <cell r="N1633">
            <v>3369</v>
          </cell>
          <cell r="O1633">
            <v>2726</v>
          </cell>
          <cell r="P1633">
            <v>10182</v>
          </cell>
          <cell r="Q1633">
            <v>7496</v>
          </cell>
          <cell r="R1633">
            <v>7262</v>
          </cell>
          <cell r="S1633">
            <v>3286</v>
          </cell>
          <cell r="T1633">
            <v>1677</v>
          </cell>
          <cell r="U1633">
            <v>2274</v>
          </cell>
          <cell r="V1633">
            <v>1593</v>
          </cell>
          <cell r="W1633">
            <v>249</v>
          </cell>
          <cell r="Y1633">
            <v>80</v>
          </cell>
          <cell r="Z1633">
            <v>1066</v>
          </cell>
          <cell r="AA1633">
            <v>1358</v>
          </cell>
          <cell r="AB1633">
            <v>1332</v>
          </cell>
          <cell r="AC1633">
            <v>538</v>
          </cell>
          <cell r="AD1633">
            <v>84</v>
          </cell>
          <cell r="AE1633">
            <v>286</v>
          </cell>
          <cell r="AF1633">
            <v>64</v>
          </cell>
          <cell r="AG1633">
            <v>5383</v>
          </cell>
          <cell r="AH1633">
            <v>16921</v>
          </cell>
          <cell r="AI1633">
            <v>27762</v>
          </cell>
          <cell r="AJ1633">
            <v>15176</v>
          </cell>
          <cell r="AK1633">
            <v>34659</v>
          </cell>
          <cell r="AL1633">
            <v>35181</v>
          </cell>
          <cell r="AM1633">
            <v>32496</v>
          </cell>
          <cell r="AN1633">
            <v>29163</v>
          </cell>
          <cell r="AO1633">
            <v>5907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9296488</v>
          </cell>
          <cell r="L1634">
            <v>275362</v>
          </cell>
          <cell r="M1634">
            <v>569240</v>
          </cell>
          <cell r="N1634">
            <v>535168</v>
          </cell>
          <cell r="O1634">
            <v>512221</v>
          </cell>
          <cell r="P1634">
            <v>513958</v>
          </cell>
          <cell r="Q1634">
            <v>478968</v>
          </cell>
          <cell r="R1634">
            <v>511280</v>
          </cell>
          <cell r="S1634">
            <v>462467</v>
          </cell>
          <cell r="T1634">
            <v>456604</v>
          </cell>
          <cell r="U1634">
            <v>465231</v>
          </cell>
          <cell r="V1634">
            <v>342914</v>
          </cell>
          <cell r="W1634">
            <v>342760</v>
          </cell>
          <cell r="X1634">
            <v>346269</v>
          </cell>
          <cell r="Y1634">
            <v>332545</v>
          </cell>
          <cell r="Z1634">
            <v>322281</v>
          </cell>
          <cell r="AA1634">
            <v>313530</v>
          </cell>
          <cell r="AB1634">
            <v>275886</v>
          </cell>
          <cell r="AC1634">
            <v>251229</v>
          </cell>
          <cell r="AD1634">
            <v>270197</v>
          </cell>
          <cell r="AE1634">
            <v>240965</v>
          </cell>
          <cell r="AF1634">
            <v>216051</v>
          </cell>
          <cell r="AG1634">
            <v>197497</v>
          </cell>
          <cell r="AH1634">
            <v>183749</v>
          </cell>
          <cell r="AI1634">
            <v>176787</v>
          </cell>
          <cell r="AJ1634">
            <v>167466</v>
          </cell>
          <cell r="AK1634">
            <v>187566</v>
          </cell>
          <cell r="AL1634">
            <v>172193</v>
          </cell>
          <cell r="AM1634">
            <v>129291</v>
          </cell>
          <cell r="AN1634">
            <v>46813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242039</v>
          </cell>
          <cell r="L1635">
            <v>5750</v>
          </cell>
          <cell r="M1635">
            <v>14510</v>
          </cell>
          <cell r="N1635">
            <v>16237</v>
          </cell>
          <cell r="O1635">
            <v>11864</v>
          </cell>
          <cell r="P1635">
            <v>14509</v>
          </cell>
          <cell r="Q1635">
            <v>8984</v>
          </cell>
          <cell r="R1635">
            <v>11216</v>
          </cell>
          <cell r="S1635">
            <v>9379</v>
          </cell>
          <cell r="T1635">
            <v>10520</v>
          </cell>
          <cell r="U1635">
            <v>10060</v>
          </cell>
          <cell r="V1635">
            <v>5568</v>
          </cell>
          <cell r="W1635">
            <v>6490</v>
          </cell>
          <cell r="X1635">
            <v>5838</v>
          </cell>
          <cell r="Y1635">
            <v>5739</v>
          </cell>
          <cell r="Z1635">
            <v>11644</v>
          </cell>
          <cell r="AA1635">
            <v>7046</v>
          </cell>
          <cell r="AB1635">
            <v>8451</v>
          </cell>
          <cell r="AC1635">
            <v>6453</v>
          </cell>
          <cell r="AD1635">
            <v>6494</v>
          </cell>
          <cell r="AE1635">
            <v>5679</v>
          </cell>
          <cell r="AF1635">
            <v>8029</v>
          </cell>
          <cell r="AG1635">
            <v>6502</v>
          </cell>
          <cell r="AH1635">
            <v>7913</v>
          </cell>
          <cell r="AI1635">
            <v>7301</v>
          </cell>
          <cell r="AJ1635">
            <v>7596</v>
          </cell>
          <cell r="AK1635">
            <v>10038</v>
          </cell>
          <cell r="AL1635">
            <v>5921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2719871</v>
          </cell>
          <cell r="L1636">
            <v>64188</v>
          </cell>
          <cell r="M1636">
            <v>122907</v>
          </cell>
          <cell r="N1636">
            <v>125315</v>
          </cell>
          <cell r="O1636">
            <v>112752</v>
          </cell>
          <cell r="P1636">
            <v>116334</v>
          </cell>
          <cell r="Q1636">
            <v>108993</v>
          </cell>
          <cell r="R1636">
            <v>122478</v>
          </cell>
          <cell r="S1636">
            <v>126922</v>
          </cell>
          <cell r="T1636">
            <v>134251</v>
          </cell>
          <cell r="U1636">
            <v>126630</v>
          </cell>
          <cell r="V1636">
            <v>100591</v>
          </cell>
          <cell r="W1636">
            <v>99517</v>
          </cell>
          <cell r="X1636">
            <v>103077</v>
          </cell>
          <cell r="Y1636">
            <v>103740</v>
          </cell>
          <cell r="Z1636">
            <v>90144</v>
          </cell>
          <cell r="AA1636">
            <v>100912</v>
          </cell>
          <cell r="AB1636">
            <v>89118</v>
          </cell>
          <cell r="AC1636">
            <v>83709</v>
          </cell>
          <cell r="AD1636">
            <v>81893</v>
          </cell>
          <cell r="AE1636">
            <v>90751</v>
          </cell>
          <cell r="AF1636">
            <v>88518</v>
          </cell>
          <cell r="AG1636">
            <v>84645</v>
          </cell>
          <cell r="AH1636">
            <v>64873</v>
          </cell>
          <cell r="AI1636">
            <v>71097</v>
          </cell>
          <cell r="AJ1636">
            <v>80836</v>
          </cell>
          <cell r="AK1636">
            <v>80740</v>
          </cell>
          <cell r="AL1636">
            <v>75815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17413</v>
          </cell>
          <cell r="L1637">
            <v>677</v>
          </cell>
          <cell r="M1637">
            <v>365</v>
          </cell>
          <cell r="N1637">
            <v>1025</v>
          </cell>
          <cell r="O1637">
            <v>881</v>
          </cell>
          <cell r="P1637">
            <v>710</v>
          </cell>
          <cell r="Q1637">
            <v>2591</v>
          </cell>
          <cell r="R1637">
            <v>906</v>
          </cell>
          <cell r="S1637">
            <v>1045</v>
          </cell>
          <cell r="T1637">
            <v>662</v>
          </cell>
          <cell r="U1637">
            <v>734</v>
          </cell>
          <cell r="V1637">
            <v>1245</v>
          </cell>
          <cell r="W1637">
            <v>620</v>
          </cell>
          <cell r="X1637">
            <v>868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304945</v>
          </cell>
          <cell r="L1638">
            <v>1555</v>
          </cell>
          <cell r="M1638">
            <v>2552</v>
          </cell>
          <cell r="N1638">
            <v>19015</v>
          </cell>
          <cell r="O1638">
            <v>20772</v>
          </cell>
          <cell r="P1638">
            <v>16420</v>
          </cell>
          <cell r="Q1638">
            <v>7355</v>
          </cell>
          <cell r="R1638">
            <v>16937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14708</v>
          </cell>
          <cell r="X1638">
            <v>9206</v>
          </cell>
          <cell r="Y1638">
            <v>11129</v>
          </cell>
          <cell r="Z1638">
            <v>5304</v>
          </cell>
          <cell r="AA1638">
            <v>10007</v>
          </cell>
          <cell r="AB1638">
            <v>3038</v>
          </cell>
          <cell r="AC1638">
            <v>7054</v>
          </cell>
          <cell r="AD1638">
            <v>12744</v>
          </cell>
          <cell r="AE1638">
            <v>2373</v>
          </cell>
          <cell r="AF1638">
            <v>1750</v>
          </cell>
          <cell r="AG1638">
            <v>365</v>
          </cell>
          <cell r="AH1638">
            <v>9861</v>
          </cell>
          <cell r="AI1638">
            <v>8690</v>
          </cell>
          <cell r="AJ1638">
            <v>15261</v>
          </cell>
          <cell r="AK1638">
            <v>5683</v>
          </cell>
          <cell r="AL1638">
            <v>8076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74172</v>
          </cell>
          <cell r="L1639">
            <v>2391</v>
          </cell>
          <cell r="M1639">
            <v>1863</v>
          </cell>
          <cell r="N1639">
            <v>2590</v>
          </cell>
          <cell r="O1639">
            <v>5041</v>
          </cell>
          <cell r="P1639">
            <v>2740</v>
          </cell>
          <cell r="Q1639">
            <v>5700</v>
          </cell>
          <cell r="R1639">
            <v>2758</v>
          </cell>
          <cell r="S1639">
            <v>5505</v>
          </cell>
          <cell r="T1639">
            <v>3322</v>
          </cell>
          <cell r="U1639">
            <v>6108</v>
          </cell>
          <cell r="V1639">
            <v>2500</v>
          </cell>
          <cell r="W1639">
            <v>1873</v>
          </cell>
          <cell r="X1639">
            <v>1350</v>
          </cell>
          <cell r="Y1639">
            <v>1416</v>
          </cell>
          <cell r="Z1639">
            <v>2409</v>
          </cell>
          <cell r="AA1639">
            <v>2562</v>
          </cell>
          <cell r="AB1639">
            <v>1968</v>
          </cell>
          <cell r="AC1639">
            <v>4297</v>
          </cell>
          <cell r="AD1639">
            <v>4705</v>
          </cell>
          <cell r="AE1639">
            <v>2446</v>
          </cell>
          <cell r="AF1639">
            <v>2384</v>
          </cell>
          <cell r="AG1639">
            <v>2076</v>
          </cell>
          <cell r="AH1639">
            <v>1403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1158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159637</v>
          </cell>
          <cell r="L1640">
            <v>5828</v>
          </cell>
          <cell r="M1640">
            <v>11052</v>
          </cell>
          <cell r="N1640">
            <v>10343</v>
          </cell>
          <cell r="O1640">
            <v>10231</v>
          </cell>
          <cell r="P1640">
            <v>7821</v>
          </cell>
          <cell r="Q1640">
            <v>10363</v>
          </cell>
          <cell r="R1640">
            <v>6458</v>
          </cell>
          <cell r="S1640">
            <v>8157</v>
          </cell>
          <cell r="T1640">
            <v>10733</v>
          </cell>
          <cell r="U1640">
            <v>6859</v>
          </cell>
          <cell r="V1640">
            <v>5802</v>
          </cell>
          <cell r="W1640">
            <v>6479</v>
          </cell>
          <cell r="X1640">
            <v>5707</v>
          </cell>
          <cell r="Y1640">
            <v>4932</v>
          </cell>
          <cell r="Z1640">
            <v>4091</v>
          </cell>
          <cell r="AA1640">
            <v>3600</v>
          </cell>
          <cell r="AB1640">
            <v>4314</v>
          </cell>
          <cell r="AC1640">
            <v>5211</v>
          </cell>
          <cell r="AD1640">
            <v>3834</v>
          </cell>
          <cell r="AE1640">
            <v>5283</v>
          </cell>
          <cell r="AF1640">
            <v>3821</v>
          </cell>
          <cell r="AG1640">
            <v>3759</v>
          </cell>
          <cell r="AH1640">
            <v>1942</v>
          </cell>
          <cell r="AI1640">
            <v>2259</v>
          </cell>
          <cell r="AJ1640">
            <v>3184</v>
          </cell>
          <cell r="AK1640">
            <v>2410</v>
          </cell>
          <cell r="AL1640">
            <v>2622</v>
          </cell>
          <cell r="AM1640">
            <v>1869</v>
          </cell>
          <cell r="AN1640">
            <v>673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529448</v>
          </cell>
          <cell r="L1641">
            <v>7742</v>
          </cell>
          <cell r="M1641">
            <v>32854</v>
          </cell>
          <cell r="N1641">
            <v>27183</v>
          </cell>
          <cell r="O1641">
            <v>29374</v>
          </cell>
          <cell r="P1641">
            <v>37499</v>
          </cell>
          <cell r="Q1641">
            <v>18400</v>
          </cell>
          <cell r="R1641">
            <v>15871</v>
          </cell>
          <cell r="S1641">
            <v>18104</v>
          </cell>
          <cell r="T1641">
            <v>33457</v>
          </cell>
          <cell r="U1641">
            <v>18507</v>
          </cell>
          <cell r="V1641">
            <v>41591</v>
          </cell>
          <cell r="W1641">
            <v>9275</v>
          </cell>
          <cell r="X1641">
            <v>6830</v>
          </cell>
          <cell r="Y1641">
            <v>19490</v>
          </cell>
          <cell r="Z1641">
            <v>9517</v>
          </cell>
          <cell r="AA1641">
            <v>4391</v>
          </cell>
          <cell r="AB1641">
            <v>10562</v>
          </cell>
          <cell r="AC1641">
            <v>10299</v>
          </cell>
          <cell r="AD1641">
            <v>11957</v>
          </cell>
          <cell r="AE1641">
            <v>1660</v>
          </cell>
          <cell r="AF1641">
            <v>33422</v>
          </cell>
          <cell r="AG1641">
            <v>9751</v>
          </cell>
          <cell r="AH1641">
            <v>11116</v>
          </cell>
          <cell r="AI1641">
            <v>16260</v>
          </cell>
          <cell r="AJ1641">
            <v>4748</v>
          </cell>
          <cell r="AK1641">
            <v>21209</v>
          </cell>
          <cell r="AL1641">
            <v>7142</v>
          </cell>
          <cell r="AM1641">
            <v>43141</v>
          </cell>
          <cell r="AN1641">
            <v>13535</v>
          </cell>
          <cell r="AO1641">
            <v>4561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2621964</v>
          </cell>
          <cell r="L1642">
            <v>69360</v>
          </cell>
          <cell r="M1642">
            <v>149825</v>
          </cell>
          <cell r="N1642">
            <v>128229</v>
          </cell>
          <cell r="O1642">
            <v>120224</v>
          </cell>
          <cell r="P1642">
            <v>157979</v>
          </cell>
          <cell r="Q1642">
            <v>110828</v>
          </cell>
          <cell r="R1642">
            <v>102943</v>
          </cell>
          <cell r="S1642">
            <v>89320</v>
          </cell>
          <cell r="T1642">
            <v>120479</v>
          </cell>
          <cell r="U1642">
            <v>96348</v>
          </cell>
          <cell r="V1642">
            <v>170601</v>
          </cell>
          <cell r="W1642">
            <v>88389</v>
          </cell>
          <cell r="X1642">
            <v>98180</v>
          </cell>
          <cell r="Y1642">
            <v>63111</v>
          </cell>
          <cell r="Z1642">
            <v>69058</v>
          </cell>
          <cell r="AA1642">
            <v>86301</v>
          </cell>
          <cell r="AB1642">
            <v>64316</v>
          </cell>
          <cell r="AC1642">
            <v>55015</v>
          </cell>
          <cell r="AD1642">
            <v>78542</v>
          </cell>
          <cell r="AE1642">
            <v>140272</v>
          </cell>
          <cell r="AF1642">
            <v>133840</v>
          </cell>
          <cell r="AG1642">
            <v>147065</v>
          </cell>
          <cell r="AH1642">
            <v>32195</v>
          </cell>
          <cell r="AI1642">
            <v>81341</v>
          </cell>
          <cell r="AJ1642">
            <v>29945</v>
          </cell>
          <cell r="AK1642">
            <v>53596</v>
          </cell>
          <cell r="AL1642">
            <v>29459</v>
          </cell>
          <cell r="AM1642">
            <v>39819</v>
          </cell>
          <cell r="AN1642">
            <v>15384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438797</v>
          </cell>
          <cell r="L1643">
            <v>20963</v>
          </cell>
          <cell r="M1643">
            <v>38552</v>
          </cell>
          <cell r="N1643">
            <v>30995</v>
          </cell>
          <cell r="O1643">
            <v>28979</v>
          </cell>
          <cell r="P1643">
            <v>40087</v>
          </cell>
          <cell r="Q1643">
            <v>30924</v>
          </cell>
          <cell r="R1643">
            <v>24600</v>
          </cell>
          <cell r="S1643">
            <v>27735</v>
          </cell>
          <cell r="T1643">
            <v>21430</v>
          </cell>
          <cell r="U1643">
            <v>23009</v>
          </cell>
          <cell r="V1643">
            <v>23973</v>
          </cell>
          <cell r="W1643">
            <v>20451</v>
          </cell>
          <cell r="X1643">
            <v>15903</v>
          </cell>
          <cell r="Y1643">
            <v>13941</v>
          </cell>
          <cell r="Z1643">
            <v>14712</v>
          </cell>
          <cell r="AA1643">
            <v>10034</v>
          </cell>
          <cell r="AB1643">
            <v>7366</v>
          </cell>
          <cell r="AC1643">
            <v>6429</v>
          </cell>
          <cell r="AD1643">
            <v>5696</v>
          </cell>
          <cell r="AE1643">
            <v>3895</v>
          </cell>
          <cell r="AF1643">
            <v>4613</v>
          </cell>
          <cell r="AG1643">
            <v>3441</v>
          </cell>
          <cell r="AH1643">
            <v>2961</v>
          </cell>
          <cell r="AI1643">
            <v>3596</v>
          </cell>
          <cell r="AJ1643">
            <v>4081</v>
          </cell>
          <cell r="AK1643">
            <v>4091</v>
          </cell>
          <cell r="AL1643">
            <v>3132</v>
          </cell>
          <cell r="AM1643">
            <v>2734</v>
          </cell>
          <cell r="AN1643">
            <v>474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  <cell r="J1644">
            <v>1221803</v>
          </cell>
          <cell r="L1644">
            <v>6787</v>
          </cell>
          <cell r="M1644">
            <v>106223</v>
          </cell>
          <cell r="N1644">
            <v>119652</v>
          </cell>
          <cell r="O1644">
            <v>65400</v>
          </cell>
          <cell r="P1644">
            <v>102898</v>
          </cell>
          <cell r="Q1644">
            <v>94080</v>
          </cell>
          <cell r="R1644">
            <v>29832</v>
          </cell>
          <cell r="S1644">
            <v>28819</v>
          </cell>
          <cell r="T1644">
            <v>20348</v>
          </cell>
          <cell r="U1644">
            <v>70273</v>
          </cell>
          <cell r="V1644">
            <v>58239</v>
          </cell>
          <cell r="W1644">
            <v>58951</v>
          </cell>
          <cell r="X1644">
            <v>48099</v>
          </cell>
          <cell r="Y1644">
            <v>23595</v>
          </cell>
          <cell r="Z1644">
            <v>40679</v>
          </cell>
          <cell r="AA1644">
            <v>10054</v>
          </cell>
          <cell r="AB1644">
            <v>10934</v>
          </cell>
          <cell r="AC1644">
            <v>15694</v>
          </cell>
          <cell r="AD1644">
            <v>57710</v>
          </cell>
          <cell r="AE1644">
            <v>43410</v>
          </cell>
          <cell r="AF1644">
            <v>12456</v>
          </cell>
          <cell r="AG1644">
            <v>30788</v>
          </cell>
          <cell r="AH1644">
            <v>87077</v>
          </cell>
          <cell r="AI1644">
            <v>7960</v>
          </cell>
          <cell r="AJ1644">
            <v>13748</v>
          </cell>
          <cell r="AK1644">
            <v>16498</v>
          </cell>
          <cell r="AL1644">
            <v>37782</v>
          </cell>
          <cell r="AM1644">
            <v>1332</v>
          </cell>
          <cell r="AN1644">
            <v>2485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12147892</v>
          </cell>
          <cell r="L1645">
            <v>317863</v>
          </cell>
          <cell r="M1645">
            <v>906958</v>
          </cell>
          <cell r="N1645">
            <v>765520</v>
          </cell>
          <cell r="O1645">
            <v>723184</v>
          </cell>
          <cell r="P1645">
            <v>640172</v>
          </cell>
          <cell r="Q1645">
            <v>476453</v>
          </cell>
          <cell r="R1645">
            <v>349701</v>
          </cell>
          <cell r="S1645">
            <v>446719</v>
          </cell>
          <cell r="T1645">
            <v>453768</v>
          </cell>
          <cell r="U1645">
            <v>487272</v>
          </cell>
          <cell r="V1645">
            <v>650765</v>
          </cell>
          <cell r="W1645">
            <v>450219</v>
          </cell>
          <cell r="X1645">
            <v>351134</v>
          </cell>
          <cell r="Y1645">
            <v>540360</v>
          </cell>
          <cell r="Z1645">
            <v>371370</v>
          </cell>
          <cell r="AA1645">
            <v>335097</v>
          </cell>
          <cell r="AB1645">
            <v>315044</v>
          </cell>
          <cell r="AC1645">
            <v>413043</v>
          </cell>
          <cell r="AD1645">
            <v>437395</v>
          </cell>
          <cell r="AE1645">
            <v>496670</v>
          </cell>
          <cell r="AF1645">
            <v>489552</v>
          </cell>
          <cell r="AG1645">
            <v>363766</v>
          </cell>
          <cell r="AH1645">
            <v>219218</v>
          </cell>
          <cell r="AI1645">
            <v>170427</v>
          </cell>
          <cell r="AJ1645">
            <v>192496</v>
          </cell>
          <cell r="AK1645">
            <v>179182</v>
          </cell>
          <cell r="AL1645">
            <v>246636</v>
          </cell>
          <cell r="AM1645">
            <v>234233</v>
          </cell>
          <cell r="AN1645">
            <v>100389</v>
          </cell>
          <cell r="AO1645">
            <v>23286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  <cell r="J1646">
            <v>25150</v>
          </cell>
          <cell r="L1646">
            <v>37</v>
          </cell>
          <cell r="M1646">
            <v>115</v>
          </cell>
          <cell r="N1646">
            <v>2724</v>
          </cell>
          <cell r="O1646">
            <v>572</v>
          </cell>
          <cell r="P1646">
            <v>1379</v>
          </cell>
          <cell r="Q1646">
            <v>945</v>
          </cell>
          <cell r="R1646">
            <v>2395</v>
          </cell>
          <cell r="S1646">
            <v>362</v>
          </cell>
          <cell r="T1646">
            <v>860</v>
          </cell>
          <cell r="U1646">
            <v>520</v>
          </cell>
          <cell r="V1646">
            <v>836</v>
          </cell>
          <cell r="W1646">
            <v>321</v>
          </cell>
          <cell r="X1646">
            <v>173</v>
          </cell>
          <cell r="Y1646">
            <v>3871</v>
          </cell>
          <cell r="Z1646">
            <v>2905</v>
          </cell>
          <cell r="AA1646">
            <v>2572</v>
          </cell>
          <cell r="AB1646">
            <v>1144</v>
          </cell>
          <cell r="AC1646">
            <v>166</v>
          </cell>
          <cell r="AE1646">
            <v>1747</v>
          </cell>
          <cell r="AF1646">
            <v>1098</v>
          </cell>
          <cell r="AG1646">
            <v>408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  <cell r="J1647">
            <v>1078656</v>
          </cell>
          <cell r="L1647">
            <v>8477</v>
          </cell>
          <cell r="M1647">
            <v>30486</v>
          </cell>
          <cell r="N1647">
            <v>104221</v>
          </cell>
          <cell r="O1647">
            <v>47546</v>
          </cell>
          <cell r="P1647">
            <v>45921</v>
          </cell>
          <cell r="Q1647">
            <v>97164</v>
          </cell>
          <cell r="R1647">
            <v>44489</v>
          </cell>
          <cell r="S1647">
            <v>58663</v>
          </cell>
          <cell r="T1647">
            <v>61436</v>
          </cell>
          <cell r="U1647">
            <v>37820</v>
          </cell>
          <cell r="V1647">
            <v>39027</v>
          </cell>
          <cell r="W1647">
            <v>79401</v>
          </cell>
          <cell r="X1647">
            <v>45189</v>
          </cell>
          <cell r="Y1647">
            <v>34047</v>
          </cell>
          <cell r="Z1647">
            <v>68325</v>
          </cell>
          <cell r="AA1647">
            <v>29731</v>
          </cell>
          <cell r="AB1647">
            <v>34247</v>
          </cell>
          <cell r="AC1647">
            <v>51781</v>
          </cell>
          <cell r="AD1647">
            <v>32074</v>
          </cell>
          <cell r="AE1647">
            <v>21169</v>
          </cell>
          <cell r="AF1647">
            <v>29588</v>
          </cell>
          <cell r="AG1647">
            <v>50718</v>
          </cell>
          <cell r="AH1647">
            <v>27136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  <cell r="J1648">
            <v>584081</v>
          </cell>
          <cell r="L1648">
            <v>10806</v>
          </cell>
          <cell r="M1648">
            <v>25939</v>
          </cell>
          <cell r="N1648">
            <v>28435</v>
          </cell>
          <cell r="O1648">
            <v>25309</v>
          </cell>
          <cell r="P1648">
            <v>27014</v>
          </cell>
          <cell r="Q1648">
            <v>34736</v>
          </cell>
          <cell r="R1648">
            <v>36564</v>
          </cell>
          <cell r="S1648">
            <v>12602</v>
          </cell>
          <cell r="T1648">
            <v>20725</v>
          </cell>
          <cell r="U1648">
            <v>42575</v>
          </cell>
          <cell r="V1648">
            <v>18510</v>
          </cell>
          <cell r="W1648">
            <v>22687</v>
          </cell>
          <cell r="X1648">
            <v>28494</v>
          </cell>
          <cell r="Y1648">
            <v>19901</v>
          </cell>
          <cell r="Z1648">
            <v>8208</v>
          </cell>
          <cell r="AA1648">
            <v>29948</v>
          </cell>
          <cell r="AB1648">
            <v>17061</v>
          </cell>
          <cell r="AC1648">
            <v>34079</v>
          </cell>
          <cell r="AD1648">
            <v>39850</v>
          </cell>
          <cell r="AE1648">
            <v>15364</v>
          </cell>
          <cell r="AF1648">
            <v>38919</v>
          </cell>
          <cell r="AG1648">
            <v>34454</v>
          </cell>
          <cell r="AH1648">
            <v>11901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  <cell r="J1649">
            <v>11885</v>
          </cell>
          <cell r="L1649">
            <v>477</v>
          </cell>
          <cell r="M1649">
            <v>1140</v>
          </cell>
          <cell r="N1649">
            <v>818</v>
          </cell>
          <cell r="O1649">
            <v>141</v>
          </cell>
          <cell r="P1649">
            <v>573</v>
          </cell>
          <cell r="Q1649">
            <v>337</v>
          </cell>
          <cell r="R1649">
            <v>514</v>
          </cell>
          <cell r="S1649">
            <v>620</v>
          </cell>
          <cell r="T1649">
            <v>172</v>
          </cell>
          <cell r="U1649">
            <v>122</v>
          </cell>
          <cell r="V1649">
            <v>527</v>
          </cell>
          <cell r="W1649">
            <v>616</v>
          </cell>
          <cell r="X1649">
            <v>358</v>
          </cell>
          <cell r="Y1649">
            <v>170</v>
          </cell>
          <cell r="Z1649">
            <v>269</v>
          </cell>
          <cell r="AA1649">
            <v>211</v>
          </cell>
          <cell r="AB1649">
            <v>385</v>
          </cell>
          <cell r="AC1649">
            <v>2265</v>
          </cell>
          <cell r="AD1649">
            <v>865</v>
          </cell>
          <cell r="AE1649">
            <v>259</v>
          </cell>
          <cell r="AF1649">
            <v>764</v>
          </cell>
          <cell r="AG1649">
            <v>282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742377</v>
          </cell>
          <cell r="L1650">
            <v>2209</v>
          </cell>
          <cell r="M1650">
            <v>21163</v>
          </cell>
          <cell r="N1650">
            <v>10105</v>
          </cell>
          <cell r="O1650">
            <v>7332</v>
          </cell>
          <cell r="P1650">
            <v>18788</v>
          </cell>
          <cell r="Q1650">
            <v>21126</v>
          </cell>
          <cell r="R1650">
            <v>18926</v>
          </cell>
          <cell r="S1650">
            <v>35756</v>
          </cell>
          <cell r="T1650">
            <v>47604</v>
          </cell>
          <cell r="U1650">
            <v>21171</v>
          </cell>
          <cell r="V1650">
            <v>28414</v>
          </cell>
          <cell r="W1650">
            <v>78472</v>
          </cell>
          <cell r="X1650">
            <v>40991</v>
          </cell>
          <cell r="Y1650">
            <v>35379</v>
          </cell>
          <cell r="Z1650">
            <v>57012</v>
          </cell>
          <cell r="AA1650">
            <v>73607</v>
          </cell>
          <cell r="AB1650">
            <v>31700</v>
          </cell>
          <cell r="AC1650">
            <v>20377</v>
          </cell>
          <cell r="AD1650">
            <v>32707</v>
          </cell>
          <cell r="AE1650">
            <v>56764</v>
          </cell>
          <cell r="AF1650">
            <v>52665</v>
          </cell>
          <cell r="AG1650">
            <v>30109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326648</v>
          </cell>
          <cell r="L1651">
            <v>925</v>
          </cell>
          <cell r="M1651">
            <v>2844</v>
          </cell>
          <cell r="N1651">
            <v>3552</v>
          </cell>
          <cell r="O1651">
            <v>8039</v>
          </cell>
          <cell r="P1651">
            <v>2920</v>
          </cell>
          <cell r="Q1651">
            <v>5145</v>
          </cell>
          <cell r="R1651">
            <v>9739</v>
          </cell>
          <cell r="S1651">
            <v>21313</v>
          </cell>
          <cell r="T1651">
            <v>14751</v>
          </cell>
          <cell r="U1651">
            <v>10777</v>
          </cell>
          <cell r="V1651">
            <v>21038</v>
          </cell>
          <cell r="W1651">
            <v>23148</v>
          </cell>
          <cell r="X1651">
            <v>16223</v>
          </cell>
          <cell r="Y1651">
            <v>20277</v>
          </cell>
          <cell r="Z1651">
            <v>29444</v>
          </cell>
          <cell r="AA1651">
            <v>30787</v>
          </cell>
          <cell r="AB1651">
            <v>8470</v>
          </cell>
          <cell r="AC1651">
            <v>41739</v>
          </cell>
          <cell r="AD1651">
            <v>6301</v>
          </cell>
          <cell r="AE1651">
            <v>30018</v>
          </cell>
          <cell r="AF1651">
            <v>5059</v>
          </cell>
          <cell r="AG1651">
            <v>14139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539449</v>
          </cell>
          <cell r="L1652">
            <v>12410</v>
          </cell>
          <cell r="M1652">
            <v>27175</v>
          </cell>
          <cell r="N1652">
            <v>28280</v>
          </cell>
          <cell r="O1652">
            <v>23685</v>
          </cell>
          <cell r="P1652">
            <v>26075</v>
          </cell>
          <cell r="Q1652">
            <v>25982</v>
          </cell>
          <cell r="R1652">
            <v>22340</v>
          </cell>
          <cell r="S1652">
            <v>22997</v>
          </cell>
          <cell r="T1652">
            <v>19884</v>
          </cell>
          <cell r="U1652">
            <v>34236</v>
          </cell>
          <cell r="V1652">
            <v>22957</v>
          </cell>
          <cell r="W1652">
            <v>20241</v>
          </cell>
          <cell r="X1652">
            <v>17366</v>
          </cell>
          <cell r="Y1652">
            <v>20572</v>
          </cell>
          <cell r="Z1652">
            <v>17987</v>
          </cell>
          <cell r="AA1652">
            <v>17008</v>
          </cell>
          <cell r="AB1652">
            <v>20147</v>
          </cell>
          <cell r="AC1652">
            <v>19349</v>
          </cell>
          <cell r="AD1652">
            <v>17219</v>
          </cell>
          <cell r="AE1652">
            <v>15785</v>
          </cell>
          <cell r="AF1652">
            <v>8995</v>
          </cell>
          <cell r="AG1652">
            <v>15982</v>
          </cell>
          <cell r="AH1652">
            <v>13898</v>
          </cell>
          <cell r="AI1652">
            <v>11156</v>
          </cell>
          <cell r="AJ1652">
            <v>13198</v>
          </cell>
          <cell r="AK1652">
            <v>12450</v>
          </cell>
          <cell r="AL1652">
            <v>14186</v>
          </cell>
          <cell r="AM1652">
            <v>12522</v>
          </cell>
          <cell r="AN1652">
            <v>4609</v>
          </cell>
          <cell r="AO1652">
            <v>758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2378551</v>
          </cell>
          <cell r="L1653">
            <v>21128</v>
          </cell>
          <cell r="M1653">
            <v>113339</v>
          </cell>
          <cell r="N1653">
            <v>155392</v>
          </cell>
          <cell r="O1653">
            <v>255964</v>
          </cell>
          <cell r="P1653">
            <v>136989</v>
          </cell>
          <cell r="Q1653">
            <v>131689</v>
          </cell>
          <cell r="R1653">
            <v>73378</v>
          </cell>
          <cell r="S1653">
            <v>164074</v>
          </cell>
          <cell r="T1653">
            <v>183828</v>
          </cell>
          <cell r="U1653">
            <v>137087</v>
          </cell>
          <cell r="V1653">
            <v>71064</v>
          </cell>
          <cell r="W1653">
            <v>88866</v>
          </cell>
          <cell r="X1653">
            <v>62434</v>
          </cell>
          <cell r="Y1653">
            <v>185153</v>
          </cell>
          <cell r="Z1653">
            <v>49676</v>
          </cell>
          <cell r="AA1653">
            <v>51671</v>
          </cell>
          <cell r="AB1653">
            <v>46047</v>
          </cell>
          <cell r="AC1653">
            <v>46985</v>
          </cell>
          <cell r="AD1653">
            <v>41339</v>
          </cell>
          <cell r="AE1653">
            <v>28687</v>
          </cell>
          <cell r="AF1653">
            <v>22053</v>
          </cell>
          <cell r="AG1653">
            <v>44751</v>
          </cell>
          <cell r="AH1653">
            <v>30922</v>
          </cell>
          <cell r="AI1653">
            <v>74892</v>
          </cell>
          <cell r="AJ1653">
            <v>24501</v>
          </cell>
          <cell r="AK1653">
            <v>35358</v>
          </cell>
          <cell r="AL1653">
            <v>18220</v>
          </cell>
          <cell r="AM1653">
            <v>52759</v>
          </cell>
          <cell r="AN1653">
            <v>22793</v>
          </cell>
          <cell r="AO1653">
            <v>7512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3001457</v>
          </cell>
          <cell r="L1654">
            <v>53203</v>
          </cell>
          <cell r="M1654">
            <v>138052</v>
          </cell>
          <cell r="N1654">
            <v>140527</v>
          </cell>
          <cell r="O1654">
            <v>175845</v>
          </cell>
          <cell r="P1654">
            <v>134329</v>
          </cell>
          <cell r="Q1654">
            <v>121271</v>
          </cell>
          <cell r="R1654">
            <v>66245</v>
          </cell>
          <cell r="S1654">
            <v>108066</v>
          </cell>
          <cell r="T1654">
            <v>115142</v>
          </cell>
          <cell r="U1654">
            <v>108798</v>
          </cell>
          <cell r="V1654">
            <v>118370</v>
          </cell>
          <cell r="W1654">
            <v>110195</v>
          </cell>
          <cell r="X1654">
            <v>88904</v>
          </cell>
          <cell r="Y1654">
            <v>117607</v>
          </cell>
          <cell r="Z1654">
            <v>135415</v>
          </cell>
          <cell r="AA1654">
            <v>144627</v>
          </cell>
          <cell r="AB1654">
            <v>119089</v>
          </cell>
          <cell r="AC1654">
            <v>91906</v>
          </cell>
          <cell r="AD1654">
            <v>112253</v>
          </cell>
          <cell r="AE1654">
            <v>141508</v>
          </cell>
          <cell r="AF1654">
            <v>92282</v>
          </cell>
          <cell r="AG1654">
            <v>85987</v>
          </cell>
          <cell r="AH1654">
            <v>48714</v>
          </cell>
          <cell r="AI1654">
            <v>61774</v>
          </cell>
          <cell r="AJ1654">
            <v>90568</v>
          </cell>
          <cell r="AK1654">
            <v>65738</v>
          </cell>
          <cell r="AL1654">
            <v>69432</v>
          </cell>
          <cell r="AM1654">
            <v>94008</v>
          </cell>
          <cell r="AN1654">
            <v>51602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  <cell r="J1655">
            <v>26826</v>
          </cell>
          <cell r="L1655">
            <v>379</v>
          </cell>
          <cell r="M1655">
            <v>2393</v>
          </cell>
          <cell r="N1655">
            <v>1079</v>
          </cell>
          <cell r="O1655">
            <v>892</v>
          </cell>
          <cell r="P1655">
            <v>1204</v>
          </cell>
          <cell r="Q1655">
            <v>411</v>
          </cell>
          <cell r="R1655">
            <v>503</v>
          </cell>
          <cell r="T1655">
            <v>416</v>
          </cell>
          <cell r="U1655">
            <v>6534</v>
          </cell>
          <cell r="V1655">
            <v>170</v>
          </cell>
          <cell r="W1655">
            <v>362</v>
          </cell>
          <cell r="X1655">
            <v>201</v>
          </cell>
          <cell r="Y1655">
            <v>41</v>
          </cell>
          <cell r="Z1655">
            <v>340</v>
          </cell>
          <cell r="AA1655">
            <v>209</v>
          </cell>
          <cell r="AB1655">
            <v>490</v>
          </cell>
          <cell r="AC1655">
            <v>689</v>
          </cell>
          <cell r="AD1655">
            <v>232</v>
          </cell>
          <cell r="AE1655">
            <v>485</v>
          </cell>
          <cell r="AF1655">
            <v>219</v>
          </cell>
          <cell r="AG1655">
            <v>991</v>
          </cell>
          <cell r="AH1655">
            <v>1619</v>
          </cell>
          <cell r="AI1655">
            <v>2969</v>
          </cell>
          <cell r="AJ1655">
            <v>600</v>
          </cell>
          <cell r="AK1655">
            <v>1600</v>
          </cell>
          <cell r="AL1655">
            <v>1416</v>
          </cell>
          <cell r="AM1655">
            <v>357</v>
          </cell>
          <cell r="AN1655">
            <v>25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  <cell r="J1656">
            <v>400975</v>
          </cell>
          <cell r="L1656">
            <v>2055</v>
          </cell>
          <cell r="M1656">
            <v>13484</v>
          </cell>
          <cell r="N1656">
            <v>7939</v>
          </cell>
          <cell r="O1656">
            <v>5811</v>
          </cell>
          <cell r="P1656">
            <v>14773</v>
          </cell>
          <cell r="Q1656">
            <v>11885</v>
          </cell>
          <cell r="R1656">
            <v>1822</v>
          </cell>
          <cell r="S1656">
            <v>2758</v>
          </cell>
          <cell r="T1656">
            <v>7648</v>
          </cell>
          <cell r="U1656">
            <v>7504</v>
          </cell>
          <cell r="V1656">
            <v>2253</v>
          </cell>
          <cell r="W1656">
            <v>500</v>
          </cell>
          <cell r="X1656">
            <v>3570</v>
          </cell>
          <cell r="Y1656">
            <v>5218</v>
          </cell>
          <cell r="Z1656">
            <v>12688</v>
          </cell>
          <cell r="AB1656">
            <v>1109</v>
          </cell>
          <cell r="AC1656">
            <v>4695</v>
          </cell>
          <cell r="AD1656">
            <v>190</v>
          </cell>
          <cell r="AG1656">
            <v>66</v>
          </cell>
          <cell r="AH1656">
            <v>16865</v>
          </cell>
          <cell r="AI1656">
            <v>40787</v>
          </cell>
          <cell r="AJ1656">
            <v>45833</v>
          </cell>
          <cell r="AK1656">
            <v>43685</v>
          </cell>
          <cell r="AL1656">
            <v>61331</v>
          </cell>
          <cell r="AM1656">
            <v>60144</v>
          </cell>
          <cell r="AN1656">
            <v>15133</v>
          </cell>
          <cell r="AO1656">
            <v>11229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  <cell r="J1657">
            <v>433959</v>
          </cell>
          <cell r="L1657">
            <v>1365</v>
          </cell>
          <cell r="M1657">
            <v>6677</v>
          </cell>
          <cell r="N1657">
            <v>3316</v>
          </cell>
          <cell r="O1657">
            <v>4998</v>
          </cell>
          <cell r="P1657">
            <v>3603</v>
          </cell>
          <cell r="Q1657">
            <v>2074</v>
          </cell>
          <cell r="R1657">
            <v>20112</v>
          </cell>
          <cell r="S1657">
            <v>4054</v>
          </cell>
          <cell r="T1657">
            <v>2427</v>
          </cell>
          <cell r="U1657">
            <v>1367</v>
          </cell>
          <cell r="V1657">
            <v>3379</v>
          </cell>
          <cell r="W1657">
            <v>4864</v>
          </cell>
          <cell r="X1657">
            <v>4117</v>
          </cell>
          <cell r="Y1657">
            <v>1687</v>
          </cell>
          <cell r="Z1657">
            <v>342</v>
          </cell>
          <cell r="AA1657">
            <v>1535</v>
          </cell>
          <cell r="AB1657">
            <v>6738</v>
          </cell>
          <cell r="AC1657">
            <v>2872</v>
          </cell>
          <cell r="AD1657">
            <v>20487</v>
          </cell>
          <cell r="AE1657">
            <v>972</v>
          </cell>
          <cell r="AF1657">
            <v>1578</v>
          </cell>
          <cell r="AG1657">
            <v>6005</v>
          </cell>
          <cell r="AH1657">
            <v>47114</v>
          </cell>
          <cell r="AI1657">
            <v>31537</v>
          </cell>
          <cell r="AJ1657">
            <v>43435</v>
          </cell>
          <cell r="AK1657">
            <v>60089</v>
          </cell>
          <cell r="AL1657">
            <v>49984</v>
          </cell>
          <cell r="AM1657">
            <v>42616</v>
          </cell>
          <cell r="AN1657">
            <v>43549</v>
          </cell>
          <cell r="AO1657">
            <v>11066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12087180</v>
          </cell>
          <cell r="L1658">
            <v>334536</v>
          </cell>
          <cell r="M1658">
            <v>799589</v>
          </cell>
          <cell r="N1658">
            <v>754147</v>
          </cell>
          <cell r="O1658">
            <v>712646</v>
          </cell>
          <cell r="P1658">
            <v>711756</v>
          </cell>
          <cell r="Q1658">
            <v>690457</v>
          </cell>
          <cell r="R1658">
            <v>670820</v>
          </cell>
          <cell r="S1658">
            <v>595432</v>
          </cell>
          <cell r="T1658">
            <v>618335</v>
          </cell>
          <cell r="U1658">
            <v>642786</v>
          </cell>
          <cell r="V1658">
            <v>509546</v>
          </cell>
          <cell r="W1658">
            <v>453674</v>
          </cell>
          <cell r="X1658">
            <v>455140</v>
          </cell>
          <cell r="Y1658">
            <v>432781</v>
          </cell>
          <cell r="Z1658">
            <v>377841</v>
          </cell>
          <cell r="AA1658">
            <v>350813</v>
          </cell>
          <cell r="AB1658">
            <v>297740</v>
          </cell>
          <cell r="AC1658">
            <v>318176</v>
          </cell>
          <cell r="AD1658">
            <v>316988</v>
          </cell>
          <cell r="AE1658">
            <v>265784</v>
          </cell>
          <cell r="AF1658">
            <v>263069</v>
          </cell>
          <cell r="AG1658">
            <v>218190</v>
          </cell>
          <cell r="AH1658">
            <v>214944</v>
          </cell>
          <cell r="AI1658">
            <v>214006</v>
          </cell>
          <cell r="AJ1658">
            <v>199351</v>
          </cell>
          <cell r="AK1658">
            <v>220362</v>
          </cell>
          <cell r="AL1658">
            <v>227584</v>
          </cell>
          <cell r="AM1658">
            <v>162111</v>
          </cell>
          <cell r="AN1658">
            <v>58576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538185</v>
          </cell>
          <cell r="L1659">
            <v>21887</v>
          </cell>
          <cell r="M1659">
            <v>32822</v>
          </cell>
          <cell r="N1659">
            <v>30237</v>
          </cell>
          <cell r="O1659">
            <v>30839</v>
          </cell>
          <cell r="P1659">
            <v>30387</v>
          </cell>
          <cell r="Q1659">
            <v>22879</v>
          </cell>
          <cell r="R1659">
            <v>24930</v>
          </cell>
          <cell r="S1659">
            <v>25591</v>
          </cell>
          <cell r="T1659">
            <v>23240</v>
          </cell>
          <cell r="U1659">
            <v>28932</v>
          </cell>
          <cell r="V1659">
            <v>22508</v>
          </cell>
          <cell r="W1659">
            <v>15474</v>
          </cell>
          <cell r="X1659">
            <v>17757</v>
          </cell>
          <cell r="Y1659">
            <v>18763</v>
          </cell>
          <cell r="Z1659">
            <v>23965</v>
          </cell>
          <cell r="AA1659">
            <v>16832</v>
          </cell>
          <cell r="AB1659">
            <v>19772</v>
          </cell>
          <cell r="AC1659">
            <v>17281</v>
          </cell>
          <cell r="AD1659">
            <v>37153</v>
          </cell>
          <cell r="AE1659">
            <v>11380</v>
          </cell>
          <cell r="AF1659">
            <v>14619</v>
          </cell>
          <cell r="AG1659">
            <v>7893</v>
          </cell>
          <cell r="AH1659">
            <v>13002</v>
          </cell>
          <cell r="AI1659">
            <v>7260</v>
          </cell>
          <cell r="AJ1659">
            <v>6464</v>
          </cell>
          <cell r="AK1659">
            <v>5364</v>
          </cell>
          <cell r="AL1659">
            <v>6110</v>
          </cell>
          <cell r="AM1659">
            <v>3735</v>
          </cell>
          <cell r="AN1659">
            <v>1073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6036702</v>
          </cell>
          <cell r="L1660">
            <v>156236</v>
          </cell>
          <cell r="M1660">
            <v>310648</v>
          </cell>
          <cell r="N1660">
            <v>300200</v>
          </cell>
          <cell r="O1660">
            <v>283843</v>
          </cell>
          <cell r="P1660">
            <v>278566</v>
          </cell>
          <cell r="Q1660">
            <v>277745</v>
          </cell>
          <cell r="R1660">
            <v>319359</v>
          </cell>
          <cell r="S1660">
            <v>274944</v>
          </cell>
          <cell r="T1660">
            <v>315076</v>
          </cell>
          <cell r="U1660">
            <v>339347</v>
          </cell>
          <cell r="V1660">
            <v>254825</v>
          </cell>
          <cell r="W1660">
            <v>235315</v>
          </cell>
          <cell r="X1660">
            <v>241802</v>
          </cell>
          <cell r="Y1660">
            <v>227348</v>
          </cell>
          <cell r="Z1660">
            <v>194871</v>
          </cell>
          <cell r="AA1660">
            <v>219740</v>
          </cell>
          <cell r="AB1660">
            <v>193925</v>
          </cell>
          <cell r="AC1660">
            <v>211263</v>
          </cell>
          <cell r="AD1660">
            <v>187221</v>
          </cell>
          <cell r="AE1660">
            <v>145740</v>
          </cell>
          <cell r="AF1660">
            <v>148945</v>
          </cell>
          <cell r="AG1660">
            <v>124755</v>
          </cell>
          <cell r="AH1660">
            <v>115880</v>
          </cell>
          <cell r="AI1660">
            <v>128452</v>
          </cell>
          <cell r="AJ1660">
            <v>135102</v>
          </cell>
          <cell r="AK1660">
            <v>136819</v>
          </cell>
          <cell r="AL1660">
            <v>120229</v>
          </cell>
          <cell r="AM1660">
            <v>128547</v>
          </cell>
          <cell r="AN1660">
            <v>26210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24148</v>
          </cell>
          <cell r="L1661">
            <v>996</v>
          </cell>
          <cell r="M1661">
            <v>1507</v>
          </cell>
          <cell r="N1661">
            <v>991</v>
          </cell>
          <cell r="O1661">
            <v>132</v>
          </cell>
          <cell r="P1661">
            <v>1540</v>
          </cell>
          <cell r="Q1661">
            <v>1376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1049</v>
          </cell>
          <cell r="Y1661">
            <v>502</v>
          </cell>
          <cell r="Z1661">
            <v>1242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515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2133514</v>
          </cell>
          <cell r="L1662">
            <v>2797</v>
          </cell>
          <cell r="M1662">
            <v>108872</v>
          </cell>
          <cell r="N1662">
            <v>75942</v>
          </cell>
          <cell r="O1662">
            <v>142673</v>
          </cell>
          <cell r="P1662">
            <v>181514</v>
          </cell>
          <cell r="Q1662">
            <v>88165</v>
          </cell>
          <cell r="R1662">
            <v>119716</v>
          </cell>
          <cell r="S1662">
            <v>152294</v>
          </cell>
          <cell r="T1662">
            <v>121103</v>
          </cell>
          <cell r="U1662">
            <v>216845</v>
          </cell>
          <cell r="V1662">
            <v>116669</v>
          </cell>
          <cell r="W1662">
            <v>133515</v>
          </cell>
          <cell r="X1662">
            <v>110431</v>
          </cell>
          <cell r="Y1662">
            <v>90117</v>
          </cell>
          <cell r="Z1662">
            <v>79804</v>
          </cell>
          <cell r="AA1662">
            <v>95273</v>
          </cell>
          <cell r="AB1662">
            <v>47833</v>
          </cell>
          <cell r="AC1662">
            <v>13178</v>
          </cell>
          <cell r="AD1662">
            <v>23807</v>
          </cell>
          <cell r="AE1662">
            <v>46553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5217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210745</v>
          </cell>
          <cell r="L1663">
            <v>3144</v>
          </cell>
          <cell r="M1663">
            <v>13363</v>
          </cell>
          <cell r="N1663">
            <v>11645</v>
          </cell>
          <cell r="O1663">
            <v>8048</v>
          </cell>
          <cell r="P1663">
            <v>11879</v>
          </cell>
          <cell r="Q1663">
            <v>11314</v>
          </cell>
          <cell r="R1663">
            <v>8477</v>
          </cell>
          <cell r="S1663">
            <v>8650</v>
          </cell>
          <cell r="T1663">
            <v>9064</v>
          </cell>
          <cell r="U1663">
            <v>15568</v>
          </cell>
          <cell r="V1663">
            <v>4555</v>
          </cell>
          <cell r="W1663">
            <v>10236</v>
          </cell>
          <cell r="X1663">
            <v>4848</v>
          </cell>
          <cell r="Y1663">
            <v>7718</v>
          </cell>
          <cell r="Z1663">
            <v>9320</v>
          </cell>
          <cell r="AA1663">
            <v>6838</v>
          </cell>
          <cell r="AB1663">
            <v>5511</v>
          </cell>
          <cell r="AC1663">
            <v>12483</v>
          </cell>
          <cell r="AD1663">
            <v>6859</v>
          </cell>
          <cell r="AE1663">
            <v>6397</v>
          </cell>
          <cell r="AF1663">
            <v>15750</v>
          </cell>
          <cell r="AG1663">
            <v>11247</v>
          </cell>
          <cell r="AH1663">
            <v>2429</v>
          </cell>
          <cell r="AI1663">
            <v>1042</v>
          </cell>
          <cell r="AJ1663">
            <v>941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206938</v>
          </cell>
          <cell r="L1664">
            <v>6108</v>
          </cell>
          <cell r="M1664">
            <v>10498</v>
          </cell>
          <cell r="N1664">
            <v>11010</v>
          </cell>
          <cell r="O1664">
            <v>11141</v>
          </cell>
          <cell r="P1664">
            <v>13310</v>
          </cell>
          <cell r="Q1664">
            <v>12765</v>
          </cell>
          <cell r="R1664">
            <v>12617</v>
          </cell>
          <cell r="S1664">
            <v>11500</v>
          </cell>
          <cell r="T1664">
            <v>10287</v>
          </cell>
          <cell r="U1664">
            <v>7035</v>
          </cell>
          <cell r="V1664">
            <v>8263</v>
          </cell>
          <cell r="W1664">
            <v>5367</v>
          </cell>
          <cell r="X1664">
            <v>6788</v>
          </cell>
          <cell r="Y1664">
            <v>6175</v>
          </cell>
          <cell r="Z1664">
            <v>4870</v>
          </cell>
          <cell r="AA1664">
            <v>4944</v>
          </cell>
          <cell r="AB1664">
            <v>9116</v>
          </cell>
          <cell r="AC1664">
            <v>8767</v>
          </cell>
          <cell r="AD1664">
            <v>4038</v>
          </cell>
          <cell r="AE1664">
            <v>4178</v>
          </cell>
          <cell r="AF1664">
            <v>7322</v>
          </cell>
          <cell r="AG1664">
            <v>5261</v>
          </cell>
          <cell r="AH1664">
            <v>3973</v>
          </cell>
          <cell r="AI1664">
            <v>2401</v>
          </cell>
          <cell r="AJ1664">
            <v>2977</v>
          </cell>
          <cell r="AK1664">
            <v>4845</v>
          </cell>
          <cell r="AL1664">
            <v>5425</v>
          </cell>
          <cell r="AM1664">
            <v>4420</v>
          </cell>
          <cell r="AN1664">
            <v>1537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1869729</v>
          </cell>
          <cell r="L1665">
            <v>8579</v>
          </cell>
          <cell r="M1665">
            <v>51593</v>
          </cell>
          <cell r="N1665">
            <v>205233</v>
          </cell>
          <cell r="O1665">
            <v>120969</v>
          </cell>
          <cell r="P1665">
            <v>133284</v>
          </cell>
          <cell r="Q1665">
            <v>52461</v>
          </cell>
          <cell r="R1665">
            <v>89011</v>
          </cell>
          <cell r="S1665">
            <v>93155</v>
          </cell>
          <cell r="T1665">
            <v>27262</v>
          </cell>
          <cell r="U1665">
            <v>49772</v>
          </cell>
          <cell r="V1665">
            <v>35380</v>
          </cell>
          <cell r="W1665">
            <v>103057</v>
          </cell>
          <cell r="X1665">
            <v>15390</v>
          </cell>
          <cell r="Y1665">
            <v>26797</v>
          </cell>
          <cell r="Z1665">
            <v>15760</v>
          </cell>
          <cell r="AA1665">
            <v>40056</v>
          </cell>
          <cell r="AB1665">
            <v>18971</v>
          </cell>
          <cell r="AC1665">
            <v>47988</v>
          </cell>
          <cell r="AD1665">
            <v>9992</v>
          </cell>
          <cell r="AE1665">
            <v>10281</v>
          </cell>
          <cell r="AF1665">
            <v>51182</v>
          </cell>
          <cell r="AG1665">
            <v>8705</v>
          </cell>
          <cell r="AH1665">
            <v>81837</v>
          </cell>
          <cell r="AI1665">
            <v>9121</v>
          </cell>
          <cell r="AJ1665">
            <v>32856</v>
          </cell>
          <cell r="AK1665">
            <v>7505</v>
          </cell>
          <cell r="AL1665">
            <v>278027</v>
          </cell>
          <cell r="AM1665">
            <v>27059</v>
          </cell>
          <cell r="AN1665">
            <v>8802</v>
          </cell>
          <cell r="AO1665">
            <v>209644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5287264</v>
          </cell>
          <cell r="L1666">
            <v>88892</v>
          </cell>
          <cell r="M1666">
            <v>287239</v>
          </cell>
          <cell r="N1666">
            <v>249375</v>
          </cell>
          <cell r="O1666">
            <v>287408</v>
          </cell>
          <cell r="P1666">
            <v>285647</v>
          </cell>
          <cell r="Q1666">
            <v>261681</v>
          </cell>
          <cell r="R1666">
            <v>187694</v>
          </cell>
          <cell r="S1666">
            <v>141166</v>
          </cell>
          <cell r="T1666">
            <v>198293</v>
          </cell>
          <cell r="U1666">
            <v>166638</v>
          </cell>
          <cell r="V1666">
            <v>220592</v>
          </cell>
          <cell r="W1666">
            <v>162013</v>
          </cell>
          <cell r="X1666">
            <v>295763</v>
          </cell>
          <cell r="Y1666">
            <v>137704</v>
          </cell>
          <cell r="Z1666">
            <v>143777</v>
          </cell>
          <cell r="AA1666">
            <v>90167</v>
          </cell>
          <cell r="AB1666">
            <v>238052</v>
          </cell>
          <cell r="AC1666">
            <v>229355</v>
          </cell>
          <cell r="AD1666">
            <v>155713</v>
          </cell>
          <cell r="AE1666">
            <v>221481</v>
          </cell>
          <cell r="AF1666">
            <v>230010</v>
          </cell>
          <cell r="AG1666">
            <v>176237</v>
          </cell>
          <cell r="AH1666">
            <v>84607</v>
          </cell>
          <cell r="AI1666">
            <v>114936</v>
          </cell>
          <cell r="AJ1666">
            <v>72937</v>
          </cell>
          <cell r="AK1666">
            <v>145333</v>
          </cell>
          <cell r="AL1666">
            <v>78545</v>
          </cell>
          <cell r="AM1666">
            <v>159144</v>
          </cell>
          <cell r="AN1666">
            <v>30368</v>
          </cell>
          <cell r="AO1666">
            <v>146497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281841</v>
          </cell>
          <cell r="L1667">
            <v>11148</v>
          </cell>
          <cell r="M1667">
            <v>22358</v>
          </cell>
          <cell r="N1667">
            <v>19863</v>
          </cell>
          <cell r="O1667">
            <v>21111</v>
          </cell>
          <cell r="P1667">
            <v>20314</v>
          </cell>
          <cell r="Q1667">
            <v>21154</v>
          </cell>
          <cell r="R1667">
            <v>17744</v>
          </cell>
          <cell r="S1667">
            <v>15895</v>
          </cell>
          <cell r="T1667">
            <v>13706</v>
          </cell>
          <cell r="U1667">
            <v>11589</v>
          </cell>
          <cell r="V1667">
            <v>11865</v>
          </cell>
          <cell r="W1667">
            <v>10973</v>
          </cell>
          <cell r="X1667">
            <v>10102</v>
          </cell>
          <cell r="Y1667">
            <v>9114</v>
          </cell>
          <cell r="Z1667">
            <v>10430</v>
          </cell>
          <cell r="AA1667">
            <v>7242</v>
          </cell>
          <cell r="AB1667">
            <v>8196</v>
          </cell>
          <cell r="AC1667">
            <v>5517</v>
          </cell>
          <cell r="AD1667">
            <v>5611</v>
          </cell>
          <cell r="AE1667">
            <v>5080</v>
          </cell>
          <cell r="AF1667">
            <v>3868</v>
          </cell>
          <cell r="AG1667">
            <v>3312</v>
          </cell>
          <cell r="AH1667">
            <v>2592</v>
          </cell>
          <cell r="AI1667">
            <v>1440</v>
          </cell>
          <cell r="AJ1667">
            <v>3676</v>
          </cell>
          <cell r="AK1667">
            <v>1778</v>
          </cell>
          <cell r="AL1667">
            <v>2513</v>
          </cell>
          <cell r="AM1667">
            <v>2583</v>
          </cell>
          <cell r="AN1667">
            <v>1067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1626802</v>
          </cell>
          <cell r="L1668">
            <v>11150</v>
          </cell>
          <cell r="M1668">
            <v>95114</v>
          </cell>
          <cell r="N1668">
            <v>141906</v>
          </cell>
          <cell r="O1668">
            <v>187291</v>
          </cell>
          <cell r="P1668">
            <v>109371</v>
          </cell>
          <cell r="Q1668">
            <v>119032</v>
          </cell>
          <cell r="R1668">
            <v>33291</v>
          </cell>
          <cell r="S1668">
            <v>47858</v>
          </cell>
          <cell r="T1668">
            <v>54415</v>
          </cell>
          <cell r="U1668">
            <v>76987</v>
          </cell>
          <cell r="V1668">
            <v>64999</v>
          </cell>
          <cell r="W1668">
            <v>44148</v>
          </cell>
          <cell r="X1668">
            <v>27904</v>
          </cell>
          <cell r="Y1668">
            <v>78677</v>
          </cell>
          <cell r="Z1668">
            <v>29235</v>
          </cell>
          <cell r="AA1668">
            <v>14713</v>
          </cell>
          <cell r="AB1668">
            <v>30995</v>
          </cell>
          <cell r="AC1668">
            <v>15539</v>
          </cell>
          <cell r="AD1668">
            <v>3758</v>
          </cell>
          <cell r="AE1668">
            <v>38294</v>
          </cell>
          <cell r="AF1668">
            <v>51353</v>
          </cell>
          <cell r="AG1668">
            <v>97549</v>
          </cell>
          <cell r="AH1668">
            <v>115602</v>
          </cell>
          <cell r="AI1668">
            <v>16963</v>
          </cell>
          <cell r="AJ1668">
            <v>28967</v>
          </cell>
          <cell r="AK1668">
            <v>28207</v>
          </cell>
          <cell r="AL1668">
            <v>10085</v>
          </cell>
          <cell r="AM1668">
            <v>48389</v>
          </cell>
          <cell r="AN1668">
            <v>5010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22805510</v>
          </cell>
          <cell r="L1669">
            <v>621534</v>
          </cell>
          <cell r="M1669">
            <v>1577858</v>
          </cell>
          <cell r="N1669">
            <v>1928924</v>
          </cell>
          <cell r="O1669">
            <v>1935927</v>
          </cell>
          <cell r="P1669">
            <v>1295330</v>
          </cell>
          <cell r="Q1669">
            <v>1051800</v>
          </cell>
          <cell r="R1669">
            <v>706659</v>
          </cell>
          <cell r="S1669">
            <v>744800</v>
          </cell>
          <cell r="T1669">
            <v>821958</v>
          </cell>
          <cell r="U1669">
            <v>841343</v>
          </cell>
          <cell r="V1669">
            <v>1037011</v>
          </cell>
          <cell r="W1669">
            <v>701460</v>
          </cell>
          <cell r="X1669">
            <v>478619</v>
          </cell>
          <cell r="Y1669">
            <v>752174</v>
          </cell>
          <cell r="Z1669">
            <v>648504</v>
          </cell>
          <cell r="AA1669">
            <v>641837</v>
          </cell>
          <cell r="AB1669">
            <v>585299</v>
          </cell>
          <cell r="AC1669">
            <v>933445</v>
          </cell>
          <cell r="AD1669">
            <v>890424</v>
          </cell>
          <cell r="AE1669">
            <v>808521</v>
          </cell>
          <cell r="AF1669">
            <v>590687</v>
          </cell>
          <cell r="AG1669">
            <v>493378</v>
          </cell>
          <cell r="AH1669">
            <v>358544</v>
          </cell>
          <cell r="AI1669">
            <v>233111</v>
          </cell>
          <cell r="AJ1669">
            <v>326614</v>
          </cell>
          <cell r="AK1669">
            <v>373486</v>
          </cell>
          <cell r="AL1669">
            <v>529879</v>
          </cell>
          <cell r="AM1669">
            <v>566309</v>
          </cell>
          <cell r="AN1669">
            <v>279648</v>
          </cell>
          <cell r="AO1669">
            <v>50427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  <cell r="J1670">
            <v>15604</v>
          </cell>
          <cell r="L1670">
            <v>216</v>
          </cell>
          <cell r="M1670">
            <v>264</v>
          </cell>
          <cell r="N1670">
            <v>255</v>
          </cell>
          <cell r="O1670">
            <v>1319</v>
          </cell>
          <cell r="P1670">
            <v>1554</v>
          </cell>
          <cell r="Q1670">
            <v>207</v>
          </cell>
          <cell r="R1670">
            <v>716</v>
          </cell>
          <cell r="S1670">
            <v>142</v>
          </cell>
          <cell r="T1670">
            <v>489</v>
          </cell>
          <cell r="U1670">
            <v>466</v>
          </cell>
          <cell r="V1670">
            <v>852</v>
          </cell>
          <cell r="W1670">
            <v>328</v>
          </cell>
          <cell r="X1670">
            <v>1270</v>
          </cell>
          <cell r="Y1670">
            <v>1203</v>
          </cell>
          <cell r="Z1670">
            <v>902</v>
          </cell>
          <cell r="AA1670">
            <v>337</v>
          </cell>
          <cell r="AB1670">
            <v>948</v>
          </cell>
          <cell r="AC1670">
            <v>1054</v>
          </cell>
          <cell r="AD1670">
            <v>1011</v>
          </cell>
          <cell r="AE1670">
            <v>1280</v>
          </cell>
          <cell r="AF1670">
            <v>760</v>
          </cell>
          <cell r="AG1670">
            <v>31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  <cell r="J1671">
            <v>2587871</v>
          </cell>
          <cell r="L1671">
            <v>11633</v>
          </cell>
          <cell r="M1671">
            <v>133234</v>
          </cell>
          <cell r="N1671">
            <v>198541</v>
          </cell>
          <cell r="O1671">
            <v>148493</v>
          </cell>
          <cell r="P1671">
            <v>128179</v>
          </cell>
          <cell r="Q1671">
            <v>108585</v>
          </cell>
          <cell r="R1671">
            <v>123735</v>
          </cell>
          <cell r="S1671">
            <v>130183</v>
          </cell>
          <cell r="T1671">
            <v>90796</v>
          </cell>
          <cell r="U1671">
            <v>156086</v>
          </cell>
          <cell r="V1671">
            <v>153945</v>
          </cell>
          <cell r="W1671">
            <v>97821</v>
          </cell>
          <cell r="X1671">
            <v>120892</v>
          </cell>
          <cell r="Y1671">
            <v>91817</v>
          </cell>
          <cell r="Z1671">
            <v>97867</v>
          </cell>
          <cell r="AA1671">
            <v>69826</v>
          </cell>
          <cell r="AB1671">
            <v>190177</v>
          </cell>
          <cell r="AC1671">
            <v>88134</v>
          </cell>
          <cell r="AD1671">
            <v>127581</v>
          </cell>
          <cell r="AE1671">
            <v>120378</v>
          </cell>
          <cell r="AF1671">
            <v>86108</v>
          </cell>
          <cell r="AG1671">
            <v>77217</v>
          </cell>
          <cell r="AH1671">
            <v>36643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  <cell r="J1672">
            <v>1034119</v>
          </cell>
          <cell r="L1672">
            <v>22461</v>
          </cell>
          <cell r="M1672">
            <v>61803</v>
          </cell>
          <cell r="N1672">
            <v>47590</v>
          </cell>
          <cell r="O1672">
            <v>57347</v>
          </cell>
          <cell r="P1672">
            <v>58879</v>
          </cell>
          <cell r="Q1672">
            <v>32099</v>
          </cell>
          <cell r="R1672">
            <v>37315</v>
          </cell>
          <cell r="S1672">
            <v>45751</v>
          </cell>
          <cell r="T1672">
            <v>40749</v>
          </cell>
          <cell r="U1672">
            <v>28583</v>
          </cell>
          <cell r="V1672">
            <v>30844</v>
          </cell>
          <cell r="W1672">
            <v>29482</v>
          </cell>
          <cell r="X1672">
            <v>37048</v>
          </cell>
          <cell r="Y1672">
            <v>62557</v>
          </cell>
          <cell r="Z1672">
            <v>59004</v>
          </cell>
          <cell r="AA1672">
            <v>31850</v>
          </cell>
          <cell r="AB1672">
            <v>54931</v>
          </cell>
          <cell r="AC1672">
            <v>81536</v>
          </cell>
          <cell r="AD1672">
            <v>53059</v>
          </cell>
          <cell r="AE1672">
            <v>55625</v>
          </cell>
          <cell r="AF1672">
            <v>55731</v>
          </cell>
          <cell r="AG1672">
            <v>49469</v>
          </cell>
          <cell r="AH1672">
            <v>406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  <cell r="J1673">
            <v>12844</v>
          </cell>
          <cell r="L1673">
            <v>295</v>
          </cell>
          <cell r="M1673">
            <v>318</v>
          </cell>
          <cell r="N1673">
            <v>363</v>
          </cell>
          <cell r="O1673">
            <v>588</v>
          </cell>
          <cell r="P1673">
            <v>1011</v>
          </cell>
          <cell r="Q1673">
            <v>287</v>
          </cell>
          <cell r="R1673">
            <v>203</v>
          </cell>
          <cell r="S1673">
            <v>389</v>
          </cell>
          <cell r="T1673">
            <v>124</v>
          </cell>
          <cell r="U1673">
            <v>365</v>
          </cell>
          <cell r="V1673">
            <v>410</v>
          </cell>
          <cell r="W1673">
            <v>436</v>
          </cell>
          <cell r="X1673">
            <v>702</v>
          </cell>
          <cell r="Y1673">
            <v>419</v>
          </cell>
          <cell r="Z1673">
            <v>461</v>
          </cell>
          <cell r="AA1673">
            <v>973</v>
          </cell>
          <cell r="AB1673">
            <v>1605</v>
          </cell>
          <cell r="AC1673">
            <v>415</v>
          </cell>
          <cell r="AD1673">
            <v>586</v>
          </cell>
          <cell r="AE1673">
            <v>600</v>
          </cell>
          <cell r="AF1673">
            <v>1827</v>
          </cell>
          <cell r="AG1673">
            <v>467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1238863</v>
          </cell>
          <cell r="L1674">
            <v>3060</v>
          </cell>
          <cell r="M1674">
            <v>95611</v>
          </cell>
          <cell r="N1674">
            <v>77119</v>
          </cell>
          <cell r="O1674">
            <v>66550</v>
          </cell>
          <cell r="P1674">
            <v>28962</v>
          </cell>
          <cell r="Q1674">
            <v>49383</v>
          </cell>
          <cell r="R1674">
            <v>26728</v>
          </cell>
          <cell r="S1674">
            <v>69828</v>
          </cell>
          <cell r="T1674">
            <v>26969</v>
          </cell>
          <cell r="U1674">
            <v>61135</v>
          </cell>
          <cell r="V1674">
            <v>43404</v>
          </cell>
          <cell r="W1674">
            <v>59573</v>
          </cell>
          <cell r="X1674">
            <v>73114</v>
          </cell>
          <cell r="Y1674">
            <v>140885</v>
          </cell>
          <cell r="Z1674">
            <v>47875</v>
          </cell>
          <cell r="AA1674">
            <v>63919</v>
          </cell>
          <cell r="AB1674">
            <v>67007</v>
          </cell>
          <cell r="AC1674">
            <v>63277</v>
          </cell>
          <cell r="AD1674">
            <v>56417</v>
          </cell>
          <cell r="AE1674">
            <v>82706</v>
          </cell>
          <cell r="AF1674">
            <v>33199</v>
          </cell>
          <cell r="AG1674">
            <v>2142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434445</v>
          </cell>
          <cell r="L1675">
            <v>5781</v>
          </cell>
          <cell r="M1675">
            <v>18165</v>
          </cell>
          <cell r="N1675">
            <v>7181</v>
          </cell>
          <cell r="O1675">
            <v>10164</v>
          </cell>
          <cell r="P1675">
            <v>12484</v>
          </cell>
          <cell r="Q1675">
            <v>6236</v>
          </cell>
          <cell r="R1675">
            <v>12001</v>
          </cell>
          <cell r="S1675">
            <v>13586</v>
          </cell>
          <cell r="T1675">
            <v>7688</v>
          </cell>
          <cell r="U1675">
            <v>16806</v>
          </cell>
          <cell r="V1675">
            <v>22660</v>
          </cell>
          <cell r="W1675">
            <v>54146</v>
          </cell>
          <cell r="X1675">
            <v>35105</v>
          </cell>
          <cell r="Y1675">
            <v>33892</v>
          </cell>
          <cell r="Z1675">
            <v>32935</v>
          </cell>
          <cell r="AA1675">
            <v>34645</v>
          </cell>
          <cell r="AB1675">
            <v>15627</v>
          </cell>
          <cell r="AC1675">
            <v>18906</v>
          </cell>
          <cell r="AD1675">
            <v>19747</v>
          </cell>
          <cell r="AE1675">
            <v>16748</v>
          </cell>
          <cell r="AF1675">
            <v>4440</v>
          </cell>
          <cell r="AG1675">
            <v>35502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748286</v>
          </cell>
          <cell r="L1676">
            <v>14571</v>
          </cell>
          <cell r="M1676">
            <v>28190</v>
          </cell>
          <cell r="N1676">
            <v>30041</v>
          </cell>
          <cell r="O1676">
            <v>38935</v>
          </cell>
          <cell r="P1676">
            <v>29875</v>
          </cell>
          <cell r="Q1676">
            <v>27491</v>
          </cell>
          <cell r="R1676">
            <v>33662</v>
          </cell>
          <cell r="S1676">
            <v>39130</v>
          </cell>
          <cell r="T1676">
            <v>40649</v>
          </cell>
          <cell r="U1676">
            <v>29420</v>
          </cell>
          <cell r="V1676">
            <v>27430</v>
          </cell>
          <cell r="W1676">
            <v>27196</v>
          </cell>
          <cell r="X1676">
            <v>27123</v>
          </cell>
          <cell r="Y1676">
            <v>24793</v>
          </cell>
          <cell r="Z1676">
            <v>26164</v>
          </cell>
          <cell r="AA1676">
            <v>27927</v>
          </cell>
          <cell r="AB1676">
            <v>23028</v>
          </cell>
          <cell r="AC1676">
            <v>33425</v>
          </cell>
          <cell r="AD1676">
            <v>30788</v>
          </cell>
          <cell r="AE1676">
            <v>22570</v>
          </cell>
          <cell r="AF1676">
            <v>18147</v>
          </cell>
          <cell r="AG1676">
            <v>22263</v>
          </cell>
          <cell r="AH1676">
            <v>21281</v>
          </cell>
          <cell r="AI1676">
            <v>19059</v>
          </cell>
          <cell r="AJ1676">
            <v>16169</v>
          </cell>
          <cell r="AK1676">
            <v>17234</v>
          </cell>
          <cell r="AL1676">
            <v>19001</v>
          </cell>
          <cell r="AM1676">
            <v>14892</v>
          </cell>
          <cell r="AN1676">
            <v>16035</v>
          </cell>
          <cell r="AO1676">
            <v>1797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3176501</v>
          </cell>
          <cell r="L1677">
            <v>9198</v>
          </cell>
          <cell r="M1677">
            <v>128595</v>
          </cell>
          <cell r="N1677">
            <v>201331</v>
          </cell>
          <cell r="O1677">
            <v>181412</v>
          </cell>
          <cell r="P1677">
            <v>120766</v>
          </cell>
          <cell r="Q1677">
            <v>126665</v>
          </cell>
          <cell r="R1677">
            <v>127966</v>
          </cell>
          <cell r="S1677">
            <v>108579</v>
          </cell>
          <cell r="T1677">
            <v>603885</v>
          </cell>
          <cell r="U1677">
            <v>95561</v>
          </cell>
          <cell r="V1677">
            <v>155152</v>
          </cell>
          <cell r="W1677">
            <v>138699</v>
          </cell>
          <cell r="X1677">
            <v>113344</v>
          </cell>
          <cell r="Y1677">
            <v>113648</v>
          </cell>
          <cell r="Z1677">
            <v>91838</v>
          </cell>
          <cell r="AA1677">
            <v>87418</v>
          </cell>
          <cell r="AB1677">
            <v>110027</v>
          </cell>
          <cell r="AC1677">
            <v>65810</v>
          </cell>
          <cell r="AD1677">
            <v>90618</v>
          </cell>
          <cell r="AE1677">
            <v>83914</v>
          </cell>
          <cell r="AF1677">
            <v>50874</v>
          </cell>
          <cell r="AG1677">
            <v>67737</v>
          </cell>
          <cell r="AH1677">
            <v>70587</v>
          </cell>
          <cell r="AI1677">
            <v>36983</v>
          </cell>
          <cell r="AJ1677">
            <v>47345</v>
          </cell>
          <cell r="AK1677">
            <v>35594</v>
          </cell>
          <cell r="AL1677">
            <v>35244</v>
          </cell>
          <cell r="AM1677">
            <v>41066</v>
          </cell>
          <cell r="AN1677">
            <v>34689</v>
          </cell>
          <cell r="AO1677">
            <v>1956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7421454</v>
          </cell>
          <cell r="L1678">
            <v>82219</v>
          </cell>
          <cell r="M1678">
            <v>237106</v>
          </cell>
          <cell r="N1678">
            <v>208826</v>
          </cell>
          <cell r="O1678">
            <v>213050</v>
          </cell>
          <cell r="P1678">
            <v>203012</v>
          </cell>
          <cell r="Q1678">
            <v>242012</v>
          </cell>
          <cell r="R1678">
            <v>236381</v>
          </cell>
          <cell r="S1678">
            <v>268083</v>
          </cell>
          <cell r="T1678">
            <v>265783</v>
          </cell>
          <cell r="U1678">
            <v>292353</v>
          </cell>
          <cell r="V1678">
            <v>344197</v>
          </cell>
          <cell r="W1678">
            <v>327400</v>
          </cell>
          <cell r="X1678">
            <v>305095</v>
          </cell>
          <cell r="Y1678">
            <v>259932</v>
          </cell>
          <cell r="Z1678">
            <v>209262</v>
          </cell>
          <cell r="AA1678">
            <v>250344</v>
          </cell>
          <cell r="AB1678">
            <v>305272</v>
          </cell>
          <cell r="AC1678">
            <v>499800</v>
          </cell>
          <cell r="AD1678">
            <v>448405</v>
          </cell>
          <cell r="AE1678">
            <v>264003</v>
          </cell>
          <cell r="AF1678">
            <v>345274</v>
          </cell>
          <cell r="AG1678">
            <v>410924</v>
          </cell>
          <cell r="AH1678">
            <v>189843</v>
          </cell>
          <cell r="AI1678">
            <v>117779</v>
          </cell>
          <cell r="AJ1678">
            <v>160493</v>
          </cell>
          <cell r="AK1678">
            <v>113248</v>
          </cell>
          <cell r="AL1678">
            <v>241567</v>
          </cell>
          <cell r="AM1678">
            <v>186527</v>
          </cell>
          <cell r="AN1678">
            <v>193082</v>
          </cell>
          <cell r="AO1678">
            <v>182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  <cell r="J1679">
            <v>31501</v>
          </cell>
          <cell r="L1679">
            <v>52</v>
          </cell>
          <cell r="M1679">
            <v>1240</v>
          </cell>
          <cell r="N1679">
            <v>830</v>
          </cell>
          <cell r="O1679">
            <v>1165</v>
          </cell>
          <cell r="P1679">
            <v>2511</v>
          </cell>
          <cell r="Q1679">
            <v>1361</v>
          </cell>
          <cell r="R1679">
            <v>219</v>
          </cell>
          <cell r="S1679">
            <v>277</v>
          </cell>
          <cell r="T1679">
            <v>505</v>
          </cell>
          <cell r="U1679">
            <v>824</v>
          </cell>
          <cell r="V1679">
            <v>392</v>
          </cell>
          <cell r="W1679">
            <v>593</v>
          </cell>
          <cell r="X1679">
            <v>70</v>
          </cell>
          <cell r="Y1679">
            <v>119</v>
          </cell>
          <cell r="Z1679">
            <v>312</v>
          </cell>
          <cell r="AA1679">
            <v>1095</v>
          </cell>
          <cell r="AB1679">
            <v>410</v>
          </cell>
          <cell r="AC1679">
            <v>908</v>
          </cell>
          <cell r="AD1679">
            <v>304</v>
          </cell>
          <cell r="AE1679">
            <v>146</v>
          </cell>
          <cell r="AF1679">
            <v>585</v>
          </cell>
          <cell r="AG1679">
            <v>664</v>
          </cell>
          <cell r="AH1679">
            <v>2696</v>
          </cell>
          <cell r="AI1679">
            <v>875</v>
          </cell>
          <cell r="AJ1679">
            <v>3414</v>
          </cell>
          <cell r="AK1679">
            <v>1490</v>
          </cell>
          <cell r="AL1679">
            <v>1463</v>
          </cell>
          <cell r="AM1679">
            <v>5709</v>
          </cell>
          <cell r="AN1679">
            <v>1272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  <cell r="J1680">
            <v>1082663</v>
          </cell>
          <cell r="L1680">
            <v>907</v>
          </cell>
          <cell r="M1680">
            <v>32968</v>
          </cell>
          <cell r="N1680">
            <v>45016</v>
          </cell>
          <cell r="O1680">
            <v>58501</v>
          </cell>
          <cell r="P1680">
            <v>35540</v>
          </cell>
          <cell r="Q1680">
            <v>24449</v>
          </cell>
          <cell r="R1680">
            <v>6757</v>
          </cell>
          <cell r="S1680">
            <v>20021</v>
          </cell>
          <cell r="T1680">
            <v>5341</v>
          </cell>
          <cell r="U1680">
            <v>5553</v>
          </cell>
          <cell r="V1680">
            <v>3076</v>
          </cell>
          <cell r="W1680">
            <v>20059</v>
          </cell>
          <cell r="X1680">
            <v>291</v>
          </cell>
          <cell r="Y1680">
            <v>708</v>
          </cell>
          <cell r="Z1680">
            <v>4761</v>
          </cell>
          <cell r="AA1680">
            <v>1232</v>
          </cell>
          <cell r="AB1680">
            <v>7702</v>
          </cell>
          <cell r="AC1680">
            <v>1326</v>
          </cell>
          <cell r="AD1680">
            <v>423</v>
          </cell>
          <cell r="AE1680">
            <v>14655</v>
          </cell>
          <cell r="AF1680">
            <v>17805</v>
          </cell>
          <cell r="AG1680">
            <v>15741</v>
          </cell>
          <cell r="AH1680">
            <v>83644</v>
          </cell>
          <cell r="AI1680">
            <v>88282</v>
          </cell>
          <cell r="AJ1680">
            <v>77191</v>
          </cell>
          <cell r="AK1680">
            <v>172544</v>
          </cell>
          <cell r="AL1680">
            <v>121721</v>
          </cell>
          <cell r="AM1680">
            <v>127072</v>
          </cell>
          <cell r="AN1680">
            <v>56438</v>
          </cell>
          <cell r="AO1680">
            <v>32939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  <cell r="J1681">
            <v>1085525</v>
          </cell>
          <cell r="L1681">
            <v>5943</v>
          </cell>
          <cell r="M1681">
            <v>11081</v>
          </cell>
          <cell r="N1681">
            <v>18271</v>
          </cell>
          <cell r="O1681">
            <v>20411</v>
          </cell>
          <cell r="P1681">
            <v>20138</v>
          </cell>
          <cell r="Q1681">
            <v>21642</v>
          </cell>
          <cell r="R1681">
            <v>19764</v>
          </cell>
          <cell r="S1681">
            <v>15712</v>
          </cell>
          <cell r="T1681">
            <v>1576</v>
          </cell>
          <cell r="U1681">
            <v>4772</v>
          </cell>
          <cell r="V1681">
            <v>2273</v>
          </cell>
          <cell r="W1681">
            <v>40780</v>
          </cell>
          <cell r="X1681">
            <v>10181</v>
          </cell>
          <cell r="Y1681">
            <v>2705</v>
          </cell>
          <cell r="Z1681">
            <v>7009</v>
          </cell>
          <cell r="AA1681">
            <v>2931</v>
          </cell>
          <cell r="AB1681">
            <v>5839</v>
          </cell>
          <cell r="AC1681">
            <v>19588</v>
          </cell>
          <cell r="AD1681">
            <v>11537</v>
          </cell>
          <cell r="AE1681">
            <v>19366</v>
          </cell>
          <cell r="AF1681">
            <v>5206</v>
          </cell>
          <cell r="AG1681">
            <v>10106</v>
          </cell>
          <cell r="AH1681">
            <v>75979</v>
          </cell>
          <cell r="AI1681">
            <v>50277</v>
          </cell>
          <cell r="AJ1681">
            <v>55932</v>
          </cell>
          <cell r="AK1681">
            <v>170822</v>
          </cell>
          <cell r="AL1681">
            <v>172457</v>
          </cell>
          <cell r="AM1681">
            <v>187898</v>
          </cell>
          <cell r="AN1681">
            <v>69196</v>
          </cell>
          <cell r="AO1681">
            <v>26133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4094628</v>
          </cell>
          <cell r="L1682">
            <v>90753</v>
          </cell>
          <cell r="M1682">
            <v>233839</v>
          </cell>
          <cell r="N1682">
            <v>213743</v>
          </cell>
          <cell r="O1682">
            <v>194443</v>
          </cell>
          <cell r="P1682">
            <v>209454</v>
          </cell>
          <cell r="Q1682">
            <v>221188</v>
          </cell>
          <cell r="R1682">
            <v>241167</v>
          </cell>
          <cell r="S1682">
            <v>248064</v>
          </cell>
          <cell r="T1682">
            <v>266995</v>
          </cell>
          <cell r="U1682">
            <v>254268</v>
          </cell>
          <cell r="V1682">
            <v>191275</v>
          </cell>
          <cell r="W1682">
            <v>184509</v>
          </cell>
          <cell r="X1682">
            <v>172900</v>
          </cell>
          <cell r="Y1682">
            <v>157991</v>
          </cell>
          <cell r="Z1682">
            <v>145867</v>
          </cell>
          <cell r="AA1682">
            <v>126237</v>
          </cell>
          <cell r="AB1682">
            <v>110373</v>
          </cell>
          <cell r="AC1682">
            <v>105743</v>
          </cell>
          <cell r="AD1682">
            <v>98760</v>
          </cell>
          <cell r="AE1682">
            <v>89327</v>
          </cell>
          <cell r="AF1682">
            <v>86683</v>
          </cell>
          <cell r="AG1682">
            <v>74608</v>
          </cell>
          <cell r="AH1682">
            <v>66140</v>
          </cell>
          <cell r="AI1682">
            <v>62416</v>
          </cell>
          <cell r="AJ1682">
            <v>59339</v>
          </cell>
          <cell r="AK1682">
            <v>63782</v>
          </cell>
          <cell r="AL1682">
            <v>60681</v>
          </cell>
          <cell r="AM1682">
            <v>50136</v>
          </cell>
          <cell r="AN1682">
            <v>13947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101746</v>
          </cell>
          <cell r="L1683">
            <v>3411</v>
          </cell>
          <cell r="M1683">
            <v>9265</v>
          </cell>
          <cell r="N1683">
            <v>8046</v>
          </cell>
          <cell r="O1683">
            <v>7036</v>
          </cell>
          <cell r="P1683">
            <v>5841</v>
          </cell>
          <cell r="Q1683">
            <v>5956</v>
          </cell>
          <cell r="R1683">
            <v>5451</v>
          </cell>
          <cell r="S1683">
            <v>7049</v>
          </cell>
          <cell r="T1683">
            <v>5915</v>
          </cell>
          <cell r="U1683">
            <v>11079</v>
          </cell>
          <cell r="V1683">
            <v>5462</v>
          </cell>
          <cell r="W1683">
            <v>4772</v>
          </cell>
          <cell r="X1683">
            <v>3061</v>
          </cell>
          <cell r="Y1683">
            <v>2664</v>
          </cell>
          <cell r="Z1683">
            <v>1998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476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1641135</v>
          </cell>
          <cell r="L1684">
            <v>44959</v>
          </cell>
          <cell r="M1684">
            <v>100270</v>
          </cell>
          <cell r="N1684">
            <v>91868</v>
          </cell>
          <cell r="O1684">
            <v>83390</v>
          </cell>
          <cell r="P1684">
            <v>94577</v>
          </cell>
          <cell r="Q1684">
            <v>98807</v>
          </cell>
          <cell r="R1684">
            <v>107093</v>
          </cell>
          <cell r="S1684">
            <v>107175</v>
          </cell>
          <cell r="T1684">
            <v>125229</v>
          </cell>
          <cell r="U1684">
            <v>105904</v>
          </cell>
          <cell r="V1684">
            <v>83543</v>
          </cell>
          <cell r="W1684">
            <v>76218</v>
          </cell>
          <cell r="X1684">
            <v>66299</v>
          </cell>
          <cell r="Y1684">
            <v>55212</v>
          </cell>
          <cell r="Z1684">
            <v>44302</v>
          </cell>
          <cell r="AA1684">
            <v>46000</v>
          </cell>
          <cell r="AB1684">
            <v>36790</v>
          </cell>
          <cell r="AC1684">
            <v>33712</v>
          </cell>
          <cell r="AD1684">
            <v>38090</v>
          </cell>
          <cell r="AE1684">
            <v>28077</v>
          </cell>
          <cell r="AF1684">
            <v>27530</v>
          </cell>
          <cell r="AG1684">
            <v>21235</v>
          </cell>
          <cell r="AH1684">
            <v>22533</v>
          </cell>
          <cell r="AI1684">
            <v>20765</v>
          </cell>
          <cell r="AJ1684">
            <v>21275</v>
          </cell>
          <cell r="AK1684">
            <v>19911</v>
          </cell>
          <cell r="AL1684">
            <v>18240</v>
          </cell>
          <cell r="AM1684">
            <v>18169</v>
          </cell>
          <cell r="AN1684">
            <v>3962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5593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291</v>
          </cell>
          <cell r="T1685">
            <v>105</v>
          </cell>
          <cell r="V1685">
            <v>597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170468</v>
          </cell>
          <cell r="L1686">
            <v>1349</v>
          </cell>
          <cell r="M1686">
            <v>15319</v>
          </cell>
          <cell r="N1686">
            <v>11588</v>
          </cell>
          <cell r="O1686">
            <v>17105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4897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43317</v>
          </cell>
          <cell r="L1687">
            <v>2326</v>
          </cell>
          <cell r="M1687">
            <v>2094</v>
          </cell>
          <cell r="N1687">
            <v>3891</v>
          </cell>
          <cell r="O1687">
            <v>4160</v>
          </cell>
          <cell r="P1687">
            <v>1927</v>
          </cell>
          <cell r="Q1687">
            <v>2840</v>
          </cell>
          <cell r="R1687">
            <v>4828</v>
          </cell>
          <cell r="S1687">
            <v>2790</v>
          </cell>
          <cell r="T1687">
            <v>3837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166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76704</v>
          </cell>
          <cell r="L1688">
            <v>1637</v>
          </cell>
          <cell r="M1688">
            <v>2488</v>
          </cell>
          <cell r="N1688">
            <v>3970</v>
          </cell>
          <cell r="O1688">
            <v>3224</v>
          </cell>
          <cell r="P1688">
            <v>4294</v>
          </cell>
          <cell r="Q1688">
            <v>4164</v>
          </cell>
          <cell r="R1688">
            <v>2771</v>
          </cell>
          <cell r="S1688">
            <v>4677</v>
          </cell>
          <cell r="T1688">
            <v>3359</v>
          </cell>
          <cell r="U1688">
            <v>3853</v>
          </cell>
          <cell r="V1688">
            <v>3424</v>
          </cell>
          <cell r="W1688">
            <v>3910</v>
          </cell>
          <cell r="X1688">
            <v>3440</v>
          </cell>
          <cell r="Y1688">
            <v>3393</v>
          </cell>
          <cell r="Z1688">
            <v>2777</v>
          </cell>
          <cell r="AA1688">
            <v>2318</v>
          </cell>
          <cell r="AB1688">
            <v>3282</v>
          </cell>
          <cell r="AC1688">
            <v>1434</v>
          </cell>
          <cell r="AD1688">
            <v>2155</v>
          </cell>
          <cell r="AE1688">
            <v>2734</v>
          </cell>
          <cell r="AF1688">
            <v>2623</v>
          </cell>
          <cell r="AG1688">
            <v>973</v>
          </cell>
          <cell r="AH1688">
            <v>1567</v>
          </cell>
          <cell r="AI1688">
            <v>1607</v>
          </cell>
          <cell r="AJ1688">
            <v>1526</v>
          </cell>
          <cell r="AK1688">
            <v>1178</v>
          </cell>
          <cell r="AL1688">
            <v>1219</v>
          </cell>
          <cell r="AM1688">
            <v>2085</v>
          </cell>
          <cell r="AN1688">
            <v>622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  <cell r="J1689">
            <v>221423</v>
          </cell>
          <cell r="L1689">
            <v>2016</v>
          </cell>
          <cell r="M1689">
            <v>12315</v>
          </cell>
          <cell r="N1689">
            <v>4359</v>
          </cell>
          <cell r="O1689">
            <v>4612</v>
          </cell>
          <cell r="P1689">
            <v>3401</v>
          </cell>
          <cell r="Q1689">
            <v>49871</v>
          </cell>
          <cell r="R1689">
            <v>15591</v>
          </cell>
          <cell r="S1689">
            <v>23688</v>
          </cell>
          <cell r="T1689">
            <v>6590</v>
          </cell>
          <cell r="U1689">
            <v>2963</v>
          </cell>
          <cell r="V1689">
            <v>6098</v>
          </cell>
          <cell r="W1689">
            <v>3020</v>
          </cell>
          <cell r="X1689">
            <v>5389</v>
          </cell>
          <cell r="Y1689">
            <v>3383</v>
          </cell>
          <cell r="Z1689">
            <v>1610</v>
          </cell>
          <cell r="AA1689">
            <v>24797</v>
          </cell>
          <cell r="AB1689">
            <v>2731</v>
          </cell>
          <cell r="AC1689">
            <v>7513</v>
          </cell>
          <cell r="AD1689">
            <v>1009</v>
          </cell>
          <cell r="AE1689">
            <v>1896</v>
          </cell>
          <cell r="AF1689">
            <v>3042</v>
          </cell>
          <cell r="AG1689">
            <v>6353</v>
          </cell>
          <cell r="AH1689">
            <v>11797</v>
          </cell>
          <cell r="AI1689">
            <v>5475</v>
          </cell>
          <cell r="AJ1689">
            <v>2740</v>
          </cell>
          <cell r="AL1689">
            <v>720</v>
          </cell>
          <cell r="AM1689">
            <v>2166</v>
          </cell>
          <cell r="AN1689">
            <v>95</v>
          </cell>
          <cell r="AO1689">
            <v>6183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1657692</v>
          </cell>
          <cell r="L1690">
            <v>38536</v>
          </cell>
          <cell r="M1690">
            <v>129558</v>
          </cell>
          <cell r="N1690">
            <v>94752</v>
          </cell>
          <cell r="O1690">
            <v>83323</v>
          </cell>
          <cell r="P1690">
            <v>100285</v>
          </cell>
          <cell r="Q1690">
            <v>95001</v>
          </cell>
          <cell r="R1690">
            <v>102488</v>
          </cell>
          <cell r="S1690">
            <v>62779</v>
          </cell>
          <cell r="T1690">
            <v>52649</v>
          </cell>
          <cell r="U1690">
            <v>83531</v>
          </cell>
          <cell r="V1690">
            <v>70794</v>
          </cell>
          <cell r="W1690">
            <v>40181</v>
          </cell>
          <cell r="X1690">
            <v>42438</v>
          </cell>
          <cell r="Y1690">
            <v>87013</v>
          </cell>
          <cell r="Z1690">
            <v>84432</v>
          </cell>
          <cell r="AA1690">
            <v>80431</v>
          </cell>
          <cell r="AB1690">
            <v>73311</v>
          </cell>
          <cell r="AC1690">
            <v>32665</v>
          </cell>
          <cell r="AD1690">
            <v>53671</v>
          </cell>
          <cell r="AE1690">
            <v>41119</v>
          </cell>
          <cell r="AF1690">
            <v>41965</v>
          </cell>
          <cell r="AG1690">
            <v>31902</v>
          </cell>
          <cell r="AH1690">
            <v>12372</v>
          </cell>
          <cell r="AI1690">
            <v>22764</v>
          </cell>
          <cell r="AJ1690">
            <v>26425</v>
          </cell>
          <cell r="AK1690">
            <v>19977</v>
          </cell>
          <cell r="AL1690">
            <v>18757</v>
          </cell>
          <cell r="AM1690">
            <v>14495</v>
          </cell>
          <cell r="AN1690">
            <v>19795</v>
          </cell>
          <cell r="AO1690">
            <v>283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  <cell r="J1691">
            <v>109760</v>
          </cell>
          <cell r="L1691">
            <v>5483</v>
          </cell>
          <cell r="M1691">
            <v>5649</v>
          </cell>
          <cell r="N1691">
            <v>7301</v>
          </cell>
          <cell r="O1691">
            <v>3582</v>
          </cell>
          <cell r="P1691">
            <v>5165</v>
          </cell>
          <cell r="Q1691">
            <v>5176</v>
          </cell>
          <cell r="R1691">
            <v>1829</v>
          </cell>
          <cell r="S1691">
            <v>7794</v>
          </cell>
          <cell r="T1691">
            <v>5518</v>
          </cell>
          <cell r="U1691">
            <v>13291</v>
          </cell>
          <cell r="V1691">
            <v>2252</v>
          </cell>
          <cell r="W1691">
            <v>3570</v>
          </cell>
          <cell r="X1691">
            <v>4383</v>
          </cell>
          <cell r="Y1691">
            <v>4313</v>
          </cell>
          <cell r="Z1691">
            <v>2541</v>
          </cell>
          <cell r="AA1691">
            <v>3048</v>
          </cell>
          <cell r="AB1691">
            <v>2812</v>
          </cell>
          <cell r="AC1691">
            <v>3214</v>
          </cell>
          <cell r="AD1691">
            <v>1044</v>
          </cell>
          <cell r="AE1691">
            <v>2742</v>
          </cell>
          <cell r="AF1691">
            <v>4190</v>
          </cell>
          <cell r="AG1691">
            <v>1427</v>
          </cell>
          <cell r="AH1691">
            <v>1369</v>
          </cell>
          <cell r="AI1691">
            <v>2399</v>
          </cell>
          <cell r="AJ1691">
            <v>1913</v>
          </cell>
          <cell r="AK1691">
            <v>1857</v>
          </cell>
          <cell r="AL1691">
            <v>3015</v>
          </cell>
          <cell r="AM1691">
            <v>2305</v>
          </cell>
          <cell r="AN1691">
            <v>578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  <cell r="J1692">
            <v>359754</v>
          </cell>
          <cell r="L1692">
            <v>4333</v>
          </cell>
          <cell r="M1692">
            <v>20653</v>
          </cell>
          <cell r="N1692">
            <v>37396</v>
          </cell>
          <cell r="O1692">
            <v>99895</v>
          </cell>
          <cell r="P1692">
            <v>8810</v>
          </cell>
          <cell r="Q1692">
            <v>9918</v>
          </cell>
          <cell r="R1692">
            <v>3276</v>
          </cell>
          <cell r="S1692">
            <v>10539</v>
          </cell>
          <cell r="T1692">
            <v>23036</v>
          </cell>
          <cell r="U1692">
            <v>8114</v>
          </cell>
          <cell r="V1692">
            <v>1868</v>
          </cell>
          <cell r="W1692">
            <v>32991</v>
          </cell>
          <cell r="X1692">
            <v>20000</v>
          </cell>
          <cell r="Y1692">
            <v>19106</v>
          </cell>
          <cell r="Z1692">
            <v>9963</v>
          </cell>
          <cell r="AA1692">
            <v>2815</v>
          </cell>
          <cell r="AB1692">
            <v>3191</v>
          </cell>
          <cell r="AC1692">
            <v>958</v>
          </cell>
          <cell r="AD1692">
            <v>8095</v>
          </cell>
          <cell r="AE1692">
            <v>2316</v>
          </cell>
          <cell r="AF1692">
            <v>3749</v>
          </cell>
          <cell r="AG1692">
            <v>1266</v>
          </cell>
          <cell r="AH1692">
            <v>1764</v>
          </cell>
          <cell r="AI1692">
            <v>18022</v>
          </cell>
          <cell r="AJ1692">
            <v>1048</v>
          </cell>
          <cell r="AK1692">
            <v>5623</v>
          </cell>
          <cell r="AL1692">
            <v>573</v>
          </cell>
          <cell r="AM1692">
            <v>252</v>
          </cell>
          <cell r="AN1692">
            <v>184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9104814</v>
          </cell>
          <cell r="L1693">
            <v>220622</v>
          </cell>
          <cell r="M1693">
            <v>524392</v>
          </cell>
          <cell r="N1693">
            <v>657361</v>
          </cell>
          <cell r="O1693">
            <v>554251</v>
          </cell>
          <cell r="P1693">
            <v>332946</v>
          </cell>
          <cell r="Q1693">
            <v>259427</v>
          </cell>
          <cell r="R1693">
            <v>272370</v>
          </cell>
          <cell r="S1693">
            <v>339298</v>
          </cell>
          <cell r="T1693">
            <v>318431</v>
          </cell>
          <cell r="U1693">
            <v>372388</v>
          </cell>
          <cell r="V1693">
            <v>339187</v>
          </cell>
          <cell r="W1693">
            <v>218127</v>
          </cell>
          <cell r="X1693">
            <v>277160</v>
          </cell>
          <cell r="Y1693">
            <v>323445</v>
          </cell>
          <cell r="Z1693">
            <v>255514</v>
          </cell>
          <cell r="AA1693">
            <v>311203</v>
          </cell>
          <cell r="AB1693">
            <v>403535</v>
          </cell>
          <cell r="AC1693">
            <v>401339</v>
          </cell>
          <cell r="AD1693">
            <v>682756</v>
          </cell>
          <cell r="AE1693">
            <v>627113</v>
          </cell>
          <cell r="AF1693">
            <v>264292</v>
          </cell>
          <cell r="AG1693">
            <v>173067</v>
          </cell>
          <cell r="AH1693">
            <v>133765</v>
          </cell>
          <cell r="AI1693">
            <v>111369</v>
          </cell>
          <cell r="AJ1693">
            <v>138801</v>
          </cell>
          <cell r="AK1693">
            <v>132074</v>
          </cell>
          <cell r="AL1693">
            <v>97758</v>
          </cell>
          <cell r="AM1693">
            <v>107037</v>
          </cell>
          <cell r="AN1693">
            <v>251902</v>
          </cell>
          <cell r="AO1693">
            <v>3884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  <cell r="J1694">
            <v>20255</v>
          </cell>
          <cell r="M1694">
            <v>232</v>
          </cell>
          <cell r="N1694">
            <v>46</v>
          </cell>
          <cell r="O1694">
            <v>1913</v>
          </cell>
          <cell r="P1694">
            <v>59</v>
          </cell>
          <cell r="R1694">
            <v>2326</v>
          </cell>
          <cell r="S1694">
            <v>1131</v>
          </cell>
          <cell r="T1694">
            <v>322</v>
          </cell>
          <cell r="U1694">
            <v>1670</v>
          </cell>
          <cell r="V1694">
            <v>218</v>
          </cell>
          <cell r="W1694">
            <v>862</v>
          </cell>
          <cell r="X1694">
            <v>1755</v>
          </cell>
          <cell r="Y1694">
            <v>468</v>
          </cell>
          <cell r="Z1694">
            <v>70</v>
          </cell>
          <cell r="AA1694">
            <v>412</v>
          </cell>
          <cell r="AB1694">
            <v>5553</v>
          </cell>
          <cell r="AC1694">
            <v>250</v>
          </cell>
          <cell r="AD1694">
            <v>330</v>
          </cell>
          <cell r="AE1694">
            <v>260</v>
          </cell>
          <cell r="AF1694">
            <v>259</v>
          </cell>
          <cell r="AG1694">
            <v>2119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  <cell r="J1695">
            <v>679013</v>
          </cell>
          <cell r="L1695">
            <v>5874</v>
          </cell>
          <cell r="M1695">
            <v>55081</v>
          </cell>
          <cell r="N1695">
            <v>64909</v>
          </cell>
          <cell r="O1695">
            <v>54405</v>
          </cell>
          <cell r="P1695">
            <v>28361</v>
          </cell>
          <cell r="Q1695">
            <v>20452</v>
          </cell>
          <cell r="R1695">
            <v>26839</v>
          </cell>
          <cell r="S1695">
            <v>48515</v>
          </cell>
          <cell r="T1695">
            <v>19515</v>
          </cell>
          <cell r="U1695">
            <v>32734</v>
          </cell>
          <cell r="V1695">
            <v>19937</v>
          </cell>
          <cell r="W1695">
            <v>18496</v>
          </cell>
          <cell r="X1695">
            <v>19975</v>
          </cell>
          <cell r="Y1695">
            <v>37863</v>
          </cell>
          <cell r="Z1695">
            <v>24328</v>
          </cell>
          <cell r="AA1695">
            <v>20098</v>
          </cell>
          <cell r="AB1695">
            <v>31389</v>
          </cell>
          <cell r="AC1695">
            <v>31838</v>
          </cell>
          <cell r="AD1695">
            <v>51783</v>
          </cell>
          <cell r="AE1695">
            <v>45139</v>
          </cell>
          <cell r="AF1695">
            <v>19617</v>
          </cell>
          <cell r="AG1695">
            <v>1865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  <cell r="J1696">
            <v>237987</v>
          </cell>
          <cell r="L1696">
            <v>5123</v>
          </cell>
          <cell r="M1696">
            <v>20442</v>
          </cell>
          <cell r="N1696">
            <v>15891</v>
          </cell>
          <cell r="O1696">
            <v>21670</v>
          </cell>
          <cell r="P1696">
            <v>10133</v>
          </cell>
          <cell r="Q1696">
            <v>12410</v>
          </cell>
          <cell r="R1696">
            <v>10991</v>
          </cell>
          <cell r="S1696">
            <v>13000</v>
          </cell>
          <cell r="T1696">
            <v>8782</v>
          </cell>
          <cell r="U1696">
            <v>12754</v>
          </cell>
          <cell r="V1696">
            <v>6852</v>
          </cell>
          <cell r="W1696">
            <v>16460</v>
          </cell>
          <cell r="X1696">
            <v>8080</v>
          </cell>
          <cell r="Y1696">
            <v>4014</v>
          </cell>
          <cell r="Z1696">
            <v>6672</v>
          </cell>
          <cell r="AA1696">
            <v>8514</v>
          </cell>
          <cell r="AB1696">
            <v>10035</v>
          </cell>
          <cell r="AC1696">
            <v>12763</v>
          </cell>
          <cell r="AD1696">
            <v>7255</v>
          </cell>
          <cell r="AE1696">
            <v>7242</v>
          </cell>
          <cell r="AF1696">
            <v>11098</v>
          </cell>
          <cell r="AG1696">
            <v>6839</v>
          </cell>
          <cell r="AH1696">
            <v>967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  <cell r="J1697">
            <v>5140</v>
          </cell>
          <cell r="L1697">
            <v>29</v>
          </cell>
          <cell r="M1697">
            <v>328</v>
          </cell>
          <cell r="N1697">
            <v>165</v>
          </cell>
          <cell r="O1697">
            <v>27</v>
          </cell>
          <cell r="P1697">
            <v>262</v>
          </cell>
          <cell r="Q1697">
            <v>116</v>
          </cell>
          <cell r="R1697">
            <v>111</v>
          </cell>
          <cell r="S1697">
            <v>231</v>
          </cell>
          <cell r="T1697">
            <v>945</v>
          </cell>
          <cell r="U1697">
            <v>184</v>
          </cell>
          <cell r="V1697">
            <v>50</v>
          </cell>
          <cell r="W1697">
            <v>538</v>
          </cell>
          <cell r="X1697">
            <v>95</v>
          </cell>
          <cell r="Y1697">
            <v>256</v>
          </cell>
          <cell r="Z1697">
            <v>189</v>
          </cell>
          <cell r="AA1697">
            <v>225</v>
          </cell>
          <cell r="AB1697">
            <v>250</v>
          </cell>
          <cell r="AC1697">
            <v>373</v>
          </cell>
          <cell r="AD1697">
            <v>112</v>
          </cell>
          <cell r="AE1697">
            <v>201</v>
          </cell>
          <cell r="AF1697">
            <v>453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  <cell r="J1698">
            <v>292394</v>
          </cell>
          <cell r="L1698">
            <v>227</v>
          </cell>
          <cell r="M1698">
            <v>5072</v>
          </cell>
          <cell r="N1698">
            <v>21052</v>
          </cell>
          <cell r="O1698">
            <v>7837</v>
          </cell>
          <cell r="P1698">
            <v>29463</v>
          </cell>
          <cell r="Q1698">
            <v>8522</v>
          </cell>
          <cell r="R1698">
            <v>9555</v>
          </cell>
          <cell r="S1698">
            <v>15199</v>
          </cell>
          <cell r="T1698">
            <v>16791</v>
          </cell>
          <cell r="U1698">
            <v>9618</v>
          </cell>
          <cell r="V1698">
            <v>12991</v>
          </cell>
          <cell r="W1698">
            <v>12289</v>
          </cell>
          <cell r="X1698">
            <v>12544</v>
          </cell>
          <cell r="Y1698">
            <v>11460</v>
          </cell>
          <cell r="Z1698">
            <v>12984</v>
          </cell>
          <cell r="AA1698">
            <v>5502</v>
          </cell>
          <cell r="AB1698">
            <v>320</v>
          </cell>
          <cell r="AC1698">
            <v>17952</v>
          </cell>
          <cell r="AD1698">
            <v>12199</v>
          </cell>
          <cell r="AE1698">
            <v>4304</v>
          </cell>
          <cell r="AF1698">
            <v>25407</v>
          </cell>
          <cell r="AI1698">
            <v>41106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  <cell r="J1699">
            <v>194961</v>
          </cell>
          <cell r="L1699">
            <v>1437</v>
          </cell>
          <cell r="M1699">
            <v>3520</v>
          </cell>
          <cell r="N1699">
            <v>670</v>
          </cell>
          <cell r="O1699">
            <v>9351</v>
          </cell>
          <cell r="P1699">
            <v>1528</v>
          </cell>
          <cell r="Q1699">
            <v>5034</v>
          </cell>
          <cell r="R1699">
            <v>4636</v>
          </cell>
          <cell r="S1699">
            <v>4932</v>
          </cell>
          <cell r="T1699">
            <v>12958</v>
          </cell>
          <cell r="U1699">
            <v>7668</v>
          </cell>
          <cell r="V1699">
            <v>12052</v>
          </cell>
          <cell r="W1699">
            <v>10437</v>
          </cell>
          <cell r="X1699">
            <v>20768</v>
          </cell>
          <cell r="Y1699">
            <v>15694</v>
          </cell>
          <cell r="Z1699">
            <v>11146</v>
          </cell>
          <cell r="AA1699">
            <v>5960</v>
          </cell>
          <cell r="AB1699">
            <v>18550</v>
          </cell>
          <cell r="AC1699">
            <v>25664</v>
          </cell>
          <cell r="AD1699">
            <v>2377</v>
          </cell>
          <cell r="AE1699">
            <v>4588</v>
          </cell>
          <cell r="AF1699">
            <v>3054</v>
          </cell>
          <cell r="AG1699">
            <v>12937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342317</v>
          </cell>
          <cell r="L1700">
            <v>3038</v>
          </cell>
          <cell r="M1700">
            <v>5717</v>
          </cell>
          <cell r="N1700">
            <v>32877</v>
          </cell>
          <cell r="O1700">
            <v>9143</v>
          </cell>
          <cell r="P1700">
            <v>15351</v>
          </cell>
          <cell r="Q1700">
            <v>32671</v>
          </cell>
          <cell r="R1700">
            <v>34157</v>
          </cell>
          <cell r="S1700">
            <v>9225</v>
          </cell>
          <cell r="T1700">
            <v>13969</v>
          </cell>
          <cell r="U1700">
            <v>8819</v>
          </cell>
          <cell r="V1700">
            <v>19484</v>
          </cell>
          <cell r="W1700">
            <v>13378</v>
          </cell>
          <cell r="X1700">
            <v>6821</v>
          </cell>
          <cell r="Y1700">
            <v>14229</v>
          </cell>
          <cell r="Z1700">
            <v>8028</v>
          </cell>
          <cell r="AA1700">
            <v>11208</v>
          </cell>
          <cell r="AB1700">
            <v>7210</v>
          </cell>
          <cell r="AC1700">
            <v>10142</v>
          </cell>
          <cell r="AD1700">
            <v>7763</v>
          </cell>
          <cell r="AE1700">
            <v>7726</v>
          </cell>
          <cell r="AF1700">
            <v>8263</v>
          </cell>
          <cell r="AG1700">
            <v>8426</v>
          </cell>
          <cell r="AH1700">
            <v>9619</v>
          </cell>
          <cell r="AI1700">
            <v>8108</v>
          </cell>
          <cell r="AJ1700">
            <v>9492</v>
          </cell>
          <cell r="AK1700">
            <v>3905</v>
          </cell>
          <cell r="AL1700">
            <v>12793</v>
          </cell>
          <cell r="AM1700">
            <v>5437</v>
          </cell>
          <cell r="AN1700">
            <v>5129</v>
          </cell>
          <cell r="AO1700">
            <v>189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  <cell r="J1701">
            <v>945150</v>
          </cell>
          <cell r="L1701">
            <v>2688</v>
          </cell>
          <cell r="M1701">
            <v>40548</v>
          </cell>
          <cell r="N1701">
            <v>55583</v>
          </cell>
          <cell r="O1701">
            <v>47536</v>
          </cell>
          <cell r="P1701">
            <v>71115</v>
          </cell>
          <cell r="Q1701">
            <v>74562</v>
          </cell>
          <cell r="R1701">
            <v>40375</v>
          </cell>
          <cell r="S1701">
            <v>82722</v>
          </cell>
          <cell r="T1701">
            <v>54367</v>
          </cell>
          <cell r="U1701">
            <v>61262</v>
          </cell>
          <cell r="V1701">
            <v>28842</v>
          </cell>
          <cell r="W1701">
            <v>53995</v>
          </cell>
          <cell r="X1701">
            <v>22840</v>
          </cell>
          <cell r="Y1701">
            <v>31880</v>
          </cell>
          <cell r="Z1701">
            <v>24884</v>
          </cell>
          <cell r="AA1701">
            <v>20934</v>
          </cell>
          <cell r="AB1701">
            <v>23651</v>
          </cell>
          <cell r="AC1701">
            <v>34737</v>
          </cell>
          <cell r="AD1701">
            <v>7662</v>
          </cell>
          <cell r="AE1701">
            <v>28118</v>
          </cell>
          <cell r="AF1701">
            <v>19030</v>
          </cell>
          <cell r="AG1701">
            <v>14112</v>
          </cell>
          <cell r="AH1701">
            <v>18620</v>
          </cell>
          <cell r="AI1701">
            <v>12231</v>
          </cell>
          <cell r="AJ1701">
            <v>17174</v>
          </cell>
          <cell r="AK1701">
            <v>21532</v>
          </cell>
          <cell r="AL1701">
            <v>9612</v>
          </cell>
          <cell r="AM1701">
            <v>10538</v>
          </cell>
          <cell r="AN1701">
            <v>3363</v>
          </cell>
          <cell r="AP1701">
            <v>10637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2456569</v>
          </cell>
          <cell r="L1702">
            <v>48725</v>
          </cell>
          <cell r="M1702">
            <v>93034</v>
          </cell>
          <cell r="N1702">
            <v>87334</v>
          </cell>
          <cell r="O1702">
            <v>95464</v>
          </cell>
          <cell r="P1702">
            <v>103881</v>
          </cell>
          <cell r="Q1702">
            <v>101762</v>
          </cell>
          <cell r="R1702">
            <v>120222</v>
          </cell>
          <cell r="S1702">
            <v>128828</v>
          </cell>
          <cell r="T1702">
            <v>105550</v>
          </cell>
          <cell r="U1702">
            <v>66432</v>
          </cell>
          <cell r="V1702">
            <v>136901</v>
          </cell>
          <cell r="W1702">
            <v>72226</v>
          </cell>
          <cell r="X1702">
            <v>101579</v>
          </cell>
          <cell r="Y1702">
            <v>81898</v>
          </cell>
          <cell r="Z1702">
            <v>84888</v>
          </cell>
          <cell r="AA1702">
            <v>93404</v>
          </cell>
          <cell r="AB1702">
            <v>70155</v>
          </cell>
          <cell r="AC1702">
            <v>98088</v>
          </cell>
          <cell r="AD1702">
            <v>103133</v>
          </cell>
          <cell r="AE1702">
            <v>139191</v>
          </cell>
          <cell r="AF1702">
            <v>67923</v>
          </cell>
          <cell r="AG1702">
            <v>115394</v>
          </cell>
          <cell r="AH1702">
            <v>71150</v>
          </cell>
          <cell r="AI1702">
            <v>56185</v>
          </cell>
          <cell r="AJ1702">
            <v>64286</v>
          </cell>
          <cell r="AK1702">
            <v>54610</v>
          </cell>
          <cell r="AL1702">
            <v>43219</v>
          </cell>
          <cell r="AM1702">
            <v>36574</v>
          </cell>
          <cell r="AN1702">
            <v>14533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  <cell r="J1703">
            <v>11263</v>
          </cell>
          <cell r="L1703">
            <v>96</v>
          </cell>
          <cell r="M1703">
            <v>311</v>
          </cell>
          <cell r="N1703">
            <v>325</v>
          </cell>
          <cell r="O1703">
            <v>73</v>
          </cell>
          <cell r="P1703">
            <v>264</v>
          </cell>
          <cell r="R1703">
            <v>401</v>
          </cell>
          <cell r="S1703">
            <v>314</v>
          </cell>
          <cell r="T1703">
            <v>48</v>
          </cell>
          <cell r="V1703">
            <v>259</v>
          </cell>
          <cell r="Y1703">
            <v>374</v>
          </cell>
          <cell r="Z1703">
            <v>116</v>
          </cell>
          <cell r="AA1703">
            <v>295</v>
          </cell>
          <cell r="AB1703">
            <v>49</v>
          </cell>
          <cell r="AC1703">
            <v>351</v>
          </cell>
          <cell r="AD1703">
            <v>165</v>
          </cell>
          <cell r="AE1703">
            <v>693</v>
          </cell>
          <cell r="AF1703">
            <v>107</v>
          </cell>
          <cell r="AG1703">
            <v>142</v>
          </cell>
          <cell r="AH1703">
            <v>1239</v>
          </cell>
          <cell r="AI1703">
            <v>532</v>
          </cell>
          <cell r="AJ1703">
            <v>2541</v>
          </cell>
          <cell r="AK1703">
            <v>311</v>
          </cell>
          <cell r="AL1703">
            <v>1863</v>
          </cell>
          <cell r="AM1703">
            <v>366</v>
          </cell>
          <cell r="AN1703">
            <v>28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  <cell r="J1704">
            <v>328434</v>
          </cell>
          <cell r="M1704">
            <v>8222</v>
          </cell>
          <cell r="N1704">
            <v>8424</v>
          </cell>
          <cell r="O1704">
            <v>13172</v>
          </cell>
          <cell r="P1704">
            <v>4493</v>
          </cell>
          <cell r="Q1704">
            <v>1982</v>
          </cell>
          <cell r="R1704">
            <v>26324</v>
          </cell>
          <cell r="S1704">
            <v>473</v>
          </cell>
          <cell r="T1704">
            <v>236</v>
          </cell>
          <cell r="U1704">
            <v>14427</v>
          </cell>
          <cell r="V1704">
            <v>759</v>
          </cell>
          <cell r="W1704">
            <v>526</v>
          </cell>
          <cell r="X1704">
            <v>1156</v>
          </cell>
          <cell r="Y1704">
            <v>13</v>
          </cell>
          <cell r="Z1704">
            <v>6279</v>
          </cell>
          <cell r="AA1704">
            <v>3981</v>
          </cell>
          <cell r="AB1704">
            <v>12163</v>
          </cell>
          <cell r="AC1704">
            <v>3603</v>
          </cell>
          <cell r="AG1704">
            <v>6901</v>
          </cell>
          <cell r="AH1704">
            <v>29916</v>
          </cell>
          <cell r="AI1704">
            <v>20348</v>
          </cell>
          <cell r="AJ1704">
            <v>28556</v>
          </cell>
          <cell r="AK1704">
            <v>15246</v>
          </cell>
          <cell r="AL1704">
            <v>29101</v>
          </cell>
          <cell r="AM1704">
            <v>6151</v>
          </cell>
          <cell r="AN1704">
            <v>16251</v>
          </cell>
          <cell r="AO1704">
            <v>37371</v>
          </cell>
          <cell r="AP1704">
            <v>32360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  <cell r="J1705">
            <v>188242</v>
          </cell>
          <cell r="L1705">
            <v>601</v>
          </cell>
          <cell r="M1705">
            <v>2054</v>
          </cell>
          <cell r="N1705">
            <v>4098</v>
          </cell>
          <cell r="O1705">
            <v>2628</v>
          </cell>
          <cell r="P1705">
            <v>6100</v>
          </cell>
          <cell r="Q1705">
            <v>3171</v>
          </cell>
          <cell r="R1705">
            <v>8489</v>
          </cell>
          <cell r="S1705">
            <v>441</v>
          </cell>
          <cell r="T1705">
            <v>2907</v>
          </cell>
          <cell r="U1705">
            <v>1914</v>
          </cell>
          <cell r="V1705">
            <v>1334</v>
          </cell>
          <cell r="W1705">
            <v>701</v>
          </cell>
          <cell r="X1705">
            <v>3104</v>
          </cell>
          <cell r="Y1705">
            <v>466</v>
          </cell>
          <cell r="Z1705">
            <v>2327</v>
          </cell>
          <cell r="AA1705">
            <v>1343</v>
          </cell>
          <cell r="AB1705">
            <v>2638</v>
          </cell>
          <cell r="AD1705">
            <v>359</v>
          </cell>
          <cell r="AE1705">
            <v>691</v>
          </cell>
          <cell r="AF1705">
            <v>8503</v>
          </cell>
          <cell r="AG1705">
            <v>13506</v>
          </cell>
          <cell r="AH1705">
            <v>10929</v>
          </cell>
          <cell r="AI1705">
            <v>16852</v>
          </cell>
          <cell r="AJ1705">
            <v>19742</v>
          </cell>
          <cell r="AK1705">
            <v>18513</v>
          </cell>
          <cell r="AL1705">
            <v>38007</v>
          </cell>
          <cell r="AM1705">
            <v>12822</v>
          </cell>
          <cell r="AN1705">
            <v>3805</v>
          </cell>
          <cell r="AO1705">
            <v>197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4058375</v>
          </cell>
          <cell r="L1706">
            <v>104839</v>
          </cell>
          <cell r="M1706">
            <v>290566</v>
          </cell>
          <cell r="N1706">
            <v>245833</v>
          </cell>
          <cell r="O1706">
            <v>260421</v>
          </cell>
          <cell r="P1706">
            <v>249704</v>
          </cell>
          <cell r="Q1706">
            <v>232488</v>
          </cell>
          <cell r="R1706">
            <v>231681</v>
          </cell>
          <cell r="S1706">
            <v>236656</v>
          </cell>
          <cell r="T1706">
            <v>230368</v>
          </cell>
          <cell r="U1706">
            <v>219156</v>
          </cell>
          <cell r="V1706">
            <v>173680</v>
          </cell>
          <cell r="W1706">
            <v>162522</v>
          </cell>
          <cell r="X1706">
            <v>156278</v>
          </cell>
          <cell r="Y1706">
            <v>139294</v>
          </cell>
          <cell r="Z1706">
            <v>135547</v>
          </cell>
          <cell r="AA1706">
            <v>121196</v>
          </cell>
          <cell r="AB1706">
            <v>115678</v>
          </cell>
          <cell r="AC1706">
            <v>115236</v>
          </cell>
          <cell r="AD1706">
            <v>92234</v>
          </cell>
          <cell r="AE1706">
            <v>85837</v>
          </cell>
          <cell r="AF1706">
            <v>73184</v>
          </cell>
          <cell r="AG1706">
            <v>60714</v>
          </cell>
          <cell r="AH1706">
            <v>65208</v>
          </cell>
          <cell r="AI1706">
            <v>55151</v>
          </cell>
          <cell r="AJ1706">
            <v>52306</v>
          </cell>
          <cell r="AK1706">
            <v>50396</v>
          </cell>
          <cell r="AL1706">
            <v>54028</v>
          </cell>
          <cell r="AM1706">
            <v>34247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53890</v>
          </cell>
          <cell r="L1707">
            <v>711</v>
          </cell>
          <cell r="M1707">
            <v>3892</v>
          </cell>
          <cell r="N1707">
            <v>3066</v>
          </cell>
          <cell r="O1707">
            <v>2218</v>
          </cell>
          <cell r="P1707">
            <v>4352</v>
          </cell>
          <cell r="Q1707">
            <v>2532</v>
          </cell>
          <cell r="R1707">
            <v>2811</v>
          </cell>
          <cell r="S1707">
            <v>3514</v>
          </cell>
          <cell r="T1707">
            <v>3501</v>
          </cell>
          <cell r="U1707">
            <v>7206</v>
          </cell>
          <cell r="V1707">
            <v>1746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412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1483835</v>
          </cell>
          <cell r="L1708">
            <v>40182</v>
          </cell>
          <cell r="M1708">
            <v>76802</v>
          </cell>
          <cell r="N1708">
            <v>74907</v>
          </cell>
          <cell r="O1708">
            <v>74352</v>
          </cell>
          <cell r="P1708">
            <v>77259</v>
          </cell>
          <cell r="Q1708">
            <v>77189</v>
          </cell>
          <cell r="R1708">
            <v>77416</v>
          </cell>
          <cell r="S1708">
            <v>81461</v>
          </cell>
          <cell r="T1708">
            <v>96636</v>
          </cell>
          <cell r="U1708">
            <v>87677</v>
          </cell>
          <cell r="V1708">
            <v>74981</v>
          </cell>
          <cell r="W1708">
            <v>57957</v>
          </cell>
          <cell r="X1708">
            <v>58031</v>
          </cell>
          <cell r="Y1708">
            <v>55358</v>
          </cell>
          <cell r="Z1708">
            <v>58670</v>
          </cell>
          <cell r="AA1708">
            <v>53600</v>
          </cell>
          <cell r="AB1708">
            <v>44042</v>
          </cell>
          <cell r="AC1708">
            <v>42475</v>
          </cell>
          <cell r="AD1708">
            <v>40245</v>
          </cell>
          <cell r="AE1708">
            <v>40019</v>
          </cell>
          <cell r="AF1708">
            <v>30953</v>
          </cell>
          <cell r="AG1708">
            <v>43525</v>
          </cell>
          <cell r="AH1708">
            <v>21452</v>
          </cell>
          <cell r="AI1708">
            <v>23670</v>
          </cell>
          <cell r="AJ1708">
            <v>22834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11757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482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122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707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127101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1829</v>
          </cell>
          <cell r="Q1710">
            <v>2275</v>
          </cell>
          <cell r="R1710">
            <v>6307</v>
          </cell>
          <cell r="S1710">
            <v>7687</v>
          </cell>
          <cell r="T1710">
            <v>6021</v>
          </cell>
          <cell r="U1710">
            <v>9657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5423</v>
          </cell>
          <cell r="AA1710">
            <v>5728</v>
          </cell>
          <cell r="AB1710">
            <v>8242</v>
          </cell>
          <cell r="AD1710">
            <v>1783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76046</v>
          </cell>
          <cell r="L1711">
            <v>97</v>
          </cell>
          <cell r="M1711">
            <v>2016</v>
          </cell>
          <cell r="N1711">
            <v>6372</v>
          </cell>
          <cell r="O1711">
            <v>4601</v>
          </cell>
          <cell r="P1711">
            <v>3506</v>
          </cell>
          <cell r="Q1711">
            <v>5787</v>
          </cell>
          <cell r="R1711">
            <v>5804</v>
          </cell>
          <cell r="S1711">
            <v>4682</v>
          </cell>
          <cell r="T1711">
            <v>8779</v>
          </cell>
          <cell r="U1711">
            <v>6628</v>
          </cell>
          <cell r="V1711">
            <v>2153</v>
          </cell>
          <cell r="W1711">
            <v>2048</v>
          </cell>
          <cell r="X1711">
            <v>1504</v>
          </cell>
          <cell r="Y1711">
            <v>2729</v>
          </cell>
          <cell r="Z1711">
            <v>2913</v>
          </cell>
          <cell r="AA1711">
            <v>1001</v>
          </cell>
          <cell r="AB1711">
            <v>5071</v>
          </cell>
          <cell r="AC1711">
            <v>2018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2011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  <cell r="J1712">
            <v>76081</v>
          </cell>
          <cell r="L1712">
            <v>3977</v>
          </cell>
          <cell r="M1712">
            <v>4403</v>
          </cell>
          <cell r="N1712">
            <v>3742</v>
          </cell>
          <cell r="O1712">
            <v>4686</v>
          </cell>
          <cell r="P1712">
            <v>3671</v>
          </cell>
          <cell r="Q1712">
            <v>3685</v>
          </cell>
          <cell r="R1712">
            <v>2367</v>
          </cell>
          <cell r="S1712">
            <v>3607</v>
          </cell>
          <cell r="T1712">
            <v>2795</v>
          </cell>
          <cell r="U1712">
            <v>3159</v>
          </cell>
          <cell r="V1712">
            <v>2779</v>
          </cell>
          <cell r="W1712">
            <v>2818</v>
          </cell>
          <cell r="X1712">
            <v>2367</v>
          </cell>
          <cell r="Y1712">
            <v>2346</v>
          </cell>
          <cell r="Z1712">
            <v>2128</v>
          </cell>
          <cell r="AA1712">
            <v>1753</v>
          </cell>
          <cell r="AB1712">
            <v>2015</v>
          </cell>
          <cell r="AC1712">
            <v>3576</v>
          </cell>
          <cell r="AD1712">
            <v>1611</v>
          </cell>
          <cell r="AE1712">
            <v>2719</v>
          </cell>
          <cell r="AF1712">
            <v>2280</v>
          </cell>
          <cell r="AG1712">
            <v>814</v>
          </cell>
          <cell r="AH1712">
            <v>1935</v>
          </cell>
          <cell r="AI1712">
            <v>1182</v>
          </cell>
          <cell r="AJ1712">
            <v>1292</v>
          </cell>
          <cell r="AK1712">
            <v>3521</v>
          </cell>
          <cell r="AL1712">
            <v>1933</v>
          </cell>
          <cell r="AM1712">
            <v>2493</v>
          </cell>
          <cell r="AN1712">
            <v>427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  <cell r="J1713">
            <v>227533</v>
          </cell>
          <cell r="L1713">
            <v>2672</v>
          </cell>
          <cell r="M1713">
            <v>39072</v>
          </cell>
          <cell r="N1713">
            <v>17225</v>
          </cell>
          <cell r="O1713">
            <v>6521</v>
          </cell>
          <cell r="P1713">
            <v>4004</v>
          </cell>
          <cell r="Q1713">
            <v>1578</v>
          </cell>
          <cell r="R1713">
            <v>20656</v>
          </cell>
          <cell r="S1713">
            <v>7072</v>
          </cell>
          <cell r="T1713">
            <v>5762</v>
          </cell>
          <cell r="U1713">
            <v>3942</v>
          </cell>
          <cell r="V1713">
            <v>15326</v>
          </cell>
          <cell r="W1713">
            <v>5545</v>
          </cell>
          <cell r="X1713">
            <v>1257</v>
          </cell>
          <cell r="Y1713">
            <v>131</v>
          </cell>
          <cell r="Z1713">
            <v>750</v>
          </cell>
          <cell r="AA1713">
            <v>2365</v>
          </cell>
          <cell r="AB1713">
            <v>2218</v>
          </cell>
          <cell r="AC1713">
            <v>24571</v>
          </cell>
          <cell r="AD1713">
            <v>2080</v>
          </cell>
          <cell r="AE1713">
            <v>41387</v>
          </cell>
          <cell r="AF1713">
            <v>4073</v>
          </cell>
          <cell r="AG1713">
            <v>258</v>
          </cell>
          <cell r="AH1713">
            <v>2430</v>
          </cell>
          <cell r="AI1713">
            <v>1890</v>
          </cell>
          <cell r="AJ1713">
            <v>595</v>
          </cell>
          <cell r="AK1713">
            <v>8568</v>
          </cell>
          <cell r="AL1713">
            <v>78</v>
          </cell>
          <cell r="AM1713">
            <v>511</v>
          </cell>
          <cell r="AN1713">
            <v>4996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  <cell r="J1714">
            <v>1141516</v>
          </cell>
          <cell r="L1714">
            <v>25089</v>
          </cell>
          <cell r="M1714">
            <v>131077</v>
          </cell>
          <cell r="N1714">
            <v>70954</v>
          </cell>
          <cell r="O1714">
            <v>48156</v>
          </cell>
          <cell r="P1714">
            <v>51609</v>
          </cell>
          <cell r="Q1714">
            <v>48502</v>
          </cell>
          <cell r="R1714">
            <v>53172</v>
          </cell>
          <cell r="S1714">
            <v>40962</v>
          </cell>
          <cell r="T1714">
            <v>39696</v>
          </cell>
          <cell r="U1714">
            <v>53087</v>
          </cell>
          <cell r="V1714">
            <v>28443</v>
          </cell>
          <cell r="W1714">
            <v>28498</v>
          </cell>
          <cell r="X1714">
            <v>103124</v>
          </cell>
          <cell r="Y1714">
            <v>21595</v>
          </cell>
          <cell r="Z1714">
            <v>26881</v>
          </cell>
          <cell r="AA1714">
            <v>26536</v>
          </cell>
          <cell r="AB1714">
            <v>30005</v>
          </cell>
          <cell r="AC1714">
            <v>33327</v>
          </cell>
          <cell r="AD1714">
            <v>53301</v>
          </cell>
          <cell r="AE1714">
            <v>26230</v>
          </cell>
          <cell r="AF1714">
            <v>35748</v>
          </cell>
          <cell r="AG1714">
            <v>38261</v>
          </cell>
          <cell r="AH1714">
            <v>13188</v>
          </cell>
          <cell r="AI1714">
            <v>15596</v>
          </cell>
          <cell r="AJ1714">
            <v>12853</v>
          </cell>
          <cell r="AK1714">
            <v>15334</v>
          </cell>
          <cell r="AL1714">
            <v>22797</v>
          </cell>
          <cell r="AM1714">
            <v>28349</v>
          </cell>
          <cell r="AN1714">
            <v>3143</v>
          </cell>
          <cell r="AP1714">
            <v>16003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  <cell r="J1715">
            <v>161411</v>
          </cell>
          <cell r="L1715">
            <v>10988</v>
          </cell>
          <cell r="M1715">
            <v>12421</v>
          </cell>
          <cell r="N1715">
            <v>14008</v>
          </cell>
          <cell r="O1715">
            <v>14398</v>
          </cell>
          <cell r="P1715">
            <v>9272</v>
          </cell>
          <cell r="Q1715">
            <v>13283</v>
          </cell>
          <cell r="R1715">
            <v>9736</v>
          </cell>
          <cell r="S1715">
            <v>8275</v>
          </cell>
          <cell r="T1715">
            <v>7211</v>
          </cell>
          <cell r="U1715">
            <v>7088</v>
          </cell>
          <cell r="V1715">
            <v>5168</v>
          </cell>
          <cell r="W1715">
            <v>3833</v>
          </cell>
          <cell r="X1715">
            <v>6485</v>
          </cell>
          <cell r="Y1715">
            <v>3828</v>
          </cell>
          <cell r="Z1715">
            <v>4962</v>
          </cell>
          <cell r="AA1715">
            <v>2924</v>
          </cell>
          <cell r="AB1715">
            <v>2619</v>
          </cell>
          <cell r="AC1715">
            <v>2772</v>
          </cell>
          <cell r="AD1715">
            <v>2290</v>
          </cell>
          <cell r="AE1715">
            <v>2480</v>
          </cell>
          <cell r="AF1715">
            <v>3339</v>
          </cell>
          <cell r="AG1715">
            <v>3547</v>
          </cell>
          <cell r="AH1715">
            <v>3107</v>
          </cell>
          <cell r="AI1715">
            <v>1899</v>
          </cell>
          <cell r="AJ1715">
            <v>1760</v>
          </cell>
          <cell r="AK1715">
            <v>1253</v>
          </cell>
          <cell r="AL1715">
            <v>1252</v>
          </cell>
          <cell r="AM1715">
            <v>1043</v>
          </cell>
          <cell r="AN1715">
            <v>170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  <cell r="J1716">
            <v>429518</v>
          </cell>
          <cell r="L1716">
            <v>18450</v>
          </cell>
          <cell r="M1716">
            <v>64310</v>
          </cell>
          <cell r="N1716">
            <v>89267</v>
          </cell>
          <cell r="O1716">
            <v>9751</v>
          </cell>
          <cell r="P1716">
            <v>40171</v>
          </cell>
          <cell r="Q1716">
            <v>1970</v>
          </cell>
          <cell r="R1716">
            <v>6859</v>
          </cell>
          <cell r="S1716">
            <v>10090</v>
          </cell>
          <cell r="T1716">
            <v>28542</v>
          </cell>
          <cell r="U1716">
            <v>7779</v>
          </cell>
          <cell r="V1716">
            <v>16213</v>
          </cell>
          <cell r="W1716">
            <v>14426</v>
          </cell>
          <cell r="X1716">
            <v>2477</v>
          </cell>
          <cell r="Y1716">
            <v>685</v>
          </cell>
          <cell r="Z1716">
            <v>955</v>
          </cell>
          <cell r="AA1716">
            <v>3996</v>
          </cell>
          <cell r="AB1716">
            <v>2493</v>
          </cell>
          <cell r="AC1716">
            <v>27243</v>
          </cell>
          <cell r="AD1716">
            <v>24055</v>
          </cell>
          <cell r="AE1716">
            <v>10024</v>
          </cell>
          <cell r="AF1716">
            <v>29197</v>
          </cell>
          <cell r="AG1716">
            <v>8135</v>
          </cell>
          <cell r="AH1716">
            <v>358</v>
          </cell>
          <cell r="AI1716">
            <v>5092</v>
          </cell>
          <cell r="AJ1716">
            <v>340</v>
          </cell>
          <cell r="AK1716">
            <v>958</v>
          </cell>
          <cell r="AL1716">
            <v>361</v>
          </cell>
          <cell r="AM1716">
            <v>154</v>
          </cell>
          <cell r="AN1716">
            <v>5167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8146884</v>
          </cell>
          <cell r="L1717">
            <v>146158</v>
          </cell>
          <cell r="M1717">
            <v>405930</v>
          </cell>
          <cell r="N1717">
            <v>425567</v>
          </cell>
          <cell r="O1717">
            <v>533789</v>
          </cell>
          <cell r="P1717">
            <v>404334</v>
          </cell>
          <cell r="Q1717">
            <v>363741</v>
          </cell>
          <cell r="R1717">
            <v>250720</v>
          </cell>
          <cell r="S1717">
            <v>372179</v>
          </cell>
          <cell r="T1717">
            <v>329772</v>
          </cell>
          <cell r="U1717">
            <v>387047</v>
          </cell>
          <cell r="V1717">
            <v>328788</v>
          </cell>
          <cell r="W1717">
            <v>259044</v>
          </cell>
          <cell r="X1717">
            <v>249282</v>
          </cell>
          <cell r="Y1717">
            <v>204227</v>
          </cell>
          <cell r="Z1717">
            <v>150968</v>
          </cell>
          <cell r="AA1717">
            <v>159050</v>
          </cell>
          <cell r="AB1717">
            <v>261442</v>
          </cell>
          <cell r="AC1717">
            <v>360770</v>
          </cell>
          <cell r="AD1717">
            <v>438988</v>
          </cell>
          <cell r="AE1717">
            <v>442536</v>
          </cell>
          <cell r="AF1717">
            <v>265557</v>
          </cell>
          <cell r="AG1717">
            <v>335412</v>
          </cell>
          <cell r="AH1717">
            <v>138628</v>
          </cell>
          <cell r="AI1717">
            <v>188439</v>
          </cell>
          <cell r="AJ1717">
            <v>121079</v>
          </cell>
          <cell r="AK1717">
            <v>154779</v>
          </cell>
          <cell r="AL1717">
            <v>230613</v>
          </cell>
          <cell r="AM1717">
            <v>154070</v>
          </cell>
          <cell r="AN1717">
            <v>82918</v>
          </cell>
          <cell r="AO1717">
            <v>490</v>
          </cell>
          <cell r="AP1717">
            <v>567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  <cell r="J1718">
            <v>12948</v>
          </cell>
          <cell r="L1718">
            <v>155</v>
          </cell>
          <cell r="M1718">
            <v>326</v>
          </cell>
          <cell r="N1718">
            <v>106</v>
          </cell>
          <cell r="O1718">
            <v>615</v>
          </cell>
          <cell r="Q1718">
            <v>266</v>
          </cell>
          <cell r="R1718">
            <v>3429</v>
          </cell>
          <cell r="S1718">
            <v>726</v>
          </cell>
          <cell r="T1718">
            <v>493</v>
          </cell>
          <cell r="U1718">
            <v>383</v>
          </cell>
          <cell r="V1718">
            <v>86</v>
          </cell>
          <cell r="W1718">
            <v>834</v>
          </cell>
          <cell r="X1718">
            <v>612</v>
          </cell>
          <cell r="Y1718">
            <v>202</v>
          </cell>
          <cell r="Z1718">
            <v>1431</v>
          </cell>
          <cell r="AA1718">
            <v>469</v>
          </cell>
          <cell r="AB1718">
            <v>1549</v>
          </cell>
          <cell r="AC1718">
            <v>29</v>
          </cell>
          <cell r="AD1718">
            <v>129</v>
          </cell>
          <cell r="AE1718">
            <v>1093</v>
          </cell>
          <cell r="AF1718">
            <v>15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  <cell r="J1719">
            <v>513015</v>
          </cell>
          <cell r="L1719">
            <v>1009</v>
          </cell>
          <cell r="M1719">
            <v>11385</v>
          </cell>
          <cell r="N1719">
            <v>17596</v>
          </cell>
          <cell r="O1719">
            <v>19258</v>
          </cell>
          <cell r="P1719">
            <v>22991</v>
          </cell>
          <cell r="Q1719">
            <v>13980</v>
          </cell>
          <cell r="R1719">
            <v>21782</v>
          </cell>
          <cell r="S1719">
            <v>33065</v>
          </cell>
          <cell r="T1719">
            <v>29335</v>
          </cell>
          <cell r="U1719">
            <v>9347</v>
          </cell>
          <cell r="V1719">
            <v>18219</v>
          </cell>
          <cell r="W1719">
            <v>52908</v>
          </cell>
          <cell r="X1719">
            <v>25443</v>
          </cell>
          <cell r="Y1719">
            <v>18723</v>
          </cell>
          <cell r="Z1719">
            <v>15148</v>
          </cell>
          <cell r="AA1719">
            <v>45642</v>
          </cell>
          <cell r="AB1719">
            <v>43520</v>
          </cell>
          <cell r="AC1719">
            <v>9632</v>
          </cell>
          <cell r="AD1719">
            <v>26929</v>
          </cell>
          <cell r="AE1719">
            <v>41315</v>
          </cell>
          <cell r="AF1719">
            <v>21877</v>
          </cell>
          <cell r="AG1719">
            <v>13069</v>
          </cell>
          <cell r="AH1719">
            <v>842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  <cell r="J1720">
            <v>250207</v>
          </cell>
          <cell r="L1720">
            <v>2069</v>
          </cell>
          <cell r="M1720">
            <v>6310</v>
          </cell>
          <cell r="N1720">
            <v>8698</v>
          </cell>
          <cell r="O1720">
            <v>5983</v>
          </cell>
          <cell r="P1720">
            <v>9282</v>
          </cell>
          <cell r="Q1720">
            <v>9171</v>
          </cell>
          <cell r="R1720">
            <v>9434</v>
          </cell>
          <cell r="S1720">
            <v>9577</v>
          </cell>
          <cell r="T1720">
            <v>23150</v>
          </cell>
          <cell r="U1720">
            <v>5686</v>
          </cell>
          <cell r="V1720">
            <v>12426</v>
          </cell>
          <cell r="W1720">
            <v>7715</v>
          </cell>
          <cell r="X1720">
            <v>13733</v>
          </cell>
          <cell r="Y1720">
            <v>8673</v>
          </cell>
          <cell r="Z1720">
            <v>6677</v>
          </cell>
          <cell r="AA1720">
            <v>34115</v>
          </cell>
          <cell r="AB1720">
            <v>14356</v>
          </cell>
          <cell r="AC1720">
            <v>8876</v>
          </cell>
          <cell r="AD1720">
            <v>22569</v>
          </cell>
          <cell r="AE1720">
            <v>7511</v>
          </cell>
          <cell r="AF1720">
            <v>7356</v>
          </cell>
          <cell r="AG1720">
            <v>2513</v>
          </cell>
          <cell r="AH1720">
            <v>14327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  <cell r="J1721">
            <v>2429</v>
          </cell>
          <cell r="L1721">
            <v>13</v>
          </cell>
          <cell r="M1721">
            <v>29</v>
          </cell>
          <cell r="N1721">
            <v>66</v>
          </cell>
          <cell r="P1721">
            <v>112</v>
          </cell>
          <cell r="Q1721">
            <v>200</v>
          </cell>
          <cell r="T1721">
            <v>90</v>
          </cell>
          <cell r="V1721">
            <v>131</v>
          </cell>
          <cell r="W1721">
            <v>96</v>
          </cell>
          <cell r="X1721">
            <v>76</v>
          </cell>
          <cell r="Y1721">
            <v>147</v>
          </cell>
          <cell r="Z1721">
            <v>205</v>
          </cell>
          <cell r="AA1721">
            <v>268</v>
          </cell>
          <cell r="AB1721">
            <v>332</v>
          </cell>
          <cell r="AC1721">
            <v>85</v>
          </cell>
          <cell r="AD1721">
            <v>34</v>
          </cell>
          <cell r="AE1721">
            <v>409</v>
          </cell>
          <cell r="AF1721">
            <v>136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  <cell r="J1722">
            <v>327616</v>
          </cell>
          <cell r="L1722">
            <v>1338</v>
          </cell>
          <cell r="M1722">
            <v>1626</v>
          </cell>
          <cell r="N1722">
            <v>9344</v>
          </cell>
          <cell r="O1722">
            <v>18236</v>
          </cell>
          <cell r="P1722">
            <v>265</v>
          </cell>
          <cell r="Q1722">
            <v>2603</v>
          </cell>
          <cell r="R1722">
            <v>10501</v>
          </cell>
          <cell r="S1722">
            <v>29532</v>
          </cell>
          <cell r="T1722">
            <v>6841</v>
          </cell>
          <cell r="U1722">
            <v>15958</v>
          </cell>
          <cell r="V1722">
            <v>40671</v>
          </cell>
          <cell r="W1722">
            <v>17270</v>
          </cell>
          <cell r="X1722">
            <v>2128</v>
          </cell>
          <cell r="Y1722">
            <v>1958</v>
          </cell>
          <cell r="Z1722">
            <v>57359</v>
          </cell>
          <cell r="AA1722">
            <v>46317</v>
          </cell>
          <cell r="AB1722">
            <v>32391</v>
          </cell>
          <cell r="AC1722">
            <v>5479</v>
          </cell>
          <cell r="AD1722">
            <v>7130</v>
          </cell>
          <cell r="AE1722">
            <v>11472</v>
          </cell>
          <cell r="AF1722">
            <v>2819</v>
          </cell>
          <cell r="AG1722">
            <v>6378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  <cell r="J1723">
            <v>148069</v>
          </cell>
          <cell r="L1723">
            <v>309</v>
          </cell>
          <cell r="M1723">
            <v>843</v>
          </cell>
          <cell r="N1723">
            <v>2038</v>
          </cell>
          <cell r="O1723">
            <v>4864</v>
          </cell>
          <cell r="P1723">
            <v>972</v>
          </cell>
          <cell r="Q1723">
            <v>1289</v>
          </cell>
          <cell r="R1723">
            <v>1377</v>
          </cell>
          <cell r="S1723">
            <v>2147</v>
          </cell>
          <cell r="T1723">
            <v>1620</v>
          </cell>
          <cell r="U1723">
            <v>16296</v>
          </cell>
          <cell r="V1723">
            <v>24337</v>
          </cell>
          <cell r="W1723">
            <v>8409</v>
          </cell>
          <cell r="X1723">
            <v>36886</v>
          </cell>
          <cell r="Y1723">
            <v>1890</v>
          </cell>
          <cell r="Z1723">
            <v>1314</v>
          </cell>
          <cell r="AA1723">
            <v>12744</v>
          </cell>
          <cell r="AB1723">
            <v>3803</v>
          </cell>
          <cell r="AC1723">
            <v>8719</v>
          </cell>
          <cell r="AD1723">
            <v>14933</v>
          </cell>
          <cell r="AE1723">
            <v>121</v>
          </cell>
          <cell r="AF1723">
            <v>3133</v>
          </cell>
          <cell r="AG1723">
            <v>25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  <cell r="J1724">
            <v>278817</v>
          </cell>
          <cell r="L1724">
            <v>8103</v>
          </cell>
          <cell r="M1724">
            <v>13548</v>
          </cell>
          <cell r="N1724">
            <v>7970</v>
          </cell>
          <cell r="O1724">
            <v>12617</v>
          </cell>
          <cell r="P1724">
            <v>13896</v>
          </cell>
          <cell r="Q1724">
            <v>8405</v>
          </cell>
          <cell r="R1724">
            <v>10027</v>
          </cell>
          <cell r="S1724">
            <v>12328</v>
          </cell>
          <cell r="T1724">
            <v>11501</v>
          </cell>
          <cell r="U1724">
            <v>9175</v>
          </cell>
          <cell r="V1724">
            <v>8015</v>
          </cell>
          <cell r="W1724">
            <v>8847</v>
          </cell>
          <cell r="X1724">
            <v>7488</v>
          </cell>
          <cell r="Y1724">
            <v>9648</v>
          </cell>
          <cell r="Z1724">
            <v>5763</v>
          </cell>
          <cell r="AA1724">
            <v>4837</v>
          </cell>
          <cell r="AB1724">
            <v>6394</v>
          </cell>
          <cell r="AC1724">
            <v>16195</v>
          </cell>
          <cell r="AD1724">
            <v>16867</v>
          </cell>
          <cell r="AE1724">
            <v>19350</v>
          </cell>
          <cell r="AF1724">
            <v>19452</v>
          </cell>
          <cell r="AG1724">
            <v>4893</v>
          </cell>
          <cell r="AH1724">
            <v>6827</v>
          </cell>
          <cell r="AI1724">
            <v>4823</v>
          </cell>
          <cell r="AJ1724">
            <v>4165</v>
          </cell>
          <cell r="AK1724">
            <v>10191</v>
          </cell>
          <cell r="AL1724">
            <v>6871</v>
          </cell>
          <cell r="AM1724">
            <v>4824</v>
          </cell>
          <cell r="AN1724">
            <v>5797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  <cell r="J1725">
            <v>780962</v>
          </cell>
          <cell r="L1725">
            <v>18160</v>
          </cell>
          <cell r="M1725">
            <v>27074</v>
          </cell>
          <cell r="N1725">
            <v>60799</v>
          </cell>
          <cell r="O1725">
            <v>21480</v>
          </cell>
          <cell r="P1725">
            <v>95138</v>
          </cell>
          <cell r="Q1725">
            <v>68524</v>
          </cell>
          <cell r="R1725">
            <v>54519</v>
          </cell>
          <cell r="S1725">
            <v>56945</v>
          </cell>
          <cell r="T1725">
            <v>22532</v>
          </cell>
          <cell r="U1725">
            <v>32059</v>
          </cell>
          <cell r="V1725">
            <v>29101</v>
          </cell>
          <cell r="W1725">
            <v>37361</v>
          </cell>
          <cell r="X1725">
            <v>46459</v>
          </cell>
          <cell r="Y1725">
            <v>23083</v>
          </cell>
          <cell r="Z1725">
            <v>14870</v>
          </cell>
          <cell r="AA1725">
            <v>29107</v>
          </cell>
          <cell r="AB1725">
            <v>18075</v>
          </cell>
          <cell r="AC1725">
            <v>13772</v>
          </cell>
          <cell r="AD1725">
            <v>11505</v>
          </cell>
          <cell r="AE1725">
            <v>16508</v>
          </cell>
          <cell r="AF1725">
            <v>8958</v>
          </cell>
          <cell r="AG1725">
            <v>8408</v>
          </cell>
          <cell r="AH1725">
            <v>14831</v>
          </cell>
          <cell r="AI1725">
            <v>4416</v>
          </cell>
          <cell r="AJ1725">
            <v>2470</v>
          </cell>
          <cell r="AK1725">
            <v>11681</v>
          </cell>
          <cell r="AL1725">
            <v>23085</v>
          </cell>
          <cell r="AM1725">
            <v>8373</v>
          </cell>
          <cell r="AN1725">
            <v>1669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1579964</v>
          </cell>
          <cell r="L1726">
            <v>64823</v>
          </cell>
          <cell r="M1726">
            <v>160254</v>
          </cell>
          <cell r="N1726">
            <v>95711</v>
          </cell>
          <cell r="O1726">
            <v>77408</v>
          </cell>
          <cell r="P1726">
            <v>63726</v>
          </cell>
          <cell r="Q1726">
            <v>46531</v>
          </cell>
          <cell r="R1726">
            <v>57241</v>
          </cell>
          <cell r="S1726">
            <v>87658</v>
          </cell>
          <cell r="T1726">
            <v>68247</v>
          </cell>
          <cell r="U1726">
            <v>50465</v>
          </cell>
          <cell r="V1726">
            <v>51153</v>
          </cell>
          <cell r="W1726">
            <v>57525</v>
          </cell>
          <cell r="X1726">
            <v>54013</v>
          </cell>
          <cell r="Y1726">
            <v>40856</v>
          </cell>
          <cell r="Z1726">
            <v>69469</v>
          </cell>
          <cell r="AA1726">
            <v>46314</v>
          </cell>
          <cell r="AB1726">
            <v>43861</v>
          </cell>
          <cell r="AC1726">
            <v>63036</v>
          </cell>
          <cell r="AD1726">
            <v>47881</v>
          </cell>
          <cell r="AE1726">
            <v>29613</v>
          </cell>
          <cell r="AF1726">
            <v>39582</v>
          </cell>
          <cell r="AG1726">
            <v>18312</v>
          </cell>
          <cell r="AH1726">
            <v>29138</v>
          </cell>
          <cell r="AI1726">
            <v>69657</v>
          </cell>
          <cell r="AJ1726">
            <v>38793</v>
          </cell>
          <cell r="AK1726">
            <v>41449</v>
          </cell>
          <cell r="AL1726">
            <v>31978</v>
          </cell>
          <cell r="AM1726">
            <v>24112</v>
          </cell>
          <cell r="AN1726">
            <v>10453</v>
          </cell>
          <cell r="AO1726">
            <v>705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  <cell r="J1727">
            <v>10641</v>
          </cell>
          <cell r="L1727">
            <v>381</v>
          </cell>
          <cell r="M1727">
            <v>234</v>
          </cell>
          <cell r="N1727">
            <v>273</v>
          </cell>
          <cell r="O1727">
            <v>316</v>
          </cell>
          <cell r="P1727">
            <v>23</v>
          </cell>
          <cell r="Q1727">
            <v>436</v>
          </cell>
          <cell r="R1727">
            <v>446</v>
          </cell>
          <cell r="S1727">
            <v>222</v>
          </cell>
          <cell r="T1727">
            <v>281</v>
          </cell>
          <cell r="U1727">
            <v>552</v>
          </cell>
          <cell r="V1727">
            <v>49</v>
          </cell>
          <cell r="Y1727">
            <v>31</v>
          </cell>
          <cell r="AA1727">
            <v>53</v>
          </cell>
          <cell r="AB1727">
            <v>271</v>
          </cell>
          <cell r="AF1727">
            <v>81</v>
          </cell>
          <cell r="AG1727">
            <v>143</v>
          </cell>
          <cell r="AH1727">
            <v>1623</v>
          </cell>
          <cell r="AI1727">
            <v>47</v>
          </cell>
          <cell r="AJ1727">
            <v>34</v>
          </cell>
          <cell r="AK1727">
            <v>2093</v>
          </cell>
          <cell r="AL1727">
            <v>864</v>
          </cell>
          <cell r="AM1727">
            <v>2188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  <cell r="J1728">
            <v>256012</v>
          </cell>
          <cell r="M1728">
            <v>10194</v>
          </cell>
          <cell r="N1728">
            <v>3728</v>
          </cell>
          <cell r="O1728">
            <v>2482</v>
          </cell>
          <cell r="P1728">
            <v>8172</v>
          </cell>
          <cell r="Q1728">
            <v>7201</v>
          </cell>
          <cell r="R1728">
            <v>1868</v>
          </cell>
          <cell r="S1728">
            <v>4704</v>
          </cell>
          <cell r="U1728">
            <v>1333</v>
          </cell>
          <cell r="V1728">
            <v>69</v>
          </cell>
          <cell r="W1728">
            <v>13742</v>
          </cell>
          <cell r="Z1728">
            <v>328</v>
          </cell>
          <cell r="AD1728">
            <v>2646</v>
          </cell>
          <cell r="AF1728">
            <v>800</v>
          </cell>
          <cell r="AG1728">
            <v>413</v>
          </cell>
          <cell r="AH1728">
            <v>21247</v>
          </cell>
          <cell r="AI1728">
            <v>24007</v>
          </cell>
          <cell r="AJ1728">
            <v>25814</v>
          </cell>
          <cell r="AK1728">
            <v>16314</v>
          </cell>
          <cell r="AL1728">
            <v>19803</v>
          </cell>
          <cell r="AM1728">
            <v>34131</v>
          </cell>
          <cell r="AN1728">
            <v>35888</v>
          </cell>
          <cell r="AO1728">
            <v>16686</v>
          </cell>
          <cell r="AP1728">
            <v>4442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  <cell r="J1729">
            <v>163857</v>
          </cell>
          <cell r="L1729">
            <v>818</v>
          </cell>
          <cell r="M1729">
            <v>4137</v>
          </cell>
          <cell r="N1729">
            <v>1594</v>
          </cell>
          <cell r="O1729">
            <v>1715</v>
          </cell>
          <cell r="P1729">
            <v>1776</v>
          </cell>
          <cell r="Q1729">
            <v>2646</v>
          </cell>
          <cell r="R1729">
            <v>484</v>
          </cell>
          <cell r="S1729">
            <v>6631</v>
          </cell>
          <cell r="T1729">
            <v>4311</v>
          </cell>
          <cell r="U1729">
            <v>2615</v>
          </cell>
          <cell r="V1729">
            <v>2080</v>
          </cell>
          <cell r="W1729">
            <v>3283</v>
          </cell>
          <cell r="X1729">
            <v>2086</v>
          </cell>
          <cell r="Y1729">
            <v>2580</v>
          </cell>
          <cell r="Z1729">
            <v>1589</v>
          </cell>
          <cell r="AB1729">
            <v>488</v>
          </cell>
          <cell r="AC1729">
            <v>98</v>
          </cell>
          <cell r="AD1729">
            <v>256</v>
          </cell>
          <cell r="AE1729">
            <v>536</v>
          </cell>
          <cell r="AF1729">
            <v>417</v>
          </cell>
          <cell r="AG1729">
            <v>1596</v>
          </cell>
          <cell r="AH1729">
            <v>11834</v>
          </cell>
          <cell r="AI1729">
            <v>10938</v>
          </cell>
          <cell r="AJ1729">
            <v>13166</v>
          </cell>
          <cell r="AK1729">
            <v>30085</v>
          </cell>
          <cell r="AL1729">
            <v>24427</v>
          </cell>
          <cell r="AM1729">
            <v>15919</v>
          </cell>
          <cell r="AN1729">
            <v>15326</v>
          </cell>
          <cell r="AO1729">
            <v>426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1955547</v>
          </cell>
          <cell r="L1730">
            <v>66885</v>
          </cell>
          <cell r="M1730">
            <v>138636</v>
          </cell>
          <cell r="N1730">
            <v>134283</v>
          </cell>
          <cell r="O1730">
            <v>120020</v>
          </cell>
          <cell r="P1730">
            <v>125764</v>
          </cell>
          <cell r="Q1730">
            <v>104615</v>
          </cell>
          <cell r="R1730">
            <v>108839</v>
          </cell>
          <cell r="S1730">
            <v>96276</v>
          </cell>
          <cell r="T1730">
            <v>110635</v>
          </cell>
          <cell r="U1730">
            <v>101259</v>
          </cell>
          <cell r="V1730">
            <v>79627</v>
          </cell>
          <cell r="W1730">
            <v>76167</v>
          </cell>
          <cell r="X1730">
            <v>75444</v>
          </cell>
          <cell r="Y1730">
            <v>67237</v>
          </cell>
          <cell r="Z1730">
            <v>63874</v>
          </cell>
          <cell r="AA1730">
            <v>55443</v>
          </cell>
          <cell r="AB1730">
            <v>54407</v>
          </cell>
          <cell r="AC1730">
            <v>50271</v>
          </cell>
          <cell r="AD1730">
            <v>51174</v>
          </cell>
          <cell r="AE1730">
            <v>44636</v>
          </cell>
          <cell r="AF1730">
            <v>34415</v>
          </cell>
          <cell r="AG1730">
            <v>34678</v>
          </cell>
          <cell r="AH1730">
            <v>30089</v>
          </cell>
          <cell r="AI1730">
            <v>29996</v>
          </cell>
          <cell r="AJ1730">
            <v>25346</v>
          </cell>
          <cell r="AK1730">
            <v>23974</v>
          </cell>
          <cell r="AL1730">
            <v>26852</v>
          </cell>
          <cell r="AM1730">
            <v>17409</v>
          </cell>
          <cell r="AN1730">
            <v>7296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141126</v>
          </cell>
          <cell r="L1731">
            <v>3685</v>
          </cell>
          <cell r="M1731">
            <v>6623</v>
          </cell>
          <cell r="N1731">
            <v>6490</v>
          </cell>
          <cell r="O1731">
            <v>8828</v>
          </cell>
          <cell r="P1731">
            <v>3482</v>
          </cell>
          <cell r="Q1731">
            <v>3834</v>
          </cell>
          <cell r="R1731">
            <v>5958</v>
          </cell>
          <cell r="S1731">
            <v>5433</v>
          </cell>
          <cell r="T1731">
            <v>8750</v>
          </cell>
          <cell r="U1731">
            <v>5629</v>
          </cell>
          <cell r="V1731">
            <v>4647</v>
          </cell>
          <cell r="W1731">
            <v>4543</v>
          </cell>
          <cell r="X1731">
            <v>4967</v>
          </cell>
          <cell r="Y1731">
            <v>8105</v>
          </cell>
          <cell r="Z1731">
            <v>6064</v>
          </cell>
          <cell r="AA1731">
            <v>2859</v>
          </cell>
          <cell r="AB1731">
            <v>3537</v>
          </cell>
          <cell r="AC1731">
            <v>3582</v>
          </cell>
          <cell r="AD1731">
            <v>2807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19184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774340</v>
          </cell>
          <cell r="L1732">
            <v>21279</v>
          </cell>
          <cell r="M1732">
            <v>27820</v>
          </cell>
          <cell r="N1732">
            <v>38430</v>
          </cell>
          <cell r="O1732">
            <v>36708</v>
          </cell>
          <cell r="P1732">
            <v>37169</v>
          </cell>
          <cell r="Q1732">
            <v>34051</v>
          </cell>
          <cell r="R1732">
            <v>37943</v>
          </cell>
          <cell r="S1732">
            <v>37751</v>
          </cell>
          <cell r="T1732">
            <v>47532</v>
          </cell>
          <cell r="U1732">
            <v>50180</v>
          </cell>
          <cell r="V1732">
            <v>38662</v>
          </cell>
          <cell r="W1732">
            <v>35421</v>
          </cell>
          <cell r="X1732">
            <v>32266</v>
          </cell>
          <cell r="Y1732">
            <v>29188</v>
          </cell>
          <cell r="Z1732">
            <v>29922</v>
          </cell>
          <cell r="AA1732">
            <v>26220</v>
          </cell>
          <cell r="AB1732">
            <v>24352</v>
          </cell>
          <cell r="AC1732">
            <v>20286</v>
          </cell>
          <cell r="AD1732">
            <v>12669</v>
          </cell>
          <cell r="AE1732">
            <v>19683</v>
          </cell>
          <cell r="AF1732">
            <v>30288</v>
          </cell>
          <cell r="AG1732">
            <v>15820</v>
          </cell>
          <cell r="AH1732">
            <v>9600</v>
          </cell>
          <cell r="AI1732">
            <v>13013</v>
          </cell>
          <cell r="AJ1732">
            <v>10839</v>
          </cell>
          <cell r="AK1732">
            <v>11885</v>
          </cell>
          <cell r="AL1732">
            <v>10967</v>
          </cell>
          <cell r="AM1732">
            <v>15392</v>
          </cell>
          <cell r="AN1732">
            <v>9256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12479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357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338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279633</v>
          </cell>
          <cell r="L1734">
            <v>1876</v>
          </cell>
          <cell r="M1734">
            <v>20876</v>
          </cell>
          <cell r="N1734">
            <v>31011</v>
          </cell>
          <cell r="O1734">
            <v>4074</v>
          </cell>
          <cell r="P1734">
            <v>9327</v>
          </cell>
          <cell r="Q1734">
            <v>9251</v>
          </cell>
          <cell r="R1734">
            <v>10428</v>
          </cell>
          <cell r="S1734">
            <v>12496</v>
          </cell>
          <cell r="T1734">
            <v>15736</v>
          </cell>
          <cell r="U1734">
            <v>5918</v>
          </cell>
          <cell r="V1734">
            <v>14073</v>
          </cell>
          <cell r="W1734">
            <v>5045</v>
          </cell>
          <cell r="X1734">
            <v>7957</v>
          </cell>
          <cell r="Y1734">
            <v>4779</v>
          </cell>
          <cell r="Z1734">
            <v>842</v>
          </cell>
          <cell r="AA1734">
            <v>1539</v>
          </cell>
          <cell r="AB1734">
            <v>13595</v>
          </cell>
          <cell r="AC1734">
            <v>5584</v>
          </cell>
          <cell r="AD1734">
            <v>15526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53544</v>
          </cell>
          <cell r="AJ1734">
            <v>5723</v>
          </cell>
          <cell r="AK1734">
            <v>3915</v>
          </cell>
          <cell r="AL1734">
            <v>2659</v>
          </cell>
          <cell r="AM1734">
            <v>2426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93483</v>
          </cell>
          <cell r="L1735">
            <v>2094</v>
          </cell>
          <cell r="M1735">
            <v>10126</v>
          </cell>
          <cell r="N1735">
            <v>7820</v>
          </cell>
          <cell r="O1735">
            <v>7833</v>
          </cell>
          <cell r="P1735">
            <v>4865</v>
          </cell>
          <cell r="Q1735">
            <v>6802</v>
          </cell>
          <cell r="R1735">
            <v>5043</v>
          </cell>
          <cell r="S1735">
            <v>2237</v>
          </cell>
          <cell r="T1735">
            <v>6864</v>
          </cell>
          <cell r="U1735">
            <v>3672</v>
          </cell>
          <cell r="V1735">
            <v>6567</v>
          </cell>
          <cell r="W1735">
            <v>758</v>
          </cell>
          <cell r="X1735">
            <v>1272</v>
          </cell>
          <cell r="Y1735">
            <v>2852</v>
          </cell>
          <cell r="Z1735">
            <v>2168</v>
          </cell>
          <cell r="AA1735">
            <v>3032</v>
          </cell>
          <cell r="AB1735">
            <v>2886</v>
          </cell>
          <cell r="AC1735">
            <v>671</v>
          </cell>
          <cell r="AD1735">
            <v>1535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936</v>
          </cell>
          <cell r="AM1735">
            <v>398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  <cell r="J1736">
            <v>67723</v>
          </cell>
          <cell r="L1736">
            <v>2046</v>
          </cell>
          <cell r="M1736">
            <v>2957</v>
          </cell>
          <cell r="N1736">
            <v>3182</v>
          </cell>
          <cell r="O1736">
            <v>2632</v>
          </cell>
          <cell r="P1736">
            <v>3827</v>
          </cell>
          <cell r="Q1736">
            <v>3507</v>
          </cell>
          <cell r="R1736">
            <v>2733</v>
          </cell>
          <cell r="S1736">
            <v>2520</v>
          </cell>
          <cell r="T1736">
            <v>2167</v>
          </cell>
          <cell r="U1736">
            <v>2489</v>
          </cell>
          <cell r="V1736">
            <v>2857</v>
          </cell>
          <cell r="W1736">
            <v>1833</v>
          </cell>
          <cell r="X1736">
            <v>2503</v>
          </cell>
          <cell r="Y1736">
            <v>2177</v>
          </cell>
          <cell r="Z1736">
            <v>2020</v>
          </cell>
          <cell r="AA1736">
            <v>4576</v>
          </cell>
          <cell r="AB1736">
            <v>2182</v>
          </cell>
          <cell r="AC1736">
            <v>3655</v>
          </cell>
          <cell r="AD1736">
            <v>1307</v>
          </cell>
          <cell r="AE1736">
            <v>2178</v>
          </cell>
          <cell r="AF1736">
            <v>1976</v>
          </cell>
          <cell r="AG1736">
            <v>3376</v>
          </cell>
          <cell r="AH1736">
            <v>1984</v>
          </cell>
          <cell r="AI1736">
            <v>1561</v>
          </cell>
          <cell r="AJ1736">
            <v>442</v>
          </cell>
          <cell r="AK1736">
            <v>762</v>
          </cell>
          <cell r="AL1736">
            <v>1980</v>
          </cell>
          <cell r="AM1736">
            <v>1356</v>
          </cell>
          <cell r="AN1736">
            <v>938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  <cell r="J1737">
            <v>763419</v>
          </cell>
          <cell r="L1737">
            <v>349</v>
          </cell>
          <cell r="M1737">
            <v>25454</v>
          </cell>
          <cell r="N1737">
            <v>17841</v>
          </cell>
          <cell r="O1737">
            <v>29764</v>
          </cell>
          <cell r="P1737">
            <v>65112</v>
          </cell>
          <cell r="Q1737">
            <v>28251</v>
          </cell>
          <cell r="R1737">
            <v>50028</v>
          </cell>
          <cell r="S1737">
            <v>260569</v>
          </cell>
          <cell r="T1737">
            <v>42079</v>
          </cell>
          <cell r="U1737">
            <v>10165</v>
          </cell>
          <cell r="V1737">
            <v>1187</v>
          </cell>
          <cell r="W1737">
            <v>5917</v>
          </cell>
          <cell r="X1737">
            <v>76940</v>
          </cell>
          <cell r="Y1737">
            <v>19009</v>
          </cell>
          <cell r="Z1737">
            <v>11677</v>
          </cell>
          <cell r="AA1737">
            <v>12945</v>
          </cell>
          <cell r="AB1737">
            <v>11857</v>
          </cell>
          <cell r="AC1737">
            <v>4193</v>
          </cell>
          <cell r="AD1737">
            <v>21241</v>
          </cell>
          <cell r="AE1737">
            <v>17249</v>
          </cell>
          <cell r="AF1737">
            <v>9987</v>
          </cell>
          <cell r="AG1737">
            <v>13738</v>
          </cell>
          <cell r="AH1737">
            <v>8005</v>
          </cell>
          <cell r="AI1737">
            <v>2891</v>
          </cell>
          <cell r="AJ1737">
            <v>5959</v>
          </cell>
          <cell r="AK1737">
            <v>6304</v>
          </cell>
          <cell r="AL1737">
            <v>1855</v>
          </cell>
          <cell r="AM1737">
            <v>2853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1260021</v>
          </cell>
          <cell r="L1738">
            <v>25050</v>
          </cell>
          <cell r="M1738">
            <v>61411</v>
          </cell>
          <cell r="N1738">
            <v>63516</v>
          </cell>
          <cell r="O1738">
            <v>48827</v>
          </cell>
          <cell r="P1738">
            <v>60249</v>
          </cell>
          <cell r="Q1738">
            <v>34199</v>
          </cell>
          <cell r="R1738">
            <v>38217</v>
          </cell>
          <cell r="S1738">
            <v>63871</v>
          </cell>
          <cell r="T1738">
            <v>37943</v>
          </cell>
          <cell r="U1738">
            <v>43173</v>
          </cell>
          <cell r="V1738">
            <v>32011</v>
          </cell>
          <cell r="W1738">
            <v>81376</v>
          </cell>
          <cell r="X1738">
            <v>28732</v>
          </cell>
          <cell r="Y1738">
            <v>94168</v>
          </cell>
          <cell r="Z1738">
            <v>125967</v>
          </cell>
          <cell r="AA1738">
            <v>29588</v>
          </cell>
          <cell r="AB1738">
            <v>60034</v>
          </cell>
          <cell r="AC1738">
            <v>36879</v>
          </cell>
          <cell r="AD1738">
            <v>16776</v>
          </cell>
          <cell r="AE1738">
            <v>30140</v>
          </cell>
          <cell r="AF1738">
            <v>13274</v>
          </cell>
          <cell r="AG1738">
            <v>13485</v>
          </cell>
          <cell r="AH1738">
            <v>16576</v>
          </cell>
          <cell r="AI1738">
            <v>6720</v>
          </cell>
          <cell r="AJ1738">
            <v>63707</v>
          </cell>
          <cell r="AK1738">
            <v>33805</v>
          </cell>
          <cell r="AL1738">
            <v>10711</v>
          </cell>
          <cell r="AM1738">
            <v>72838</v>
          </cell>
          <cell r="AN1738">
            <v>9046</v>
          </cell>
          <cell r="AO1738">
            <v>7732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  <cell r="J1739">
            <v>99398</v>
          </cell>
          <cell r="L1739">
            <v>6817</v>
          </cell>
          <cell r="M1739">
            <v>7814</v>
          </cell>
          <cell r="N1739">
            <v>5177</v>
          </cell>
          <cell r="O1739">
            <v>7036</v>
          </cell>
          <cell r="P1739">
            <v>6571</v>
          </cell>
          <cell r="Q1739">
            <v>4925</v>
          </cell>
          <cell r="R1739">
            <v>3422</v>
          </cell>
          <cell r="S1739">
            <v>4986</v>
          </cell>
          <cell r="T1739">
            <v>3604</v>
          </cell>
          <cell r="U1739">
            <v>3873</v>
          </cell>
          <cell r="V1739">
            <v>2718</v>
          </cell>
          <cell r="W1739">
            <v>5276</v>
          </cell>
          <cell r="X1739">
            <v>3085</v>
          </cell>
          <cell r="Y1739">
            <v>2079</v>
          </cell>
          <cell r="Z1739">
            <v>2817</v>
          </cell>
          <cell r="AA1739">
            <v>3247</v>
          </cell>
          <cell r="AB1739">
            <v>2869</v>
          </cell>
          <cell r="AC1739">
            <v>3757</v>
          </cell>
          <cell r="AD1739">
            <v>5383</v>
          </cell>
          <cell r="AE1739">
            <v>1671</v>
          </cell>
          <cell r="AF1739">
            <v>1214</v>
          </cell>
          <cell r="AG1739">
            <v>3280</v>
          </cell>
          <cell r="AH1739">
            <v>3573</v>
          </cell>
          <cell r="AI1739">
            <v>761</v>
          </cell>
          <cell r="AJ1739">
            <v>1082</v>
          </cell>
          <cell r="AK1739">
            <v>491</v>
          </cell>
          <cell r="AL1739">
            <v>935</v>
          </cell>
          <cell r="AM1739">
            <v>899</v>
          </cell>
          <cell r="AN1739">
            <v>36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369393</v>
          </cell>
          <cell r="L1740">
            <v>1263</v>
          </cell>
          <cell r="M1740">
            <v>16470</v>
          </cell>
          <cell r="N1740">
            <v>28432</v>
          </cell>
          <cell r="O1740">
            <v>16377</v>
          </cell>
          <cell r="P1740">
            <v>19089</v>
          </cell>
          <cell r="Q1740">
            <v>8852</v>
          </cell>
          <cell r="R1740">
            <v>19041</v>
          </cell>
          <cell r="S1740">
            <v>32063</v>
          </cell>
          <cell r="T1740">
            <v>9361</v>
          </cell>
          <cell r="U1740">
            <v>15945</v>
          </cell>
          <cell r="V1740">
            <v>19014</v>
          </cell>
          <cell r="W1740">
            <v>45705</v>
          </cell>
          <cell r="X1740">
            <v>6633</v>
          </cell>
          <cell r="Y1740">
            <v>8213</v>
          </cell>
          <cell r="Z1740">
            <v>4978</v>
          </cell>
          <cell r="AA1740">
            <v>4681</v>
          </cell>
          <cell r="AB1740">
            <v>36222</v>
          </cell>
          <cell r="AC1740">
            <v>3676</v>
          </cell>
          <cell r="AD1740">
            <v>8157</v>
          </cell>
          <cell r="AE1740">
            <v>5704</v>
          </cell>
          <cell r="AF1740">
            <v>749</v>
          </cell>
          <cell r="AG1740">
            <v>1636</v>
          </cell>
          <cell r="AH1740">
            <v>5962</v>
          </cell>
          <cell r="AI1740">
            <v>4956</v>
          </cell>
          <cell r="AJ1740">
            <v>14782</v>
          </cell>
          <cell r="AK1740">
            <v>1759</v>
          </cell>
          <cell r="AL1740">
            <v>19829</v>
          </cell>
          <cell r="AM1740">
            <v>9704</v>
          </cell>
          <cell r="AN1740">
            <v>140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3145891</v>
          </cell>
          <cell r="L1741">
            <v>80499</v>
          </cell>
          <cell r="M1741">
            <v>210484</v>
          </cell>
          <cell r="N1741">
            <v>235843</v>
          </cell>
          <cell r="O1741">
            <v>227653</v>
          </cell>
          <cell r="P1741">
            <v>162922</v>
          </cell>
          <cell r="Q1741">
            <v>132800</v>
          </cell>
          <cell r="R1741">
            <v>80206</v>
          </cell>
          <cell r="S1741">
            <v>80587</v>
          </cell>
          <cell r="T1741">
            <v>123290</v>
          </cell>
          <cell r="U1741">
            <v>145025</v>
          </cell>
          <cell r="V1741">
            <v>134544</v>
          </cell>
          <cell r="W1741">
            <v>79208</v>
          </cell>
          <cell r="X1741">
            <v>69259</v>
          </cell>
          <cell r="Y1741">
            <v>94868</v>
          </cell>
          <cell r="Z1741">
            <v>97864</v>
          </cell>
          <cell r="AA1741">
            <v>156394</v>
          </cell>
          <cell r="AB1741">
            <v>93810</v>
          </cell>
          <cell r="AC1741">
            <v>152976</v>
          </cell>
          <cell r="AD1741">
            <v>104461</v>
          </cell>
          <cell r="AE1741">
            <v>101717</v>
          </cell>
          <cell r="AF1741">
            <v>106017</v>
          </cell>
          <cell r="AG1741">
            <v>30543</v>
          </cell>
          <cell r="AH1741">
            <v>80667</v>
          </cell>
          <cell r="AI1741">
            <v>125251</v>
          </cell>
          <cell r="AJ1741">
            <v>48832</v>
          </cell>
          <cell r="AK1741">
            <v>58758</v>
          </cell>
          <cell r="AL1741">
            <v>51099</v>
          </cell>
          <cell r="AM1741">
            <v>36955</v>
          </cell>
          <cell r="AN1741">
            <v>38603</v>
          </cell>
          <cell r="AO1741">
            <v>4756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  <cell r="J1742">
            <v>34295</v>
          </cell>
          <cell r="M1742">
            <v>322</v>
          </cell>
          <cell r="N1742">
            <v>27</v>
          </cell>
          <cell r="O1742">
            <v>651</v>
          </cell>
          <cell r="P1742">
            <v>1516</v>
          </cell>
          <cell r="Q1742">
            <v>416</v>
          </cell>
          <cell r="R1742">
            <v>3619</v>
          </cell>
          <cell r="S1742">
            <v>2831</v>
          </cell>
          <cell r="T1742">
            <v>1471</v>
          </cell>
          <cell r="U1742">
            <v>2034</v>
          </cell>
          <cell r="V1742">
            <v>774</v>
          </cell>
          <cell r="W1742">
            <v>191</v>
          </cell>
          <cell r="X1742">
            <v>5847</v>
          </cell>
          <cell r="Y1742">
            <v>1192</v>
          </cell>
          <cell r="Z1742">
            <v>62</v>
          </cell>
          <cell r="AA1742">
            <v>8811</v>
          </cell>
          <cell r="AB1742">
            <v>543</v>
          </cell>
          <cell r="AC1742">
            <v>553</v>
          </cell>
          <cell r="AD1742">
            <v>90</v>
          </cell>
          <cell r="AE1742">
            <v>54</v>
          </cell>
          <cell r="AF1742">
            <v>2339</v>
          </cell>
          <cell r="AG1742">
            <v>242</v>
          </cell>
          <cell r="AH1742">
            <v>710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  <cell r="J1743">
            <v>1456541</v>
          </cell>
          <cell r="L1743">
            <v>3426</v>
          </cell>
          <cell r="M1743">
            <v>62752</v>
          </cell>
          <cell r="N1743">
            <v>88103</v>
          </cell>
          <cell r="O1743">
            <v>73763</v>
          </cell>
          <cell r="P1743">
            <v>53778</v>
          </cell>
          <cell r="Q1743">
            <v>77671</v>
          </cell>
          <cell r="R1743">
            <v>100392</v>
          </cell>
          <cell r="S1743">
            <v>94280</v>
          </cell>
          <cell r="T1743">
            <v>59360</v>
          </cell>
          <cell r="U1743">
            <v>71684</v>
          </cell>
          <cell r="V1743">
            <v>60094</v>
          </cell>
          <cell r="W1743">
            <v>41588</v>
          </cell>
          <cell r="X1743">
            <v>67496</v>
          </cell>
          <cell r="Y1743">
            <v>87777</v>
          </cell>
          <cell r="Z1743">
            <v>61529</v>
          </cell>
          <cell r="AA1743">
            <v>109486</v>
          </cell>
          <cell r="AB1743">
            <v>54729</v>
          </cell>
          <cell r="AC1743">
            <v>92028</v>
          </cell>
          <cell r="AD1743">
            <v>64561</v>
          </cell>
          <cell r="AE1743">
            <v>17150</v>
          </cell>
          <cell r="AF1743">
            <v>29659</v>
          </cell>
          <cell r="AG1743">
            <v>28425</v>
          </cell>
          <cell r="AH1743">
            <v>56810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  <cell r="J1744">
            <v>355034</v>
          </cell>
          <cell r="L1744">
            <v>6884</v>
          </cell>
          <cell r="M1744">
            <v>12271</v>
          </cell>
          <cell r="N1744">
            <v>12124</v>
          </cell>
          <cell r="O1744">
            <v>7192</v>
          </cell>
          <cell r="P1744">
            <v>18948</v>
          </cell>
          <cell r="Q1744">
            <v>9762</v>
          </cell>
          <cell r="R1744">
            <v>8785</v>
          </cell>
          <cell r="S1744">
            <v>7187</v>
          </cell>
          <cell r="T1744">
            <v>18167</v>
          </cell>
          <cell r="U1744">
            <v>17857</v>
          </cell>
          <cell r="V1744">
            <v>19929</v>
          </cell>
          <cell r="W1744">
            <v>19382</v>
          </cell>
          <cell r="X1744">
            <v>19423</v>
          </cell>
          <cell r="Y1744">
            <v>27434</v>
          </cell>
          <cell r="Z1744">
            <v>23196</v>
          </cell>
          <cell r="AA1744">
            <v>16968</v>
          </cell>
          <cell r="AB1744">
            <v>11044</v>
          </cell>
          <cell r="AC1744">
            <v>19880</v>
          </cell>
          <cell r="AD1744">
            <v>25297</v>
          </cell>
          <cell r="AE1744">
            <v>16754</v>
          </cell>
          <cell r="AF1744">
            <v>9532</v>
          </cell>
          <cell r="AG1744">
            <v>19165</v>
          </cell>
          <cell r="AH1744">
            <v>7853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  <cell r="J1745">
            <v>5860</v>
          </cell>
          <cell r="M1745">
            <v>288</v>
          </cell>
          <cell r="N1745">
            <v>372</v>
          </cell>
          <cell r="O1745">
            <v>245</v>
          </cell>
          <cell r="P1745">
            <v>585</v>
          </cell>
          <cell r="Q1745">
            <v>403</v>
          </cell>
          <cell r="T1745">
            <v>242</v>
          </cell>
          <cell r="U1745">
            <v>75</v>
          </cell>
          <cell r="V1745">
            <v>663</v>
          </cell>
          <cell r="W1745">
            <v>272</v>
          </cell>
          <cell r="X1745">
            <v>331</v>
          </cell>
          <cell r="Y1745">
            <v>265</v>
          </cell>
          <cell r="Z1745">
            <v>371</v>
          </cell>
          <cell r="AA1745">
            <v>34</v>
          </cell>
          <cell r="AD1745">
            <v>318</v>
          </cell>
          <cell r="AE1745">
            <v>248</v>
          </cell>
          <cell r="AF1745">
            <v>146</v>
          </cell>
          <cell r="AG1745">
            <v>1002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  <cell r="J1746">
            <v>408626</v>
          </cell>
          <cell r="L1746">
            <v>2964</v>
          </cell>
          <cell r="M1746">
            <v>42034</v>
          </cell>
          <cell r="N1746">
            <v>29362</v>
          </cell>
          <cell r="O1746">
            <v>6440</v>
          </cell>
          <cell r="P1746">
            <v>17024</v>
          </cell>
          <cell r="Q1746">
            <v>5156</v>
          </cell>
          <cell r="R1746">
            <v>5560</v>
          </cell>
          <cell r="S1746">
            <v>7647</v>
          </cell>
          <cell r="T1746">
            <v>2558</v>
          </cell>
          <cell r="U1746">
            <v>2981</v>
          </cell>
          <cell r="V1746">
            <v>26657</v>
          </cell>
          <cell r="W1746">
            <v>70865</v>
          </cell>
          <cell r="X1746">
            <v>49739</v>
          </cell>
          <cell r="Y1746">
            <v>17846</v>
          </cell>
          <cell r="Z1746">
            <v>15967</v>
          </cell>
          <cell r="AA1746">
            <v>13670</v>
          </cell>
          <cell r="AB1746">
            <v>2628</v>
          </cell>
          <cell r="AC1746">
            <v>32399</v>
          </cell>
          <cell r="AD1746">
            <v>17592</v>
          </cell>
          <cell r="AE1746">
            <v>1418</v>
          </cell>
          <cell r="AF1746">
            <v>31888</v>
          </cell>
          <cell r="AG1746">
            <v>6231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  <cell r="J1747">
            <v>197786</v>
          </cell>
          <cell r="L1747">
            <v>387</v>
          </cell>
          <cell r="M1747">
            <v>1215</v>
          </cell>
          <cell r="N1747">
            <v>1812</v>
          </cell>
          <cell r="O1747">
            <v>2517</v>
          </cell>
          <cell r="P1747">
            <v>2073</v>
          </cell>
          <cell r="Q1747">
            <v>1209</v>
          </cell>
          <cell r="R1747">
            <v>4606</v>
          </cell>
          <cell r="S1747">
            <v>3871</v>
          </cell>
          <cell r="T1747">
            <v>29314</v>
          </cell>
          <cell r="U1747">
            <v>4975</v>
          </cell>
          <cell r="V1747">
            <v>28645</v>
          </cell>
          <cell r="W1747">
            <v>7868</v>
          </cell>
          <cell r="X1747">
            <v>46712</v>
          </cell>
          <cell r="Y1747">
            <v>1945</v>
          </cell>
          <cell r="Z1747">
            <v>8153</v>
          </cell>
          <cell r="AA1747">
            <v>12654</v>
          </cell>
          <cell r="AB1747">
            <v>16101</v>
          </cell>
          <cell r="AC1747">
            <v>6133</v>
          </cell>
          <cell r="AD1747">
            <v>6721</v>
          </cell>
          <cell r="AE1747">
            <v>923</v>
          </cell>
          <cell r="AF1747">
            <v>8156</v>
          </cell>
          <cell r="AG1747">
            <v>1796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  <cell r="J1748">
            <v>282089</v>
          </cell>
          <cell r="L1748">
            <v>3168</v>
          </cell>
          <cell r="M1748">
            <v>10441</v>
          </cell>
          <cell r="N1748">
            <v>11485</v>
          </cell>
          <cell r="O1748">
            <v>11344</v>
          </cell>
          <cell r="P1748">
            <v>11403</v>
          </cell>
          <cell r="Q1748">
            <v>10673</v>
          </cell>
          <cell r="R1748">
            <v>14984</v>
          </cell>
          <cell r="S1748">
            <v>10723</v>
          </cell>
          <cell r="T1748">
            <v>9505</v>
          </cell>
          <cell r="U1748">
            <v>8501</v>
          </cell>
          <cell r="V1748">
            <v>11593</v>
          </cell>
          <cell r="W1748">
            <v>10858</v>
          </cell>
          <cell r="X1748">
            <v>7227</v>
          </cell>
          <cell r="Y1748">
            <v>8283</v>
          </cell>
          <cell r="Z1748">
            <v>8614</v>
          </cell>
          <cell r="AA1748">
            <v>5896</v>
          </cell>
          <cell r="AB1748">
            <v>9816</v>
          </cell>
          <cell r="AC1748">
            <v>8343</v>
          </cell>
          <cell r="AD1748">
            <v>10991</v>
          </cell>
          <cell r="AE1748">
            <v>12053</v>
          </cell>
          <cell r="AF1748">
            <v>26277</v>
          </cell>
          <cell r="AG1748">
            <v>7899</v>
          </cell>
          <cell r="AH1748">
            <v>7434</v>
          </cell>
          <cell r="AI1748">
            <v>8688</v>
          </cell>
          <cell r="AJ1748">
            <v>9207</v>
          </cell>
          <cell r="AK1748">
            <v>9313</v>
          </cell>
          <cell r="AL1748">
            <v>3679</v>
          </cell>
          <cell r="AM1748">
            <v>7068</v>
          </cell>
          <cell r="AN1748">
            <v>5961</v>
          </cell>
          <cell r="AO1748">
            <v>662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1347592</v>
          </cell>
          <cell r="L1749">
            <v>12615</v>
          </cell>
          <cell r="M1749">
            <v>47176</v>
          </cell>
          <cell r="N1749">
            <v>75896</v>
          </cell>
          <cell r="O1749">
            <v>29571</v>
          </cell>
          <cell r="P1749">
            <v>169228</v>
          </cell>
          <cell r="Q1749">
            <v>111813</v>
          </cell>
          <cell r="R1749">
            <v>53519</v>
          </cell>
          <cell r="S1749">
            <v>62382</v>
          </cell>
          <cell r="T1749">
            <v>85522</v>
          </cell>
          <cell r="U1749">
            <v>62018</v>
          </cell>
          <cell r="V1749">
            <v>37777</v>
          </cell>
          <cell r="W1749">
            <v>49993</v>
          </cell>
          <cell r="X1749">
            <v>51414</v>
          </cell>
          <cell r="Y1749">
            <v>50609</v>
          </cell>
          <cell r="Z1749">
            <v>50479</v>
          </cell>
          <cell r="AA1749">
            <v>53750</v>
          </cell>
          <cell r="AB1749">
            <v>40739</v>
          </cell>
          <cell r="AC1749">
            <v>37608</v>
          </cell>
          <cell r="AD1749">
            <v>23226</v>
          </cell>
          <cell r="AE1749">
            <v>12345</v>
          </cell>
          <cell r="AF1749">
            <v>31476</v>
          </cell>
          <cell r="AG1749">
            <v>9792</v>
          </cell>
          <cell r="AH1749">
            <v>45401</v>
          </cell>
          <cell r="AI1749">
            <v>10253</v>
          </cell>
          <cell r="AJ1749">
            <v>23610</v>
          </cell>
          <cell r="AK1749">
            <v>20636</v>
          </cell>
          <cell r="AL1749">
            <v>14833</v>
          </cell>
          <cell r="AM1749">
            <v>41674</v>
          </cell>
          <cell r="AN1749">
            <v>20413</v>
          </cell>
          <cell r="AO1749">
            <v>1458</v>
          </cell>
          <cell r="AP1749">
            <v>10366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  <cell r="J1750">
            <v>1649329</v>
          </cell>
          <cell r="L1750">
            <v>27260</v>
          </cell>
          <cell r="M1750">
            <v>43646</v>
          </cell>
          <cell r="N1750">
            <v>70462</v>
          </cell>
          <cell r="O1750">
            <v>44696</v>
          </cell>
          <cell r="P1750">
            <v>62533</v>
          </cell>
          <cell r="Q1750">
            <v>45305</v>
          </cell>
          <cell r="R1750">
            <v>61076</v>
          </cell>
          <cell r="S1750">
            <v>68246</v>
          </cell>
          <cell r="T1750">
            <v>42363</v>
          </cell>
          <cell r="U1750">
            <v>69941</v>
          </cell>
          <cell r="V1750">
            <v>64774</v>
          </cell>
          <cell r="W1750">
            <v>119953</v>
          </cell>
          <cell r="X1750">
            <v>62677</v>
          </cell>
          <cell r="Y1750">
            <v>68153</v>
          </cell>
          <cell r="Z1750">
            <v>54968</v>
          </cell>
          <cell r="AA1750">
            <v>72951</v>
          </cell>
          <cell r="AB1750">
            <v>64357</v>
          </cell>
          <cell r="AC1750">
            <v>56883</v>
          </cell>
          <cell r="AD1750">
            <v>61427</v>
          </cell>
          <cell r="AE1750">
            <v>64415</v>
          </cell>
          <cell r="AF1750">
            <v>47486</v>
          </cell>
          <cell r="AG1750">
            <v>49968</v>
          </cell>
          <cell r="AH1750">
            <v>32944</v>
          </cell>
          <cell r="AI1750">
            <v>39658</v>
          </cell>
          <cell r="AJ1750">
            <v>54988</v>
          </cell>
          <cell r="AK1750">
            <v>32458</v>
          </cell>
          <cell r="AL1750">
            <v>29857</v>
          </cell>
          <cell r="AM1750">
            <v>34312</v>
          </cell>
          <cell r="AN1750">
            <v>96176</v>
          </cell>
          <cell r="AO1750">
            <v>5396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  <cell r="J1751">
            <v>21202</v>
          </cell>
          <cell r="L1751">
            <v>15</v>
          </cell>
          <cell r="M1751">
            <v>560</v>
          </cell>
          <cell r="N1751">
            <v>633</v>
          </cell>
          <cell r="O1751">
            <v>168</v>
          </cell>
          <cell r="P1751">
            <v>277</v>
          </cell>
          <cell r="R1751">
            <v>209</v>
          </cell>
          <cell r="S1751">
            <v>116</v>
          </cell>
          <cell r="T1751">
            <v>794</v>
          </cell>
          <cell r="U1751">
            <v>80</v>
          </cell>
          <cell r="V1751">
            <v>75</v>
          </cell>
          <cell r="W1751">
            <v>283</v>
          </cell>
          <cell r="X1751">
            <v>67</v>
          </cell>
          <cell r="Y1751">
            <v>251</v>
          </cell>
          <cell r="Z1751">
            <v>233</v>
          </cell>
          <cell r="AA1751">
            <v>64</v>
          </cell>
          <cell r="AF1751">
            <v>79</v>
          </cell>
          <cell r="AG1751">
            <v>1361</v>
          </cell>
          <cell r="AH1751">
            <v>711</v>
          </cell>
          <cell r="AI1751">
            <v>3901</v>
          </cell>
          <cell r="AJ1751">
            <v>1314</v>
          </cell>
          <cell r="AK1751">
            <v>1429</v>
          </cell>
          <cell r="AL1751">
            <v>4454</v>
          </cell>
          <cell r="AM1751">
            <v>2578</v>
          </cell>
          <cell r="AN1751">
            <v>1550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  <cell r="J1752">
            <v>618434</v>
          </cell>
          <cell r="M1752">
            <v>1261</v>
          </cell>
          <cell r="N1752">
            <v>752</v>
          </cell>
          <cell r="O1752">
            <v>2319</v>
          </cell>
          <cell r="P1752">
            <v>6591</v>
          </cell>
          <cell r="Q1752">
            <v>2059</v>
          </cell>
          <cell r="R1752">
            <v>3260</v>
          </cell>
          <cell r="T1752">
            <v>3408</v>
          </cell>
          <cell r="U1752">
            <v>1567</v>
          </cell>
          <cell r="V1752">
            <v>5066</v>
          </cell>
          <cell r="W1752">
            <v>672</v>
          </cell>
          <cell r="X1752">
            <v>3722</v>
          </cell>
          <cell r="Y1752">
            <v>30</v>
          </cell>
          <cell r="AA1752">
            <v>1902</v>
          </cell>
          <cell r="AD1752">
            <v>68</v>
          </cell>
          <cell r="AE1752">
            <v>42</v>
          </cell>
          <cell r="AH1752">
            <v>45211</v>
          </cell>
          <cell r="AI1752">
            <v>60171</v>
          </cell>
          <cell r="AJ1752">
            <v>130765</v>
          </cell>
          <cell r="AK1752">
            <v>87612</v>
          </cell>
          <cell r="AL1752">
            <v>82756</v>
          </cell>
          <cell r="AM1752">
            <v>117500</v>
          </cell>
          <cell r="AN1752">
            <v>40684</v>
          </cell>
          <cell r="AO1752">
            <v>21016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  <cell r="J1753">
            <v>328779</v>
          </cell>
          <cell r="L1753">
            <v>2197</v>
          </cell>
          <cell r="M1753">
            <v>1292</v>
          </cell>
          <cell r="N1753">
            <v>3225</v>
          </cell>
          <cell r="O1753">
            <v>1459</v>
          </cell>
          <cell r="P1753">
            <v>3745</v>
          </cell>
          <cell r="Q1753">
            <v>1691</v>
          </cell>
          <cell r="R1753">
            <v>900</v>
          </cell>
          <cell r="S1753">
            <v>2774</v>
          </cell>
          <cell r="T1753">
            <v>1295</v>
          </cell>
          <cell r="U1753">
            <v>842</v>
          </cell>
          <cell r="V1753">
            <v>1238</v>
          </cell>
          <cell r="W1753">
            <v>4333</v>
          </cell>
          <cell r="X1753">
            <v>3405</v>
          </cell>
          <cell r="Y1753">
            <v>654</v>
          </cell>
          <cell r="Z1753">
            <v>671</v>
          </cell>
          <cell r="AA1753">
            <v>289</v>
          </cell>
          <cell r="AB1753">
            <v>221</v>
          </cell>
          <cell r="AC1753">
            <v>828</v>
          </cell>
          <cell r="AE1753">
            <v>50</v>
          </cell>
          <cell r="AF1753">
            <v>808</v>
          </cell>
          <cell r="AG1753">
            <v>3690</v>
          </cell>
          <cell r="AH1753">
            <v>13004</v>
          </cell>
          <cell r="AI1753">
            <v>42403</v>
          </cell>
          <cell r="AJ1753">
            <v>29309</v>
          </cell>
          <cell r="AK1753">
            <v>64345</v>
          </cell>
          <cell r="AL1753">
            <v>31940</v>
          </cell>
          <cell r="AM1753">
            <v>71063</v>
          </cell>
          <cell r="AN1753">
            <v>26205</v>
          </cell>
          <cell r="AO1753">
            <v>14903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2297811</v>
          </cell>
          <cell r="L1754">
            <v>133173</v>
          </cell>
          <cell r="M1754">
            <v>311849</v>
          </cell>
          <cell r="N1754">
            <v>377681</v>
          </cell>
          <cell r="O1754">
            <v>149957</v>
          </cell>
          <cell r="P1754">
            <v>95203</v>
          </cell>
          <cell r="Q1754">
            <v>88532</v>
          </cell>
          <cell r="R1754">
            <v>94410</v>
          </cell>
          <cell r="S1754">
            <v>94923</v>
          </cell>
          <cell r="T1754">
            <v>95097</v>
          </cell>
          <cell r="U1754">
            <v>90291</v>
          </cell>
          <cell r="V1754">
            <v>79966</v>
          </cell>
          <cell r="W1754">
            <v>69357</v>
          </cell>
          <cell r="X1754">
            <v>63345</v>
          </cell>
          <cell r="Y1754">
            <v>62825</v>
          </cell>
          <cell r="Z1754">
            <v>58351</v>
          </cell>
          <cell r="AA1754">
            <v>51856</v>
          </cell>
          <cell r="AB1754">
            <v>49519</v>
          </cell>
          <cell r="AC1754">
            <v>52954</v>
          </cell>
          <cell r="AD1754">
            <v>42454</v>
          </cell>
          <cell r="AE1754">
            <v>37107</v>
          </cell>
          <cell r="AF1754">
            <v>30771</v>
          </cell>
          <cell r="AG1754">
            <v>25375</v>
          </cell>
          <cell r="AH1754">
            <v>22111</v>
          </cell>
          <cell r="AI1754">
            <v>22499</v>
          </cell>
          <cell r="AJ1754">
            <v>21931</v>
          </cell>
          <cell r="AK1754">
            <v>19955</v>
          </cell>
          <cell r="AL1754">
            <v>24141</v>
          </cell>
          <cell r="AM1754">
            <v>26098</v>
          </cell>
          <cell r="AN1754">
            <v>6080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631044</v>
          </cell>
          <cell r="L1755">
            <v>13783</v>
          </cell>
          <cell r="M1755">
            <v>32015</v>
          </cell>
          <cell r="N1755">
            <v>25424</v>
          </cell>
          <cell r="O1755">
            <v>34459</v>
          </cell>
          <cell r="P1755">
            <v>18320</v>
          </cell>
          <cell r="Q1755">
            <v>18828</v>
          </cell>
          <cell r="R1755">
            <v>14613</v>
          </cell>
          <cell r="S1755">
            <v>31820</v>
          </cell>
          <cell r="T1755">
            <v>22306</v>
          </cell>
          <cell r="U1755">
            <v>35046</v>
          </cell>
          <cell r="V1755">
            <v>23780</v>
          </cell>
          <cell r="W1755">
            <v>19506</v>
          </cell>
          <cell r="X1755">
            <v>23251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24031</v>
          </cell>
          <cell r="AE1755">
            <v>41754</v>
          </cell>
          <cell r="AF1755">
            <v>28961</v>
          </cell>
          <cell r="AG1755">
            <v>16748</v>
          </cell>
          <cell r="AH1755">
            <v>19565</v>
          </cell>
          <cell r="AI1755">
            <v>17706</v>
          </cell>
          <cell r="AJ1755">
            <v>20219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2834116</v>
          </cell>
          <cell r="L1756">
            <v>55406</v>
          </cell>
          <cell r="M1756">
            <v>93650</v>
          </cell>
          <cell r="N1756">
            <v>95746</v>
          </cell>
          <cell r="O1756">
            <v>57877</v>
          </cell>
          <cell r="P1756">
            <v>55529</v>
          </cell>
          <cell r="Q1756">
            <v>58312</v>
          </cell>
          <cell r="R1756">
            <v>66329</v>
          </cell>
          <cell r="S1756">
            <v>78140</v>
          </cell>
          <cell r="T1756">
            <v>80020</v>
          </cell>
          <cell r="U1756">
            <v>92454</v>
          </cell>
          <cell r="V1756">
            <v>73423</v>
          </cell>
          <cell r="W1756">
            <v>74475</v>
          </cell>
          <cell r="X1756">
            <v>87552</v>
          </cell>
          <cell r="Y1756">
            <v>93571</v>
          </cell>
          <cell r="Z1756">
            <v>111242</v>
          </cell>
          <cell r="AA1756">
            <v>139942</v>
          </cell>
          <cell r="AB1756">
            <v>119305</v>
          </cell>
          <cell r="AC1756">
            <v>131594</v>
          </cell>
          <cell r="AD1756">
            <v>186394</v>
          </cell>
          <cell r="AE1756">
            <v>186273</v>
          </cell>
          <cell r="AF1756">
            <v>159188</v>
          </cell>
          <cell r="AG1756">
            <v>182967</v>
          </cell>
          <cell r="AH1756">
            <v>117859</v>
          </cell>
          <cell r="AI1756">
            <v>132166</v>
          </cell>
          <cell r="AJ1756">
            <v>68073</v>
          </cell>
          <cell r="AK1756">
            <v>66037</v>
          </cell>
          <cell r="AL1756">
            <v>71942</v>
          </cell>
          <cell r="AM1756">
            <v>66061</v>
          </cell>
          <cell r="AN1756">
            <v>16552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25659</v>
          </cell>
          <cell r="L1757">
            <v>2016</v>
          </cell>
          <cell r="M1757">
            <v>1552</v>
          </cell>
          <cell r="N1757">
            <v>1273</v>
          </cell>
          <cell r="O1757">
            <v>1558</v>
          </cell>
          <cell r="P1757">
            <v>829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1924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3025168</v>
          </cell>
          <cell r="L1758">
            <v>8652</v>
          </cell>
          <cell r="M1758">
            <v>123743</v>
          </cell>
          <cell r="N1758">
            <v>161837</v>
          </cell>
          <cell r="O1758">
            <v>172948</v>
          </cell>
          <cell r="P1758">
            <v>214035</v>
          </cell>
          <cell r="Q1758">
            <v>134022</v>
          </cell>
          <cell r="R1758">
            <v>93926</v>
          </cell>
          <cell r="S1758">
            <v>197253</v>
          </cell>
          <cell r="T1758">
            <v>123613</v>
          </cell>
          <cell r="U1758">
            <v>171475</v>
          </cell>
          <cell r="V1758">
            <v>97802</v>
          </cell>
          <cell r="W1758">
            <v>126172</v>
          </cell>
          <cell r="X1758">
            <v>124997</v>
          </cell>
          <cell r="Y1758">
            <v>171644</v>
          </cell>
          <cell r="Z1758">
            <v>116417</v>
          </cell>
          <cell r="AA1758">
            <v>247483</v>
          </cell>
          <cell r="AB1758">
            <v>38130</v>
          </cell>
          <cell r="AC1758">
            <v>66665</v>
          </cell>
          <cell r="AD1758">
            <v>78680</v>
          </cell>
          <cell r="AE1758">
            <v>60890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9719</v>
          </cell>
          <cell r="AJ1758">
            <v>48133</v>
          </cell>
          <cell r="AK1758">
            <v>47793</v>
          </cell>
          <cell r="AL1758">
            <v>83847</v>
          </cell>
          <cell r="AM1758">
            <v>3025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445999</v>
          </cell>
          <cell r="L1759">
            <v>8104</v>
          </cell>
          <cell r="M1759">
            <v>20387</v>
          </cell>
          <cell r="N1759">
            <v>22210</v>
          </cell>
          <cell r="O1759">
            <v>17738</v>
          </cell>
          <cell r="P1759">
            <v>15018</v>
          </cell>
          <cell r="Q1759">
            <v>18363</v>
          </cell>
          <cell r="R1759">
            <v>16385</v>
          </cell>
          <cell r="S1759">
            <v>19600</v>
          </cell>
          <cell r="T1759">
            <v>20262</v>
          </cell>
          <cell r="U1759">
            <v>25728</v>
          </cell>
          <cell r="V1759">
            <v>49695</v>
          </cell>
          <cell r="W1759">
            <v>6391</v>
          </cell>
          <cell r="X1759">
            <v>9238</v>
          </cell>
          <cell r="Y1759">
            <v>51415</v>
          </cell>
          <cell r="Z1759">
            <v>7950</v>
          </cell>
          <cell r="AA1759">
            <v>4402</v>
          </cell>
          <cell r="AB1759">
            <v>3817</v>
          </cell>
          <cell r="AC1759">
            <v>3584</v>
          </cell>
          <cell r="AD1759">
            <v>26728</v>
          </cell>
          <cell r="AE1759">
            <v>1491</v>
          </cell>
          <cell r="AF1759">
            <v>19388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3241</v>
          </cell>
          <cell r="AM1759">
            <v>3563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  <cell r="J1760">
            <v>57413</v>
          </cell>
          <cell r="L1760">
            <v>3051</v>
          </cell>
          <cell r="M1760">
            <v>6716</v>
          </cell>
          <cell r="N1760">
            <v>3986</v>
          </cell>
          <cell r="O1760">
            <v>2287</v>
          </cell>
          <cell r="P1760">
            <v>2722</v>
          </cell>
          <cell r="Q1760">
            <v>1942</v>
          </cell>
          <cell r="R1760">
            <v>1555</v>
          </cell>
          <cell r="S1760">
            <v>2223</v>
          </cell>
          <cell r="T1760">
            <v>749</v>
          </cell>
          <cell r="U1760">
            <v>3875</v>
          </cell>
          <cell r="V1760">
            <v>1018</v>
          </cell>
          <cell r="W1760">
            <v>2035</v>
          </cell>
          <cell r="X1760">
            <v>1778</v>
          </cell>
          <cell r="Y1760">
            <v>944</v>
          </cell>
          <cell r="Z1760">
            <v>832</v>
          </cell>
          <cell r="AA1760">
            <v>1500</v>
          </cell>
          <cell r="AB1760">
            <v>904</v>
          </cell>
          <cell r="AC1760">
            <v>1457</v>
          </cell>
          <cell r="AD1760">
            <v>646</v>
          </cell>
          <cell r="AE1760">
            <v>2457</v>
          </cell>
          <cell r="AF1760">
            <v>1059</v>
          </cell>
          <cell r="AG1760">
            <v>639</v>
          </cell>
          <cell r="AH1760">
            <v>754</v>
          </cell>
          <cell r="AI1760">
            <v>625</v>
          </cell>
          <cell r="AJ1760">
            <v>3504</v>
          </cell>
          <cell r="AK1760">
            <v>3058</v>
          </cell>
          <cell r="AL1760">
            <v>2047</v>
          </cell>
          <cell r="AM1760">
            <v>2175</v>
          </cell>
          <cell r="AN1760">
            <v>875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2427617</v>
          </cell>
          <cell r="L1761">
            <v>10285</v>
          </cell>
          <cell r="M1761">
            <v>117432</v>
          </cell>
          <cell r="N1761">
            <v>119225</v>
          </cell>
          <cell r="O1761">
            <v>143743</v>
          </cell>
          <cell r="P1761">
            <v>158161</v>
          </cell>
          <cell r="Q1761">
            <v>162628</v>
          </cell>
          <cell r="R1761">
            <v>99871</v>
          </cell>
          <cell r="S1761">
            <v>35123</v>
          </cell>
          <cell r="T1761">
            <v>100301</v>
          </cell>
          <cell r="U1761">
            <v>79718</v>
          </cell>
          <cell r="V1761">
            <v>203356</v>
          </cell>
          <cell r="W1761">
            <v>28226</v>
          </cell>
          <cell r="X1761">
            <v>21277</v>
          </cell>
          <cell r="Y1761">
            <v>72298</v>
          </cell>
          <cell r="Z1761">
            <v>194439</v>
          </cell>
          <cell r="AA1761">
            <v>16461</v>
          </cell>
          <cell r="AB1761">
            <v>99157</v>
          </cell>
          <cell r="AC1761">
            <v>13824</v>
          </cell>
          <cell r="AD1761">
            <v>42201</v>
          </cell>
          <cell r="AE1761">
            <v>7326</v>
          </cell>
          <cell r="AF1761">
            <v>18287</v>
          </cell>
          <cell r="AG1761">
            <v>17860</v>
          </cell>
          <cell r="AH1761">
            <v>293885</v>
          </cell>
          <cell r="AI1761">
            <v>2583</v>
          </cell>
          <cell r="AJ1761">
            <v>7907</v>
          </cell>
          <cell r="AK1761">
            <v>30343</v>
          </cell>
          <cell r="AL1761">
            <v>34925</v>
          </cell>
          <cell r="AM1761">
            <v>63109</v>
          </cell>
          <cell r="AN1761">
            <v>183975</v>
          </cell>
          <cell r="AO1761">
            <v>49691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3802847</v>
          </cell>
          <cell r="L1762">
            <v>59890</v>
          </cell>
          <cell r="M1762">
            <v>234821</v>
          </cell>
          <cell r="N1762">
            <v>251887</v>
          </cell>
          <cell r="O1762">
            <v>205999</v>
          </cell>
          <cell r="P1762">
            <v>193408</v>
          </cell>
          <cell r="Q1762">
            <v>136091</v>
          </cell>
          <cell r="R1762">
            <v>159525</v>
          </cell>
          <cell r="S1762">
            <v>107112</v>
          </cell>
          <cell r="T1762">
            <v>92042</v>
          </cell>
          <cell r="U1762">
            <v>176138</v>
          </cell>
          <cell r="V1762">
            <v>105343</v>
          </cell>
          <cell r="W1762">
            <v>132074</v>
          </cell>
          <cell r="X1762">
            <v>75594</v>
          </cell>
          <cell r="Y1762">
            <v>85119</v>
          </cell>
          <cell r="Z1762">
            <v>64761</v>
          </cell>
          <cell r="AA1762">
            <v>55711</v>
          </cell>
          <cell r="AB1762">
            <v>94037</v>
          </cell>
          <cell r="AC1762">
            <v>65678</v>
          </cell>
          <cell r="AD1762">
            <v>153374</v>
          </cell>
          <cell r="AE1762">
            <v>51010</v>
          </cell>
          <cell r="AF1762">
            <v>60416</v>
          </cell>
          <cell r="AG1762">
            <v>431532</v>
          </cell>
          <cell r="AH1762">
            <v>70217</v>
          </cell>
          <cell r="AI1762">
            <v>93157</v>
          </cell>
          <cell r="AJ1762">
            <v>259017</v>
          </cell>
          <cell r="AK1762">
            <v>204342</v>
          </cell>
          <cell r="AL1762">
            <v>70281</v>
          </cell>
          <cell r="AM1762">
            <v>84297</v>
          </cell>
          <cell r="AN1762">
            <v>28738</v>
          </cell>
          <cell r="AO1762">
            <v>1236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  <cell r="J1763">
            <v>38869</v>
          </cell>
          <cell r="L1763">
            <v>1365</v>
          </cell>
          <cell r="M1763">
            <v>2821</v>
          </cell>
          <cell r="N1763">
            <v>883</v>
          </cell>
          <cell r="O1763">
            <v>2058</v>
          </cell>
          <cell r="P1763">
            <v>2410</v>
          </cell>
          <cell r="Q1763">
            <v>2571</v>
          </cell>
          <cell r="R1763">
            <v>3511</v>
          </cell>
          <cell r="S1763">
            <v>1921</v>
          </cell>
          <cell r="T1763">
            <v>1706</v>
          </cell>
          <cell r="U1763">
            <v>1185</v>
          </cell>
          <cell r="V1763">
            <v>3377</v>
          </cell>
          <cell r="W1763">
            <v>914</v>
          </cell>
          <cell r="X1763">
            <v>2732</v>
          </cell>
          <cell r="Y1763">
            <v>1393</v>
          </cell>
          <cell r="Z1763">
            <v>1314</v>
          </cell>
          <cell r="AA1763">
            <v>1583</v>
          </cell>
          <cell r="AB1763">
            <v>1279</v>
          </cell>
          <cell r="AC1763">
            <v>380</v>
          </cell>
          <cell r="AD1763">
            <v>510</v>
          </cell>
          <cell r="AE1763">
            <v>770</v>
          </cell>
          <cell r="AF1763">
            <v>1245</v>
          </cell>
          <cell r="AG1763">
            <v>311</v>
          </cell>
          <cell r="AH1763">
            <v>394</v>
          </cell>
          <cell r="AI1763">
            <v>649</v>
          </cell>
          <cell r="AJ1763">
            <v>127</v>
          </cell>
          <cell r="AK1763">
            <v>553</v>
          </cell>
          <cell r="AL1763">
            <v>381</v>
          </cell>
          <cell r="AM1763">
            <v>501</v>
          </cell>
          <cell r="AN1763">
            <v>25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  <cell r="J1764">
            <v>1686676</v>
          </cell>
          <cell r="L1764">
            <v>17240</v>
          </cell>
          <cell r="M1764">
            <v>68523</v>
          </cell>
          <cell r="N1764">
            <v>139275</v>
          </cell>
          <cell r="O1764">
            <v>247964</v>
          </cell>
          <cell r="P1764">
            <v>168274</v>
          </cell>
          <cell r="Q1764">
            <v>62811</v>
          </cell>
          <cell r="R1764">
            <v>75989</v>
          </cell>
          <cell r="S1764">
            <v>41900</v>
          </cell>
          <cell r="T1764">
            <v>53455</v>
          </cell>
          <cell r="U1764">
            <v>20315</v>
          </cell>
          <cell r="V1764">
            <v>86236</v>
          </cell>
          <cell r="W1764">
            <v>23785</v>
          </cell>
          <cell r="X1764">
            <v>42875</v>
          </cell>
          <cell r="Y1764">
            <v>38421</v>
          </cell>
          <cell r="Z1764">
            <v>49817</v>
          </cell>
          <cell r="AA1764">
            <v>22653</v>
          </cell>
          <cell r="AB1764">
            <v>75689</v>
          </cell>
          <cell r="AC1764">
            <v>15266</v>
          </cell>
          <cell r="AD1764">
            <v>8309</v>
          </cell>
          <cell r="AE1764">
            <v>61475</v>
          </cell>
          <cell r="AF1764">
            <v>89802</v>
          </cell>
          <cell r="AG1764">
            <v>78622</v>
          </cell>
          <cell r="AH1764">
            <v>28069</v>
          </cell>
          <cell r="AI1764">
            <v>42882</v>
          </cell>
          <cell r="AJ1764">
            <v>29218</v>
          </cell>
          <cell r="AK1764">
            <v>1296</v>
          </cell>
          <cell r="AL1764">
            <v>29879</v>
          </cell>
          <cell r="AM1764">
            <v>4878</v>
          </cell>
          <cell r="AN1764">
            <v>50558</v>
          </cell>
          <cell r="AO1764">
            <v>11200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  <cell r="J1765">
            <v>8344938</v>
          </cell>
          <cell r="L1765">
            <v>160065</v>
          </cell>
          <cell r="M1765">
            <v>591609</v>
          </cell>
          <cell r="N1765">
            <v>621262</v>
          </cell>
          <cell r="O1765">
            <v>539128</v>
          </cell>
          <cell r="P1765">
            <v>439830</v>
          </cell>
          <cell r="Q1765">
            <v>327460</v>
          </cell>
          <cell r="R1765">
            <v>229854</v>
          </cell>
          <cell r="S1765">
            <v>282688</v>
          </cell>
          <cell r="T1765">
            <v>261929</v>
          </cell>
          <cell r="U1765">
            <v>263782</v>
          </cell>
          <cell r="V1765">
            <v>277857</v>
          </cell>
          <cell r="W1765">
            <v>271615</v>
          </cell>
          <cell r="X1765">
            <v>222181</v>
          </cell>
          <cell r="Y1765">
            <v>268995</v>
          </cell>
          <cell r="Z1765">
            <v>244018</v>
          </cell>
          <cell r="AA1765">
            <v>313779</v>
          </cell>
          <cell r="AB1765">
            <v>245796</v>
          </cell>
          <cell r="AC1765">
            <v>280269</v>
          </cell>
          <cell r="AD1765">
            <v>190907</v>
          </cell>
          <cell r="AE1765">
            <v>210925</v>
          </cell>
          <cell r="AF1765">
            <v>456652</v>
          </cell>
          <cell r="AG1765">
            <v>616480</v>
          </cell>
          <cell r="AH1765">
            <v>105543</v>
          </cell>
          <cell r="AI1765">
            <v>110783</v>
          </cell>
          <cell r="AJ1765">
            <v>188245</v>
          </cell>
          <cell r="AK1765">
            <v>111759</v>
          </cell>
          <cell r="AL1765">
            <v>237540</v>
          </cell>
          <cell r="AM1765">
            <v>153459</v>
          </cell>
          <cell r="AN1765">
            <v>112675</v>
          </cell>
          <cell r="AO1765">
            <v>7853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  <cell r="J1766">
            <v>6298</v>
          </cell>
          <cell r="M1766">
            <v>148</v>
          </cell>
          <cell r="N1766">
            <v>230</v>
          </cell>
          <cell r="O1766">
            <v>289</v>
          </cell>
          <cell r="P1766">
            <v>204</v>
          </cell>
          <cell r="Q1766">
            <v>1658</v>
          </cell>
          <cell r="S1766">
            <v>24</v>
          </cell>
          <cell r="T1766">
            <v>241</v>
          </cell>
          <cell r="U1766">
            <v>277</v>
          </cell>
          <cell r="W1766">
            <v>255</v>
          </cell>
          <cell r="X1766">
            <v>707</v>
          </cell>
          <cell r="Y1766">
            <v>681</v>
          </cell>
          <cell r="Z1766">
            <v>42</v>
          </cell>
          <cell r="AA1766">
            <v>171</v>
          </cell>
          <cell r="AB1766">
            <v>728</v>
          </cell>
          <cell r="AC1766">
            <v>67</v>
          </cell>
          <cell r="AD1766">
            <v>217</v>
          </cell>
          <cell r="AE1766">
            <v>55</v>
          </cell>
          <cell r="AF1766">
            <v>304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  <cell r="J1767">
            <v>3154623</v>
          </cell>
          <cell r="L1767">
            <v>28210</v>
          </cell>
          <cell r="M1767">
            <v>151485</v>
          </cell>
          <cell r="N1767">
            <v>276055</v>
          </cell>
          <cell r="O1767">
            <v>122824</v>
          </cell>
          <cell r="P1767">
            <v>160085</v>
          </cell>
          <cell r="Q1767">
            <v>160713</v>
          </cell>
          <cell r="R1767">
            <v>171880</v>
          </cell>
          <cell r="S1767">
            <v>228065</v>
          </cell>
          <cell r="T1767">
            <v>206563</v>
          </cell>
          <cell r="U1767">
            <v>139887</v>
          </cell>
          <cell r="V1767">
            <v>143945</v>
          </cell>
          <cell r="W1767">
            <v>149930</v>
          </cell>
          <cell r="X1767">
            <v>176248</v>
          </cell>
          <cell r="Y1767">
            <v>179757</v>
          </cell>
          <cell r="Z1767">
            <v>88644</v>
          </cell>
          <cell r="AA1767">
            <v>133697</v>
          </cell>
          <cell r="AB1767">
            <v>95733</v>
          </cell>
          <cell r="AC1767">
            <v>74647</v>
          </cell>
          <cell r="AD1767">
            <v>135454</v>
          </cell>
          <cell r="AE1767">
            <v>102840</v>
          </cell>
          <cell r="AF1767">
            <v>89391</v>
          </cell>
          <cell r="AG1767">
            <v>90327</v>
          </cell>
          <cell r="AH1767">
            <v>29030</v>
          </cell>
          <cell r="AI1767">
            <v>19213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  <cell r="J1768">
            <v>727060</v>
          </cell>
          <cell r="L1768">
            <v>27873</v>
          </cell>
          <cell r="M1768">
            <v>25507</v>
          </cell>
          <cell r="N1768">
            <v>29031</v>
          </cell>
          <cell r="O1768">
            <v>25922</v>
          </cell>
          <cell r="P1768">
            <v>16197</v>
          </cell>
          <cell r="Q1768">
            <v>26437</v>
          </cell>
          <cell r="R1768">
            <v>22547</v>
          </cell>
          <cell r="S1768">
            <v>31320</v>
          </cell>
          <cell r="T1768">
            <v>39982</v>
          </cell>
          <cell r="U1768">
            <v>19535</v>
          </cell>
          <cell r="V1768">
            <v>29417</v>
          </cell>
          <cell r="W1768">
            <v>36109</v>
          </cell>
          <cell r="X1768">
            <v>28496</v>
          </cell>
          <cell r="Y1768">
            <v>21975</v>
          </cell>
          <cell r="Z1768">
            <v>42740</v>
          </cell>
          <cell r="AA1768">
            <v>45251</v>
          </cell>
          <cell r="AB1768">
            <v>62143</v>
          </cell>
          <cell r="AC1768">
            <v>41241</v>
          </cell>
          <cell r="AD1768">
            <v>36220</v>
          </cell>
          <cell r="AE1768">
            <v>23782</v>
          </cell>
          <cell r="AF1768">
            <v>60994</v>
          </cell>
          <cell r="AG1768">
            <v>33065</v>
          </cell>
          <cell r="AH1768">
            <v>861</v>
          </cell>
          <cell r="AI1768">
            <v>415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  <cell r="J1769">
            <v>5435</v>
          </cell>
          <cell r="L1769">
            <v>106</v>
          </cell>
          <cell r="M1769">
            <v>591</v>
          </cell>
          <cell r="N1769">
            <v>163</v>
          </cell>
          <cell r="O1769">
            <v>312</v>
          </cell>
          <cell r="P1769">
            <v>215</v>
          </cell>
          <cell r="Q1769">
            <v>420</v>
          </cell>
          <cell r="R1769">
            <v>270</v>
          </cell>
          <cell r="S1769">
            <v>370</v>
          </cell>
          <cell r="T1769">
            <v>210</v>
          </cell>
          <cell r="U1769">
            <v>308</v>
          </cell>
          <cell r="V1769">
            <v>528</v>
          </cell>
          <cell r="W1769">
            <v>59</v>
          </cell>
          <cell r="X1769">
            <v>417</v>
          </cell>
          <cell r="Y1769">
            <v>485</v>
          </cell>
          <cell r="Z1769">
            <v>136</v>
          </cell>
          <cell r="AA1769">
            <v>104</v>
          </cell>
          <cell r="AB1769">
            <v>125</v>
          </cell>
          <cell r="AC1769">
            <v>203</v>
          </cell>
          <cell r="AD1769">
            <v>43</v>
          </cell>
          <cell r="AE1769">
            <v>80</v>
          </cell>
          <cell r="AF1769">
            <v>226</v>
          </cell>
          <cell r="AG1769">
            <v>64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  <cell r="J1770">
            <v>1039836</v>
          </cell>
          <cell r="L1770">
            <v>692</v>
          </cell>
          <cell r="M1770">
            <v>37914</v>
          </cell>
          <cell r="N1770">
            <v>46093</v>
          </cell>
          <cell r="O1770">
            <v>78387</v>
          </cell>
          <cell r="P1770">
            <v>25351</v>
          </cell>
          <cell r="Q1770">
            <v>27101</v>
          </cell>
          <cell r="R1770">
            <v>17606</v>
          </cell>
          <cell r="S1770">
            <v>19172</v>
          </cell>
          <cell r="T1770">
            <v>78828</v>
          </cell>
          <cell r="U1770">
            <v>83480</v>
          </cell>
          <cell r="V1770">
            <v>82087</v>
          </cell>
          <cell r="W1770">
            <v>63364</v>
          </cell>
          <cell r="X1770">
            <v>52399</v>
          </cell>
          <cell r="Y1770">
            <v>82302</v>
          </cell>
          <cell r="Z1770">
            <v>42309</v>
          </cell>
          <cell r="AA1770">
            <v>73136</v>
          </cell>
          <cell r="AB1770">
            <v>33863</v>
          </cell>
          <cell r="AC1770">
            <v>26184</v>
          </cell>
          <cell r="AD1770">
            <v>99993</v>
          </cell>
          <cell r="AE1770">
            <v>16999</v>
          </cell>
          <cell r="AF1770">
            <v>25859</v>
          </cell>
          <cell r="AG1770">
            <v>26717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406386</v>
          </cell>
          <cell r="L1771">
            <v>2872</v>
          </cell>
          <cell r="M1771">
            <v>9584</v>
          </cell>
          <cell r="N1771">
            <v>14704</v>
          </cell>
          <cell r="O1771">
            <v>12315</v>
          </cell>
          <cell r="P1771">
            <v>21264</v>
          </cell>
          <cell r="Q1771">
            <v>5928</v>
          </cell>
          <cell r="R1771">
            <v>3475</v>
          </cell>
          <cell r="S1771">
            <v>10488</v>
          </cell>
          <cell r="T1771">
            <v>10174</v>
          </cell>
          <cell r="U1771">
            <v>21097</v>
          </cell>
          <cell r="V1771">
            <v>11233</v>
          </cell>
          <cell r="W1771">
            <v>41399</v>
          </cell>
          <cell r="X1771">
            <v>20225</v>
          </cell>
          <cell r="Y1771">
            <v>14760</v>
          </cell>
          <cell r="Z1771">
            <v>47952</v>
          </cell>
          <cell r="AA1771">
            <v>60753</v>
          </cell>
          <cell r="AB1771">
            <v>26845</v>
          </cell>
          <cell r="AC1771">
            <v>26339</v>
          </cell>
          <cell r="AD1771">
            <v>5250</v>
          </cell>
          <cell r="AE1771">
            <v>21983</v>
          </cell>
          <cell r="AF1771">
            <v>9663</v>
          </cell>
          <cell r="AG1771">
            <v>8083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  <cell r="J1772">
            <v>192221</v>
          </cell>
          <cell r="L1772">
            <v>1613</v>
          </cell>
          <cell r="M1772">
            <v>7446</v>
          </cell>
          <cell r="N1772">
            <v>12818</v>
          </cell>
          <cell r="O1772">
            <v>10779</v>
          </cell>
          <cell r="P1772">
            <v>13376</v>
          </cell>
          <cell r="Q1772">
            <v>14727</v>
          </cell>
          <cell r="R1772">
            <v>5221</v>
          </cell>
          <cell r="S1772">
            <v>10626</v>
          </cell>
          <cell r="T1772">
            <v>9716</v>
          </cell>
          <cell r="U1772">
            <v>13081</v>
          </cell>
          <cell r="V1772">
            <v>9144</v>
          </cell>
          <cell r="W1772">
            <v>5187</v>
          </cell>
          <cell r="X1772">
            <v>5179</v>
          </cell>
          <cell r="Y1772">
            <v>5003</v>
          </cell>
          <cell r="Z1772">
            <v>10177</v>
          </cell>
          <cell r="AA1772">
            <v>5458</v>
          </cell>
          <cell r="AB1772">
            <v>4744</v>
          </cell>
          <cell r="AC1772">
            <v>3003</v>
          </cell>
          <cell r="AD1772">
            <v>3163</v>
          </cell>
          <cell r="AE1772">
            <v>2634</v>
          </cell>
          <cell r="AF1772">
            <v>2461</v>
          </cell>
          <cell r="AG1772">
            <v>6521</v>
          </cell>
          <cell r="AH1772">
            <v>3469</v>
          </cell>
          <cell r="AI1772">
            <v>6046</v>
          </cell>
          <cell r="AJ1772">
            <v>2784</v>
          </cell>
          <cell r="AK1772">
            <v>3314</v>
          </cell>
          <cell r="AL1772">
            <v>6405</v>
          </cell>
          <cell r="AM1772">
            <v>4827</v>
          </cell>
          <cell r="AN1772">
            <v>3299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4054560</v>
          </cell>
          <cell r="L1773">
            <v>15015</v>
          </cell>
          <cell r="M1773">
            <v>164351</v>
          </cell>
          <cell r="N1773">
            <v>179957</v>
          </cell>
          <cell r="O1773">
            <v>165347</v>
          </cell>
          <cell r="P1773">
            <v>235737</v>
          </cell>
          <cell r="Q1773">
            <v>159030</v>
          </cell>
          <cell r="R1773">
            <v>341304</v>
          </cell>
          <cell r="S1773">
            <v>477931</v>
          </cell>
          <cell r="T1773">
            <v>230958</v>
          </cell>
          <cell r="U1773">
            <v>172253</v>
          </cell>
          <cell r="V1773">
            <v>131594</v>
          </cell>
          <cell r="W1773">
            <v>133978</v>
          </cell>
          <cell r="X1773">
            <v>287459</v>
          </cell>
          <cell r="Y1773">
            <v>112202</v>
          </cell>
          <cell r="Z1773">
            <v>172421</v>
          </cell>
          <cell r="AA1773">
            <v>46184</v>
          </cell>
          <cell r="AB1773">
            <v>76284</v>
          </cell>
          <cell r="AC1773">
            <v>53498</v>
          </cell>
          <cell r="AD1773">
            <v>41411</v>
          </cell>
          <cell r="AE1773">
            <v>46853</v>
          </cell>
          <cell r="AF1773">
            <v>250015</v>
          </cell>
          <cell r="AG1773">
            <v>57273</v>
          </cell>
          <cell r="AH1773">
            <v>68230</v>
          </cell>
          <cell r="AI1773">
            <v>121367</v>
          </cell>
          <cell r="AJ1773">
            <v>69080</v>
          </cell>
          <cell r="AK1773">
            <v>49651</v>
          </cell>
          <cell r="AL1773">
            <v>20073</v>
          </cell>
          <cell r="AM1773">
            <v>105447</v>
          </cell>
          <cell r="AN1773">
            <v>60752</v>
          </cell>
          <cell r="AO1773">
            <v>8905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4372971</v>
          </cell>
          <cell r="L1774">
            <v>58306</v>
          </cell>
          <cell r="M1774">
            <v>246213</v>
          </cell>
          <cell r="N1774">
            <v>328337</v>
          </cell>
          <cell r="O1774">
            <v>176738</v>
          </cell>
          <cell r="P1774">
            <v>160498</v>
          </cell>
          <cell r="Q1774">
            <v>316480</v>
          </cell>
          <cell r="R1774">
            <v>177923</v>
          </cell>
          <cell r="S1774">
            <v>163464</v>
          </cell>
          <cell r="T1774">
            <v>184579</v>
          </cell>
          <cell r="U1774">
            <v>181908</v>
          </cell>
          <cell r="V1774">
            <v>173954</v>
          </cell>
          <cell r="W1774">
            <v>138601</v>
          </cell>
          <cell r="X1774">
            <v>112247</v>
          </cell>
          <cell r="Y1774">
            <v>109130</v>
          </cell>
          <cell r="Z1774">
            <v>146677</v>
          </cell>
          <cell r="AA1774">
            <v>179048</v>
          </cell>
          <cell r="AB1774">
            <v>162993</v>
          </cell>
          <cell r="AC1774">
            <v>130221</v>
          </cell>
          <cell r="AD1774">
            <v>205538</v>
          </cell>
          <cell r="AE1774">
            <v>89262</v>
          </cell>
          <cell r="AF1774">
            <v>60567</v>
          </cell>
          <cell r="AG1774">
            <v>55779</v>
          </cell>
          <cell r="AH1774">
            <v>115141</v>
          </cell>
          <cell r="AI1774">
            <v>89338</v>
          </cell>
          <cell r="AJ1774">
            <v>140390</v>
          </cell>
          <cell r="AK1774">
            <v>117041</v>
          </cell>
          <cell r="AL1774">
            <v>79829</v>
          </cell>
          <cell r="AM1774">
            <v>179967</v>
          </cell>
          <cell r="AN1774">
            <v>60893</v>
          </cell>
          <cell r="AO1774">
            <v>31909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  <cell r="J1775">
            <v>8229</v>
          </cell>
          <cell r="L1775">
            <v>182</v>
          </cell>
          <cell r="N1775">
            <v>477</v>
          </cell>
          <cell r="O1775">
            <v>275</v>
          </cell>
          <cell r="P1775">
            <v>1196</v>
          </cell>
          <cell r="S1775">
            <v>82</v>
          </cell>
          <cell r="U1775">
            <v>113</v>
          </cell>
          <cell r="V1775">
            <v>55</v>
          </cell>
          <cell r="Z1775">
            <v>305</v>
          </cell>
          <cell r="AC1775">
            <v>345</v>
          </cell>
          <cell r="AD1775">
            <v>156</v>
          </cell>
          <cell r="AE1775">
            <v>30</v>
          </cell>
          <cell r="AG1775">
            <v>450</v>
          </cell>
          <cell r="AH1775">
            <v>677</v>
          </cell>
          <cell r="AI1775">
            <v>209</v>
          </cell>
          <cell r="AJ1775">
            <v>1171</v>
          </cell>
          <cell r="AK1775">
            <v>1335</v>
          </cell>
          <cell r="AL1775">
            <v>478</v>
          </cell>
          <cell r="AM1775">
            <v>576</v>
          </cell>
          <cell r="AN1775">
            <v>117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  <cell r="J1776">
            <v>1285722</v>
          </cell>
          <cell r="L1776">
            <v>725</v>
          </cell>
          <cell r="M1776">
            <v>8233</v>
          </cell>
          <cell r="N1776">
            <v>8848</v>
          </cell>
          <cell r="O1776">
            <v>22410</v>
          </cell>
          <cell r="P1776">
            <v>6001</v>
          </cell>
          <cell r="Q1776">
            <v>18145</v>
          </cell>
          <cell r="R1776">
            <v>3513</v>
          </cell>
          <cell r="S1776">
            <v>8239</v>
          </cell>
          <cell r="T1776">
            <v>5025</v>
          </cell>
          <cell r="U1776">
            <v>5144</v>
          </cell>
          <cell r="V1776">
            <v>25</v>
          </cell>
          <cell r="X1776">
            <v>966</v>
          </cell>
          <cell r="AB1776">
            <v>13</v>
          </cell>
          <cell r="AC1776">
            <v>2501</v>
          </cell>
          <cell r="AD1776">
            <v>27</v>
          </cell>
          <cell r="AE1776">
            <v>16</v>
          </cell>
          <cell r="AF1776">
            <v>11984</v>
          </cell>
          <cell r="AG1776">
            <v>6949</v>
          </cell>
          <cell r="AH1776">
            <v>76397</v>
          </cell>
          <cell r="AI1776">
            <v>113708</v>
          </cell>
          <cell r="AJ1776">
            <v>95876</v>
          </cell>
          <cell r="AK1776">
            <v>322803</v>
          </cell>
          <cell r="AL1776">
            <v>188423</v>
          </cell>
          <cell r="AM1776">
            <v>211527</v>
          </cell>
          <cell r="AN1776">
            <v>140471</v>
          </cell>
          <cell r="AO1776">
            <v>27753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  <cell r="J1777">
            <v>414812</v>
          </cell>
          <cell r="L1777">
            <v>1172</v>
          </cell>
          <cell r="M1777">
            <v>5977</v>
          </cell>
          <cell r="N1777">
            <v>4355</v>
          </cell>
          <cell r="O1777">
            <v>11468</v>
          </cell>
          <cell r="P1777">
            <v>6053</v>
          </cell>
          <cell r="Q1777">
            <v>4166</v>
          </cell>
          <cell r="R1777">
            <v>3356</v>
          </cell>
          <cell r="S1777">
            <v>4779</v>
          </cell>
          <cell r="T1777">
            <v>1430</v>
          </cell>
          <cell r="U1777">
            <v>256</v>
          </cell>
          <cell r="V1777">
            <v>2132</v>
          </cell>
          <cell r="W1777">
            <v>590</v>
          </cell>
          <cell r="X1777">
            <v>197</v>
          </cell>
          <cell r="Y1777">
            <v>2524</v>
          </cell>
          <cell r="Z1777">
            <v>57</v>
          </cell>
          <cell r="AA1777">
            <v>2091</v>
          </cell>
          <cell r="AB1777">
            <v>1790</v>
          </cell>
          <cell r="AC1777">
            <v>11</v>
          </cell>
          <cell r="AD1777">
            <v>2525</v>
          </cell>
          <cell r="AE1777">
            <v>762</v>
          </cell>
          <cell r="AF1777">
            <v>1270</v>
          </cell>
          <cell r="AG1777">
            <v>13135</v>
          </cell>
          <cell r="AH1777">
            <v>30360</v>
          </cell>
          <cell r="AI1777">
            <v>48615</v>
          </cell>
          <cell r="AJ1777">
            <v>43780</v>
          </cell>
          <cell r="AK1777">
            <v>65105</v>
          </cell>
          <cell r="AL1777">
            <v>39374</v>
          </cell>
          <cell r="AM1777">
            <v>60372</v>
          </cell>
          <cell r="AN1777">
            <v>38420</v>
          </cell>
          <cell r="AO1777">
            <v>18690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6097329</v>
          </cell>
          <cell r="L1778">
            <v>152941</v>
          </cell>
          <cell r="M1778">
            <v>336858</v>
          </cell>
          <cell r="N1778">
            <v>301532</v>
          </cell>
          <cell r="O1778">
            <v>292085</v>
          </cell>
          <cell r="P1778">
            <v>317788</v>
          </cell>
          <cell r="Q1778">
            <v>325224</v>
          </cell>
          <cell r="R1778">
            <v>362131</v>
          </cell>
          <cell r="S1778">
            <v>367424</v>
          </cell>
          <cell r="T1778">
            <v>425708</v>
          </cell>
          <cell r="U1778">
            <v>383274</v>
          </cell>
          <cell r="V1778">
            <v>285048</v>
          </cell>
          <cell r="W1778">
            <v>275264</v>
          </cell>
          <cell r="X1778">
            <v>264319</v>
          </cell>
          <cell r="Y1778">
            <v>245600</v>
          </cell>
          <cell r="Z1778">
            <v>201811</v>
          </cell>
          <cell r="AA1778">
            <v>209456</v>
          </cell>
          <cell r="AB1778">
            <v>197680</v>
          </cell>
          <cell r="AC1778">
            <v>186344</v>
          </cell>
          <cell r="AD1778">
            <v>162415</v>
          </cell>
          <cell r="AE1778">
            <v>125146</v>
          </cell>
          <cell r="AF1778">
            <v>115878</v>
          </cell>
          <cell r="AG1778">
            <v>95327</v>
          </cell>
          <cell r="AH1778">
            <v>83703</v>
          </cell>
          <cell r="AI1778">
            <v>76739</v>
          </cell>
          <cell r="AJ1778">
            <v>73658</v>
          </cell>
          <cell r="AK1778">
            <v>77839</v>
          </cell>
          <cell r="AL1778">
            <v>79085</v>
          </cell>
          <cell r="AM1778">
            <v>58626</v>
          </cell>
          <cell r="AN1778">
            <v>18426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638988</v>
          </cell>
          <cell r="L1779">
            <v>14434</v>
          </cell>
          <cell r="M1779">
            <v>48111</v>
          </cell>
          <cell r="N1779">
            <v>44488</v>
          </cell>
          <cell r="O1779">
            <v>44462</v>
          </cell>
          <cell r="P1779">
            <v>49844</v>
          </cell>
          <cell r="Q1779">
            <v>23939</v>
          </cell>
          <cell r="R1779">
            <v>23816</v>
          </cell>
          <cell r="S1779">
            <v>26219</v>
          </cell>
          <cell r="T1779">
            <v>53928</v>
          </cell>
          <cell r="U1779">
            <v>49141</v>
          </cell>
          <cell r="V1779">
            <v>32919</v>
          </cell>
          <cell r="W1779">
            <v>17990</v>
          </cell>
          <cell r="X1779">
            <v>26089</v>
          </cell>
          <cell r="Y1779">
            <v>17764</v>
          </cell>
          <cell r="Z1779">
            <v>26617</v>
          </cell>
          <cell r="AA1779">
            <v>14453</v>
          </cell>
          <cell r="AB1779">
            <v>14162</v>
          </cell>
          <cell r="AC1779">
            <v>19175</v>
          </cell>
          <cell r="AD1779">
            <v>17599</v>
          </cell>
          <cell r="AE1779">
            <v>7770</v>
          </cell>
          <cell r="AF1779">
            <v>5414</v>
          </cell>
          <cell r="AG1779">
            <v>8213</v>
          </cell>
          <cell r="AH1779">
            <v>7351</v>
          </cell>
          <cell r="AI1779">
            <v>4625</v>
          </cell>
          <cell r="AJ1779">
            <v>9007</v>
          </cell>
          <cell r="AK1779">
            <v>10092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2386165</v>
          </cell>
          <cell r="L1780">
            <v>30521</v>
          </cell>
          <cell r="M1780">
            <v>84302</v>
          </cell>
          <cell r="N1780">
            <v>73095</v>
          </cell>
          <cell r="O1780">
            <v>76949</v>
          </cell>
          <cell r="P1780">
            <v>81839</v>
          </cell>
          <cell r="Q1780">
            <v>93660</v>
          </cell>
          <cell r="R1780">
            <v>109125</v>
          </cell>
          <cell r="S1780">
            <v>140022</v>
          </cell>
          <cell r="T1780">
            <v>195165</v>
          </cell>
          <cell r="U1780">
            <v>168042</v>
          </cell>
          <cell r="V1780">
            <v>117040</v>
          </cell>
          <cell r="W1780">
            <v>97568</v>
          </cell>
          <cell r="X1780">
            <v>108142</v>
          </cell>
          <cell r="Y1780">
            <v>103602</v>
          </cell>
          <cell r="Z1780">
            <v>95925</v>
          </cell>
          <cell r="AA1780">
            <v>88687</v>
          </cell>
          <cell r="AB1780">
            <v>81322</v>
          </cell>
          <cell r="AC1780">
            <v>80929</v>
          </cell>
          <cell r="AD1780">
            <v>77369</v>
          </cell>
          <cell r="AE1780">
            <v>68426</v>
          </cell>
          <cell r="AF1780">
            <v>71369</v>
          </cell>
          <cell r="AG1780">
            <v>59548</v>
          </cell>
          <cell r="AH1780">
            <v>39816</v>
          </cell>
          <cell r="AI1780">
            <v>47766</v>
          </cell>
          <cell r="AJ1780">
            <v>37390</v>
          </cell>
          <cell r="AK1780">
            <v>33430</v>
          </cell>
          <cell r="AL1780">
            <v>58477</v>
          </cell>
          <cell r="AM1780">
            <v>29082</v>
          </cell>
          <cell r="AN1780">
            <v>20523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25816</v>
          </cell>
          <cell r="L1781">
            <v>505</v>
          </cell>
          <cell r="M1781">
            <v>1263</v>
          </cell>
          <cell r="N1781">
            <v>1121</v>
          </cell>
          <cell r="O1781">
            <v>622</v>
          </cell>
          <cell r="P1781">
            <v>2085</v>
          </cell>
          <cell r="Q1781">
            <v>2241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2631266</v>
          </cell>
          <cell r="L1782">
            <v>44397</v>
          </cell>
          <cell r="M1782">
            <v>30761</v>
          </cell>
          <cell r="N1782">
            <v>104611</v>
          </cell>
          <cell r="O1782">
            <v>28899</v>
          </cell>
          <cell r="P1782">
            <v>97998</v>
          </cell>
          <cell r="Q1782">
            <v>178693</v>
          </cell>
          <cell r="R1782">
            <v>157337</v>
          </cell>
          <cell r="S1782">
            <v>169471</v>
          </cell>
          <cell r="T1782">
            <v>126327</v>
          </cell>
          <cell r="U1782">
            <v>355239</v>
          </cell>
          <cell r="V1782">
            <v>397412</v>
          </cell>
          <cell r="W1782">
            <v>229654</v>
          </cell>
          <cell r="X1782">
            <v>63779</v>
          </cell>
          <cell r="Y1782">
            <v>114552</v>
          </cell>
          <cell r="Z1782">
            <v>68081</v>
          </cell>
          <cell r="AA1782">
            <v>75559</v>
          </cell>
          <cell r="AB1782">
            <v>45280</v>
          </cell>
          <cell r="AC1782">
            <v>21592</v>
          </cell>
          <cell r="AD1782">
            <v>62658</v>
          </cell>
          <cell r="AE1782">
            <v>67388</v>
          </cell>
          <cell r="AF1782">
            <v>31791</v>
          </cell>
          <cell r="AG1782">
            <v>28204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215560</v>
          </cell>
          <cell r="L1783">
            <v>1751</v>
          </cell>
          <cell r="M1783">
            <v>13505</v>
          </cell>
          <cell r="N1783">
            <v>8889</v>
          </cell>
          <cell r="O1783">
            <v>8114</v>
          </cell>
          <cell r="P1783">
            <v>3996</v>
          </cell>
          <cell r="Q1783">
            <v>15773</v>
          </cell>
          <cell r="R1783">
            <v>13346</v>
          </cell>
          <cell r="S1783">
            <v>17670</v>
          </cell>
          <cell r="T1783">
            <v>21697</v>
          </cell>
          <cell r="U1783">
            <v>17127</v>
          </cell>
          <cell r="V1783">
            <v>3241</v>
          </cell>
          <cell r="W1783">
            <v>6673</v>
          </cell>
          <cell r="X1783">
            <v>6350</v>
          </cell>
          <cell r="Y1783">
            <v>2576</v>
          </cell>
          <cell r="Z1783">
            <v>9265</v>
          </cell>
          <cell r="AA1783">
            <v>2652</v>
          </cell>
          <cell r="AB1783">
            <v>3267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8085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5069</v>
          </cell>
          <cell r="AM1783">
            <v>1872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143237</v>
          </cell>
          <cell r="L1784">
            <v>5852</v>
          </cell>
          <cell r="M1784">
            <v>10537</v>
          </cell>
          <cell r="N1784">
            <v>7186</v>
          </cell>
          <cell r="O1784">
            <v>6912</v>
          </cell>
          <cell r="P1784">
            <v>7094</v>
          </cell>
          <cell r="Q1784">
            <v>7536</v>
          </cell>
          <cell r="R1784">
            <v>6208</v>
          </cell>
          <cell r="S1784">
            <v>3865</v>
          </cell>
          <cell r="T1784">
            <v>7174</v>
          </cell>
          <cell r="U1784">
            <v>5530</v>
          </cell>
          <cell r="V1784">
            <v>7971</v>
          </cell>
          <cell r="W1784">
            <v>3854</v>
          </cell>
          <cell r="X1784">
            <v>5159</v>
          </cell>
          <cell r="Y1784">
            <v>4167</v>
          </cell>
          <cell r="Z1784">
            <v>3410</v>
          </cell>
          <cell r="AA1784">
            <v>4954</v>
          </cell>
          <cell r="AB1784">
            <v>5224</v>
          </cell>
          <cell r="AC1784">
            <v>1948</v>
          </cell>
          <cell r="AD1784">
            <v>3300</v>
          </cell>
          <cell r="AE1784">
            <v>3000</v>
          </cell>
          <cell r="AF1784">
            <v>4544</v>
          </cell>
          <cell r="AG1784">
            <v>2216</v>
          </cell>
          <cell r="AH1784">
            <v>1910</v>
          </cell>
          <cell r="AI1784">
            <v>4488</v>
          </cell>
          <cell r="AJ1784">
            <v>3926</v>
          </cell>
          <cell r="AK1784">
            <v>5830</v>
          </cell>
          <cell r="AL1784">
            <v>4370</v>
          </cell>
          <cell r="AM1784">
            <v>4081</v>
          </cell>
          <cell r="AN1784">
            <v>991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  <cell r="J1785">
            <v>1153201</v>
          </cell>
          <cell r="L1785">
            <v>3905</v>
          </cell>
          <cell r="M1785">
            <v>53878</v>
          </cell>
          <cell r="N1785">
            <v>44587</v>
          </cell>
          <cell r="O1785">
            <v>80265</v>
          </cell>
          <cell r="P1785">
            <v>213096</v>
          </cell>
          <cell r="Q1785">
            <v>35059</v>
          </cell>
          <cell r="R1785">
            <v>50196</v>
          </cell>
          <cell r="S1785">
            <v>27551</v>
          </cell>
          <cell r="T1785">
            <v>52225</v>
          </cell>
          <cell r="U1785">
            <v>81652</v>
          </cell>
          <cell r="V1785">
            <v>130838</v>
          </cell>
          <cell r="W1785">
            <v>18484</v>
          </cell>
          <cell r="X1785">
            <v>45590</v>
          </cell>
          <cell r="Y1785">
            <v>16418</v>
          </cell>
          <cell r="Z1785">
            <v>38798</v>
          </cell>
          <cell r="AA1785">
            <v>32686</v>
          </cell>
          <cell r="AB1785">
            <v>21569</v>
          </cell>
          <cell r="AC1785">
            <v>14691</v>
          </cell>
          <cell r="AD1785">
            <v>8851</v>
          </cell>
          <cell r="AE1785">
            <v>23233</v>
          </cell>
          <cell r="AF1785">
            <v>12032</v>
          </cell>
          <cell r="AG1785">
            <v>11919</v>
          </cell>
          <cell r="AH1785">
            <v>23884</v>
          </cell>
          <cell r="AI1785">
            <v>34826</v>
          </cell>
          <cell r="AJ1785">
            <v>5495</v>
          </cell>
          <cell r="AK1785">
            <v>37232</v>
          </cell>
          <cell r="AL1785">
            <v>9563</v>
          </cell>
          <cell r="AM1785">
            <v>16842</v>
          </cell>
          <cell r="AN1785">
            <v>1557</v>
          </cell>
          <cell r="AO1785">
            <v>6279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2979813</v>
          </cell>
          <cell r="L1786">
            <v>41766</v>
          </cell>
          <cell r="M1786">
            <v>131789</v>
          </cell>
          <cell r="N1786">
            <v>154159</v>
          </cell>
          <cell r="O1786">
            <v>214128</v>
          </cell>
          <cell r="P1786">
            <v>110127</v>
          </cell>
          <cell r="Q1786">
            <v>139790</v>
          </cell>
          <cell r="R1786">
            <v>94777</v>
          </cell>
          <cell r="S1786">
            <v>137514</v>
          </cell>
          <cell r="T1786">
            <v>146483</v>
          </cell>
          <cell r="U1786">
            <v>131844</v>
          </cell>
          <cell r="V1786">
            <v>89610</v>
          </cell>
          <cell r="W1786">
            <v>103213</v>
          </cell>
          <cell r="X1786">
            <v>159191</v>
          </cell>
          <cell r="Y1786">
            <v>76975</v>
          </cell>
          <cell r="Z1786">
            <v>67087</v>
          </cell>
          <cell r="AA1786">
            <v>50331</v>
          </cell>
          <cell r="AB1786">
            <v>53576</v>
          </cell>
          <cell r="AC1786">
            <v>96488</v>
          </cell>
          <cell r="AD1786">
            <v>158782</v>
          </cell>
          <cell r="AE1786">
            <v>106762</v>
          </cell>
          <cell r="AF1786">
            <v>117626</v>
          </cell>
          <cell r="AG1786">
            <v>81729</v>
          </cell>
          <cell r="AH1786">
            <v>52938</v>
          </cell>
          <cell r="AI1786">
            <v>51525</v>
          </cell>
          <cell r="AJ1786">
            <v>92732</v>
          </cell>
          <cell r="AK1786">
            <v>106918</v>
          </cell>
          <cell r="AL1786">
            <v>91964</v>
          </cell>
          <cell r="AM1786">
            <v>82819</v>
          </cell>
          <cell r="AN1786">
            <v>36866</v>
          </cell>
          <cell r="AO1786">
            <v>304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  <cell r="J1787">
            <v>228375</v>
          </cell>
          <cell r="L1787">
            <v>8190</v>
          </cell>
          <cell r="M1787">
            <v>21079</v>
          </cell>
          <cell r="N1787">
            <v>15171</v>
          </cell>
          <cell r="O1787">
            <v>17626</v>
          </cell>
          <cell r="P1787">
            <v>16127</v>
          </cell>
          <cell r="Q1787">
            <v>13319</v>
          </cell>
          <cell r="R1787">
            <v>13090</v>
          </cell>
          <cell r="S1787">
            <v>10782</v>
          </cell>
          <cell r="T1787">
            <v>11432</v>
          </cell>
          <cell r="U1787">
            <v>10892</v>
          </cell>
          <cell r="V1787">
            <v>12725</v>
          </cell>
          <cell r="W1787">
            <v>8403</v>
          </cell>
          <cell r="X1787">
            <v>5868</v>
          </cell>
          <cell r="Y1787">
            <v>7145</v>
          </cell>
          <cell r="Z1787">
            <v>8295</v>
          </cell>
          <cell r="AA1787">
            <v>4619</v>
          </cell>
          <cell r="AB1787">
            <v>5462</v>
          </cell>
          <cell r="AC1787">
            <v>6969</v>
          </cell>
          <cell r="AD1787">
            <v>4147</v>
          </cell>
          <cell r="AE1787">
            <v>5133</v>
          </cell>
          <cell r="AF1787">
            <v>3177</v>
          </cell>
          <cell r="AG1787">
            <v>6965</v>
          </cell>
          <cell r="AH1787">
            <v>1628</v>
          </cell>
          <cell r="AI1787">
            <v>1810</v>
          </cell>
          <cell r="AJ1787">
            <v>1742</v>
          </cell>
          <cell r="AK1787">
            <v>2244</v>
          </cell>
          <cell r="AL1787">
            <v>1567</v>
          </cell>
          <cell r="AM1787">
            <v>2105</v>
          </cell>
          <cell r="AN1787">
            <v>663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  <cell r="J1788">
            <v>1100077</v>
          </cell>
          <cell r="L1788">
            <v>6770</v>
          </cell>
          <cell r="M1788">
            <v>50035</v>
          </cell>
          <cell r="N1788">
            <v>41548</v>
          </cell>
          <cell r="O1788">
            <v>101272</v>
          </cell>
          <cell r="P1788">
            <v>57887</v>
          </cell>
          <cell r="Q1788">
            <v>31511</v>
          </cell>
          <cell r="R1788">
            <v>31191</v>
          </cell>
          <cell r="S1788">
            <v>27244</v>
          </cell>
          <cell r="T1788">
            <v>38834</v>
          </cell>
          <cell r="U1788">
            <v>11001</v>
          </cell>
          <cell r="V1788">
            <v>96666</v>
          </cell>
          <cell r="W1788">
            <v>82975</v>
          </cell>
          <cell r="X1788">
            <v>24179</v>
          </cell>
          <cell r="Y1788">
            <v>48825</v>
          </cell>
          <cell r="Z1788">
            <v>12652</v>
          </cell>
          <cell r="AA1788">
            <v>31799</v>
          </cell>
          <cell r="AB1788">
            <v>11508</v>
          </cell>
          <cell r="AC1788">
            <v>42845</v>
          </cell>
          <cell r="AD1788">
            <v>24274</v>
          </cell>
          <cell r="AE1788">
            <v>5167</v>
          </cell>
          <cell r="AF1788">
            <v>6375</v>
          </cell>
          <cell r="AG1788">
            <v>4537</v>
          </cell>
          <cell r="AH1788">
            <v>64245</v>
          </cell>
          <cell r="AI1788">
            <v>34241</v>
          </cell>
          <cell r="AJ1788">
            <v>104501</v>
          </cell>
          <cell r="AK1788">
            <v>9525</v>
          </cell>
          <cell r="AL1788">
            <v>30525</v>
          </cell>
          <cell r="AM1788">
            <v>26027</v>
          </cell>
          <cell r="AN1788">
            <v>41840</v>
          </cell>
          <cell r="AO1788">
            <v>78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  <cell r="J1789">
            <v>11198057</v>
          </cell>
          <cell r="L1789">
            <v>225669</v>
          </cell>
          <cell r="M1789">
            <v>645136</v>
          </cell>
          <cell r="N1789">
            <v>560894</v>
          </cell>
          <cell r="O1789">
            <v>585717</v>
          </cell>
          <cell r="P1789">
            <v>609052</v>
          </cell>
          <cell r="Q1789">
            <v>503896</v>
          </cell>
          <cell r="R1789">
            <v>422847</v>
          </cell>
          <cell r="S1789">
            <v>442679</v>
          </cell>
          <cell r="T1789">
            <v>549969</v>
          </cell>
          <cell r="U1789">
            <v>563170</v>
          </cell>
          <cell r="V1789">
            <v>357734</v>
          </cell>
          <cell r="W1789">
            <v>276325</v>
          </cell>
          <cell r="X1789">
            <v>401583</v>
          </cell>
          <cell r="Y1789">
            <v>262956</v>
          </cell>
          <cell r="Z1789">
            <v>204619</v>
          </cell>
          <cell r="AA1789">
            <v>249565</v>
          </cell>
          <cell r="AB1789">
            <v>364447</v>
          </cell>
          <cell r="AC1789">
            <v>439518</v>
          </cell>
          <cell r="AD1789">
            <v>481701</v>
          </cell>
          <cell r="AE1789">
            <v>482726</v>
          </cell>
          <cell r="AF1789">
            <v>440327</v>
          </cell>
          <cell r="AG1789">
            <v>596116</v>
          </cell>
          <cell r="AH1789">
            <v>148834</v>
          </cell>
          <cell r="AI1789">
            <v>242636</v>
          </cell>
          <cell r="AJ1789">
            <v>315907</v>
          </cell>
          <cell r="AK1789">
            <v>216022</v>
          </cell>
          <cell r="AL1789">
            <v>228390</v>
          </cell>
          <cell r="AM1789">
            <v>195037</v>
          </cell>
          <cell r="AN1789">
            <v>178884</v>
          </cell>
          <cell r="AO1789">
            <v>5701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  <cell r="J1790">
            <v>22759</v>
          </cell>
          <cell r="L1790">
            <v>70</v>
          </cell>
          <cell r="M1790">
            <v>1230</v>
          </cell>
          <cell r="N1790">
            <v>388</v>
          </cell>
          <cell r="O1790">
            <v>782</v>
          </cell>
          <cell r="P1790">
            <v>525</v>
          </cell>
          <cell r="Q1790">
            <v>895</v>
          </cell>
          <cell r="R1790">
            <v>327</v>
          </cell>
          <cell r="S1790">
            <v>337</v>
          </cell>
          <cell r="T1790">
            <v>149</v>
          </cell>
          <cell r="U1790">
            <v>1335</v>
          </cell>
          <cell r="V1790">
            <v>596</v>
          </cell>
          <cell r="W1790">
            <v>1233</v>
          </cell>
          <cell r="X1790">
            <v>4372</v>
          </cell>
          <cell r="Y1790">
            <v>2860</v>
          </cell>
          <cell r="Z1790">
            <v>1852</v>
          </cell>
          <cell r="AA1790">
            <v>807</v>
          </cell>
          <cell r="AB1790">
            <v>533</v>
          </cell>
          <cell r="AC1790">
            <v>722</v>
          </cell>
          <cell r="AD1790">
            <v>777</v>
          </cell>
          <cell r="AE1790">
            <v>54</v>
          </cell>
          <cell r="AF1790">
            <v>2915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  <cell r="J1791">
            <v>1905565</v>
          </cell>
          <cell r="L1791">
            <v>8149</v>
          </cell>
          <cell r="M1791">
            <v>136685</v>
          </cell>
          <cell r="N1791">
            <v>114703</v>
          </cell>
          <cell r="O1791">
            <v>84242</v>
          </cell>
          <cell r="P1791">
            <v>73027</v>
          </cell>
          <cell r="Q1791">
            <v>63892</v>
          </cell>
          <cell r="R1791">
            <v>124322</v>
          </cell>
          <cell r="S1791">
            <v>109056</v>
          </cell>
          <cell r="T1791">
            <v>108249</v>
          </cell>
          <cell r="U1791">
            <v>207435</v>
          </cell>
          <cell r="V1791">
            <v>71251</v>
          </cell>
          <cell r="W1791">
            <v>87488</v>
          </cell>
          <cell r="X1791">
            <v>82714</v>
          </cell>
          <cell r="Y1791">
            <v>77369</v>
          </cell>
          <cell r="Z1791">
            <v>80043</v>
          </cell>
          <cell r="AA1791">
            <v>49010</v>
          </cell>
          <cell r="AB1791">
            <v>61160</v>
          </cell>
          <cell r="AC1791">
            <v>63122</v>
          </cell>
          <cell r="AD1791">
            <v>60132</v>
          </cell>
          <cell r="AE1791">
            <v>50810</v>
          </cell>
          <cell r="AF1791">
            <v>114510</v>
          </cell>
          <cell r="AG1791">
            <v>64248</v>
          </cell>
          <cell r="AH1791">
            <v>13948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607006</v>
          </cell>
          <cell r="L1792">
            <v>51469</v>
          </cell>
          <cell r="M1792">
            <v>19711</v>
          </cell>
          <cell r="N1792">
            <v>22548</v>
          </cell>
          <cell r="O1792">
            <v>22401</v>
          </cell>
          <cell r="P1792">
            <v>36250</v>
          </cell>
          <cell r="Q1792">
            <v>35313</v>
          </cell>
          <cell r="R1792">
            <v>21319</v>
          </cell>
          <cell r="S1792">
            <v>22972</v>
          </cell>
          <cell r="T1792">
            <v>19453</v>
          </cell>
          <cell r="U1792">
            <v>22168</v>
          </cell>
          <cell r="V1792">
            <v>19730</v>
          </cell>
          <cell r="W1792">
            <v>11458</v>
          </cell>
          <cell r="X1792">
            <v>28152</v>
          </cell>
          <cell r="Y1792">
            <v>10899</v>
          </cell>
          <cell r="Z1792">
            <v>19641</v>
          </cell>
          <cell r="AA1792">
            <v>20291</v>
          </cell>
          <cell r="AB1792">
            <v>25353</v>
          </cell>
          <cell r="AC1792">
            <v>71976</v>
          </cell>
          <cell r="AD1792">
            <v>46305</v>
          </cell>
          <cell r="AE1792">
            <v>32436</v>
          </cell>
          <cell r="AF1792">
            <v>25038</v>
          </cell>
          <cell r="AG1792">
            <v>22123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  <cell r="J1793">
            <v>9861</v>
          </cell>
          <cell r="L1793">
            <v>341</v>
          </cell>
          <cell r="M1793">
            <v>13</v>
          </cell>
          <cell r="N1793">
            <v>414</v>
          </cell>
          <cell r="O1793">
            <v>398</v>
          </cell>
          <cell r="P1793">
            <v>740</v>
          </cell>
          <cell r="Q1793">
            <v>362</v>
          </cell>
          <cell r="R1793">
            <v>310</v>
          </cell>
          <cell r="S1793">
            <v>754</v>
          </cell>
          <cell r="T1793">
            <v>392</v>
          </cell>
          <cell r="U1793">
            <v>320</v>
          </cell>
          <cell r="V1793">
            <v>528</v>
          </cell>
          <cell r="W1793">
            <v>668</v>
          </cell>
          <cell r="X1793">
            <v>858</v>
          </cell>
          <cell r="Y1793">
            <v>625</v>
          </cell>
          <cell r="Z1793">
            <v>591</v>
          </cell>
          <cell r="AA1793">
            <v>162</v>
          </cell>
          <cell r="AB1793">
            <v>689</v>
          </cell>
          <cell r="AC1793">
            <v>570</v>
          </cell>
          <cell r="AD1793">
            <v>191</v>
          </cell>
          <cell r="AE1793">
            <v>705</v>
          </cell>
          <cell r="AF1793">
            <v>56</v>
          </cell>
          <cell r="AG1793">
            <v>174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  <cell r="J1794">
            <v>864362</v>
          </cell>
          <cell r="L1794">
            <v>506</v>
          </cell>
          <cell r="M1794">
            <v>20027</v>
          </cell>
          <cell r="N1794">
            <v>42782</v>
          </cell>
          <cell r="O1794">
            <v>25394</v>
          </cell>
          <cell r="P1794">
            <v>31233</v>
          </cell>
          <cell r="Q1794">
            <v>31065</v>
          </cell>
          <cell r="R1794">
            <v>29845</v>
          </cell>
          <cell r="S1794">
            <v>53949</v>
          </cell>
          <cell r="T1794">
            <v>69080</v>
          </cell>
          <cell r="U1794">
            <v>21283</v>
          </cell>
          <cell r="V1794">
            <v>68848</v>
          </cell>
          <cell r="W1794">
            <v>78925</v>
          </cell>
          <cell r="X1794">
            <v>93547</v>
          </cell>
          <cell r="Y1794">
            <v>84975</v>
          </cell>
          <cell r="Z1794">
            <v>27549</v>
          </cell>
          <cell r="AA1794">
            <v>48521</v>
          </cell>
          <cell r="AB1794">
            <v>17150</v>
          </cell>
          <cell r="AC1794">
            <v>22681</v>
          </cell>
          <cell r="AD1794">
            <v>16848</v>
          </cell>
          <cell r="AE1794">
            <v>40694</v>
          </cell>
          <cell r="AF1794">
            <v>13553</v>
          </cell>
          <cell r="AG1794">
            <v>19328</v>
          </cell>
          <cell r="AH1794">
            <v>6579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  <cell r="J1795">
            <v>352907</v>
          </cell>
          <cell r="L1795">
            <v>2042</v>
          </cell>
          <cell r="M1795">
            <v>12422</v>
          </cell>
          <cell r="N1795">
            <v>4729</v>
          </cell>
          <cell r="O1795">
            <v>21027</v>
          </cell>
          <cell r="P1795">
            <v>10507</v>
          </cell>
          <cell r="Q1795">
            <v>8212</v>
          </cell>
          <cell r="R1795">
            <v>6681</v>
          </cell>
          <cell r="S1795">
            <v>14719</v>
          </cell>
          <cell r="T1795">
            <v>25110</v>
          </cell>
          <cell r="U1795">
            <v>17226</v>
          </cell>
          <cell r="V1795">
            <v>19231</v>
          </cell>
          <cell r="W1795">
            <v>16622</v>
          </cell>
          <cell r="X1795">
            <v>21762</v>
          </cell>
          <cell r="Y1795">
            <v>13065</v>
          </cell>
          <cell r="Z1795">
            <v>22212</v>
          </cell>
          <cell r="AA1795">
            <v>32462</v>
          </cell>
          <cell r="AB1795">
            <v>49569</v>
          </cell>
          <cell r="AC1795">
            <v>18453</v>
          </cell>
          <cell r="AD1795">
            <v>6422</v>
          </cell>
          <cell r="AE1795">
            <v>10278</v>
          </cell>
          <cell r="AF1795">
            <v>8477</v>
          </cell>
          <cell r="AG1795">
            <v>746</v>
          </cell>
          <cell r="AH1795">
            <v>10933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419710</v>
          </cell>
          <cell r="L1796">
            <v>6945</v>
          </cell>
          <cell r="M1796">
            <v>18453</v>
          </cell>
          <cell r="N1796">
            <v>19653</v>
          </cell>
          <cell r="O1796">
            <v>24410</v>
          </cell>
          <cell r="P1796">
            <v>21919</v>
          </cell>
          <cell r="Q1796">
            <v>19563</v>
          </cell>
          <cell r="R1796">
            <v>17812</v>
          </cell>
          <cell r="S1796">
            <v>16114</v>
          </cell>
          <cell r="T1796">
            <v>26895</v>
          </cell>
          <cell r="U1796">
            <v>15785</v>
          </cell>
          <cell r="V1796">
            <v>20553</v>
          </cell>
          <cell r="W1796">
            <v>12978</v>
          </cell>
          <cell r="X1796">
            <v>14896</v>
          </cell>
          <cell r="Y1796">
            <v>18642</v>
          </cell>
          <cell r="Z1796">
            <v>11767</v>
          </cell>
          <cell r="AA1796">
            <v>15639</v>
          </cell>
          <cell r="AB1796">
            <v>14775</v>
          </cell>
          <cell r="AC1796">
            <v>14512</v>
          </cell>
          <cell r="AD1796">
            <v>15569</v>
          </cell>
          <cell r="AE1796">
            <v>12134</v>
          </cell>
          <cell r="AF1796">
            <v>8910</v>
          </cell>
          <cell r="AG1796">
            <v>9140</v>
          </cell>
          <cell r="AH1796">
            <v>9212</v>
          </cell>
          <cell r="AI1796">
            <v>8142</v>
          </cell>
          <cell r="AJ1796">
            <v>8127</v>
          </cell>
          <cell r="AK1796">
            <v>10002</v>
          </cell>
          <cell r="AL1796">
            <v>11122</v>
          </cell>
          <cell r="AM1796">
            <v>9927</v>
          </cell>
          <cell r="AN1796">
            <v>5664</v>
          </cell>
          <cell r="AO1796">
            <v>450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3094749</v>
          </cell>
          <cell r="L1797">
            <v>21151</v>
          </cell>
          <cell r="M1797">
            <v>118217</v>
          </cell>
          <cell r="N1797">
            <v>210522</v>
          </cell>
          <cell r="O1797">
            <v>337083</v>
          </cell>
          <cell r="P1797">
            <v>320938</v>
          </cell>
          <cell r="Q1797">
            <v>183918</v>
          </cell>
          <cell r="R1797">
            <v>115492</v>
          </cell>
          <cell r="S1797">
            <v>135173</v>
          </cell>
          <cell r="T1797">
            <v>146280</v>
          </cell>
          <cell r="U1797">
            <v>192713</v>
          </cell>
          <cell r="V1797">
            <v>128922</v>
          </cell>
          <cell r="W1797">
            <v>103857</v>
          </cell>
          <cell r="X1797">
            <v>94197</v>
          </cell>
          <cell r="Y1797">
            <v>106535</v>
          </cell>
          <cell r="Z1797">
            <v>74220</v>
          </cell>
          <cell r="AA1797">
            <v>103883</v>
          </cell>
          <cell r="AB1797">
            <v>67397</v>
          </cell>
          <cell r="AC1797">
            <v>65710</v>
          </cell>
          <cell r="AD1797">
            <v>35969</v>
          </cell>
          <cell r="AE1797">
            <v>38609</v>
          </cell>
          <cell r="AF1797">
            <v>107383</v>
          </cell>
          <cell r="AG1797">
            <v>67184</v>
          </cell>
          <cell r="AH1797">
            <v>42995</v>
          </cell>
          <cell r="AI1797">
            <v>75733</v>
          </cell>
          <cell r="AJ1797">
            <v>46332</v>
          </cell>
          <cell r="AK1797">
            <v>43464</v>
          </cell>
          <cell r="AL1797">
            <v>53132</v>
          </cell>
          <cell r="AM1797">
            <v>22773</v>
          </cell>
          <cell r="AN1797">
            <v>23740</v>
          </cell>
          <cell r="AO1797">
            <v>11227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4286773</v>
          </cell>
          <cell r="L1798">
            <v>64721</v>
          </cell>
          <cell r="M1798">
            <v>218700</v>
          </cell>
          <cell r="N1798">
            <v>175809</v>
          </cell>
          <cell r="O1798">
            <v>203367</v>
          </cell>
          <cell r="P1798">
            <v>240887</v>
          </cell>
          <cell r="Q1798">
            <v>219106</v>
          </cell>
          <cell r="R1798">
            <v>177389</v>
          </cell>
          <cell r="S1798">
            <v>139414</v>
          </cell>
          <cell r="T1798">
            <v>186312</v>
          </cell>
          <cell r="U1798">
            <v>192788</v>
          </cell>
          <cell r="V1798">
            <v>162269</v>
          </cell>
          <cell r="W1798">
            <v>169240</v>
          </cell>
          <cell r="X1798">
            <v>154804</v>
          </cell>
          <cell r="Y1798">
            <v>176571</v>
          </cell>
          <cell r="Z1798">
            <v>147209</v>
          </cell>
          <cell r="AA1798">
            <v>123366</v>
          </cell>
          <cell r="AB1798">
            <v>132317</v>
          </cell>
          <cell r="AC1798">
            <v>198487</v>
          </cell>
          <cell r="AD1798">
            <v>189265</v>
          </cell>
          <cell r="AE1798">
            <v>117267</v>
          </cell>
          <cell r="AF1798">
            <v>96032</v>
          </cell>
          <cell r="AG1798">
            <v>136570</v>
          </cell>
          <cell r="AH1798">
            <v>83942</v>
          </cell>
          <cell r="AI1798">
            <v>86978</v>
          </cell>
          <cell r="AJ1798">
            <v>132091</v>
          </cell>
          <cell r="AK1798">
            <v>81792</v>
          </cell>
          <cell r="AL1798">
            <v>73737</v>
          </cell>
          <cell r="AM1798">
            <v>125404</v>
          </cell>
          <cell r="AN1798">
            <v>80288</v>
          </cell>
          <cell r="AO1798">
            <v>651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  <cell r="J1799">
            <v>21733</v>
          </cell>
          <cell r="O1799">
            <v>172</v>
          </cell>
          <cell r="P1799">
            <v>259</v>
          </cell>
          <cell r="Q1799">
            <v>323</v>
          </cell>
          <cell r="R1799">
            <v>467</v>
          </cell>
          <cell r="S1799">
            <v>375</v>
          </cell>
          <cell r="T1799">
            <v>58</v>
          </cell>
          <cell r="U1799">
            <v>862</v>
          </cell>
          <cell r="V1799">
            <v>148</v>
          </cell>
          <cell r="W1799">
            <v>519</v>
          </cell>
          <cell r="X1799">
            <v>844</v>
          </cell>
          <cell r="Y1799">
            <v>224</v>
          </cell>
          <cell r="Z1799">
            <v>280</v>
          </cell>
          <cell r="AA1799">
            <v>444</v>
          </cell>
          <cell r="AB1799">
            <v>105</v>
          </cell>
          <cell r="AC1799">
            <v>126</v>
          </cell>
          <cell r="AD1799">
            <v>184</v>
          </cell>
          <cell r="AE1799">
            <v>318</v>
          </cell>
          <cell r="AF1799">
            <v>210</v>
          </cell>
          <cell r="AG1799">
            <v>391</v>
          </cell>
          <cell r="AH1799">
            <v>955</v>
          </cell>
          <cell r="AI1799">
            <v>2564</v>
          </cell>
          <cell r="AJ1799">
            <v>3231</v>
          </cell>
          <cell r="AK1799">
            <v>1136</v>
          </cell>
          <cell r="AL1799">
            <v>1985</v>
          </cell>
          <cell r="AM1799">
            <v>1417</v>
          </cell>
          <cell r="AN1799">
            <v>1967</v>
          </cell>
          <cell r="AO1799">
            <v>2169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  <cell r="J1800">
            <v>721998</v>
          </cell>
          <cell r="M1800">
            <v>1965</v>
          </cell>
          <cell r="N1800">
            <v>37</v>
          </cell>
          <cell r="O1800">
            <v>201</v>
          </cell>
          <cell r="P1800">
            <v>10673</v>
          </cell>
          <cell r="Q1800">
            <v>9678</v>
          </cell>
          <cell r="R1800">
            <v>7713</v>
          </cell>
          <cell r="S1800">
            <v>10373</v>
          </cell>
          <cell r="T1800">
            <v>8126</v>
          </cell>
          <cell r="U1800">
            <v>10042</v>
          </cell>
          <cell r="V1800">
            <v>20</v>
          </cell>
          <cell r="W1800">
            <v>4271</v>
          </cell>
          <cell r="X1800">
            <v>253</v>
          </cell>
          <cell r="Y1800">
            <v>3819</v>
          </cell>
          <cell r="Z1800">
            <v>1077</v>
          </cell>
          <cell r="AA1800">
            <v>174</v>
          </cell>
          <cell r="AB1800">
            <v>19</v>
          </cell>
          <cell r="AC1800">
            <v>535</v>
          </cell>
          <cell r="AE1800">
            <v>528</v>
          </cell>
          <cell r="AF1800">
            <v>1552</v>
          </cell>
          <cell r="AG1800">
            <v>2147</v>
          </cell>
          <cell r="AH1800">
            <v>54393</v>
          </cell>
          <cell r="AI1800">
            <v>92255</v>
          </cell>
          <cell r="AJ1800">
            <v>70824</v>
          </cell>
          <cell r="AK1800">
            <v>147084</v>
          </cell>
          <cell r="AL1800">
            <v>100640</v>
          </cell>
          <cell r="AM1800">
            <v>104035</v>
          </cell>
          <cell r="AN1800">
            <v>66943</v>
          </cell>
          <cell r="AO1800">
            <v>12621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  <cell r="J1801">
            <v>593086</v>
          </cell>
          <cell r="L1801">
            <v>484</v>
          </cell>
          <cell r="M1801">
            <v>442</v>
          </cell>
          <cell r="N1801">
            <v>437</v>
          </cell>
          <cell r="O1801">
            <v>2987</v>
          </cell>
          <cell r="P1801">
            <v>3163</v>
          </cell>
          <cell r="Q1801">
            <v>2587</v>
          </cell>
          <cell r="R1801">
            <v>3672</v>
          </cell>
          <cell r="S1801">
            <v>10455</v>
          </cell>
          <cell r="T1801">
            <v>5183</v>
          </cell>
          <cell r="U1801">
            <v>2764</v>
          </cell>
          <cell r="V1801">
            <v>3443</v>
          </cell>
          <cell r="W1801">
            <v>5142</v>
          </cell>
          <cell r="X1801">
            <v>2388</v>
          </cell>
          <cell r="Z1801">
            <v>1167</v>
          </cell>
          <cell r="AA1801">
            <v>5682</v>
          </cell>
          <cell r="AB1801">
            <v>3331</v>
          </cell>
          <cell r="AC1801">
            <v>7655</v>
          </cell>
          <cell r="AD1801">
            <v>1186</v>
          </cell>
          <cell r="AE1801">
            <v>3650</v>
          </cell>
          <cell r="AF1801">
            <v>8424</v>
          </cell>
          <cell r="AG1801">
            <v>29091</v>
          </cell>
          <cell r="AH1801">
            <v>55943</v>
          </cell>
          <cell r="AI1801">
            <v>97832</v>
          </cell>
          <cell r="AJ1801">
            <v>64857</v>
          </cell>
          <cell r="AK1801">
            <v>46679</v>
          </cell>
          <cell r="AL1801">
            <v>80302</v>
          </cell>
          <cell r="AM1801">
            <v>75730</v>
          </cell>
          <cell r="AN1801">
            <v>62415</v>
          </cell>
          <cell r="AO1801">
            <v>5995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1398311</v>
          </cell>
          <cell r="L1802">
            <v>33363</v>
          </cell>
          <cell r="M1802">
            <v>64343</v>
          </cell>
          <cell r="N1802">
            <v>62078</v>
          </cell>
          <cell r="O1802">
            <v>70846</v>
          </cell>
          <cell r="P1802">
            <v>72405</v>
          </cell>
          <cell r="Q1802">
            <v>69876</v>
          </cell>
          <cell r="R1802">
            <v>70165</v>
          </cell>
          <cell r="S1802">
            <v>58835</v>
          </cell>
          <cell r="T1802">
            <v>72359</v>
          </cell>
          <cell r="U1802">
            <v>69175</v>
          </cell>
          <cell r="V1802">
            <v>60554</v>
          </cell>
          <cell r="W1802">
            <v>74010</v>
          </cell>
          <cell r="X1802">
            <v>65063</v>
          </cell>
          <cell r="Y1802">
            <v>55943</v>
          </cell>
          <cell r="Z1802">
            <v>57351</v>
          </cell>
          <cell r="AA1802">
            <v>57543</v>
          </cell>
          <cell r="AB1802">
            <v>51608</v>
          </cell>
          <cell r="AC1802">
            <v>52859</v>
          </cell>
          <cell r="AD1802">
            <v>46320</v>
          </cell>
          <cell r="AE1802">
            <v>34322</v>
          </cell>
          <cell r="AF1802">
            <v>27872</v>
          </cell>
          <cell r="AG1802">
            <v>28125</v>
          </cell>
          <cell r="AH1802">
            <v>27140</v>
          </cell>
          <cell r="AI1802">
            <v>20096</v>
          </cell>
          <cell r="AJ1802">
            <v>17186</v>
          </cell>
          <cell r="AK1802">
            <v>25458</v>
          </cell>
          <cell r="AL1802">
            <v>26185</v>
          </cell>
          <cell r="AM1802">
            <v>20175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129628</v>
          </cell>
          <cell r="L1803">
            <v>5161</v>
          </cell>
          <cell r="M1803">
            <v>6648</v>
          </cell>
          <cell r="N1803">
            <v>7752</v>
          </cell>
          <cell r="O1803">
            <v>5836</v>
          </cell>
          <cell r="P1803">
            <v>6175</v>
          </cell>
          <cell r="Q1803">
            <v>2802</v>
          </cell>
          <cell r="R1803">
            <v>4923</v>
          </cell>
          <cell r="S1803">
            <v>3514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4841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449747</v>
          </cell>
          <cell r="L1804">
            <v>7913</v>
          </cell>
          <cell r="M1804">
            <v>15789</v>
          </cell>
          <cell r="N1804">
            <v>16966</v>
          </cell>
          <cell r="O1804">
            <v>18364</v>
          </cell>
          <cell r="P1804">
            <v>15122</v>
          </cell>
          <cell r="Q1804">
            <v>17702</v>
          </cell>
          <cell r="R1804">
            <v>22959</v>
          </cell>
          <cell r="S1804">
            <v>30465</v>
          </cell>
          <cell r="T1804">
            <v>26604</v>
          </cell>
          <cell r="U1804">
            <v>23380</v>
          </cell>
          <cell r="V1804">
            <v>19981</v>
          </cell>
          <cell r="W1804">
            <v>25461</v>
          </cell>
          <cell r="X1804">
            <v>19740</v>
          </cell>
          <cell r="Y1804">
            <v>18347</v>
          </cell>
          <cell r="Z1804">
            <v>17733</v>
          </cell>
          <cell r="AA1804">
            <v>19104</v>
          </cell>
          <cell r="AB1804">
            <v>17499</v>
          </cell>
          <cell r="AC1804">
            <v>20069</v>
          </cell>
          <cell r="AD1804">
            <v>14076</v>
          </cell>
          <cell r="AE1804">
            <v>12926</v>
          </cell>
          <cell r="AF1804">
            <v>12932</v>
          </cell>
          <cell r="AG1804">
            <v>8411</v>
          </cell>
          <cell r="AH1804">
            <v>7450</v>
          </cell>
          <cell r="AI1804">
            <v>6055</v>
          </cell>
          <cell r="AJ1804">
            <v>6251</v>
          </cell>
          <cell r="AK1804">
            <v>11168</v>
          </cell>
          <cell r="AL1804">
            <v>6206</v>
          </cell>
          <cell r="AM1804">
            <v>6327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4779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388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69331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3366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29532</v>
          </cell>
          <cell r="M1807">
            <v>756</v>
          </cell>
          <cell r="N1807">
            <v>1520</v>
          </cell>
          <cell r="O1807">
            <v>2252</v>
          </cell>
          <cell r="P1807">
            <v>1350</v>
          </cell>
          <cell r="Q1807">
            <v>1811</v>
          </cell>
          <cell r="R1807">
            <v>680</v>
          </cell>
          <cell r="S1807">
            <v>1611</v>
          </cell>
          <cell r="T1807">
            <v>6764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928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  <cell r="J1808">
            <v>32930</v>
          </cell>
          <cell r="L1808">
            <v>361</v>
          </cell>
          <cell r="M1808">
            <v>1086</v>
          </cell>
          <cell r="N1808">
            <v>2500</v>
          </cell>
          <cell r="O1808">
            <v>878</v>
          </cell>
          <cell r="P1808">
            <v>422</v>
          </cell>
          <cell r="Q1808">
            <v>720</v>
          </cell>
          <cell r="R1808">
            <v>1264</v>
          </cell>
          <cell r="S1808">
            <v>1352</v>
          </cell>
          <cell r="T1808">
            <v>1192</v>
          </cell>
          <cell r="U1808">
            <v>793</v>
          </cell>
          <cell r="V1808">
            <v>2211</v>
          </cell>
          <cell r="W1808">
            <v>797</v>
          </cell>
          <cell r="X1808">
            <v>776</v>
          </cell>
          <cell r="Y1808">
            <v>512</v>
          </cell>
          <cell r="Z1808">
            <v>2198</v>
          </cell>
          <cell r="AA1808">
            <v>1818</v>
          </cell>
          <cell r="AB1808">
            <v>523</v>
          </cell>
          <cell r="AC1808">
            <v>1272</v>
          </cell>
          <cell r="AD1808">
            <v>1273</v>
          </cell>
          <cell r="AE1808">
            <v>1016</v>
          </cell>
          <cell r="AF1808">
            <v>673</v>
          </cell>
          <cell r="AG1808">
            <v>1431</v>
          </cell>
          <cell r="AH1808">
            <v>245</v>
          </cell>
          <cell r="AI1808">
            <v>850</v>
          </cell>
          <cell r="AJ1808">
            <v>1579</v>
          </cell>
          <cell r="AK1808">
            <v>1685</v>
          </cell>
          <cell r="AL1808">
            <v>1180</v>
          </cell>
          <cell r="AM1808">
            <v>2229</v>
          </cell>
          <cell r="AN1808">
            <v>94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  <cell r="J1809">
            <v>175219</v>
          </cell>
          <cell r="L1809">
            <v>501</v>
          </cell>
          <cell r="M1809">
            <v>13247</v>
          </cell>
          <cell r="N1809">
            <v>30479</v>
          </cell>
          <cell r="O1809">
            <v>16171</v>
          </cell>
          <cell r="P1809">
            <v>8580</v>
          </cell>
          <cell r="Q1809">
            <v>10165</v>
          </cell>
          <cell r="R1809">
            <v>5931</v>
          </cell>
          <cell r="S1809">
            <v>16082</v>
          </cell>
          <cell r="T1809">
            <v>10096</v>
          </cell>
          <cell r="U1809">
            <v>14442</v>
          </cell>
          <cell r="V1809">
            <v>6194</v>
          </cell>
          <cell r="W1809">
            <v>5447</v>
          </cell>
          <cell r="X1809">
            <v>2439</v>
          </cell>
          <cell r="Y1809">
            <v>253</v>
          </cell>
          <cell r="Z1809">
            <v>347</v>
          </cell>
          <cell r="AA1809">
            <v>1778</v>
          </cell>
          <cell r="AB1809">
            <v>2783</v>
          </cell>
          <cell r="AC1809">
            <v>2932</v>
          </cell>
          <cell r="AD1809">
            <v>2081</v>
          </cell>
          <cell r="AE1809">
            <v>463</v>
          </cell>
          <cell r="AF1809">
            <v>3203</v>
          </cell>
          <cell r="AG1809">
            <v>1017</v>
          </cell>
          <cell r="AH1809">
            <v>745</v>
          </cell>
          <cell r="AI1809">
            <v>421</v>
          </cell>
          <cell r="AJ1809">
            <v>40</v>
          </cell>
          <cell r="AK1809">
            <v>3567</v>
          </cell>
          <cell r="AL1809">
            <v>356</v>
          </cell>
          <cell r="AM1809">
            <v>13681</v>
          </cell>
          <cell r="AN1809">
            <v>1778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517860</v>
          </cell>
          <cell r="L1810">
            <v>18499</v>
          </cell>
          <cell r="M1810">
            <v>17965</v>
          </cell>
          <cell r="N1810">
            <v>14546</v>
          </cell>
          <cell r="O1810">
            <v>26153</v>
          </cell>
          <cell r="P1810">
            <v>23144</v>
          </cell>
          <cell r="Q1810">
            <v>25310</v>
          </cell>
          <cell r="R1810">
            <v>16360</v>
          </cell>
          <cell r="S1810">
            <v>20217</v>
          </cell>
          <cell r="T1810">
            <v>13649</v>
          </cell>
          <cell r="U1810">
            <v>25872</v>
          </cell>
          <cell r="V1810">
            <v>10349</v>
          </cell>
          <cell r="W1810">
            <v>15420</v>
          </cell>
          <cell r="X1810">
            <v>13536</v>
          </cell>
          <cell r="Y1810">
            <v>18579</v>
          </cell>
          <cell r="Z1810">
            <v>12690</v>
          </cell>
          <cell r="AA1810">
            <v>19331</v>
          </cell>
          <cell r="AB1810">
            <v>29561</v>
          </cell>
          <cell r="AC1810">
            <v>23061</v>
          </cell>
          <cell r="AD1810">
            <v>12888</v>
          </cell>
          <cell r="AE1810">
            <v>20777</v>
          </cell>
          <cell r="AF1810">
            <v>2535</v>
          </cell>
          <cell r="AG1810">
            <v>74090</v>
          </cell>
          <cell r="AH1810">
            <v>4245</v>
          </cell>
          <cell r="AI1810">
            <v>5807</v>
          </cell>
          <cell r="AJ1810">
            <v>4137</v>
          </cell>
          <cell r="AK1810">
            <v>11595</v>
          </cell>
          <cell r="AL1810">
            <v>17657</v>
          </cell>
          <cell r="AM1810">
            <v>13047</v>
          </cell>
          <cell r="AN1810">
            <v>6840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  <cell r="J1811">
            <v>21644</v>
          </cell>
          <cell r="L1811">
            <v>720</v>
          </cell>
          <cell r="M1811">
            <v>1023</v>
          </cell>
          <cell r="N1811">
            <v>1392</v>
          </cell>
          <cell r="O1811">
            <v>1772</v>
          </cell>
          <cell r="P1811">
            <v>1222</v>
          </cell>
          <cell r="Q1811">
            <v>1777</v>
          </cell>
          <cell r="R1811">
            <v>2074</v>
          </cell>
          <cell r="S1811">
            <v>1389</v>
          </cell>
          <cell r="T1811">
            <v>452</v>
          </cell>
          <cell r="U1811">
            <v>429</v>
          </cell>
          <cell r="V1811">
            <v>134</v>
          </cell>
          <cell r="W1811">
            <v>304</v>
          </cell>
          <cell r="X1811">
            <v>560</v>
          </cell>
          <cell r="Y1811">
            <v>270</v>
          </cell>
          <cell r="Z1811">
            <v>180</v>
          </cell>
          <cell r="AA1811">
            <v>288</v>
          </cell>
          <cell r="AB1811">
            <v>954</v>
          </cell>
          <cell r="AC1811">
            <v>957</v>
          </cell>
          <cell r="AD1811">
            <v>490</v>
          </cell>
          <cell r="AE1811">
            <v>209</v>
          </cell>
          <cell r="AF1811">
            <v>782</v>
          </cell>
          <cell r="AG1811">
            <v>627</v>
          </cell>
          <cell r="AH1811">
            <v>689</v>
          </cell>
          <cell r="AI1811">
            <v>674</v>
          </cell>
          <cell r="AJ1811">
            <v>101</v>
          </cell>
          <cell r="AK1811">
            <v>348</v>
          </cell>
          <cell r="AL1811">
            <v>698</v>
          </cell>
          <cell r="AM1811">
            <v>1129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  <cell r="J1812">
            <v>133835</v>
          </cell>
          <cell r="L1812">
            <v>43</v>
          </cell>
          <cell r="M1812">
            <v>14439</v>
          </cell>
          <cell r="N1812">
            <v>31034</v>
          </cell>
          <cell r="O1812">
            <v>5711</v>
          </cell>
          <cell r="P1812">
            <v>271</v>
          </cell>
          <cell r="Q1812">
            <v>11393</v>
          </cell>
          <cell r="R1812">
            <v>293</v>
          </cell>
          <cell r="S1812">
            <v>7059</v>
          </cell>
          <cell r="U1812">
            <v>15603</v>
          </cell>
          <cell r="V1812">
            <v>1198</v>
          </cell>
          <cell r="W1812">
            <v>1583</v>
          </cell>
          <cell r="X1812">
            <v>225</v>
          </cell>
          <cell r="Y1812">
            <v>256</v>
          </cell>
          <cell r="Z1812">
            <v>43</v>
          </cell>
          <cell r="AA1812">
            <v>16207</v>
          </cell>
          <cell r="AB1812">
            <v>131</v>
          </cell>
          <cell r="AC1812">
            <v>11596</v>
          </cell>
          <cell r="AD1812">
            <v>2829</v>
          </cell>
          <cell r="AE1812">
            <v>142</v>
          </cell>
          <cell r="AF1812">
            <v>135</v>
          </cell>
          <cell r="AH1812">
            <v>3851</v>
          </cell>
          <cell r="AI1812">
            <v>2767</v>
          </cell>
          <cell r="AJ1812">
            <v>33</v>
          </cell>
          <cell r="AK1812">
            <v>27</v>
          </cell>
          <cell r="AL1812">
            <v>4387</v>
          </cell>
          <cell r="AM1812">
            <v>2355</v>
          </cell>
          <cell r="AN1812">
            <v>224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  <cell r="J1813">
            <v>1479884</v>
          </cell>
          <cell r="L1813">
            <v>35884</v>
          </cell>
          <cell r="M1813">
            <v>70004</v>
          </cell>
          <cell r="N1813">
            <v>97833</v>
          </cell>
          <cell r="O1813">
            <v>135006</v>
          </cell>
          <cell r="P1813">
            <v>68764</v>
          </cell>
          <cell r="Q1813">
            <v>43879</v>
          </cell>
          <cell r="R1813">
            <v>73705</v>
          </cell>
          <cell r="S1813">
            <v>66405</v>
          </cell>
          <cell r="T1813">
            <v>80904</v>
          </cell>
          <cell r="U1813">
            <v>63623</v>
          </cell>
          <cell r="V1813">
            <v>108442</v>
          </cell>
          <cell r="W1813">
            <v>41691</v>
          </cell>
          <cell r="X1813">
            <v>20068</v>
          </cell>
          <cell r="Y1813">
            <v>46786</v>
          </cell>
          <cell r="Z1813">
            <v>39477</v>
          </cell>
          <cell r="AA1813">
            <v>31179</v>
          </cell>
          <cell r="AB1813">
            <v>47340</v>
          </cell>
          <cell r="AC1813">
            <v>45110</v>
          </cell>
          <cell r="AD1813">
            <v>43842</v>
          </cell>
          <cell r="AE1813">
            <v>23504</v>
          </cell>
          <cell r="AF1813">
            <v>80095</v>
          </cell>
          <cell r="AG1813">
            <v>13895</v>
          </cell>
          <cell r="AH1813">
            <v>9412</v>
          </cell>
          <cell r="AI1813">
            <v>18594</v>
          </cell>
          <cell r="AJ1813">
            <v>25808</v>
          </cell>
          <cell r="AK1813">
            <v>50250</v>
          </cell>
          <cell r="AL1813">
            <v>37577</v>
          </cell>
          <cell r="AM1813">
            <v>52140</v>
          </cell>
          <cell r="AN1813">
            <v>8606</v>
          </cell>
          <cell r="AO1813">
            <v>61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  <cell r="J1814">
            <v>6774</v>
          </cell>
          <cell r="L1814">
            <v>183</v>
          </cell>
          <cell r="M1814">
            <v>248</v>
          </cell>
          <cell r="N1814">
            <v>157</v>
          </cell>
          <cell r="O1814">
            <v>210</v>
          </cell>
          <cell r="P1814">
            <v>46</v>
          </cell>
          <cell r="Q1814">
            <v>15</v>
          </cell>
          <cell r="R1814">
            <v>751</v>
          </cell>
          <cell r="S1814">
            <v>1152</v>
          </cell>
          <cell r="T1814">
            <v>92</v>
          </cell>
          <cell r="V1814">
            <v>122</v>
          </cell>
          <cell r="W1814">
            <v>84</v>
          </cell>
          <cell r="X1814">
            <v>751</v>
          </cell>
          <cell r="Y1814">
            <v>379</v>
          </cell>
          <cell r="Z1814">
            <v>132</v>
          </cell>
          <cell r="AA1814">
            <v>13</v>
          </cell>
          <cell r="AB1814">
            <v>191</v>
          </cell>
          <cell r="AC1814">
            <v>1173</v>
          </cell>
          <cell r="AD1814">
            <v>27</v>
          </cell>
          <cell r="AE1814">
            <v>1048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  <cell r="J1815">
            <v>370459</v>
          </cell>
          <cell r="L1815">
            <v>10282</v>
          </cell>
          <cell r="M1815">
            <v>20531</v>
          </cell>
          <cell r="N1815">
            <v>37072</v>
          </cell>
          <cell r="O1815">
            <v>41070</v>
          </cell>
          <cell r="P1815">
            <v>28876</v>
          </cell>
          <cell r="Q1815">
            <v>23926</v>
          </cell>
          <cell r="R1815">
            <v>19097</v>
          </cell>
          <cell r="S1815">
            <v>3126</v>
          </cell>
          <cell r="T1815">
            <v>4585</v>
          </cell>
          <cell r="U1815">
            <v>12406</v>
          </cell>
          <cell r="V1815">
            <v>6147</v>
          </cell>
          <cell r="W1815">
            <v>4003</v>
          </cell>
          <cell r="X1815">
            <v>10947</v>
          </cell>
          <cell r="Y1815">
            <v>17232</v>
          </cell>
          <cell r="Z1815">
            <v>8255</v>
          </cell>
          <cell r="AA1815">
            <v>14830</v>
          </cell>
          <cell r="AB1815">
            <v>18631</v>
          </cell>
          <cell r="AC1815">
            <v>14117</v>
          </cell>
          <cell r="AD1815">
            <v>22821</v>
          </cell>
          <cell r="AE1815">
            <v>18344</v>
          </cell>
          <cell r="AF1815">
            <v>17162</v>
          </cell>
          <cell r="AG1815">
            <v>16999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  <cell r="J1816">
            <v>127447</v>
          </cell>
          <cell r="L1816">
            <v>1121</v>
          </cell>
          <cell r="M1816">
            <v>3041</v>
          </cell>
          <cell r="N1816">
            <v>4624</v>
          </cell>
          <cell r="O1816">
            <v>9283</v>
          </cell>
          <cell r="P1816">
            <v>2413</v>
          </cell>
          <cell r="Q1816">
            <v>10020</v>
          </cell>
          <cell r="R1816">
            <v>3560</v>
          </cell>
          <cell r="S1816">
            <v>7114</v>
          </cell>
          <cell r="T1816">
            <v>8657</v>
          </cell>
          <cell r="U1816">
            <v>10505</v>
          </cell>
          <cell r="V1816">
            <v>17996</v>
          </cell>
          <cell r="W1816">
            <v>4301</v>
          </cell>
          <cell r="X1816">
            <v>5617</v>
          </cell>
          <cell r="Y1816">
            <v>4030</v>
          </cell>
          <cell r="Z1816">
            <v>3199</v>
          </cell>
          <cell r="AA1816">
            <v>4816</v>
          </cell>
          <cell r="AB1816">
            <v>4669</v>
          </cell>
          <cell r="AC1816">
            <v>7421</v>
          </cell>
          <cell r="AD1816">
            <v>4944</v>
          </cell>
          <cell r="AE1816">
            <v>3964</v>
          </cell>
          <cell r="AF1816">
            <v>4354</v>
          </cell>
          <cell r="AG1816">
            <v>1798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  <cell r="J1817">
            <v>1598</v>
          </cell>
          <cell r="M1817">
            <v>101</v>
          </cell>
          <cell r="O1817">
            <v>302</v>
          </cell>
          <cell r="P1817">
            <v>107</v>
          </cell>
          <cell r="Q1817">
            <v>74</v>
          </cell>
          <cell r="T1817">
            <v>174</v>
          </cell>
          <cell r="U1817">
            <v>30</v>
          </cell>
          <cell r="V1817">
            <v>79</v>
          </cell>
          <cell r="X1817">
            <v>336</v>
          </cell>
          <cell r="Z1817">
            <v>49</v>
          </cell>
          <cell r="AA1817">
            <v>203</v>
          </cell>
          <cell r="AB1817">
            <v>66</v>
          </cell>
          <cell r="AG1817">
            <v>77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  <cell r="J1818">
            <v>239155</v>
          </cell>
          <cell r="L1818">
            <v>884</v>
          </cell>
          <cell r="M1818">
            <v>8576</v>
          </cell>
          <cell r="N1818">
            <v>11503</v>
          </cell>
          <cell r="O1818">
            <v>18956</v>
          </cell>
          <cell r="P1818">
            <v>6528</v>
          </cell>
          <cell r="Q1818">
            <v>2325</v>
          </cell>
          <cell r="R1818">
            <v>11021</v>
          </cell>
          <cell r="S1818">
            <v>4732</v>
          </cell>
          <cell r="T1818">
            <v>10429</v>
          </cell>
          <cell r="U1818">
            <v>17428</v>
          </cell>
          <cell r="V1818">
            <v>10851</v>
          </cell>
          <cell r="W1818">
            <v>1630</v>
          </cell>
          <cell r="X1818">
            <v>2733</v>
          </cell>
          <cell r="Y1818">
            <v>36322</v>
          </cell>
          <cell r="Z1818">
            <v>999</v>
          </cell>
          <cell r="AA1818">
            <v>19962</v>
          </cell>
          <cell r="AB1818">
            <v>8016</v>
          </cell>
          <cell r="AC1818">
            <v>1310</v>
          </cell>
          <cell r="AD1818">
            <v>4042</v>
          </cell>
          <cell r="AE1818">
            <v>2749</v>
          </cell>
          <cell r="AF1818">
            <v>20009</v>
          </cell>
          <cell r="AG1818">
            <v>38150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  <cell r="J1819">
            <v>84906</v>
          </cell>
          <cell r="L1819">
            <v>142</v>
          </cell>
          <cell r="M1819">
            <v>1049</v>
          </cell>
          <cell r="N1819">
            <v>591</v>
          </cell>
          <cell r="O1819">
            <v>1433</v>
          </cell>
          <cell r="P1819">
            <v>5725</v>
          </cell>
          <cell r="Q1819">
            <v>1447</v>
          </cell>
          <cell r="R1819">
            <v>2507</v>
          </cell>
          <cell r="S1819">
            <v>912</v>
          </cell>
          <cell r="T1819">
            <v>642</v>
          </cell>
          <cell r="U1819">
            <v>695</v>
          </cell>
          <cell r="V1819">
            <v>409</v>
          </cell>
          <cell r="W1819">
            <v>2410</v>
          </cell>
          <cell r="X1819">
            <v>15729</v>
          </cell>
          <cell r="Y1819">
            <v>6219</v>
          </cell>
          <cell r="Z1819">
            <v>2602</v>
          </cell>
          <cell r="AA1819">
            <v>12372</v>
          </cell>
          <cell r="AB1819">
            <v>5646</v>
          </cell>
          <cell r="AC1819">
            <v>4620</v>
          </cell>
          <cell r="AD1819">
            <v>10936</v>
          </cell>
          <cell r="AE1819">
            <v>2764</v>
          </cell>
          <cell r="AF1819">
            <v>522</v>
          </cell>
          <cell r="AG1819">
            <v>5534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  <cell r="J1820">
            <v>135466</v>
          </cell>
          <cell r="L1820">
            <v>2378</v>
          </cell>
          <cell r="M1820">
            <v>6563</v>
          </cell>
          <cell r="N1820">
            <v>10124</v>
          </cell>
          <cell r="O1820">
            <v>4663</v>
          </cell>
          <cell r="P1820">
            <v>4486</v>
          </cell>
          <cell r="Q1820">
            <v>3135</v>
          </cell>
          <cell r="R1820">
            <v>5230</v>
          </cell>
          <cell r="S1820">
            <v>7251</v>
          </cell>
          <cell r="T1820">
            <v>4572</v>
          </cell>
          <cell r="U1820">
            <v>2274</v>
          </cell>
          <cell r="V1820">
            <v>4900</v>
          </cell>
          <cell r="W1820">
            <v>5600</v>
          </cell>
          <cell r="X1820">
            <v>3973</v>
          </cell>
          <cell r="Y1820">
            <v>4538</v>
          </cell>
          <cell r="Z1820">
            <v>5019</v>
          </cell>
          <cell r="AA1820">
            <v>4630</v>
          </cell>
          <cell r="AB1820">
            <v>7185</v>
          </cell>
          <cell r="AC1820">
            <v>10408</v>
          </cell>
          <cell r="AD1820">
            <v>7896</v>
          </cell>
          <cell r="AE1820">
            <v>7549</v>
          </cell>
          <cell r="AF1820">
            <v>4947</v>
          </cell>
          <cell r="AG1820">
            <v>4061</v>
          </cell>
          <cell r="AH1820">
            <v>2023</v>
          </cell>
          <cell r="AI1820">
            <v>3295</v>
          </cell>
          <cell r="AJ1820">
            <v>957</v>
          </cell>
          <cell r="AK1820">
            <v>2755</v>
          </cell>
          <cell r="AL1820">
            <v>2190</v>
          </cell>
          <cell r="AM1820">
            <v>1830</v>
          </cell>
          <cell r="AN1820">
            <v>1034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  <cell r="J1821">
            <v>583864</v>
          </cell>
          <cell r="L1821">
            <v>3379</v>
          </cell>
          <cell r="M1821">
            <v>24149</v>
          </cell>
          <cell r="N1821">
            <v>32372</v>
          </cell>
          <cell r="O1821">
            <v>45926</v>
          </cell>
          <cell r="P1821">
            <v>29265</v>
          </cell>
          <cell r="Q1821">
            <v>16337</v>
          </cell>
          <cell r="R1821">
            <v>19578</v>
          </cell>
          <cell r="S1821">
            <v>40308</v>
          </cell>
          <cell r="T1821">
            <v>32654</v>
          </cell>
          <cell r="U1821">
            <v>32246</v>
          </cell>
          <cell r="V1821">
            <v>30184</v>
          </cell>
          <cell r="W1821">
            <v>28030</v>
          </cell>
          <cell r="X1821">
            <v>52220</v>
          </cell>
          <cell r="Y1821">
            <v>42860</v>
          </cell>
          <cell r="Z1821">
            <v>29268</v>
          </cell>
          <cell r="AA1821">
            <v>17825</v>
          </cell>
          <cell r="AB1821">
            <v>9088</v>
          </cell>
          <cell r="AC1821">
            <v>9378</v>
          </cell>
          <cell r="AD1821">
            <v>12954</v>
          </cell>
          <cell r="AE1821">
            <v>3571</v>
          </cell>
          <cell r="AF1821">
            <v>14132</v>
          </cell>
          <cell r="AG1821">
            <v>1839</v>
          </cell>
          <cell r="AH1821">
            <v>13052</v>
          </cell>
          <cell r="AI1821">
            <v>12471</v>
          </cell>
          <cell r="AJ1821">
            <v>3325</v>
          </cell>
          <cell r="AK1821">
            <v>9328</v>
          </cell>
          <cell r="AL1821">
            <v>5562</v>
          </cell>
          <cell r="AM1821">
            <v>606</v>
          </cell>
          <cell r="AN1821">
            <v>4513</v>
          </cell>
          <cell r="AO1821">
            <v>7444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  <cell r="J1822">
            <v>600275</v>
          </cell>
          <cell r="L1822">
            <v>15955</v>
          </cell>
          <cell r="M1822">
            <v>23611</v>
          </cell>
          <cell r="N1822">
            <v>39491</v>
          </cell>
          <cell r="O1822">
            <v>37372</v>
          </cell>
          <cell r="P1822">
            <v>31488</v>
          </cell>
          <cell r="Q1822">
            <v>23572</v>
          </cell>
          <cell r="R1822">
            <v>27453</v>
          </cell>
          <cell r="S1822">
            <v>18779</v>
          </cell>
          <cell r="T1822">
            <v>26717</v>
          </cell>
          <cell r="U1822">
            <v>16285</v>
          </cell>
          <cell r="V1822">
            <v>12524</v>
          </cell>
          <cell r="W1822">
            <v>19694</v>
          </cell>
          <cell r="X1822">
            <v>14502</v>
          </cell>
          <cell r="Y1822">
            <v>17557</v>
          </cell>
          <cell r="Z1822">
            <v>16198</v>
          </cell>
          <cell r="AA1822">
            <v>41588</v>
          </cell>
          <cell r="AB1822">
            <v>27942</v>
          </cell>
          <cell r="AC1822">
            <v>31334</v>
          </cell>
          <cell r="AD1822">
            <v>35008</v>
          </cell>
          <cell r="AE1822">
            <v>31936</v>
          </cell>
          <cell r="AF1822">
            <v>8708</v>
          </cell>
          <cell r="AG1822">
            <v>8361</v>
          </cell>
          <cell r="AH1822">
            <v>11002</v>
          </cell>
          <cell r="AI1822">
            <v>11665</v>
          </cell>
          <cell r="AJ1822">
            <v>15744</v>
          </cell>
          <cell r="AK1822">
            <v>7739</v>
          </cell>
          <cell r="AL1822">
            <v>11435</v>
          </cell>
          <cell r="AM1822">
            <v>11920</v>
          </cell>
          <cell r="AN1822">
            <v>4068</v>
          </cell>
          <cell r="AO1822">
            <v>627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  <cell r="J1823">
            <v>4038</v>
          </cell>
          <cell r="M1823">
            <v>637</v>
          </cell>
          <cell r="O1823">
            <v>369</v>
          </cell>
          <cell r="P1823">
            <v>238</v>
          </cell>
          <cell r="S1823">
            <v>128</v>
          </cell>
          <cell r="T1823">
            <v>175</v>
          </cell>
          <cell r="U1823">
            <v>160</v>
          </cell>
          <cell r="V1823">
            <v>254</v>
          </cell>
          <cell r="Z1823">
            <v>33</v>
          </cell>
          <cell r="AA1823">
            <v>223</v>
          </cell>
          <cell r="AC1823">
            <v>315</v>
          </cell>
          <cell r="AD1823">
            <v>261</v>
          </cell>
          <cell r="AE1823">
            <v>446</v>
          </cell>
          <cell r="AG1823">
            <v>34</v>
          </cell>
          <cell r="AH1823">
            <v>72</v>
          </cell>
          <cell r="AJ1823">
            <v>47</v>
          </cell>
          <cell r="AK1823">
            <v>139</v>
          </cell>
          <cell r="AL1823">
            <v>310</v>
          </cell>
          <cell r="AM1823">
            <v>114</v>
          </cell>
          <cell r="AN1823">
            <v>83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  <cell r="J1824">
            <v>169254</v>
          </cell>
          <cell r="L1824">
            <v>22</v>
          </cell>
          <cell r="M1824">
            <v>104</v>
          </cell>
          <cell r="N1824">
            <v>2600</v>
          </cell>
          <cell r="O1824">
            <v>14533</v>
          </cell>
          <cell r="P1824">
            <v>8681</v>
          </cell>
          <cell r="S1824">
            <v>1614</v>
          </cell>
          <cell r="U1824">
            <v>1972</v>
          </cell>
          <cell r="V1824">
            <v>156</v>
          </cell>
          <cell r="W1824">
            <v>27</v>
          </cell>
          <cell r="X1824">
            <v>34</v>
          </cell>
          <cell r="Y1824">
            <v>168</v>
          </cell>
          <cell r="Z1824">
            <v>3484</v>
          </cell>
          <cell r="AC1824">
            <v>44</v>
          </cell>
          <cell r="AG1824">
            <v>3024</v>
          </cell>
          <cell r="AH1824">
            <v>16636</v>
          </cell>
          <cell r="AI1824">
            <v>29354</v>
          </cell>
          <cell r="AJ1824">
            <v>18317</v>
          </cell>
          <cell r="AK1824">
            <v>3536</v>
          </cell>
          <cell r="AL1824">
            <v>44240</v>
          </cell>
          <cell r="AM1824">
            <v>11375</v>
          </cell>
          <cell r="AN1824">
            <v>8065</v>
          </cell>
          <cell r="AO1824">
            <v>1268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  <cell r="J1825">
            <v>79250</v>
          </cell>
          <cell r="M1825">
            <v>1717</v>
          </cell>
          <cell r="N1825">
            <v>263</v>
          </cell>
          <cell r="O1825">
            <v>368</v>
          </cell>
          <cell r="P1825">
            <v>1017</v>
          </cell>
          <cell r="Q1825">
            <v>2245</v>
          </cell>
          <cell r="R1825">
            <v>628</v>
          </cell>
          <cell r="S1825">
            <v>1683</v>
          </cell>
          <cell r="T1825">
            <v>100</v>
          </cell>
          <cell r="V1825">
            <v>2406</v>
          </cell>
          <cell r="W1825">
            <v>205</v>
          </cell>
          <cell r="X1825">
            <v>3489</v>
          </cell>
          <cell r="Y1825">
            <v>775</v>
          </cell>
          <cell r="Z1825">
            <v>155</v>
          </cell>
          <cell r="AA1825">
            <v>73</v>
          </cell>
          <cell r="AB1825">
            <v>185</v>
          </cell>
          <cell r="AC1825">
            <v>40</v>
          </cell>
          <cell r="AD1825">
            <v>19</v>
          </cell>
          <cell r="AE1825">
            <v>372</v>
          </cell>
          <cell r="AG1825">
            <v>288</v>
          </cell>
          <cell r="AH1825">
            <v>6380</v>
          </cell>
          <cell r="AI1825">
            <v>5332</v>
          </cell>
          <cell r="AJ1825">
            <v>8442</v>
          </cell>
          <cell r="AK1825">
            <v>23704</v>
          </cell>
          <cell r="AL1825">
            <v>7730</v>
          </cell>
          <cell r="AM1825">
            <v>10011</v>
          </cell>
          <cell r="AN1825">
            <v>1623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922741</v>
          </cell>
          <cell r="L1826">
            <v>20164</v>
          </cell>
          <cell r="M1826">
            <v>58740</v>
          </cell>
          <cell r="N1826">
            <v>58241</v>
          </cell>
          <cell r="O1826">
            <v>51787</v>
          </cell>
          <cell r="P1826">
            <v>49296</v>
          </cell>
          <cell r="Q1826">
            <v>56779</v>
          </cell>
          <cell r="R1826">
            <v>60220</v>
          </cell>
          <cell r="S1826">
            <v>54041</v>
          </cell>
          <cell r="T1826">
            <v>50819</v>
          </cell>
          <cell r="U1826">
            <v>52089</v>
          </cell>
          <cell r="V1826">
            <v>42843</v>
          </cell>
          <cell r="W1826">
            <v>40275</v>
          </cell>
          <cell r="X1826">
            <v>35991</v>
          </cell>
          <cell r="Y1826">
            <v>36210</v>
          </cell>
          <cell r="Z1826">
            <v>32416</v>
          </cell>
          <cell r="AA1826">
            <v>30452</v>
          </cell>
          <cell r="AB1826">
            <v>29037</v>
          </cell>
          <cell r="AC1826">
            <v>25059</v>
          </cell>
          <cell r="AD1826">
            <v>19924</v>
          </cell>
          <cell r="AE1826">
            <v>19179</v>
          </cell>
          <cell r="AF1826">
            <v>17732</v>
          </cell>
          <cell r="AG1826">
            <v>14494</v>
          </cell>
          <cell r="AH1826">
            <v>9511</v>
          </cell>
          <cell r="AI1826">
            <v>14739</v>
          </cell>
          <cell r="AJ1826">
            <v>11008</v>
          </cell>
          <cell r="AK1826">
            <v>8508</v>
          </cell>
          <cell r="AL1826">
            <v>11059</v>
          </cell>
          <cell r="AM1826">
            <v>9268</v>
          </cell>
          <cell r="AN1826">
            <v>2860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73865</v>
          </cell>
          <cell r="L1827">
            <v>2596</v>
          </cell>
          <cell r="M1827">
            <v>8929</v>
          </cell>
          <cell r="N1827">
            <v>7404</v>
          </cell>
          <cell r="O1827">
            <v>5044</v>
          </cell>
          <cell r="P1827">
            <v>6864</v>
          </cell>
          <cell r="Q1827">
            <v>3739</v>
          </cell>
          <cell r="R1827">
            <v>6368</v>
          </cell>
          <cell r="S1827">
            <v>4396</v>
          </cell>
          <cell r="T1827">
            <v>2204</v>
          </cell>
          <cell r="U1827">
            <v>3080</v>
          </cell>
          <cell r="V1827">
            <v>549</v>
          </cell>
          <cell r="W1827">
            <v>869</v>
          </cell>
          <cell r="X1827">
            <v>1174</v>
          </cell>
          <cell r="Y1827">
            <v>1573</v>
          </cell>
          <cell r="Z1827">
            <v>1081</v>
          </cell>
          <cell r="AA1827">
            <v>897</v>
          </cell>
          <cell r="AB1827">
            <v>784</v>
          </cell>
          <cell r="AC1827">
            <v>4030</v>
          </cell>
          <cell r="AD1827">
            <v>3991</v>
          </cell>
          <cell r="AE1827">
            <v>813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5312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515491</v>
          </cell>
          <cell r="L1828">
            <v>18593</v>
          </cell>
          <cell r="M1828">
            <v>34975</v>
          </cell>
          <cell r="N1828">
            <v>36068</v>
          </cell>
          <cell r="O1828">
            <v>30096</v>
          </cell>
          <cell r="P1828">
            <v>28596</v>
          </cell>
          <cell r="Q1828">
            <v>25458</v>
          </cell>
          <cell r="R1828">
            <v>31374</v>
          </cell>
          <cell r="S1828">
            <v>28936</v>
          </cell>
          <cell r="T1828">
            <v>20443</v>
          </cell>
          <cell r="U1828">
            <v>25267</v>
          </cell>
          <cell r="V1828">
            <v>22720</v>
          </cell>
          <cell r="W1828">
            <v>25175</v>
          </cell>
          <cell r="X1828">
            <v>28433</v>
          </cell>
          <cell r="Y1828">
            <v>23078</v>
          </cell>
          <cell r="Z1828">
            <v>18169</v>
          </cell>
          <cell r="AA1828">
            <v>13331</v>
          </cell>
          <cell r="AB1828">
            <v>13962</v>
          </cell>
          <cell r="AC1828">
            <v>12200</v>
          </cell>
          <cell r="AD1828">
            <v>10939</v>
          </cell>
          <cell r="AE1828">
            <v>13519</v>
          </cell>
          <cell r="AF1828">
            <v>7518</v>
          </cell>
          <cell r="AG1828">
            <v>7082</v>
          </cell>
          <cell r="AH1828">
            <v>7212</v>
          </cell>
          <cell r="AI1828">
            <v>6711</v>
          </cell>
          <cell r="AJ1828">
            <v>6249</v>
          </cell>
          <cell r="AK1828">
            <v>5774</v>
          </cell>
          <cell r="AL1828">
            <v>5574</v>
          </cell>
          <cell r="AM1828">
            <v>5903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129721</v>
          </cell>
          <cell r="M1830">
            <v>8657</v>
          </cell>
          <cell r="N1830">
            <v>1106</v>
          </cell>
          <cell r="O1830">
            <v>12019</v>
          </cell>
          <cell r="P1830">
            <v>28034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14829</v>
          </cell>
          <cell r="L1831">
            <v>702</v>
          </cell>
          <cell r="M1831">
            <v>1085</v>
          </cell>
          <cell r="N1831">
            <v>1215</v>
          </cell>
          <cell r="O1831">
            <v>1905</v>
          </cell>
          <cell r="P1831">
            <v>526</v>
          </cell>
          <cell r="Q1831">
            <v>2276</v>
          </cell>
          <cell r="R1831">
            <v>1761</v>
          </cell>
          <cell r="S1831">
            <v>526</v>
          </cell>
          <cell r="T1831">
            <v>913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  <cell r="J1832">
            <v>22124</v>
          </cell>
          <cell r="L1832">
            <v>413</v>
          </cell>
          <cell r="M1832">
            <v>1286</v>
          </cell>
          <cell r="N1832">
            <v>577</v>
          </cell>
          <cell r="O1832">
            <v>927</v>
          </cell>
          <cell r="P1832">
            <v>629</v>
          </cell>
          <cell r="Q1832">
            <v>443</v>
          </cell>
          <cell r="R1832">
            <v>1237</v>
          </cell>
          <cell r="S1832">
            <v>1263</v>
          </cell>
          <cell r="T1832">
            <v>1068</v>
          </cell>
          <cell r="U1832">
            <v>989</v>
          </cell>
          <cell r="V1832">
            <v>991</v>
          </cell>
          <cell r="W1832">
            <v>1049</v>
          </cell>
          <cell r="X1832">
            <v>1151</v>
          </cell>
          <cell r="Y1832">
            <v>324</v>
          </cell>
          <cell r="Z1832">
            <v>244</v>
          </cell>
          <cell r="AA1832">
            <v>664</v>
          </cell>
          <cell r="AB1832">
            <v>1040</v>
          </cell>
          <cell r="AC1832">
            <v>1019</v>
          </cell>
          <cell r="AD1832">
            <v>551</v>
          </cell>
          <cell r="AE1832">
            <v>1135</v>
          </cell>
          <cell r="AF1832">
            <v>61</v>
          </cell>
          <cell r="AG1832">
            <v>129</v>
          </cell>
          <cell r="AH1832">
            <v>189</v>
          </cell>
          <cell r="AI1832">
            <v>493</v>
          </cell>
          <cell r="AJ1832">
            <v>1077</v>
          </cell>
          <cell r="AK1832">
            <v>745</v>
          </cell>
          <cell r="AL1832">
            <v>357</v>
          </cell>
          <cell r="AM1832">
            <v>383</v>
          </cell>
          <cell r="AN1832">
            <v>31</v>
          </cell>
          <cell r="AO1832">
            <v>1659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  <cell r="J1833">
            <v>118256</v>
          </cell>
          <cell r="L1833">
            <v>3287</v>
          </cell>
          <cell r="M1833">
            <v>4845</v>
          </cell>
          <cell r="N1833">
            <v>1698</v>
          </cell>
          <cell r="O1833">
            <v>2786</v>
          </cell>
          <cell r="P1833">
            <v>10046</v>
          </cell>
          <cell r="Q1833">
            <v>13359</v>
          </cell>
          <cell r="R1833">
            <v>2875</v>
          </cell>
          <cell r="S1833">
            <v>8625</v>
          </cell>
          <cell r="T1833">
            <v>129</v>
          </cell>
          <cell r="U1833">
            <v>131</v>
          </cell>
          <cell r="V1833">
            <v>1147</v>
          </cell>
          <cell r="W1833">
            <v>31</v>
          </cell>
          <cell r="X1833">
            <v>4310</v>
          </cell>
          <cell r="Y1833">
            <v>539</v>
          </cell>
          <cell r="Z1833">
            <v>53</v>
          </cell>
          <cell r="AA1833">
            <v>1969</v>
          </cell>
          <cell r="AB1833">
            <v>51183</v>
          </cell>
          <cell r="AC1833">
            <v>1267</v>
          </cell>
          <cell r="AD1833">
            <v>1015</v>
          </cell>
          <cell r="AE1833">
            <v>11</v>
          </cell>
          <cell r="AF1833">
            <v>280</v>
          </cell>
          <cell r="AH1833">
            <v>97</v>
          </cell>
          <cell r="AK1833">
            <v>5861</v>
          </cell>
          <cell r="AM1833">
            <v>2274</v>
          </cell>
          <cell r="AN1833">
            <v>438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512011</v>
          </cell>
          <cell r="L1834">
            <v>5094</v>
          </cell>
          <cell r="M1834">
            <v>14514</v>
          </cell>
          <cell r="N1834">
            <v>27312</v>
          </cell>
          <cell r="O1834">
            <v>20271</v>
          </cell>
          <cell r="P1834">
            <v>23891</v>
          </cell>
          <cell r="Q1834">
            <v>30664</v>
          </cell>
          <cell r="R1834">
            <v>30162</v>
          </cell>
          <cell r="S1834">
            <v>27021</v>
          </cell>
          <cell r="T1834">
            <v>18917</v>
          </cell>
          <cell r="U1834">
            <v>22224</v>
          </cell>
          <cell r="V1834">
            <v>19311</v>
          </cell>
          <cell r="W1834">
            <v>16585</v>
          </cell>
          <cell r="X1834">
            <v>28112</v>
          </cell>
          <cell r="Y1834">
            <v>52289</v>
          </cell>
          <cell r="Z1834">
            <v>14057</v>
          </cell>
          <cell r="AA1834">
            <v>18870</v>
          </cell>
          <cell r="AB1834">
            <v>18524</v>
          </cell>
          <cell r="AC1834">
            <v>8647</v>
          </cell>
          <cell r="AD1834">
            <v>22378</v>
          </cell>
          <cell r="AE1834">
            <v>9670</v>
          </cell>
          <cell r="AF1834">
            <v>2622</v>
          </cell>
          <cell r="AG1834">
            <v>2972</v>
          </cell>
          <cell r="AH1834">
            <v>7783</v>
          </cell>
          <cell r="AI1834">
            <v>24284</v>
          </cell>
          <cell r="AJ1834">
            <v>9892</v>
          </cell>
          <cell r="AK1834">
            <v>6339</v>
          </cell>
          <cell r="AL1834">
            <v>6781</v>
          </cell>
          <cell r="AM1834">
            <v>19923</v>
          </cell>
          <cell r="AN1834">
            <v>2902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  <cell r="J1835">
            <v>29212</v>
          </cell>
          <cell r="L1835">
            <v>877</v>
          </cell>
          <cell r="M1835">
            <v>1452</v>
          </cell>
          <cell r="N1835">
            <v>1369</v>
          </cell>
          <cell r="O1835">
            <v>2319</v>
          </cell>
          <cell r="P1835">
            <v>2403</v>
          </cell>
          <cell r="Q1835">
            <v>2180</v>
          </cell>
          <cell r="R1835">
            <v>1455</v>
          </cell>
          <cell r="S1835">
            <v>2462</v>
          </cell>
          <cell r="T1835">
            <v>1574</v>
          </cell>
          <cell r="U1835">
            <v>720</v>
          </cell>
          <cell r="V1835">
            <v>1343</v>
          </cell>
          <cell r="W1835">
            <v>622</v>
          </cell>
          <cell r="X1835">
            <v>1720</v>
          </cell>
          <cell r="Y1835">
            <v>1400</v>
          </cell>
          <cell r="Z1835">
            <v>755</v>
          </cell>
          <cell r="AA1835">
            <v>490</v>
          </cell>
          <cell r="AB1835">
            <v>777</v>
          </cell>
          <cell r="AC1835">
            <v>351</v>
          </cell>
          <cell r="AD1835">
            <v>906</v>
          </cell>
          <cell r="AE1835">
            <v>330</v>
          </cell>
          <cell r="AF1835">
            <v>331</v>
          </cell>
          <cell r="AG1835">
            <v>396</v>
          </cell>
          <cell r="AH1835">
            <v>390</v>
          </cell>
          <cell r="AI1835">
            <v>161</v>
          </cell>
          <cell r="AJ1835">
            <v>540</v>
          </cell>
          <cell r="AK1835">
            <v>616</v>
          </cell>
          <cell r="AL1835">
            <v>532</v>
          </cell>
          <cell r="AM1835">
            <v>314</v>
          </cell>
          <cell r="AN1835">
            <v>427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  <cell r="J1836">
            <v>50051</v>
          </cell>
          <cell r="L1836">
            <v>23</v>
          </cell>
          <cell r="M1836">
            <v>1877</v>
          </cell>
          <cell r="N1836">
            <v>2213</v>
          </cell>
          <cell r="O1836">
            <v>6093</v>
          </cell>
          <cell r="P1836">
            <v>612</v>
          </cell>
          <cell r="Q1836">
            <v>2862</v>
          </cell>
          <cell r="R1836">
            <v>1003</v>
          </cell>
          <cell r="S1836">
            <v>3637</v>
          </cell>
          <cell r="T1836">
            <v>1069</v>
          </cell>
          <cell r="U1836">
            <v>5078</v>
          </cell>
          <cell r="V1836">
            <v>3152</v>
          </cell>
          <cell r="W1836">
            <v>419</v>
          </cell>
          <cell r="X1836">
            <v>6655</v>
          </cell>
          <cell r="Y1836">
            <v>47</v>
          </cell>
          <cell r="Z1836">
            <v>3305</v>
          </cell>
          <cell r="AA1836">
            <v>150</v>
          </cell>
          <cell r="AB1836">
            <v>3475</v>
          </cell>
          <cell r="AC1836">
            <v>583</v>
          </cell>
          <cell r="AD1836">
            <v>256</v>
          </cell>
          <cell r="AE1836">
            <v>161</v>
          </cell>
          <cell r="AF1836">
            <v>2942</v>
          </cell>
          <cell r="AG1836">
            <v>3594</v>
          </cell>
          <cell r="AI1836">
            <v>68</v>
          </cell>
          <cell r="AJ1836">
            <v>147</v>
          </cell>
          <cell r="AK1836">
            <v>618</v>
          </cell>
          <cell r="AL1836">
            <v>12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1714939</v>
          </cell>
          <cell r="L1837">
            <v>27823</v>
          </cell>
          <cell r="M1837">
            <v>77805</v>
          </cell>
          <cell r="N1837">
            <v>114225</v>
          </cell>
          <cell r="O1837">
            <v>132411</v>
          </cell>
          <cell r="P1837">
            <v>89554</v>
          </cell>
          <cell r="Q1837">
            <v>93084</v>
          </cell>
          <cell r="R1837">
            <v>63917</v>
          </cell>
          <cell r="S1837">
            <v>65988</v>
          </cell>
          <cell r="T1837">
            <v>136256</v>
          </cell>
          <cell r="U1837">
            <v>104508</v>
          </cell>
          <cell r="V1837">
            <v>120421</v>
          </cell>
          <cell r="W1837">
            <v>75055</v>
          </cell>
          <cell r="X1837">
            <v>43276</v>
          </cell>
          <cell r="Y1837">
            <v>57094</v>
          </cell>
          <cell r="Z1837">
            <v>20484</v>
          </cell>
          <cell r="AA1837">
            <v>45973</v>
          </cell>
          <cell r="AB1837">
            <v>57274</v>
          </cell>
          <cell r="AC1837">
            <v>37739</v>
          </cell>
          <cell r="AD1837">
            <v>19519</v>
          </cell>
          <cell r="AE1837">
            <v>89968</v>
          </cell>
          <cell r="AF1837">
            <v>28554</v>
          </cell>
          <cell r="AG1837">
            <v>21455</v>
          </cell>
          <cell r="AH1837">
            <v>33477</v>
          </cell>
          <cell r="AI1837">
            <v>23536</v>
          </cell>
          <cell r="AJ1837">
            <v>18327</v>
          </cell>
          <cell r="AK1837">
            <v>12059</v>
          </cell>
          <cell r="AL1837">
            <v>14816</v>
          </cell>
          <cell r="AM1837">
            <v>48126</v>
          </cell>
          <cell r="AN1837">
            <v>42215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  <cell r="J1838">
            <v>13281</v>
          </cell>
          <cell r="L1838">
            <v>87</v>
          </cell>
          <cell r="N1838">
            <v>1105</v>
          </cell>
          <cell r="P1838">
            <v>620</v>
          </cell>
          <cell r="Q1838">
            <v>557</v>
          </cell>
          <cell r="R1838">
            <v>1499</v>
          </cell>
          <cell r="S1838">
            <v>1375</v>
          </cell>
          <cell r="V1838">
            <v>482</v>
          </cell>
          <cell r="W1838">
            <v>38</v>
          </cell>
          <cell r="X1838">
            <v>38</v>
          </cell>
          <cell r="Y1838">
            <v>15</v>
          </cell>
          <cell r="Z1838">
            <v>949</v>
          </cell>
          <cell r="AA1838">
            <v>2293</v>
          </cell>
          <cell r="AB1838">
            <v>1526</v>
          </cell>
          <cell r="AD1838">
            <v>1025</v>
          </cell>
          <cell r="AE1838">
            <v>438</v>
          </cell>
          <cell r="AF1838">
            <v>353</v>
          </cell>
          <cell r="AG1838">
            <v>881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  <cell r="J1839">
            <v>421463</v>
          </cell>
          <cell r="L1839">
            <v>2910</v>
          </cell>
          <cell r="M1839">
            <v>20183</v>
          </cell>
          <cell r="N1839">
            <v>31708</v>
          </cell>
          <cell r="O1839">
            <v>22008</v>
          </cell>
          <cell r="P1839">
            <v>14325</v>
          </cell>
          <cell r="Q1839">
            <v>21104</v>
          </cell>
          <cell r="R1839">
            <v>28401</v>
          </cell>
          <cell r="S1839">
            <v>18749</v>
          </cell>
          <cell r="T1839">
            <v>9007</v>
          </cell>
          <cell r="U1839">
            <v>50786</v>
          </cell>
          <cell r="V1839">
            <v>47230</v>
          </cell>
          <cell r="W1839">
            <v>17433</v>
          </cell>
          <cell r="X1839">
            <v>21060</v>
          </cell>
          <cell r="Y1839">
            <v>8706</v>
          </cell>
          <cell r="Z1839">
            <v>7291</v>
          </cell>
          <cell r="AA1839">
            <v>4905</v>
          </cell>
          <cell r="AB1839">
            <v>12804</v>
          </cell>
          <cell r="AC1839">
            <v>3285</v>
          </cell>
          <cell r="AD1839">
            <v>5630</v>
          </cell>
          <cell r="AE1839">
            <v>19476</v>
          </cell>
          <cell r="AF1839">
            <v>9811</v>
          </cell>
          <cell r="AG1839">
            <v>26269</v>
          </cell>
          <cell r="AH1839">
            <v>18382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  <cell r="J1840">
            <v>126967</v>
          </cell>
          <cell r="L1840">
            <v>2070</v>
          </cell>
          <cell r="M1840">
            <v>3839</v>
          </cell>
          <cell r="N1840">
            <v>6604</v>
          </cell>
          <cell r="O1840">
            <v>12554</v>
          </cell>
          <cell r="P1840">
            <v>6504</v>
          </cell>
          <cell r="Q1840">
            <v>6879</v>
          </cell>
          <cell r="R1840">
            <v>5351</v>
          </cell>
          <cell r="S1840">
            <v>2713</v>
          </cell>
          <cell r="T1840">
            <v>6961</v>
          </cell>
          <cell r="U1840">
            <v>18719</v>
          </cell>
          <cell r="V1840">
            <v>5536</v>
          </cell>
          <cell r="W1840">
            <v>4084</v>
          </cell>
          <cell r="X1840">
            <v>7180</v>
          </cell>
          <cell r="Y1840">
            <v>9564</v>
          </cell>
          <cell r="Z1840">
            <v>2864</v>
          </cell>
          <cell r="AA1840">
            <v>3092</v>
          </cell>
          <cell r="AB1840">
            <v>4165</v>
          </cell>
          <cell r="AC1840">
            <v>2263</v>
          </cell>
          <cell r="AD1840">
            <v>5755</v>
          </cell>
          <cell r="AE1840">
            <v>4871</v>
          </cell>
          <cell r="AF1840">
            <v>2714</v>
          </cell>
          <cell r="AG1840">
            <v>1771</v>
          </cell>
          <cell r="AH1840">
            <v>914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  <cell r="J1841">
            <v>1427</v>
          </cell>
          <cell r="O1841">
            <v>18</v>
          </cell>
          <cell r="P1841">
            <v>56</v>
          </cell>
          <cell r="Q1841">
            <v>152</v>
          </cell>
          <cell r="S1841">
            <v>46</v>
          </cell>
          <cell r="T1841">
            <v>28</v>
          </cell>
          <cell r="U1841">
            <v>146</v>
          </cell>
          <cell r="V1841">
            <v>30</v>
          </cell>
          <cell r="W1841">
            <v>79</v>
          </cell>
          <cell r="X1841">
            <v>236</v>
          </cell>
          <cell r="AA1841">
            <v>245</v>
          </cell>
          <cell r="AC1841">
            <v>64</v>
          </cell>
          <cell r="AD1841">
            <v>79</v>
          </cell>
          <cell r="AE1841">
            <v>207</v>
          </cell>
          <cell r="AF1841">
            <v>41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  <cell r="J1842">
            <v>143119</v>
          </cell>
          <cell r="L1842">
            <v>383</v>
          </cell>
          <cell r="M1842">
            <v>1259</v>
          </cell>
          <cell r="N1842">
            <v>3357</v>
          </cell>
          <cell r="O1842">
            <v>9839</v>
          </cell>
          <cell r="P1842">
            <v>1924</v>
          </cell>
          <cell r="Q1842">
            <v>29213</v>
          </cell>
          <cell r="R1842">
            <v>5023</v>
          </cell>
          <cell r="T1842">
            <v>1697</v>
          </cell>
          <cell r="U1842">
            <v>278</v>
          </cell>
          <cell r="V1842">
            <v>15148</v>
          </cell>
          <cell r="W1842">
            <v>34285</v>
          </cell>
          <cell r="X1842">
            <v>602</v>
          </cell>
          <cell r="Y1842">
            <v>1877</v>
          </cell>
          <cell r="Z1842">
            <v>16961</v>
          </cell>
          <cell r="AA1842">
            <v>2783</v>
          </cell>
          <cell r="AC1842">
            <v>14252</v>
          </cell>
          <cell r="AD1842">
            <v>1950</v>
          </cell>
          <cell r="AE1842">
            <v>557</v>
          </cell>
          <cell r="AF1842">
            <v>1245</v>
          </cell>
          <cell r="AG1842">
            <v>486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  <cell r="J1843">
            <v>165971</v>
          </cell>
          <cell r="L1843">
            <v>1550</v>
          </cell>
          <cell r="M1843">
            <v>945</v>
          </cell>
          <cell r="N1843">
            <v>1263</v>
          </cell>
          <cell r="O1843">
            <v>682</v>
          </cell>
          <cell r="P1843">
            <v>4736</v>
          </cell>
          <cell r="Q1843">
            <v>3787</v>
          </cell>
          <cell r="R1843">
            <v>4204</v>
          </cell>
          <cell r="S1843">
            <v>5376</v>
          </cell>
          <cell r="T1843">
            <v>2214</v>
          </cell>
          <cell r="U1843">
            <v>2987</v>
          </cell>
          <cell r="V1843">
            <v>4542</v>
          </cell>
          <cell r="W1843">
            <v>12904</v>
          </cell>
          <cell r="X1843">
            <v>19668</v>
          </cell>
          <cell r="Y1843">
            <v>4575</v>
          </cell>
          <cell r="Z1843">
            <v>4283</v>
          </cell>
          <cell r="AA1843">
            <v>3803</v>
          </cell>
          <cell r="AB1843">
            <v>11758</v>
          </cell>
          <cell r="AC1843">
            <v>2871</v>
          </cell>
          <cell r="AD1843">
            <v>1638</v>
          </cell>
          <cell r="AE1843">
            <v>5341</v>
          </cell>
          <cell r="AF1843">
            <v>6356</v>
          </cell>
          <cell r="AH1843">
            <v>56819</v>
          </cell>
          <cell r="AJ1843">
            <v>3669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  <cell r="J1844">
            <v>77467</v>
          </cell>
          <cell r="L1844">
            <v>510</v>
          </cell>
          <cell r="M1844">
            <v>2303</v>
          </cell>
          <cell r="N1844">
            <v>2765</v>
          </cell>
          <cell r="O1844">
            <v>3234</v>
          </cell>
          <cell r="P1844">
            <v>3496</v>
          </cell>
          <cell r="Q1844">
            <v>6068</v>
          </cell>
          <cell r="R1844">
            <v>4281</v>
          </cell>
          <cell r="S1844">
            <v>2908</v>
          </cell>
          <cell r="T1844">
            <v>2298</v>
          </cell>
          <cell r="U1844">
            <v>4481</v>
          </cell>
          <cell r="V1844">
            <v>2502</v>
          </cell>
          <cell r="W1844">
            <v>3788</v>
          </cell>
          <cell r="X1844">
            <v>1994</v>
          </cell>
          <cell r="Y1844">
            <v>2956</v>
          </cell>
          <cell r="Z1844">
            <v>1890</v>
          </cell>
          <cell r="AA1844">
            <v>2273</v>
          </cell>
          <cell r="AB1844">
            <v>938</v>
          </cell>
          <cell r="AC1844">
            <v>687</v>
          </cell>
          <cell r="AD1844">
            <v>1388</v>
          </cell>
          <cell r="AE1844">
            <v>1601</v>
          </cell>
          <cell r="AF1844">
            <v>3858</v>
          </cell>
          <cell r="AG1844">
            <v>2330</v>
          </cell>
          <cell r="AH1844">
            <v>2538</v>
          </cell>
          <cell r="AI1844">
            <v>3061</v>
          </cell>
          <cell r="AJ1844">
            <v>1934</v>
          </cell>
          <cell r="AK1844">
            <v>1752</v>
          </cell>
          <cell r="AL1844">
            <v>5820</v>
          </cell>
          <cell r="AM1844">
            <v>2253</v>
          </cell>
          <cell r="AN1844">
            <v>1451</v>
          </cell>
          <cell r="AO1844">
            <v>109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  <cell r="J1845">
            <v>483043</v>
          </cell>
          <cell r="L1845">
            <v>2225</v>
          </cell>
          <cell r="M1845">
            <v>18309</v>
          </cell>
          <cell r="N1845">
            <v>29561</v>
          </cell>
          <cell r="O1845">
            <v>22461</v>
          </cell>
          <cell r="P1845">
            <v>73583</v>
          </cell>
          <cell r="Q1845">
            <v>63474</v>
          </cell>
          <cell r="R1845">
            <v>35448</v>
          </cell>
          <cell r="S1845">
            <v>23054</v>
          </cell>
          <cell r="T1845">
            <v>13608</v>
          </cell>
          <cell r="U1845">
            <v>20606</v>
          </cell>
          <cell r="V1845">
            <v>7123</v>
          </cell>
          <cell r="W1845">
            <v>16815</v>
          </cell>
          <cell r="X1845">
            <v>9953</v>
          </cell>
          <cell r="Y1845">
            <v>14500</v>
          </cell>
          <cell r="Z1845">
            <v>15977</v>
          </cell>
          <cell r="AA1845">
            <v>10447</v>
          </cell>
          <cell r="AB1845">
            <v>7391</v>
          </cell>
          <cell r="AC1845">
            <v>15468</v>
          </cell>
          <cell r="AD1845">
            <v>3296</v>
          </cell>
          <cell r="AE1845">
            <v>6635</v>
          </cell>
          <cell r="AF1845">
            <v>12239</v>
          </cell>
          <cell r="AG1845">
            <v>4437</v>
          </cell>
          <cell r="AH1845">
            <v>6510</v>
          </cell>
          <cell r="AI1845">
            <v>7775</v>
          </cell>
          <cell r="AJ1845">
            <v>21015</v>
          </cell>
          <cell r="AK1845">
            <v>2080</v>
          </cell>
          <cell r="AL1845">
            <v>2868</v>
          </cell>
          <cell r="AM1845">
            <v>4143</v>
          </cell>
          <cell r="AN1845">
            <v>12042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  <cell r="J1846">
            <v>835260</v>
          </cell>
          <cell r="L1846">
            <v>7285</v>
          </cell>
          <cell r="M1846">
            <v>46876</v>
          </cell>
          <cell r="N1846">
            <v>55511</v>
          </cell>
          <cell r="O1846">
            <v>51864</v>
          </cell>
          <cell r="P1846">
            <v>23255</v>
          </cell>
          <cell r="Q1846">
            <v>33017</v>
          </cell>
          <cell r="R1846">
            <v>44137</v>
          </cell>
          <cell r="S1846">
            <v>41319</v>
          </cell>
          <cell r="T1846">
            <v>41798</v>
          </cell>
          <cell r="U1846">
            <v>17962</v>
          </cell>
          <cell r="V1846">
            <v>31159</v>
          </cell>
          <cell r="W1846">
            <v>49768</v>
          </cell>
          <cell r="X1846">
            <v>19735</v>
          </cell>
          <cell r="Y1846">
            <v>20521</v>
          </cell>
          <cell r="Z1846">
            <v>17830</v>
          </cell>
          <cell r="AA1846">
            <v>13509</v>
          </cell>
          <cell r="AB1846">
            <v>5966</v>
          </cell>
          <cell r="AC1846">
            <v>12900</v>
          </cell>
          <cell r="AD1846">
            <v>16006</v>
          </cell>
          <cell r="AE1846">
            <v>31604</v>
          </cell>
          <cell r="AF1846">
            <v>16081</v>
          </cell>
          <cell r="AG1846">
            <v>12620</v>
          </cell>
          <cell r="AH1846">
            <v>17259</v>
          </cell>
          <cell r="AI1846">
            <v>49515</v>
          </cell>
          <cell r="AJ1846">
            <v>29841</v>
          </cell>
          <cell r="AK1846">
            <v>81246</v>
          </cell>
          <cell r="AL1846">
            <v>19952</v>
          </cell>
          <cell r="AM1846">
            <v>17618</v>
          </cell>
          <cell r="AN1846">
            <v>8980</v>
          </cell>
          <cell r="AO1846">
            <v>126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  <cell r="J1847">
            <v>9512</v>
          </cell>
          <cell r="Q1847">
            <v>361</v>
          </cell>
          <cell r="R1847">
            <v>508</v>
          </cell>
          <cell r="S1847">
            <v>708</v>
          </cell>
          <cell r="V1847">
            <v>30</v>
          </cell>
          <cell r="AC1847">
            <v>300</v>
          </cell>
          <cell r="AD1847">
            <v>99</v>
          </cell>
          <cell r="AG1847">
            <v>226</v>
          </cell>
          <cell r="AH1847">
            <v>231</v>
          </cell>
          <cell r="AI1847">
            <v>2556</v>
          </cell>
          <cell r="AJ1847">
            <v>367</v>
          </cell>
          <cell r="AK1847">
            <v>207</v>
          </cell>
          <cell r="AL1847">
            <v>826</v>
          </cell>
          <cell r="AM1847">
            <v>397</v>
          </cell>
          <cell r="AN1847">
            <v>66</v>
          </cell>
          <cell r="AO1847">
            <v>2630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  <cell r="J1848">
            <v>219345</v>
          </cell>
          <cell r="N1848">
            <v>69</v>
          </cell>
          <cell r="Q1848">
            <v>7363</v>
          </cell>
          <cell r="R1848">
            <v>24561</v>
          </cell>
          <cell r="S1848">
            <v>208</v>
          </cell>
          <cell r="Y1848">
            <v>1017</v>
          </cell>
          <cell r="AA1848">
            <v>4384</v>
          </cell>
          <cell r="AF1848">
            <v>491</v>
          </cell>
          <cell r="AH1848">
            <v>14948</v>
          </cell>
          <cell r="AI1848">
            <v>26774</v>
          </cell>
          <cell r="AJ1848">
            <v>45540</v>
          </cell>
          <cell r="AK1848">
            <v>29252</v>
          </cell>
          <cell r="AL1848">
            <v>29992</v>
          </cell>
          <cell r="AM1848">
            <v>6008</v>
          </cell>
          <cell r="AN1848">
            <v>14190</v>
          </cell>
          <cell r="AO1848">
            <v>14548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  <cell r="J1849">
            <v>79043</v>
          </cell>
          <cell r="M1849">
            <v>259</v>
          </cell>
          <cell r="N1849">
            <v>13</v>
          </cell>
          <cell r="O1849">
            <v>1346</v>
          </cell>
          <cell r="P1849">
            <v>332</v>
          </cell>
          <cell r="Q1849">
            <v>1040</v>
          </cell>
          <cell r="R1849">
            <v>755</v>
          </cell>
          <cell r="T1849">
            <v>742</v>
          </cell>
          <cell r="U1849">
            <v>744</v>
          </cell>
          <cell r="V1849">
            <v>36</v>
          </cell>
          <cell r="W1849">
            <v>466</v>
          </cell>
          <cell r="X1849">
            <v>66</v>
          </cell>
          <cell r="Z1849">
            <v>802</v>
          </cell>
          <cell r="AA1849">
            <v>169</v>
          </cell>
          <cell r="AB1849">
            <v>368</v>
          </cell>
          <cell r="AC1849">
            <v>1146</v>
          </cell>
          <cell r="AD1849">
            <v>571</v>
          </cell>
          <cell r="AE1849">
            <v>1752</v>
          </cell>
          <cell r="AF1849">
            <v>17</v>
          </cell>
          <cell r="AG1849">
            <v>3177</v>
          </cell>
          <cell r="AH1849">
            <v>9484</v>
          </cell>
          <cell r="AI1849">
            <v>5679</v>
          </cell>
          <cell r="AJ1849">
            <v>11846</v>
          </cell>
          <cell r="AK1849">
            <v>11347</v>
          </cell>
          <cell r="AL1849">
            <v>20367</v>
          </cell>
          <cell r="AM1849">
            <v>5323</v>
          </cell>
          <cell r="AN1849">
            <v>1196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1844097</v>
          </cell>
          <cell r="L1850">
            <v>69035</v>
          </cell>
          <cell r="M1850">
            <v>117197</v>
          </cell>
          <cell r="N1850">
            <v>96695</v>
          </cell>
          <cell r="O1850">
            <v>89846</v>
          </cell>
          <cell r="P1850">
            <v>92896</v>
          </cell>
          <cell r="Q1850">
            <v>97784</v>
          </cell>
          <cell r="R1850">
            <v>92898</v>
          </cell>
          <cell r="S1850">
            <v>92372</v>
          </cell>
          <cell r="T1850">
            <v>116258</v>
          </cell>
          <cell r="U1850">
            <v>97543</v>
          </cell>
          <cell r="V1850">
            <v>88452</v>
          </cell>
          <cell r="W1850">
            <v>90891</v>
          </cell>
          <cell r="X1850">
            <v>86630</v>
          </cell>
          <cell r="Y1850">
            <v>69394</v>
          </cell>
          <cell r="Z1850">
            <v>68195</v>
          </cell>
          <cell r="AA1850">
            <v>67483</v>
          </cell>
          <cell r="AB1850">
            <v>58912</v>
          </cell>
          <cell r="AC1850">
            <v>48417</v>
          </cell>
          <cell r="AD1850">
            <v>43567</v>
          </cell>
          <cell r="AE1850">
            <v>44754</v>
          </cell>
          <cell r="AF1850">
            <v>33251</v>
          </cell>
          <cell r="AG1850">
            <v>28757</v>
          </cell>
          <cell r="AH1850">
            <v>22972</v>
          </cell>
          <cell r="AI1850">
            <v>22116</v>
          </cell>
          <cell r="AJ1850">
            <v>26545</v>
          </cell>
          <cell r="AK1850">
            <v>29957</v>
          </cell>
          <cell r="AL1850">
            <v>25141</v>
          </cell>
          <cell r="AM1850">
            <v>20159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19510</v>
          </cell>
          <cell r="L1851">
            <v>1463</v>
          </cell>
          <cell r="M1851">
            <v>759</v>
          </cell>
          <cell r="N1851">
            <v>669</v>
          </cell>
          <cell r="O1851">
            <v>958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317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185151</v>
          </cell>
          <cell r="L1852">
            <v>5219</v>
          </cell>
          <cell r="M1852">
            <v>8853</v>
          </cell>
          <cell r="N1852">
            <v>7230</v>
          </cell>
          <cell r="O1852">
            <v>5603</v>
          </cell>
          <cell r="P1852">
            <v>7539</v>
          </cell>
          <cell r="Q1852">
            <v>8432</v>
          </cell>
          <cell r="R1852">
            <v>9059</v>
          </cell>
          <cell r="S1852">
            <v>9121</v>
          </cell>
          <cell r="T1852">
            <v>11483</v>
          </cell>
          <cell r="U1852">
            <v>10133</v>
          </cell>
          <cell r="V1852">
            <v>6674</v>
          </cell>
          <cell r="W1852">
            <v>8103</v>
          </cell>
          <cell r="X1852">
            <v>7907</v>
          </cell>
          <cell r="Y1852">
            <v>6758</v>
          </cell>
          <cell r="Z1852">
            <v>5947</v>
          </cell>
          <cell r="AA1852">
            <v>7122</v>
          </cell>
          <cell r="AB1852">
            <v>5531</v>
          </cell>
          <cell r="AC1852">
            <v>5580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52027</v>
          </cell>
          <cell r="M1854">
            <v>6017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11847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1694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  <cell r="J1856">
            <v>39936</v>
          </cell>
          <cell r="L1856">
            <v>1449</v>
          </cell>
          <cell r="M1856">
            <v>1969</v>
          </cell>
          <cell r="N1856">
            <v>1621</v>
          </cell>
          <cell r="O1856">
            <v>3544</v>
          </cell>
          <cell r="P1856">
            <v>3135</v>
          </cell>
          <cell r="Q1856">
            <v>1811</v>
          </cell>
          <cell r="R1856">
            <v>1673</v>
          </cell>
          <cell r="S1856">
            <v>2019</v>
          </cell>
          <cell r="T1856">
            <v>1272</v>
          </cell>
          <cell r="U1856">
            <v>1520</v>
          </cell>
          <cell r="V1856">
            <v>2306</v>
          </cell>
          <cell r="W1856">
            <v>1655</v>
          </cell>
          <cell r="X1856">
            <v>834</v>
          </cell>
          <cell r="Y1856">
            <v>769</v>
          </cell>
          <cell r="Z1856">
            <v>1103</v>
          </cell>
          <cell r="AA1856">
            <v>2074</v>
          </cell>
          <cell r="AB1856">
            <v>2323</v>
          </cell>
          <cell r="AC1856">
            <v>1030</v>
          </cell>
          <cell r="AD1856">
            <v>352</v>
          </cell>
          <cell r="AE1856">
            <v>551</v>
          </cell>
          <cell r="AF1856">
            <v>870</v>
          </cell>
          <cell r="AG1856">
            <v>709</v>
          </cell>
          <cell r="AH1856">
            <v>420</v>
          </cell>
          <cell r="AI1856">
            <v>855</v>
          </cell>
          <cell r="AJ1856">
            <v>533</v>
          </cell>
          <cell r="AK1856">
            <v>353</v>
          </cell>
          <cell r="AL1856">
            <v>884</v>
          </cell>
          <cell r="AM1856">
            <v>2302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  <cell r="J1857">
            <v>115417</v>
          </cell>
          <cell r="L1857">
            <v>625</v>
          </cell>
          <cell r="M1857">
            <v>2713</v>
          </cell>
          <cell r="N1857">
            <v>3047</v>
          </cell>
          <cell r="O1857">
            <v>30300</v>
          </cell>
          <cell r="P1857">
            <v>903</v>
          </cell>
          <cell r="Q1857">
            <v>9341</v>
          </cell>
          <cell r="R1857">
            <v>6053</v>
          </cell>
          <cell r="S1857">
            <v>5328</v>
          </cell>
          <cell r="T1857">
            <v>4655</v>
          </cell>
          <cell r="U1857">
            <v>670</v>
          </cell>
          <cell r="V1857">
            <v>1248</v>
          </cell>
          <cell r="W1857">
            <v>1148</v>
          </cell>
          <cell r="X1857">
            <v>970</v>
          </cell>
          <cell r="Y1857">
            <v>16412</v>
          </cell>
          <cell r="Z1857">
            <v>5387</v>
          </cell>
          <cell r="AA1857">
            <v>332</v>
          </cell>
          <cell r="AB1857">
            <v>7174</v>
          </cell>
          <cell r="AC1857">
            <v>881</v>
          </cell>
          <cell r="AD1857">
            <v>5230</v>
          </cell>
          <cell r="AE1857">
            <v>51</v>
          </cell>
          <cell r="AG1857">
            <v>137</v>
          </cell>
          <cell r="AH1857">
            <v>1235</v>
          </cell>
          <cell r="AI1857">
            <v>1366</v>
          </cell>
          <cell r="AK1857">
            <v>4080</v>
          </cell>
          <cell r="AL1857">
            <v>4748</v>
          </cell>
          <cell r="AM1857">
            <v>495</v>
          </cell>
          <cell r="AO1857">
            <v>888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  <cell r="J1858">
            <v>426445</v>
          </cell>
          <cell r="L1858">
            <v>11859</v>
          </cell>
          <cell r="M1858">
            <v>18052</v>
          </cell>
          <cell r="N1858">
            <v>17348</v>
          </cell>
          <cell r="O1858">
            <v>16127</v>
          </cell>
          <cell r="P1858">
            <v>15527</v>
          </cell>
          <cell r="Q1858">
            <v>15533</v>
          </cell>
          <cell r="R1858">
            <v>11809</v>
          </cell>
          <cell r="S1858">
            <v>21889</v>
          </cell>
          <cell r="T1858">
            <v>12125</v>
          </cell>
          <cell r="U1858">
            <v>25322</v>
          </cell>
          <cell r="V1858">
            <v>19283</v>
          </cell>
          <cell r="W1858">
            <v>31103</v>
          </cell>
          <cell r="X1858">
            <v>14891</v>
          </cell>
          <cell r="Y1858">
            <v>4749</v>
          </cell>
          <cell r="Z1858">
            <v>8073</v>
          </cell>
          <cell r="AA1858">
            <v>13965</v>
          </cell>
          <cell r="AB1858">
            <v>8952</v>
          </cell>
          <cell r="AC1858">
            <v>11422</v>
          </cell>
          <cell r="AD1858">
            <v>7474</v>
          </cell>
          <cell r="AE1858">
            <v>60883</v>
          </cell>
          <cell r="AF1858">
            <v>43044</v>
          </cell>
          <cell r="AG1858">
            <v>2877</v>
          </cell>
          <cell r="AH1858">
            <v>3759</v>
          </cell>
          <cell r="AI1858">
            <v>2146</v>
          </cell>
          <cell r="AJ1858">
            <v>5905</v>
          </cell>
          <cell r="AK1858">
            <v>11387</v>
          </cell>
          <cell r="AL1858">
            <v>3101</v>
          </cell>
          <cell r="AM1858">
            <v>3182</v>
          </cell>
          <cell r="AN1858">
            <v>4658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  <cell r="J1859">
            <v>114594</v>
          </cell>
          <cell r="L1859">
            <v>4714</v>
          </cell>
          <cell r="M1859">
            <v>6769</v>
          </cell>
          <cell r="N1859">
            <v>6240</v>
          </cell>
          <cell r="O1859">
            <v>7809</v>
          </cell>
          <cell r="P1859">
            <v>7687</v>
          </cell>
          <cell r="Q1859">
            <v>6225</v>
          </cell>
          <cell r="R1859">
            <v>6388</v>
          </cell>
          <cell r="S1859">
            <v>6168</v>
          </cell>
          <cell r="T1859">
            <v>5649</v>
          </cell>
          <cell r="U1859">
            <v>5491</v>
          </cell>
          <cell r="V1859">
            <v>6150</v>
          </cell>
          <cell r="W1859">
            <v>3933</v>
          </cell>
          <cell r="X1859">
            <v>3047</v>
          </cell>
          <cell r="Y1859">
            <v>3396</v>
          </cell>
          <cell r="Z1859">
            <v>2540</v>
          </cell>
          <cell r="AA1859">
            <v>3925</v>
          </cell>
          <cell r="AB1859">
            <v>3460</v>
          </cell>
          <cell r="AC1859">
            <v>2435</v>
          </cell>
          <cell r="AD1859">
            <v>2487</v>
          </cell>
          <cell r="AE1859">
            <v>2177</v>
          </cell>
          <cell r="AF1859">
            <v>2439</v>
          </cell>
          <cell r="AG1859">
            <v>4104</v>
          </cell>
          <cell r="AH1859">
            <v>1391</v>
          </cell>
          <cell r="AI1859">
            <v>1248</v>
          </cell>
          <cell r="AJ1859">
            <v>1629</v>
          </cell>
          <cell r="AK1859">
            <v>3919</v>
          </cell>
          <cell r="AL1859">
            <v>1161</v>
          </cell>
          <cell r="AM1859">
            <v>1630</v>
          </cell>
          <cell r="AN1859">
            <v>383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  <cell r="J1860">
            <v>140761</v>
          </cell>
          <cell r="L1860">
            <v>1089</v>
          </cell>
          <cell r="M1860">
            <v>1793</v>
          </cell>
          <cell r="N1860">
            <v>8061</v>
          </cell>
          <cell r="O1860">
            <v>2542</v>
          </cell>
          <cell r="P1860">
            <v>63</v>
          </cell>
          <cell r="Q1860">
            <v>1372</v>
          </cell>
          <cell r="R1860">
            <v>81</v>
          </cell>
          <cell r="T1860">
            <v>238</v>
          </cell>
          <cell r="U1860">
            <v>96894</v>
          </cell>
          <cell r="V1860">
            <v>4325</v>
          </cell>
          <cell r="W1860">
            <v>188</v>
          </cell>
          <cell r="X1860">
            <v>1310</v>
          </cell>
          <cell r="Y1860">
            <v>475</v>
          </cell>
          <cell r="Z1860">
            <v>61</v>
          </cell>
          <cell r="AA1860">
            <v>405</v>
          </cell>
          <cell r="AB1860">
            <v>1835</v>
          </cell>
          <cell r="AC1860">
            <v>3948</v>
          </cell>
          <cell r="AD1860">
            <v>1745</v>
          </cell>
          <cell r="AE1860">
            <v>341</v>
          </cell>
          <cell r="AF1860">
            <v>62</v>
          </cell>
          <cell r="AI1860">
            <v>7570</v>
          </cell>
          <cell r="AK1860">
            <v>451</v>
          </cell>
          <cell r="AL1860">
            <v>5610</v>
          </cell>
          <cell r="AM1860">
            <v>133</v>
          </cell>
          <cell r="AN1860">
            <v>128</v>
          </cell>
          <cell r="AO1860">
            <v>41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  <cell r="J1861">
            <v>1046231</v>
          </cell>
          <cell r="L1861">
            <v>31529</v>
          </cell>
          <cell r="M1861">
            <v>76150</v>
          </cell>
          <cell r="N1861">
            <v>64330</v>
          </cell>
          <cell r="O1861">
            <v>78315</v>
          </cell>
          <cell r="P1861">
            <v>61241</v>
          </cell>
          <cell r="Q1861">
            <v>49882</v>
          </cell>
          <cell r="R1861">
            <v>36225</v>
          </cell>
          <cell r="S1861">
            <v>44699</v>
          </cell>
          <cell r="T1861">
            <v>59063</v>
          </cell>
          <cell r="U1861">
            <v>49841</v>
          </cell>
          <cell r="V1861">
            <v>39589</v>
          </cell>
          <cell r="W1861">
            <v>32931</v>
          </cell>
          <cell r="X1861">
            <v>50527</v>
          </cell>
          <cell r="Y1861">
            <v>35075</v>
          </cell>
          <cell r="Z1861">
            <v>45706</v>
          </cell>
          <cell r="AA1861">
            <v>21963</v>
          </cell>
          <cell r="AB1861">
            <v>17754</v>
          </cell>
          <cell r="AC1861">
            <v>25622</v>
          </cell>
          <cell r="AD1861">
            <v>33560</v>
          </cell>
          <cell r="AE1861">
            <v>21490</v>
          </cell>
          <cell r="AF1861">
            <v>17459</v>
          </cell>
          <cell r="AG1861">
            <v>33727</v>
          </cell>
          <cell r="AH1861">
            <v>11086</v>
          </cell>
          <cell r="AI1861">
            <v>12499</v>
          </cell>
          <cell r="AJ1861">
            <v>19979</v>
          </cell>
          <cell r="AK1861">
            <v>18674</v>
          </cell>
          <cell r="AL1861">
            <v>14938</v>
          </cell>
          <cell r="AM1861">
            <v>8780</v>
          </cell>
          <cell r="AN1861">
            <v>25316</v>
          </cell>
          <cell r="AO1861">
            <v>8281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  <cell r="J1862">
            <v>15303</v>
          </cell>
          <cell r="L1862">
            <v>372</v>
          </cell>
          <cell r="M1862">
            <v>212</v>
          </cell>
          <cell r="N1862">
            <v>44</v>
          </cell>
          <cell r="P1862">
            <v>1029</v>
          </cell>
          <cell r="Q1862">
            <v>2111</v>
          </cell>
          <cell r="R1862">
            <v>1003</v>
          </cell>
          <cell r="S1862">
            <v>714</v>
          </cell>
          <cell r="T1862">
            <v>155</v>
          </cell>
          <cell r="U1862">
            <v>1801</v>
          </cell>
          <cell r="V1862">
            <v>406</v>
          </cell>
          <cell r="W1862">
            <v>1198</v>
          </cell>
          <cell r="X1862">
            <v>1371</v>
          </cell>
          <cell r="Y1862">
            <v>1360</v>
          </cell>
          <cell r="Z1862">
            <v>729</v>
          </cell>
          <cell r="AA1862">
            <v>310</v>
          </cell>
          <cell r="AB1862">
            <v>1572</v>
          </cell>
          <cell r="AC1862">
            <v>102</v>
          </cell>
          <cell r="AD1862">
            <v>170</v>
          </cell>
          <cell r="AE1862">
            <v>518</v>
          </cell>
          <cell r="AG1862">
            <v>126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  <cell r="J1863">
            <v>289395</v>
          </cell>
          <cell r="L1863">
            <v>3927</v>
          </cell>
          <cell r="M1863">
            <v>12292</v>
          </cell>
          <cell r="N1863">
            <v>5698</v>
          </cell>
          <cell r="O1863">
            <v>10964</v>
          </cell>
          <cell r="P1863">
            <v>27464</v>
          </cell>
          <cell r="Q1863">
            <v>25024</v>
          </cell>
          <cell r="R1863">
            <v>9265</v>
          </cell>
          <cell r="S1863">
            <v>13322</v>
          </cell>
          <cell r="T1863">
            <v>4324</v>
          </cell>
          <cell r="U1863">
            <v>19789</v>
          </cell>
          <cell r="V1863">
            <v>2214</v>
          </cell>
          <cell r="W1863">
            <v>9225</v>
          </cell>
          <cell r="X1863">
            <v>12108</v>
          </cell>
          <cell r="Y1863">
            <v>17971</v>
          </cell>
          <cell r="Z1863">
            <v>25656</v>
          </cell>
          <cell r="AA1863">
            <v>22856</v>
          </cell>
          <cell r="AB1863">
            <v>12592</v>
          </cell>
          <cell r="AC1863">
            <v>2650</v>
          </cell>
          <cell r="AD1863">
            <v>7842</v>
          </cell>
          <cell r="AE1863">
            <v>5806</v>
          </cell>
          <cell r="AF1863">
            <v>10511</v>
          </cell>
          <cell r="AG1863">
            <v>27895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  <cell r="J1864">
            <v>122461</v>
          </cell>
          <cell r="L1864">
            <v>468</v>
          </cell>
          <cell r="M1864">
            <v>8566</v>
          </cell>
          <cell r="N1864">
            <v>7716</v>
          </cell>
          <cell r="O1864">
            <v>4827</v>
          </cell>
          <cell r="P1864">
            <v>10137</v>
          </cell>
          <cell r="Q1864">
            <v>8711</v>
          </cell>
          <cell r="R1864">
            <v>5394</v>
          </cell>
          <cell r="S1864">
            <v>7184</v>
          </cell>
          <cell r="T1864">
            <v>6587</v>
          </cell>
          <cell r="U1864">
            <v>5772</v>
          </cell>
          <cell r="V1864">
            <v>4690</v>
          </cell>
          <cell r="W1864">
            <v>10571</v>
          </cell>
          <cell r="X1864">
            <v>2796</v>
          </cell>
          <cell r="Y1864">
            <v>4568</v>
          </cell>
          <cell r="Z1864">
            <v>5140</v>
          </cell>
          <cell r="AA1864">
            <v>8540</v>
          </cell>
          <cell r="AB1864">
            <v>4664</v>
          </cell>
          <cell r="AC1864">
            <v>3291</v>
          </cell>
          <cell r="AD1864">
            <v>7418</v>
          </cell>
          <cell r="AE1864">
            <v>767</v>
          </cell>
          <cell r="AF1864">
            <v>3077</v>
          </cell>
          <cell r="AG1864">
            <v>1257</v>
          </cell>
          <cell r="AH1864">
            <v>320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  <cell r="J1865">
            <v>2148</v>
          </cell>
          <cell r="O1865">
            <v>33</v>
          </cell>
          <cell r="P1865">
            <v>21</v>
          </cell>
          <cell r="R1865">
            <v>22</v>
          </cell>
          <cell r="S1865">
            <v>111</v>
          </cell>
          <cell r="T1865">
            <v>147</v>
          </cell>
          <cell r="U1865">
            <v>619</v>
          </cell>
          <cell r="W1865">
            <v>115</v>
          </cell>
          <cell r="X1865">
            <v>18</v>
          </cell>
          <cell r="Y1865">
            <v>266</v>
          </cell>
          <cell r="Z1865">
            <v>64</v>
          </cell>
          <cell r="AA1865">
            <v>169</v>
          </cell>
          <cell r="AB1865">
            <v>68</v>
          </cell>
          <cell r="AC1865">
            <v>363</v>
          </cell>
          <cell r="AE1865">
            <v>34</v>
          </cell>
          <cell r="AG1865">
            <v>98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  <cell r="J1866">
            <v>256303</v>
          </cell>
          <cell r="L1866">
            <v>340</v>
          </cell>
          <cell r="M1866">
            <v>8860</v>
          </cell>
          <cell r="N1866">
            <v>17971</v>
          </cell>
          <cell r="O1866">
            <v>1351</v>
          </cell>
          <cell r="P1866">
            <v>2292</v>
          </cell>
          <cell r="Q1866">
            <v>5452</v>
          </cell>
          <cell r="R1866">
            <v>13409</v>
          </cell>
          <cell r="S1866">
            <v>62668</v>
          </cell>
          <cell r="T1866">
            <v>22503</v>
          </cell>
          <cell r="U1866">
            <v>28655</v>
          </cell>
          <cell r="V1866">
            <v>1657</v>
          </cell>
          <cell r="W1866">
            <v>6363</v>
          </cell>
          <cell r="X1866">
            <v>7029</v>
          </cell>
          <cell r="Y1866">
            <v>152</v>
          </cell>
          <cell r="Z1866">
            <v>15203</v>
          </cell>
          <cell r="AA1866">
            <v>9089</v>
          </cell>
          <cell r="AB1866">
            <v>5468</v>
          </cell>
          <cell r="AC1866">
            <v>14458</v>
          </cell>
          <cell r="AD1866">
            <v>27458</v>
          </cell>
          <cell r="AE1866">
            <v>158</v>
          </cell>
          <cell r="AF1866">
            <v>5211</v>
          </cell>
          <cell r="AG1866">
            <v>556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  <cell r="J1867">
            <v>86483</v>
          </cell>
          <cell r="L1867">
            <v>141</v>
          </cell>
          <cell r="M1867">
            <v>981</v>
          </cell>
          <cell r="N1867">
            <v>4686</v>
          </cell>
          <cell r="O1867">
            <v>717</v>
          </cell>
          <cell r="P1867">
            <v>766</v>
          </cell>
          <cell r="Q1867">
            <v>24</v>
          </cell>
          <cell r="R1867">
            <v>1490</v>
          </cell>
          <cell r="S1867">
            <v>1911</v>
          </cell>
          <cell r="T1867">
            <v>1042</v>
          </cell>
          <cell r="U1867">
            <v>11945</v>
          </cell>
          <cell r="V1867">
            <v>2492</v>
          </cell>
          <cell r="W1867">
            <v>732</v>
          </cell>
          <cell r="X1867">
            <v>6949</v>
          </cell>
          <cell r="Y1867">
            <v>771</v>
          </cell>
          <cell r="Z1867">
            <v>2254</v>
          </cell>
          <cell r="AA1867">
            <v>6615</v>
          </cell>
          <cell r="AB1867">
            <v>12108</v>
          </cell>
          <cell r="AC1867">
            <v>2450</v>
          </cell>
          <cell r="AD1867">
            <v>2647</v>
          </cell>
          <cell r="AE1867">
            <v>23910</v>
          </cell>
          <cell r="AF1867">
            <v>793</v>
          </cell>
          <cell r="AG1867">
            <v>1059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  <cell r="J1868">
            <v>170348</v>
          </cell>
          <cell r="L1868">
            <v>2193</v>
          </cell>
          <cell r="M1868">
            <v>9219</v>
          </cell>
          <cell r="N1868">
            <v>4364</v>
          </cell>
          <cell r="O1868">
            <v>2977</v>
          </cell>
          <cell r="P1868">
            <v>7190</v>
          </cell>
          <cell r="Q1868">
            <v>15732</v>
          </cell>
          <cell r="R1868">
            <v>11233</v>
          </cell>
          <cell r="S1868">
            <v>8308</v>
          </cell>
          <cell r="T1868">
            <v>2675</v>
          </cell>
          <cell r="U1868">
            <v>3853</v>
          </cell>
          <cell r="V1868">
            <v>4144</v>
          </cell>
          <cell r="W1868">
            <v>5389</v>
          </cell>
          <cell r="X1868">
            <v>3659</v>
          </cell>
          <cell r="Y1868">
            <v>4913</v>
          </cell>
          <cell r="Z1868">
            <v>3538</v>
          </cell>
          <cell r="AA1868">
            <v>7210</v>
          </cell>
          <cell r="AB1868">
            <v>7473</v>
          </cell>
          <cell r="AC1868">
            <v>7034</v>
          </cell>
          <cell r="AD1868">
            <v>2398</v>
          </cell>
          <cell r="AE1868">
            <v>2559</v>
          </cell>
          <cell r="AF1868">
            <v>11730</v>
          </cell>
          <cell r="AG1868">
            <v>5508</v>
          </cell>
          <cell r="AH1868">
            <v>3296</v>
          </cell>
          <cell r="AI1868">
            <v>7069</v>
          </cell>
          <cell r="AJ1868">
            <v>7902</v>
          </cell>
          <cell r="AK1868">
            <v>9978</v>
          </cell>
          <cell r="AL1868">
            <v>3373</v>
          </cell>
          <cell r="AM1868">
            <v>4525</v>
          </cell>
          <cell r="AN1868">
            <v>906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  <cell r="J1869">
            <v>326805</v>
          </cell>
          <cell r="L1869">
            <v>1056</v>
          </cell>
          <cell r="M1869">
            <v>9460</v>
          </cell>
          <cell r="N1869">
            <v>25930</v>
          </cell>
          <cell r="O1869">
            <v>9307</v>
          </cell>
          <cell r="P1869">
            <v>11309</v>
          </cell>
          <cell r="Q1869">
            <v>19805</v>
          </cell>
          <cell r="R1869">
            <v>34310</v>
          </cell>
          <cell r="S1869">
            <v>36716</v>
          </cell>
          <cell r="T1869">
            <v>7438</v>
          </cell>
          <cell r="U1869">
            <v>11684</v>
          </cell>
          <cell r="V1869">
            <v>6495</v>
          </cell>
          <cell r="W1869">
            <v>23966</v>
          </cell>
          <cell r="X1869">
            <v>23141</v>
          </cell>
          <cell r="Y1869">
            <v>7971</v>
          </cell>
          <cell r="Z1869">
            <v>15471</v>
          </cell>
          <cell r="AA1869">
            <v>9104</v>
          </cell>
          <cell r="AB1869">
            <v>8045</v>
          </cell>
          <cell r="AC1869">
            <v>21425</v>
          </cell>
          <cell r="AD1869">
            <v>11273</v>
          </cell>
          <cell r="AE1869">
            <v>7453</v>
          </cell>
          <cell r="AF1869">
            <v>2868</v>
          </cell>
          <cell r="AG1869">
            <v>2189</v>
          </cell>
          <cell r="AH1869">
            <v>1750</v>
          </cell>
          <cell r="AI1869">
            <v>3508</v>
          </cell>
          <cell r="AJ1869">
            <v>5304</v>
          </cell>
          <cell r="AK1869">
            <v>5143</v>
          </cell>
          <cell r="AL1869">
            <v>883</v>
          </cell>
          <cell r="AM1869">
            <v>1387</v>
          </cell>
          <cell r="AN1869">
            <v>1461</v>
          </cell>
          <cell r="AO1869">
            <v>953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  <cell r="J1870">
            <v>607744</v>
          </cell>
          <cell r="L1870">
            <v>7484</v>
          </cell>
          <cell r="M1870">
            <v>27794</v>
          </cell>
          <cell r="N1870">
            <v>18094</v>
          </cell>
          <cell r="O1870">
            <v>20482</v>
          </cell>
          <cell r="P1870">
            <v>21760</v>
          </cell>
          <cell r="Q1870">
            <v>27755</v>
          </cell>
          <cell r="R1870">
            <v>30510</v>
          </cell>
          <cell r="S1870">
            <v>30230</v>
          </cell>
          <cell r="T1870">
            <v>31736</v>
          </cell>
          <cell r="U1870">
            <v>30667</v>
          </cell>
          <cell r="V1870">
            <v>19028</v>
          </cell>
          <cell r="W1870">
            <v>31698</v>
          </cell>
          <cell r="X1870">
            <v>13733</v>
          </cell>
          <cell r="Y1870">
            <v>16851</v>
          </cell>
          <cell r="Z1870">
            <v>17707</v>
          </cell>
          <cell r="AA1870">
            <v>22407</v>
          </cell>
          <cell r="AB1870">
            <v>36130</v>
          </cell>
          <cell r="AC1870">
            <v>24433</v>
          </cell>
          <cell r="AD1870">
            <v>31716</v>
          </cell>
          <cell r="AE1870">
            <v>17415</v>
          </cell>
          <cell r="AF1870">
            <v>16326</v>
          </cell>
          <cell r="AG1870">
            <v>16294</v>
          </cell>
          <cell r="AH1870">
            <v>4075</v>
          </cell>
          <cell r="AI1870">
            <v>21087</v>
          </cell>
          <cell r="AJ1870">
            <v>12769</v>
          </cell>
          <cell r="AK1870">
            <v>21267</v>
          </cell>
          <cell r="AL1870">
            <v>18637</v>
          </cell>
          <cell r="AM1870">
            <v>16249</v>
          </cell>
          <cell r="AN1870">
            <v>3410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  <cell r="J1871">
            <v>10393</v>
          </cell>
          <cell r="N1871">
            <v>489</v>
          </cell>
          <cell r="S1871">
            <v>60</v>
          </cell>
          <cell r="U1871">
            <v>27</v>
          </cell>
          <cell r="V1871">
            <v>104</v>
          </cell>
          <cell r="W1871">
            <v>209</v>
          </cell>
          <cell r="Y1871">
            <v>151</v>
          </cell>
          <cell r="Z1871">
            <v>129</v>
          </cell>
          <cell r="AA1871">
            <v>95</v>
          </cell>
          <cell r="AC1871">
            <v>45</v>
          </cell>
          <cell r="AE1871">
            <v>61</v>
          </cell>
          <cell r="AG1871">
            <v>229</v>
          </cell>
          <cell r="AH1871">
            <v>1514</v>
          </cell>
          <cell r="AI1871">
            <v>96</v>
          </cell>
          <cell r="AJ1871">
            <v>3160</v>
          </cell>
          <cell r="AK1871">
            <v>2564</v>
          </cell>
          <cell r="AL1871">
            <v>506</v>
          </cell>
          <cell r="AM1871">
            <v>381</v>
          </cell>
          <cell r="AN1871">
            <v>573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  <cell r="J1872">
            <v>124734</v>
          </cell>
          <cell r="P1872">
            <v>498</v>
          </cell>
          <cell r="Q1872">
            <v>1774</v>
          </cell>
          <cell r="R1872">
            <v>1764</v>
          </cell>
          <cell r="S1872">
            <v>2752</v>
          </cell>
          <cell r="U1872">
            <v>806</v>
          </cell>
          <cell r="V1872">
            <v>1009</v>
          </cell>
          <cell r="Z1872">
            <v>161</v>
          </cell>
          <cell r="AA1872">
            <v>587</v>
          </cell>
          <cell r="AB1872">
            <v>3098</v>
          </cell>
          <cell r="AC1872">
            <v>90</v>
          </cell>
          <cell r="AE1872">
            <v>38</v>
          </cell>
          <cell r="AH1872">
            <v>7384</v>
          </cell>
          <cell r="AI1872">
            <v>9334</v>
          </cell>
          <cell r="AJ1872">
            <v>15822</v>
          </cell>
          <cell r="AK1872">
            <v>6557</v>
          </cell>
          <cell r="AL1872">
            <v>30486</v>
          </cell>
          <cell r="AM1872">
            <v>22679</v>
          </cell>
          <cell r="AN1872">
            <v>10805</v>
          </cell>
          <cell r="AO1872">
            <v>9090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  <cell r="J1873">
            <v>102655</v>
          </cell>
          <cell r="M1873">
            <v>15</v>
          </cell>
          <cell r="P1873">
            <v>764</v>
          </cell>
          <cell r="Q1873">
            <v>24</v>
          </cell>
          <cell r="R1873">
            <v>243</v>
          </cell>
          <cell r="S1873">
            <v>208</v>
          </cell>
          <cell r="T1873">
            <v>202</v>
          </cell>
          <cell r="V1873">
            <v>177</v>
          </cell>
          <cell r="AA1873">
            <v>216</v>
          </cell>
          <cell r="AB1873">
            <v>2777</v>
          </cell>
          <cell r="AF1873">
            <v>64</v>
          </cell>
          <cell r="AG1873">
            <v>918</v>
          </cell>
          <cell r="AH1873">
            <v>4217</v>
          </cell>
          <cell r="AI1873">
            <v>7484</v>
          </cell>
          <cell r="AJ1873">
            <v>13430</v>
          </cell>
          <cell r="AK1873">
            <v>9689</v>
          </cell>
          <cell r="AL1873">
            <v>4983</v>
          </cell>
          <cell r="AM1873">
            <v>29768</v>
          </cell>
          <cell r="AN1873">
            <v>1752</v>
          </cell>
          <cell r="AO1873">
            <v>5052</v>
          </cell>
          <cell r="AR1873">
            <v>20672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2748588</v>
          </cell>
          <cell r="L1874">
            <v>83931</v>
          </cell>
          <cell r="M1874">
            <v>154464</v>
          </cell>
          <cell r="N1874">
            <v>152200</v>
          </cell>
          <cell r="O1874">
            <v>127864</v>
          </cell>
          <cell r="P1874">
            <v>157582</v>
          </cell>
          <cell r="Q1874">
            <v>158950</v>
          </cell>
          <cell r="R1874">
            <v>161582</v>
          </cell>
          <cell r="S1874">
            <v>151947</v>
          </cell>
          <cell r="T1874">
            <v>167193</v>
          </cell>
          <cell r="U1874">
            <v>168468</v>
          </cell>
          <cell r="V1874">
            <v>138013</v>
          </cell>
          <cell r="W1874">
            <v>123733</v>
          </cell>
          <cell r="X1874">
            <v>109854</v>
          </cell>
          <cell r="Y1874">
            <v>103879</v>
          </cell>
          <cell r="Z1874">
            <v>84421</v>
          </cell>
          <cell r="AA1874">
            <v>83549</v>
          </cell>
          <cell r="AB1874">
            <v>88537</v>
          </cell>
          <cell r="AC1874">
            <v>79951</v>
          </cell>
          <cell r="AD1874">
            <v>74956</v>
          </cell>
          <cell r="AE1874">
            <v>57981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32940</v>
          </cell>
          <cell r="AK1874">
            <v>36106</v>
          </cell>
          <cell r="AL1874">
            <v>39712</v>
          </cell>
          <cell r="AM1874">
            <v>29672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29873</v>
          </cell>
          <cell r="L1875">
            <v>1554</v>
          </cell>
          <cell r="M1875">
            <v>1593</v>
          </cell>
          <cell r="N1875">
            <v>1898</v>
          </cell>
          <cell r="O1875">
            <v>2396</v>
          </cell>
          <cell r="P1875">
            <v>1118</v>
          </cell>
          <cell r="Q1875">
            <v>839</v>
          </cell>
          <cell r="R1875">
            <v>3298</v>
          </cell>
          <cell r="S1875">
            <v>1209</v>
          </cell>
          <cell r="T1875">
            <v>1480</v>
          </cell>
          <cell r="U1875">
            <v>3406</v>
          </cell>
          <cell r="V1875">
            <v>1359</v>
          </cell>
          <cell r="W1875">
            <v>1155</v>
          </cell>
          <cell r="X1875">
            <v>1123</v>
          </cell>
          <cell r="Y1875">
            <v>1086</v>
          </cell>
          <cell r="Z1875">
            <v>1324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162728</v>
          </cell>
          <cell r="L1876">
            <v>5379</v>
          </cell>
          <cell r="M1876">
            <v>9233</v>
          </cell>
          <cell r="N1876">
            <v>6804</v>
          </cell>
          <cell r="O1876">
            <v>6088</v>
          </cell>
          <cell r="P1876">
            <v>6092</v>
          </cell>
          <cell r="Q1876">
            <v>5745</v>
          </cell>
          <cell r="R1876">
            <v>11679</v>
          </cell>
          <cell r="S1876">
            <v>9603</v>
          </cell>
          <cell r="T1876">
            <v>8998</v>
          </cell>
          <cell r="U1876">
            <v>9309</v>
          </cell>
          <cell r="V1876">
            <v>5738</v>
          </cell>
          <cell r="W1876">
            <v>5279</v>
          </cell>
          <cell r="X1876">
            <v>5534</v>
          </cell>
          <cell r="Y1876">
            <v>8202</v>
          </cell>
          <cell r="Z1876">
            <v>4994</v>
          </cell>
          <cell r="AA1876">
            <v>5083</v>
          </cell>
          <cell r="AB1876">
            <v>5114</v>
          </cell>
          <cell r="AC1876">
            <v>5982</v>
          </cell>
          <cell r="AD1876">
            <v>7108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12076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57</v>
          </cell>
          <cell r="S1877">
            <v>510</v>
          </cell>
          <cell r="T1877">
            <v>605</v>
          </cell>
          <cell r="U1877">
            <v>396</v>
          </cell>
          <cell r="V1877">
            <v>642</v>
          </cell>
          <cell r="W1877">
            <v>689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266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172828</v>
          </cell>
          <cell r="L1878">
            <v>1360</v>
          </cell>
          <cell r="M1878">
            <v>6374</v>
          </cell>
          <cell r="N1878">
            <v>13727</v>
          </cell>
          <cell r="O1878">
            <v>18600</v>
          </cell>
          <cell r="P1878">
            <v>7241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5535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9047</v>
          </cell>
          <cell r="L1879">
            <v>123</v>
          </cell>
          <cell r="M1879">
            <v>790</v>
          </cell>
          <cell r="N1879">
            <v>540</v>
          </cell>
          <cell r="O1879">
            <v>167</v>
          </cell>
          <cell r="Q1879">
            <v>344</v>
          </cell>
          <cell r="R1879">
            <v>575</v>
          </cell>
          <cell r="S1879">
            <v>850</v>
          </cell>
          <cell r="T1879">
            <v>779</v>
          </cell>
          <cell r="U1879">
            <v>237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711</v>
          </cell>
          <cell r="AE1879">
            <v>502</v>
          </cell>
          <cell r="AH1879">
            <v>863</v>
          </cell>
          <cell r="AK1879">
            <v>357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  <cell r="J1880">
            <v>75801</v>
          </cell>
          <cell r="L1880">
            <v>1809</v>
          </cell>
          <cell r="M1880">
            <v>7425</v>
          </cell>
          <cell r="N1880">
            <v>3512</v>
          </cell>
          <cell r="O1880">
            <v>4691</v>
          </cell>
          <cell r="P1880">
            <v>5343</v>
          </cell>
          <cell r="Q1880">
            <v>2505</v>
          </cell>
          <cell r="R1880">
            <v>3377</v>
          </cell>
          <cell r="S1880">
            <v>4297</v>
          </cell>
          <cell r="T1880">
            <v>4439</v>
          </cell>
          <cell r="U1880">
            <v>3423</v>
          </cell>
          <cell r="V1880">
            <v>2366</v>
          </cell>
          <cell r="W1880">
            <v>2591</v>
          </cell>
          <cell r="X1880">
            <v>2935</v>
          </cell>
          <cell r="Y1880">
            <v>2399</v>
          </cell>
          <cell r="Z1880">
            <v>2269</v>
          </cell>
          <cell r="AA1880">
            <v>2915</v>
          </cell>
          <cell r="AB1880">
            <v>4203</v>
          </cell>
          <cell r="AC1880">
            <v>2638</v>
          </cell>
          <cell r="AD1880">
            <v>2100</v>
          </cell>
          <cell r="AE1880">
            <v>1971</v>
          </cell>
          <cell r="AF1880">
            <v>499</v>
          </cell>
          <cell r="AG1880">
            <v>582</v>
          </cell>
          <cell r="AH1880">
            <v>1618</v>
          </cell>
          <cell r="AI1880">
            <v>707</v>
          </cell>
          <cell r="AJ1880">
            <v>1130</v>
          </cell>
          <cell r="AK1880">
            <v>1148</v>
          </cell>
          <cell r="AL1880">
            <v>1096</v>
          </cell>
          <cell r="AM1880">
            <v>1813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  <cell r="J1881">
            <v>104277</v>
          </cell>
          <cell r="L1881">
            <v>22</v>
          </cell>
          <cell r="M1881">
            <v>7631</v>
          </cell>
          <cell r="N1881">
            <v>14353</v>
          </cell>
          <cell r="O1881">
            <v>1991</v>
          </cell>
          <cell r="P1881">
            <v>755</v>
          </cell>
          <cell r="Q1881">
            <v>3036</v>
          </cell>
          <cell r="R1881">
            <v>1696</v>
          </cell>
          <cell r="S1881">
            <v>15236</v>
          </cell>
          <cell r="T1881">
            <v>5332</v>
          </cell>
          <cell r="U1881">
            <v>1370</v>
          </cell>
          <cell r="V1881">
            <v>886</v>
          </cell>
          <cell r="W1881">
            <v>1544</v>
          </cell>
          <cell r="X1881">
            <v>2078</v>
          </cell>
          <cell r="Y1881">
            <v>2940</v>
          </cell>
          <cell r="Z1881">
            <v>8545</v>
          </cell>
          <cell r="AA1881">
            <v>351</v>
          </cell>
          <cell r="AB1881">
            <v>14791</v>
          </cell>
          <cell r="AC1881">
            <v>4075</v>
          </cell>
          <cell r="AE1881">
            <v>420</v>
          </cell>
          <cell r="AF1881">
            <v>1465</v>
          </cell>
          <cell r="AJ1881">
            <v>133</v>
          </cell>
          <cell r="AK1881">
            <v>2480</v>
          </cell>
          <cell r="AL1881">
            <v>8840</v>
          </cell>
          <cell r="AM1881">
            <v>161</v>
          </cell>
          <cell r="AN1881">
            <v>4146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  <cell r="J1882">
            <v>474321</v>
          </cell>
          <cell r="L1882">
            <v>12202</v>
          </cell>
          <cell r="M1882">
            <v>49811</v>
          </cell>
          <cell r="N1882">
            <v>17814</v>
          </cell>
          <cell r="O1882">
            <v>23850</v>
          </cell>
          <cell r="P1882">
            <v>23099</v>
          </cell>
          <cell r="Q1882">
            <v>28222</v>
          </cell>
          <cell r="R1882">
            <v>24957</v>
          </cell>
          <cell r="S1882">
            <v>17112</v>
          </cell>
          <cell r="T1882">
            <v>22075</v>
          </cell>
          <cell r="U1882">
            <v>37916</v>
          </cell>
          <cell r="V1882">
            <v>20647</v>
          </cell>
          <cell r="W1882">
            <v>28746</v>
          </cell>
          <cell r="X1882">
            <v>12327</v>
          </cell>
          <cell r="Y1882">
            <v>7898</v>
          </cell>
          <cell r="Z1882">
            <v>10685</v>
          </cell>
          <cell r="AA1882">
            <v>13105</v>
          </cell>
          <cell r="AB1882">
            <v>19801</v>
          </cell>
          <cell r="AC1882">
            <v>8317</v>
          </cell>
          <cell r="AD1882">
            <v>9258</v>
          </cell>
          <cell r="AE1882">
            <v>13379</v>
          </cell>
          <cell r="AF1882">
            <v>3556</v>
          </cell>
          <cell r="AG1882">
            <v>25762</v>
          </cell>
          <cell r="AH1882">
            <v>1981</v>
          </cell>
          <cell r="AI1882">
            <v>4652</v>
          </cell>
          <cell r="AJ1882">
            <v>2128</v>
          </cell>
          <cell r="AK1882">
            <v>5393</v>
          </cell>
          <cell r="AL1882">
            <v>7719</v>
          </cell>
          <cell r="AM1882">
            <v>9663</v>
          </cell>
          <cell r="AN1882">
            <v>12246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195210</v>
          </cell>
          <cell r="L1883">
            <v>9301</v>
          </cell>
          <cell r="M1883">
            <v>12515</v>
          </cell>
          <cell r="N1883">
            <v>10030</v>
          </cell>
          <cell r="O1883">
            <v>16318</v>
          </cell>
          <cell r="P1883">
            <v>14125</v>
          </cell>
          <cell r="Q1883">
            <v>10452</v>
          </cell>
          <cell r="R1883">
            <v>10539</v>
          </cell>
          <cell r="S1883">
            <v>11811</v>
          </cell>
          <cell r="T1883">
            <v>10037</v>
          </cell>
          <cell r="U1883">
            <v>9915</v>
          </cell>
          <cell r="V1883">
            <v>8249</v>
          </cell>
          <cell r="W1883">
            <v>7769</v>
          </cell>
          <cell r="X1883">
            <v>10037</v>
          </cell>
          <cell r="Y1883">
            <v>6873</v>
          </cell>
          <cell r="Z1883">
            <v>5537</v>
          </cell>
          <cell r="AA1883">
            <v>5141</v>
          </cell>
          <cell r="AB1883">
            <v>6324</v>
          </cell>
          <cell r="AC1883">
            <v>3012</v>
          </cell>
          <cell r="AD1883">
            <v>4436</v>
          </cell>
          <cell r="AE1883">
            <v>4747</v>
          </cell>
          <cell r="AF1883">
            <v>2752</v>
          </cell>
          <cell r="AG1883">
            <v>3310</v>
          </cell>
          <cell r="AH1883">
            <v>1453</v>
          </cell>
          <cell r="AI1883">
            <v>2555</v>
          </cell>
          <cell r="AJ1883">
            <v>2109</v>
          </cell>
          <cell r="AK1883">
            <v>2365</v>
          </cell>
          <cell r="AL1883">
            <v>1332</v>
          </cell>
          <cell r="AM1883">
            <v>1774</v>
          </cell>
          <cell r="AN1883">
            <v>392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  <cell r="J1884">
            <v>26357</v>
          </cell>
          <cell r="L1884">
            <v>331</v>
          </cell>
          <cell r="M1884">
            <v>1876</v>
          </cell>
          <cell r="N1884">
            <v>268</v>
          </cell>
          <cell r="O1884">
            <v>1054</v>
          </cell>
          <cell r="P1884">
            <v>166</v>
          </cell>
          <cell r="Q1884">
            <v>756</v>
          </cell>
          <cell r="R1884">
            <v>164</v>
          </cell>
          <cell r="S1884">
            <v>374</v>
          </cell>
          <cell r="T1884">
            <v>1773</v>
          </cell>
          <cell r="U1884">
            <v>1085</v>
          </cell>
          <cell r="V1884">
            <v>613</v>
          </cell>
          <cell r="W1884">
            <v>6171</v>
          </cell>
          <cell r="X1884">
            <v>509</v>
          </cell>
          <cell r="Y1884">
            <v>330</v>
          </cell>
          <cell r="Z1884">
            <v>95</v>
          </cell>
          <cell r="AA1884">
            <v>861</v>
          </cell>
          <cell r="AB1884">
            <v>690</v>
          </cell>
          <cell r="AC1884">
            <v>3858</v>
          </cell>
          <cell r="AD1884">
            <v>503</v>
          </cell>
          <cell r="AE1884">
            <v>94</v>
          </cell>
          <cell r="AF1884">
            <v>202</v>
          </cell>
          <cell r="AH1884">
            <v>124</v>
          </cell>
          <cell r="AI1884">
            <v>274</v>
          </cell>
          <cell r="AJ1884">
            <v>2383</v>
          </cell>
          <cell r="AL1884">
            <v>1419</v>
          </cell>
          <cell r="AM1884">
            <v>326</v>
          </cell>
          <cell r="AN1884">
            <v>58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1759785</v>
          </cell>
          <cell r="L1885">
            <v>66142</v>
          </cell>
          <cell r="M1885">
            <v>102194</v>
          </cell>
          <cell r="N1885">
            <v>93528</v>
          </cell>
          <cell r="O1885">
            <v>113676</v>
          </cell>
          <cell r="P1885">
            <v>72049</v>
          </cell>
          <cell r="Q1885">
            <v>50237</v>
          </cell>
          <cell r="R1885">
            <v>352353</v>
          </cell>
          <cell r="S1885">
            <v>65405</v>
          </cell>
          <cell r="T1885">
            <v>52716</v>
          </cell>
          <cell r="U1885">
            <v>72914</v>
          </cell>
          <cell r="V1885">
            <v>37934</v>
          </cell>
          <cell r="W1885">
            <v>73669</v>
          </cell>
          <cell r="X1885">
            <v>69834</v>
          </cell>
          <cell r="Y1885">
            <v>23220</v>
          </cell>
          <cell r="Z1885">
            <v>39435</v>
          </cell>
          <cell r="AA1885">
            <v>28020</v>
          </cell>
          <cell r="AB1885">
            <v>49396</v>
          </cell>
          <cell r="AC1885">
            <v>30859</v>
          </cell>
          <cell r="AD1885">
            <v>38826</v>
          </cell>
          <cell r="AE1885">
            <v>47544</v>
          </cell>
          <cell r="AF1885">
            <v>70483</v>
          </cell>
          <cell r="AG1885">
            <v>42378</v>
          </cell>
          <cell r="AH1885">
            <v>13578</v>
          </cell>
          <cell r="AI1885">
            <v>12930</v>
          </cell>
          <cell r="AJ1885">
            <v>15077</v>
          </cell>
          <cell r="AK1885">
            <v>29025</v>
          </cell>
          <cell r="AL1885">
            <v>22366</v>
          </cell>
          <cell r="AM1885">
            <v>36022</v>
          </cell>
          <cell r="AN1885">
            <v>16727</v>
          </cell>
          <cell r="AO1885">
            <v>21248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  <cell r="J1886">
            <v>14964</v>
          </cell>
          <cell r="L1886">
            <v>847</v>
          </cell>
          <cell r="M1886">
            <v>565</v>
          </cell>
          <cell r="N1886">
            <v>855</v>
          </cell>
          <cell r="O1886">
            <v>1028</v>
          </cell>
          <cell r="P1886">
            <v>1245</v>
          </cell>
          <cell r="Q1886">
            <v>447</v>
          </cell>
          <cell r="R1886">
            <v>425</v>
          </cell>
          <cell r="S1886">
            <v>725</v>
          </cell>
          <cell r="T1886">
            <v>175</v>
          </cell>
          <cell r="U1886">
            <v>733</v>
          </cell>
          <cell r="V1886">
            <v>686</v>
          </cell>
          <cell r="W1886">
            <v>340</v>
          </cell>
          <cell r="X1886">
            <v>704</v>
          </cell>
          <cell r="Y1886">
            <v>488</v>
          </cell>
          <cell r="Z1886">
            <v>1513</v>
          </cell>
          <cell r="AA1886">
            <v>1794</v>
          </cell>
          <cell r="AB1886">
            <v>2003</v>
          </cell>
          <cell r="AC1886">
            <v>42</v>
          </cell>
          <cell r="AD1886">
            <v>241</v>
          </cell>
          <cell r="AF1886">
            <v>108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  <cell r="J1887">
            <v>444212</v>
          </cell>
          <cell r="L1887">
            <v>54</v>
          </cell>
          <cell r="M1887">
            <v>33304</v>
          </cell>
          <cell r="N1887">
            <v>16199</v>
          </cell>
          <cell r="O1887">
            <v>15859</v>
          </cell>
          <cell r="P1887">
            <v>24787</v>
          </cell>
          <cell r="Q1887">
            <v>24244</v>
          </cell>
          <cell r="R1887">
            <v>15299</v>
          </cell>
          <cell r="S1887">
            <v>34383</v>
          </cell>
          <cell r="T1887">
            <v>24758</v>
          </cell>
          <cell r="U1887">
            <v>15503</v>
          </cell>
          <cell r="V1887">
            <v>20157</v>
          </cell>
          <cell r="W1887">
            <v>24112</v>
          </cell>
          <cell r="X1887">
            <v>32142</v>
          </cell>
          <cell r="Y1887">
            <v>14754</v>
          </cell>
          <cell r="Z1887">
            <v>21573</v>
          </cell>
          <cell r="AA1887">
            <v>3250</v>
          </cell>
          <cell r="AB1887">
            <v>29915</v>
          </cell>
          <cell r="AC1887">
            <v>18023</v>
          </cell>
          <cell r="AD1887">
            <v>19999</v>
          </cell>
          <cell r="AE1887">
            <v>17986</v>
          </cell>
          <cell r="AF1887">
            <v>20559</v>
          </cell>
          <cell r="AG1887">
            <v>11477</v>
          </cell>
          <cell r="AH1887">
            <v>5875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  <cell r="J1888">
            <v>124601</v>
          </cell>
          <cell r="L1888">
            <v>2562</v>
          </cell>
          <cell r="M1888">
            <v>3222</v>
          </cell>
          <cell r="N1888">
            <v>8037</v>
          </cell>
          <cell r="O1888">
            <v>3939</v>
          </cell>
          <cell r="P1888">
            <v>9293</v>
          </cell>
          <cell r="Q1888">
            <v>8474</v>
          </cell>
          <cell r="R1888">
            <v>7853</v>
          </cell>
          <cell r="S1888">
            <v>8083</v>
          </cell>
          <cell r="T1888">
            <v>7157</v>
          </cell>
          <cell r="U1888">
            <v>1472</v>
          </cell>
          <cell r="V1888">
            <v>6357</v>
          </cell>
          <cell r="W1888">
            <v>13387</v>
          </cell>
          <cell r="X1888">
            <v>10907</v>
          </cell>
          <cell r="Y1888">
            <v>2530</v>
          </cell>
          <cell r="Z1888">
            <v>3624</v>
          </cell>
          <cell r="AA1888">
            <v>12233</v>
          </cell>
          <cell r="AB1888">
            <v>3969</v>
          </cell>
          <cell r="AC1888">
            <v>4242</v>
          </cell>
          <cell r="AD1888">
            <v>3651</v>
          </cell>
          <cell r="AE1888">
            <v>1262</v>
          </cell>
          <cell r="AF1888">
            <v>1551</v>
          </cell>
          <cell r="AG1888">
            <v>796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  <cell r="J1889">
            <v>4619</v>
          </cell>
          <cell r="L1889">
            <v>137</v>
          </cell>
          <cell r="M1889">
            <v>212</v>
          </cell>
          <cell r="N1889">
            <v>244</v>
          </cell>
          <cell r="P1889">
            <v>324</v>
          </cell>
          <cell r="Q1889">
            <v>66</v>
          </cell>
          <cell r="R1889">
            <v>252</v>
          </cell>
          <cell r="S1889">
            <v>92</v>
          </cell>
          <cell r="T1889">
            <v>154</v>
          </cell>
          <cell r="U1889">
            <v>12</v>
          </cell>
          <cell r="V1889">
            <v>277</v>
          </cell>
          <cell r="W1889">
            <v>606</v>
          </cell>
          <cell r="X1889">
            <v>587</v>
          </cell>
          <cell r="Y1889">
            <v>192</v>
          </cell>
          <cell r="Z1889">
            <v>422</v>
          </cell>
          <cell r="AA1889">
            <v>170</v>
          </cell>
          <cell r="AB1889">
            <v>206</v>
          </cell>
          <cell r="AC1889">
            <v>281</v>
          </cell>
          <cell r="AD1889">
            <v>71</v>
          </cell>
          <cell r="AF1889">
            <v>166</v>
          </cell>
          <cell r="AG1889">
            <v>148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  <cell r="J1890">
            <v>95933</v>
          </cell>
          <cell r="M1890">
            <v>652</v>
          </cell>
          <cell r="N1890">
            <v>5109</v>
          </cell>
          <cell r="O1890">
            <v>10350</v>
          </cell>
          <cell r="P1890">
            <v>8908</v>
          </cell>
          <cell r="Q1890">
            <v>1823</v>
          </cell>
          <cell r="R1890">
            <v>6782</v>
          </cell>
          <cell r="S1890">
            <v>17423</v>
          </cell>
          <cell r="T1890">
            <v>4678</v>
          </cell>
          <cell r="U1890">
            <v>10201</v>
          </cell>
          <cell r="V1890">
            <v>5057</v>
          </cell>
          <cell r="W1890">
            <v>974</v>
          </cell>
          <cell r="X1890">
            <v>3021</v>
          </cell>
          <cell r="Y1890">
            <v>1302</v>
          </cell>
          <cell r="Z1890">
            <v>5630</v>
          </cell>
          <cell r="AA1890">
            <v>142</v>
          </cell>
          <cell r="AB1890">
            <v>12</v>
          </cell>
          <cell r="AC1890">
            <v>2535</v>
          </cell>
          <cell r="AD1890">
            <v>2559</v>
          </cell>
          <cell r="AF1890">
            <v>207</v>
          </cell>
          <cell r="AG1890">
            <v>8568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  <cell r="J1891">
            <v>76680</v>
          </cell>
          <cell r="L1891">
            <v>470</v>
          </cell>
          <cell r="M1891">
            <v>1535</v>
          </cell>
          <cell r="N1891">
            <v>279</v>
          </cell>
          <cell r="O1891">
            <v>1972</v>
          </cell>
          <cell r="P1891">
            <v>670</v>
          </cell>
          <cell r="Q1891">
            <v>3217</v>
          </cell>
          <cell r="R1891">
            <v>2336</v>
          </cell>
          <cell r="S1891">
            <v>997</v>
          </cell>
          <cell r="T1891">
            <v>1421</v>
          </cell>
          <cell r="U1891">
            <v>6689</v>
          </cell>
          <cell r="V1891">
            <v>851</v>
          </cell>
          <cell r="W1891">
            <v>7522</v>
          </cell>
          <cell r="X1891">
            <v>11350</v>
          </cell>
          <cell r="Y1891">
            <v>5944</v>
          </cell>
          <cell r="Z1891">
            <v>1448</v>
          </cell>
          <cell r="AA1891">
            <v>1513</v>
          </cell>
          <cell r="AB1891">
            <v>6730</v>
          </cell>
          <cell r="AC1891">
            <v>3831</v>
          </cell>
          <cell r="AD1891">
            <v>9981</v>
          </cell>
          <cell r="AE1891">
            <v>1840</v>
          </cell>
          <cell r="AF1891">
            <v>5610</v>
          </cell>
          <cell r="AG1891">
            <v>474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  <cell r="J1892">
            <v>249047</v>
          </cell>
          <cell r="L1892">
            <v>6108</v>
          </cell>
          <cell r="M1892">
            <v>12161</v>
          </cell>
          <cell r="N1892">
            <v>12271</v>
          </cell>
          <cell r="O1892">
            <v>12892</v>
          </cell>
          <cell r="P1892">
            <v>8530</v>
          </cell>
          <cell r="Q1892">
            <v>12851</v>
          </cell>
          <cell r="R1892">
            <v>11427</v>
          </cell>
          <cell r="S1892">
            <v>9878</v>
          </cell>
          <cell r="T1892">
            <v>9156</v>
          </cell>
          <cell r="U1892">
            <v>8733</v>
          </cell>
          <cell r="V1892">
            <v>11075</v>
          </cell>
          <cell r="W1892">
            <v>5471</v>
          </cell>
          <cell r="X1892">
            <v>6383</v>
          </cell>
          <cell r="Y1892">
            <v>5677</v>
          </cell>
          <cell r="Z1892">
            <v>11817</v>
          </cell>
          <cell r="AA1892">
            <v>8567</v>
          </cell>
          <cell r="AB1892">
            <v>6297</v>
          </cell>
          <cell r="AC1892">
            <v>10890</v>
          </cell>
          <cell r="AD1892">
            <v>7572</v>
          </cell>
          <cell r="AE1892">
            <v>7887</v>
          </cell>
          <cell r="AF1892">
            <v>7226</v>
          </cell>
          <cell r="AG1892">
            <v>6732</v>
          </cell>
          <cell r="AH1892">
            <v>4450</v>
          </cell>
          <cell r="AI1892">
            <v>6859</v>
          </cell>
          <cell r="AJ1892">
            <v>6861</v>
          </cell>
          <cell r="AK1892">
            <v>12189</v>
          </cell>
          <cell r="AL1892">
            <v>7508</v>
          </cell>
          <cell r="AM1892">
            <v>8606</v>
          </cell>
          <cell r="AN1892">
            <v>2973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  <cell r="J1893">
            <v>496720</v>
          </cell>
          <cell r="L1893">
            <v>1487</v>
          </cell>
          <cell r="M1893">
            <v>8886</v>
          </cell>
          <cell r="N1893">
            <v>27936</v>
          </cell>
          <cell r="O1893">
            <v>15322</v>
          </cell>
          <cell r="P1893">
            <v>18381</v>
          </cell>
          <cell r="Q1893">
            <v>20102</v>
          </cell>
          <cell r="R1893">
            <v>15132</v>
          </cell>
          <cell r="S1893">
            <v>24270</v>
          </cell>
          <cell r="T1893">
            <v>27669</v>
          </cell>
          <cell r="U1893">
            <v>12255</v>
          </cell>
          <cell r="V1893">
            <v>11968</v>
          </cell>
          <cell r="W1893">
            <v>20537</v>
          </cell>
          <cell r="X1893">
            <v>16217</v>
          </cell>
          <cell r="Y1893">
            <v>28186</v>
          </cell>
          <cell r="Z1893">
            <v>35300</v>
          </cell>
          <cell r="AA1893">
            <v>18279</v>
          </cell>
          <cell r="AB1893">
            <v>21369</v>
          </cell>
          <cell r="AC1893">
            <v>24989</v>
          </cell>
          <cell r="AD1893">
            <v>2893</v>
          </cell>
          <cell r="AE1893">
            <v>3937</v>
          </cell>
          <cell r="AF1893">
            <v>109527</v>
          </cell>
          <cell r="AG1893">
            <v>4831</v>
          </cell>
          <cell r="AH1893">
            <v>3241</v>
          </cell>
          <cell r="AI1893">
            <v>5568</v>
          </cell>
          <cell r="AJ1893">
            <v>9641</v>
          </cell>
          <cell r="AK1893">
            <v>2828</v>
          </cell>
          <cell r="AL1893">
            <v>371</v>
          </cell>
          <cell r="AM1893">
            <v>4103</v>
          </cell>
          <cell r="AN1893">
            <v>1495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728616</v>
          </cell>
          <cell r="L1894">
            <v>8417</v>
          </cell>
          <cell r="M1894">
            <v>33341</v>
          </cell>
          <cell r="N1894">
            <v>19323</v>
          </cell>
          <cell r="O1894">
            <v>29370</v>
          </cell>
          <cell r="P1894">
            <v>48860</v>
          </cell>
          <cell r="Q1894">
            <v>13524</v>
          </cell>
          <cell r="R1894">
            <v>19570</v>
          </cell>
          <cell r="S1894">
            <v>33650</v>
          </cell>
          <cell r="T1894">
            <v>31136</v>
          </cell>
          <cell r="U1894">
            <v>38442</v>
          </cell>
          <cell r="V1894">
            <v>31251</v>
          </cell>
          <cell r="W1894">
            <v>24001</v>
          </cell>
          <cell r="X1894">
            <v>24277</v>
          </cell>
          <cell r="Y1894">
            <v>14919</v>
          </cell>
          <cell r="Z1894">
            <v>25115</v>
          </cell>
          <cell r="AA1894">
            <v>42439</v>
          </cell>
          <cell r="AB1894">
            <v>31996</v>
          </cell>
          <cell r="AC1894">
            <v>24560</v>
          </cell>
          <cell r="AD1894">
            <v>21329</v>
          </cell>
          <cell r="AE1894">
            <v>31321</v>
          </cell>
          <cell r="AF1894">
            <v>8884</v>
          </cell>
          <cell r="AG1894">
            <v>11220</v>
          </cell>
          <cell r="AH1894">
            <v>22187</v>
          </cell>
          <cell r="AI1894">
            <v>31080</v>
          </cell>
          <cell r="AJ1894">
            <v>14157</v>
          </cell>
          <cell r="AK1894">
            <v>9463</v>
          </cell>
          <cell r="AL1894">
            <v>33305</v>
          </cell>
          <cell r="AM1894">
            <v>20881</v>
          </cell>
          <cell r="AN1894">
            <v>25814</v>
          </cell>
          <cell r="AO1894">
            <v>4784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  <cell r="J1895">
            <v>15786</v>
          </cell>
          <cell r="M1895">
            <v>642</v>
          </cell>
          <cell r="N1895">
            <v>399</v>
          </cell>
          <cell r="O1895">
            <v>350</v>
          </cell>
          <cell r="P1895">
            <v>54</v>
          </cell>
          <cell r="Q1895">
            <v>239</v>
          </cell>
          <cell r="R1895">
            <v>756</v>
          </cell>
          <cell r="S1895">
            <v>870</v>
          </cell>
          <cell r="U1895">
            <v>694</v>
          </cell>
          <cell r="W1895">
            <v>36</v>
          </cell>
          <cell r="X1895">
            <v>278</v>
          </cell>
          <cell r="Y1895">
            <v>15</v>
          </cell>
          <cell r="AB1895">
            <v>126</v>
          </cell>
          <cell r="AC1895">
            <v>50</v>
          </cell>
          <cell r="AD1895">
            <v>1111</v>
          </cell>
          <cell r="AE1895">
            <v>371</v>
          </cell>
          <cell r="AG1895">
            <v>200</v>
          </cell>
          <cell r="AH1895">
            <v>1019</v>
          </cell>
          <cell r="AI1895">
            <v>4086</v>
          </cell>
          <cell r="AJ1895">
            <v>476</v>
          </cell>
          <cell r="AK1895">
            <v>1276</v>
          </cell>
          <cell r="AL1895">
            <v>470</v>
          </cell>
          <cell r="AM1895">
            <v>1649</v>
          </cell>
          <cell r="AN1895">
            <v>619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  <cell r="J1896">
            <v>186038</v>
          </cell>
          <cell r="M1896">
            <v>1299</v>
          </cell>
          <cell r="N1896">
            <v>811</v>
          </cell>
          <cell r="O1896">
            <v>228</v>
          </cell>
          <cell r="P1896">
            <v>1852</v>
          </cell>
          <cell r="R1896">
            <v>1536</v>
          </cell>
          <cell r="T1896">
            <v>123</v>
          </cell>
          <cell r="X1896">
            <v>899</v>
          </cell>
          <cell r="Y1896">
            <v>844</v>
          </cell>
          <cell r="Z1896">
            <v>1685</v>
          </cell>
          <cell r="AG1896">
            <v>5251</v>
          </cell>
          <cell r="AH1896">
            <v>8691</v>
          </cell>
          <cell r="AI1896">
            <v>57647</v>
          </cell>
          <cell r="AJ1896">
            <v>9157</v>
          </cell>
          <cell r="AK1896">
            <v>12489</v>
          </cell>
          <cell r="AL1896">
            <v>25765</v>
          </cell>
          <cell r="AM1896">
            <v>9573</v>
          </cell>
          <cell r="AN1896">
            <v>43245</v>
          </cell>
          <cell r="AO1896">
            <v>4943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  <cell r="J1897">
            <v>45176</v>
          </cell>
          <cell r="L1897">
            <v>12</v>
          </cell>
          <cell r="M1897">
            <v>75</v>
          </cell>
          <cell r="N1897">
            <v>153</v>
          </cell>
          <cell r="P1897">
            <v>85</v>
          </cell>
          <cell r="Q1897">
            <v>552</v>
          </cell>
          <cell r="R1897">
            <v>15</v>
          </cell>
          <cell r="S1897">
            <v>4700</v>
          </cell>
          <cell r="T1897">
            <v>409</v>
          </cell>
          <cell r="W1897">
            <v>101</v>
          </cell>
          <cell r="X1897">
            <v>1350</v>
          </cell>
          <cell r="Y1897">
            <v>85</v>
          </cell>
          <cell r="Z1897">
            <v>273</v>
          </cell>
          <cell r="AA1897">
            <v>96</v>
          </cell>
          <cell r="AB1897">
            <v>724</v>
          </cell>
          <cell r="AD1897">
            <v>154</v>
          </cell>
          <cell r="AF1897">
            <v>2952</v>
          </cell>
          <cell r="AG1897">
            <v>3455</v>
          </cell>
          <cell r="AH1897">
            <v>3406</v>
          </cell>
          <cell r="AI1897">
            <v>1581</v>
          </cell>
          <cell r="AJ1897">
            <v>6505</v>
          </cell>
          <cell r="AK1897">
            <v>9731</v>
          </cell>
          <cell r="AL1897">
            <v>5319</v>
          </cell>
          <cell r="AM1897">
            <v>1547</v>
          </cell>
          <cell r="AN1897">
            <v>1896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3618998</v>
          </cell>
          <cell r="L1898">
            <v>90179</v>
          </cell>
          <cell r="M1898">
            <v>224551</v>
          </cell>
          <cell r="N1898">
            <v>219497</v>
          </cell>
          <cell r="O1898">
            <v>147235</v>
          </cell>
          <cell r="P1898">
            <v>164892</v>
          </cell>
          <cell r="Q1898">
            <v>168034</v>
          </cell>
          <cell r="R1898">
            <v>149517</v>
          </cell>
          <cell r="S1898">
            <v>200090</v>
          </cell>
          <cell r="T1898">
            <v>228798</v>
          </cell>
          <cell r="U1898">
            <v>246054</v>
          </cell>
          <cell r="V1898">
            <v>204412</v>
          </cell>
          <cell r="W1898">
            <v>178519</v>
          </cell>
          <cell r="X1898">
            <v>161730</v>
          </cell>
          <cell r="Y1898">
            <v>149944</v>
          </cell>
          <cell r="Z1898">
            <v>127643</v>
          </cell>
          <cell r="AA1898">
            <v>107904</v>
          </cell>
          <cell r="AB1898">
            <v>112630</v>
          </cell>
          <cell r="AC1898">
            <v>100600</v>
          </cell>
          <cell r="AD1898">
            <v>89995</v>
          </cell>
          <cell r="AE1898">
            <v>83923</v>
          </cell>
          <cell r="AF1898">
            <v>61570</v>
          </cell>
          <cell r="AG1898">
            <v>61211</v>
          </cell>
          <cell r="AH1898">
            <v>59787</v>
          </cell>
          <cell r="AI1898">
            <v>57015</v>
          </cell>
          <cell r="AJ1898">
            <v>57915</v>
          </cell>
          <cell r="AK1898">
            <v>47915</v>
          </cell>
          <cell r="AL1898">
            <v>56737</v>
          </cell>
          <cell r="AM1898">
            <v>46145</v>
          </cell>
          <cell r="AN1898">
            <v>14556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59790</v>
          </cell>
          <cell r="L1899">
            <v>942</v>
          </cell>
          <cell r="M1899">
            <v>4594</v>
          </cell>
          <cell r="N1899">
            <v>3555</v>
          </cell>
          <cell r="O1899">
            <v>5629</v>
          </cell>
          <cell r="P1899">
            <v>1619</v>
          </cell>
          <cell r="Q1899">
            <v>5789</v>
          </cell>
          <cell r="R1899">
            <v>1279</v>
          </cell>
          <cell r="S1899">
            <v>3712</v>
          </cell>
          <cell r="T1899">
            <v>3394</v>
          </cell>
          <cell r="U1899">
            <v>3731</v>
          </cell>
          <cell r="V1899">
            <v>1310</v>
          </cell>
          <cell r="W1899">
            <v>2682</v>
          </cell>
          <cell r="X1899">
            <v>2583</v>
          </cell>
          <cell r="Y1899">
            <v>678</v>
          </cell>
          <cell r="Z1899">
            <v>2419</v>
          </cell>
          <cell r="AA1899">
            <v>1983</v>
          </cell>
          <cell r="AB1899">
            <v>971</v>
          </cell>
          <cell r="AC1899">
            <v>1426</v>
          </cell>
          <cell r="AD1899">
            <v>1011</v>
          </cell>
          <cell r="AE1899">
            <v>1278</v>
          </cell>
          <cell r="AF1899">
            <v>6016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851682</v>
          </cell>
          <cell r="L1900">
            <v>24693</v>
          </cell>
          <cell r="M1900">
            <v>37700</v>
          </cell>
          <cell r="N1900">
            <v>42399</v>
          </cell>
          <cell r="O1900">
            <v>29177</v>
          </cell>
          <cell r="P1900">
            <v>33968</v>
          </cell>
          <cell r="Q1900">
            <v>28484</v>
          </cell>
          <cell r="R1900">
            <v>32658</v>
          </cell>
          <cell r="S1900">
            <v>48784</v>
          </cell>
          <cell r="T1900">
            <v>63398</v>
          </cell>
          <cell r="U1900">
            <v>48865</v>
          </cell>
          <cell r="V1900">
            <v>42708</v>
          </cell>
          <cell r="W1900">
            <v>34854</v>
          </cell>
          <cell r="X1900">
            <v>43059</v>
          </cell>
          <cell r="Y1900">
            <v>38108</v>
          </cell>
          <cell r="Z1900">
            <v>26593</v>
          </cell>
          <cell r="AA1900">
            <v>28563</v>
          </cell>
          <cell r="AB1900">
            <v>25394</v>
          </cell>
          <cell r="AC1900">
            <v>23927</v>
          </cell>
          <cell r="AD1900">
            <v>22506</v>
          </cell>
          <cell r="AE1900">
            <v>30521</v>
          </cell>
          <cell r="AF1900">
            <v>18936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14261</v>
          </cell>
          <cell r="AK1900">
            <v>17532</v>
          </cell>
          <cell r="AL1900">
            <v>19589</v>
          </cell>
          <cell r="AM1900">
            <v>21232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10044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813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1149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129871</v>
          </cell>
          <cell r="M1902">
            <v>8035</v>
          </cell>
          <cell r="N1902">
            <v>17329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22186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5766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658</v>
          </cell>
          <cell r="AI1902">
            <v>3667</v>
          </cell>
          <cell r="AJ1902">
            <v>628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39052</v>
          </cell>
          <cell r="L1903">
            <v>1206</v>
          </cell>
          <cell r="M1903">
            <v>664</v>
          </cell>
          <cell r="N1903">
            <v>2827</v>
          </cell>
          <cell r="P1903">
            <v>1269</v>
          </cell>
          <cell r="Q1903">
            <v>646</v>
          </cell>
          <cell r="R1903">
            <v>1106</v>
          </cell>
          <cell r="S1903">
            <v>2130</v>
          </cell>
          <cell r="T1903">
            <v>4909</v>
          </cell>
          <cell r="U1903">
            <v>3511</v>
          </cell>
          <cell r="V1903">
            <v>365</v>
          </cell>
          <cell r="W1903">
            <v>654</v>
          </cell>
          <cell r="X1903">
            <v>2458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2045</v>
          </cell>
          <cell r="AF1903">
            <v>383</v>
          </cell>
          <cell r="AG1903">
            <v>194</v>
          </cell>
          <cell r="AH1903">
            <v>914</v>
          </cell>
          <cell r="AI1903">
            <v>4886</v>
          </cell>
          <cell r="AJ1903">
            <v>372</v>
          </cell>
          <cell r="AK1903">
            <v>47</v>
          </cell>
          <cell r="AL1903">
            <v>1085</v>
          </cell>
          <cell r="AM1903">
            <v>1550</v>
          </cell>
          <cell r="AN1903">
            <v>2716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  <cell r="J1904">
            <v>66612</v>
          </cell>
          <cell r="L1904">
            <v>1956</v>
          </cell>
          <cell r="M1904">
            <v>3946</v>
          </cell>
          <cell r="N1904">
            <v>4151</v>
          </cell>
          <cell r="O1904">
            <v>4141</v>
          </cell>
          <cell r="P1904">
            <v>4192</v>
          </cell>
          <cell r="Q1904">
            <v>3121</v>
          </cell>
          <cell r="R1904">
            <v>2516</v>
          </cell>
          <cell r="S1904">
            <v>2218</v>
          </cell>
          <cell r="T1904">
            <v>1672</v>
          </cell>
          <cell r="U1904">
            <v>2164</v>
          </cell>
          <cell r="V1904">
            <v>2918</v>
          </cell>
          <cell r="W1904">
            <v>1698</v>
          </cell>
          <cell r="X1904">
            <v>2787</v>
          </cell>
          <cell r="Y1904">
            <v>1559</v>
          </cell>
          <cell r="Z1904">
            <v>2049</v>
          </cell>
          <cell r="AA1904">
            <v>2342</v>
          </cell>
          <cell r="AB1904">
            <v>4566</v>
          </cell>
          <cell r="AC1904">
            <v>1976</v>
          </cell>
          <cell r="AD1904">
            <v>941</v>
          </cell>
          <cell r="AE1904">
            <v>1516</v>
          </cell>
          <cell r="AF1904">
            <v>1895</v>
          </cell>
          <cell r="AG1904">
            <v>622</v>
          </cell>
          <cell r="AH1904">
            <v>620</v>
          </cell>
          <cell r="AI1904">
            <v>284</v>
          </cell>
          <cell r="AJ1904">
            <v>1684</v>
          </cell>
          <cell r="AK1904">
            <v>2309</v>
          </cell>
          <cell r="AL1904">
            <v>4445</v>
          </cell>
          <cell r="AM1904">
            <v>1804</v>
          </cell>
          <cell r="AN1904">
            <v>520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  <cell r="J1905">
            <v>200688</v>
          </cell>
          <cell r="L1905">
            <v>2018</v>
          </cell>
          <cell r="M1905">
            <v>18190</v>
          </cell>
          <cell r="N1905">
            <v>26862</v>
          </cell>
          <cell r="O1905">
            <v>17599</v>
          </cell>
          <cell r="P1905">
            <v>9451</v>
          </cell>
          <cell r="Q1905">
            <v>8642</v>
          </cell>
          <cell r="R1905">
            <v>7569</v>
          </cell>
          <cell r="S1905">
            <v>10385</v>
          </cell>
          <cell r="T1905">
            <v>5537</v>
          </cell>
          <cell r="U1905">
            <v>1745</v>
          </cell>
          <cell r="V1905">
            <v>3767</v>
          </cell>
          <cell r="W1905">
            <v>4166</v>
          </cell>
          <cell r="X1905">
            <v>7561</v>
          </cell>
          <cell r="Y1905">
            <v>1856</v>
          </cell>
          <cell r="Z1905">
            <v>9017</v>
          </cell>
          <cell r="AA1905">
            <v>1725</v>
          </cell>
          <cell r="AB1905">
            <v>5506</v>
          </cell>
          <cell r="AC1905">
            <v>21347</v>
          </cell>
          <cell r="AD1905">
            <v>5935</v>
          </cell>
          <cell r="AE1905">
            <v>1476</v>
          </cell>
          <cell r="AF1905">
            <v>3195</v>
          </cell>
          <cell r="AG1905">
            <v>771</v>
          </cell>
          <cell r="AH1905">
            <v>95</v>
          </cell>
          <cell r="AI1905">
            <v>8824</v>
          </cell>
          <cell r="AJ1905">
            <v>567</v>
          </cell>
          <cell r="AK1905">
            <v>95</v>
          </cell>
          <cell r="AL1905">
            <v>3655</v>
          </cell>
          <cell r="AM1905">
            <v>13132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971818</v>
          </cell>
          <cell r="L1906">
            <v>28214</v>
          </cell>
          <cell r="M1906">
            <v>56010</v>
          </cell>
          <cell r="N1906">
            <v>55261</v>
          </cell>
          <cell r="O1906">
            <v>50670</v>
          </cell>
          <cell r="P1906">
            <v>49124</v>
          </cell>
          <cell r="Q1906">
            <v>58730</v>
          </cell>
          <cell r="R1906">
            <v>58110</v>
          </cell>
          <cell r="S1906">
            <v>63515</v>
          </cell>
          <cell r="T1906">
            <v>42449</v>
          </cell>
          <cell r="U1906">
            <v>53857</v>
          </cell>
          <cell r="V1906">
            <v>42471</v>
          </cell>
          <cell r="W1906">
            <v>28285</v>
          </cell>
          <cell r="X1906">
            <v>48614</v>
          </cell>
          <cell r="Y1906">
            <v>21859</v>
          </cell>
          <cell r="Z1906">
            <v>25338</v>
          </cell>
          <cell r="AA1906">
            <v>19236</v>
          </cell>
          <cell r="AB1906">
            <v>25996</v>
          </cell>
          <cell r="AC1906">
            <v>30744</v>
          </cell>
          <cell r="AD1906">
            <v>22385</v>
          </cell>
          <cell r="AE1906">
            <v>25441</v>
          </cell>
          <cell r="AF1906">
            <v>42232</v>
          </cell>
          <cell r="AG1906">
            <v>28227</v>
          </cell>
          <cell r="AH1906">
            <v>10163</v>
          </cell>
          <cell r="AI1906">
            <v>7307</v>
          </cell>
          <cell r="AJ1906">
            <v>25730</v>
          </cell>
          <cell r="AK1906">
            <v>8863</v>
          </cell>
          <cell r="AL1906">
            <v>18517</v>
          </cell>
          <cell r="AM1906">
            <v>13717</v>
          </cell>
          <cell r="AN1906">
            <v>9837</v>
          </cell>
          <cell r="AO1906">
            <v>916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135242</v>
          </cell>
          <cell r="L1907">
            <v>3510</v>
          </cell>
          <cell r="M1907">
            <v>12748</v>
          </cell>
          <cell r="N1907">
            <v>12869</v>
          </cell>
          <cell r="O1907">
            <v>9903</v>
          </cell>
          <cell r="P1907">
            <v>12221</v>
          </cell>
          <cell r="Q1907">
            <v>8895</v>
          </cell>
          <cell r="R1907">
            <v>7375</v>
          </cell>
          <cell r="S1907">
            <v>5880</v>
          </cell>
          <cell r="T1907">
            <v>4028</v>
          </cell>
          <cell r="U1907">
            <v>5569</v>
          </cell>
          <cell r="V1907">
            <v>6240</v>
          </cell>
          <cell r="W1907">
            <v>7030</v>
          </cell>
          <cell r="X1907">
            <v>6513</v>
          </cell>
          <cell r="Y1907">
            <v>3265</v>
          </cell>
          <cell r="Z1907">
            <v>3606</v>
          </cell>
          <cell r="AA1907">
            <v>4923</v>
          </cell>
          <cell r="AB1907">
            <v>3784</v>
          </cell>
          <cell r="AC1907">
            <v>3682</v>
          </cell>
          <cell r="AD1907">
            <v>1905</v>
          </cell>
          <cell r="AE1907">
            <v>2244</v>
          </cell>
          <cell r="AF1907">
            <v>2528</v>
          </cell>
          <cell r="AG1907">
            <v>1103</v>
          </cell>
          <cell r="AH1907">
            <v>479</v>
          </cell>
          <cell r="AI1907">
            <v>1207</v>
          </cell>
          <cell r="AJ1907">
            <v>1050</v>
          </cell>
          <cell r="AK1907">
            <v>516</v>
          </cell>
          <cell r="AL1907">
            <v>1231</v>
          </cell>
          <cell r="AM1907">
            <v>858</v>
          </cell>
          <cell r="AN1907">
            <v>80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  <cell r="J1908">
            <v>315320</v>
          </cell>
          <cell r="L1908">
            <v>840</v>
          </cell>
          <cell r="M1908">
            <v>39416</v>
          </cell>
          <cell r="N1908">
            <v>14836</v>
          </cell>
          <cell r="O1908">
            <v>39276</v>
          </cell>
          <cell r="P1908">
            <v>34137</v>
          </cell>
          <cell r="Q1908">
            <v>1447</v>
          </cell>
          <cell r="R1908">
            <v>7018</v>
          </cell>
          <cell r="S1908">
            <v>3424</v>
          </cell>
          <cell r="T1908">
            <v>15333</v>
          </cell>
          <cell r="U1908">
            <v>17585</v>
          </cell>
          <cell r="V1908">
            <v>3586</v>
          </cell>
          <cell r="W1908">
            <v>21329</v>
          </cell>
          <cell r="X1908">
            <v>11362</v>
          </cell>
          <cell r="Y1908">
            <v>13987</v>
          </cell>
          <cell r="Z1908">
            <v>1333</v>
          </cell>
          <cell r="AA1908">
            <v>181</v>
          </cell>
          <cell r="AB1908">
            <v>2707</v>
          </cell>
          <cell r="AC1908">
            <v>1641</v>
          </cell>
          <cell r="AD1908">
            <v>20634</v>
          </cell>
          <cell r="AE1908">
            <v>4310</v>
          </cell>
          <cell r="AF1908">
            <v>2006</v>
          </cell>
          <cell r="AG1908">
            <v>248</v>
          </cell>
          <cell r="AH1908">
            <v>949</v>
          </cell>
          <cell r="AI1908">
            <v>1152</v>
          </cell>
          <cell r="AJ1908">
            <v>332</v>
          </cell>
          <cell r="AK1908">
            <v>40270</v>
          </cell>
          <cell r="AL1908">
            <v>1611</v>
          </cell>
          <cell r="AM1908">
            <v>271</v>
          </cell>
          <cell r="AN1908">
            <v>14099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  <cell r="J1909">
            <v>5517052</v>
          </cell>
          <cell r="L1909">
            <v>99386</v>
          </cell>
          <cell r="M1909">
            <v>346074</v>
          </cell>
          <cell r="N1909">
            <v>439191</v>
          </cell>
          <cell r="O1909">
            <v>361106</v>
          </cell>
          <cell r="P1909">
            <v>380657</v>
          </cell>
          <cell r="Q1909">
            <v>407602</v>
          </cell>
          <cell r="R1909">
            <v>250314</v>
          </cell>
          <cell r="S1909">
            <v>184792</v>
          </cell>
          <cell r="T1909">
            <v>235602</v>
          </cell>
          <cell r="U1909">
            <v>210973</v>
          </cell>
          <cell r="V1909">
            <v>197435</v>
          </cell>
          <cell r="W1909">
            <v>170918</v>
          </cell>
          <cell r="X1909">
            <v>237533</v>
          </cell>
          <cell r="Y1909">
            <v>175696</v>
          </cell>
          <cell r="Z1909">
            <v>106026</v>
          </cell>
          <cell r="AA1909">
            <v>244121</v>
          </cell>
          <cell r="AB1909">
            <v>159848</v>
          </cell>
          <cell r="AC1909">
            <v>167333</v>
          </cell>
          <cell r="AD1909">
            <v>132123</v>
          </cell>
          <cell r="AE1909">
            <v>207846</v>
          </cell>
          <cell r="AF1909">
            <v>150234</v>
          </cell>
          <cell r="AG1909">
            <v>107549</v>
          </cell>
          <cell r="AH1909">
            <v>70829</v>
          </cell>
          <cell r="AI1909">
            <v>86513</v>
          </cell>
          <cell r="AJ1909">
            <v>105504</v>
          </cell>
          <cell r="AK1909">
            <v>65798</v>
          </cell>
          <cell r="AL1909">
            <v>89940</v>
          </cell>
          <cell r="AM1909">
            <v>69069</v>
          </cell>
          <cell r="AN1909">
            <v>57040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  <cell r="J1910">
            <v>15113</v>
          </cell>
          <cell r="L1910">
            <v>296</v>
          </cell>
          <cell r="M1910">
            <v>2877</v>
          </cell>
          <cell r="N1910">
            <v>736</v>
          </cell>
          <cell r="O1910">
            <v>1848</v>
          </cell>
          <cell r="P1910">
            <v>115</v>
          </cell>
          <cell r="Q1910">
            <v>1097</v>
          </cell>
          <cell r="R1910">
            <v>184</v>
          </cell>
          <cell r="S1910">
            <v>855</v>
          </cell>
          <cell r="T1910">
            <v>1235</v>
          </cell>
          <cell r="U1910">
            <v>938</v>
          </cell>
          <cell r="V1910">
            <v>1674</v>
          </cell>
          <cell r="W1910">
            <v>825</v>
          </cell>
          <cell r="Y1910">
            <v>38</v>
          </cell>
          <cell r="Z1910">
            <v>46</v>
          </cell>
          <cell r="AA1910">
            <v>658</v>
          </cell>
          <cell r="AB1910">
            <v>101</v>
          </cell>
          <cell r="AC1910">
            <v>65</v>
          </cell>
          <cell r="AD1910">
            <v>227</v>
          </cell>
          <cell r="AE1910">
            <v>1090</v>
          </cell>
          <cell r="AF1910">
            <v>56</v>
          </cell>
          <cell r="AG1910">
            <v>152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  <cell r="J1911">
            <v>903743</v>
          </cell>
          <cell r="L1911">
            <v>15090</v>
          </cell>
          <cell r="M1911">
            <v>69980</v>
          </cell>
          <cell r="N1911">
            <v>140858</v>
          </cell>
          <cell r="O1911">
            <v>67834</v>
          </cell>
          <cell r="P1911">
            <v>53134</v>
          </cell>
          <cell r="Q1911">
            <v>60120</v>
          </cell>
          <cell r="R1911">
            <v>31158</v>
          </cell>
          <cell r="S1911">
            <v>43149</v>
          </cell>
          <cell r="T1911">
            <v>23024</v>
          </cell>
          <cell r="U1911">
            <v>48882</v>
          </cell>
          <cell r="V1911">
            <v>28208</v>
          </cell>
          <cell r="W1911">
            <v>40106</v>
          </cell>
          <cell r="X1911">
            <v>21181</v>
          </cell>
          <cell r="Y1911">
            <v>49028</v>
          </cell>
          <cell r="Z1911">
            <v>32400</v>
          </cell>
          <cell r="AA1911">
            <v>24534</v>
          </cell>
          <cell r="AB1911">
            <v>41414</v>
          </cell>
          <cell r="AC1911">
            <v>15176</v>
          </cell>
          <cell r="AD1911">
            <v>36368</v>
          </cell>
          <cell r="AE1911">
            <v>31666</v>
          </cell>
          <cell r="AF1911">
            <v>11500</v>
          </cell>
          <cell r="AG1911">
            <v>18254</v>
          </cell>
          <cell r="AH1911">
            <v>679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  <cell r="J1912">
            <v>412526</v>
          </cell>
          <cell r="L1912">
            <v>4326</v>
          </cell>
          <cell r="M1912">
            <v>19304</v>
          </cell>
          <cell r="N1912">
            <v>20568</v>
          </cell>
          <cell r="O1912">
            <v>95792</v>
          </cell>
          <cell r="P1912">
            <v>8252</v>
          </cell>
          <cell r="Q1912">
            <v>12407</v>
          </cell>
          <cell r="R1912">
            <v>16432</v>
          </cell>
          <cell r="S1912">
            <v>19061</v>
          </cell>
          <cell r="T1912">
            <v>22409</v>
          </cell>
          <cell r="U1912">
            <v>19612</v>
          </cell>
          <cell r="V1912">
            <v>8278</v>
          </cell>
          <cell r="W1912">
            <v>10126</v>
          </cell>
          <cell r="X1912">
            <v>10466</v>
          </cell>
          <cell r="Y1912">
            <v>10323</v>
          </cell>
          <cell r="Z1912">
            <v>24564</v>
          </cell>
          <cell r="AA1912">
            <v>26145</v>
          </cell>
          <cell r="AB1912">
            <v>6821</v>
          </cell>
          <cell r="AC1912">
            <v>19301</v>
          </cell>
          <cell r="AD1912">
            <v>14236</v>
          </cell>
          <cell r="AE1912">
            <v>17407</v>
          </cell>
          <cell r="AF1912">
            <v>14103</v>
          </cell>
          <cell r="AG1912">
            <v>12527</v>
          </cell>
          <cell r="AH1912">
            <v>66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  <cell r="J1913">
            <v>7389</v>
          </cell>
          <cell r="M1913">
            <v>103</v>
          </cell>
          <cell r="N1913">
            <v>446</v>
          </cell>
          <cell r="O1913">
            <v>123</v>
          </cell>
          <cell r="Q1913">
            <v>1261</v>
          </cell>
          <cell r="R1913">
            <v>231</v>
          </cell>
          <cell r="S1913">
            <v>385</v>
          </cell>
          <cell r="T1913">
            <v>295</v>
          </cell>
          <cell r="U1913">
            <v>493</v>
          </cell>
          <cell r="V1913">
            <v>240</v>
          </cell>
          <cell r="W1913">
            <v>153</v>
          </cell>
          <cell r="X1913">
            <v>192</v>
          </cell>
          <cell r="Y1913">
            <v>25</v>
          </cell>
          <cell r="Z1913">
            <v>1624</v>
          </cell>
          <cell r="AA1913">
            <v>234</v>
          </cell>
          <cell r="AB1913">
            <v>173</v>
          </cell>
          <cell r="AC1913">
            <v>379</v>
          </cell>
          <cell r="AD1913">
            <v>262</v>
          </cell>
          <cell r="AE1913">
            <v>498</v>
          </cell>
          <cell r="AF1913">
            <v>272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560892</v>
          </cell>
          <cell r="L1914">
            <v>2766</v>
          </cell>
          <cell r="M1914">
            <v>13725</v>
          </cell>
          <cell r="N1914">
            <v>29399</v>
          </cell>
          <cell r="O1914">
            <v>23294</v>
          </cell>
          <cell r="P1914">
            <v>15916</v>
          </cell>
          <cell r="Q1914">
            <v>6930</v>
          </cell>
          <cell r="R1914">
            <v>4330</v>
          </cell>
          <cell r="S1914">
            <v>31717</v>
          </cell>
          <cell r="T1914">
            <v>11833</v>
          </cell>
          <cell r="U1914">
            <v>24399</v>
          </cell>
          <cell r="V1914">
            <v>22933</v>
          </cell>
          <cell r="W1914">
            <v>15173</v>
          </cell>
          <cell r="X1914">
            <v>62880</v>
          </cell>
          <cell r="Y1914">
            <v>31851</v>
          </cell>
          <cell r="Z1914">
            <v>62535</v>
          </cell>
          <cell r="AA1914">
            <v>11956</v>
          </cell>
          <cell r="AB1914">
            <v>50422</v>
          </cell>
          <cell r="AC1914">
            <v>49260</v>
          </cell>
          <cell r="AD1914">
            <v>13576</v>
          </cell>
          <cell r="AE1914">
            <v>16625</v>
          </cell>
          <cell r="AF1914">
            <v>4666</v>
          </cell>
          <cell r="AG1914">
            <v>19437</v>
          </cell>
          <cell r="AH1914">
            <v>35269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  <cell r="J1915">
            <v>205783</v>
          </cell>
          <cell r="L1915">
            <v>2089</v>
          </cell>
          <cell r="M1915">
            <v>11730</v>
          </cell>
          <cell r="N1915">
            <v>11335</v>
          </cell>
          <cell r="O1915">
            <v>5503</v>
          </cell>
          <cell r="P1915">
            <v>8676</v>
          </cell>
          <cell r="Q1915">
            <v>3006</v>
          </cell>
          <cell r="R1915">
            <v>6881</v>
          </cell>
          <cell r="S1915">
            <v>7780</v>
          </cell>
          <cell r="T1915">
            <v>12353</v>
          </cell>
          <cell r="U1915">
            <v>16108</v>
          </cell>
          <cell r="V1915">
            <v>10652</v>
          </cell>
          <cell r="W1915">
            <v>12245</v>
          </cell>
          <cell r="X1915">
            <v>14803</v>
          </cell>
          <cell r="Y1915">
            <v>15393</v>
          </cell>
          <cell r="Z1915">
            <v>9565</v>
          </cell>
          <cell r="AA1915">
            <v>8977</v>
          </cell>
          <cell r="AB1915">
            <v>15590</v>
          </cell>
          <cell r="AC1915">
            <v>12070</v>
          </cell>
          <cell r="AD1915">
            <v>2528</v>
          </cell>
          <cell r="AE1915">
            <v>11345</v>
          </cell>
          <cell r="AF1915">
            <v>653</v>
          </cell>
          <cell r="AG1915">
            <v>6501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250147</v>
          </cell>
          <cell r="L1916">
            <v>4161</v>
          </cell>
          <cell r="M1916">
            <v>10513</v>
          </cell>
          <cell r="N1916">
            <v>22064</v>
          </cell>
          <cell r="O1916">
            <v>8127</v>
          </cell>
          <cell r="P1916">
            <v>18159</v>
          </cell>
          <cell r="Q1916">
            <v>5837</v>
          </cell>
          <cell r="R1916">
            <v>15532</v>
          </cell>
          <cell r="S1916">
            <v>7359</v>
          </cell>
          <cell r="T1916">
            <v>7131</v>
          </cell>
          <cell r="U1916">
            <v>13245</v>
          </cell>
          <cell r="V1916">
            <v>7131</v>
          </cell>
          <cell r="W1916">
            <v>7169</v>
          </cell>
          <cell r="X1916">
            <v>8174</v>
          </cell>
          <cell r="Y1916">
            <v>5477</v>
          </cell>
          <cell r="Z1916">
            <v>6358</v>
          </cell>
          <cell r="AA1916">
            <v>5191</v>
          </cell>
          <cell r="AB1916">
            <v>7102</v>
          </cell>
          <cell r="AC1916">
            <v>10192</v>
          </cell>
          <cell r="AD1916">
            <v>6690</v>
          </cell>
          <cell r="AE1916">
            <v>10713</v>
          </cell>
          <cell r="AF1916">
            <v>6720</v>
          </cell>
          <cell r="AG1916">
            <v>4650</v>
          </cell>
          <cell r="AH1916">
            <v>8177</v>
          </cell>
          <cell r="AI1916">
            <v>8758</v>
          </cell>
          <cell r="AJ1916">
            <v>8501</v>
          </cell>
          <cell r="AK1916">
            <v>8052</v>
          </cell>
          <cell r="AL1916">
            <v>6149</v>
          </cell>
          <cell r="AM1916">
            <v>8812</v>
          </cell>
          <cell r="AN1916">
            <v>4003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  <cell r="J1917">
            <v>833012</v>
          </cell>
          <cell r="L1917">
            <v>3863</v>
          </cell>
          <cell r="M1917">
            <v>32572</v>
          </cell>
          <cell r="N1917">
            <v>31559</v>
          </cell>
          <cell r="O1917">
            <v>39258</v>
          </cell>
          <cell r="P1917">
            <v>48800</v>
          </cell>
          <cell r="Q1917">
            <v>58335</v>
          </cell>
          <cell r="R1917">
            <v>28341</v>
          </cell>
          <cell r="S1917">
            <v>29728</v>
          </cell>
          <cell r="T1917">
            <v>53360</v>
          </cell>
          <cell r="U1917">
            <v>55194</v>
          </cell>
          <cell r="V1917">
            <v>27326</v>
          </cell>
          <cell r="W1917">
            <v>19604</v>
          </cell>
          <cell r="X1917">
            <v>36356</v>
          </cell>
          <cell r="Y1917">
            <v>18715</v>
          </cell>
          <cell r="Z1917">
            <v>41123</v>
          </cell>
          <cell r="AA1917">
            <v>36450</v>
          </cell>
          <cell r="AB1917">
            <v>31357</v>
          </cell>
          <cell r="AC1917">
            <v>59154</v>
          </cell>
          <cell r="AD1917">
            <v>22790</v>
          </cell>
          <cell r="AE1917">
            <v>46682</v>
          </cell>
          <cell r="AF1917">
            <v>14059</v>
          </cell>
          <cell r="AG1917">
            <v>4296</v>
          </cell>
          <cell r="AH1917">
            <v>11846</v>
          </cell>
          <cell r="AI1917">
            <v>15596</v>
          </cell>
          <cell r="AJ1917">
            <v>26795</v>
          </cell>
          <cell r="AK1917">
            <v>6044</v>
          </cell>
          <cell r="AL1917">
            <v>6718</v>
          </cell>
          <cell r="AM1917">
            <v>18792</v>
          </cell>
          <cell r="AN1917">
            <v>6564</v>
          </cell>
          <cell r="AO1917">
            <v>1735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1503142</v>
          </cell>
          <cell r="L1918">
            <v>11303</v>
          </cell>
          <cell r="M1918">
            <v>52218</v>
          </cell>
          <cell r="N1918">
            <v>81108</v>
          </cell>
          <cell r="O1918">
            <v>35125</v>
          </cell>
          <cell r="P1918">
            <v>55354</v>
          </cell>
          <cell r="Q1918">
            <v>55453</v>
          </cell>
          <cell r="R1918">
            <v>58737</v>
          </cell>
          <cell r="S1918">
            <v>62067</v>
          </cell>
          <cell r="T1918">
            <v>66694</v>
          </cell>
          <cell r="U1918">
            <v>86902</v>
          </cell>
          <cell r="V1918">
            <v>53566</v>
          </cell>
          <cell r="W1918">
            <v>44006</v>
          </cell>
          <cell r="X1918">
            <v>66939</v>
          </cell>
          <cell r="Y1918">
            <v>47429</v>
          </cell>
          <cell r="Z1918">
            <v>69472</v>
          </cell>
          <cell r="AA1918">
            <v>67040</v>
          </cell>
          <cell r="AB1918">
            <v>63178</v>
          </cell>
          <cell r="AC1918">
            <v>71053</v>
          </cell>
          <cell r="AD1918">
            <v>60830</v>
          </cell>
          <cell r="AE1918">
            <v>47232</v>
          </cell>
          <cell r="AF1918">
            <v>30918</v>
          </cell>
          <cell r="AG1918">
            <v>34918</v>
          </cell>
          <cell r="AH1918">
            <v>38242</v>
          </cell>
          <cell r="AI1918">
            <v>30446</v>
          </cell>
          <cell r="AJ1918">
            <v>39078</v>
          </cell>
          <cell r="AK1918">
            <v>42826</v>
          </cell>
          <cell r="AL1918">
            <v>52493</v>
          </cell>
          <cell r="AM1918">
            <v>47220</v>
          </cell>
          <cell r="AN1918">
            <v>29807</v>
          </cell>
          <cell r="AO1918">
            <v>1488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  <cell r="J1919">
            <v>19082</v>
          </cell>
          <cell r="M1919">
            <v>419</v>
          </cell>
          <cell r="N1919">
            <v>874</v>
          </cell>
          <cell r="O1919">
            <v>358</v>
          </cell>
          <cell r="P1919">
            <v>257</v>
          </cell>
          <cell r="Q1919">
            <v>45</v>
          </cell>
          <cell r="R1919">
            <v>150</v>
          </cell>
          <cell r="S1919">
            <v>691</v>
          </cell>
          <cell r="U1919">
            <v>538</v>
          </cell>
          <cell r="V1919">
            <v>38</v>
          </cell>
          <cell r="W1919">
            <v>63</v>
          </cell>
          <cell r="X1919">
            <v>92</v>
          </cell>
          <cell r="Z1919">
            <v>70</v>
          </cell>
          <cell r="AB1919">
            <v>808</v>
          </cell>
          <cell r="AC1919">
            <v>653</v>
          </cell>
          <cell r="AD1919">
            <v>296</v>
          </cell>
          <cell r="AE1919">
            <v>626</v>
          </cell>
          <cell r="AF1919">
            <v>478</v>
          </cell>
          <cell r="AG1919">
            <v>597</v>
          </cell>
          <cell r="AH1919">
            <v>1033</v>
          </cell>
          <cell r="AI1919">
            <v>1515</v>
          </cell>
          <cell r="AJ1919">
            <v>4810</v>
          </cell>
          <cell r="AK1919">
            <v>1351</v>
          </cell>
          <cell r="AL1919">
            <v>917</v>
          </cell>
          <cell r="AM1919">
            <v>537</v>
          </cell>
          <cell r="AN1919">
            <v>1866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  <cell r="J1920">
            <v>354658</v>
          </cell>
          <cell r="M1920">
            <v>1501</v>
          </cell>
          <cell r="N1920">
            <v>1636</v>
          </cell>
          <cell r="O1920">
            <v>10896</v>
          </cell>
          <cell r="P1920">
            <v>662</v>
          </cell>
          <cell r="Q1920">
            <v>379</v>
          </cell>
          <cell r="R1920">
            <v>3781</v>
          </cell>
          <cell r="S1920">
            <v>742</v>
          </cell>
          <cell r="T1920">
            <v>3081</v>
          </cell>
          <cell r="V1920">
            <v>424</v>
          </cell>
          <cell r="W1920">
            <v>32</v>
          </cell>
          <cell r="Y1920">
            <v>549</v>
          </cell>
          <cell r="AC1920">
            <v>28</v>
          </cell>
          <cell r="AD1920">
            <v>3845</v>
          </cell>
          <cell r="AF1920">
            <v>2472</v>
          </cell>
          <cell r="AG1920">
            <v>9749</v>
          </cell>
          <cell r="AH1920">
            <v>3451</v>
          </cell>
          <cell r="AI1920">
            <v>26936</v>
          </cell>
          <cell r="AJ1920">
            <v>63608</v>
          </cell>
          <cell r="AK1920">
            <v>62898</v>
          </cell>
          <cell r="AL1920">
            <v>78025</v>
          </cell>
          <cell r="AM1920">
            <v>30021</v>
          </cell>
          <cell r="AN1920">
            <v>48190</v>
          </cell>
          <cell r="AO1920">
            <v>1752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  <cell r="J1921">
            <v>588239</v>
          </cell>
          <cell r="L1921">
            <v>1779</v>
          </cell>
          <cell r="M1921">
            <v>3556</v>
          </cell>
          <cell r="N1921">
            <v>598</v>
          </cell>
          <cell r="O1921">
            <v>46838</v>
          </cell>
          <cell r="P1921">
            <v>2021</v>
          </cell>
          <cell r="Q1921">
            <v>1880</v>
          </cell>
          <cell r="R1921">
            <v>2355</v>
          </cell>
          <cell r="S1921">
            <v>1478</v>
          </cell>
          <cell r="T1921">
            <v>234</v>
          </cell>
          <cell r="V1921">
            <v>942</v>
          </cell>
          <cell r="X1921">
            <v>1921</v>
          </cell>
          <cell r="Y1921">
            <v>540</v>
          </cell>
          <cell r="AA1921">
            <v>642</v>
          </cell>
          <cell r="AB1921">
            <v>1221</v>
          </cell>
          <cell r="AC1921">
            <v>866</v>
          </cell>
          <cell r="AD1921">
            <v>89</v>
          </cell>
          <cell r="AE1921">
            <v>1261</v>
          </cell>
          <cell r="AF1921">
            <v>5894</v>
          </cell>
          <cell r="AG1921">
            <v>14336</v>
          </cell>
          <cell r="AH1921">
            <v>33644</v>
          </cell>
          <cell r="AI1921">
            <v>55277</v>
          </cell>
          <cell r="AJ1921">
            <v>65808</v>
          </cell>
          <cell r="AK1921">
            <v>81084</v>
          </cell>
          <cell r="AL1921">
            <v>46747</v>
          </cell>
          <cell r="AM1921">
            <v>91954</v>
          </cell>
          <cell r="AN1921">
            <v>67843</v>
          </cell>
          <cell r="AO1921">
            <v>57431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3712027</v>
          </cell>
          <cell r="L1922">
            <v>120019</v>
          </cell>
          <cell r="M1922">
            <v>256498</v>
          </cell>
          <cell r="N1922">
            <v>231046</v>
          </cell>
          <cell r="O1922">
            <v>235886</v>
          </cell>
          <cell r="P1922">
            <v>223902</v>
          </cell>
          <cell r="Q1922">
            <v>243411</v>
          </cell>
          <cell r="R1922">
            <v>245109</v>
          </cell>
          <cell r="S1922">
            <v>224033</v>
          </cell>
          <cell r="T1922">
            <v>207540</v>
          </cell>
          <cell r="U1922">
            <v>215227</v>
          </cell>
          <cell r="V1922">
            <v>170443</v>
          </cell>
          <cell r="W1922">
            <v>131728</v>
          </cell>
          <cell r="X1922">
            <v>128641</v>
          </cell>
          <cell r="Y1922">
            <v>127498</v>
          </cell>
          <cell r="Z1922">
            <v>118197</v>
          </cell>
          <cell r="AA1922">
            <v>119418</v>
          </cell>
          <cell r="AB1922">
            <v>105272</v>
          </cell>
          <cell r="AC1922">
            <v>98442</v>
          </cell>
          <cell r="AD1922">
            <v>80293</v>
          </cell>
          <cell r="AE1922">
            <v>69933</v>
          </cell>
          <cell r="AF1922">
            <v>59403</v>
          </cell>
          <cell r="AG1922">
            <v>48002</v>
          </cell>
          <cell r="AH1922">
            <v>44108</v>
          </cell>
          <cell r="AI1922">
            <v>40680</v>
          </cell>
          <cell r="AJ1922">
            <v>40441</v>
          </cell>
          <cell r="AK1922">
            <v>45164</v>
          </cell>
          <cell r="AL1922">
            <v>39602</v>
          </cell>
          <cell r="AM1922">
            <v>32138</v>
          </cell>
          <cell r="AN1922">
            <v>9953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214573</v>
          </cell>
          <cell r="L1923">
            <v>8339</v>
          </cell>
          <cell r="M1923">
            <v>12165</v>
          </cell>
          <cell r="N1923">
            <v>19061</v>
          </cell>
          <cell r="O1923">
            <v>20346</v>
          </cell>
          <cell r="P1923">
            <v>11150</v>
          </cell>
          <cell r="Q1923">
            <v>10187</v>
          </cell>
          <cell r="R1923">
            <v>13349</v>
          </cell>
          <cell r="S1923">
            <v>21527</v>
          </cell>
          <cell r="T1923">
            <v>9731</v>
          </cell>
          <cell r="U1923">
            <v>7767</v>
          </cell>
          <cell r="V1923">
            <v>5902</v>
          </cell>
          <cell r="W1923">
            <v>6884</v>
          </cell>
          <cell r="X1923">
            <v>6520</v>
          </cell>
          <cell r="Y1923">
            <v>7349</v>
          </cell>
          <cell r="Z1923">
            <v>7023</v>
          </cell>
          <cell r="AA1923">
            <v>5150</v>
          </cell>
          <cell r="AB1923">
            <v>4325</v>
          </cell>
          <cell r="AC1923">
            <v>5592</v>
          </cell>
          <cell r="AD1923">
            <v>5009</v>
          </cell>
          <cell r="AE1923">
            <v>4975</v>
          </cell>
          <cell r="AF1923">
            <v>2975</v>
          </cell>
          <cell r="AG1923">
            <v>1792</v>
          </cell>
          <cell r="AH1923">
            <v>2583</v>
          </cell>
          <cell r="AI1923">
            <v>2022</v>
          </cell>
          <cell r="AJ1923">
            <v>3320</v>
          </cell>
          <cell r="AK1923">
            <v>823</v>
          </cell>
          <cell r="AL1923">
            <v>1246</v>
          </cell>
          <cell r="AM1923">
            <v>6535</v>
          </cell>
          <cell r="AN1923">
            <v>926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970790</v>
          </cell>
          <cell r="L1924">
            <v>17593</v>
          </cell>
          <cell r="M1924">
            <v>41414</v>
          </cell>
          <cell r="N1924">
            <v>46514</v>
          </cell>
          <cell r="O1924">
            <v>40115</v>
          </cell>
          <cell r="P1924">
            <v>37215</v>
          </cell>
          <cell r="Q1924">
            <v>49450</v>
          </cell>
          <cell r="R1924">
            <v>54391</v>
          </cell>
          <cell r="S1924">
            <v>56716</v>
          </cell>
          <cell r="T1924">
            <v>60587</v>
          </cell>
          <cell r="U1924">
            <v>55412</v>
          </cell>
          <cell r="V1924">
            <v>44910</v>
          </cell>
          <cell r="W1924">
            <v>39722</v>
          </cell>
          <cell r="X1924">
            <v>55423</v>
          </cell>
          <cell r="Y1924">
            <v>45953</v>
          </cell>
          <cell r="Z1924">
            <v>38267</v>
          </cell>
          <cell r="AA1924">
            <v>44388</v>
          </cell>
          <cell r="AB1924">
            <v>27003</v>
          </cell>
          <cell r="AC1924">
            <v>32019</v>
          </cell>
          <cell r="AD1924">
            <v>24054</v>
          </cell>
          <cell r="AE1924">
            <v>17568</v>
          </cell>
          <cell r="AF1924">
            <v>20483</v>
          </cell>
          <cell r="AG1924">
            <v>22012</v>
          </cell>
          <cell r="AH1924">
            <v>15046</v>
          </cell>
          <cell r="AI1924">
            <v>15834</v>
          </cell>
          <cell r="AJ1924">
            <v>13275</v>
          </cell>
          <cell r="AK1924">
            <v>18414</v>
          </cell>
          <cell r="AL1924">
            <v>15335</v>
          </cell>
          <cell r="AM1924">
            <v>17740</v>
          </cell>
          <cell r="AN1924">
            <v>3937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10613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209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668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132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381556</v>
          </cell>
          <cell r="L1926">
            <v>913</v>
          </cell>
          <cell r="M1926">
            <v>9839</v>
          </cell>
          <cell r="N1926">
            <v>16082</v>
          </cell>
          <cell r="O1926">
            <v>12300</v>
          </cell>
          <cell r="P1926">
            <v>45609</v>
          </cell>
          <cell r="Q1926">
            <v>21565</v>
          </cell>
          <cell r="R1926">
            <v>61080</v>
          </cell>
          <cell r="S1926">
            <v>21127</v>
          </cell>
          <cell r="T1926">
            <v>16044</v>
          </cell>
          <cell r="U1926">
            <v>9336</v>
          </cell>
          <cell r="V1926">
            <v>5065</v>
          </cell>
          <cell r="W1926">
            <v>27228</v>
          </cell>
          <cell r="X1926">
            <v>8290</v>
          </cell>
          <cell r="Y1926">
            <v>9225</v>
          </cell>
          <cell r="Z1926">
            <v>710</v>
          </cell>
          <cell r="AA1926">
            <v>12642</v>
          </cell>
          <cell r="AB1926">
            <v>10570</v>
          </cell>
          <cell r="AD1926">
            <v>2595</v>
          </cell>
          <cell r="AE1926">
            <v>2021</v>
          </cell>
          <cell r="AF1926">
            <v>8580</v>
          </cell>
          <cell r="AG1926">
            <v>30874</v>
          </cell>
          <cell r="AH1926">
            <v>20577</v>
          </cell>
          <cell r="AI1926">
            <v>7772</v>
          </cell>
          <cell r="AJ1926">
            <v>937</v>
          </cell>
          <cell r="AK1926">
            <v>5181</v>
          </cell>
          <cell r="AL1926">
            <v>1946</v>
          </cell>
          <cell r="AM1926">
            <v>3262</v>
          </cell>
          <cell r="AN1926">
            <v>3753</v>
          </cell>
          <cell r="AO1926">
            <v>6433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65342</v>
          </cell>
          <cell r="L1927">
            <v>312</v>
          </cell>
          <cell r="M1927">
            <v>5586</v>
          </cell>
          <cell r="N1927">
            <v>3655</v>
          </cell>
          <cell r="O1927">
            <v>7574</v>
          </cell>
          <cell r="P1927">
            <v>1839</v>
          </cell>
          <cell r="Q1927">
            <v>1390</v>
          </cell>
          <cell r="R1927">
            <v>4020</v>
          </cell>
          <cell r="S1927">
            <v>3789</v>
          </cell>
          <cell r="T1927">
            <v>2668</v>
          </cell>
          <cell r="U1927">
            <v>3341</v>
          </cell>
          <cell r="V1927">
            <v>3825</v>
          </cell>
          <cell r="W1927">
            <v>1814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9077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90761</v>
          </cell>
          <cell r="L1928">
            <v>3466</v>
          </cell>
          <cell r="M1928">
            <v>6646</v>
          </cell>
          <cell r="N1928">
            <v>7301</v>
          </cell>
          <cell r="O1928">
            <v>9857</v>
          </cell>
          <cell r="P1928">
            <v>7287</v>
          </cell>
          <cell r="Q1928">
            <v>3829</v>
          </cell>
          <cell r="R1928">
            <v>5077</v>
          </cell>
          <cell r="S1928">
            <v>3901</v>
          </cell>
          <cell r="T1928">
            <v>3419</v>
          </cell>
          <cell r="U1928">
            <v>3967</v>
          </cell>
          <cell r="V1928">
            <v>3699</v>
          </cell>
          <cell r="W1928">
            <v>4171</v>
          </cell>
          <cell r="X1928">
            <v>3786</v>
          </cell>
          <cell r="Y1928">
            <v>3849</v>
          </cell>
          <cell r="Z1928">
            <v>2092</v>
          </cell>
          <cell r="AA1928">
            <v>618</v>
          </cell>
          <cell r="AB1928">
            <v>1732</v>
          </cell>
          <cell r="AC1928">
            <v>1838</v>
          </cell>
          <cell r="AD1928">
            <v>2059</v>
          </cell>
          <cell r="AE1928">
            <v>3069</v>
          </cell>
          <cell r="AF1928">
            <v>1800</v>
          </cell>
          <cell r="AG1928">
            <v>1244</v>
          </cell>
          <cell r="AH1928">
            <v>483</v>
          </cell>
          <cell r="AI1928">
            <v>1177</v>
          </cell>
          <cell r="AJ1928">
            <v>926</v>
          </cell>
          <cell r="AK1928">
            <v>1134</v>
          </cell>
          <cell r="AL1928">
            <v>1139</v>
          </cell>
          <cell r="AM1928">
            <v>741</v>
          </cell>
          <cell r="AN1928">
            <v>454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658166</v>
          </cell>
          <cell r="L1929">
            <v>2584</v>
          </cell>
          <cell r="M1929">
            <v>14194</v>
          </cell>
          <cell r="N1929">
            <v>47564</v>
          </cell>
          <cell r="O1929">
            <v>230628</v>
          </cell>
          <cell r="P1929">
            <v>66392</v>
          </cell>
          <cell r="Q1929">
            <v>26018</v>
          </cell>
          <cell r="R1929">
            <v>15005</v>
          </cell>
          <cell r="S1929">
            <v>16955</v>
          </cell>
          <cell r="T1929">
            <v>27140</v>
          </cell>
          <cell r="U1929">
            <v>7865</v>
          </cell>
          <cell r="V1929">
            <v>12140</v>
          </cell>
          <cell r="W1929">
            <v>15391</v>
          </cell>
          <cell r="X1929">
            <v>16009</v>
          </cell>
          <cell r="Y1929">
            <v>24616</v>
          </cell>
          <cell r="Z1929">
            <v>9522</v>
          </cell>
          <cell r="AA1929">
            <v>15462</v>
          </cell>
          <cell r="AB1929">
            <v>4701</v>
          </cell>
          <cell r="AC1929">
            <v>7708</v>
          </cell>
          <cell r="AD1929">
            <v>9564</v>
          </cell>
          <cell r="AE1929">
            <v>10697</v>
          </cell>
          <cell r="AF1929">
            <v>629</v>
          </cell>
          <cell r="AG1929">
            <v>2247</v>
          </cell>
          <cell r="AH1929">
            <v>36890</v>
          </cell>
          <cell r="AI1929">
            <v>26747</v>
          </cell>
          <cell r="AJ1929">
            <v>697</v>
          </cell>
          <cell r="AK1929">
            <v>892</v>
          </cell>
          <cell r="AL1929">
            <v>211</v>
          </cell>
          <cell r="AM1929">
            <v>7179</v>
          </cell>
          <cell r="AN1929">
            <v>2519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1855325</v>
          </cell>
          <cell r="L1930">
            <v>29676</v>
          </cell>
          <cell r="M1930">
            <v>63516</v>
          </cell>
          <cell r="N1930">
            <v>134470</v>
          </cell>
          <cell r="O1930">
            <v>122160</v>
          </cell>
          <cell r="P1930">
            <v>103868</v>
          </cell>
          <cell r="Q1930">
            <v>56008</v>
          </cell>
          <cell r="R1930">
            <v>56600</v>
          </cell>
          <cell r="S1930">
            <v>53405</v>
          </cell>
          <cell r="T1930">
            <v>57553</v>
          </cell>
          <cell r="U1930">
            <v>64138</v>
          </cell>
          <cell r="V1930">
            <v>71109</v>
          </cell>
          <cell r="W1930">
            <v>53266</v>
          </cell>
          <cell r="X1930">
            <v>54428</v>
          </cell>
          <cell r="Y1930">
            <v>31759</v>
          </cell>
          <cell r="Z1930">
            <v>29339</v>
          </cell>
          <cell r="AA1930">
            <v>41578</v>
          </cell>
          <cell r="AB1930">
            <v>260868</v>
          </cell>
          <cell r="AC1930">
            <v>97707</v>
          </cell>
          <cell r="AD1930">
            <v>37258</v>
          </cell>
          <cell r="AE1930">
            <v>40479</v>
          </cell>
          <cell r="AF1930">
            <v>28537</v>
          </cell>
          <cell r="AG1930">
            <v>16028</v>
          </cell>
          <cell r="AH1930">
            <v>27252</v>
          </cell>
          <cell r="AI1930">
            <v>86381</v>
          </cell>
          <cell r="AJ1930">
            <v>73990</v>
          </cell>
          <cell r="AK1930">
            <v>22533</v>
          </cell>
          <cell r="AL1930">
            <v>41952</v>
          </cell>
          <cell r="AM1930">
            <v>26721</v>
          </cell>
          <cell r="AN1930">
            <v>31724</v>
          </cell>
          <cell r="AO1930">
            <v>3164</v>
          </cell>
          <cell r="AP1930">
            <v>37858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194736</v>
          </cell>
          <cell r="L1931">
            <v>7206</v>
          </cell>
          <cell r="M1931">
            <v>14839</v>
          </cell>
          <cell r="N1931">
            <v>16087</v>
          </cell>
          <cell r="O1931">
            <v>20230</v>
          </cell>
          <cell r="P1931">
            <v>18645</v>
          </cell>
          <cell r="Q1931">
            <v>10207</v>
          </cell>
          <cell r="R1931">
            <v>8407</v>
          </cell>
          <cell r="S1931">
            <v>11041</v>
          </cell>
          <cell r="T1931">
            <v>15798</v>
          </cell>
          <cell r="U1931">
            <v>15577</v>
          </cell>
          <cell r="V1931">
            <v>9853</v>
          </cell>
          <cell r="W1931">
            <v>6122</v>
          </cell>
          <cell r="X1931">
            <v>4003</v>
          </cell>
          <cell r="Y1931">
            <v>4235</v>
          </cell>
          <cell r="Z1931">
            <v>5061</v>
          </cell>
          <cell r="AA1931">
            <v>3721</v>
          </cell>
          <cell r="AB1931">
            <v>2562</v>
          </cell>
          <cell r="AC1931">
            <v>6742</v>
          </cell>
          <cell r="AD1931">
            <v>3182</v>
          </cell>
          <cell r="AE1931">
            <v>935</v>
          </cell>
          <cell r="AF1931">
            <v>1621</v>
          </cell>
          <cell r="AG1931">
            <v>1358</v>
          </cell>
          <cell r="AH1931">
            <v>1734</v>
          </cell>
          <cell r="AI1931">
            <v>1138</v>
          </cell>
          <cell r="AJ1931">
            <v>1473</v>
          </cell>
          <cell r="AK1931">
            <v>1209</v>
          </cell>
          <cell r="AL1931">
            <v>1480</v>
          </cell>
          <cell r="AM1931">
            <v>220</v>
          </cell>
          <cell r="AN1931">
            <v>50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  <cell r="J1932">
            <v>490929</v>
          </cell>
          <cell r="L1932">
            <v>2253</v>
          </cell>
          <cell r="M1932">
            <v>23345</v>
          </cell>
          <cell r="N1932">
            <v>120502</v>
          </cell>
          <cell r="O1932">
            <v>57673</v>
          </cell>
          <cell r="P1932">
            <v>22808</v>
          </cell>
          <cell r="Q1932">
            <v>8288</v>
          </cell>
          <cell r="R1932">
            <v>34815</v>
          </cell>
          <cell r="S1932">
            <v>6805</v>
          </cell>
          <cell r="T1932">
            <v>5429</v>
          </cell>
          <cell r="U1932">
            <v>2360</v>
          </cell>
          <cell r="V1932">
            <v>5051</v>
          </cell>
          <cell r="W1932">
            <v>6373</v>
          </cell>
          <cell r="X1932">
            <v>5930</v>
          </cell>
          <cell r="Y1932">
            <v>13186</v>
          </cell>
          <cell r="Z1932">
            <v>10028</v>
          </cell>
          <cell r="AA1932">
            <v>4423</v>
          </cell>
          <cell r="AB1932">
            <v>4181</v>
          </cell>
          <cell r="AC1932">
            <v>6779</v>
          </cell>
          <cell r="AD1932">
            <v>2271</v>
          </cell>
          <cell r="AE1932">
            <v>344</v>
          </cell>
          <cell r="AF1932">
            <v>10568</v>
          </cell>
          <cell r="AG1932">
            <v>660</v>
          </cell>
          <cell r="AH1932">
            <v>66713</v>
          </cell>
          <cell r="AI1932">
            <v>530</v>
          </cell>
          <cell r="AJ1932">
            <v>518</v>
          </cell>
          <cell r="AK1932">
            <v>1939</v>
          </cell>
          <cell r="AL1932">
            <v>101</v>
          </cell>
          <cell r="AM1932">
            <v>66465</v>
          </cell>
          <cell r="AN1932">
            <v>591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5999642</v>
          </cell>
          <cell r="L1933">
            <v>149900</v>
          </cell>
          <cell r="M1933">
            <v>342947</v>
          </cell>
          <cell r="N1933">
            <v>396873</v>
          </cell>
          <cell r="O1933">
            <v>421389</v>
          </cell>
          <cell r="P1933">
            <v>398317</v>
          </cell>
          <cell r="Q1933">
            <v>213172</v>
          </cell>
          <cell r="R1933">
            <v>157055</v>
          </cell>
          <cell r="S1933">
            <v>200000</v>
          </cell>
          <cell r="T1933">
            <v>220159</v>
          </cell>
          <cell r="U1933">
            <v>255057</v>
          </cell>
          <cell r="V1933">
            <v>220773</v>
          </cell>
          <cell r="W1933">
            <v>202802</v>
          </cell>
          <cell r="X1933">
            <v>183033</v>
          </cell>
          <cell r="Y1933">
            <v>271941</v>
          </cell>
          <cell r="Z1933">
            <v>127881</v>
          </cell>
          <cell r="AA1933">
            <v>127801</v>
          </cell>
          <cell r="AB1933">
            <v>215153</v>
          </cell>
          <cell r="AC1933">
            <v>312930</v>
          </cell>
          <cell r="AD1933">
            <v>377183</v>
          </cell>
          <cell r="AE1933">
            <v>283351</v>
          </cell>
          <cell r="AF1933">
            <v>131286</v>
          </cell>
          <cell r="AG1933">
            <v>108007</v>
          </cell>
          <cell r="AH1933">
            <v>74618</v>
          </cell>
          <cell r="AI1933">
            <v>107376</v>
          </cell>
          <cell r="AJ1933">
            <v>115510</v>
          </cell>
          <cell r="AK1933">
            <v>121151</v>
          </cell>
          <cell r="AL1933">
            <v>95515</v>
          </cell>
          <cell r="AM1933">
            <v>91223</v>
          </cell>
          <cell r="AN1933">
            <v>67222</v>
          </cell>
          <cell r="AO1933">
            <v>10017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  <cell r="J1934">
            <v>12648</v>
          </cell>
          <cell r="L1934">
            <v>51</v>
          </cell>
          <cell r="M1934">
            <v>1646</v>
          </cell>
          <cell r="N1934">
            <v>182</v>
          </cell>
          <cell r="O1934">
            <v>256</v>
          </cell>
          <cell r="P1934">
            <v>1490</v>
          </cell>
          <cell r="Q1934">
            <v>123</v>
          </cell>
          <cell r="R1934">
            <v>460</v>
          </cell>
          <cell r="S1934">
            <v>430</v>
          </cell>
          <cell r="T1934">
            <v>232</v>
          </cell>
          <cell r="U1934">
            <v>47</v>
          </cell>
          <cell r="V1934">
            <v>142</v>
          </cell>
          <cell r="W1934">
            <v>897</v>
          </cell>
          <cell r="X1934">
            <v>2977</v>
          </cell>
          <cell r="Y1934">
            <v>1165</v>
          </cell>
          <cell r="Z1934">
            <v>969</v>
          </cell>
          <cell r="AA1934">
            <v>222</v>
          </cell>
          <cell r="AB1934">
            <v>15</v>
          </cell>
          <cell r="AC1934">
            <v>68</v>
          </cell>
          <cell r="AD1934">
            <v>263</v>
          </cell>
          <cell r="AE1934">
            <v>480</v>
          </cell>
          <cell r="AF1934">
            <v>467</v>
          </cell>
          <cell r="AG1934">
            <v>66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  <cell r="J1935">
            <v>1260953</v>
          </cell>
          <cell r="L1935">
            <v>16876</v>
          </cell>
          <cell r="M1935">
            <v>58589</v>
          </cell>
          <cell r="N1935">
            <v>80719</v>
          </cell>
          <cell r="O1935">
            <v>21328</v>
          </cell>
          <cell r="P1935">
            <v>48155</v>
          </cell>
          <cell r="Q1935">
            <v>56847</v>
          </cell>
          <cell r="R1935">
            <v>91221</v>
          </cell>
          <cell r="S1935">
            <v>58592</v>
          </cell>
          <cell r="T1935">
            <v>77343</v>
          </cell>
          <cell r="U1935">
            <v>92147</v>
          </cell>
          <cell r="V1935">
            <v>48799</v>
          </cell>
          <cell r="W1935">
            <v>80588</v>
          </cell>
          <cell r="X1935">
            <v>90441</v>
          </cell>
          <cell r="Y1935">
            <v>88979</v>
          </cell>
          <cell r="Z1935">
            <v>78025</v>
          </cell>
          <cell r="AA1935">
            <v>57175</v>
          </cell>
          <cell r="AB1935">
            <v>62429</v>
          </cell>
          <cell r="AC1935">
            <v>40799</v>
          </cell>
          <cell r="AD1935">
            <v>23515</v>
          </cell>
          <cell r="AE1935">
            <v>32448</v>
          </cell>
          <cell r="AF1935">
            <v>29159</v>
          </cell>
          <cell r="AG1935">
            <v>15335</v>
          </cell>
          <cell r="AH1935">
            <v>11444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  <cell r="J1936">
            <v>315507</v>
          </cell>
          <cell r="L1936">
            <v>2745</v>
          </cell>
          <cell r="M1936">
            <v>11265</v>
          </cell>
          <cell r="N1936">
            <v>13317</v>
          </cell>
          <cell r="O1936">
            <v>7083</v>
          </cell>
          <cell r="P1936">
            <v>10784</v>
          </cell>
          <cell r="Q1936">
            <v>20615</v>
          </cell>
          <cell r="R1936">
            <v>17487</v>
          </cell>
          <cell r="S1936">
            <v>9837</v>
          </cell>
          <cell r="T1936">
            <v>14126</v>
          </cell>
          <cell r="U1936">
            <v>10045</v>
          </cell>
          <cell r="V1936">
            <v>12592</v>
          </cell>
          <cell r="W1936">
            <v>22331</v>
          </cell>
          <cell r="X1936">
            <v>16862</v>
          </cell>
          <cell r="Y1936">
            <v>18240</v>
          </cell>
          <cell r="Z1936">
            <v>8636</v>
          </cell>
          <cell r="AA1936">
            <v>8215</v>
          </cell>
          <cell r="AB1936">
            <v>9158</v>
          </cell>
          <cell r="AC1936">
            <v>10542</v>
          </cell>
          <cell r="AD1936">
            <v>11452</v>
          </cell>
          <cell r="AE1936">
            <v>19210</v>
          </cell>
          <cell r="AF1936">
            <v>52744</v>
          </cell>
          <cell r="AG1936">
            <v>8221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  <cell r="J1937">
            <v>7911</v>
          </cell>
          <cell r="L1937">
            <v>276</v>
          </cell>
          <cell r="M1937">
            <v>67</v>
          </cell>
          <cell r="N1937">
            <v>198</v>
          </cell>
          <cell r="O1937">
            <v>111</v>
          </cell>
          <cell r="P1937">
            <v>382</v>
          </cell>
          <cell r="Q1937">
            <v>741</v>
          </cell>
          <cell r="R1937">
            <v>522</v>
          </cell>
          <cell r="S1937">
            <v>136</v>
          </cell>
          <cell r="T1937">
            <v>400</v>
          </cell>
          <cell r="U1937">
            <v>172</v>
          </cell>
          <cell r="V1937">
            <v>476</v>
          </cell>
          <cell r="W1937">
            <v>266</v>
          </cell>
          <cell r="X1937">
            <v>342</v>
          </cell>
          <cell r="Y1937">
            <v>1036</v>
          </cell>
          <cell r="Z1937">
            <v>530</v>
          </cell>
          <cell r="AA1937">
            <v>149</v>
          </cell>
          <cell r="AB1937">
            <v>839</v>
          </cell>
          <cell r="AC1937">
            <v>420</v>
          </cell>
          <cell r="AD1937">
            <v>401</v>
          </cell>
          <cell r="AE1937">
            <v>64</v>
          </cell>
          <cell r="AF1937">
            <v>202</v>
          </cell>
          <cell r="AG1937">
            <v>181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  <cell r="J1938">
            <v>723238</v>
          </cell>
          <cell r="L1938">
            <v>1614</v>
          </cell>
          <cell r="M1938">
            <v>20785</v>
          </cell>
          <cell r="N1938">
            <v>45944</v>
          </cell>
          <cell r="O1938">
            <v>8167</v>
          </cell>
          <cell r="P1938">
            <v>23515</v>
          </cell>
          <cell r="Q1938">
            <v>9824</v>
          </cell>
          <cell r="R1938">
            <v>26492</v>
          </cell>
          <cell r="S1938">
            <v>17247</v>
          </cell>
          <cell r="T1938">
            <v>81878</v>
          </cell>
          <cell r="U1938">
            <v>46130</v>
          </cell>
          <cell r="V1938">
            <v>12685</v>
          </cell>
          <cell r="W1938">
            <v>39419</v>
          </cell>
          <cell r="X1938">
            <v>81144</v>
          </cell>
          <cell r="Y1938">
            <v>24280</v>
          </cell>
          <cell r="Z1938">
            <v>53679</v>
          </cell>
          <cell r="AA1938">
            <v>43184</v>
          </cell>
          <cell r="AB1938">
            <v>48358</v>
          </cell>
          <cell r="AC1938">
            <v>65856</v>
          </cell>
          <cell r="AD1938">
            <v>15305</v>
          </cell>
          <cell r="AE1938">
            <v>20695</v>
          </cell>
          <cell r="AF1938">
            <v>11871</v>
          </cell>
          <cell r="AG1938">
            <v>14371</v>
          </cell>
          <cell r="AH1938">
            <v>10795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  <cell r="J1939">
            <v>348902</v>
          </cell>
          <cell r="L1939">
            <v>2021</v>
          </cell>
          <cell r="M1939">
            <v>16249</v>
          </cell>
          <cell r="N1939">
            <v>3005</v>
          </cell>
          <cell r="O1939">
            <v>273</v>
          </cell>
          <cell r="P1939">
            <v>3114</v>
          </cell>
          <cell r="Q1939">
            <v>38591</v>
          </cell>
          <cell r="R1939">
            <v>8501</v>
          </cell>
          <cell r="S1939">
            <v>11544</v>
          </cell>
          <cell r="T1939">
            <v>15128</v>
          </cell>
          <cell r="U1939">
            <v>35867</v>
          </cell>
          <cell r="V1939">
            <v>26940</v>
          </cell>
          <cell r="W1939">
            <v>41122</v>
          </cell>
          <cell r="X1939">
            <v>31198</v>
          </cell>
          <cell r="Y1939">
            <v>55616</v>
          </cell>
          <cell r="Z1939">
            <v>7692</v>
          </cell>
          <cell r="AA1939">
            <v>14220</v>
          </cell>
          <cell r="AB1939">
            <v>12882</v>
          </cell>
          <cell r="AC1939">
            <v>12537</v>
          </cell>
          <cell r="AD1939">
            <v>6685</v>
          </cell>
          <cell r="AE1939">
            <v>4610</v>
          </cell>
          <cell r="AF1939">
            <v>819</v>
          </cell>
          <cell r="AG1939">
            <v>288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228483</v>
          </cell>
          <cell r="L1940">
            <v>3713</v>
          </cell>
          <cell r="M1940">
            <v>7812</v>
          </cell>
          <cell r="N1940">
            <v>5273</v>
          </cell>
          <cell r="O1940">
            <v>5992</v>
          </cell>
          <cell r="P1940">
            <v>13581</v>
          </cell>
          <cell r="Q1940">
            <v>6998</v>
          </cell>
          <cell r="R1940">
            <v>8960</v>
          </cell>
          <cell r="S1940">
            <v>8381</v>
          </cell>
          <cell r="T1940">
            <v>9314</v>
          </cell>
          <cell r="U1940">
            <v>19305</v>
          </cell>
          <cell r="V1940">
            <v>11174</v>
          </cell>
          <cell r="W1940">
            <v>6956</v>
          </cell>
          <cell r="X1940">
            <v>6161</v>
          </cell>
          <cell r="Y1940">
            <v>4669</v>
          </cell>
          <cell r="Z1940">
            <v>9651</v>
          </cell>
          <cell r="AA1940">
            <v>11256</v>
          </cell>
          <cell r="AB1940">
            <v>7757</v>
          </cell>
          <cell r="AC1940">
            <v>6374</v>
          </cell>
          <cell r="AD1940">
            <v>9792</v>
          </cell>
          <cell r="AE1940">
            <v>5593</v>
          </cell>
          <cell r="AF1940">
            <v>6103</v>
          </cell>
          <cell r="AG1940">
            <v>4907</v>
          </cell>
          <cell r="AH1940">
            <v>10465</v>
          </cell>
          <cell r="AI1940">
            <v>8167</v>
          </cell>
          <cell r="AJ1940">
            <v>3015</v>
          </cell>
          <cell r="AK1940">
            <v>12117</v>
          </cell>
          <cell r="AL1940">
            <v>6407</v>
          </cell>
          <cell r="AM1940">
            <v>6152</v>
          </cell>
          <cell r="AN1940">
            <v>1669</v>
          </cell>
          <cell r="AO1940">
            <v>769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1432685</v>
          </cell>
          <cell r="L1941">
            <v>14118</v>
          </cell>
          <cell r="M1941">
            <v>43737</v>
          </cell>
          <cell r="N1941">
            <v>47716</v>
          </cell>
          <cell r="O1941">
            <v>53877</v>
          </cell>
          <cell r="P1941">
            <v>64884</v>
          </cell>
          <cell r="Q1941">
            <v>93931</v>
          </cell>
          <cell r="R1941">
            <v>72422</v>
          </cell>
          <cell r="S1941">
            <v>81104</v>
          </cell>
          <cell r="T1941">
            <v>64034</v>
          </cell>
          <cell r="U1941">
            <v>55791</v>
          </cell>
          <cell r="V1941">
            <v>50138</v>
          </cell>
          <cell r="W1941">
            <v>43452</v>
          </cell>
          <cell r="X1941">
            <v>85743</v>
          </cell>
          <cell r="Y1941">
            <v>41711</v>
          </cell>
          <cell r="Z1941">
            <v>99367</v>
          </cell>
          <cell r="AA1941">
            <v>82678</v>
          </cell>
          <cell r="AB1941">
            <v>68680</v>
          </cell>
          <cell r="AC1941">
            <v>47631</v>
          </cell>
          <cell r="AD1941">
            <v>38704</v>
          </cell>
          <cell r="AE1941">
            <v>37590</v>
          </cell>
          <cell r="AF1941">
            <v>41382</v>
          </cell>
          <cell r="AG1941">
            <v>17704</v>
          </cell>
          <cell r="AH1941">
            <v>13969</v>
          </cell>
          <cell r="AI1941">
            <v>32769</v>
          </cell>
          <cell r="AJ1941">
            <v>31097</v>
          </cell>
          <cell r="AK1941">
            <v>45842</v>
          </cell>
          <cell r="AL1941">
            <v>32467</v>
          </cell>
          <cell r="AM1941">
            <v>22669</v>
          </cell>
          <cell r="AN1941">
            <v>5211</v>
          </cell>
          <cell r="AO1941">
            <v>2267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2138577</v>
          </cell>
          <cell r="L1942">
            <v>22374</v>
          </cell>
          <cell r="M1942">
            <v>84633</v>
          </cell>
          <cell r="N1942">
            <v>103400</v>
          </cell>
          <cell r="O1942">
            <v>141845</v>
          </cell>
          <cell r="P1942">
            <v>84652</v>
          </cell>
          <cell r="Q1942">
            <v>96959</v>
          </cell>
          <cell r="R1942">
            <v>85437</v>
          </cell>
          <cell r="S1942">
            <v>57870</v>
          </cell>
          <cell r="T1942">
            <v>133869</v>
          </cell>
          <cell r="U1942">
            <v>84777</v>
          </cell>
          <cell r="V1942">
            <v>86656</v>
          </cell>
          <cell r="W1942">
            <v>70833</v>
          </cell>
          <cell r="X1942">
            <v>100575</v>
          </cell>
          <cell r="Y1942">
            <v>51986</v>
          </cell>
          <cell r="Z1942">
            <v>67514</v>
          </cell>
          <cell r="AA1942">
            <v>73484</v>
          </cell>
          <cell r="AB1942">
            <v>64559</v>
          </cell>
          <cell r="AC1942">
            <v>129166</v>
          </cell>
          <cell r="AD1942">
            <v>92727</v>
          </cell>
          <cell r="AE1942">
            <v>84929</v>
          </cell>
          <cell r="AF1942">
            <v>72766</v>
          </cell>
          <cell r="AG1942">
            <v>47169</v>
          </cell>
          <cell r="AH1942">
            <v>73403</v>
          </cell>
          <cell r="AI1942">
            <v>32008</v>
          </cell>
          <cell r="AJ1942">
            <v>41495</v>
          </cell>
          <cell r="AK1942">
            <v>41705</v>
          </cell>
          <cell r="AL1942">
            <v>58910</v>
          </cell>
          <cell r="AM1942">
            <v>26413</v>
          </cell>
          <cell r="AN1942">
            <v>25419</v>
          </cell>
          <cell r="AO1942">
            <v>1006</v>
          </cell>
          <cell r="AP1942">
            <v>38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  <cell r="J1943">
            <v>26503</v>
          </cell>
          <cell r="M1943">
            <v>147</v>
          </cell>
          <cell r="N1943">
            <v>418</v>
          </cell>
          <cell r="O1943">
            <v>404</v>
          </cell>
          <cell r="P1943">
            <v>237</v>
          </cell>
          <cell r="Q1943">
            <v>879</v>
          </cell>
          <cell r="S1943">
            <v>436</v>
          </cell>
          <cell r="V1943">
            <v>251</v>
          </cell>
          <cell r="W1943">
            <v>390</v>
          </cell>
          <cell r="Y1943">
            <v>31</v>
          </cell>
          <cell r="AA1943">
            <v>70</v>
          </cell>
          <cell r="AB1943">
            <v>1137</v>
          </cell>
          <cell r="AC1943">
            <v>458</v>
          </cell>
          <cell r="AD1943">
            <v>140</v>
          </cell>
          <cell r="AE1943">
            <v>646</v>
          </cell>
          <cell r="AF1943">
            <v>516</v>
          </cell>
          <cell r="AG1943">
            <v>496</v>
          </cell>
          <cell r="AH1943">
            <v>877</v>
          </cell>
          <cell r="AI1943">
            <v>1956</v>
          </cell>
          <cell r="AJ1943">
            <v>1280</v>
          </cell>
          <cell r="AK1943">
            <v>3691</v>
          </cell>
          <cell r="AL1943">
            <v>3963</v>
          </cell>
          <cell r="AM1943">
            <v>3935</v>
          </cell>
          <cell r="AN1943">
            <v>4145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  <cell r="J1944">
            <v>614088</v>
          </cell>
          <cell r="L1944">
            <v>502</v>
          </cell>
          <cell r="M1944">
            <v>7042</v>
          </cell>
          <cell r="N1944">
            <v>1750</v>
          </cell>
          <cell r="O1944">
            <v>11250</v>
          </cell>
          <cell r="P1944">
            <v>11026</v>
          </cell>
          <cell r="Q1944">
            <v>4727</v>
          </cell>
          <cell r="R1944">
            <v>3001</v>
          </cell>
          <cell r="S1944">
            <v>10979</v>
          </cell>
          <cell r="T1944">
            <v>3194</v>
          </cell>
          <cell r="U1944">
            <v>15639</v>
          </cell>
          <cell r="W1944">
            <v>198</v>
          </cell>
          <cell r="X1944">
            <v>1327</v>
          </cell>
          <cell r="Y1944">
            <v>1026</v>
          </cell>
          <cell r="Z1944">
            <v>1806</v>
          </cell>
          <cell r="AA1944">
            <v>15</v>
          </cell>
          <cell r="AB1944">
            <v>1605</v>
          </cell>
          <cell r="AC1944">
            <v>7899</v>
          </cell>
          <cell r="AD1944">
            <v>8900</v>
          </cell>
          <cell r="AE1944">
            <v>152</v>
          </cell>
          <cell r="AG1944">
            <v>795</v>
          </cell>
          <cell r="AH1944">
            <v>45354</v>
          </cell>
          <cell r="AI1944">
            <v>49627</v>
          </cell>
          <cell r="AJ1944">
            <v>132839</v>
          </cell>
          <cell r="AK1944">
            <v>62946</v>
          </cell>
          <cell r="AL1944">
            <v>50020</v>
          </cell>
          <cell r="AM1944">
            <v>91261</v>
          </cell>
          <cell r="AN1944">
            <v>63459</v>
          </cell>
          <cell r="AO1944">
            <v>25749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  <cell r="J1945">
            <v>300657</v>
          </cell>
          <cell r="L1945">
            <v>338</v>
          </cell>
          <cell r="M1945">
            <v>1878</v>
          </cell>
          <cell r="N1945">
            <v>1627</v>
          </cell>
          <cell r="O1945">
            <v>1991</v>
          </cell>
          <cell r="P1945">
            <v>457</v>
          </cell>
          <cell r="Q1945">
            <v>2272</v>
          </cell>
          <cell r="R1945">
            <v>2347</v>
          </cell>
          <cell r="S1945">
            <v>2221</v>
          </cell>
          <cell r="T1945">
            <v>1146</v>
          </cell>
          <cell r="U1945">
            <v>713</v>
          </cell>
          <cell r="V1945">
            <v>1796</v>
          </cell>
          <cell r="W1945">
            <v>2794</v>
          </cell>
          <cell r="X1945">
            <v>1322</v>
          </cell>
          <cell r="Z1945">
            <v>1679</v>
          </cell>
          <cell r="AA1945">
            <v>425</v>
          </cell>
          <cell r="AB1945">
            <v>1873</v>
          </cell>
          <cell r="AC1945">
            <v>1543</v>
          </cell>
          <cell r="AD1945">
            <v>2855</v>
          </cell>
          <cell r="AE1945">
            <v>2929</v>
          </cell>
          <cell r="AF1945">
            <v>214</v>
          </cell>
          <cell r="AG1945">
            <v>7738</v>
          </cell>
          <cell r="AH1945">
            <v>27933</v>
          </cell>
          <cell r="AI1945">
            <v>24412</v>
          </cell>
          <cell r="AJ1945">
            <v>38281</v>
          </cell>
          <cell r="AK1945">
            <v>35764</v>
          </cell>
          <cell r="AL1945">
            <v>74585</v>
          </cell>
          <cell r="AM1945">
            <v>38137</v>
          </cell>
          <cell r="AN1945">
            <v>21387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2349607</v>
          </cell>
          <cell r="L1946">
            <v>87474</v>
          </cell>
          <cell r="M1946">
            <v>167888</v>
          </cell>
          <cell r="N1946">
            <v>148145</v>
          </cell>
          <cell r="O1946">
            <v>152775</v>
          </cell>
          <cell r="P1946">
            <v>129070</v>
          </cell>
          <cell r="Q1946">
            <v>100257</v>
          </cell>
          <cell r="R1946">
            <v>141270</v>
          </cell>
          <cell r="S1946">
            <v>124792</v>
          </cell>
          <cell r="T1946">
            <v>132741</v>
          </cell>
          <cell r="U1946">
            <v>130680</v>
          </cell>
          <cell r="V1946">
            <v>106752</v>
          </cell>
          <cell r="W1946">
            <v>97447</v>
          </cell>
          <cell r="X1946">
            <v>99966</v>
          </cell>
          <cell r="Y1946">
            <v>94850</v>
          </cell>
          <cell r="Z1946">
            <v>88319</v>
          </cell>
          <cell r="AA1946">
            <v>81998</v>
          </cell>
          <cell r="AB1946">
            <v>59733</v>
          </cell>
          <cell r="AC1946">
            <v>62242</v>
          </cell>
          <cell r="AD1946">
            <v>61600</v>
          </cell>
          <cell r="AE1946">
            <v>47144</v>
          </cell>
          <cell r="AF1946">
            <v>43019</v>
          </cell>
          <cell r="AG1946">
            <v>35732</v>
          </cell>
          <cell r="AH1946">
            <v>27450</v>
          </cell>
          <cell r="AI1946">
            <v>28357</v>
          </cell>
          <cell r="AJ1946">
            <v>24168</v>
          </cell>
          <cell r="AK1946">
            <v>26717</v>
          </cell>
          <cell r="AL1946">
            <v>25954</v>
          </cell>
          <cell r="AM1946">
            <v>18610</v>
          </cell>
          <cell r="AN1946">
            <v>4457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109602</v>
          </cell>
          <cell r="L1947">
            <v>4366</v>
          </cell>
          <cell r="M1947">
            <v>8801</v>
          </cell>
          <cell r="N1947">
            <v>7779</v>
          </cell>
          <cell r="O1947">
            <v>5197</v>
          </cell>
          <cell r="P1947">
            <v>6262</v>
          </cell>
          <cell r="Q1947">
            <v>3725</v>
          </cell>
          <cell r="R1947">
            <v>6127</v>
          </cell>
          <cell r="S1947">
            <v>4644</v>
          </cell>
          <cell r="T1947">
            <v>7080</v>
          </cell>
          <cell r="U1947">
            <v>7296</v>
          </cell>
          <cell r="V1947">
            <v>4578</v>
          </cell>
          <cell r="W1947">
            <v>4660</v>
          </cell>
          <cell r="X1947">
            <v>4743</v>
          </cell>
          <cell r="Y1947">
            <v>4322</v>
          </cell>
          <cell r="Z1947">
            <v>5339</v>
          </cell>
          <cell r="AA1947">
            <v>2477</v>
          </cell>
          <cell r="AB1947">
            <v>2690</v>
          </cell>
          <cell r="AC1947">
            <v>4512</v>
          </cell>
          <cell r="AD1947">
            <v>2139</v>
          </cell>
          <cell r="AE1947">
            <v>2098</v>
          </cell>
          <cell r="AF1947">
            <v>1635</v>
          </cell>
          <cell r="AG1947">
            <v>1020</v>
          </cell>
          <cell r="AH1947">
            <v>425</v>
          </cell>
          <cell r="AI1947">
            <v>1123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623964</v>
          </cell>
          <cell r="L1948">
            <v>19258</v>
          </cell>
          <cell r="M1948">
            <v>26971</v>
          </cell>
          <cell r="N1948">
            <v>27103</v>
          </cell>
          <cell r="O1948">
            <v>31495</v>
          </cell>
          <cell r="P1948">
            <v>27154</v>
          </cell>
          <cell r="Q1948">
            <v>23197</v>
          </cell>
          <cell r="R1948">
            <v>31337</v>
          </cell>
          <cell r="S1948">
            <v>33503</v>
          </cell>
          <cell r="T1948">
            <v>37416</v>
          </cell>
          <cell r="U1948">
            <v>37259</v>
          </cell>
          <cell r="V1948">
            <v>33199</v>
          </cell>
          <cell r="W1948">
            <v>32373</v>
          </cell>
          <cell r="X1948">
            <v>34746</v>
          </cell>
          <cell r="Y1948">
            <v>27797</v>
          </cell>
          <cell r="Z1948">
            <v>25827</v>
          </cell>
          <cell r="AA1948">
            <v>21690</v>
          </cell>
          <cell r="AB1948">
            <v>20870</v>
          </cell>
          <cell r="AC1948">
            <v>20323</v>
          </cell>
          <cell r="AD1948">
            <v>18395</v>
          </cell>
          <cell r="AE1948">
            <v>15502</v>
          </cell>
          <cell r="AF1948">
            <v>11012</v>
          </cell>
          <cell r="AG1948">
            <v>14178</v>
          </cell>
          <cell r="AH1948">
            <v>7923</v>
          </cell>
          <cell r="AI1948">
            <v>8815</v>
          </cell>
          <cell r="AJ1948">
            <v>7739</v>
          </cell>
          <cell r="AK1948">
            <v>10344</v>
          </cell>
          <cell r="AL1948">
            <v>9092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249223</v>
          </cell>
          <cell r="L1950">
            <v>242</v>
          </cell>
          <cell r="M1950">
            <v>24856</v>
          </cell>
          <cell r="N1950">
            <v>15138</v>
          </cell>
          <cell r="O1950">
            <v>6878</v>
          </cell>
          <cell r="P1950">
            <v>35031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6488</v>
          </cell>
          <cell r="W1950">
            <v>15033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7422</v>
          </cell>
          <cell r="AD1950">
            <v>7619</v>
          </cell>
          <cell r="AE1950">
            <v>4669</v>
          </cell>
          <cell r="AF1950">
            <v>1863</v>
          </cell>
          <cell r="AG1950">
            <v>9398</v>
          </cell>
          <cell r="AH1950">
            <v>5133</v>
          </cell>
          <cell r="AJ1950">
            <v>2924</v>
          </cell>
          <cell r="AK1950">
            <v>4758</v>
          </cell>
          <cell r="AL1950">
            <v>6362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24583</v>
          </cell>
          <cell r="L1951">
            <v>420</v>
          </cell>
          <cell r="M1951">
            <v>1267</v>
          </cell>
          <cell r="N1951">
            <v>687</v>
          </cell>
          <cell r="O1951">
            <v>1462</v>
          </cell>
          <cell r="P1951">
            <v>1211</v>
          </cell>
          <cell r="Q1951">
            <v>999</v>
          </cell>
          <cell r="R1951">
            <v>1577</v>
          </cell>
          <cell r="S1951">
            <v>772</v>
          </cell>
          <cell r="T1951">
            <v>1079</v>
          </cell>
          <cell r="U1951">
            <v>968</v>
          </cell>
          <cell r="V1951">
            <v>979</v>
          </cell>
          <cell r="W1951">
            <v>745</v>
          </cell>
          <cell r="X1951">
            <v>771</v>
          </cell>
          <cell r="Y1951">
            <v>1109</v>
          </cell>
          <cell r="Z1951">
            <v>147</v>
          </cell>
          <cell r="AA1951">
            <v>4357</v>
          </cell>
          <cell r="AB1951">
            <v>96</v>
          </cell>
          <cell r="AC1951">
            <v>890</v>
          </cell>
          <cell r="AD1951">
            <v>115</v>
          </cell>
          <cell r="AE1951">
            <v>282</v>
          </cell>
          <cell r="AF1951">
            <v>3047</v>
          </cell>
          <cell r="AG1951">
            <v>626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  <cell r="J1952">
            <v>66447</v>
          </cell>
          <cell r="L1952">
            <v>5188</v>
          </cell>
          <cell r="M1952">
            <v>4601</v>
          </cell>
          <cell r="N1952">
            <v>4252</v>
          </cell>
          <cell r="O1952">
            <v>3918</v>
          </cell>
          <cell r="P1952">
            <v>7310</v>
          </cell>
          <cell r="Q1952">
            <v>3369</v>
          </cell>
          <cell r="R1952">
            <v>3363</v>
          </cell>
          <cell r="S1952">
            <v>1857</v>
          </cell>
          <cell r="T1952">
            <v>2561</v>
          </cell>
          <cell r="U1952">
            <v>3377</v>
          </cell>
          <cell r="V1952">
            <v>2545</v>
          </cell>
          <cell r="W1952">
            <v>2551</v>
          </cell>
          <cell r="X1952">
            <v>3416</v>
          </cell>
          <cell r="Y1952">
            <v>2530</v>
          </cell>
          <cell r="Z1952">
            <v>2432</v>
          </cell>
          <cell r="AA1952">
            <v>1709</v>
          </cell>
          <cell r="AB1952">
            <v>1140</v>
          </cell>
          <cell r="AC1952">
            <v>1258</v>
          </cell>
          <cell r="AD1952">
            <v>952</v>
          </cell>
          <cell r="AE1952">
            <v>293</v>
          </cell>
          <cell r="AF1952">
            <v>1162</v>
          </cell>
          <cell r="AG1952">
            <v>546</v>
          </cell>
          <cell r="AH1952">
            <v>724</v>
          </cell>
          <cell r="AI1952">
            <v>597</v>
          </cell>
          <cell r="AJ1952">
            <v>638</v>
          </cell>
          <cell r="AK1952">
            <v>1510</v>
          </cell>
          <cell r="AL1952">
            <v>1107</v>
          </cell>
          <cell r="AM1952">
            <v>1204</v>
          </cell>
          <cell r="AN1952">
            <v>337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  <cell r="J1953">
            <v>186730</v>
          </cell>
          <cell r="L1953">
            <v>971</v>
          </cell>
          <cell r="M1953">
            <v>17786</v>
          </cell>
          <cell r="N1953">
            <v>14761</v>
          </cell>
          <cell r="O1953">
            <v>15630</v>
          </cell>
          <cell r="P1953">
            <v>14372</v>
          </cell>
          <cell r="Q1953">
            <v>15030</v>
          </cell>
          <cell r="R1953">
            <v>6830</v>
          </cell>
          <cell r="S1953">
            <v>8645</v>
          </cell>
          <cell r="T1953">
            <v>8642</v>
          </cell>
          <cell r="U1953">
            <v>3505</v>
          </cell>
          <cell r="V1953">
            <v>5782</v>
          </cell>
          <cell r="W1953">
            <v>12771</v>
          </cell>
          <cell r="X1953">
            <v>822</v>
          </cell>
          <cell r="Y1953">
            <v>3692</v>
          </cell>
          <cell r="Z1953">
            <v>1372</v>
          </cell>
          <cell r="AA1953">
            <v>14067</v>
          </cell>
          <cell r="AB1953">
            <v>1201</v>
          </cell>
          <cell r="AC1953">
            <v>3110</v>
          </cell>
          <cell r="AD1953">
            <v>453</v>
          </cell>
          <cell r="AE1953">
            <v>967</v>
          </cell>
          <cell r="AF1953">
            <v>16949</v>
          </cell>
          <cell r="AG1953">
            <v>1003</v>
          </cell>
          <cell r="AH1953">
            <v>372</v>
          </cell>
          <cell r="AI1953">
            <v>125</v>
          </cell>
          <cell r="AJ1953">
            <v>5974</v>
          </cell>
          <cell r="AK1953">
            <v>1621</v>
          </cell>
          <cell r="AL1953">
            <v>263</v>
          </cell>
          <cell r="AM1953">
            <v>2465</v>
          </cell>
          <cell r="AN1953">
            <v>1211</v>
          </cell>
          <cell r="AO1953">
            <v>6338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1041821</v>
          </cell>
          <cell r="L1954">
            <v>23101</v>
          </cell>
          <cell r="M1954">
            <v>40474</v>
          </cell>
          <cell r="N1954">
            <v>60605</v>
          </cell>
          <cell r="O1954">
            <v>57980</v>
          </cell>
          <cell r="P1954">
            <v>72716</v>
          </cell>
          <cell r="Q1954">
            <v>43584</v>
          </cell>
          <cell r="R1954">
            <v>48782</v>
          </cell>
          <cell r="S1954">
            <v>63270</v>
          </cell>
          <cell r="T1954">
            <v>43249</v>
          </cell>
          <cell r="U1954">
            <v>63217</v>
          </cell>
          <cell r="V1954">
            <v>30263</v>
          </cell>
          <cell r="W1954">
            <v>115541</v>
          </cell>
          <cell r="X1954">
            <v>28441</v>
          </cell>
          <cell r="Y1954">
            <v>25602</v>
          </cell>
          <cell r="Z1954">
            <v>25000</v>
          </cell>
          <cell r="AA1954">
            <v>13756</v>
          </cell>
          <cell r="AB1954">
            <v>12210</v>
          </cell>
          <cell r="AC1954">
            <v>29228</v>
          </cell>
          <cell r="AD1954">
            <v>18420</v>
          </cell>
          <cell r="AE1954">
            <v>30986</v>
          </cell>
          <cell r="AF1954">
            <v>68376</v>
          </cell>
          <cell r="AG1954">
            <v>11026</v>
          </cell>
          <cell r="AH1954">
            <v>11221</v>
          </cell>
          <cell r="AI1954">
            <v>17066</v>
          </cell>
          <cell r="AJ1954">
            <v>15260</v>
          </cell>
          <cell r="AK1954">
            <v>9294</v>
          </cell>
          <cell r="AL1954">
            <v>32746</v>
          </cell>
          <cell r="AM1954">
            <v>18510</v>
          </cell>
          <cell r="AN1954">
            <v>11897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135622</v>
          </cell>
          <cell r="L1955">
            <v>3655</v>
          </cell>
          <cell r="M1955">
            <v>8759</v>
          </cell>
          <cell r="N1955">
            <v>10210</v>
          </cell>
          <cell r="O1955">
            <v>7049</v>
          </cell>
          <cell r="P1955">
            <v>11286</v>
          </cell>
          <cell r="Q1955">
            <v>8529</v>
          </cell>
          <cell r="R1955">
            <v>9094</v>
          </cell>
          <cell r="S1955">
            <v>10756</v>
          </cell>
          <cell r="T1955">
            <v>9784</v>
          </cell>
          <cell r="U1955">
            <v>8773</v>
          </cell>
          <cell r="V1955">
            <v>6826</v>
          </cell>
          <cell r="W1955">
            <v>5643</v>
          </cell>
          <cell r="X1955">
            <v>5030</v>
          </cell>
          <cell r="Y1955">
            <v>4542</v>
          </cell>
          <cell r="Z1955">
            <v>3221</v>
          </cell>
          <cell r="AA1955">
            <v>3300</v>
          </cell>
          <cell r="AB1955">
            <v>2471</v>
          </cell>
          <cell r="AC1955">
            <v>3339</v>
          </cell>
          <cell r="AD1955">
            <v>1673</v>
          </cell>
          <cell r="AE1955">
            <v>1111</v>
          </cell>
          <cell r="AF1955">
            <v>823</v>
          </cell>
          <cell r="AG1955">
            <v>870</v>
          </cell>
          <cell r="AH1955">
            <v>396</v>
          </cell>
          <cell r="AI1955">
            <v>1945</v>
          </cell>
          <cell r="AJ1955">
            <v>923</v>
          </cell>
          <cell r="AK1955">
            <v>1029</v>
          </cell>
          <cell r="AL1955">
            <v>3294</v>
          </cell>
          <cell r="AM1955">
            <v>1040</v>
          </cell>
          <cell r="AN1955">
            <v>251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  <cell r="J1956">
            <v>254637</v>
          </cell>
          <cell r="L1956">
            <v>2196</v>
          </cell>
          <cell r="M1956">
            <v>16260</v>
          </cell>
          <cell r="N1956">
            <v>4645</v>
          </cell>
          <cell r="O1956">
            <v>21681</v>
          </cell>
          <cell r="P1956">
            <v>7862</v>
          </cell>
          <cell r="Q1956">
            <v>4155</v>
          </cell>
          <cell r="R1956">
            <v>9096</v>
          </cell>
          <cell r="S1956">
            <v>20717</v>
          </cell>
          <cell r="T1956">
            <v>14779</v>
          </cell>
          <cell r="U1956">
            <v>27972</v>
          </cell>
          <cell r="V1956">
            <v>22932</v>
          </cell>
          <cell r="W1956">
            <v>6647</v>
          </cell>
          <cell r="X1956">
            <v>1993</v>
          </cell>
          <cell r="Y1956">
            <v>6998</v>
          </cell>
          <cell r="Z1956">
            <v>552</v>
          </cell>
          <cell r="AA1956">
            <v>3988</v>
          </cell>
          <cell r="AB1956">
            <v>17035</v>
          </cell>
          <cell r="AC1956">
            <v>1037</v>
          </cell>
          <cell r="AD1956">
            <v>16593</v>
          </cell>
          <cell r="AE1956">
            <v>3371</v>
          </cell>
          <cell r="AF1956">
            <v>5363</v>
          </cell>
          <cell r="AG1956">
            <v>1221</v>
          </cell>
          <cell r="AH1956">
            <v>108</v>
          </cell>
          <cell r="AI1956">
            <v>1621</v>
          </cell>
          <cell r="AJ1956">
            <v>5409</v>
          </cell>
          <cell r="AK1956">
            <v>28157</v>
          </cell>
          <cell r="AL1956">
            <v>2150</v>
          </cell>
          <cell r="AM1956">
            <v>99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  <cell r="J1957">
            <v>4359562</v>
          </cell>
          <cell r="L1957">
            <v>98351</v>
          </cell>
          <cell r="M1957">
            <v>262825</v>
          </cell>
          <cell r="N1957">
            <v>283383</v>
          </cell>
          <cell r="O1957">
            <v>467542</v>
          </cell>
          <cell r="P1957">
            <v>227957</v>
          </cell>
          <cell r="Q1957">
            <v>158755</v>
          </cell>
          <cell r="R1957">
            <v>139124</v>
          </cell>
          <cell r="S1957">
            <v>184279</v>
          </cell>
          <cell r="T1957">
            <v>252389</v>
          </cell>
          <cell r="U1957">
            <v>173961</v>
          </cell>
          <cell r="V1957">
            <v>157077</v>
          </cell>
          <cell r="W1957">
            <v>111682</v>
          </cell>
          <cell r="X1957">
            <v>132080</v>
          </cell>
          <cell r="Y1957">
            <v>163499</v>
          </cell>
          <cell r="Z1957">
            <v>101954</v>
          </cell>
          <cell r="AA1957">
            <v>99324</v>
          </cell>
          <cell r="AB1957">
            <v>117444</v>
          </cell>
          <cell r="AC1957">
            <v>146146</v>
          </cell>
          <cell r="AD1957">
            <v>152460</v>
          </cell>
          <cell r="AE1957">
            <v>218431</v>
          </cell>
          <cell r="AF1957">
            <v>146023</v>
          </cell>
          <cell r="AG1957">
            <v>71858</v>
          </cell>
          <cell r="AH1957">
            <v>52486</v>
          </cell>
          <cell r="AI1957">
            <v>96548</v>
          </cell>
          <cell r="AJ1957">
            <v>107470</v>
          </cell>
          <cell r="AK1957">
            <v>53754</v>
          </cell>
          <cell r="AL1957">
            <v>93111</v>
          </cell>
          <cell r="AM1957">
            <v>46039</v>
          </cell>
          <cell r="AN1957">
            <v>43610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  <cell r="J1958">
            <v>11227</v>
          </cell>
          <cell r="L1958">
            <v>174</v>
          </cell>
          <cell r="M1958">
            <v>1107</v>
          </cell>
          <cell r="N1958">
            <v>798</v>
          </cell>
          <cell r="O1958">
            <v>1126</v>
          </cell>
          <cell r="P1958">
            <v>273</v>
          </cell>
          <cell r="Q1958">
            <v>73</v>
          </cell>
          <cell r="R1958">
            <v>755</v>
          </cell>
          <cell r="S1958">
            <v>734</v>
          </cell>
          <cell r="T1958">
            <v>324</v>
          </cell>
          <cell r="U1958">
            <v>782</v>
          </cell>
          <cell r="V1958">
            <v>476</v>
          </cell>
          <cell r="W1958">
            <v>19</v>
          </cell>
          <cell r="X1958">
            <v>221</v>
          </cell>
          <cell r="Y1958">
            <v>253</v>
          </cell>
          <cell r="Z1958">
            <v>381</v>
          </cell>
          <cell r="AA1958">
            <v>42</v>
          </cell>
          <cell r="AB1958">
            <v>412</v>
          </cell>
          <cell r="AC1958">
            <v>2539</v>
          </cell>
          <cell r="AD1958">
            <v>159</v>
          </cell>
          <cell r="AE1958">
            <v>230</v>
          </cell>
          <cell r="AF1958">
            <v>134</v>
          </cell>
          <cell r="AG1958">
            <v>215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  <cell r="J1959">
            <v>943312</v>
          </cell>
          <cell r="L1959">
            <v>2650</v>
          </cell>
          <cell r="M1959">
            <v>35308</v>
          </cell>
          <cell r="N1959">
            <v>55404</v>
          </cell>
          <cell r="O1959">
            <v>56947</v>
          </cell>
          <cell r="P1959">
            <v>35521</v>
          </cell>
          <cell r="Q1959">
            <v>26442</v>
          </cell>
          <cell r="R1959">
            <v>42327</v>
          </cell>
          <cell r="S1959">
            <v>32374</v>
          </cell>
          <cell r="T1959">
            <v>42355</v>
          </cell>
          <cell r="U1959">
            <v>27924</v>
          </cell>
          <cell r="V1959">
            <v>44438</v>
          </cell>
          <cell r="W1959">
            <v>33821</v>
          </cell>
          <cell r="X1959">
            <v>25189</v>
          </cell>
          <cell r="Y1959">
            <v>12991</v>
          </cell>
          <cell r="Z1959">
            <v>26231</v>
          </cell>
          <cell r="AA1959">
            <v>12120</v>
          </cell>
          <cell r="AB1959">
            <v>42621</v>
          </cell>
          <cell r="AC1959">
            <v>30319</v>
          </cell>
          <cell r="AD1959">
            <v>266599</v>
          </cell>
          <cell r="AE1959">
            <v>34160</v>
          </cell>
          <cell r="AF1959">
            <v>33424</v>
          </cell>
          <cell r="AG1959">
            <v>12084</v>
          </cell>
          <cell r="AH1959">
            <v>12063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  <cell r="J1960">
            <v>215688</v>
          </cell>
          <cell r="L1960">
            <v>4215</v>
          </cell>
          <cell r="M1960">
            <v>16475</v>
          </cell>
          <cell r="N1960">
            <v>13073</v>
          </cell>
          <cell r="O1960">
            <v>11957</v>
          </cell>
          <cell r="P1960">
            <v>15277</v>
          </cell>
          <cell r="Q1960">
            <v>10995</v>
          </cell>
          <cell r="R1960">
            <v>7902</v>
          </cell>
          <cell r="S1960">
            <v>10302</v>
          </cell>
          <cell r="T1960">
            <v>8392</v>
          </cell>
          <cell r="U1960">
            <v>7096</v>
          </cell>
          <cell r="V1960">
            <v>5742</v>
          </cell>
          <cell r="W1960">
            <v>3845</v>
          </cell>
          <cell r="X1960">
            <v>9032</v>
          </cell>
          <cell r="Y1960">
            <v>6785</v>
          </cell>
          <cell r="Z1960">
            <v>6856</v>
          </cell>
          <cell r="AA1960">
            <v>5415</v>
          </cell>
          <cell r="AB1960">
            <v>10687</v>
          </cell>
          <cell r="AC1960">
            <v>15054</v>
          </cell>
          <cell r="AD1960">
            <v>14925</v>
          </cell>
          <cell r="AE1960">
            <v>18461</v>
          </cell>
          <cell r="AF1960">
            <v>9836</v>
          </cell>
          <cell r="AG1960">
            <v>3366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  <cell r="J1961">
            <v>4208</v>
          </cell>
          <cell r="L1961">
            <v>126</v>
          </cell>
          <cell r="N1961">
            <v>218</v>
          </cell>
          <cell r="O1961">
            <v>105</v>
          </cell>
          <cell r="P1961">
            <v>78</v>
          </cell>
          <cell r="Q1961">
            <v>135</v>
          </cell>
          <cell r="S1961">
            <v>214</v>
          </cell>
          <cell r="T1961">
            <v>151</v>
          </cell>
          <cell r="V1961">
            <v>143</v>
          </cell>
          <cell r="W1961">
            <v>166</v>
          </cell>
          <cell r="X1961">
            <v>467</v>
          </cell>
          <cell r="Y1961">
            <v>448</v>
          </cell>
          <cell r="Z1961">
            <v>108</v>
          </cell>
          <cell r="AA1961">
            <v>24</v>
          </cell>
          <cell r="AB1961">
            <v>208</v>
          </cell>
          <cell r="AC1961">
            <v>194</v>
          </cell>
          <cell r="AD1961">
            <v>543</v>
          </cell>
          <cell r="AE1961">
            <v>651</v>
          </cell>
          <cell r="AF1961">
            <v>150</v>
          </cell>
          <cell r="AG1961">
            <v>79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  <cell r="J1962">
            <v>471870</v>
          </cell>
          <cell r="L1962">
            <v>2003</v>
          </cell>
          <cell r="M1962">
            <v>11592</v>
          </cell>
          <cell r="N1962">
            <v>39356</v>
          </cell>
          <cell r="O1962">
            <v>7792</v>
          </cell>
          <cell r="P1962">
            <v>11451</v>
          </cell>
          <cell r="Q1962">
            <v>42788</v>
          </cell>
          <cell r="R1962">
            <v>30982</v>
          </cell>
          <cell r="S1962">
            <v>11546</v>
          </cell>
          <cell r="T1962">
            <v>10427</v>
          </cell>
          <cell r="U1962">
            <v>49562</v>
          </cell>
          <cell r="V1962">
            <v>20459</v>
          </cell>
          <cell r="W1962">
            <v>38953</v>
          </cell>
          <cell r="X1962">
            <v>5725</v>
          </cell>
          <cell r="Y1962">
            <v>23855</v>
          </cell>
          <cell r="Z1962">
            <v>8330</v>
          </cell>
          <cell r="AA1962">
            <v>17551</v>
          </cell>
          <cell r="AB1962">
            <v>22100</v>
          </cell>
          <cell r="AC1962">
            <v>62268</v>
          </cell>
          <cell r="AD1962">
            <v>15500</v>
          </cell>
          <cell r="AE1962">
            <v>17589</v>
          </cell>
          <cell r="AF1962">
            <v>16636</v>
          </cell>
          <cell r="AG1962">
            <v>5405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103851</v>
          </cell>
          <cell r="L1963">
            <v>795</v>
          </cell>
          <cell r="M1963">
            <v>1332</v>
          </cell>
          <cell r="N1963">
            <v>6106</v>
          </cell>
          <cell r="O1963">
            <v>1746</v>
          </cell>
          <cell r="P1963">
            <v>2317</v>
          </cell>
          <cell r="Q1963">
            <v>4797</v>
          </cell>
          <cell r="R1963">
            <v>3245</v>
          </cell>
          <cell r="S1963">
            <v>612</v>
          </cell>
          <cell r="T1963">
            <v>3364</v>
          </cell>
          <cell r="U1963">
            <v>9669</v>
          </cell>
          <cell r="V1963">
            <v>19896</v>
          </cell>
          <cell r="W1963">
            <v>18894</v>
          </cell>
          <cell r="X1963">
            <v>10061</v>
          </cell>
          <cell r="Y1963">
            <v>2983</v>
          </cell>
          <cell r="Z1963">
            <v>1911</v>
          </cell>
          <cell r="AA1963">
            <v>3818</v>
          </cell>
          <cell r="AB1963">
            <v>670</v>
          </cell>
          <cell r="AC1963">
            <v>8169</v>
          </cell>
          <cell r="AD1963">
            <v>2071</v>
          </cell>
          <cell r="AE1963">
            <v>759</v>
          </cell>
          <cell r="AF1963">
            <v>486</v>
          </cell>
          <cell r="AG1963">
            <v>150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  <cell r="J1964">
            <v>189539</v>
          </cell>
          <cell r="L1964">
            <v>2843</v>
          </cell>
          <cell r="M1964">
            <v>7444</v>
          </cell>
          <cell r="N1964">
            <v>4318</v>
          </cell>
          <cell r="O1964">
            <v>10338</v>
          </cell>
          <cell r="P1964">
            <v>7694</v>
          </cell>
          <cell r="Q1964">
            <v>9480</v>
          </cell>
          <cell r="R1964">
            <v>6149</v>
          </cell>
          <cell r="S1964">
            <v>6148</v>
          </cell>
          <cell r="T1964">
            <v>9321</v>
          </cell>
          <cell r="U1964">
            <v>8994</v>
          </cell>
          <cell r="V1964">
            <v>4799</v>
          </cell>
          <cell r="W1964">
            <v>7245</v>
          </cell>
          <cell r="X1964">
            <v>6006</v>
          </cell>
          <cell r="Y1964">
            <v>9628</v>
          </cell>
          <cell r="Z1964">
            <v>7611</v>
          </cell>
          <cell r="AA1964">
            <v>4859</v>
          </cell>
          <cell r="AB1964">
            <v>5507</v>
          </cell>
          <cell r="AC1964">
            <v>6688</v>
          </cell>
          <cell r="AD1964">
            <v>10145</v>
          </cell>
          <cell r="AE1964">
            <v>5995</v>
          </cell>
          <cell r="AF1964">
            <v>6294</v>
          </cell>
          <cell r="AG1964">
            <v>5100</v>
          </cell>
          <cell r="AH1964">
            <v>5370</v>
          </cell>
          <cell r="AI1964">
            <v>3502</v>
          </cell>
          <cell r="AJ1964">
            <v>9416</v>
          </cell>
          <cell r="AK1964">
            <v>7468</v>
          </cell>
          <cell r="AL1964">
            <v>6024</v>
          </cell>
          <cell r="AM1964">
            <v>3074</v>
          </cell>
          <cell r="AN1964">
            <v>1581</v>
          </cell>
          <cell r="AO1964">
            <v>498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1238823</v>
          </cell>
          <cell r="L1965">
            <v>3312</v>
          </cell>
          <cell r="M1965">
            <v>39366</v>
          </cell>
          <cell r="N1965">
            <v>42442</v>
          </cell>
          <cell r="O1965">
            <v>62108</v>
          </cell>
          <cell r="P1965">
            <v>131185</v>
          </cell>
          <cell r="Q1965">
            <v>52874</v>
          </cell>
          <cell r="R1965">
            <v>50609</v>
          </cell>
          <cell r="S1965">
            <v>48576</v>
          </cell>
          <cell r="T1965">
            <v>38600</v>
          </cell>
          <cell r="U1965">
            <v>53110</v>
          </cell>
          <cell r="V1965">
            <v>52900</v>
          </cell>
          <cell r="W1965">
            <v>55204</v>
          </cell>
          <cell r="X1965">
            <v>19576</v>
          </cell>
          <cell r="Y1965">
            <v>43246</v>
          </cell>
          <cell r="Z1965">
            <v>54278</v>
          </cell>
          <cell r="AA1965">
            <v>59586</v>
          </cell>
          <cell r="AB1965">
            <v>42899</v>
          </cell>
          <cell r="AC1965">
            <v>28435</v>
          </cell>
          <cell r="AD1965">
            <v>18296</v>
          </cell>
          <cell r="AE1965">
            <v>34310</v>
          </cell>
          <cell r="AF1965">
            <v>33213</v>
          </cell>
          <cell r="AG1965">
            <v>35586</v>
          </cell>
          <cell r="AH1965">
            <v>21949</v>
          </cell>
          <cell r="AI1965">
            <v>33610</v>
          </cell>
          <cell r="AJ1965">
            <v>20853</v>
          </cell>
          <cell r="AK1965">
            <v>47879</v>
          </cell>
          <cell r="AL1965">
            <v>42026</v>
          </cell>
          <cell r="AM1965">
            <v>44136</v>
          </cell>
          <cell r="AN1965">
            <v>26561</v>
          </cell>
          <cell r="AO1965">
            <v>2098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1395952</v>
          </cell>
          <cell r="L1966">
            <v>16049</v>
          </cell>
          <cell r="M1966">
            <v>79867</v>
          </cell>
          <cell r="N1966">
            <v>76562</v>
          </cell>
          <cell r="O1966">
            <v>63220</v>
          </cell>
          <cell r="P1966">
            <v>46242</v>
          </cell>
          <cell r="Q1966">
            <v>45882</v>
          </cell>
          <cell r="R1966">
            <v>58042</v>
          </cell>
          <cell r="S1966">
            <v>34753</v>
          </cell>
          <cell r="T1966">
            <v>46371</v>
          </cell>
          <cell r="U1966">
            <v>53504</v>
          </cell>
          <cell r="V1966">
            <v>31360</v>
          </cell>
          <cell r="W1966">
            <v>32983</v>
          </cell>
          <cell r="X1966">
            <v>52821</v>
          </cell>
          <cell r="Y1966">
            <v>40142</v>
          </cell>
          <cell r="Z1966">
            <v>59221</v>
          </cell>
          <cell r="AA1966">
            <v>51719</v>
          </cell>
          <cell r="AB1966">
            <v>75982</v>
          </cell>
          <cell r="AC1966">
            <v>53483</v>
          </cell>
          <cell r="AD1966">
            <v>39955</v>
          </cell>
          <cell r="AE1966">
            <v>41008</v>
          </cell>
          <cell r="AF1966">
            <v>41543</v>
          </cell>
          <cell r="AG1966">
            <v>36216</v>
          </cell>
          <cell r="AH1966">
            <v>19191</v>
          </cell>
          <cell r="AI1966">
            <v>44814</v>
          </cell>
          <cell r="AJ1966">
            <v>30191</v>
          </cell>
          <cell r="AK1966">
            <v>70285</v>
          </cell>
          <cell r="AL1966">
            <v>50688</v>
          </cell>
          <cell r="AM1966">
            <v>56471</v>
          </cell>
          <cell r="AN1966">
            <v>42938</v>
          </cell>
          <cell r="AO1966">
            <v>4449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  <cell r="J1967">
            <v>9179</v>
          </cell>
          <cell r="L1967">
            <v>87</v>
          </cell>
          <cell r="M1967">
            <v>213</v>
          </cell>
          <cell r="N1967">
            <v>124</v>
          </cell>
          <cell r="O1967">
            <v>218</v>
          </cell>
          <cell r="P1967">
            <v>317</v>
          </cell>
          <cell r="Q1967">
            <v>140</v>
          </cell>
          <cell r="S1967">
            <v>149</v>
          </cell>
          <cell r="T1967">
            <v>83</v>
          </cell>
          <cell r="V1967">
            <v>120</v>
          </cell>
          <cell r="W1967">
            <v>14</v>
          </cell>
          <cell r="Z1967">
            <v>50</v>
          </cell>
          <cell r="AC1967">
            <v>704</v>
          </cell>
          <cell r="AD1967">
            <v>635</v>
          </cell>
          <cell r="AF1967">
            <v>128</v>
          </cell>
          <cell r="AG1967">
            <v>217</v>
          </cell>
          <cell r="AH1967">
            <v>647</v>
          </cell>
          <cell r="AI1967">
            <v>865</v>
          </cell>
          <cell r="AJ1967">
            <v>133</v>
          </cell>
          <cell r="AK1967">
            <v>1336</v>
          </cell>
          <cell r="AL1967">
            <v>749</v>
          </cell>
          <cell r="AM1967">
            <v>1807</v>
          </cell>
          <cell r="AN1967">
            <v>443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  <cell r="J1968">
            <v>463363</v>
          </cell>
          <cell r="M1968">
            <v>3520</v>
          </cell>
          <cell r="N1968">
            <v>18991</v>
          </cell>
          <cell r="O1968">
            <v>12108</v>
          </cell>
          <cell r="P1968">
            <v>778</v>
          </cell>
          <cell r="Q1968">
            <v>12</v>
          </cell>
          <cell r="R1968">
            <v>5468</v>
          </cell>
          <cell r="S1968">
            <v>2364</v>
          </cell>
          <cell r="T1968">
            <v>1206</v>
          </cell>
          <cell r="U1968">
            <v>7790</v>
          </cell>
          <cell r="V1968">
            <v>5224</v>
          </cell>
          <cell r="AA1968">
            <v>401</v>
          </cell>
          <cell r="AB1968">
            <v>5171</v>
          </cell>
          <cell r="AD1968">
            <v>14</v>
          </cell>
          <cell r="AE1968">
            <v>505</v>
          </cell>
          <cell r="AF1968">
            <v>1910</v>
          </cell>
          <cell r="AG1968">
            <v>2631</v>
          </cell>
          <cell r="AH1968">
            <v>22576</v>
          </cell>
          <cell r="AI1968">
            <v>34384</v>
          </cell>
          <cell r="AJ1968">
            <v>94670</v>
          </cell>
          <cell r="AK1968">
            <v>31787</v>
          </cell>
          <cell r="AL1968">
            <v>35273</v>
          </cell>
          <cell r="AM1968">
            <v>34102</v>
          </cell>
          <cell r="AN1968">
            <v>78097</v>
          </cell>
          <cell r="AO1968">
            <v>29848</v>
          </cell>
          <cell r="AP1968">
            <v>34533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  <cell r="J1969">
            <v>134528</v>
          </cell>
          <cell r="L1969">
            <v>193</v>
          </cell>
          <cell r="M1969">
            <v>1061</v>
          </cell>
          <cell r="N1969">
            <v>417</v>
          </cell>
          <cell r="O1969">
            <v>4291</v>
          </cell>
          <cell r="P1969">
            <v>393</v>
          </cell>
          <cell r="Q1969">
            <v>77</v>
          </cell>
          <cell r="R1969">
            <v>70</v>
          </cell>
          <cell r="S1969">
            <v>276</v>
          </cell>
          <cell r="T1969">
            <v>68</v>
          </cell>
          <cell r="U1969">
            <v>620</v>
          </cell>
          <cell r="V1969">
            <v>1458</v>
          </cell>
          <cell r="X1969">
            <v>63</v>
          </cell>
          <cell r="Y1969">
            <v>40</v>
          </cell>
          <cell r="Z1969">
            <v>541</v>
          </cell>
          <cell r="AA1969">
            <v>217</v>
          </cell>
          <cell r="AB1969">
            <v>706</v>
          </cell>
          <cell r="AC1969">
            <v>1390</v>
          </cell>
          <cell r="AD1969">
            <v>1111</v>
          </cell>
          <cell r="AE1969">
            <v>1124</v>
          </cell>
          <cell r="AF1969">
            <v>895</v>
          </cell>
          <cell r="AG1969">
            <v>9540</v>
          </cell>
          <cell r="AH1969">
            <v>20351</v>
          </cell>
          <cell r="AI1969">
            <v>17440</v>
          </cell>
          <cell r="AJ1969">
            <v>18173</v>
          </cell>
          <cell r="AK1969">
            <v>9853</v>
          </cell>
          <cell r="AL1969">
            <v>18037</v>
          </cell>
          <cell r="AM1969">
            <v>12998</v>
          </cell>
          <cell r="AN1969">
            <v>6609</v>
          </cell>
          <cell r="AO1969">
            <v>6516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1344263</v>
          </cell>
          <cell r="L1970">
            <v>22838</v>
          </cell>
          <cell r="M1970">
            <v>71172</v>
          </cell>
          <cell r="N1970">
            <v>59059</v>
          </cell>
          <cell r="O1970">
            <v>51292</v>
          </cell>
          <cell r="P1970">
            <v>61459</v>
          </cell>
          <cell r="Q1970">
            <v>67226</v>
          </cell>
          <cell r="R1970">
            <v>71619</v>
          </cell>
          <cell r="S1970">
            <v>85326</v>
          </cell>
          <cell r="T1970">
            <v>82501</v>
          </cell>
          <cell r="U1970">
            <v>74936</v>
          </cell>
          <cell r="V1970">
            <v>60306</v>
          </cell>
          <cell r="W1970">
            <v>55185</v>
          </cell>
          <cell r="X1970">
            <v>66146</v>
          </cell>
          <cell r="Y1970">
            <v>49328</v>
          </cell>
          <cell r="Z1970">
            <v>49104</v>
          </cell>
          <cell r="AA1970">
            <v>47982</v>
          </cell>
          <cell r="AB1970">
            <v>42963</v>
          </cell>
          <cell r="AC1970">
            <v>41998</v>
          </cell>
          <cell r="AD1970">
            <v>40332</v>
          </cell>
          <cell r="AE1970">
            <v>31836</v>
          </cell>
          <cell r="AF1970">
            <v>30475</v>
          </cell>
          <cell r="AG1970">
            <v>24697</v>
          </cell>
          <cell r="AH1970">
            <v>22981</v>
          </cell>
          <cell r="AI1970">
            <v>20651</v>
          </cell>
          <cell r="AJ1970">
            <v>20826</v>
          </cell>
          <cell r="AK1970">
            <v>28119</v>
          </cell>
          <cell r="AL1970">
            <v>30035</v>
          </cell>
          <cell r="AM1970">
            <v>23996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63872</v>
          </cell>
          <cell r="L1971">
            <v>3938</v>
          </cell>
          <cell r="M1971">
            <v>5736</v>
          </cell>
          <cell r="N1971">
            <v>6187</v>
          </cell>
          <cell r="O1971">
            <v>2981</v>
          </cell>
          <cell r="P1971">
            <v>5862</v>
          </cell>
          <cell r="Q1971">
            <v>6663</v>
          </cell>
          <cell r="R1971">
            <v>2866</v>
          </cell>
          <cell r="S1971">
            <v>4717</v>
          </cell>
          <cell r="T1971">
            <v>4314</v>
          </cell>
          <cell r="U1971">
            <v>4167</v>
          </cell>
          <cell r="V1971">
            <v>932</v>
          </cell>
          <cell r="W1971">
            <v>1927</v>
          </cell>
          <cell r="X1971">
            <v>2779</v>
          </cell>
          <cell r="Y1971">
            <v>1865</v>
          </cell>
          <cell r="Z1971">
            <v>1284</v>
          </cell>
          <cell r="AA1971">
            <v>1962</v>
          </cell>
          <cell r="AB1971">
            <v>636</v>
          </cell>
          <cell r="AC1971">
            <v>692</v>
          </cell>
          <cell r="AD1971">
            <v>1248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164</v>
          </cell>
          <cell r="AK1971">
            <v>315</v>
          </cell>
          <cell r="AL1971">
            <v>137</v>
          </cell>
          <cell r="AM1971">
            <v>622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712915</v>
          </cell>
          <cell r="L1972">
            <v>20815</v>
          </cell>
          <cell r="M1972">
            <v>40949</v>
          </cell>
          <cell r="N1972">
            <v>40923</v>
          </cell>
          <cell r="O1972">
            <v>28045</v>
          </cell>
          <cell r="P1972">
            <v>34888</v>
          </cell>
          <cell r="Q1972">
            <v>38328</v>
          </cell>
          <cell r="R1972">
            <v>44445</v>
          </cell>
          <cell r="S1972">
            <v>52581</v>
          </cell>
          <cell r="T1972">
            <v>50357</v>
          </cell>
          <cell r="U1972">
            <v>47675</v>
          </cell>
          <cell r="V1972">
            <v>34544</v>
          </cell>
          <cell r="W1972">
            <v>35593</v>
          </cell>
          <cell r="X1972">
            <v>35590</v>
          </cell>
          <cell r="Y1972">
            <v>28415</v>
          </cell>
          <cell r="Z1972">
            <v>28443</v>
          </cell>
          <cell r="AA1972">
            <v>22189</v>
          </cell>
          <cell r="AB1972">
            <v>19596</v>
          </cell>
          <cell r="AC1972">
            <v>19538</v>
          </cell>
          <cell r="AD1972">
            <v>14437</v>
          </cell>
          <cell r="AE1972">
            <v>14418</v>
          </cell>
          <cell r="AF1972">
            <v>6592</v>
          </cell>
          <cell r="AG1972">
            <v>7091</v>
          </cell>
          <cell r="AH1972">
            <v>9438</v>
          </cell>
          <cell r="AI1972">
            <v>6174</v>
          </cell>
          <cell r="AJ1972">
            <v>6749</v>
          </cell>
          <cell r="AK1972">
            <v>7482</v>
          </cell>
          <cell r="AL1972">
            <v>8327</v>
          </cell>
          <cell r="AM1972">
            <v>7994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127769</v>
          </cell>
          <cell r="M1974">
            <v>6047</v>
          </cell>
          <cell r="N1974">
            <v>11841</v>
          </cell>
          <cell r="O1974">
            <v>4284</v>
          </cell>
          <cell r="P1974">
            <v>6111</v>
          </cell>
          <cell r="Q1974">
            <v>8062</v>
          </cell>
          <cell r="R1974">
            <v>9970</v>
          </cell>
          <cell r="S1974">
            <v>8495</v>
          </cell>
          <cell r="T1974">
            <v>8206</v>
          </cell>
          <cell r="U1974">
            <v>7751</v>
          </cell>
          <cell r="V1974">
            <v>13240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8354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12055</v>
          </cell>
          <cell r="L1975">
            <v>356</v>
          </cell>
          <cell r="M1975">
            <v>2078</v>
          </cell>
          <cell r="N1975">
            <v>1775</v>
          </cell>
          <cell r="O1975">
            <v>297</v>
          </cell>
          <cell r="P1975">
            <v>210</v>
          </cell>
          <cell r="Q1975">
            <v>1483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285</v>
          </cell>
          <cell r="AC1975">
            <v>41</v>
          </cell>
          <cell r="AD1975">
            <v>239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  <cell r="J1976">
            <v>16880</v>
          </cell>
          <cell r="L1976">
            <v>568</v>
          </cell>
          <cell r="M1976">
            <v>614</v>
          </cell>
          <cell r="N1976">
            <v>250</v>
          </cell>
          <cell r="O1976">
            <v>1227</v>
          </cell>
          <cell r="P1976">
            <v>912</v>
          </cell>
          <cell r="Q1976">
            <v>132</v>
          </cell>
          <cell r="R1976">
            <v>563</v>
          </cell>
          <cell r="S1976">
            <v>36</v>
          </cell>
          <cell r="T1976">
            <v>472</v>
          </cell>
          <cell r="U1976">
            <v>1762</v>
          </cell>
          <cell r="V1976">
            <v>625</v>
          </cell>
          <cell r="W1976">
            <v>536</v>
          </cell>
          <cell r="X1976">
            <v>371</v>
          </cell>
          <cell r="Y1976">
            <v>258</v>
          </cell>
          <cell r="Z1976">
            <v>355</v>
          </cell>
          <cell r="AA1976">
            <v>385</v>
          </cell>
          <cell r="AB1976">
            <v>1057</v>
          </cell>
          <cell r="AC1976">
            <v>529</v>
          </cell>
          <cell r="AD1976">
            <v>1549</v>
          </cell>
          <cell r="AE1976">
            <v>395</v>
          </cell>
          <cell r="AF1976">
            <v>1331</v>
          </cell>
          <cell r="AG1976">
            <v>607</v>
          </cell>
          <cell r="AH1976">
            <v>213</v>
          </cell>
          <cell r="AI1976">
            <v>168</v>
          </cell>
          <cell r="AJ1976">
            <v>279</v>
          </cell>
          <cell r="AK1976">
            <v>482</v>
          </cell>
          <cell r="AL1976">
            <v>505</v>
          </cell>
          <cell r="AM1976">
            <v>149</v>
          </cell>
          <cell r="AN1976">
            <v>550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93303</v>
          </cell>
          <cell r="L1977">
            <v>208</v>
          </cell>
          <cell r="M1977">
            <v>10063</v>
          </cell>
          <cell r="N1977">
            <v>10742</v>
          </cell>
          <cell r="O1977">
            <v>7446</v>
          </cell>
          <cell r="P1977">
            <v>2409</v>
          </cell>
          <cell r="Q1977">
            <v>4724</v>
          </cell>
          <cell r="R1977">
            <v>8405</v>
          </cell>
          <cell r="S1977">
            <v>4923</v>
          </cell>
          <cell r="T1977">
            <v>8373</v>
          </cell>
          <cell r="U1977">
            <v>2442</v>
          </cell>
          <cell r="V1977">
            <v>523</v>
          </cell>
          <cell r="W1977">
            <v>2104</v>
          </cell>
          <cell r="X1977">
            <v>1114</v>
          </cell>
          <cell r="Y1977">
            <v>30</v>
          </cell>
          <cell r="Z1977">
            <v>1200</v>
          </cell>
          <cell r="AA1977">
            <v>753</v>
          </cell>
          <cell r="AB1977">
            <v>1770</v>
          </cell>
          <cell r="AC1977">
            <v>739</v>
          </cell>
          <cell r="AD1977">
            <v>4386</v>
          </cell>
          <cell r="AE1977">
            <v>293</v>
          </cell>
          <cell r="AF1977">
            <v>156</v>
          </cell>
          <cell r="AG1977">
            <v>806</v>
          </cell>
          <cell r="AH1977">
            <v>2434</v>
          </cell>
          <cell r="AI1977">
            <v>5118</v>
          </cell>
          <cell r="AJ1977">
            <v>10735</v>
          </cell>
          <cell r="AK1977">
            <v>665</v>
          </cell>
          <cell r="AL1977">
            <v>68</v>
          </cell>
          <cell r="AM1977">
            <v>674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366019</v>
          </cell>
          <cell r="L1978">
            <v>12030</v>
          </cell>
          <cell r="M1978">
            <v>20336</v>
          </cell>
          <cell r="N1978">
            <v>17097</v>
          </cell>
          <cell r="O1978">
            <v>11126</v>
          </cell>
          <cell r="P1978">
            <v>27655</v>
          </cell>
          <cell r="Q1978">
            <v>19010</v>
          </cell>
          <cell r="R1978">
            <v>23017</v>
          </cell>
          <cell r="S1978">
            <v>16878</v>
          </cell>
          <cell r="T1978">
            <v>28562</v>
          </cell>
          <cell r="U1978">
            <v>15649</v>
          </cell>
          <cell r="V1978">
            <v>13639</v>
          </cell>
          <cell r="W1978">
            <v>12693</v>
          </cell>
          <cell r="X1978">
            <v>9879</v>
          </cell>
          <cell r="Y1978">
            <v>8306</v>
          </cell>
          <cell r="Z1978">
            <v>5420</v>
          </cell>
          <cell r="AA1978">
            <v>8977</v>
          </cell>
          <cell r="AB1978">
            <v>9819</v>
          </cell>
          <cell r="AC1978">
            <v>8605</v>
          </cell>
          <cell r="AD1978">
            <v>11848</v>
          </cell>
          <cell r="AE1978">
            <v>12950</v>
          </cell>
          <cell r="AF1978">
            <v>14195</v>
          </cell>
          <cell r="AG1978">
            <v>7686</v>
          </cell>
          <cell r="AH1978">
            <v>1487</v>
          </cell>
          <cell r="AI1978">
            <v>4186</v>
          </cell>
          <cell r="AJ1978">
            <v>6347</v>
          </cell>
          <cell r="AK1978">
            <v>10486</v>
          </cell>
          <cell r="AL1978">
            <v>6456</v>
          </cell>
          <cell r="AM1978">
            <v>21133</v>
          </cell>
          <cell r="AN1978">
            <v>547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  <cell r="J1979">
            <v>39222</v>
          </cell>
          <cell r="L1979">
            <v>362</v>
          </cell>
          <cell r="M1979">
            <v>1385</v>
          </cell>
          <cell r="N1979">
            <v>2225</v>
          </cell>
          <cell r="O1979">
            <v>1660</v>
          </cell>
          <cell r="P1979">
            <v>2679</v>
          </cell>
          <cell r="Q1979">
            <v>2191</v>
          </cell>
          <cell r="R1979">
            <v>1017</v>
          </cell>
          <cell r="S1979">
            <v>1793</v>
          </cell>
          <cell r="T1979">
            <v>1811</v>
          </cell>
          <cell r="U1979">
            <v>1591</v>
          </cell>
          <cell r="V1979">
            <v>2293</v>
          </cell>
          <cell r="W1979">
            <v>1618</v>
          </cell>
          <cell r="X1979">
            <v>1255</v>
          </cell>
          <cell r="Y1979">
            <v>1045</v>
          </cell>
          <cell r="Z1979">
            <v>1231</v>
          </cell>
          <cell r="AA1979">
            <v>993</v>
          </cell>
          <cell r="AB1979">
            <v>1847</v>
          </cell>
          <cell r="AC1979">
            <v>1129</v>
          </cell>
          <cell r="AD1979">
            <v>1262</v>
          </cell>
          <cell r="AE1979">
            <v>904</v>
          </cell>
          <cell r="AF1979">
            <v>1156</v>
          </cell>
          <cell r="AG1979">
            <v>659</v>
          </cell>
          <cell r="AH1979">
            <v>1415</v>
          </cell>
          <cell r="AI1979">
            <v>933</v>
          </cell>
          <cell r="AJ1979">
            <v>1137</v>
          </cell>
          <cell r="AK1979">
            <v>756</v>
          </cell>
          <cell r="AL1979">
            <v>1241</v>
          </cell>
          <cell r="AM1979">
            <v>1380</v>
          </cell>
          <cell r="AN1979">
            <v>254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  <cell r="J1980">
            <v>242999</v>
          </cell>
          <cell r="L1980">
            <v>744</v>
          </cell>
          <cell r="M1980">
            <v>31004</v>
          </cell>
          <cell r="N1980">
            <v>3580</v>
          </cell>
          <cell r="O1980">
            <v>15037</v>
          </cell>
          <cell r="P1980">
            <v>24296</v>
          </cell>
          <cell r="Q1980">
            <v>5565</v>
          </cell>
          <cell r="R1980">
            <v>11614</v>
          </cell>
          <cell r="S1980">
            <v>1994</v>
          </cell>
          <cell r="T1980">
            <v>20049</v>
          </cell>
          <cell r="U1980">
            <v>24297</v>
          </cell>
          <cell r="V1980">
            <v>34574</v>
          </cell>
          <cell r="W1980">
            <v>5794</v>
          </cell>
          <cell r="X1980">
            <v>408</v>
          </cell>
          <cell r="Y1980">
            <v>5545</v>
          </cell>
          <cell r="Z1980">
            <v>2231</v>
          </cell>
          <cell r="AA1980">
            <v>539</v>
          </cell>
          <cell r="AB1980">
            <v>987</v>
          </cell>
          <cell r="AC1980">
            <v>728</v>
          </cell>
          <cell r="AD1980">
            <v>337</v>
          </cell>
          <cell r="AF1980">
            <v>637</v>
          </cell>
          <cell r="AG1980">
            <v>1258</v>
          </cell>
          <cell r="AH1980">
            <v>247</v>
          </cell>
          <cell r="AI1980">
            <v>25993</v>
          </cell>
          <cell r="AJ1980">
            <v>23432</v>
          </cell>
          <cell r="AK1980">
            <v>1149</v>
          </cell>
          <cell r="AL1980">
            <v>719</v>
          </cell>
          <cell r="AM1980">
            <v>241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2086005</v>
          </cell>
          <cell r="L1981">
            <v>35082</v>
          </cell>
          <cell r="M1981">
            <v>101558</v>
          </cell>
          <cell r="N1981">
            <v>93977</v>
          </cell>
          <cell r="O1981">
            <v>88042</v>
          </cell>
          <cell r="P1981">
            <v>88192</v>
          </cell>
          <cell r="Q1981">
            <v>82611</v>
          </cell>
          <cell r="R1981">
            <v>83733</v>
          </cell>
          <cell r="S1981">
            <v>88037</v>
          </cell>
          <cell r="T1981">
            <v>131621</v>
          </cell>
          <cell r="U1981">
            <v>92746</v>
          </cell>
          <cell r="V1981">
            <v>89144</v>
          </cell>
          <cell r="W1981">
            <v>63297</v>
          </cell>
          <cell r="X1981">
            <v>115588</v>
          </cell>
          <cell r="Y1981">
            <v>67812</v>
          </cell>
          <cell r="Z1981">
            <v>62233</v>
          </cell>
          <cell r="AA1981">
            <v>61846</v>
          </cell>
          <cell r="AB1981">
            <v>93248</v>
          </cell>
          <cell r="AC1981">
            <v>98789</v>
          </cell>
          <cell r="AD1981">
            <v>51952</v>
          </cell>
          <cell r="AE1981">
            <v>55401</v>
          </cell>
          <cell r="AF1981">
            <v>119016</v>
          </cell>
          <cell r="AG1981">
            <v>18815</v>
          </cell>
          <cell r="AH1981">
            <v>51841</v>
          </cell>
          <cell r="AI1981">
            <v>18691</v>
          </cell>
          <cell r="AJ1981">
            <v>38874</v>
          </cell>
          <cell r="AK1981">
            <v>83578</v>
          </cell>
          <cell r="AL1981">
            <v>28266</v>
          </cell>
          <cell r="AM1981">
            <v>48512</v>
          </cell>
          <cell r="AN1981">
            <v>33503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  <cell r="J1982">
            <v>10231</v>
          </cell>
          <cell r="M1982">
            <v>39</v>
          </cell>
          <cell r="N1982">
            <v>587</v>
          </cell>
          <cell r="O1982">
            <v>1194</v>
          </cell>
          <cell r="P1982">
            <v>91</v>
          </cell>
          <cell r="Q1982">
            <v>464</v>
          </cell>
          <cell r="S1982">
            <v>1090</v>
          </cell>
          <cell r="T1982">
            <v>217</v>
          </cell>
          <cell r="U1982">
            <v>102</v>
          </cell>
          <cell r="W1982">
            <v>214</v>
          </cell>
          <cell r="X1982">
            <v>2729</v>
          </cell>
          <cell r="Z1982">
            <v>279</v>
          </cell>
          <cell r="AA1982">
            <v>330</v>
          </cell>
          <cell r="AB1982">
            <v>573</v>
          </cell>
          <cell r="AD1982">
            <v>1630</v>
          </cell>
          <cell r="AE1982">
            <v>26</v>
          </cell>
          <cell r="AG1982">
            <v>666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  <cell r="J1983">
            <v>503846</v>
          </cell>
          <cell r="L1983">
            <v>507</v>
          </cell>
          <cell r="M1983">
            <v>16125</v>
          </cell>
          <cell r="N1983">
            <v>30857</v>
          </cell>
          <cell r="O1983">
            <v>21487</v>
          </cell>
          <cell r="P1983">
            <v>25768</v>
          </cell>
          <cell r="Q1983">
            <v>24545</v>
          </cell>
          <cell r="R1983">
            <v>26826</v>
          </cell>
          <cell r="S1983">
            <v>4763</v>
          </cell>
          <cell r="T1983">
            <v>13746</v>
          </cell>
          <cell r="U1983">
            <v>13268</v>
          </cell>
          <cell r="V1983">
            <v>48129</v>
          </cell>
          <cell r="W1983">
            <v>7358</v>
          </cell>
          <cell r="X1983">
            <v>31474</v>
          </cell>
          <cell r="Y1983">
            <v>33540</v>
          </cell>
          <cell r="Z1983">
            <v>33434</v>
          </cell>
          <cell r="AA1983">
            <v>40601</v>
          </cell>
          <cell r="AB1983">
            <v>15768</v>
          </cell>
          <cell r="AC1983">
            <v>6734</v>
          </cell>
          <cell r="AD1983">
            <v>30774</v>
          </cell>
          <cell r="AE1983">
            <v>18630</v>
          </cell>
          <cell r="AF1983">
            <v>11948</v>
          </cell>
          <cell r="AG1983">
            <v>47564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  <cell r="J1984">
            <v>99663</v>
          </cell>
          <cell r="L1984">
            <v>3766</v>
          </cell>
          <cell r="M1984">
            <v>9275</v>
          </cell>
          <cell r="N1984">
            <v>8173</v>
          </cell>
          <cell r="O1984">
            <v>6734</v>
          </cell>
          <cell r="P1984">
            <v>3349</v>
          </cell>
          <cell r="Q1984">
            <v>5231</v>
          </cell>
          <cell r="R1984">
            <v>2674</v>
          </cell>
          <cell r="S1984">
            <v>4245</v>
          </cell>
          <cell r="T1984">
            <v>3889</v>
          </cell>
          <cell r="U1984">
            <v>2878</v>
          </cell>
          <cell r="V1984">
            <v>833</v>
          </cell>
          <cell r="W1984">
            <v>4054</v>
          </cell>
          <cell r="X1984">
            <v>4788</v>
          </cell>
          <cell r="Y1984">
            <v>3077</v>
          </cell>
          <cell r="Z1984">
            <v>7036</v>
          </cell>
          <cell r="AA1984">
            <v>1421</v>
          </cell>
          <cell r="AB1984">
            <v>1651</v>
          </cell>
          <cell r="AC1984">
            <v>1052</v>
          </cell>
          <cell r="AD1984">
            <v>4696</v>
          </cell>
          <cell r="AE1984">
            <v>2438</v>
          </cell>
          <cell r="AF1984">
            <v>8581</v>
          </cell>
          <cell r="AG1984">
            <v>6192</v>
          </cell>
          <cell r="AH1984">
            <v>3630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  <cell r="J1985">
            <v>2286</v>
          </cell>
          <cell r="P1985">
            <v>68</v>
          </cell>
          <cell r="R1985">
            <v>86</v>
          </cell>
          <cell r="S1985">
            <v>240</v>
          </cell>
          <cell r="U1985">
            <v>1400</v>
          </cell>
          <cell r="W1985">
            <v>61</v>
          </cell>
          <cell r="X1985">
            <v>17</v>
          </cell>
          <cell r="Y1985">
            <v>74</v>
          </cell>
          <cell r="Z1985">
            <v>54</v>
          </cell>
          <cell r="AC1985">
            <v>163</v>
          </cell>
          <cell r="AD1985">
            <v>36</v>
          </cell>
          <cell r="AE1985">
            <v>73</v>
          </cell>
          <cell r="AG1985">
            <v>14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  <cell r="J1986">
            <v>158011</v>
          </cell>
          <cell r="L1986">
            <v>1748</v>
          </cell>
          <cell r="M1986">
            <v>13287</v>
          </cell>
          <cell r="N1986">
            <v>10778</v>
          </cell>
          <cell r="O1986">
            <v>2079</v>
          </cell>
          <cell r="P1986">
            <v>802</v>
          </cell>
          <cell r="Q1986">
            <v>4608</v>
          </cell>
          <cell r="R1986">
            <v>7109</v>
          </cell>
          <cell r="S1986">
            <v>1806</v>
          </cell>
          <cell r="T1986">
            <v>109</v>
          </cell>
          <cell r="U1986">
            <v>5989</v>
          </cell>
          <cell r="V1986">
            <v>12686</v>
          </cell>
          <cell r="W1986">
            <v>28498</v>
          </cell>
          <cell r="X1986">
            <v>1556</v>
          </cell>
          <cell r="Y1986">
            <v>4127</v>
          </cell>
          <cell r="Z1986">
            <v>504</v>
          </cell>
          <cell r="AA1986">
            <v>25164</v>
          </cell>
          <cell r="AB1986">
            <v>3243</v>
          </cell>
          <cell r="AC1986">
            <v>4502</v>
          </cell>
          <cell r="AD1986">
            <v>30</v>
          </cell>
          <cell r="AE1986">
            <v>6793</v>
          </cell>
          <cell r="AG1986">
            <v>22593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  <cell r="J1987">
            <v>158750</v>
          </cell>
          <cell r="L1987">
            <v>260</v>
          </cell>
          <cell r="M1987">
            <v>736</v>
          </cell>
          <cell r="N1987">
            <v>13325</v>
          </cell>
          <cell r="O1987">
            <v>11276</v>
          </cell>
          <cell r="P1987">
            <v>1704</v>
          </cell>
          <cell r="Q1987">
            <v>4831</v>
          </cell>
          <cell r="R1987">
            <v>7161</v>
          </cell>
          <cell r="S1987">
            <v>6514</v>
          </cell>
          <cell r="T1987">
            <v>5096</v>
          </cell>
          <cell r="U1987">
            <v>7579</v>
          </cell>
          <cell r="V1987">
            <v>8739</v>
          </cell>
          <cell r="W1987">
            <v>15961</v>
          </cell>
          <cell r="X1987">
            <v>6537</v>
          </cell>
          <cell r="Y1987">
            <v>14944</v>
          </cell>
          <cell r="Z1987">
            <v>8856</v>
          </cell>
          <cell r="AA1987">
            <v>2981</v>
          </cell>
          <cell r="AB1987">
            <v>11431</v>
          </cell>
          <cell r="AC1987">
            <v>18678</v>
          </cell>
          <cell r="AD1987">
            <v>5241</v>
          </cell>
          <cell r="AE1987">
            <v>2474</v>
          </cell>
          <cell r="AF1987">
            <v>4194</v>
          </cell>
          <cell r="AH1987">
            <v>232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68372</v>
          </cell>
          <cell r="L1988">
            <v>630</v>
          </cell>
          <cell r="M1988">
            <v>1199</v>
          </cell>
          <cell r="N1988">
            <v>1214</v>
          </cell>
          <cell r="O1988">
            <v>2736</v>
          </cell>
          <cell r="P1988">
            <v>2688</v>
          </cell>
          <cell r="Q1988">
            <v>1779</v>
          </cell>
          <cell r="R1988">
            <v>1807</v>
          </cell>
          <cell r="S1988">
            <v>1852</v>
          </cell>
          <cell r="T1988">
            <v>1297</v>
          </cell>
          <cell r="U1988">
            <v>3084</v>
          </cell>
          <cell r="V1988">
            <v>1642</v>
          </cell>
          <cell r="W1988">
            <v>1976</v>
          </cell>
          <cell r="X1988">
            <v>1852</v>
          </cell>
          <cell r="Y1988">
            <v>2008</v>
          </cell>
          <cell r="Z1988">
            <v>3406</v>
          </cell>
          <cell r="AA1988">
            <v>3566</v>
          </cell>
          <cell r="AB1988">
            <v>3025</v>
          </cell>
          <cell r="AC1988">
            <v>1393</v>
          </cell>
          <cell r="AD1988">
            <v>6171</v>
          </cell>
          <cell r="AE1988">
            <v>4550</v>
          </cell>
          <cell r="AF1988">
            <v>2052</v>
          </cell>
          <cell r="AG1988">
            <v>2273</v>
          </cell>
          <cell r="AH1988">
            <v>2755</v>
          </cell>
          <cell r="AI1988">
            <v>2081</v>
          </cell>
          <cell r="AJ1988">
            <v>2156</v>
          </cell>
          <cell r="AK1988">
            <v>2998</v>
          </cell>
          <cell r="AL1988">
            <v>2907</v>
          </cell>
          <cell r="AM1988">
            <v>1959</v>
          </cell>
          <cell r="AN1988">
            <v>1316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  <cell r="J1989">
            <v>332531</v>
          </cell>
          <cell r="L1989">
            <v>1402</v>
          </cell>
          <cell r="M1989">
            <v>13310</v>
          </cell>
          <cell r="N1989">
            <v>11041</v>
          </cell>
          <cell r="O1989">
            <v>14255</v>
          </cell>
          <cell r="P1989">
            <v>24369</v>
          </cell>
          <cell r="Q1989">
            <v>9034</v>
          </cell>
          <cell r="R1989">
            <v>8580</v>
          </cell>
          <cell r="S1989">
            <v>14674</v>
          </cell>
          <cell r="T1989">
            <v>14328</v>
          </cell>
          <cell r="U1989">
            <v>7817</v>
          </cell>
          <cell r="V1989">
            <v>14343</v>
          </cell>
          <cell r="W1989">
            <v>9440</v>
          </cell>
          <cell r="X1989">
            <v>34135</v>
          </cell>
          <cell r="Y1989">
            <v>20913</v>
          </cell>
          <cell r="Z1989">
            <v>9470</v>
          </cell>
          <cell r="AA1989">
            <v>22010</v>
          </cell>
          <cell r="AB1989">
            <v>9846</v>
          </cell>
          <cell r="AC1989">
            <v>11340</v>
          </cell>
          <cell r="AD1989">
            <v>4873</v>
          </cell>
          <cell r="AE1989">
            <v>8351</v>
          </cell>
          <cell r="AF1989">
            <v>7489</v>
          </cell>
          <cell r="AG1989">
            <v>13698</v>
          </cell>
          <cell r="AH1989">
            <v>8569</v>
          </cell>
          <cell r="AI1989">
            <v>12471</v>
          </cell>
          <cell r="AJ1989">
            <v>1656</v>
          </cell>
          <cell r="AK1989">
            <v>3851</v>
          </cell>
          <cell r="AL1989">
            <v>17819</v>
          </cell>
          <cell r="AM1989">
            <v>3002</v>
          </cell>
          <cell r="AN1989">
            <v>445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746348</v>
          </cell>
          <cell r="L1990">
            <v>5178</v>
          </cell>
          <cell r="M1990">
            <v>32886</v>
          </cell>
          <cell r="N1990">
            <v>22518</v>
          </cell>
          <cell r="O1990">
            <v>27135</v>
          </cell>
          <cell r="P1990">
            <v>34958</v>
          </cell>
          <cell r="Q1990">
            <v>38244</v>
          </cell>
          <cell r="R1990">
            <v>27460</v>
          </cell>
          <cell r="S1990">
            <v>43394</v>
          </cell>
          <cell r="T1990">
            <v>37835</v>
          </cell>
          <cell r="U1990">
            <v>18838</v>
          </cell>
          <cell r="V1990">
            <v>21599</v>
          </cell>
          <cell r="W1990">
            <v>33839</v>
          </cell>
          <cell r="X1990">
            <v>106815</v>
          </cell>
          <cell r="Y1990">
            <v>23262</v>
          </cell>
          <cell r="Z1990">
            <v>46399</v>
          </cell>
          <cell r="AA1990">
            <v>25054</v>
          </cell>
          <cell r="AB1990">
            <v>17738</v>
          </cell>
          <cell r="AC1990">
            <v>19296</v>
          </cell>
          <cell r="AD1990">
            <v>14594</v>
          </cell>
          <cell r="AE1990">
            <v>10695</v>
          </cell>
          <cell r="AF1990">
            <v>10705</v>
          </cell>
          <cell r="AG1990">
            <v>18663</v>
          </cell>
          <cell r="AH1990">
            <v>9301</v>
          </cell>
          <cell r="AI1990">
            <v>13812</v>
          </cell>
          <cell r="AJ1990">
            <v>15320</v>
          </cell>
          <cell r="AK1990">
            <v>31983</v>
          </cell>
          <cell r="AL1990">
            <v>16064</v>
          </cell>
          <cell r="AM1990">
            <v>7091</v>
          </cell>
          <cell r="AN1990">
            <v>15601</v>
          </cell>
          <cell r="AO1990">
            <v>71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  <cell r="J1991">
            <v>10685</v>
          </cell>
          <cell r="M1991">
            <v>740</v>
          </cell>
          <cell r="N1991">
            <v>217</v>
          </cell>
          <cell r="O1991">
            <v>14</v>
          </cell>
          <cell r="P1991">
            <v>118</v>
          </cell>
          <cell r="Q1991">
            <v>82</v>
          </cell>
          <cell r="S1991">
            <v>27</v>
          </cell>
          <cell r="V1991">
            <v>16</v>
          </cell>
          <cell r="AD1991">
            <v>499</v>
          </cell>
          <cell r="AE1991">
            <v>114</v>
          </cell>
          <cell r="AF1991">
            <v>84</v>
          </cell>
          <cell r="AG1991">
            <v>133</v>
          </cell>
          <cell r="AH1991">
            <v>92</v>
          </cell>
          <cell r="AI1991">
            <v>583</v>
          </cell>
          <cell r="AJ1991">
            <v>1405</v>
          </cell>
          <cell r="AK1991">
            <v>492</v>
          </cell>
          <cell r="AL1991">
            <v>429</v>
          </cell>
          <cell r="AM1991">
            <v>5437</v>
          </cell>
          <cell r="AN1991">
            <v>203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  <cell r="J1992">
            <v>143746</v>
          </cell>
          <cell r="M1992">
            <v>202</v>
          </cell>
          <cell r="N1992">
            <v>22</v>
          </cell>
          <cell r="R1992">
            <v>1521</v>
          </cell>
          <cell r="S1992">
            <v>13</v>
          </cell>
          <cell r="U1992">
            <v>3373</v>
          </cell>
          <cell r="V1992">
            <v>962</v>
          </cell>
          <cell r="X1992">
            <v>2210</v>
          </cell>
          <cell r="Y1992">
            <v>1802</v>
          </cell>
          <cell r="Z1992">
            <v>1207</v>
          </cell>
          <cell r="AA1992">
            <v>3194</v>
          </cell>
          <cell r="AC1992">
            <v>6944</v>
          </cell>
          <cell r="AD1992">
            <v>1852</v>
          </cell>
          <cell r="AH1992">
            <v>12256</v>
          </cell>
          <cell r="AI1992">
            <v>6865</v>
          </cell>
          <cell r="AJ1992">
            <v>30044</v>
          </cell>
          <cell r="AK1992">
            <v>13238</v>
          </cell>
          <cell r="AL1992">
            <v>40996</v>
          </cell>
          <cell r="AM1992">
            <v>3824</v>
          </cell>
          <cell r="AN1992">
            <v>7102</v>
          </cell>
          <cell r="AO1992">
            <v>6119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  <cell r="J1993">
            <v>102191</v>
          </cell>
          <cell r="M1993">
            <v>272</v>
          </cell>
          <cell r="N1993">
            <v>190</v>
          </cell>
          <cell r="O1993">
            <v>287</v>
          </cell>
          <cell r="Q1993">
            <v>142</v>
          </cell>
          <cell r="R1993">
            <v>417</v>
          </cell>
          <cell r="S1993">
            <v>24</v>
          </cell>
          <cell r="T1993">
            <v>114</v>
          </cell>
          <cell r="U1993">
            <v>50</v>
          </cell>
          <cell r="V1993">
            <v>267</v>
          </cell>
          <cell r="W1993">
            <v>697</v>
          </cell>
          <cell r="X1993">
            <v>1378</v>
          </cell>
          <cell r="Y1993">
            <v>31</v>
          </cell>
          <cell r="Z1993">
            <v>567</v>
          </cell>
          <cell r="AA1993">
            <v>606</v>
          </cell>
          <cell r="AC1993">
            <v>3207</v>
          </cell>
          <cell r="AD1993">
            <v>131</v>
          </cell>
          <cell r="AE1993">
            <v>1293</v>
          </cell>
          <cell r="AF1993">
            <v>279</v>
          </cell>
          <cell r="AG1993">
            <v>1993</v>
          </cell>
          <cell r="AH1993">
            <v>5975</v>
          </cell>
          <cell r="AI1993">
            <v>10141</v>
          </cell>
          <cell r="AJ1993">
            <v>23757</v>
          </cell>
          <cell r="AK1993">
            <v>5827</v>
          </cell>
          <cell r="AL1993">
            <v>10020</v>
          </cell>
          <cell r="AM1993">
            <v>9906</v>
          </cell>
          <cell r="AN1993">
            <v>24620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2121029</v>
          </cell>
          <cell r="L1994">
            <v>41564</v>
          </cell>
          <cell r="M1994">
            <v>118172</v>
          </cell>
          <cell r="N1994">
            <v>107316</v>
          </cell>
          <cell r="O1994">
            <v>104261</v>
          </cell>
          <cell r="P1994">
            <v>114054</v>
          </cell>
          <cell r="Q1994">
            <v>126929</v>
          </cell>
          <cell r="R1994">
            <v>127831</v>
          </cell>
          <cell r="S1994">
            <v>130640</v>
          </cell>
          <cell r="T1994">
            <v>121508</v>
          </cell>
          <cell r="U1994">
            <v>132285</v>
          </cell>
          <cell r="V1994">
            <v>94283</v>
          </cell>
          <cell r="W1994">
            <v>86867</v>
          </cell>
          <cell r="X1994">
            <v>87457</v>
          </cell>
          <cell r="Y1994">
            <v>80472</v>
          </cell>
          <cell r="Z1994">
            <v>79330</v>
          </cell>
          <cell r="AA1994">
            <v>74406</v>
          </cell>
          <cell r="AB1994">
            <v>63062</v>
          </cell>
          <cell r="AC1994">
            <v>62122</v>
          </cell>
          <cell r="AD1994">
            <v>53721</v>
          </cell>
          <cell r="AE1994">
            <v>48596</v>
          </cell>
          <cell r="AF1994">
            <v>37913</v>
          </cell>
          <cell r="AG1994">
            <v>36939</v>
          </cell>
          <cell r="AH1994">
            <v>31449</v>
          </cell>
          <cell r="AI1994">
            <v>31961</v>
          </cell>
          <cell r="AJ1994">
            <v>27418</v>
          </cell>
          <cell r="AK1994">
            <v>37430</v>
          </cell>
          <cell r="AL1994">
            <v>32225</v>
          </cell>
          <cell r="AM1994">
            <v>22821</v>
          </cell>
          <cell r="AN1994">
            <v>7997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52630</v>
          </cell>
          <cell r="L1995">
            <v>2222</v>
          </cell>
          <cell r="M1995">
            <v>8462</v>
          </cell>
          <cell r="N1995">
            <v>3599</v>
          </cell>
          <cell r="O1995">
            <v>2446</v>
          </cell>
          <cell r="P1995">
            <v>2746</v>
          </cell>
          <cell r="Q1995">
            <v>2005</v>
          </cell>
          <cell r="R1995">
            <v>4016</v>
          </cell>
          <cell r="S1995">
            <v>3256</v>
          </cell>
          <cell r="T1995">
            <v>2956</v>
          </cell>
          <cell r="U1995">
            <v>1483</v>
          </cell>
          <cell r="V1995">
            <v>2499</v>
          </cell>
          <cell r="W1995">
            <v>1851</v>
          </cell>
          <cell r="X1995">
            <v>2282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773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1294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559972</v>
          </cell>
          <cell r="L1996">
            <v>13547</v>
          </cell>
          <cell r="M1996">
            <v>26014</v>
          </cell>
          <cell r="N1996">
            <v>18583</v>
          </cell>
          <cell r="O1996">
            <v>21098</v>
          </cell>
          <cell r="P1996">
            <v>22126</v>
          </cell>
          <cell r="Q1996">
            <v>31828</v>
          </cell>
          <cell r="R1996">
            <v>34262</v>
          </cell>
          <cell r="S1996">
            <v>40424</v>
          </cell>
          <cell r="T1996">
            <v>34570</v>
          </cell>
          <cell r="U1996">
            <v>40004</v>
          </cell>
          <cell r="V1996">
            <v>29165</v>
          </cell>
          <cell r="W1996">
            <v>21009</v>
          </cell>
          <cell r="X1996">
            <v>23745</v>
          </cell>
          <cell r="Y1996">
            <v>21864</v>
          </cell>
          <cell r="Z1996">
            <v>16002</v>
          </cell>
          <cell r="AA1996">
            <v>14106</v>
          </cell>
          <cell r="AB1996">
            <v>13354</v>
          </cell>
          <cell r="AC1996">
            <v>17357</v>
          </cell>
          <cell r="AD1996">
            <v>19129</v>
          </cell>
          <cell r="AE1996">
            <v>13341</v>
          </cell>
          <cell r="AF1996">
            <v>14872</v>
          </cell>
          <cell r="AG1996">
            <v>11738</v>
          </cell>
          <cell r="AH1996">
            <v>9438</v>
          </cell>
          <cell r="AI1996">
            <v>7625</v>
          </cell>
          <cell r="AJ1996">
            <v>8455</v>
          </cell>
          <cell r="AK1996">
            <v>12116</v>
          </cell>
          <cell r="AL1996">
            <v>11136</v>
          </cell>
          <cell r="AM1996">
            <v>10976</v>
          </cell>
          <cell r="AN1996">
            <v>2088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3085</v>
          </cell>
          <cell r="M1997">
            <v>1125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120495</v>
          </cell>
          <cell r="L1998">
            <v>1005</v>
          </cell>
          <cell r="M1998">
            <v>6497</v>
          </cell>
          <cell r="N1998">
            <v>9748</v>
          </cell>
          <cell r="O1998">
            <v>13349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23944</v>
          </cell>
          <cell r="L1999">
            <v>237</v>
          </cell>
          <cell r="M1999">
            <v>680</v>
          </cell>
          <cell r="N1999">
            <v>2835</v>
          </cell>
          <cell r="O1999">
            <v>1522</v>
          </cell>
          <cell r="P1999">
            <v>1210</v>
          </cell>
          <cell r="Q1999">
            <v>605</v>
          </cell>
          <cell r="T1999">
            <v>2328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1719</v>
          </cell>
          <cell r="AD1999">
            <v>95</v>
          </cell>
          <cell r="AG1999">
            <v>240</v>
          </cell>
          <cell r="AI1999">
            <v>173</v>
          </cell>
          <cell r="AK1999">
            <v>2082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  <cell r="J2000">
            <v>29812</v>
          </cell>
          <cell r="L2000">
            <v>1647</v>
          </cell>
          <cell r="M2000">
            <v>2184</v>
          </cell>
          <cell r="N2000">
            <v>1543</v>
          </cell>
          <cell r="O2000">
            <v>1426</v>
          </cell>
          <cell r="P2000">
            <v>627</v>
          </cell>
          <cell r="Q2000">
            <v>1094</v>
          </cell>
          <cell r="R2000">
            <v>1670</v>
          </cell>
          <cell r="S2000">
            <v>1581</v>
          </cell>
          <cell r="T2000">
            <v>1055</v>
          </cell>
          <cell r="U2000">
            <v>1583</v>
          </cell>
          <cell r="V2000">
            <v>484</v>
          </cell>
          <cell r="W2000">
            <v>978</v>
          </cell>
          <cell r="X2000">
            <v>1584</v>
          </cell>
          <cell r="Y2000">
            <v>871</v>
          </cell>
          <cell r="Z2000">
            <v>1731</v>
          </cell>
          <cell r="AA2000">
            <v>755</v>
          </cell>
          <cell r="AB2000">
            <v>1401</v>
          </cell>
          <cell r="AC2000">
            <v>1295</v>
          </cell>
          <cell r="AD2000">
            <v>840</v>
          </cell>
          <cell r="AE2000">
            <v>1008</v>
          </cell>
          <cell r="AF2000">
            <v>324</v>
          </cell>
          <cell r="AG2000">
            <v>661</v>
          </cell>
          <cell r="AH2000">
            <v>389</v>
          </cell>
          <cell r="AI2000">
            <v>114</v>
          </cell>
          <cell r="AJ2000">
            <v>712</v>
          </cell>
          <cell r="AK2000">
            <v>1120</v>
          </cell>
          <cell r="AL2000">
            <v>315</v>
          </cell>
          <cell r="AM2000">
            <v>631</v>
          </cell>
          <cell r="AN2000">
            <v>189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  <cell r="J2001">
            <v>248006</v>
          </cell>
          <cell r="L2001">
            <v>1663</v>
          </cell>
          <cell r="M2001">
            <v>5742</v>
          </cell>
          <cell r="N2001">
            <v>15670</v>
          </cell>
          <cell r="O2001">
            <v>7453</v>
          </cell>
          <cell r="P2001">
            <v>65852</v>
          </cell>
          <cell r="Q2001">
            <v>1407</v>
          </cell>
          <cell r="R2001">
            <v>12255</v>
          </cell>
          <cell r="S2001">
            <v>599</v>
          </cell>
          <cell r="T2001">
            <v>92019</v>
          </cell>
          <cell r="U2001">
            <v>1175</v>
          </cell>
          <cell r="V2001">
            <v>2412</v>
          </cell>
          <cell r="W2001">
            <v>343</v>
          </cell>
          <cell r="X2001">
            <v>3245</v>
          </cell>
          <cell r="Y2001">
            <v>47</v>
          </cell>
          <cell r="Z2001">
            <v>3299</v>
          </cell>
          <cell r="AA2001">
            <v>914</v>
          </cell>
          <cell r="AB2001">
            <v>1863</v>
          </cell>
          <cell r="AC2001">
            <v>3390</v>
          </cell>
          <cell r="AD2001">
            <v>4618</v>
          </cell>
          <cell r="AE2001">
            <v>3163</v>
          </cell>
          <cell r="AF2001">
            <v>1329</v>
          </cell>
          <cell r="AG2001">
            <v>6867</v>
          </cell>
          <cell r="AH2001">
            <v>47</v>
          </cell>
          <cell r="AI2001">
            <v>15</v>
          </cell>
          <cell r="AJ2001">
            <v>1664</v>
          </cell>
          <cell r="AK2001">
            <v>668</v>
          </cell>
          <cell r="AL2001">
            <v>3883</v>
          </cell>
          <cell r="AM2001">
            <v>3500</v>
          </cell>
          <cell r="AN2001">
            <v>2904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666639</v>
          </cell>
          <cell r="L2002">
            <v>7764</v>
          </cell>
          <cell r="M2002">
            <v>26586</v>
          </cell>
          <cell r="N2002">
            <v>42194</v>
          </cell>
          <cell r="O2002">
            <v>41986</v>
          </cell>
          <cell r="P2002">
            <v>28624</v>
          </cell>
          <cell r="Q2002">
            <v>28199</v>
          </cell>
          <cell r="R2002">
            <v>24384</v>
          </cell>
          <cell r="S2002">
            <v>25008</v>
          </cell>
          <cell r="T2002">
            <v>28782</v>
          </cell>
          <cell r="U2002">
            <v>22051</v>
          </cell>
          <cell r="V2002">
            <v>54571</v>
          </cell>
          <cell r="W2002">
            <v>39570</v>
          </cell>
          <cell r="X2002">
            <v>14602</v>
          </cell>
          <cell r="Y2002">
            <v>21362</v>
          </cell>
          <cell r="Z2002">
            <v>12463</v>
          </cell>
          <cell r="AA2002">
            <v>19790</v>
          </cell>
          <cell r="AB2002">
            <v>24483</v>
          </cell>
          <cell r="AC2002">
            <v>18883</v>
          </cell>
          <cell r="AD2002">
            <v>13679</v>
          </cell>
          <cell r="AE2002">
            <v>19708</v>
          </cell>
          <cell r="AF2002">
            <v>14428</v>
          </cell>
          <cell r="AG2002">
            <v>14409</v>
          </cell>
          <cell r="AH2002">
            <v>7537</v>
          </cell>
          <cell r="AI2002">
            <v>4129</v>
          </cell>
          <cell r="AJ2002">
            <v>33237</v>
          </cell>
          <cell r="AK2002">
            <v>14179</v>
          </cell>
          <cell r="AL2002">
            <v>11210</v>
          </cell>
          <cell r="AM2002">
            <v>34583</v>
          </cell>
          <cell r="AN2002">
            <v>6736</v>
          </cell>
          <cell r="AP2002">
            <v>11502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147676</v>
          </cell>
          <cell r="L2003">
            <v>6251</v>
          </cell>
          <cell r="M2003">
            <v>7805</v>
          </cell>
          <cell r="N2003">
            <v>8219</v>
          </cell>
          <cell r="O2003">
            <v>10832</v>
          </cell>
          <cell r="P2003">
            <v>7792</v>
          </cell>
          <cell r="Q2003">
            <v>8738</v>
          </cell>
          <cell r="R2003">
            <v>8534</v>
          </cell>
          <cell r="S2003">
            <v>7649</v>
          </cell>
          <cell r="T2003">
            <v>6951</v>
          </cell>
          <cell r="U2003">
            <v>10904</v>
          </cell>
          <cell r="V2003">
            <v>7468</v>
          </cell>
          <cell r="W2003">
            <v>8642</v>
          </cell>
          <cell r="X2003">
            <v>6557</v>
          </cell>
          <cell r="Y2003">
            <v>5326</v>
          </cell>
          <cell r="Z2003">
            <v>6201</v>
          </cell>
          <cell r="AA2003">
            <v>4682</v>
          </cell>
          <cell r="AB2003">
            <v>4640</v>
          </cell>
          <cell r="AC2003">
            <v>5470</v>
          </cell>
          <cell r="AD2003">
            <v>3089</v>
          </cell>
          <cell r="AE2003">
            <v>1609</v>
          </cell>
          <cell r="AF2003">
            <v>1836</v>
          </cell>
          <cell r="AG2003">
            <v>1026</v>
          </cell>
          <cell r="AH2003">
            <v>1234</v>
          </cell>
          <cell r="AI2003">
            <v>1414</v>
          </cell>
          <cell r="AJ2003">
            <v>1297</v>
          </cell>
          <cell r="AK2003">
            <v>1882</v>
          </cell>
          <cell r="AL2003">
            <v>1086</v>
          </cell>
          <cell r="AM2003">
            <v>430</v>
          </cell>
          <cell r="AN2003">
            <v>112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  <cell r="J2004">
            <v>84734</v>
          </cell>
          <cell r="L2004">
            <v>443</v>
          </cell>
          <cell r="M2004">
            <v>172</v>
          </cell>
          <cell r="N2004">
            <v>8672</v>
          </cell>
          <cell r="O2004">
            <v>16414</v>
          </cell>
          <cell r="P2004">
            <v>33380</v>
          </cell>
          <cell r="Q2004">
            <v>1113</v>
          </cell>
          <cell r="R2004">
            <v>1832</v>
          </cell>
          <cell r="S2004">
            <v>4181</v>
          </cell>
          <cell r="T2004">
            <v>682</v>
          </cell>
          <cell r="U2004">
            <v>619</v>
          </cell>
          <cell r="V2004">
            <v>2783</v>
          </cell>
          <cell r="W2004">
            <v>2235</v>
          </cell>
          <cell r="X2004">
            <v>150</v>
          </cell>
          <cell r="Y2004">
            <v>325</v>
          </cell>
          <cell r="Z2004">
            <v>278</v>
          </cell>
          <cell r="AA2004">
            <v>826</v>
          </cell>
          <cell r="AB2004">
            <v>962</v>
          </cell>
          <cell r="AC2004">
            <v>4454</v>
          </cell>
          <cell r="AD2004">
            <v>1733</v>
          </cell>
          <cell r="AE2004">
            <v>28</v>
          </cell>
          <cell r="AF2004">
            <v>15</v>
          </cell>
          <cell r="AG2004">
            <v>660</v>
          </cell>
          <cell r="AH2004">
            <v>66</v>
          </cell>
          <cell r="AI2004">
            <v>1326</v>
          </cell>
          <cell r="AK2004">
            <v>1109</v>
          </cell>
          <cell r="AL2004">
            <v>94</v>
          </cell>
          <cell r="AM2004">
            <v>78</v>
          </cell>
          <cell r="AN2004">
            <v>104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2820496</v>
          </cell>
          <cell r="L2005">
            <v>64433</v>
          </cell>
          <cell r="M2005">
            <v>124896</v>
          </cell>
          <cell r="N2005">
            <v>213819</v>
          </cell>
          <cell r="O2005">
            <v>190432</v>
          </cell>
          <cell r="P2005">
            <v>161580</v>
          </cell>
          <cell r="Q2005">
            <v>100828</v>
          </cell>
          <cell r="R2005">
            <v>125597</v>
          </cell>
          <cell r="S2005">
            <v>98287</v>
          </cell>
          <cell r="T2005">
            <v>126411</v>
          </cell>
          <cell r="U2005">
            <v>169974</v>
          </cell>
          <cell r="V2005">
            <v>125551</v>
          </cell>
          <cell r="W2005">
            <v>71728</v>
          </cell>
          <cell r="X2005">
            <v>100996</v>
          </cell>
          <cell r="Y2005">
            <v>97485</v>
          </cell>
          <cell r="Z2005">
            <v>74753</v>
          </cell>
          <cell r="AA2005">
            <v>75585</v>
          </cell>
          <cell r="AB2005">
            <v>92535</v>
          </cell>
          <cell r="AC2005">
            <v>78042</v>
          </cell>
          <cell r="AD2005">
            <v>91017</v>
          </cell>
          <cell r="AE2005">
            <v>111464</v>
          </cell>
          <cell r="AF2005">
            <v>76994</v>
          </cell>
          <cell r="AG2005">
            <v>66658</v>
          </cell>
          <cell r="AH2005">
            <v>37081</v>
          </cell>
          <cell r="AI2005">
            <v>78142</v>
          </cell>
          <cell r="AJ2005">
            <v>49561</v>
          </cell>
          <cell r="AK2005">
            <v>83325</v>
          </cell>
          <cell r="AL2005">
            <v>52813</v>
          </cell>
          <cell r="AM2005">
            <v>59673</v>
          </cell>
          <cell r="AN2005">
            <v>18501</v>
          </cell>
          <cell r="AO2005">
            <v>2335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  <cell r="J2006">
            <v>2116</v>
          </cell>
          <cell r="M2006">
            <v>415</v>
          </cell>
          <cell r="P2006">
            <v>146</v>
          </cell>
          <cell r="Q2006">
            <v>513</v>
          </cell>
          <cell r="R2006">
            <v>107</v>
          </cell>
          <cell r="T2006">
            <v>30</v>
          </cell>
          <cell r="U2006">
            <v>232</v>
          </cell>
          <cell r="V2006">
            <v>13</v>
          </cell>
          <cell r="W2006">
            <v>35</v>
          </cell>
          <cell r="X2006">
            <v>83</v>
          </cell>
          <cell r="Y2006">
            <v>168</v>
          </cell>
          <cell r="Z2006">
            <v>86</v>
          </cell>
          <cell r="AB2006">
            <v>56</v>
          </cell>
          <cell r="AF2006">
            <v>232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  <cell r="J2007">
            <v>369621</v>
          </cell>
          <cell r="L2007">
            <v>3488</v>
          </cell>
          <cell r="M2007">
            <v>13452</v>
          </cell>
          <cell r="N2007">
            <v>15923</v>
          </cell>
          <cell r="O2007">
            <v>28027</v>
          </cell>
          <cell r="P2007">
            <v>19129</v>
          </cell>
          <cell r="Q2007">
            <v>21416</v>
          </cell>
          <cell r="R2007">
            <v>8510</v>
          </cell>
          <cell r="S2007">
            <v>10422</v>
          </cell>
          <cell r="T2007">
            <v>19170</v>
          </cell>
          <cell r="U2007">
            <v>8009</v>
          </cell>
          <cell r="V2007">
            <v>27569</v>
          </cell>
          <cell r="W2007">
            <v>26377</v>
          </cell>
          <cell r="X2007">
            <v>831</v>
          </cell>
          <cell r="Y2007">
            <v>22656</v>
          </cell>
          <cell r="Z2007">
            <v>9882</v>
          </cell>
          <cell r="AA2007">
            <v>5386</v>
          </cell>
          <cell r="AB2007">
            <v>9685</v>
          </cell>
          <cell r="AC2007">
            <v>35408</v>
          </cell>
          <cell r="AD2007">
            <v>21197</v>
          </cell>
          <cell r="AE2007">
            <v>17485</v>
          </cell>
          <cell r="AF2007">
            <v>18069</v>
          </cell>
          <cell r="AG2007">
            <v>25168</v>
          </cell>
          <cell r="AH2007">
            <v>2362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  <cell r="J2008">
            <v>129463</v>
          </cell>
          <cell r="M2008">
            <v>4227</v>
          </cell>
          <cell r="N2008">
            <v>1257</v>
          </cell>
          <cell r="O2008">
            <v>4347</v>
          </cell>
          <cell r="P2008">
            <v>3563</v>
          </cell>
          <cell r="Q2008">
            <v>3826</v>
          </cell>
          <cell r="R2008">
            <v>7654</v>
          </cell>
          <cell r="S2008">
            <v>3775</v>
          </cell>
          <cell r="T2008">
            <v>5996</v>
          </cell>
          <cell r="U2008">
            <v>6101</v>
          </cell>
          <cell r="V2008">
            <v>11382</v>
          </cell>
          <cell r="W2008">
            <v>6892</v>
          </cell>
          <cell r="X2008">
            <v>4519</v>
          </cell>
          <cell r="Y2008">
            <v>14779</v>
          </cell>
          <cell r="Z2008">
            <v>5253</v>
          </cell>
          <cell r="AA2008">
            <v>5230</v>
          </cell>
          <cell r="AB2008">
            <v>2145</v>
          </cell>
          <cell r="AC2008">
            <v>6724</v>
          </cell>
          <cell r="AD2008">
            <v>12476</v>
          </cell>
          <cell r="AE2008">
            <v>12925</v>
          </cell>
          <cell r="AF2008">
            <v>4715</v>
          </cell>
          <cell r="AG2008">
            <v>1677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  <cell r="J2009">
            <v>1303</v>
          </cell>
          <cell r="M2009">
            <v>282</v>
          </cell>
          <cell r="P2009">
            <v>79</v>
          </cell>
          <cell r="Q2009">
            <v>48</v>
          </cell>
          <cell r="R2009">
            <v>45</v>
          </cell>
          <cell r="T2009">
            <v>37</v>
          </cell>
          <cell r="U2009">
            <v>95</v>
          </cell>
          <cell r="V2009">
            <v>197</v>
          </cell>
          <cell r="W2009">
            <v>14</v>
          </cell>
          <cell r="Y2009">
            <v>23</v>
          </cell>
          <cell r="Z2009">
            <v>80</v>
          </cell>
          <cell r="AA2009">
            <v>77</v>
          </cell>
          <cell r="AC2009">
            <v>69</v>
          </cell>
          <cell r="AD2009">
            <v>62</v>
          </cell>
          <cell r="AE2009">
            <v>41</v>
          </cell>
          <cell r="AF2009">
            <v>154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203421</v>
          </cell>
          <cell r="M2010">
            <v>3391</v>
          </cell>
          <cell r="N2010">
            <v>23613</v>
          </cell>
          <cell r="O2010">
            <v>12544</v>
          </cell>
          <cell r="P2010">
            <v>3470</v>
          </cell>
          <cell r="Q2010">
            <v>3831</v>
          </cell>
          <cell r="R2010">
            <v>4200</v>
          </cell>
          <cell r="S2010">
            <v>1425</v>
          </cell>
          <cell r="T2010">
            <v>52138</v>
          </cell>
          <cell r="U2010">
            <v>13497</v>
          </cell>
          <cell r="V2010">
            <v>3975</v>
          </cell>
          <cell r="W2010">
            <v>15139</v>
          </cell>
          <cell r="X2010">
            <v>28549</v>
          </cell>
          <cell r="Y2010">
            <v>6656</v>
          </cell>
          <cell r="Z2010">
            <v>741</v>
          </cell>
          <cell r="AA2010">
            <v>9240</v>
          </cell>
          <cell r="AB2010">
            <v>565</v>
          </cell>
          <cell r="AC2010">
            <v>2969</v>
          </cell>
          <cell r="AD2010">
            <v>906</v>
          </cell>
          <cell r="AE2010">
            <v>563</v>
          </cell>
          <cell r="AF2010">
            <v>4018</v>
          </cell>
          <cell r="AG2010">
            <v>1935</v>
          </cell>
          <cell r="AH2010">
            <v>353</v>
          </cell>
          <cell r="AI2010">
            <v>9703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126016</v>
          </cell>
          <cell r="M2011">
            <v>1444</v>
          </cell>
          <cell r="N2011">
            <v>866</v>
          </cell>
          <cell r="O2011">
            <v>410</v>
          </cell>
          <cell r="P2011">
            <v>2042</v>
          </cell>
          <cell r="Q2011">
            <v>2590</v>
          </cell>
          <cell r="R2011">
            <v>4758</v>
          </cell>
          <cell r="S2011">
            <v>6149</v>
          </cell>
          <cell r="T2011">
            <v>10068</v>
          </cell>
          <cell r="U2011">
            <v>12396</v>
          </cell>
          <cell r="V2011">
            <v>6474</v>
          </cell>
          <cell r="W2011">
            <v>20397</v>
          </cell>
          <cell r="X2011">
            <v>5497</v>
          </cell>
          <cell r="Y2011">
            <v>5520</v>
          </cell>
          <cell r="Z2011">
            <v>3420</v>
          </cell>
          <cell r="AA2011">
            <v>3864</v>
          </cell>
          <cell r="AB2011">
            <v>6174</v>
          </cell>
          <cell r="AC2011">
            <v>354</v>
          </cell>
          <cell r="AD2011">
            <v>2467</v>
          </cell>
          <cell r="AE2011">
            <v>24958</v>
          </cell>
          <cell r="AF2011">
            <v>1833</v>
          </cell>
          <cell r="AG2011">
            <v>2601</v>
          </cell>
          <cell r="AH2011">
            <v>1734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100081</v>
          </cell>
          <cell r="L2012">
            <v>1429</v>
          </cell>
          <cell r="M2012">
            <v>3569</v>
          </cell>
          <cell r="N2012">
            <v>2977</v>
          </cell>
          <cell r="O2012">
            <v>4474</v>
          </cell>
          <cell r="P2012">
            <v>2238</v>
          </cell>
          <cell r="Q2012">
            <v>3409</v>
          </cell>
          <cell r="R2012">
            <v>2798</v>
          </cell>
          <cell r="S2012">
            <v>4606</v>
          </cell>
          <cell r="T2012">
            <v>3206</v>
          </cell>
          <cell r="U2012">
            <v>2421</v>
          </cell>
          <cell r="V2012">
            <v>4708</v>
          </cell>
          <cell r="W2012">
            <v>4390</v>
          </cell>
          <cell r="X2012">
            <v>3580</v>
          </cell>
          <cell r="Y2012">
            <v>6084</v>
          </cell>
          <cell r="Z2012">
            <v>5209</v>
          </cell>
          <cell r="AA2012">
            <v>3760</v>
          </cell>
          <cell r="AB2012">
            <v>3529</v>
          </cell>
          <cell r="AC2012">
            <v>2582</v>
          </cell>
          <cell r="AD2012">
            <v>4671</v>
          </cell>
          <cell r="AE2012">
            <v>3994</v>
          </cell>
          <cell r="AF2012">
            <v>2905</v>
          </cell>
          <cell r="AG2012">
            <v>2975</v>
          </cell>
          <cell r="AH2012">
            <v>2318</v>
          </cell>
          <cell r="AI2012">
            <v>2422</v>
          </cell>
          <cell r="AJ2012">
            <v>2922</v>
          </cell>
          <cell r="AK2012">
            <v>2120</v>
          </cell>
          <cell r="AL2012">
            <v>4132</v>
          </cell>
          <cell r="AM2012">
            <v>4682</v>
          </cell>
          <cell r="AN2012">
            <v>1606</v>
          </cell>
          <cell r="AO2012">
            <v>365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  <cell r="J2013">
            <v>620456</v>
          </cell>
          <cell r="L2013">
            <v>3968</v>
          </cell>
          <cell r="M2013">
            <v>20275</v>
          </cell>
          <cell r="N2013">
            <v>41088</v>
          </cell>
          <cell r="O2013">
            <v>70058</v>
          </cell>
          <cell r="P2013">
            <v>50310</v>
          </cell>
          <cell r="Q2013">
            <v>20529</v>
          </cell>
          <cell r="R2013">
            <v>8376</v>
          </cell>
          <cell r="S2013">
            <v>29883</v>
          </cell>
          <cell r="T2013">
            <v>30674</v>
          </cell>
          <cell r="U2013">
            <v>45553</v>
          </cell>
          <cell r="V2013">
            <v>23549</v>
          </cell>
          <cell r="W2013">
            <v>28947</v>
          </cell>
          <cell r="X2013">
            <v>21110</v>
          </cell>
          <cell r="Y2013">
            <v>22820</v>
          </cell>
          <cell r="Z2013">
            <v>30009</v>
          </cell>
          <cell r="AA2013">
            <v>10955</v>
          </cell>
          <cell r="AB2013">
            <v>17921</v>
          </cell>
          <cell r="AC2013">
            <v>16254</v>
          </cell>
          <cell r="AD2013">
            <v>15742</v>
          </cell>
          <cell r="AE2013">
            <v>13814</v>
          </cell>
          <cell r="AF2013">
            <v>6541</v>
          </cell>
          <cell r="AG2013">
            <v>9919</v>
          </cell>
          <cell r="AH2013">
            <v>10804</v>
          </cell>
          <cell r="AI2013">
            <v>4392</v>
          </cell>
          <cell r="AJ2013">
            <v>19712</v>
          </cell>
          <cell r="AK2013">
            <v>5179</v>
          </cell>
          <cell r="AL2013">
            <v>17024</v>
          </cell>
          <cell r="AM2013">
            <v>4223</v>
          </cell>
          <cell r="AN2013">
            <v>17148</v>
          </cell>
          <cell r="AO2013">
            <v>3679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  <cell r="J2014">
            <v>853154</v>
          </cell>
          <cell r="L2014">
            <v>9678</v>
          </cell>
          <cell r="M2014">
            <v>32130</v>
          </cell>
          <cell r="N2014">
            <v>52038</v>
          </cell>
          <cell r="O2014">
            <v>65906</v>
          </cell>
          <cell r="P2014">
            <v>42676</v>
          </cell>
          <cell r="Q2014">
            <v>32471</v>
          </cell>
          <cell r="R2014">
            <v>20215</v>
          </cell>
          <cell r="S2014">
            <v>29968</v>
          </cell>
          <cell r="T2014">
            <v>31419</v>
          </cell>
          <cell r="U2014">
            <v>23878</v>
          </cell>
          <cell r="V2014">
            <v>38395</v>
          </cell>
          <cell r="W2014">
            <v>20490</v>
          </cell>
          <cell r="X2014">
            <v>36611</v>
          </cell>
          <cell r="Y2014">
            <v>26068</v>
          </cell>
          <cell r="Z2014">
            <v>21378</v>
          </cell>
          <cell r="AA2014">
            <v>39899</v>
          </cell>
          <cell r="AB2014">
            <v>39392</v>
          </cell>
          <cell r="AC2014">
            <v>19812</v>
          </cell>
          <cell r="AD2014">
            <v>24730</v>
          </cell>
          <cell r="AE2014">
            <v>39662</v>
          </cell>
          <cell r="AF2014">
            <v>15718</v>
          </cell>
          <cell r="AG2014">
            <v>9363</v>
          </cell>
          <cell r="AH2014">
            <v>18594</v>
          </cell>
          <cell r="AI2014">
            <v>20414</v>
          </cell>
          <cell r="AJ2014">
            <v>44014</v>
          </cell>
          <cell r="AK2014">
            <v>19929</v>
          </cell>
          <cell r="AL2014">
            <v>15915</v>
          </cell>
          <cell r="AM2014">
            <v>47316</v>
          </cell>
          <cell r="AN2014">
            <v>8675</v>
          </cell>
          <cell r="AO2014">
            <v>6400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  <cell r="J2015">
            <v>1605</v>
          </cell>
          <cell r="M2015">
            <v>247</v>
          </cell>
          <cell r="O2015">
            <v>106</v>
          </cell>
          <cell r="AB2015">
            <v>29</v>
          </cell>
          <cell r="AF2015">
            <v>193</v>
          </cell>
          <cell r="AG2015">
            <v>56</v>
          </cell>
          <cell r="AH2015">
            <v>319</v>
          </cell>
          <cell r="AI2015">
            <v>65</v>
          </cell>
          <cell r="AK2015">
            <v>143</v>
          </cell>
          <cell r="AL2015">
            <v>407</v>
          </cell>
          <cell r="AM2015">
            <v>16</v>
          </cell>
          <cell r="AN2015">
            <v>24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  <cell r="J2016">
            <v>295170</v>
          </cell>
          <cell r="M2016">
            <v>165</v>
          </cell>
          <cell r="O2016">
            <v>2166</v>
          </cell>
          <cell r="R2016">
            <v>966</v>
          </cell>
          <cell r="S2016">
            <v>520</v>
          </cell>
          <cell r="Y2016">
            <v>12</v>
          </cell>
          <cell r="AB2016">
            <v>525</v>
          </cell>
          <cell r="AE2016">
            <v>2690</v>
          </cell>
          <cell r="AG2016">
            <v>3253</v>
          </cell>
          <cell r="AH2016">
            <v>17518</v>
          </cell>
          <cell r="AI2016">
            <v>67155</v>
          </cell>
          <cell r="AJ2016">
            <v>11700</v>
          </cell>
          <cell r="AK2016">
            <v>47740</v>
          </cell>
          <cell r="AL2016">
            <v>68277</v>
          </cell>
          <cell r="AM2016">
            <v>36070</v>
          </cell>
          <cell r="AN2016">
            <v>22975</v>
          </cell>
          <cell r="AO2016">
            <v>13438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  <cell r="J2017">
            <v>152372</v>
          </cell>
          <cell r="N2017">
            <v>1624</v>
          </cell>
          <cell r="O2017">
            <v>1117</v>
          </cell>
          <cell r="P2017">
            <v>254</v>
          </cell>
          <cell r="R2017">
            <v>40</v>
          </cell>
          <cell r="S2017">
            <v>79</v>
          </cell>
          <cell r="T2017">
            <v>1204</v>
          </cell>
          <cell r="Y2017">
            <v>754</v>
          </cell>
          <cell r="AA2017">
            <v>592</v>
          </cell>
          <cell r="AB2017">
            <v>24</v>
          </cell>
          <cell r="AC2017">
            <v>355</v>
          </cell>
          <cell r="AD2017">
            <v>1221</v>
          </cell>
          <cell r="AE2017">
            <v>363</v>
          </cell>
          <cell r="AG2017">
            <v>7351</v>
          </cell>
          <cell r="AH2017">
            <v>16116</v>
          </cell>
          <cell r="AI2017">
            <v>16437</v>
          </cell>
          <cell r="AJ2017">
            <v>31051</v>
          </cell>
          <cell r="AK2017">
            <v>36319</v>
          </cell>
          <cell r="AL2017">
            <v>11785</v>
          </cell>
          <cell r="AM2017">
            <v>24215</v>
          </cell>
          <cell r="AN2017">
            <v>1471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1650127</v>
          </cell>
          <cell r="L2018">
            <v>51173</v>
          </cell>
          <cell r="M2018">
            <v>105538</v>
          </cell>
          <cell r="N2018">
            <v>92814</v>
          </cell>
          <cell r="O2018">
            <v>89976</v>
          </cell>
          <cell r="P2018">
            <v>95837</v>
          </cell>
          <cell r="Q2018">
            <v>94236</v>
          </cell>
          <cell r="R2018">
            <v>104970</v>
          </cell>
          <cell r="S2018">
            <v>85681</v>
          </cell>
          <cell r="T2018">
            <v>101344</v>
          </cell>
          <cell r="U2018">
            <v>86446</v>
          </cell>
          <cell r="V2018">
            <v>75016</v>
          </cell>
          <cell r="W2018">
            <v>74915</v>
          </cell>
          <cell r="X2018">
            <v>64881</v>
          </cell>
          <cell r="Y2018">
            <v>59903</v>
          </cell>
          <cell r="Z2018">
            <v>56415</v>
          </cell>
          <cell r="AA2018">
            <v>54040</v>
          </cell>
          <cell r="AB2018">
            <v>51622</v>
          </cell>
          <cell r="AC2018">
            <v>45540</v>
          </cell>
          <cell r="AD2018">
            <v>45329</v>
          </cell>
          <cell r="AE2018">
            <v>36298</v>
          </cell>
          <cell r="AF2018">
            <v>28404</v>
          </cell>
          <cell r="AG2018">
            <v>21345</v>
          </cell>
          <cell r="AH2018">
            <v>23820</v>
          </cell>
          <cell r="AI2018">
            <v>20202</v>
          </cell>
          <cell r="AJ2018">
            <v>20482</v>
          </cell>
          <cell r="AK2018">
            <v>20538</v>
          </cell>
          <cell r="AL2018">
            <v>20980</v>
          </cell>
          <cell r="AM2018">
            <v>15943</v>
          </cell>
          <cell r="AN2018">
            <v>6301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82280</v>
          </cell>
          <cell r="L2019">
            <v>3646</v>
          </cell>
          <cell r="M2019">
            <v>9074</v>
          </cell>
          <cell r="N2019">
            <v>7969</v>
          </cell>
          <cell r="O2019">
            <v>6570</v>
          </cell>
          <cell r="P2019">
            <v>4698</v>
          </cell>
          <cell r="Q2019">
            <v>5517</v>
          </cell>
          <cell r="R2019">
            <v>4633</v>
          </cell>
          <cell r="S2019">
            <v>4681</v>
          </cell>
          <cell r="T2019">
            <v>2622</v>
          </cell>
          <cell r="U2019">
            <v>3929</v>
          </cell>
          <cell r="V2019">
            <v>2947</v>
          </cell>
          <cell r="W2019">
            <v>1439</v>
          </cell>
          <cell r="X2019">
            <v>1724</v>
          </cell>
          <cell r="Y2019">
            <v>1318</v>
          </cell>
          <cell r="Z2019">
            <v>2905</v>
          </cell>
          <cell r="AA2019">
            <v>1800</v>
          </cell>
          <cell r="AB2019">
            <v>1590</v>
          </cell>
          <cell r="AC2019">
            <v>2343</v>
          </cell>
          <cell r="AD2019">
            <v>1263</v>
          </cell>
          <cell r="AE2019">
            <v>2412</v>
          </cell>
          <cell r="AF2019">
            <v>1164</v>
          </cell>
          <cell r="AG2019">
            <v>822</v>
          </cell>
          <cell r="AH2019">
            <v>4328</v>
          </cell>
          <cell r="AI2019">
            <v>1160</v>
          </cell>
          <cell r="AJ2019">
            <v>299</v>
          </cell>
          <cell r="AK2019">
            <v>510</v>
          </cell>
          <cell r="AL2019">
            <v>440</v>
          </cell>
          <cell r="AM2019">
            <v>477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515365</v>
          </cell>
          <cell r="L2020">
            <v>19432</v>
          </cell>
          <cell r="M2020">
            <v>40194</v>
          </cell>
          <cell r="N2020">
            <v>30476</v>
          </cell>
          <cell r="O2020">
            <v>23174</v>
          </cell>
          <cell r="P2020">
            <v>22667</v>
          </cell>
          <cell r="Q2020">
            <v>31276</v>
          </cell>
          <cell r="R2020">
            <v>21237</v>
          </cell>
          <cell r="S2020">
            <v>21729</v>
          </cell>
          <cell r="T2020">
            <v>24464</v>
          </cell>
          <cell r="U2020">
            <v>27278</v>
          </cell>
          <cell r="V2020">
            <v>17585</v>
          </cell>
          <cell r="W2020">
            <v>21075</v>
          </cell>
          <cell r="X2020">
            <v>22914</v>
          </cell>
          <cell r="Y2020">
            <v>24353</v>
          </cell>
          <cell r="Z2020">
            <v>18677</v>
          </cell>
          <cell r="AA2020">
            <v>22872</v>
          </cell>
          <cell r="AB2020">
            <v>18466</v>
          </cell>
          <cell r="AC2020">
            <v>16176</v>
          </cell>
          <cell r="AD2020">
            <v>14175</v>
          </cell>
          <cell r="AE2020">
            <v>13248</v>
          </cell>
          <cell r="AF2020">
            <v>7710</v>
          </cell>
          <cell r="AG2020">
            <v>8014</v>
          </cell>
          <cell r="AH2020">
            <v>9447</v>
          </cell>
          <cell r="AI2020">
            <v>6454</v>
          </cell>
          <cell r="AJ2020">
            <v>7381</v>
          </cell>
          <cell r="AK2020">
            <v>9613</v>
          </cell>
          <cell r="AL2020">
            <v>5281</v>
          </cell>
          <cell r="AM2020">
            <v>7384</v>
          </cell>
          <cell r="AN2020">
            <v>2613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7572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419</v>
          </cell>
          <cell r="Q2021">
            <v>500</v>
          </cell>
          <cell r="R2021">
            <v>179</v>
          </cell>
          <cell r="S2021">
            <v>1230</v>
          </cell>
          <cell r="V2021">
            <v>138</v>
          </cell>
          <cell r="W2021">
            <v>179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139530</v>
          </cell>
          <cell r="L2022">
            <v>1376</v>
          </cell>
          <cell r="M2022">
            <v>13641</v>
          </cell>
          <cell r="N2022">
            <v>1717</v>
          </cell>
          <cell r="O2022">
            <v>1725</v>
          </cell>
          <cell r="P2022">
            <v>6966</v>
          </cell>
          <cell r="Q2022">
            <v>6037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499</v>
          </cell>
          <cell r="AH2022">
            <v>175</v>
          </cell>
          <cell r="AI2022">
            <v>866</v>
          </cell>
          <cell r="AJ2022">
            <v>1168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26455</v>
          </cell>
          <cell r="L2023">
            <v>736</v>
          </cell>
          <cell r="M2023">
            <v>1889</v>
          </cell>
          <cell r="N2023">
            <v>1644</v>
          </cell>
          <cell r="O2023">
            <v>383</v>
          </cell>
          <cell r="P2023">
            <v>1284</v>
          </cell>
          <cell r="Q2023">
            <v>2359</v>
          </cell>
          <cell r="R2023">
            <v>1720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578</v>
          </cell>
          <cell r="AF2023">
            <v>141</v>
          </cell>
          <cell r="AH2023">
            <v>86</v>
          </cell>
          <cell r="AI2023">
            <v>907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  <cell r="J2024">
            <v>47203</v>
          </cell>
          <cell r="L2024">
            <v>1361</v>
          </cell>
          <cell r="M2024">
            <v>1876</v>
          </cell>
          <cell r="N2024">
            <v>2446</v>
          </cell>
          <cell r="O2024">
            <v>2511</v>
          </cell>
          <cell r="P2024">
            <v>1928</v>
          </cell>
          <cell r="Q2024">
            <v>1853</v>
          </cell>
          <cell r="R2024">
            <v>3465</v>
          </cell>
          <cell r="S2024">
            <v>1551</v>
          </cell>
          <cell r="T2024">
            <v>1128</v>
          </cell>
          <cell r="U2024">
            <v>2748</v>
          </cell>
          <cell r="V2024">
            <v>2947</v>
          </cell>
          <cell r="W2024">
            <v>1493</v>
          </cell>
          <cell r="X2024">
            <v>2304</v>
          </cell>
          <cell r="Y2024">
            <v>1881</v>
          </cell>
          <cell r="Z2024">
            <v>1842</v>
          </cell>
          <cell r="AA2024">
            <v>2227</v>
          </cell>
          <cell r="AB2024">
            <v>2500</v>
          </cell>
          <cell r="AC2024">
            <v>461</v>
          </cell>
          <cell r="AD2024">
            <v>994</v>
          </cell>
          <cell r="AE2024">
            <v>750</v>
          </cell>
          <cell r="AF2024">
            <v>1220</v>
          </cell>
          <cell r="AG2024">
            <v>1231</v>
          </cell>
          <cell r="AH2024">
            <v>598</v>
          </cell>
          <cell r="AI2024">
            <v>1265</v>
          </cell>
          <cell r="AJ2024">
            <v>808</v>
          </cell>
          <cell r="AK2024">
            <v>305</v>
          </cell>
          <cell r="AL2024">
            <v>2215</v>
          </cell>
          <cell r="AM2024">
            <v>1295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  <cell r="J2025">
            <v>263809</v>
          </cell>
          <cell r="L2025">
            <v>1605</v>
          </cell>
          <cell r="M2025">
            <v>17444</v>
          </cell>
          <cell r="N2025">
            <v>13905</v>
          </cell>
          <cell r="O2025">
            <v>36451</v>
          </cell>
          <cell r="P2025">
            <v>5812</v>
          </cell>
          <cell r="Q2025">
            <v>32746</v>
          </cell>
          <cell r="R2025">
            <v>13253</v>
          </cell>
          <cell r="S2025">
            <v>6671</v>
          </cell>
          <cell r="T2025">
            <v>642</v>
          </cell>
          <cell r="U2025">
            <v>1960</v>
          </cell>
          <cell r="V2025">
            <v>21807</v>
          </cell>
          <cell r="W2025">
            <v>1232</v>
          </cell>
          <cell r="X2025">
            <v>626</v>
          </cell>
          <cell r="Y2025">
            <v>41518</v>
          </cell>
          <cell r="Z2025">
            <v>895</v>
          </cell>
          <cell r="AA2025">
            <v>4691</v>
          </cell>
          <cell r="AB2025">
            <v>1188</v>
          </cell>
          <cell r="AC2025">
            <v>1036</v>
          </cell>
          <cell r="AE2025">
            <v>559</v>
          </cell>
          <cell r="AF2025">
            <v>3139</v>
          </cell>
          <cell r="AG2025">
            <v>3110</v>
          </cell>
          <cell r="AH2025">
            <v>4740</v>
          </cell>
          <cell r="AI2025">
            <v>9581</v>
          </cell>
          <cell r="AJ2025">
            <v>36435</v>
          </cell>
          <cell r="AK2025">
            <v>624</v>
          </cell>
          <cell r="AL2025">
            <v>308</v>
          </cell>
          <cell r="AM2025">
            <v>1831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  <cell r="J2026">
            <v>767181</v>
          </cell>
          <cell r="L2026">
            <v>16198</v>
          </cell>
          <cell r="M2026">
            <v>26771</v>
          </cell>
          <cell r="N2026">
            <v>35234</v>
          </cell>
          <cell r="O2026">
            <v>74576</v>
          </cell>
          <cell r="P2026">
            <v>41382</v>
          </cell>
          <cell r="Q2026">
            <v>47387</v>
          </cell>
          <cell r="R2026">
            <v>32465</v>
          </cell>
          <cell r="S2026">
            <v>27941</v>
          </cell>
          <cell r="T2026">
            <v>40171</v>
          </cell>
          <cell r="U2026">
            <v>26458</v>
          </cell>
          <cell r="V2026">
            <v>34161</v>
          </cell>
          <cell r="W2026">
            <v>36045</v>
          </cell>
          <cell r="X2026">
            <v>51438</v>
          </cell>
          <cell r="Y2026">
            <v>14661</v>
          </cell>
          <cell r="Z2026">
            <v>17676</v>
          </cell>
          <cell r="AA2026">
            <v>25951</v>
          </cell>
          <cell r="AB2026">
            <v>28074</v>
          </cell>
          <cell r="AC2026">
            <v>13477</v>
          </cell>
          <cell r="AD2026">
            <v>18509</v>
          </cell>
          <cell r="AE2026">
            <v>17470</v>
          </cell>
          <cell r="AF2026">
            <v>17714</v>
          </cell>
          <cell r="AG2026">
            <v>20942</v>
          </cell>
          <cell r="AH2026">
            <v>31437</v>
          </cell>
          <cell r="AI2026">
            <v>5409</v>
          </cell>
          <cell r="AJ2026">
            <v>13346</v>
          </cell>
          <cell r="AK2026">
            <v>10168</v>
          </cell>
          <cell r="AL2026">
            <v>13365</v>
          </cell>
          <cell r="AM2026">
            <v>22849</v>
          </cell>
          <cell r="AN2026">
            <v>5906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  <cell r="J2027">
            <v>98651</v>
          </cell>
          <cell r="L2027">
            <v>4510</v>
          </cell>
          <cell r="M2027">
            <v>4761</v>
          </cell>
          <cell r="N2027">
            <v>7307</v>
          </cell>
          <cell r="O2027">
            <v>7366</v>
          </cell>
          <cell r="P2027">
            <v>6998</v>
          </cell>
          <cell r="Q2027">
            <v>5531</v>
          </cell>
          <cell r="R2027">
            <v>6259</v>
          </cell>
          <cell r="S2027">
            <v>5869</v>
          </cell>
          <cell r="T2027">
            <v>6476</v>
          </cell>
          <cell r="U2027">
            <v>3310</v>
          </cell>
          <cell r="V2027">
            <v>2645</v>
          </cell>
          <cell r="W2027">
            <v>2635</v>
          </cell>
          <cell r="X2027">
            <v>5339</v>
          </cell>
          <cell r="Y2027">
            <v>6925</v>
          </cell>
          <cell r="Z2027">
            <v>7321</v>
          </cell>
          <cell r="AA2027">
            <v>2827</v>
          </cell>
          <cell r="AB2027">
            <v>676</v>
          </cell>
          <cell r="AC2027">
            <v>1347</v>
          </cell>
          <cell r="AD2027">
            <v>751</v>
          </cell>
          <cell r="AE2027">
            <v>867</v>
          </cell>
          <cell r="AF2027">
            <v>1098</v>
          </cell>
          <cell r="AG2027">
            <v>1244</v>
          </cell>
          <cell r="AH2027">
            <v>956</v>
          </cell>
          <cell r="AI2027">
            <v>1667</v>
          </cell>
          <cell r="AJ2027">
            <v>391</v>
          </cell>
          <cell r="AK2027">
            <v>781</v>
          </cell>
          <cell r="AL2027">
            <v>1534</v>
          </cell>
          <cell r="AM2027">
            <v>1219</v>
          </cell>
          <cell r="AN2027">
            <v>41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  <cell r="J2028">
            <v>293300</v>
          </cell>
          <cell r="L2028">
            <v>3570</v>
          </cell>
          <cell r="M2028">
            <v>14383</v>
          </cell>
          <cell r="N2028">
            <v>13341</v>
          </cell>
          <cell r="O2028">
            <v>4109</v>
          </cell>
          <cell r="P2028">
            <v>10031</v>
          </cell>
          <cell r="Q2028">
            <v>6050</v>
          </cell>
          <cell r="R2028">
            <v>9933</v>
          </cell>
          <cell r="S2028">
            <v>32688</v>
          </cell>
          <cell r="T2028">
            <v>6091</v>
          </cell>
          <cell r="U2028">
            <v>43459</v>
          </cell>
          <cell r="V2028">
            <v>3489</v>
          </cell>
          <cell r="W2028">
            <v>5221</v>
          </cell>
          <cell r="X2028">
            <v>3362</v>
          </cell>
          <cell r="Y2028">
            <v>8893</v>
          </cell>
          <cell r="Z2028">
            <v>11272</v>
          </cell>
          <cell r="AA2028">
            <v>5876</v>
          </cell>
          <cell r="AB2028">
            <v>5527</v>
          </cell>
          <cell r="AC2028">
            <v>4253</v>
          </cell>
          <cell r="AD2028">
            <v>7044</v>
          </cell>
          <cell r="AE2028">
            <v>10827</v>
          </cell>
          <cell r="AF2028">
            <v>4698</v>
          </cell>
          <cell r="AG2028">
            <v>7793</v>
          </cell>
          <cell r="AH2028">
            <v>49756</v>
          </cell>
          <cell r="AI2028">
            <v>11514</v>
          </cell>
          <cell r="AJ2028">
            <v>4336</v>
          </cell>
          <cell r="AK2028">
            <v>158</v>
          </cell>
          <cell r="AL2028">
            <v>48</v>
          </cell>
          <cell r="AM2028">
            <v>3008</v>
          </cell>
          <cell r="AN2028">
            <v>2570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  <cell r="J2029">
            <v>3170148</v>
          </cell>
          <cell r="L2029">
            <v>85147</v>
          </cell>
          <cell r="M2029">
            <v>176217</v>
          </cell>
          <cell r="N2029">
            <v>154713</v>
          </cell>
          <cell r="O2029">
            <v>204732</v>
          </cell>
          <cell r="P2029">
            <v>184212</v>
          </cell>
          <cell r="Q2029">
            <v>147352</v>
          </cell>
          <cell r="R2029">
            <v>166761</v>
          </cell>
          <cell r="S2029">
            <v>96079</v>
          </cell>
          <cell r="T2029">
            <v>108756</v>
          </cell>
          <cell r="U2029">
            <v>214498</v>
          </cell>
          <cell r="V2029">
            <v>128389</v>
          </cell>
          <cell r="W2029">
            <v>130472</v>
          </cell>
          <cell r="X2029">
            <v>76714</v>
          </cell>
          <cell r="Y2029">
            <v>139319</v>
          </cell>
          <cell r="Z2029">
            <v>115286</v>
          </cell>
          <cell r="AA2029">
            <v>102721</v>
          </cell>
          <cell r="AB2029">
            <v>92960</v>
          </cell>
          <cell r="AC2029">
            <v>79184</v>
          </cell>
          <cell r="AD2029">
            <v>108064</v>
          </cell>
          <cell r="AE2029">
            <v>164638</v>
          </cell>
          <cell r="AF2029">
            <v>86059</v>
          </cell>
          <cell r="AG2029">
            <v>41922</v>
          </cell>
          <cell r="AH2029">
            <v>48681</v>
          </cell>
          <cell r="AI2029">
            <v>37818</v>
          </cell>
          <cell r="AJ2029">
            <v>66046</v>
          </cell>
          <cell r="AK2029">
            <v>46036</v>
          </cell>
          <cell r="AL2029">
            <v>69567</v>
          </cell>
          <cell r="AM2029">
            <v>61930</v>
          </cell>
          <cell r="AN2029">
            <v>30523</v>
          </cell>
          <cell r="AO2029">
            <v>5352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  <cell r="J2030">
            <v>15130</v>
          </cell>
          <cell r="L2030">
            <v>141</v>
          </cell>
          <cell r="M2030">
            <v>182</v>
          </cell>
          <cell r="N2030">
            <v>1708</v>
          </cell>
          <cell r="O2030">
            <v>11</v>
          </cell>
          <cell r="Q2030">
            <v>556</v>
          </cell>
          <cell r="R2030">
            <v>274</v>
          </cell>
          <cell r="S2030">
            <v>275</v>
          </cell>
          <cell r="T2030">
            <v>517</v>
          </cell>
          <cell r="U2030">
            <v>375</v>
          </cell>
          <cell r="V2030">
            <v>11</v>
          </cell>
          <cell r="W2030">
            <v>51</v>
          </cell>
          <cell r="X2030">
            <v>100</v>
          </cell>
          <cell r="Y2030">
            <v>118</v>
          </cell>
          <cell r="Z2030">
            <v>523</v>
          </cell>
          <cell r="AA2030">
            <v>1933</v>
          </cell>
          <cell r="AB2030">
            <v>49</v>
          </cell>
          <cell r="AC2030">
            <v>1554</v>
          </cell>
          <cell r="AD2030">
            <v>118</v>
          </cell>
          <cell r="AE2030">
            <v>4954</v>
          </cell>
          <cell r="AF2030">
            <v>1008</v>
          </cell>
          <cell r="AG2030">
            <v>672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  <cell r="J2031">
            <v>442855</v>
          </cell>
          <cell r="L2031">
            <v>10522</v>
          </cell>
          <cell r="M2031">
            <v>29277</v>
          </cell>
          <cell r="N2031">
            <v>38792</v>
          </cell>
          <cell r="O2031">
            <v>31423</v>
          </cell>
          <cell r="P2031">
            <v>30616</v>
          </cell>
          <cell r="Q2031">
            <v>29236</v>
          </cell>
          <cell r="R2031">
            <v>25490</v>
          </cell>
          <cell r="S2031">
            <v>22448</v>
          </cell>
          <cell r="T2031">
            <v>27272</v>
          </cell>
          <cell r="U2031">
            <v>25525</v>
          </cell>
          <cell r="V2031">
            <v>6716</v>
          </cell>
          <cell r="W2031">
            <v>16628</v>
          </cell>
          <cell r="X2031">
            <v>8935</v>
          </cell>
          <cell r="Y2031">
            <v>5405</v>
          </cell>
          <cell r="Z2031">
            <v>16367</v>
          </cell>
          <cell r="AA2031">
            <v>17882</v>
          </cell>
          <cell r="AB2031">
            <v>10954</v>
          </cell>
          <cell r="AC2031">
            <v>13553</v>
          </cell>
          <cell r="AD2031">
            <v>31728</v>
          </cell>
          <cell r="AE2031">
            <v>23954</v>
          </cell>
          <cell r="AF2031">
            <v>5449</v>
          </cell>
          <cell r="AG2031">
            <v>10167</v>
          </cell>
          <cell r="AH2031">
            <v>4516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  <cell r="J2032">
            <v>155213</v>
          </cell>
          <cell r="L2032">
            <v>1905</v>
          </cell>
          <cell r="M2032">
            <v>7251</v>
          </cell>
          <cell r="N2032">
            <v>4847</v>
          </cell>
          <cell r="O2032">
            <v>8147</v>
          </cell>
          <cell r="P2032">
            <v>3298</v>
          </cell>
          <cell r="Q2032">
            <v>3151</v>
          </cell>
          <cell r="R2032">
            <v>7720</v>
          </cell>
          <cell r="S2032">
            <v>3737</v>
          </cell>
          <cell r="T2032">
            <v>3276</v>
          </cell>
          <cell r="U2032">
            <v>858</v>
          </cell>
          <cell r="V2032">
            <v>4400</v>
          </cell>
          <cell r="W2032">
            <v>4140</v>
          </cell>
          <cell r="X2032">
            <v>10900</v>
          </cell>
          <cell r="Y2032">
            <v>20741</v>
          </cell>
          <cell r="Z2032">
            <v>10148</v>
          </cell>
          <cell r="AA2032">
            <v>11403</v>
          </cell>
          <cell r="AB2032">
            <v>8284</v>
          </cell>
          <cell r="AC2032">
            <v>7363</v>
          </cell>
          <cell r="AD2032">
            <v>17505</v>
          </cell>
          <cell r="AE2032">
            <v>1806</v>
          </cell>
          <cell r="AF2032">
            <v>3202</v>
          </cell>
          <cell r="AG2032">
            <v>11131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  <cell r="J2033">
            <v>3494</v>
          </cell>
          <cell r="L2033">
            <v>295</v>
          </cell>
          <cell r="M2033">
            <v>294</v>
          </cell>
          <cell r="P2033">
            <v>49</v>
          </cell>
          <cell r="S2033">
            <v>118</v>
          </cell>
          <cell r="T2033">
            <v>104</v>
          </cell>
          <cell r="U2033">
            <v>235</v>
          </cell>
          <cell r="V2033">
            <v>221</v>
          </cell>
          <cell r="X2033">
            <v>118</v>
          </cell>
          <cell r="Y2033">
            <v>183</v>
          </cell>
          <cell r="Z2033">
            <v>185</v>
          </cell>
          <cell r="AA2033">
            <v>1003</v>
          </cell>
          <cell r="AB2033">
            <v>290</v>
          </cell>
          <cell r="AC2033">
            <v>17</v>
          </cell>
          <cell r="AE2033">
            <v>188</v>
          </cell>
          <cell r="AF2033">
            <v>80</v>
          </cell>
          <cell r="AG2033">
            <v>114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  <cell r="J2034">
            <v>419897</v>
          </cell>
          <cell r="L2034">
            <v>1646</v>
          </cell>
          <cell r="M2034">
            <v>15832</v>
          </cell>
          <cell r="N2034">
            <v>20348</v>
          </cell>
          <cell r="O2034">
            <v>15305</v>
          </cell>
          <cell r="P2034">
            <v>31625</v>
          </cell>
          <cell r="Q2034">
            <v>3333</v>
          </cell>
          <cell r="R2034">
            <v>25314</v>
          </cell>
          <cell r="S2034">
            <v>15536</v>
          </cell>
          <cell r="T2034">
            <v>47342</v>
          </cell>
          <cell r="U2034">
            <v>28271</v>
          </cell>
          <cell r="V2034">
            <v>18439</v>
          </cell>
          <cell r="W2034">
            <v>4109</v>
          </cell>
          <cell r="X2034">
            <v>48739</v>
          </cell>
          <cell r="Y2034">
            <v>7170</v>
          </cell>
          <cell r="Z2034">
            <v>19982</v>
          </cell>
          <cell r="AA2034">
            <v>19868</v>
          </cell>
          <cell r="AB2034">
            <v>66160</v>
          </cell>
          <cell r="AC2034">
            <v>634</v>
          </cell>
          <cell r="AD2034">
            <v>11562</v>
          </cell>
          <cell r="AE2034">
            <v>15225</v>
          </cell>
          <cell r="AF2034">
            <v>1932</v>
          </cell>
          <cell r="AG2034">
            <v>1525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  <cell r="J2035">
            <v>146413</v>
          </cell>
          <cell r="L2035">
            <v>144</v>
          </cell>
          <cell r="M2035">
            <v>12030</v>
          </cell>
          <cell r="N2035">
            <v>1862</v>
          </cell>
          <cell r="O2035">
            <v>4927</v>
          </cell>
          <cell r="P2035">
            <v>3485</v>
          </cell>
          <cell r="Q2035">
            <v>2402</v>
          </cell>
          <cell r="R2035">
            <v>5608</v>
          </cell>
          <cell r="S2035">
            <v>4414</v>
          </cell>
          <cell r="T2035">
            <v>3617</v>
          </cell>
          <cell r="U2035">
            <v>9429</v>
          </cell>
          <cell r="V2035">
            <v>3809</v>
          </cell>
          <cell r="W2035">
            <v>15864</v>
          </cell>
          <cell r="X2035">
            <v>9331</v>
          </cell>
          <cell r="Y2035">
            <v>10837</v>
          </cell>
          <cell r="Z2035">
            <v>22417</v>
          </cell>
          <cell r="AA2035">
            <v>15798</v>
          </cell>
          <cell r="AB2035">
            <v>7540</v>
          </cell>
          <cell r="AC2035">
            <v>6113</v>
          </cell>
          <cell r="AD2035">
            <v>3625</v>
          </cell>
          <cell r="AE2035">
            <v>720</v>
          </cell>
          <cell r="AF2035">
            <v>2441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  <cell r="J2036">
            <v>142196</v>
          </cell>
          <cell r="L2036">
            <v>1736</v>
          </cell>
          <cell r="M2036">
            <v>2794</v>
          </cell>
          <cell r="N2036">
            <v>5053</v>
          </cell>
          <cell r="O2036">
            <v>3626</v>
          </cell>
          <cell r="P2036">
            <v>2829</v>
          </cell>
          <cell r="Q2036">
            <v>3742</v>
          </cell>
          <cell r="R2036">
            <v>8412</v>
          </cell>
          <cell r="S2036">
            <v>5890</v>
          </cell>
          <cell r="T2036">
            <v>6355</v>
          </cell>
          <cell r="U2036">
            <v>8841</v>
          </cell>
          <cell r="V2036">
            <v>5157</v>
          </cell>
          <cell r="W2036">
            <v>5797</v>
          </cell>
          <cell r="X2036">
            <v>4877</v>
          </cell>
          <cell r="Y2036">
            <v>1508</v>
          </cell>
          <cell r="Z2036">
            <v>4668</v>
          </cell>
          <cell r="AA2036">
            <v>4101</v>
          </cell>
          <cell r="AB2036">
            <v>8162</v>
          </cell>
          <cell r="AC2036">
            <v>5452</v>
          </cell>
          <cell r="AD2036">
            <v>7148</v>
          </cell>
          <cell r="AE2036">
            <v>6790</v>
          </cell>
          <cell r="AF2036">
            <v>4723</v>
          </cell>
          <cell r="AG2036">
            <v>3683</v>
          </cell>
          <cell r="AH2036">
            <v>4963</v>
          </cell>
          <cell r="AI2036">
            <v>3497</v>
          </cell>
          <cell r="AJ2036">
            <v>5003</v>
          </cell>
          <cell r="AK2036">
            <v>2531</v>
          </cell>
          <cell r="AL2036">
            <v>4228</v>
          </cell>
          <cell r="AM2036">
            <v>3842</v>
          </cell>
          <cell r="AN2036">
            <v>6788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623270</v>
          </cell>
          <cell r="L2037">
            <v>1261</v>
          </cell>
          <cell r="M2037">
            <v>15426</v>
          </cell>
          <cell r="N2037">
            <v>12729</v>
          </cell>
          <cell r="O2037">
            <v>17218</v>
          </cell>
          <cell r="P2037">
            <v>91466</v>
          </cell>
          <cell r="Q2037">
            <v>37973</v>
          </cell>
          <cell r="R2037">
            <v>39068</v>
          </cell>
          <cell r="S2037">
            <v>33169</v>
          </cell>
          <cell r="T2037">
            <v>23533</v>
          </cell>
          <cell r="U2037">
            <v>25111</v>
          </cell>
          <cell r="V2037">
            <v>43669</v>
          </cell>
          <cell r="W2037">
            <v>11351</v>
          </cell>
          <cell r="X2037">
            <v>18359</v>
          </cell>
          <cell r="Y2037">
            <v>17030</v>
          </cell>
          <cell r="Z2037">
            <v>10681</v>
          </cell>
          <cell r="AA2037">
            <v>12584</v>
          </cell>
          <cell r="AB2037">
            <v>44692</v>
          </cell>
          <cell r="AC2037">
            <v>30811</v>
          </cell>
          <cell r="AD2037">
            <v>25199</v>
          </cell>
          <cell r="AE2037">
            <v>10511</v>
          </cell>
          <cell r="AF2037">
            <v>29735</v>
          </cell>
          <cell r="AG2037">
            <v>6502</v>
          </cell>
          <cell r="AH2037">
            <v>8221</v>
          </cell>
          <cell r="AI2037">
            <v>9422</v>
          </cell>
          <cell r="AJ2037">
            <v>12536</v>
          </cell>
          <cell r="AK2037">
            <v>6462</v>
          </cell>
          <cell r="AL2037">
            <v>12480</v>
          </cell>
          <cell r="AM2037">
            <v>12402</v>
          </cell>
          <cell r="AN2037">
            <v>3669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1205277</v>
          </cell>
          <cell r="L2038">
            <v>16993</v>
          </cell>
          <cell r="M2038">
            <v>54422</v>
          </cell>
          <cell r="N2038">
            <v>42463</v>
          </cell>
          <cell r="O2038">
            <v>38928</v>
          </cell>
          <cell r="P2038">
            <v>44735</v>
          </cell>
          <cell r="Q2038">
            <v>22687</v>
          </cell>
          <cell r="R2038">
            <v>61817</v>
          </cell>
          <cell r="S2038">
            <v>49749</v>
          </cell>
          <cell r="T2038">
            <v>54237</v>
          </cell>
          <cell r="U2038">
            <v>58660</v>
          </cell>
          <cell r="V2038">
            <v>56455</v>
          </cell>
          <cell r="W2038">
            <v>37456</v>
          </cell>
          <cell r="X2038">
            <v>42215</v>
          </cell>
          <cell r="Y2038">
            <v>81410</v>
          </cell>
          <cell r="Z2038">
            <v>51274</v>
          </cell>
          <cell r="AA2038">
            <v>49784</v>
          </cell>
          <cell r="AB2038">
            <v>38063</v>
          </cell>
          <cell r="AC2038">
            <v>51879</v>
          </cell>
          <cell r="AD2038">
            <v>49466</v>
          </cell>
          <cell r="AE2038">
            <v>53390</v>
          </cell>
          <cell r="AF2038">
            <v>65815</v>
          </cell>
          <cell r="AG2038">
            <v>28604</v>
          </cell>
          <cell r="AH2038">
            <v>24619</v>
          </cell>
          <cell r="AI2038">
            <v>18269</v>
          </cell>
          <cell r="AJ2038">
            <v>19184</v>
          </cell>
          <cell r="AK2038">
            <v>28670</v>
          </cell>
          <cell r="AL2038">
            <v>21933</v>
          </cell>
          <cell r="AM2038">
            <v>22300</v>
          </cell>
          <cell r="AN2038">
            <v>19800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  <cell r="J2039">
            <v>21589</v>
          </cell>
          <cell r="O2039">
            <v>31</v>
          </cell>
          <cell r="P2039">
            <v>144</v>
          </cell>
          <cell r="Q2039">
            <v>292</v>
          </cell>
          <cell r="S2039">
            <v>249</v>
          </cell>
          <cell r="V2039">
            <v>258</v>
          </cell>
          <cell r="W2039">
            <v>51</v>
          </cell>
          <cell r="AC2039">
            <v>674</v>
          </cell>
          <cell r="AE2039">
            <v>36</v>
          </cell>
          <cell r="AG2039">
            <v>160</v>
          </cell>
          <cell r="AH2039">
            <v>1265</v>
          </cell>
          <cell r="AI2039">
            <v>2671</v>
          </cell>
          <cell r="AJ2039">
            <v>3102</v>
          </cell>
          <cell r="AK2039">
            <v>8322</v>
          </cell>
          <cell r="AL2039">
            <v>1459</v>
          </cell>
          <cell r="AM2039">
            <v>2714</v>
          </cell>
          <cell r="AN2039">
            <v>161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  <cell r="J2040">
            <v>329614</v>
          </cell>
          <cell r="M2040">
            <v>1699</v>
          </cell>
          <cell r="O2040">
            <v>330</v>
          </cell>
          <cell r="P2040">
            <v>1800</v>
          </cell>
          <cell r="R2040">
            <v>644</v>
          </cell>
          <cell r="S2040">
            <v>712</v>
          </cell>
          <cell r="T2040">
            <v>1487</v>
          </cell>
          <cell r="U2040">
            <v>87</v>
          </cell>
          <cell r="W2040">
            <v>2392</v>
          </cell>
          <cell r="Y2040">
            <v>860</v>
          </cell>
          <cell r="AE2040">
            <v>6529</v>
          </cell>
          <cell r="AF2040">
            <v>178</v>
          </cell>
          <cell r="AG2040">
            <v>1952</v>
          </cell>
          <cell r="AH2040">
            <v>29042</v>
          </cell>
          <cell r="AI2040">
            <v>49013</v>
          </cell>
          <cell r="AJ2040">
            <v>122446</v>
          </cell>
          <cell r="AK2040">
            <v>39934</v>
          </cell>
          <cell r="AL2040">
            <v>24271</v>
          </cell>
          <cell r="AM2040">
            <v>19973</v>
          </cell>
          <cell r="AN2040">
            <v>21936</v>
          </cell>
          <cell r="AO2040">
            <v>4329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  <cell r="J2041">
            <v>201483</v>
          </cell>
          <cell r="M2041">
            <v>504</v>
          </cell>
          <cell r="N2041">
            <v>404</v>
          </cell>
          <cell r="O2041">
            <v>1086</v>
          </cell>
          <cell r="P2041">
            <v>872</v>
          </cell>
          <cell r="Q2041">
            <v>3237</v>
          </cell>
          <cell r="R2041">
            <v>160</v>
          </cell>
          <cell r="S2041">
            <v>1103</v>
          </cell>
          <cell r="T2041">
            <v>1449</v>
          </cell>
          <cell r="U2041">
            <v>366</v>
          </cell>
          <cell r="V2041">
            <v>186</v>
          </cell>
          <cell r="W2041">
            <v>24</v>
          </cell>
          <cell r="AC2041">
            <v>34</v>
          </cell>
          <cell r="AE2041">
            <v>446</v>
          </cell>
          <cell r="AF2041">
            <v>3155</v>
          </cell>
          <cell r="AG2041">
            <v>3802</v>
          </cell>
          <cell r="AH2041">
            <v>18478</v>
          </cell>
          <cell r="AI2041">
            <v>30551</v>
          </cell>
          <cell r="AJ2041">
            <v>21225</v>
          </cell>
          <cell r="AK2041">
            <v>20907</v>
          </cell>
          <cell r="AL2041">
            <v>40594</v>
          </cell>
          <cell r="AM2041">
            <v>4688</v>
          </cell>
          <cell r="AN2041">
            <v>37281</v>
          </cell>
          <cell r="AO2041">
            <v>10931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685575</v>
          </cell>
          <cell r="L2042">
            <v>17981</v>
          </cell>
          <cell r="M2042">
            <v>42848</v>
          </cell>
          <cell r="N2042">
            <v>38429</v>
          </cell>
          <cell r="O2042">
            <v>36439</v>
          </cell>
          <cell r="P2042">
            <v>37592</v>
          </cell>
          <cell r="Q2042">
            <v>34580</v>
          </cell>
          <cell r="R2042">
            <v>45185</v>
          </cell>
          <cell r="S2042">
            <v>38965</v>
          </cell>
          <cell r="T2042">
            <v>39230</v>
          </cell>
          <cell r="U2042">
            <v>30666</v>
          </cell>
          <cell r="V2042">
            <v>30295</v>
          </cell>
          <cell r="W2042">
            <v>26285</v>
          </cell>
          <cell r="X2042">
            <v>26745</v>
          </cell>
          <cell r="Y2042">
            <v>27815</v>
          </cell>
          <cell r="Z2042">
            <v>22270</v>
          </cell>
          <cell r="AA2042">
            <v>24782</v>
          </cell>
          <cell r="AB2042">
            <v>20819</v>
          </cell>
          <cell r="AC2042">
            <v>16565</v>
          </cell>
          <cell r="AD2042">
            <v>13749</v>
          </cell>
          <cell r="AE2042">
            <v>13615</v>
          </cell>
          <cell r="AF2042">
            <v>10141</v>
          </cell>
          <cell r="AG2042">
            <v>12980</v>
          </cell>
          <cell r="AH2042">
            <v>13939</v>
          </cell>
          <cell r="AI2042">
            <v>12191</v>
          </cell>
          <cell r="AJ2042">
            <v>14012</v>
          </cell>
          <cell r="AK2042">
            <v>13371</v>
          </cell>
          <cell r="AL2042">
            <v>10693</v>
          </cell>
          <cell r="AM2042">
            <v>10451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42371</v>
          </cell>
          <cell r="L2043">
            <v>1923</v>
          </cell>
          <cell r="M2043">
            <v>2903</v>
          </cell>
          <cell r="N2043">
            <v>1853</v>
          </cell>
          <cell r="O2043">
            <v>2291</v>
          </cell>
          <cell r="P2043">
            <v>7549</v>
          </cell>
          <cell r="Q2043">
            <v>2480</v>
          </cell>
          <cell r="R2043">
            <v>3529</v>
          </cell>
          <cell r="S2043">
            <v>4283</v>
          </cell>
          <cell r="T2043">
            <v>1609</v>
          </cell>
          <cell r="U2043">
            <v>4673</v>
          </cell>
          <cell r="V2043">
            <v>1271</v>
          </cell>
          <cell r="W2043">
            <v>603</v>
          </cell>
          <cell r="X2043">
            <v>569</v>
          </cell>
          <cell r="Y2043">
            <v>743</v>
          </cell>
          <cell r="Z2043">
            <v>756</v>
          </cell>
          <cell r="AA2043">
            <v>1236</v>
          </cell>
          <cell r="AB2043">
            <v>668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244473</v>
          </cell>
          <cell r="L2044">
            <v>8476</v>
          </cell>
          <cell r="M2044">
            <v>12504</v>
          </cell>
          <cell r="N2044">
            <v>9610</v>
          </cell>
          <cell r="O2044">
            <v>10504</v>
          </cell>
          <cell r="P2044">
            <v>11272</v>
          </cell>
          <cell r="Q2044">
            <v>10678</v>
          </cell>
          <cell r="R2044">
            <v>13544</v>
          </cell>
          <cell r="S2044">
            <v>14585</v>
          </cell>
          <cell r="T2044">
            <v>14986</v>
          </cell>
          <cell r="U2044">
            <v>12896</v>
          </cell>
          <cell r="V2044">
            <v>11476</v>
          </cell>
          <cell r="W2044">
            <v>11479</v>
          </cell>
          <cell r="X2044">
            <v>10100</v>
          </cell>
          <cell r="Y2044">
            <v>10438</v>
          </cell>
          <cell r="Z2044">
            <v>9122</v>
          </cell>
          <cell r="AA2044">
            <v>10005</v>
          </cell>
          <cell r="AB2044">
            <v>6386</v>
          </cell>
          <cell r="AC2044">
            <v>9906</v>
          </cell>
          <cell r="AD2044">
            <v>5636</v>
          </cell>
          <cell r="AE2044">
            <v>4592</v>
          </cell>
          <cell r="AF2044">
            <v>5621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5230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72896</v>
          </cell>
          <cell r="L2046">
            <v>617</v>
          </cell>
          <cell r="M2046">
            <v>3077</v>
          </cell>
          <cell r="N2046">
            <v>2560</v>
          </cell>
          <cell r="O2046">
            <v>3967</v>
          </cell>
          <cell r="P2046">
            <v>254</v>
          </cell>
          <cell r="Q2046">
            <v>8076</v>
          </cell>
          <cell r="R2046">
            <v>12341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2464</v>
          </cell>
          <cell r="AA2046">
            <v>3575</v>
          </cell>
          <cell r="AE2046">
            <v>976</v>
          </cell>
          <cell r="AG2046">
            <v>1350</v>
          </cell>
          <cell r="AH2046">
            <v>2498</v>
          </cell>
          <cell r="AJ2046">
            <v>3990</v>
          </cell>
          <cell r="AL2046">
            <v>2283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24261</v>
          </cell>
          <cell r="L2047">
            <v>446</v>
          </cell>
          <cell r="M2047">
            <v>709</v>
          </cell>
          <cell r="N2047">
            <v>496</v>
          </cell>
          <cell r="O2047">
            <v>2393</v>
          </cell>
          <cell r="P2047">
            <v>647</v>
          </cell>
          <cell r="Q2047">
            <v>1431</v>
          </cell>
          <cell r="R2047">
            <v>1388</v>
          </cell>
          <cell r="S2047">
            <v>866</v>
          </cell>
          <cell r="T2047">
            <v>1505</v>
          </cell>
          <cell r="U2047">
            <v>2202</v>
          </cell>
          <cell r="V2047">
            <v>2206</v>
          </cell>
          <cell r="W2047">
            <v>228</v>
          </cell>
          <cell r="X2047">
            <v>246</v>
          </cell>
          <cell r="Y2047">
            <v>2487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684</v>
          </cell>
          <cell r="AJ2047">
            <v>334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  <cell r="J2048">
            <v>20353</v>
          </cell>
          <cell r="L2048">
            <v>294</v>
          </cell>
          <cell r="M2048">
            <v>1077</v>
          </cell>
          <cell r="N2048">
            <v>490</v>
          </cell>
          <cell r="O2048">
            <v>592</v>
          </cell>
          <cell r="P2048">
            <v>1330</v>
          </cell>
          <cell r="Q2048">
            <v>1825</v>
          </cell>
          <cell r="R2048">
            <v>1329</v>
          </cell>
          <cell r="S2048">
            <v>583</v>
          </cell>
          <cell r="T2048">
            <v>944</v>
          </cell>
          <cell r="U2048">
            <v>889</v>
          </cell>
          <cell r="V2048">
            <v>740</v>
          </cell>
          <cell r="W2048">
            <v>508</v>
          </cell>
          <cell r="X2048">
            <v>335</v>
          </cell>
          <cell r="Y2048">
            <v>755</v>
          </cell>
          <cell r="Z2048">
            <v>1099</v>
          </cell>
          <cell r="AA2048">
            <v>145</v>
          </cell>
          <cell r="AB2048">
            <v>587</v>
          </cell>
          <cell r="AC2048">
            <v>735</v>
          </cell>
          <cell r="AD2048">
            <v>215</v>
          </cell>
          <cell r="AE2048">
            <v>1251</v>
          </cell>
          <cell r="AF2048">
            <v>425</v>
          </cell>
          <cell r="AG2048">
            <v>759</v>
          </cell>
          <cell r="AH2048">
            <v>817</v>
          </cell>
          <cell r="AI2048">
            <v>959</v>
          </cell>
          <cell r="AJ2048">
            <v>162</v>
          </cell>
          <cell r="AK2048">
            <v>151</v>
          </cell>
          <cell r="AL2048">
            <v>958</v>
          </cell>
          <cell r="AM2048">
            <v>399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  <cell r="J2049">
            <v>117338</v>
          </cell>
          <cell r="L2049">
            <v>202</v>
          </cell>
          <cell r="M2049">
            <v>1325</v>
          </cell>
          <cell r="N2049">
            <v>5068</v>
          </cell>
          <cell r="O2049">
            <v>9749</v>
          </cell>
          <cell r="P2049">
            <v>4517</v>
          </cell>
          <cell r="Q2049">
            <v>8139</v>
          </cell>
          <cell r="R2049">
            <v>1702</v>
          </cell>
          <cell r="S2049">
            <v>2908</v>
          </cell>
          <cell r="T2049">
            <v>257</v>
          </cell>
          <cell r="U2049">
            <v>377</v>
          </cell>
          <cell r="V2049">
            <v>342</v>
          </cell>
          <cell r="W2049">
            <v>25521</v>
          </cell>
          <cell r="X2049">
            <v>945</v>
          </cell>
          <cell r="Y2049">
            <v>661</v>
          </cell>
          <cell r="Z2049">
            <v>26402</v>
          </cell>
          <cell r="AA2049">
            <v>166</v>
          </cell>
          <cell r="AB2049">
            <v>894</v>
          </cell>
          <cell r="AC2049">
            <v>233</v>
          </cell>
          <cell r="AD2049">
            <v>1574</v>
          </cell>
          <cell r="AE2049">
            <v>158</v>
          </cell>
          <cell r="AF2049">
            <v>3228</v>
          </cell>
          <cell r="AG2049">
            <v>530</v>
          </cell>
          <cell r="AH2049">
            <v>60</v>
          </cell>
          <cell r="AI2049">
            <v>120</v>
          </cell>
          <cell r="AJ2049">
            <v>1322</v>
          </cell>
          <cell r="AK2049">
            <v>8578</v>
          </cell>
          <cell r="AL2049">
            <v>49</v>
          </cell>
          <cell r="AM2049">
            <v>2576</v>
          </cell>
          <cell r="AN2049">
            <v>3657</v>
          </cell>
          <cell r="AP2049">
            <v>6078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325861</v>
          </cell>
          <cell r="L2050">
            <v>14087</v>
          </cell>
          <cell r="M2050">
            <v>14952</v>
          </cell>
          <cell r="N2050">
            <v>13533</v>
          </cell>
          <cell r="O2050">
            <v>15726</v>
          </cell>
          <cell r="P2050">
            <v>17543</v>
          </cell>
          <cell r="Q2050">
            <v>13030</v>
          </cell>
          <cell r="R2050">
            <v>18718</v>
          </cell>
          <cell r="S2050">
            <v>23553</v>
          </cell>
          <cell r="T2050">
            <v>8848</v>
          </cell>
          <cell r="U2050">
            <v>17708</v>
          </cell>
          <cell r="V2050">
            <v>9069</v>
          </cell>
          <cell r="W2050">
            <v>32173</v>
          </cell>
          <cell r="X2050">
            <v>7780</v>
          </cell>
          <cell r="Y2050">
            <v>15382</v>
          </cell>
          <cell r="Z2050">
            <v>13331</v>
          </cell>
          <cell r="AA2050">
            <v>6747</v>
          </cell>
          <cell r="AB2050">
            <v>10386</v>
          </cell>
          <cell r="AC2050">
            <v>7196</v>
          </cell>
          <cell r="AD2050">
            <v>7309</v>
          </cell>
          <cell r="AE2050">
            <v>18305</v>
          </cell>
          <cell r="AF2050">
            <v>3195</v>
          </cell>
          <cell r="AG2050">
            <v>3309</v>
          </cell>
          <cell r="AH2050">
            <v>2034</v>
          </cell>
          <cell r="AI2050">
            <v>2439</v>
          </cell>
          <cell r="AJ2050">
            <v>2922</v>
          </cell>
          <cell r="AK2050">
            <v>2928</v>
          </cell>
          <cell r="AL2050">
            <v>18943</v>
          </cell>
          <cell r="AM2050">
            <v>3230</v>
          </cell>
          <cell r="AN2050">
            <v>1485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  <cell r="J2051">
            <v>20012</v>
          </cell>
          <cell r="L2051">
            <v>482</v>
          </cell>
          <cell r="M2051">
            <v>2073</v>
          </cell>
          <cell r="N2051">
            <v>1484</v>
          </cell>
          <cell r="O2051">
            <v>982</v>
          </cell>
          <cell r="P2051">
            <v>1090</v>
          </cell>
          <cell r="Q2051">
            <v>563</v>
          </cell>
          <cell r="R2051">
            <v>1181</v>
          </cell>
          <cell r="S2051">
            <v>685</v>
          </cell>
          <cell r="T2051">
            <v>339</v>
          </cell>
          <cell r="U2051">
            <v>1951</v>
          </cell>
          <cell r="V2051">
            <v>483</v>
          </cell>
          <cell r="W2051">
            <v>119</v>
          </cell>
          <cell r="X2051">
            <v>760</v>
          </cell>
          <cell r="Y2051">
            <v>363</v>
          </cell>
          <cell r="Z2051">
            <v>800</v>
          </cell>
          <cell r="AA2051">
            <v>334</v>
          </cell>
          <cell r="AB2051">
            <v>170</v>
          </cell>
          <cell r="AC2051">
            <v>120</v>
          </cell>
          <cell r="AD2051">
            <v>1087</v>
          </cell>
          <cell r="AE2051">
            <v>663</v>
          </cell>
          <cell r="AF2051">
            <v>668</v>
          </cell>
          <cell r="AG2051">
            <v>558</v>
          </cell>
          <cell r="AH2051">
            <v>778</v>
          </cell>
          <cell r="AI2051">
            <v>256</v>
          </cell>
          <cell r="AJ2051">
            <v>274</v>
          </cell>
          <cell r="AK2051">
            <v>558</v>
          </cell>
          <cell r="AL2051">
            <v>152</v>
          </cell>
          <cell r="AM2051">
            <v>793</v>
          </cell>
          <cell r="AN2051">
            <v>246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  <cell r="J2052">
            <v>56358</v>
          </cell>
          <cell r="L2052">
            <v>4156</v>
          </cell>
          <cell r="M2052">
            <v>3266</v>
          </cell>
          <cell r="N2052">
            <v>2850</v>
          </cell>
          <cell r="O2052">
            <v>5593</v>
          </cell>
          <cell r="P2052">
            <v>1217</v>
          </cell>
          <cell r="Q2052">
            <v>3340</v>
          </cell>
          <cell r="R2052">
            <v>439</v>
          </cell>
          <cell r="S2052">
            <v>10007</v>
          </cell>
          <cell r="T2052">
            <v>245</v>
          </cell>
          <cell r="U2052">
            <v>84</v>
          </cell>
          <cell r="V2052">
            <v>41</v>
          </cell>
          <cell r="W2052">
            <v>164</v>
          </cell>
          <cell r="X2052">
            <v>476</v>
          </cell>
          <cell r="Y2052">
            <v>8929</v>
          </cell>
          <cell r="Z2052">
            <v>2514</v>
          </cell>
          <cell r="AA2052">
            <v>445</v>
          </cell>
          <cell r="AB2052">
            <v>1407</v>
          </cell>
          <cell r="AC2052">
            <v>80</v>
          </cell>
          <cell r="AD2052">
            <v>897</v>
          </cell>
          <cell r="AE2052">
            <v>387</v>
          </cell>
          <cell r="AF2052">
            <v>105</v>
          </cell>
          <cell r="AG2052">
            <v>291</v>
          </cell>
          <cell r="AI2052">
            <v>862</v>
          </cell>
          <cell r="AJ2052">
            <v>28</v>
          </cell>
          <cell r="AK2052">
            <v>56</v>
          </cell>
          <cell r="AL2052">
            <v>1824</v>
          </cell>
          <cell r="AM2052">
            <v>20</v>
          </cell>
          <cell r="AN2052">
            <v>6635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  <cell r="J2053">
            <v>664943</v>
          </cell>
          <cell r="L2053">
            <v>20604</v>
          </cell>
          <cell r="M2053">
            <v>42928</v>
          </cell>
          <cell r="N2053">
            <v>27349</v>
          </cell>
          <cell r="O2053">
            <v>46840</v>
          </cell>
          <cell r="P2053">
            <v>52356</v>
          </cell>
          <cell r="Q2053">
            <v>26327</v>
          </cell>
          <cell r="R2053">
            <v>34452</v>
          </cell>
          <cell r="S2053">
            <v>31408</v>
          </cell>
          <cell r="T2053">
            <v>30755</v>
          </cell>
          <cell r="U2053">
            <v>18724</v>
          </cell>
          <cell r="V2053">
            <v>26362</v>
          </cell>
          <cell r="W2053">
            <v>20455</v>
          </cell>
          <cell r="X2053">
            <v>19773</v>
          </cell>
          <cell r="Y2053">
            <v>43269</v>
          </cell>
          <cell r="Z2053">
            <v>18377</v>
          </cell>
          <cell r="AA2053">
            <v>11269</v>
          </cell>
          <cell r="AB2053">
            <v>20599</v>
          </cell>
          <cell r="AC2053">
            <v>29381</v>
          </cell>
          <cell r="AD2053">
            <v>20166</v>
          </cell>
          <cell r="AE2053">
            <v>39116</v>
          </cell>
          <cell r="AF2053">
            <v>16515</v>
          </cell>
          <cell r="AG2053">
            <v>11469</v>
          </cell>
          <cell r="AH2053">
            <v>14731</v>
          </cell>
          <cell r="AI2053">
            <v>4933</v>
          </cell>
          <cell r="AJ2053">
            <v>9153</v>
          </cell>
          <cell r="AK2053">
            <v>11214</v>
          </cell>
          <cell r="AL2053">
            <v>7436</v>
          </cell>
          <cell r="AM2053">
            <v>7374</v>
          </cell>
          <cell r="AN2053">
            <v>1608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  <cell r="J2054">
            <v>22738</v>
          </cell>
          <cell r="L2054">
            <v>100</v>
          </cell>
          <cell r="M2054">
            <v>304</v>
          </cell>
          <cell r="N2054">
            <v>2501</v>
          </cell>
          <cell r="O2054">
            <v>2015</v>
          </cell>
          <cell r="P2054">
            <v>1289</v>
          </cell>
          <cell r="Q2054">
            <v>1007</v>
          </cell>
          <cell r="R2054">
            <v>129</v>
          </cell>
          <cell r="S2054">
            <v>129</v>
          </cell>
          <cell r="T2054">
            <v>149</v>
          </cell>
          <cell r="U2054">
            <v>164</v>
          </cell>
          <cell r="V2054">
            <v>248</v>
          </cell>
          <cell r="W2054">
            <v>342</v>
          </cell>
          <cell r="X2054">
            <v>1085</v>
          </cell>
          <cell r="Y2054">
            <v>478</v>
          </cell>
          <cell r="Z2054">
            <v>3009</v>
          </cell>
          <cell r="AA2054">
            <v>1443</v>
          </cell>
          <cell r="AB2054">
            <v>1154</v>
          </cell>
          <cell r="AC2054">
            <v>2262</v>
          </cell>
          <cell r="AD2054">
            <v>2471</v>
          </cell>
          <cell r="AE2054">
            <v>335</v>
          </cell>
          <cell r="AG2054">
            <v>2124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  <cell r="J2055">
            <v>298378</v>
          </cell>
          <cell r="L2055">
            <v>130</v>
          </cell>
          <cell r="M2055">
            <v>26483</v>
          </cell>
          <cell r="N2055">
            <v>11470</v>
          </cell>
          <cell r="O2055">
            <v>9016</v>
          </cell>
          <cell r="P2055">
            <v>14912</v>
          </cell>
          <cell r="Q2055">
            <v>16796</v>
          </cell>
          <cell r="R2055">
            <v>11279</v>
          </cell>
          <cell r="S2055">
            <v>3786</v>
          </cell>
          <cell r="T2055">
            <v>14456</v>
          </cell>
          <cell r="U2055">
            <v>13254</v>
          </cell>
          <cell r="V2055">
            <v>19584</v>
          </cell>
          <cell r="W2055">
            <v>30614</v>
          </cell>
          <cell r="X2055">
            <v>20522</v>
          </cell>
          <cell r="Y2055">
            <v>19431</v>
          </cell>
          <cell r="Z2055">
            <v>15437</v>
          </cell>
          <cell r="AA2055">
            <v>8021</v>
          </cell>
          <cell r="AB2055">
            <v>19039</v>
          </cell>
          <cell r="AC2055">
            <v>3769</v>
          </cell>
          <cell r="AD2055">
            <v>3209</v>
          </cell>
          <cell r="AE2055">
            <v>10621</v>
          </cell>
          <cell r="AF2055">
            <v>13521</v>
          </cell>
          <cell r="AG2055">
            <v>3462</v>
          </cell>
          <cell r="AH2055">
            <v>9566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  <cell r="J2056">
            <v>128402</v>
          </cell>
          <cell r="L2056">
            <v>3888</v>
          </cell>
          <cell r="M2056">
            <v>6531</v>
          </cell>
          <cell r="N2056">
            <v>7095</v>
          </cell>
          <cell r="O2056">
            <v>7088</v>
          </cell>
          <cell r="P2056">
            <v>3188</v>
          </cell>
          <cell r="Q2056">
            <v>13505</v>
          </cell>
          <cell r="R2056">
            <v>5692</v>
          </cell>
          <cell r="S2056">
            <v>4726</v>
          </cell>
          <cell r="T2056">
            <v>1586</v>
          </cell>
          <cell r="U2056">
            <v>16211</v>
          </cell>
          <cell r="V2056">
            <v>3584</v>
          </cell>
          <cell r="W2056">
            <v>8474</v>
          </cell>
          <cell r="X2056">
            <v>12309</v>
          </cell>
          <cell r="Y2056">
            <v>5430</v>
          </cell>
          <cell r="Z2056">
            <v>1876</v>
          </cell>
          <cell r="AA2056">
            <v>6673</v>
          </cell>
          <cell r="AB2056">
            <v>4487</v>
          </cell>
          <cell r="AC2056">
            <v>2779</v>
          </cell>
          <cell r="AD2056">
            <v>5759</v>
          </cell>
          <cell r="AE2056">
            <v>2444</v>
          </cell>
          <cell r="AF2056">
            <v>2250</v>
          </cell>
          <cell r="AG2056">
            <v>2827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  <cell r="J2057">
            <v>4321</v>
          </cell>
          <cell r="M2057">
            <v>35</v>
          </cell>
          <cell r="N2057">
            <v>34</v>
          </cell>
          <cell r="O2057">
            <v>35</v>
          </cell>
          <cell r="P2057">
            <v>102</v>
          </cell>
          <cell r="R2057">
            <v>278</v>
          </cell>
          <cell r="T2057">
            <v>172</v>
          </cell>
          <cell r="U2057">
            <v>61</v>
          </cell>
          <cell r="V2057">
            <v>120</v>
          </cell>
          <cell r="W2057">
            <v>89</v>
          </cell>
          <cell r="X2057">
            <v>87</v>
          </cell>
          <cell r="Y2057">
            <v>18</v>
          </cell>
          <cell r="Z2057">
            <v>132</v>
          </cell>
          <cell r="AB2057">
            <v>78</v>
          </cell>
          <cell r="AD2057">
            <v>23</v>
          </cell>
          <cell r="AE2057">
            <v>3057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247605</v>
          </cell>
          <cell r="L2058">
            <v>413</v>
          </cell>
          <cell r="M2058">
            <v>12597</v>
          </cell>
          <cell r="N2058">
            <v>2411</v>
          </cell>
          <cell r="O2058">
            <v>8367</v>
          </cell>
          <cell r="P2058">
            <v>28346</v>
          </cell>
          <cell r="Q2058">
            <v>11596</v>
          </cell>
          <cell r="R2058">
            <v>23138</v>
          </cell>
          <cell r="S2058">
            <v>26108</v>
          </cell>
          <cell r="T2058">
            <v>16563</v>
          </cell>
          <cell r="U2058">
            <v>4085</v>
          </cell>
          <cell r="V2058">
            <v>45196</v>
          </cell>
          <cell r="W2058">
            <v>16733</v>
          </cell>
          <cell r="X2058">
            <v>18028</v>
          </cell>
          <cell r="Y2058">
            <v>7833</v>
          </cell>
          <cell r="Z2058">
            <v>9025</v>
          </cell>
          <cell r="AA2058">
            <v>9872</v>
          </cell>
          <cell r="AB2058">
            <v>2787</v>
          </cell>
          <cell r="AD2058">
            <v>196</v>
          </cell>
          <cell r="AE2058">
            <v>660</v>
          </cell>
          <cell r="AF2058">
            <v>136</v>
          </cell>
          <cell r="AG2058">
            <v>3515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  <cell r="J2059">
            <v>111340</v>
          </cell>
          <cell r="L2059">
            <v>2520</v>
          </cell>
          <cell r="M2059">
            <v>931</v>
          </cell>
          <cell r="N2059">
            <v>1526</v>
          </cell>
          <cell r="O2059">
            <v>1149</v>
          </cell>
          <cell r="P2059">
            <v>2196</v>
          </cell>
          <cell r="Q2059">
            <v>2658</v>
          </cell>
          <cell r="R2059">
            <v>4941</v>
          </cell>
          <cell r="S2059">
            <v>6820</v>
          </cell>
          <cell r="T2059">
            <v>6798</v>
          </cell>
          <cell r="U2059">
            <v>10153</v>
          </cell>
          <cell r="V2059">
            <v>6380</v>
          </cell>
          <cell r="W2059">
            <v>9103</v>
          </cell>
          <cell r="X2059">
            <v>19699</v>
          </cell>
          <cell r="Y2059">
            <v>2215</v>
          </cell>
          <cell r="Z2059">
            <v>6377</v>
          </cell>
          <cell r="AA2059">
            <v>7724</v>
          </cell>
          <cell r="AB2059">
            <v>2474</v>
          </cell>
          <cell r="AC2059">
            <v>1481</v>
          </cell>
          <cell r="AD2059">
            <v>13445</v>
          </cell>
          <cell r="AE2059">
            <v>2700</v>
          </cell>
          <cell r="AF2059">
            <v>50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70241</v>
          </cell>
          <cell r="L2060">
            <v>266</v>
          </cell>
          <cell r="M2060">
            <v>2365</v>
          </cell>
          <cell r="N2060">
            <v>1624</v>
          </cell>
          <cell r="O2060">
            <v>3242</v>
          </cell>
          <cell r="P2060">
            <v>4087</v>
          </cell>
          <cell r="Q2060">
            <v>2547</v>
          </cell>
          <cell r="R2060">
            <v>2905</v>
          </cell>
          <cell r="S2060">
            <v>2482</v>
          </cell>
          <cell r="T2060">
            <v>2844</v>
          </cell>
          <cell r="U2060">
            <v>2217</v>
          </cell>
          <cell r="V2060">
            <v>2343</v>
          </cell>
          <cell r="W2060">
            <v>2928</v>
          </cell>
          <cell r="X2060">
            <v>4257</v>
          </cell>
          <cell r="Y2060">
            <v>1537</v>
          </cell>
          <cell r="Z2060">
            <v>1977</v>
          </cell>
          <cell r="AA2060">
            <v>1792</v>
          </cell>
          <cell r="AB2060">
            <v>1680</v>
          </cell>
          <cell r="AC2060">
            <v>1217</v>
          </cell>
          <cell r="AD2060">
            <v>1592</v>
          </cell>
          <cell r="AE2060">
            <v>1314</v>
          </cell>
          <cell r="AF2060">
            <v>5675</v>
          </cell>
          <cell r="AG2060">
            <v>722</v>
          </cell>
          <cell r="AH2060">
            <v>3062</v>
          </cell>
          <cell r="AI2060">
            <v>1579</v>
          </cell>
          <cell r="AJ2060">
            <v>4162</v>
          </cell>
          <cell r="AK2060">
            <v>1566</v>
          </cell>
          <cell r="AL2060">
            <v>1431</v>
          </cell>
          <cell r="AM2060">
            <v>3120</v>
          </cell>
          <cell r="AN2060">
            <v>3708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422645</v>
          </cell>
          <cell r="L2061">
            <v>423</v>
          </cell>
          <cell r="M2061">
            <v>17590</v>
          </cell>
          <cell r="N2061">
            <v>16151</v>
          </cell>
          <cell r="O2061">
            <v>12521</v>
          </cell>
          <cell r="P2061">
            <v>10127</v>
          </cell>
          <cell r="Q2061">
            <v>17383</v>
          </cell>
          <cell r="R2061">
            <v>24270</v>
          </cell>
          <cell r="S2061">
            <v>24272</v>
          </cell>
          <cell r="T2061">
            <v>21094</v>
          </cell>
          <cell r="U2061">
            <v>27091</v>
          </cell>
          <cell r="V2061">
            <v>11425</v>
          </cell>
          <cell r="W2061">
            <v>12656</v>
          </cell>
          <cell r="X2061">
            <v>35406</v>
          </cell>
          <cell r="Y2061">
            <v>33901</v>
          </cell>
          <cell r="Z2061">
            <v>66653</v>
          </cell>
          <cell r="AA2061">
            <v>5889</v>
          </cell>
          <cell r="AB2061">
            <v>21612</v>
          </cell>
          <cell r="AC2061">
            <v>2086</v>
          </cell>
          <cell r="AD2061">
            <v>14335</v>
          </cell>
          <cell r="AE2061">
            <v>8316</v>
          </cell>
          <cell r="AF2061">
            <v>2356</v>
          </cell>
          <cell r="AG2061">
            <v>3437</v>
          </cell>
          <cell r="AH2061">
            <v>4666</v>
          </cell>
          <cell r="AI2061">
            <v>1688</v>
          </cell>
          <cell r="AJ2061">
            <v>2639</v>
          </cell>
          <cell r="AK2061">
            <v>1447</v>
          </cell>
          <cell r="AL2061">
            <v>6213</v>
          </cell>
          <cell r="AM2061">
            <v>7003</v>
          </cell>
          <cell r="AN2061">
            <v>602</v>
          </cell>
          <cell r="AO2061">
            <v>9393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457341</v>
          </cell>
          <cell r="L2062">
            <v>13070</v>
          </cell>
          <cell r="M2062">
            <v>11426</v>
          </cell>
          <cell r="N2062">
            <v>13208</v>
          </cell>
          <cell r="O2062">
            <v>27357</v>
          </cell>
          <cell r="P2062">
            <v>19645</v>
          </cell>
          <cell r="Q2062">
            <v>37728</v>
          </cell>
          <cell r="R2062">
            <v>21817</v>
          </cell>
          <cell r="S2062">
            <v>16980</v>
          </cell>
          <cell r="T2062">
            <v>16625</v>
          </cell>
          <cell r="U2062">
            <v>27835</v>
          </cell>
          <cell r="V2062">
            <v>13340</v>
          </cell>
          <cell r="W2062">
            <v>20221</v>
          </cell>
          <cell r="X2062">
            <v>19253</v>
          </cell>
          <cell r="Y2062">
            <v>20019</v>
          </cell>
          <cell r="Z2062">
            <v>16803</v>
          </cell>
          <cell r="AA2062">
            <v>14007</v>
          </cell>
          <cell r="AB2062">
            <v>20438</v>
          </cell>
          <cell r="AC2062">
            <v>20376</v>
          </cell>
          <cell r="AD2062">
            <v>13754</v>
          </cell>
          <cell r="AE2062">
            <v>20492</v>
          </cell>
          <cell r="AF2062">
            <v>3999</v>
          </cell>
          <cell r="AG2062">
            <v>9606</v>
          </cell>
          <cell r="AH2062">
            <v>8599</v>
          </cell>
          <cell r="AI2062">
            <v>9379</v>
          </cell>
          <cell r="AJ2062">
            <v>5256</v>
          </cell>
          <cell r="AK2062">
            <v>11720</v>
          </cell>
          <cell r="AL2062">
            <v>8550</v>
          </cell>
          <cell r="AM2062">
            <v>9269</v>
          </cell>
          <cell r="AN2062">
            <v>6440</v>
          </cell>
          <cell r="AP2062">
            <v>129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  <cell r="J2063">
            <v>15481</v>
          </cell>
          <cell r="M2063">
            <v>845</v>
          </cell>
          <cell r="O2063">
            <v>95</v>
          </cell>
          <cell r="R2063">
            <v>77</v>
          </cell>
          <cell r="T2063">
            <v>68</v>
          </cell>
          <cell r="U2063">
            <v>725</v>
          </cell>
          <cell r="V2063">
            <v>22</v>
          </cell>
          <cell r="Y2063">
            <v>51</v>
          </cell>
          <cell r="Z2063">
            <v>307</v>
          </cell>
          <cell r="AA2063">
            <v>26</v>
          </cell>
          <cell r="AC2063">
            <v>292</v>
          </cell>
          <cell r="AD2063">
            <v>1304</v>
          </cell>
          <cell r="AE2063">
            <v>850</v>
          </cell>
          <cell r="AF2063">
            <v>876</v>
          </cell>
          <cell r="AG2063">
            <v>73</v>
          </cell>
          <cell r="AH2063">
            <v>566</v>
          </cell>
          <cell r="AI2063">
            <v>2789</v>
          </cell>
          <cell r="AJ2063">
            <v>1638</v>
          </cell>
          <cell r="AK2063">
            <v>1076</v>
          </cell>
          <cell r="AL2063">
            <v>2414</v>
          </cell>
          <cell r="AM2063">
            <v>890</v>
          </cell>
          <cell r="AN2063">
            <v>497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  <cell r="J2064">
            <v>198617</v>
          </cell>
          <cell r="N2064">
            <v>1318</v>
          </cell>
          <cell r="P2064">
            <v>14</v>
          </cell>
          <cell r="Q2064">
            <v>2517</v>
          </cell>
          <cell r="R2064">
            <v>4058</v>
          </cell>
          <cell r="S2064">
            <v>466</v>
          </cell>
          <cell r="T2064">
            <v>2085</v>
          </cell>
          <cell r="U2064">
            <v>431</v>
          </cell>
          <cell r="V2064">
            <v>30</v>
          </cell>
          <cell r="X2064">
            <v>530</v>
          </cell>
          <cell r="AB2064">
            <v>14</v>
          </cell>
          <cell r="AC2064">
            <v>108</v>
          </cell>
          <cell r="AD2064">
            <v>5075</v>
          </cell>
          <cell r="AE2064">
            <v>4277</v>
          </cell>
          <cell r="AG2064">
            <v>70</v>
          </cell>
          <cell r="AH2064">
            <v>6664</v>
          </cell>
          <cell r="AI2064">
            <v>19185</v>
          </cell>
          <cell r="AJ2064">
            <v>43720</v>
          </cell>
          <cell r="AK2064">
            <v>43963</v>
          </cell>
          <cell r="AL2064">
            <v>40359</v>
          </cell>
          <cell r="AM2064">
            <v>9117</v>
          </cell>
          <cell r="AN2064">
            <v>4113</v>
          </cell>
          <cell r="AO2064">
            <v>3677</v>
          </cell>
          <cell r="AP2064">
            <v>6826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  <cell r="J2065">
            <v>60173</v>
          </cell>
          <cell r="L2065">
            <v>518</v>
          </cell>
          <cell r="N2065">
            <v>14</v>
          </cell>
          <cell r="O2065">
            <v>21</v>
          </cell>
          <cell r="P2065">
            <v>581</v>
          </cell>
          <cell r="Q2065">
            <v>656</v>
          </cell>
          <cell r="R2065">
            <v>84</v>
          </cell>
          <cell r="S2065">
            <v>1564</v>
          </cell>
          <cell r="T2065">
            <v>1967</v>
          </cell>
          <cell r="U2065">
            <v>50</v>
          </cell>
          <cell r="V2065">
            <v>676</v>
          </cell>
          <cell r="W2065">
            <v>748</v>
          </cell>
          <cell r="Y2065">
            <v>402</v>
          </cell>
          <cell r="Z2065">
            <v>393</v>
          </cell>
          <cell r="AA2065">
            <v>92</v>
          </cell>
          <cell r="AB2065">
            <v>1132</v>
          </cell>
          <cell r="AC2065">
            <v>3414</v>
          </cell>
          <cell r="AE2065">
            <v>756</v>
          </cell>
          <cell r="AF2065">
            <v>477</v>
          </cell>
          <cell r="AG2065">
            <v>227</v>
          </cell>
          <cell r="AH2065">
            <v>2700</v>
          </cell>
          <cell r="AI2065">
            <v>18651</v>
          </cell>
          <cell r="AJ2065">
            <v>6541</v>
          </cell>
          <cell r="AK2065">
            <v>5548</v>
          </cell>
          <cell r="AL2065">
            <v>8053</v>
          </cell>
          <cell r="AM2065">
            <v>4499</v>
          </cell>
          <cell r="AN2065">
            <v>409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4348508</v>
          </cell>
          <cell r="L2066">
            <v>162617</v>
          </cell>
          <cell r="M2066">
            <v>296790</v>
          </cell>
          <cell r="N2066">
            <v>272079</v>
          </cell>
          <cell r="O2066">
            <v>239405</v>
          </cell>
          <cell r="P2066">
            <v>263987</v>
          </cell>
          <cell r="Q2066">
            <v>289718</v>
          </cell>
          <cell r="R2066">
            <v>301833</v>
          </cell>
          <cell r="S2066">
            <v>252937</v>
          </cell>
          <cell r="T2066">
            <v>251145</v>
          </cell>
          <cell r="U2066">
            <v>221005</v>
          </cell>
          <cell r="V2066">
            <v>176348</v>
          </cell>
          <cell r="W2066">
            <v>166153</v>
          </cell>
          <cell r="X2066">
            <v>170877</v>
          </cell>
          <cell r="Y2066">
            <v>144116</v>
          </cell>
          <cell r="Z2066">
            <v>142445</v>
          </cell>
          <cell r="AA2066">
            <v>123991</v>
          </cell>
          <cell r="AB2066">
            <v>123745</v>
          </cell>
          <cell r="AC2066">
            <v>122632</v>
          </cell>
          <cell r="AD2066">
            <v>112818</v>
          </cell>
          <cell r="AE2066">
            <v>91514</v>
          </cell>
          <cell r="AF2066">
            <v>71422</v>
          </cell>
          <cell r="AG2066">
            <v>60720</v>
          </cell>
          <cell r="AH2066">
            <v>58645</v>
          </cell>
          <cell r="AI2066">
            <v>55688</v>
          </cell>
          <cell r="AJ2066">
            <v>45657</v>
          </cell>
          <cell r="AK2066">
            <v>47846</v>
          </cell>
          <cell r="AL2066">
            <v>40852</v>
          </cell>
          <cell r="AM2066">
            <v>31933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343439</v>
          </cell>
          <cell r="L2067">
            <v>11389</v>
          </cell>
          <cell r="M2067">
            <v>19563</v>
          </cell>
          <cell r="N2067">
            <v>20563</v>
          </cell>
          <cell r="O2067">
            <v>18122</v>
          </cell>
          <cell r="P2067">
            <v>15332</v>
          </cell>
          <cell r="Q2067">
            <v>19055</v>
          </cell>
          <cell r="R2067">
            <v>22974</v>
          </cell>
          <cell r="S2067">
            <v>17324</v>
          </cell>
          <cell r="T2067">
            <v>23288</v>
          </cell>
          <cell r="U2067">
            <v>11274</v>
          </cell>
          <cell r="V2067">
            <v>13027</v>
          </cell>
          <cell r="W2067">
            <v>11690</v>
          </cell>
          <cell r="X2067">
            <v>9710</v>
          </cell>
          <cell r="Y2067">
            <v>9433</v>
          </cell>
          <cell r="Z2067">
            <v>9887</v>
          </cell>
          <cell r="AA2067">
            <v>6343</v>
          </cell>
          <cell r="AB2067">
            <v>11188</v>
          </cell>
          <cell r="AC2067">
            <v>5833</v>
          </cell>
          <cell r="AD2067">
            <v>7092</v>
          </cell>
          <cell r="AE2067">
            <v>15521</v>
          </cell>
          <cell r="AF2067">
            <v>12694</v>
          </cell>
          <cell r="AG2067">
            <v>8304</v>
          </cell>
          <cell r="AH2067">
            <v>4966</v>
          </cell>
          <cell r="AI2067">
            <v>3768</v>
          </cell>
          <cell r="AJ2067">
            <v>3057</v>
          </cell>
          <cell r="AK2067">
            <v>5436</v>
          </cell>
          <cell r="AL2067">
            <v>16241</v>
          </cell>
          <cell r="AM2067">
            <v>3332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1467747</v>
          </cell>
          <cell r="L2068">
            <v>32663</v>
          </cell>
          <cell r="M2068">
            <v>54971</v>
          </cell>
          <cell r="N2068">
            <v>60251</v>
          </cell>
          <cell r="O2068">
            <v>52697</v>
          </cell>
          <cell r="P2068">
            <v>59555</v>
          </cell>
          <cell r="Q2068">
            <v>81030</v>
          </cell>
          <cell r="R2068">
            <v>89675</v>
          </cell>
          <cell r="S2068">
            <v>75646</v>
          </cell>
          <cell r="T2068">
            <v>73727</v>
          </cell>
          <cell r="U2068">
            <v>84284</v>
          </cell>
          <cell r="V2068">
            <v>64348</v>
          </cell>
          <cell r="W2068">
            <v>65288</v>
          </cell>
          <cell r="X2068">
            <v>76367</v>
          </cell>
          <cell r="Y2068">
            <v>60495</v>
          </cell>
          <cell r="Z2068">
            <v>60887</v>
          </cell>
          <cell r="AA2068">
            <v>56370</v>
          </cell>
          <cell r="AB2068">
            <v>33717</v>
          </cell>
          <cell r="AC2068">
            <v>34583</v>
          </cell>
          <cell r="AD2068">
            <v>41828</v>
          </cell>
          <cell r="AE2068">
            <v>35456</v>
          </cell>
          <cell r="AF2068">
            <v>42377</v>
          </cell>
          <cell r="AG2068">
            <v>29989</v>
          </cell>
          <cell r="AH2068">
            <v>22838</v>
          </cell>
          <cell r="AI2068">
            <v>32431</v>
          </cell>
          <cell r="AJ2068">
            <v>27197</v>
          </cell>
          <cell r="AK2068">
            <v>32690</v>
          </cell>
          <cell r="AL2068">
            <v>33043</v>
          </cell>
          <cell r="AM2068">
            <v>31893</v>
          </cell>
          <cell r="AN2068">
            <v>20469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13975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733</v>
          </cell>
          <cell r="AA2069">
            <v>402</v>
          </cell>
          <cell r="AB2069">
            <v>562</v>
          </cell>
          <cell r="AC2069">
            <v>1202</v>
          </cell>
          <cell r="AD2069">
            <v>454</v>
          </cell>
          <cell r="AE2069">
            <v>66</v>
          </cell>
          <cell r="AG2069">
            <v>690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798706</v>
          </cell>
          <cell r="L2070">
            <v>5214</v>
          </cell>
          <cell r="M2070">
            <v>27881</v>
          </cell>
          <cell r="N2070">
            <v>26023</v>
          </cell>
          <cell r="O2070">
            <v>28965</v>
          </cell>
          <cell r="P2070">
            <v>59854</v>
          </cell>
          <cell r="Q2070">
            <v>36631</v>
          </cell>
          <cell r="R2070">
            <v>92370</v>
          </cell>
          <cell r="S2070">
            <v>32886</v>
          </cell>
          <cell r="T2070">
            <v>42524</v>
          </cell>
          <cell r="U2070">
            <v>40215</v>
          </cell>
          <cell r="V2070">
            <v>38309</v>
          </cell>
          <cell r="W2070">
            <v>35240</v>
          </cell>
          <cell r="X2070">
            <v>39797</v>
          </cell>
          <cell r="Y2070">
            <v>21940</v>
          </cell>
          <cell r="Z2070">
            <v>25937</v>
          </cell>
          <cell r="AA2070">
            <v>43435</v>
          </cell>
          <cell r="AB2070">
            <v>18136</v>
          </cell>
          <cell r="AC2070">
            <v>18291</v>
          </cell>
          <cell r="AD2070">
            <v>18609</v>
          </cell>
          <cell r="AE2070">
            <v>44528</v>
          </cell>
          <cell r="AF2070">
            <v>12456</v>
          </cell>
          <cell r="AG2070">
            <v>7470</v>
          </cell>
          <cell r="AH2070">
            <v>5968</v>
          </cell>
          <cell r="AI2070">
            <v>4907</v>
          </cell>
          <cell r="AJ2070">
            <v>982</v>
          </cell>
          <cell r="AK2070">
            <v>7683</v>
          </cell>
          <cell r="AL2070">
            <v>3553</v>
          </cell>
          <cell r="AM2070">
            <v>13673</v>
          </cell>
          <cell r="AN2070">
            <v>22376</v>
          </cell>
          <cell r="AO2070">
            <v>22853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88432</v>
          </cell>
          <cell r="L2071">
            <v>2507</v>
          </cell>
          <cell r="M2071">
            <v>2577</v>
          </cell>
          <cell r="N2071">
            <v>4071</v>
          </cell>
          <cell r="O2071">
            <v>1994</v>
          </cell>
          <cell r="P2071">
            <v>3493</v>
          </cell>
          <cell r="Q2071">
            <v>6215</v>
          </cell>
          <cell r="R2071">
            <v>1868</v>
          </cell>
          <cell r="S2071">
            <v>1913</v>
          </cell>
          <cell r="T2071">
            <v>7555</v>
          </cell>
          <cell r="U2071">
            <v>11926</v>
          </cell>
          <cell r="V2071">
            <v>970</v>
          </cell>
          <cell r="W2071">
            <v>3855</v>
          </cell>
          <cell r="X2071">
            <v>2667</v>
          </cell>
          <cell r="Y2071">
            <v>2411</v>
          </cell>
          <cell r="Z2071">
            <v>3025</v>
          </cell>
          <cell r="AA2071">
            <v>2916</v>
          </cell>
          <cell r="AB2071">
            <v>3632</v>
          </cell>
          <cell r="AC2071">
            <v>6845</v>
          </cell>
          <cell r="AD2071">
            <v>1807</v>
          </cell>
          <cell r="AE2071">
            <v>778</v>
          </cell>
          <cell r="AF2071">
            <v>801</v>
          </cell>
          <cell r="AG2071">
            <v>1982</v>
          </cell>
          <cell r="AH2071">
            <v>1135</v>
          </cell>
          <cell r="AI2071">
            <v>1041</v>
          </cell>
          <cell r="AJ2071">
            <v>1252</v>
          </cell>
          <cell r="AK2071">
            <v>638</v>
          </cell>
          <cell r="AL2071">
            <v>6920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  <cell r="J2072">
            <v>185279</v>
          </cell>
          <cell r="L2072">
            <v>4871</v>
          </cell>
          <cell r="M2072">
            <v>12567</v>
          </cell>
          <cell r="N2072">
            <v>10244</v>
          </cell>
          <cell r="O2072">
            <v>10070</v>
          </cell>
          <cell r="P2072">
            <v>10228</v>
          </cell>
          <cell r="Q2072">
            <v>6977</v>
          </cell>
          <cell r="R2072">
            <v>5828</v>
          </cell>
          <cell r="S2072">
            <v>6955</v>
          </cell>
          <cell r="T2072">
            <v>6074</v>
          </cell>
          <cell r="U2072">
            <v>8917</v>
          </cell>
          <cell r="V2072">
            <v>9213</v>
          </cell>
          <cell r="W2072">
            <v>5478</v>
          </cell>
          <cell r="X2072">
            <v>6500</v>
          </cell>
          <cell r="Y2072">
            <v>6081</v>
          </cell>
          <cell r="Z2072">
            <v>4872</v>
          </cell>
          <cell r="AA2072">
            <v>4392</v>
          </cell>
          <cell r="AB2072">
            <v>12979</v>
          </cell>
          <cell r="AC2072">
            <v>5834</v>
          </cell>
          <cell r="AD2072">
            <v>5920</v>
          </cell>
          <cell r="AE2072">
            <v>5182</v>
          </cell>
          <cell r="AF2072">
            <v>4074</v>
          </cell>
          <cell r="AG2072">
            <v>5391</v>
          </cell>
          <cell r="AH2072">
            <v>3731</v>
          </cell>
          <cell r="AI2072">
            <v>2993</v>
          </cell>
          <cell r="AJ2072">
            <v>3417</v>
          </cell>
          <cell r="AK2072">
            <v>2704</v>
          </cell>
          <cell r="AL2072">
            <v>6490</v>
          </cell>
          <cell r="AM2072">
            <v>5075</v>
          </cell>
          <cell r="AN2072">
            <v>2222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  <cell r="J2073">
            <v>890684</v>
          </cell>
          <cell r="L2073">
            <v>3413</v>
          </cell>
          <cell r="M2073">
            <v>34183</v>
          </cell>
          <cell r="N2073">
            <v>34106</v>
          </cell>
          <cell r="O2073">
            <v>45291</v>
          </cell>
          <cell r="P2073">
            <v>64194</v>
          </cell>
          <cell r="Q2073">
            <v>123728</v>
          </cell>
          <cell r="R2073">
            <v>102871</v>
          </cell>
          <cell r="S2073">
            <v>9762</v>
          </cell>
          <cell r="T2073">
            <v>50633</v>
          </cell>
          <cell r="U2073">
            <v>33094</v>
          </cell>
          <cell r="V2073">
            <v>48133</v>
          </cell>
          <cell r="W2073">
            <v>44565</v>
          </cell>
          <cell r="X2073">
            <v>23724</v>
          </cell>
          <cell r="Y2073">
            <v>3223</v>
          </cell>
          <cell r="Z2073">
            <v>15098</v>
          </cell>
          <cell r="AA2073">
            <v>26497</v>
          </cell>
          <cell r="AB2073">
            <v>36172</v>
          </cell>
          <cell r="AC2073">
            <v>9619</v>
          </cell>
          <cell r="AD2073">
            <v>20481</v>
          </cell>
          <cell r="AE2073">
            <v>35103</v>
          </cell>
          <cell r="AF2073">
            <v>11292</v>
          </cell>
          <cell r="AG2073">
            <v>3661</v>
          </cell>
          <cell r="AH2073">
            <v>11346</v>
          </cell>
          <cell r="AI2073">
            <v>15291</v>
          </cell>
          <cell r="AJ2073">
            <v>3221</v>
          </cell>
          <cell r="AK2073">
            <v>29081</v>
          </cell>
          <cell r="AL2073">
            <v>24441</v>
          </cell>
          <cell r="AM2073">
            <v>18557</v>
          </cell>
          <cell r="AN2073">
            <v>9904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2536387</v>
          </cell>
          <cell r="L2074">
            <v>42930</v>
          </cell>
          <cell r="M2074">
            <v>97130</v>
          </cell>
          <cell r="N2074">
            <v>140224</v>
          </cell>
          <cell r="O2074">
            <v>133173</v>
          </cell>
          <cell r="P2074">
            <v>153764</v>
          </cell>
          <cell r="Q2074">
            <v>116688</v>
          </cell>
          <cell r="R2074">
            <v>109712</v>
          </cell>
          <cell r="S2074">
            <v>96160</v>
          </cell>
          <cell r="T2074">
            <v>117239</v>
          </cell>
          <cell r="U2074">
            <v>95318</v>
          </cell>
          <cell r="V2074">
            <v>137078</v>
          </cell>
          <cell r="W2074">
            <v>129002</v>
          </cell>
          <cell r="X2074">
            <v>113518</v>
          </cell>
          <cell r="Y2074">
            <v>72999</v>
          </cell>
          <cell r="Z2074">
            <v>62797</v>
          </cell>
          <cell r="AA2074">
            <v>85068</v>
          </cell>
          <cell r="AB2074">
            <v>65980</v>
          </cell>
          <cell r="AC2074">
            <v>96542</v>
          </cell>
          <cell r="AD2074">
            <v>51597</v>
          </cell>
          <cell r="AE2074">
            <v>103270</v>
          </cell>
          <cell r="AF2074">
            <v>141196</v>
          </cell>
          <cell r="AG2074">
            <v>30395</v>
          </cell>
          <cell r="AH2074">
            <v>35230</v>
          </cell>
          <cell r="AI2074">
            <v>58042</v>
          </cell>
          <cell r="AJ2074">
            <v>36162</v>
          </cell>
          <cell r="AK2074">
            <v>50704</v>
          </cell>
          <cell r="AL2074">
            <v>70553</v>
          </cell>
          <cell r="AM2074">
            <v>65919</v>
          </cell>
          <cell r="AN2074">
            <v>27997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303681</v>
          </cell>
          <cell r="L2075">
            <v>15273</v>
          </cell>
          <cell r="M2075">
            <v>18470</v>
          </cell>
          <cell r="N2075">
            <v>20030</v>
          </cell>
          <cell r="O2075">
            <v>18152</v>
          </cell>
          <cell r="P2075">
            <v>24394</v>
          </cell>
          <cell r="Q2075">
            <v>24757</v>
          </cell>
          <cell r="R2075">
            <v>16359</v>
          </cell>
          <cell r="S2075">
            <v>14217</v>
          </cell>
          <cell r="T2075">
            <v>14042</v>
          </cell>
          <cell r="U2075">
            <v>17993</v>
          </cell>
          <cell r="V2075">
            <v>11630</v>
          </cell>
          <cell r="W2075">
            <v>8599</v>
          </cell>
          <cell r="X2075">
            <v>8864</v>
          </cell>
          <cell r="Y2075">
            <v>7420</v>
          </cell>
          <cell r="Z2075">
            <v>11097</v>
          </cell>
          <cell r="AA2075">
            <v>6221</v>
          </cell>
          <cell r="AB2075">
            <v>6523</v>
          </cell>
          <cell r="AC2075">
            <v>10891</v>
          </cell>
          <cell r="AD2075">
            <v>5469</v>
          </cell>
          <cell r="AE2075">
            <v>7588</v>
          </cell>
          <cell r="AF2075">
            <v>5289</v>
          </cell>
          <cell r="AG2075">
            <v>5222</v>
          </cell>
          <cell r="AH2075">
            <v>5014</v>
          </cell>
          <cell r="AI2075">
            <v>5403</v>
          </cell>
          <cell r="AJ2075">
            <v>4125</v>
          </cell>
          <cell r="AK2075">
            <v>2738</v>
          </cell>
          <cell r="AL2075">
            <v>2974</v>
          </cell>
          <cell r="AM2075">
            <v>2729</v>
          </cell>
          <cell r="AN2075">
            <v>2198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  <cell r="J2076">
            <v>451475</v>
          </cell>
          <cell r="L2076">
            <v>2803</v>
          </cell>
          <cell r="M2076">
            <v>10494</v>
          </cell>
          <cell r="N2076">
            <v>27852</v>
          </cell>
          <cell r="O2076">
            <v>13885</v>
          </cell>
          <cell r="P2076">
            <v>40242</v>
          </cell>
          <cell r="Q2076">
            <v>14482</v>
          </cell>
          <cell r="R2076">
            <v>18030</v>
          </cell>
          <cell r="S2076">
            <v>25345</v>
          </cell>
          <cell r="T2076">
            <v>32608</v>
          </cell>
          <cell r="U2076">
            <v>35251</v>
          </cell>
          <cell r="V2076">
            <v>9569</v>
          </cell>
          <cell r="W2076">
            <v>5232</v>
          </cell>
          <cell r="X2076">
            <v>5367</v>
          </cell>
          <cell r="Y2076">
            <v>11877</v>
          </cell>
          <cell r="Z2076">
            <v>14348</v>
          </cell>
          <cell r="AA2076">
            <v>3384</v>
          </cell>
          <cell r="AB2076">
            <v>40165</v>
          </cell>
          <cell r="AC2076">
            <v>13099</v>
          </cell>
          <cell r="AD2076">
            <v>1962</v>
          </cell>
          <cell r="AE2076">
            <v>38991</v>
          </cell>
          <cell r="AF2076">
            <v>6391</v>
          </cell>
          <cell r="AG2076">
            <v>4654</v>
          </cell>
          <cell r="AH2076">
            <v>29372</v>
          </cell>
          <cell r="AI2076">
            <v>25968</v>
          </cell>
          <cell r="AJ2076">
            <v>1711</v>
          </cell>
          <cell r="AK2076">
            <v>9716</v>
          </cell>
          <cell r="AL2076">
            <v>718</v>
          </cell>
          <cell r="AM2076">
            <v>505</v>
          </cell>
          <cell r="AN2076">
            <v>7261</v>
          </cell>
          <cell r="AO2076">
            <v>193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9239649</v>
          </cell>
          <cell r="L2077">
            <v>223947</v>
          </cell>
          <cell r="M2077">
            <v>603341</v>
          </cell>
          <cell r="N2077">
            <v>514229</v>
          </cell>
          <cell r="O2077">
            <v>676612</v>
          </cell>
          <cell r="P2077">
            <v>754671</v>
          </cell>
          <cell r="Q2077">
            <v>453264</v>
          </cell>
          <cell r="R2077">
            <v>322495</v>
          </cell>
          <cell r="S2077">
            <v>289173</v>
          </cell>
          <cell r="T2077">
            <v>352072</v>
          </cell>
          <cell r="U2077">
            <v>387666</v>
          </cell>
          <cell r="V2077">
            <v>326395</v>
          </cell>
          <cell r="W2077">
            <v>223152</v>
          </cell>
          <cell r="X2077">
            <v>302372</v>
          </cell>
          <cell r="Y2077">
            <v>348303</v>
          </cell>
          <cell r="Z2077">
            <v>207922</v>
          </cell>
          <cell r="AA2077">
            <v>232330</v>
          </cell>
          <cell r="AB2077">
            <v>228054</v>
          </cell>
          <cell r="AC2077">
            <v>411852</v>
          </cell>
          <cell r="AD2077">
            <v>334721</v>
          </cell>
          <cell r="AE2077">
            <v>451754</v>
          </cell>
          <cell r="AF2077">
            <v>418451</v>
          </cell>
          <cell r="AG2077">
            <v>198753</v>
          </cell>
          <cell r="AH2077">
            <v>123194</v>
          </cell>
          <cell r="AI2077">
            <v>118585</v>
          </cell>
          <cell r="AJ2077">
            <v>178564</v>
          </cell>
          <cell r="AK2077">
            <v>127745</v>
          </cell>
          <cell r="AL2077">
            <v>123614</v>
          </cell>
          <cell r="AM2077">
            <v>222929</v>
          </cell>
          <cell r="AN2077">
            <v>76403</v>
          </cell>
          <cell r="AO2077">
            <v>7086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  <cell r="J2078">
            <v>27476</v>
          </cell>
          <cell r="L2078">
            <v>476</v>
          </cell>
          <cell r="M2078">
            <v>2286</v>
          </cell>
          <cell r="N2078">
            <v>226</v>
          </cell>
          <cell r="O2078">
            <v>454</v>
          </cell>
          <cell r="P2078">
            <v>563</v>
          </cell>
          <cell r="Q2078">
            <v>3667</v>
          </cell>
          <cell r="R2078">
            <v>4125</v>
          </cell>
          <cell r="S2078">
            <v>1903</v>
          </cell>
          <cell r="T2078">
            <v>743</v>
          </cell>
          <cell r="U2078">
            <v>879</v>
          </cell>
          <cell r="V2078">
            <v>728</v>
          </cell>
          <cell r="W2078">
            <v>1658</v>
          </cell>
          <cell r="X2078">
            <v>1124</v>
          </cell>
          <cell r="Y2078">
            <v>1539</v>
          </cell>
          <cell r="Z2078">
            <v>2599</v>
          </cell>
          <cell r="AA2078">
            <v>1395</v>
          </cell>
          <cell r="AB2078">
            <v>312</v>
          </cell>
          <cell r="AC2078">
            <v>859</v>
          </cell>
          <cell r="AD2078">
            <v>589</v>
          </cell>
          <cell r="AE2078">
            <v>611</v>
          </cell>
          <cell r="AF2078">
            <v>385</v>
          </cell>
          <cell r="AG2078">
            <v>355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  <cell r="J2079">
            <v>2021648</v>
          </cell>
          <cell r="L2079">
            <v>13229</v>
          </cell>
          <cell r="M2079">
            <v>92552</v>
          </cell>
          <cell r="N2079">
            <v>91911</v>
          </cell>
          <cell r="O2079">
            <v>108811</v>
          </cell>
          <cell r="P2079">
            <v>95590</v>
          </cell>
          <cell r="Q2079">
            <v>81565</v>
          </cell>
          <cell r="R2079">
            <v>89606</v>
          </cell>
          <cell r="S2079">
            <v>114592</v>
          </cell>
          <cell r="T2079">
            <v>98289</v>
          </cell>
          <cell r="U2079">
            <v>85633</v>
          </cell>
          <cell r="V2079">
            <v>71667</v>
          </cell>
          <cell r="W2079">
            <v>114955</v>
          </cell>
          <cell r="X2079">
            <v>103901</v>
          </cell>
          <cell r="Y2079">
            <v>140075</v>
          </cell>
          <cell r="Z2079">
            <v>99933</v>
          </cell>
          <cell r="AA2079">
            <v>71464</v>
          </cell>
          <cell r="AB2079">
            <v>61732</v>
          </cell>
          <cell r="AC2079">
            <v>70788</v>
          </cell>
          <cell r="AD2079">
            <v>99357</v>
          </cell>
          <cell r="AE2079">
            <v>93633</v>
          </cell>
          <cell r="AF2079">
            <v>58981</v>
          </cell>
          <cell r="AG2079">
            <v>143580</v>
          </cell>
          <cell r="AH2079">
            <v>19804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  <cell r="J2080">
            <v>616033</v>
          </cell>
          <cell r="L2080">
            <v>9330</v>
          </cell>
          <cell r="M2080">
            <v>23661</v>
          </cell>
          <cell r="N2080">
            <v>36312</v>
          </cell>
          <cell r="O2080">
            <v>18370</v>
          </cell>
          <cell r="P2080">
            <v>26005</v>
          </cell>
          <cell r="Q2080">
            <v>16530</v>
          </cell>
          <cell r="R2080">
            <v>30226</v>
          </cell>
          <cell r="S2080">
            <v>36212</v>
          </cell>
          <cell r="T2080">
            <v>25499</v>
          </cell>
          <cell r="U2080">
            <v>17723</v>
          </cell>
          <cell r="V2080">
            <v>46358</v>
          </cell>
          <cell r="W2080">
            <v>29397</v>
          </cell>
          <cell r="X2080">
            <v>24208</v>
          </cell>
          <cell r="Y2080">
            <v>42634</v>
          </cell>
          <cell r="Z2080">
            <v>35574</v>
          </cell>
          <cell r="AA2080">
            <v>20966</v>
          </cell>
          <cell r="AB2080">
            <v>18182</v>
          </cell>
          <cell r="AC2080">
            <v>52741</v>
          </cell>
          <cell r="AD2080">
            <v>26158</v>
          </cell>
          <cell r="AE2080">
            <v>44112</v>
          </cell>
          <cell r="AF2080">
            <v>19069</v>
          </cell>
          <cell r="AG2080">
            <v>16344</v>
          </cell>
          <cell r="AH2080">
            <v>422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  <cell r="J2081">
            <v>15873</v>
          </cell>
          <cell r="L2081">
            <v>21</v>
          </cell>
          <cell r="M2081">
            <v>574</v>
          </cell>
          <cell r="N2081">
            <v>408</v>
          </cell>
          <cell r="O2081">
            <v>259</v>
          </cell>
          <cell r="P2081">
            <v>810</v>
          </cell>
          <cell r="Q2081">
            <v>774</v>
          </cell>
          <cell r="R2081">
            <v>410</v>
          </cell>
          <cell r="S2081">
            <v>1623</v>
          </cell>
          <cell r="T2081">
            <v>234</v>
          </cell>
          <cell r="U2081">
            <v>1822</v>
          </cell>
          <cell r="V2081">
            <v>604</v>
          </cell>
          <cell r="W2081">
            <v>537</v>
          </cell>
          <cell r="X2081">
            <v>251</v>
          </cell>
          <cell r="Y2081">
            <v>1634</v>
          </cell>
          <cell r="Z2081">
            <v>724</v>
          </cell>
          <cell r="AA2081">
            <v>1212</v>
          </cell>
          <cell r="AB2081">
            <v>589</v>
          </cell>
          <cell r="AC2081">
            <v>937</v>
          </cell>
          <cell r="AD2081">
            <v>1339</v>
          </cell>
          <cell r="AE2081">
            <v>334</v>
          </cell>
          <cell r="AF2081">
            <v>416</v>
          </cell>
          <cell r="AG2081">
            <v>361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  <cell r="J2082">
            <v>1504649</v>
          </cell>
          <cell r="L2082">
            <v>5106</v>
          </cell>
          <cell r="M2082">
            <v>44935</v>
          </cell>
          <cell r="N2082">
            <v>58498</v>
          </cell>
          <cell r="O2082">
            <v>85041</v>
          </cell>
          <cell r="P2082">
            <v>24251</v>
          </cell>
          <cell r="Q2082">
            <v>59454</v>
          </cell>
          <cell r="R2082">
            <v>78671</v>
          </cell>
          <cell r="S2082">
            <v>84106</v>
          </cell>
          <cell r="T2082">
            <v>39438</v>
          </cell>
          <cell r="U2082">
            <v>168474</v>
          </cell>
          <cell r="V2082">
            <v>88777</v>
          </cell>
          <cell r="W2082">
            <v>138061</v>
          </cell>
          <cell r="X2082">
            <v>102560</v>
          </cell>
          <cell r="Y2082">
            <v>114362</v>
          </cell>
          <cell r="Z2082">
            <v>64043</v>
          </cell>
          <cell r="AA2082">
            <v>44707</v>
          </cell>
          <cell r="AB2082">
            <v>46884</v>
          </cell>
          <cell r="AC2082">
            <v>32670</v>
          </cell>
          <cell r="AD2082">
            <v>114433</v>
          </cell>
          <cell r="AE2082">
            <v>5369</v>
          </cell>
          <cell r="AF2082">
            <v>72177</v>
          </cell>
          <cell r="AG2082">
            <v>3285</v>
          </cell>
          <cell r="AH2082">
            <v>29347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  <cell r="J2083">
            <v>495836</v>
          </cell>
          <cell r="L2083">
            <v>5832</v>
          </cell>
          <cell r="M2083">
            <v>13973</v>
          </cell>
          <cell r="N2083">
            <v>10459</v>
          </cell>
          <cell r="O2083">
            <v>12459</v>
          </cell>
          <cell r="P2083">
            <v>14823</v>
          </cell>
          <cell r="Q2083">
            <v>6782</v>
          </cell>
          <cell r="R2083">
            <v>11370</v>
          </cell>
          <cell r="S2083">
            <v>20607</v>
          </cell>
          <cell r="T2083">
            <v>42274</v>
          </cell>
          <cell r="U2083">
            <v>47985</v>
          </cell>
          <cell r="V2083">
            <v>26450</v>
          </cell>
          <cell r="W2083">
            <v>42668</v>
          </cell>
          <cell r="X2083">
            <v>42761</v>
          </cell>
          <cell r="Y2083">
            <v>20655</v>
          </cell>
          <cell r="Z2083">
            <v>19193</v>
          </cell>
          <cell r="AA2083">
            <v>26613</v>
          </cell>
          <cell r="AB2083">
            <v>47533</v>
          </cell>
          <cell r="AC2083">
            <v>4172</v>
          </cell>
          <cell r="AD2083">
            <v>7195</v>
          </cell>
          <cell r="AE2083">
            <v>40171</v>
          </cell>
          <cell r="AF2083">
            <v>26913</v>
          </cell>
          <cell r="AG2083">
            <v>4948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440164</v>
          </cell>
          <cell r="L2084">
            <v>15667</v>
          </cell>
          <cell r="M2084">
            <v>22335</v>
          </cell>
          <cell r="N2084">
            <v>16522</v>
          </cell>
          <cell r="O2084">
            <v>20496</v>
          </cell>
          <cell r="P2084">
            <v>18636</v>
          </cell>
          <cell r="Q2084">
            <v>22955</v>
          </cell>
          <cell r="R2084">
            <v>20864</v>
          </cell>
          <cell r="S2084">
            <v>25862</v>
          </cell>
          <cell r="T2084">
            <v>14211</v>
          </cell>
          <cell r="U2084">
            <v>19462</v>
          </cell>
          <cell r="V2084">
            <v>14120</v>
          </cell>
          <cell r="W2084">
            <v>18943</v>
          </cell>
          <cell r="X2084">
            <v>19922</v>
          </cell>
          <cell r="Y2084">
            <v>12147</v>
          </cell>
          <cell r="Z2084">
            <v>11868</v>
          </cell>
          <cell r="AA2084">
            <v>12825</v>
          </cell>
          <cell r="AB2084">
            <v>15560</v>
          </cell>
          <cell r="AC2084">
            <v>13565</v>
          </cell>
          <cell r="AD2084">
            <v>11595</v>
          </cell>
          <cell r="AE2084">
            <v>14573</v>
          </cell>
          <cell r="AF2084">
            <v>12441</v>
          </cell>
          <cell r="AG2084">
            <v>14755</v>
          </cell>
          <cell r="AH2084">
            <v>13954</v>
          </cell>
          <cell r="AI2084">
            <v>13641</v>
          </cell>
          <cell r="AJ2084">
            <v>11895</v>
          </cell>
          <cell r="AK2084">
            <v>9315</v>
          </cell>
          <cell r="AL2084">
            <v>11786</v>
          </cell>
          <cell r="AM2084">
            <v>8317</v>
          </cell>
          <cell r="AN2084">
            <v>1616</v>
          </cell>
          <cell r="AO2084">
            <v>316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2691976</v>
          </cell>
          <cell r="L2085">
            <v>16086</v>
          </cell>
          <cell r="M2085">
            <v>86082</v>
          </cell>
          <cell r="N2085">
            <v>105820</v>
          </cell>
          <cell r="O2085">
            <v>223904</v>
          </cell>
          <cell r="P2085">
            <v>134360</v>
          </cell>
          <cell r="Q2085">
            <v>143545</v>
          </cell>
          <cell r="R2085">
            <v>133878</v>
          </cell>
          <cell r="S2085">
            <v>305583</v>
          </cell>
          <cell r="T2085">
            <v>126285</v>
          </cell>
          <cell r="U2085">
            <v>269428</v>
          </cell>
          <cell r="V2085">
            <v>105786</v>
          </cell>
          <cell r="W2085">
            <v>75929</v>
          </cell>
          <cell r="X2085">
            <v>73438</v>
          </cell>
          <cell r="Y2085">
            <v>67556</v>
          </cell>
          <cell r="Z2085">
            <v>99144</v>
          </cell>
          <cell r="AA2085">
            <v>67088</v>
          </cell>
          <cell r="AB2085">
            <v>77298</v>
          </cell>
          <cell r="AC2085">
            <v>44467</v>
          </cell>
          <cell r="AD2085">
            <v>64167</v>
          </cell>
          <cell r="AE2085">
            <v>64961</v>
          </cell>
          <cell r="AF2085">
            <v>46748</v>
          </cell>
          <cell r="AG2085">
            <v>41535</v>
          </cell>
          <cell r="AH2085">
            <v>28454</v>
          </cell>
          <cell r="AI2085">
            <v>56506</v>
          </cell>
          <cell r="AJ2085">
            <v>51630</v>
          </cell>
          <cell r="AK2085">
            <v>55047</v>
          </cell>
          <cell r="AL2085">
            <v>50529</v>
          </cell>
          <cell r="AM2085">
            <v>37949</v>
          </cell>
          <cell r="AN2085">
            <v>38445</v>
          </cell>
          <cell r="AO2085">
            <v>328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3701815</v>
          </cell>
          <cell r="L2086">
            <v>50183</v>
          </cell>
          <cell r="M2086">
            <v>259866</v>
          </cell>
          <cell r="N2086">
            <v>184621</v>
          </cell>
          <cell r="O2086">
            <v>160743</v>
          </cell>
          <cell r="P2086">
            <v>195265</v>
          </cell>
          <cell r="Q2086">
            <v>163410</v>
          </cell>
          <cell r="R2086">
            <v>171985</v>
          </cell>
          <cell r="S2086">
            <v>191178</v>
          </cell>
          <cell r="T2086">
            <v>131878</v>
          </cell>
          <cell r="U2086">
            <v>176522</v>
          </cell>
          <cell r="V2086">
            <v>157255</v>
          </cell>
          <cell r="W2086">
            <v>216483</v>
          </cell>
          <cell r="X2086">
            <v>95890</v>
          </cell>
          <cell r="Y2086">
            <v>134333</v>
          </cell>
          <cell r="Z2086">
            <v>131615</v>
          </cell>
          <cell r="AA2086">
            <v>147022</v>
          </cell>
          <cell r="AB2086">
            <v>90514</v>
          </cell>
          <cell r="AC2086">
            <v>103224</v>
          </cell>
          <cell r="AD2086">
            <v>131936</v>
          </cell>
          <cell r="AE2086">
            <v>118090</v>
          </cell>
          <cell r="AF2086">
            <v>57396</v>
          </cell>
          <cell r="AG2086">
            <v>70889</v>
          </cell>
          <cell r="AH2086">
            <v>71671</v>
          </cell>
          <cell r="AI2086">
            <v>82964</v>
          </cell>
          <cell r="AJ2086">
            <v>72209</v>
          </cell>
          <cell r="AK2086">
            <v>111949</v>
          </cell>
          <cell r="AL2086">
            <v>72450</v>
          </cell>
          <cell r="AM2086">
            <v>77486</v>
          </cell>
          <cell r="AN2086">
            <v>27946</v>
          </cell>
          <cell r="AO2086">
            <v>44842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  <cell r="J2087">
            <v>37301</v>
          </cell>
          <cell r="L2087">
            <v>439</v>
          </cell>
          <cell r="M2087">
            <v>2408</v>
          </cell>
          <cell r="N2087">
            <v>489</v>
          </cell>
          <cell r="O2087">
            <v>382</v>
          </cell>
          <cell r="P2087">
            <v>127</v>
          </cell>
          <cell r="Q2087">
            <v>733</v>
          </cell>
          <cell r="R2087">
            <v>244</v>
          </cell>
          <cell r="S2087">
            <v>291</v>
          </cell>
          <cell r="T2087">
            <v>367</v>
          </cell>
          <cell r="U2087">
            <v>144</v>
          </cell>
          <cell r="V2087">
            <v>34</v>
          </cell>
          <cell r="W2087">
            <v>273</v>
          </cell>
          <cell r="Y2087">
            <v>615</v>
          </cell>
          <cell r="Z2087">
            <v>1066</v>
          </cell>
          <cell r="AA2087">
            <v>1288</v>
          </cell>
          <cell r="AB2087">
            <v>1615</v>
          </cell>
          <cell r="AC2087">
            <v>1081</v>
          </cell>
          <cell r="AD2087">
            <v>1780</v>
          </cell>
          <cell r="AE2087">
            <v>1456</v>
          </cell>
          <cell r="AF2087">
            <v>1576</v>
          </cell>
          <cell r="AG2087">
            <v>602</v>
          </cell>
          <cell r="AH2087">
            <v>1460</v>
          </cell>
          <cell r="AI2087">
            <v>2887</v>
          </cell>
          <cell r="AJ2087">
            <v>1070</v>
          </cell>
          <cell r="AK2087">
            <v>1519</v>
          </cell>
          <cell r="AL2087">
            <v>2366</v>
          </cell>
          <cell r="AM2087">
            <v>2681</v>
          </cell>
          <cell r="AN2087">
            <v>8308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  <cell r="J2088">
            <v>1036360</v>
          </cell>
          <cell r="L2088">
            <v>1069</v>
          </cell>
          <cell r="M2088">
            <v>4721</v>
          </cell>
          <cell r="N2088">
            <v>4423</v>
          </cell>
          <cell r="O2088">
            <v>13087</v>
          </cell>
          <cell r="P2088">
            <v>691</v>
          </cell>
          <cell r="Q2088">
            <v>4153</v>
          </cell>
          <cell r="R2088">
            <v>14006</v>
          </cell>
          <cell r="S2088">
            <v>5983</v>
          </cell>
          <cell r="T2088">
            <v>1230</v>
          </cell>
          <cell r="U2088">
            <v>939</v>
          </cell>
          <cell r="V2088">
            <v>7049</v>
          </cell>
          <cell r="W2088">
            <v>35634</v>
          </cell>
          <cell r="X2088">
            <v>6635</v>
          </cell>
          <cell r="Y2088">
            <v>11552</v>
          </cell>
          <cell r="Z2088">
            <v>6912</v>
          </cell>
          <cell r="AA2088">
            <v>13</v>
          </cell>
          <cell r="AB2088">
            <v>4414</v>
          </cell>
          <cell r="AC2088">
            <v>87</v>
          </cell>
          <cell r="AE2088">
            <v>44</v>
          </cell>
          <cell r="AF2088">
            <v>923</v>
          </cell>
          <cell r="AG2088">
            <v>7234</v>
          </cell>
          <cell r="AH2088">
            <v>85463</v>
          </cell>
          <cell r="AI2088">
            <v>148218</v>
          </cell>
          <cell r="AJ2088">
            <v>168537</v>
          </cell>
          <cell r="AK2088">
            <v>104536</v>
          </cell>
          <cell r="AL2088">
            <v>99437</v>
          </cell>
          <cell r="AM2088">
            <v>158526</v>
          </cell>
          <cell r="AN2088">
            <v>127860</v>
          </cell>
          <cell r="AO2088">
            <v>12984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  <cell r="J2089">
            <v>467997</v>
          </cell>
          <cell r="L2089">
            <v>1375</v>
          </cell>
          <cell r="M2089">
            <v>1801</v>
          </cell>
          <cell r="N2089">
            <v>2182</v>
          </cell>
          <cell r="O2089">
            <v>2605</v>
          </cell>
          <cell r="P2089">
            <v>1455</v>
          </cell>
          <cell r="Q2089">
            <v>2579</v>
          </cell>
          <cell r="R2089">
            <v>1753</v>
          </cell>
          <cell r="S2089">
            <v>279</v>
          </cell>
          <cell r="T2089">
            <v>848</v>
          </cell>
          <cell r="U2089">
            <v>497</v>
          </cell>
          <cell r="V2089">
            <v>284</v>
          </cell>
          <cell r="W2089">
            <v>3192</v>
          </cell>
          <cell r="X2089">
            <v>2030</v>
          </cell>
          <cell r="Y2089">
            <v>209</v>
          </cell>
          <cell r="Z2089">
            <v>949</v>
          </cell>
          <cell r="AA2089">
            <v>2777</v>
          </cell>
          <cell r="AB2089">
            <v>1743</v>
          </cell>
          <cell r="AC2089">
            <v>2030</v>
          </cell>
          <cell r="AD2089">
            <v>2157</v>
          </cell>
          <cell r="AE2089">
            <v>2768</v>
          </cell>
          <cell r="AF2089">
            <v>950</v>
          </cell>
          <cell r="AG2089">
            <v>13347</v>
          </cell>
          <cell r="AH2089">
            <v>34482</v>
          </cell>
          <cell r="AI2089">
            <v>69570</v>
          </cell>
          <cell r="AJ2089">
            <v>70087</v>
          </cell>
          <cell r="AK2089">
            <v>28532</v>
          </cell>
          <cell r="AL2089">
            <v>54315</v>
          </cell>
          <cell r="AM2089">
            <v>119230</v>
          </cell>
          <cell r="AN2089">
            <v>43971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1562961</v>
          </cell>
          <cell r="L2090">
            <v>53007</v>
          </cell>
          <cell r="M2090">
            <v>92102</v>
          </cell>
          <cell r="N2090">
            <v>80404</v>
          </cell>
          <cell r="O2090">
            <v>73188</v>
          </cell>
          <cell r="P2090">
            <v>86310</v>
          </cell>
          <cell r="Q2090">
            <v>92007</v>
          </cell>
          <cell r="R2090">
            <v>103552</v>
          </cell>
          <cell r="S2090">
            <v>72317</v>
          </cell>
          <cell r="T2090">
            <v>88587</v>
          </cell>
          <cell r="U2090">
            <v>77398</v>
          </cell>
          <cell r="V2090">
            <v>63258</v>
          </cell>
          <cell r="W2090">
            <v>59900</v>
          </cell>
          <cell r="X2090">
            <v>61903</v>
          </cell>
          <cell r="Y2090">
            <v>58912</v>
          </cell>
          <cell r="Z2090">
            <v>47343</v>
          </cell>
          <cell r="AA2090">
            <v>47400</v>
          </cell>
          <cell r="AB2090">
            <v>42671</v>
          </cell>
          <cell r="AC2090">
            <v>46448</v>
          </cell>
          <cell r="AD2090">
            <v>39761</v>
          </cell>
          <cell r="AE2090">
            <v>37293</v>
          </cell>
          <cell r="AF2090">
            <v>34874</v>
          </cell>
          <cell r="AG2090">
            <v>28281</v>
          </cell>
          <cell r="AH2090">
            <v>34291</v>
          </cell>
          <cell r="AI2090">
            <v>28836</v>
          </cell>
          <cell r="AJ2090">
            <v>26861</v>
          </cell>
          <cell r="AK2090">
            <v>32661</v>
          </cell>
          <cell r="AL2090">
            <v>25881</v>
          </cell>
          <cell r="AM2090">
            <v>21660</v>
          </cell>
          <cell r="AN2090">
            <v>5855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21042</v>
          </cell>
          <cell r="L2091">
            <v>622</v>
          </cell>
          <cell r="M2091">
            <v>776</v>
          </cell>
          <cell r="N2091">
            <v>781</v>
          </cell>
          <cell r="O2091">
            <v>1074</v>
          </cell>
          <cell r="P2091">
            <v>624</v>
          </cell>
          <cell r="Q2091">
            <v>1188</v>
          </cell>
          <cell r="R2091">
            <v>2430</v>
          </cell>
          <cell r="S2091">
            <v>997</v>
          </cell>
          <cell r="T2091">
            <v>1490</v>
          </cell>
          <cell r="U2091">
            <v>1078</v>
          </cell>
          <cell r="V2091">
            <v>1800</v>
          </cell>
          <cell r="W2091">
            <v>831</v>
          </cell>
          <cell r="X2091">
            <v>1004</v>
          </cell>
          <cell r="Y2091">
            <v>451</v>
          </cell>
          <cell r="Z2091">
            <v>372</v>
          </cell>
          <cell r="AA2091">
            <v>1200</v>
          </cell>
          <cell r="AB2091">
            <v>1111</v>
          </cell>
          <cell r="AC2091">
            <v>1078</v>
          </cell>
          <cell r="AD2091">
            <v>170</v>
          </cell>
          <cell r="AE2091">
            <v>930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328892</v>
          </cell>
          <cell r="L2092">
            <v>6569</v>
          </cell>
          <cell r="M2092">
            <v>13214</v>
          </cell>
          <cell r="N2092">
            <v>9702</v>
          </cell>
          <cell r="O2092">
            <v>11754</v>
          </cell>
          <cell r="P2092">
            <v>15204</v>
          </cell>
          <cell r="Q2092">
            <v>13435</v>
          </cell>
          <cell r="R2092">
            <v>20630</v>
          </cell>
          <cell r="S2092">
            <v>15797</v>
          </cell>
          <cell r="T2092">
            <v>26758</v>
          </cell>
          <cell r="U2092">
            <v>21265</v>
          </cell>
          <cell r="V2092">
            <v>16801</v>
          </cell>
          <cell r="W2092">
            <v>10923</v>
          </cell>
          <cell r="X2092">
            <v>14541</v>
          </cell>
          <cell r="Y2092">
            <v>12292</v>
          </cell>
          <cell r="Z2092">
            <v>13026</v>
          </cell>
          <cell r="AA2092">
            <v>12876</v>
          </cell>
          <cell r="AB2092">
            <v>9328</v>
          </cell>
          <cell r="AC2092">
            <v>9263</v>
          </cell>
          <cell r="AD2092">
            <v>9813</v>
          </cell>
          <cell r="AE2092">
            <v>9409</v>
          </cell>
          <cell r="AF2092">
            <v>9535</v>
          </cell>
          <cell r="AG2092">
            <v>4809</v>
          </cell>
          <cell r="AH2092">
            <v>7657</v>
          </cell>
          <cell r="AI2092">
            <v>5481</v>
          </cell>
          <cell r="AJ2092">
            <v>5825</v>
          </cell>
          <cell r="AK2092">
            <v>7875</v>
          </cell>
          <cell r="AL2092">
            <v>7741</v>
          </cell>
          <cell r="AM2092">
            <v>6341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14283</v>
          </cell>
          <cell r="L2093">
            <v>238</v>
          </cell>
          <cell r="M2093">
            <v>3850</v>
          </cell>
          <cell r="N2093">
            <v>2065</v>
          </cell>
          <cell r="O2093">
            <v>1065</v>
          </cell>
          <cell r="P2093">
            <v>666</v>
          </cell>
          <cell r="Q2093">
            <v>447</v>
          </cell>
          <cell r="R2093">
            <v>778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146850</v>
          </cell>
          <cell r="L2094">
            <v>953</v>
          </cell>
          <cell r="M2094">
            <v>9529</v>
          </cell>
          <cell r="N2094">
            <v>8653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247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21853</v>
          </cell>
          <cell r="M2095">
            <v>3537</v>
          </cell>
          <cell r="N2095">
            <v>1919</v>
          </cell>
          <cell r="O2095">
            <v>3111</v>
          </cell>
          <cell r="P2095">
            <v>1209</v>
          </cell>
          <cell r="Q2095">
            <v>1879</v>
          </cell>
          <cell r="R2095">
            <v>2781</v>
          </cell>
          <cell r="S2095">
            <v>667</v>
          </cell>
          <cell r="T2095">
            <v>466</v>
          </cell>
          <cell r="U2095">
            <v>632</v>
          </cell>
          <cell r="V2095">
            <v>35</v>
          </cell>
          <cell r="W2095">
            <v>525</v>
          </cell>
          <cell r="X2095">
            <v>204</v>
          </cell>
          <cell r="AB2095">
            <v>1725</v>
          </cell>
          <cell r="AC2095">
            <v>672</v>
          </cell>
          <cell r="AF2095">
            <v>1835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  <cell r="J2096">
            <v>62203</v>
          </cell>
          <cell r="L2096">
            <v>1796</v>
          </cell>
          <cell r="M2096">
            <v>4093</v>
          </cell>
          <cell r="N2096">
            <v>3095</v>
          </cell>
          <cell r="O2096">
            <v>3083</v>
          </cell>
          <cell r="P2096">
            <v>3649</v>
          </cell>
          <cell r="Q2096">
            <v>2366</v>
          </cell>
          <cell r="R2096">
            <v>2326</v>
          </cell>
          <cell r="S2096">
            <v>2602</v>
          </cell>
          <cell r="T2096">
            <v>3427</v>
          </cell>
          <cell r="U2096">
            <v>3771</v>
          </cell>
          <cell r="V2096">
            <v>1393</v>
          </cell>
          <cell r="W2096">
            <v>2675</v>
          </cell>
          <cell r="X2096">
            <v>2241</v>
          </cell>
          <cell r="Y2096">
            <v>2299</v>
          </cell>
          <cell r="Z2096">
            <v>1779</v>
          </cell>
          <cell r="AA2096">
            <v>1285</v>
          </cell>
          <cell r="AB2096">
            <v>3518</v>
          </cell>
          <cell r="AC2096">
            <v>1144</v>
          </cell>
          <cell r="AD2096">
            <v>1733</v>
          </cell>
          <cell r="AE2096">
            <v>1531</v>
          </cell>
          <cell r="AF2096">
            <v>1386</v>
          </cell>
          <cell r="AG2096">
            <v>1529</v>
          </cell>
          <cell r="AH2096">
            <v>1268</v>
          </cell>
          <cell r="AI2096">
            <v>2372</v>
          </cell>
          <cell r="AJ2096">
            <v>2010</v>
          </cell>
          <cell r="AK2096">
            <v>1221</v>
          </cell>
          <cell r="AL2096">
            <v>1206</v>
          </cell>
          <cell r="AM2096">
            <v>1280</v>
          </cell>
          <cell r="AN2096">
            <v>125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  <cell r="J2097">
            <v>159747</v>
          </cell>
          <cell r="L2097">
            <v>931</v>
          </cell>
          <cell r="M2097">
            <v>7995</v>
          </cell>
          <cell r="N2097">
            <v>47471</v>
          </cell>
          <cell r="O2097">
            <v>4625</v>
          </cell>
          <cell r="P2097">
            <v>14610</v>
          </cell>
          <cell r="Q2097">
            <v>2990</v>
          </cell>
          <cell r="R2097">
            <v>8835</v>
          </cell>
          <cell r="S2097">
            <v>5486</v>
          </cell>
          <cell r="T2097">
            <v>13997</v>
          </cell>
          <cell r="U2097">
            <v>776</v>
          </cell>
          <cell r="V2097">
            <v>3961</v>
          </cell>
          <cell r="W2097">
            <v>4705</v>
          </cell>
          <cell r="X2097">
            <v>4516</v>
          </cell>
          <cell r="Y2097">
            <v>2731</v>
          </cell>
          <cell r="Z2097">
            <v>2261</v>
          </cell>
          <cell r="AA2097">
            <v>32</v>
          </cell>
          <cell r="AB2097">
            <v>954</v>
          </cell>
          <cell r="AC2097">
            <v>4004</v>
          </cell>
          <cell r="AD2097">
            <v>185</v>
          </cell>
          <cell r="AE2097">
            <v>1707</v>
          </cell>
          <cell r="AF2097">
            <v>394</v>
          </cell>
          <cell r="AG2097">
            <v>1607</v>
          </cell>
          <cell r="AH2097">
            <v>2682</v>
          </cell>
          <cell r="AJ2097">
            <v>1362</v>
          </cell>
          <cell r="AK2097">
            <v>3255</v>
          </cell>
          <cell r="AL2097">
            <v>2342</v>
          </cell>
          <cell r="AM2097">
            <v>500</v>
          </cell>
          <cell r="AN2097">
            <v>14833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538202</v>
          </cell>
          <cell r="L2098">
            <v>9391</v>
          </cell>
          <cell r="M2098">
            <v>26134</v>
          </cell>
          <cell r="N2098">
            <v>28347</v>
          </cell>
          <cell r="O2098">
            <v>30544</v>
          </cell>
          <cell r="P2098">
            <v>26856</v>
          </cell>
          <cell r="Q2098">
            <v>23058</v>
          </cell>
          <cell r="R2098">
            <v>19954</v>
          </cell>
          <cell r="S2098">
            <v>25524</v>
          </cell>
          <cell r="T2098">
            <v>27175</v>
          </cell>
          <cell r="U2098">
            <v>54007</v>
          </cell>
          <cell r="V2098">
            <v>20885</v>
          </cell>
          <cell r="W2098">
            <v>24258</v>
          </cell>
          <cell r="X2098">
            <v>20700</v>
          </cell>
          <cell r="Y2098">
            <v>12974</v>
          </cell>
          <cell r="Z2098">
            <v>21751</v>
          </cell>
          <cell r="AA2098">
            <v>12316</v>
          </cell>
          <cell r="AB2098">
            <v>14283</v>
          </cell>
          <cell r="AC2098">
            <v>7931</v>
          </cell>
          <cell r="AD2098">
            <v>26836</v>
          </cell>
          <cell r="AE2098">
            <v>12977</v>
          </cell>
          <cell r="AF2098">
            <v>14623</v>
          </cell>
          <cell r="AG2098">
            <v>11851</v>
          </cell>
          <cell r="AH2098">
            <v>6577</v>
          </cell>
          <cell r="AI2098">
            <v>12798</v>
          </cell>
          <cell r="AJ2098">
            <v>10077</v>
          </cell>
          <cell r="AK2098">
            <v>6935</v>
          </cell>
          <cell r="AL2098">
            <v>8585</v>
          </cell>
          <cell r="AM2098">
            <v>13290</v>
          </cell>
          <cell r="AN2098">
            <v>7565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138518</v>
          </cell>
          <cell r="L2099">
            <v>6058</v>
          </cell>
          <cell r="M2099">
            <v>6470</v>
          </cell>
          <cell r="N2099">
            <v>7678</v>
          </cell>
          <cell r="O2099">
            <v>6615</v>
          </cell>
          <cell r="P2099">
            <v>10151</v>
          </cell>
          <cell r="Q2099">
            <v>8004</v>
          </cell>
          <cell r="R2099">
            <v>4879</v>
          </cell>
          <cell r="S2099">
            <v>5435</v>
          </cell>
          <cell r="T2099">
            <v>6827</v>
          </cell>
          <cell r="U2099">
            <v>4555</v>
          </cell>
          <cell r="V2099">
            <v>4696</v>
          </cell>
          <cell r="W2099">
            <v>4438</v>
          </cell>
          <cell r="X2099">
            <v>3829</v>
          </cell>
          <cell r="Y2099">
            <v>6153</v>
          </cell>
          <cell r="Z2099">
            <v>2569</v>
          </cell>
          <cell r="AA2099">
            <v>2969</v>
          </cell>
          <cell r="AB2099">
            <v>3734</v>
          </cell>
          <cell r="AC2099">
            <v>7290</v>
          </cell>
          <cell r="AD2099">
            <v>5036</v>
          </cell>
          <cell r="AE2099">
            <v>3592</v>
          </cell>
          <cell r="AF2099">
            <v>4138</v>
          </cell>
          <cell r="AG2099">
            <v>5082</v>
          </cell>
          <cell r="AH2099">
            <v>2334</v>
          </cell>
          <cell r="AI2099">
            <v>5372</v>
          </cell>
          <cell r="AJ2099">
            <v>2058</v>
          </cell>
          <cell r="AK2099">
            <v>1546</v>
          </cell>
          <cell r="AL2099">
            <v>4089</v>
          </cell>
          <cell r="AM2099">
            <v>1748</v>
          </cell>
          <cell r="AN2099">
            <v>1173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  <cell r="J2100">
            <v>127610</v>
          </cell>
          <cell r="M2100">
            <v>14693</v>
          </cell>
          <cell r="N2100">
            <v>8628</v>
          </cell>
          <cell r="O2100">
            <v>4817</v>
          </cell>
          <cell r="P2100">
            <v>17756</v>
          </cell>
          <cell r="Q2100">
            <v>517</v>
          </cell>
          <cell r="R2100">
            <v>1807</v>
          </cell>
          <cell r="S2100">
            <v>2808</v>
          </cell>
          <cell r="T2100">
            <v>11695</v>
          </cell>
          <cell r="U2100">
            <v>853</v>
          </cell>
          <cell r="V2100">
            <v>16204</v>
          </cell>
          <cell r="W2100">
            <v>347</v>
          </cell>
          <cell r="X2100">
            <v>128</v>
          </cell>
          <cell r="Y2100">
            <v>1416</v>
          </cell>
          <cell r="Z2100">
            <v>210</v>
          </cell>
          <cell r="AA2100">
            <v>940</v>
          </cell>
          <cell r="AB2100">
            <v>4169</v>
          </cell>
          <cell r="AC2100">
            <v>16375</v>
          </cell>
          <cell r="AD2100">
            <v>209</v>
          </cell>
          <cell r="AE2100">
            <v>57</v>
          </cell>
          <cell r="AF2100">
            <v>13772</v>
          </cell>
          <cell r="AG2100">
            <v>12</v>
          </cell>
          <cell r="AH2100">
            <v>403</v>
          </cell>
          <cell r="AI2100">
            <v>1194</v>
          </cell>
          <cell r="AJ2100">
            <v>260</v>
          </cell>
          <cell r="AK2100">
            <v>30</v>
          </cell>
          <cell r="AL2100">
            <v>1182</v>
          </cell>
          <cell r="AM2100">
            <v>585</v>
          </cell>
          <cell r="AN2100">
            <v>6543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2819268</v>
          </cell>
          <cell r="L2101">
            <v>56864</v>
          </cell>
          <cell r="M2101">
            <v>133669</v>
          </cell>
          <cell r="N2101">
            <v>195956</v>
          </cell>
          <cell r="O2101">
            <v>109361</v>
          </cell>
          <cell r="P2101">
            <v>105726</v>
          </cell>
          <cell r="Q2101">
            <v>136452</v>
          </cell>
          <cell r="R2101">
            <v>96837</v>
          </cell>
          <cell r="S2101">
            <v>112078</v>
          </cell>
          <cell r="T2101">
            <v>155379</v>
          </cell>
          <cell r="U2101">
            <v>126389</v>
          </cell>
          <cell r="V2101">
            <v>111231</v>
          </cell>
          <cell r="W2101">
            <v>107699</v>
          </cell>
          <cell r="X2101">
            <v>102723</v>
          </cell>
          <cell r="Y2101">
            <v>87507</v>
          </cell>
          <cell r="Z2101">
            <v>94976</v>
          </cell>
          <cell r="AA2101">
            <v>78229</v>
          </cell>
          <cell r="AB2101">
            <v>89217</v>
          </cell>
          <cell r="AC2101">
            <v>72823</v>
          </cell>
          <cell r="AD2101">
            <v>211253</v>
          </cell>
          <cell r="AE2101">
            <v>123158</v>
          </cell>
          <cell r="AF2101">
            <v>141447</v>
          </cell>
          <cell r="AG2101">
            <v>66876</v>
          </cell>
          <cell r="AH2101">
            <v>23878</v>
          </cell>
          <cell r="AI2101">
            <v>40151</v>
          </cell>
          <cell r="AJ2101">
            <v>74553</v>
          </cell>
          <cell r="AK2101">
            <v>55421</v>
          </cell>
          <cell r="AL2101">
            <v>27472</v>
          </cell>
          <cell r="AM2101">
            <v>59413</v>
          </cell>
          <cell r="AN2101">
            <v>22530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  <cell r="J2102">
            <v>13930</v>
          </cell>
          <cell r="L2102">
            <v>336</v>
          </cell>
          <cell r="M2102">
            <v>429</v>
          </cell>
          <cell r="N2102">
            <v>261</v>
          </cell>
          <cell r="O2102">
            <v>100</v>
          </cell>
          <cell r="P2102">
            <v>175</v>
          </cell>
          <cell r="Q2102">
            <v>181</v>
          </cell>
          <cell r="R2102">
            <v>156</v>
          </cell>
          <cell r="S2102">
            <v>128</v>
          </cell>
          <cell r="T2102">
            <v>1897</v>
          </cell>
          <cell r="U2102">
            <v>269</v>
          </cell>
          <cell r="V2102">
            <v>3440</v>
          </cell>
          <cell r="W2102">
            <v>1147</v>
          </cell>
          <cell r="X2102">
            <v>1053</v>
          </cell>
          <cell r="Y2102">
            <v>1060</v>
          </cell>
          <cell r="Z2102">
            <v>151</v>
          </cell>
          <cell r="AA2102">
            <v>896</v>
          </cell>
          <cell r="AB2102">
            <v>325</v>
          </cell>
          <cell r="AC2102">
            <v>192</v>
          </cell>
          <cell r="AE2102">
            <v>22</v>
          </cell>
          <cell r="AF2102">
            <v>1340</v>
          </cell>
          <cell r="AG2102">
            <v>372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  <cell r="J2103">
            <v>358672</v>
          </cell>
          <cell r="L2103">
            <v>5787</v>
          </cell>
          <cell r="M2103">
            <v>33192</v>
          </cell>
          <cell r="N2103">
            <v>28517</v>
          </cell>
          <cell r="O2103">
            <v>26828</v>
          </cell>
          <cell r="P2103">
            <v>19286</v>
          </cell>
          <cell r="Q2103">
            <v>31726</v>
          </cell>
          <cell r="R2103">
            <v>29702</v>
          </cell>
          <cell r="S2103">
            <v>18030</v>
          </cell>
          <cell r="T2103">
            <v>21589</v>
          </cell>
          <cell r="U2103">
            <v>7354</v>
          </cell>
          <cell r="V2103">
            <v>5708</v>
          </cell>
          <cell r="W2103">
            <v>13997</v>
          </cell>
          <cell r="X2103">
            <v>7579</v>
          </cell>
          <cell r="Y2103">
            <v>15643</v>
          </cell>
          <cell r="Z2103">
            <v>5628</v>
          </cell>
          <cell r="AA2103">
            <v>18702</v>
          </cell>
          <cell r="AB2103">
            <v>1395</v>
          </cell>
          <cell r="AC2103">
            <v>1682</v>
          </cell>
          <cell r="AD2103">
            <v>12733</v>
          </cell>
          <cell r="AE2103">
            <v>20048</v>
          </cell>
          <cell r="AF2103">
            <v>13725</v>
          </cell>
          <cell r="AG2103">
            <v>11290</v>
          </cell>
          <cell r="AI2103">
            <v>8531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  <cell r="J2104">
            <v>100829</v>
          </cell>
          <cell r="L2104">
            <v>914</v>
          </cell>
          <cell r="M2104">
            <v>8752</v>
          </cell>
          <cell r="N2104">
            <v>9921</v>
          </cell>
          <cell r="O2104">
            <v>8290</v>
          </cell>
          <cell r="P2104">
            <v>6710</v>
          </cell>
          <cell r="Q2104">
            <v>7656</v>
          </cell>
          <cell r="R2104">
            <v>4849</v>
          </cell>
          <cell r="S2104">
            <v>1554</v>
          </cell>
          <cell r="T2104">
            <v>5613</v>
          </cell>
          <cell r="U2104">
            <v>2356</v>
          </cell>
          <cell r="V2104">
            <v>3053</v>
          </cell>
          <cell r="W2104">
            <v>3771</v>
          </cell>
          <cell r="X2104">
            <v>710</v>
          </cell>
          <cell r="Y2104">
            <v>4385</v>
          </cell>
          <cell r="Z2104">
            <v>4778</v>
          </cell>
          <cell r="AA2104">
            <v>4108</v>
          </cell>
          <cell r="AB2104">
            <v>1566</v>
          </cell>
          <cell r="AC2104">
            <v>3026</v>
          </cell>
          <cell r="AD2104">
            <v>4694</v>
          </cell>
          <cell r="AE2104">
            <v>1026</v>
          </cell>
          <cell r="AF2104">
            <v>6552</v>
          </cell>
          <cell r="AG2104">
            <v>5956</v>
          </cell>
          <cell r="AI2104">
            <v>589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  <cell r="J2105">
            <v>7140</v>
          </cell>
          <cell r="L2105">
            <v>94</v>
          </cell>
          <cell r="M2105">
            <v>75</v>
          </cell>
          <cell r="N2105">
            <v>242</v>
          </cell>
          <cell r="O2105">
            <v>430</v>
          </cell>
          <cell r="P2105">
            <v>48</v>
          </cell>
          <cell r="Q2105">
            <v>408</v>
          </cell>
          <cell r="R2105">
            <v>518</v>
          </cell>
          <cell r="S2105">
            <v>192</v>
          </cell>
          <cell r="T2105">
            <v>291</v>
          </cell>
          <cell r="U2105">
            <v>351</v>
          </cell>
          <cell r="V2105">
            <v>626</v>
          </cell>
          <cell r="W2105">
            <v>579</v>
          </cell>
          <cell r="X2105">
            <v>230</v>
          </cell>
          <cell r="Y2105">
            <v>748</v>
          </cell>
          <cell r="Z2105">
            <v>551</v>
          </cell>
          <cell r="AA2105">
            <v>30</v>
          </cell>
          <cell r="AB2105">
            <v>151</v>
          </cell>
          <cell r="AC2105">
            <v>502</v>
          </cell>
          <cell r="AD2105">
            <v>101</v>
          </cell>
          <cell r="AE2105">
            <v>336</v>
          </cell>
          <cell r="AF2105">
            <v>637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  <cell r="J2106">
            <v>219773</v>
          </cell>
          <cell r="L2106">
            <v>980</v>
          </cell>
          <cell r="M2106">
            <v>16543</v>
          </cell>
          <cell r="N2106">
            <v>19975</v>
          </cell>
          <cell r="O2106">
            <v>5731</v>
          </cell>
          <cell r="P2106">
            <v>6419</v>
          </cell>
          <cell r="Q2106">
            <v>17405</v>
          </cell>
          <cell r="R2106">
            <v>9292</v>
          </cell>
          <cell r="S2106">
            <v>4449</v>
          </cell>
          <cell r="T2106">
            <v>20750</v>
          </cell>
          <cell r="U2106">
            <v>8384</v>
          </cell>
          <cell r="V2106">
            <v>2838</v>
          </cell>
          <cell r="W2106">
            <v>14708</v>
          </cell>
          <cell r="X2106">
            <v>6869</v>
          </cell>
          <cell r="Y2106">
            <v>28072</v>
          </cell>
          <cell r="Z2106">
            <v>17032</v>
          </cell>
          <cell r="AA2106">
            <v>6793</v>
          </cell>
          <cell r="AB2106">
            <v>2671</v>
          </cell>
          <cell r="AD2106">
            <v>9113</v>
          </cell>
          <cell r="AE2106">
            <v>5037</v>
          </cell>
          <cell r="AF2106">
            <v>4394</v>
          </cell>
          <cell r="AG2106">
            <v>12318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  <cell r="J2107">
            <v>82228</v>
          </cell>
          <cell r="L2107">
            <v>768</v>
          </cell>
          <cell r="M2107">
            <v>2296</v>
          </cell>
          <cell r="N2107">
            <v>5054</v>
          </cell>
          <cell r="O2107">
            <v>5935</v>
          </cell>
          <cell r="P2107">
            <v>931</v>
          </cell>
          <cell r="Q2107">
            <v>1851</v>
          </cell>
          <cell r="R2107">
            <v>748</v>
          </cell>
          <cell r="S2107">
            <v>3234</v>
          </cell>
          <cell r="T2107">
            <v>5471</v>
          </cell>
          <cell r="U2107">
            <v>6882</v>
          </cell>
          <cell r="V2107">
            <v>5815</v>
          </cell>
          <cell r="W2107">
            <v>4551</v>
          </cell>
          <cell r="X2107">
            <v>12400</v>
          </cell>
          <cell r="Y2107">
            <v>7286</v>
          </cell>
          <cell r="Z2107">
            <v>2355</v>
          </cell>
          <cell r="AA2107">
            <v>6671</v>
          </cell>
          <cell r="AB2107">
            <v>1903</v>
          </cell>
          <cell r="AC2107">
            <v>2200</v>
          </cell>
          <cell r="AD2107">
            <v>2904</v>
          </cell>
          <cell r="AE2107">
            <v>1479</v>
          </cell>
          <cell r="AF2107">
            <v>1242</v>
          </cell>
          <cell r="AG2107">
            <v>252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  <cell r="J2108">
            <v>179474</v>
          </cell>
          <cell r="L2108">
            <v>2498</v>
          </cell>
          <cell r="M2108">
            <v>3448</v>
          </cell>
          <cell r="N2108">
            <v>9931</v>
          </cell>
          <cell r="O2108">
            <v>6647</v>
          </cell>
          <cell r="P2108">
            <v>5912</v>
          </cell>
          <cell r="Q2108">
            <v>4279</v>
          </cell>
          <cell r="R2108">
            <v>3813</v>
          </cell>
          <cell r="S2108">
            <v>5810</v>
          </cell>
          <cell r="T2108">
            <v>5923</v>
          </cell>
          <cell r="U2108">
            <v>5025</v>
          </cell>
          <cell r="V2108">
            <v>6151</v>
          </cell>
          <cell r="W2108">
            <v>4054</v>
          </cell>
          <cell r="X2108">
            <v>7059</v>
          </cell>
          <cell r="Y2108">
            <v>3886</v>
          </cell>
          <cell r="Z2108">
            <v>7642</v>
          </cell>
          <cell r="AA2108">
            <v>5075</v>
          </cell>
          <cell r="AB2108">
            <v>7847</v>
          </cell>
          <cell r="AC2108">
            <v>9539</v>
          </cell>
          <cell r="AD2108">
            <v>11159</v>
          </cell>
          <cell r="AE2108">
            <v>9814</v>
          </cell>
          <cell r="AF2108">
            <v>5331</v>
          </cell>
          <cell r="AG2108">
            <v>4859</v>
          </cell>
          <cell r="AH2108">
            <v>4848</v>
          </cell>
          <cell r="AI2108">
            <v>6859</v>
          </cell>
          <cell r="AJ2108">
            <v>5816</v>
          </cell>
          <cell r="AK2108">
            <v>9905</v>
          </cell>
          <cell r="AL2108">
            <v>6828</v>
          </cell>
          <cell r="AM2108">
            <v>6358</v>
          </cell>
          <cell r="AN2108">
            <v>3158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632939</v>
          </cell>
          <cell r="L2109">
            <v>2603</v>
          </cell>
          <cell r="M2109">
            <v>31804</v>
          </cell>
          <cell r="N2109">
            <v>91239</v>
          </cell>
          <cell r="O2109">
            <v>61479</v>
          </cell>
          <cell r="P2109">
            <v>21344</v>
          </cell>
          <cell r="Q2109">
            <v>21550</v>
          </cell>
          <cell r="R2109">
            <v>120777</v>
          </cell>
          <cell r="S2109">
            <v>21578</v>
          </cell>
          <cell r="T2109">
            <v>11636</v>
          </cell>
          <cell r="U2109">
            <v>27077</v>
          </cell>
          <cell r="V2109">
            <v>18848</v>
          </cell>
          <cell r="W2109">
            <v>19399</v>
          </cell>
          <cell r="X2109">
            <v>30125</v>
          </cell>
          <cell r="Y2109">
            <v>11766</v>
          </cell>
          <cell r="Z2109">
            <v>13110</v>
          </cell>
          <cell r="AA2109">
            <v>4941</v>
          </cell>
          <cell r="AB2109">
            <v>26935</v>
          </cell>
          <cell r="AC2109">
            <v>9880</v>
          </cell>
          <cell r="AD2109">
            <v>4605</v>
          </cell>
          <cell r="AE2109">
            <v>19766</v>
          </cell>
          <cell r="AF2109">
            <v>9447</v>
          </cell>
          <cell r="AG2109">
            <v>4868</v>
          </cell>
          <cell r="AH2109">
            <v>4042</v>
          </cell>
          <cell r="AI2109">
            <v>4036</v>
          </cell>
          <cell r="AJ2109">
            <v>14578</v>
          </cell>
          <cell r="AK2109">
            <v>2669</v>
          </cell>
          <cell r="AL2109">
            <v>10997</v>
          </cell>
          <cell r="AM2109">
            <v>6069</v>
          </cell>
          <cell r="AN2109">
            <v>5771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771487</v>
          </cell>
          <cell r="L2110">
            <v>10953</v>
          </cell>
          <cell r="M2110">
            <v>26131</v>
          </cell>
          <cell r="N2110">
            <v>25148</v>
          </cell>
          <cell r="O2110">
            <v>37717</v>
          </cell>
          <cell r="P2110">
            <v>40594</v>
          </cell>
          <cell r="Q2110">
            <v>44393</v>
          </cell>
          <cell r="R2110">
            <v>29883</v>
          </cell>
          <cell r="S2110">
            <v>26530</v>
          </cell>
          <cell r="T2110">
            <v>86075</v>
          </cell>
          <cell r="U2110">
            <v>27591</v>
          </cell>
          <cell r="V2110">
            <v>31223</v>
          </cell>
          <cell r="W2110">
            <v>12136</v>
          </cell>
          <cell r="X2110">
            <v>28396</v>
          </cell>
          <cell r="Y2110">
            <v>25011</v>
          </cell>
          <cell r="Z2110">
            <v>25449</v>
          </cell>
          <cell r="AA2110">
            <v>18886</v>
          </cell>
          <cell r="AB2110">
            <v>27272</v>
          </cell>
          <cell r="AC2110">
            <v>26127</v>
          </cell>
          <cell r="AD2110">
            <v>16942</v>
          </cell>
          <cell r="AE2110">
            <v>22671</v>
          </cell>
          <cell r="AF2110">
            <v>25169</v>
          </cell>
          <cell r="AG2110">
            <v>20357</v>
          </cell>
          <cell r="AH2110">
            <v>12954</v>
          </cell>
          <cell r="AI2110">
            <v>33749</v>
          </cell>
          <cell r="AJ2110">
            <v>12876</v>
          </cell>
          <cell r="AK2110">
            <v>28833</v>
          </cell>
          <cell r="AL2110">
            <v>19607</v>
          </cell>
          <cell r="AM2110">
            <v>19833</v>
          </cell>
          <cell r="AN2110">
            <v>8981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  <cell r="J2111">
            <v>10637</v>
          </cell>
          <cell r="N2111">
            <v>146</v>
          </cell>
          <cell r="O2111">
            <v>491</v>
          </cell>
          <cell r="P2111">
            <v>436</v>
          </cell>
          <cell r="Q2111">
            <v>225</v>
          </cell>
          <cell r="R2111">
            <v>89</v>
          </cell>
          <cell r="S2111">
            <v>268</v>
          </cell>
          <cell r="V2111">
            <v>170</v>
          </cell>
          <cell r="Y2111">
            <v>17</v>
          </cell>
          <cell r="AD2111">
            <v>76</v>
          </cell>
          <cell r="AG2111">
            <v>299</v>
          </cell>
          <cell r="AH2111">
            <v>1339</v>
          </cell>
          <cell r="AI2111">
            <v>655</v>
          </cell>
          <cell r="AJ2111">
            <v>62</v>
          </cell>
          <cell r="AK2111">
            <v>1066</v>
          </cell>
          <cell r="AL2111">
            <v>2859</v>
          </cell>
          <cell r="AM2111">
            <v>1370</v>
          </cell>
          <cell r="AN2111">
            <v>1069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  <cell r="J2112">
            <v>273765</v>
          </cell>
          <cell r="L2112">
            <v>64</v>
          </cell>
          <cell r="N2112">
            <v>261</v>
          </cell>
          <cell r="O2112">
            <v>281</v>
          </cell>
          <cell r="P2112">
            <v>2661</v>
          </cell>
          <cell r="Q2112">
            <v>1982</v>
          </cell>
          <cell r="R2112">
            <v>3223</v>
          </cell>
          <cell r="S2112">
            <v>1234</v>
          </cell>
          <cell r="U2112">
            <v>1917</v>
          </cell>
          <cell r="V2112">
            <v>1091</v>
          </cell>
          <cell r="W2112">
            <v>2003</v>
          </cell>
          <cell r="X2112">
            <v>39</v>
          </cell>
          <cell r="Y2112">
            <v>782</v>
          </cell>
          <cell r="AB2112">
            <v>660</v>
          </cell>
          <cell r="AG2112">
            <v>637</v>
          </cell>
          <cell r="AH2112">
            <v>10306</v>
          </cell>
          <cell r="AI2112">
            <v>10248</v>
          </cell>
          <cell r="AJ2112">
            <v>11457</v>
          </cell>
          <cell r="AK2112">
            <v>61696</v>
          </cell>
          <cell r="AL2112">
            <v>50349</v>
          </cell>
          <cell r="AM2112">
            <v>50549</v>
          </cell>
          <cell r="AN2112">
            <v>26700</v>
          </cell>
          <cell r="AP2112">
            <v>35625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  <cell r="J2113">
            <v>135323</v>
          </cell>
          <cell r="M2113">
            <v>73</v>
          </cell>
          <cell r="N2113">
            <v>711</v>
          </cell>
          <cell r="O2113">
            <v>1200</v>
          </cell>
          <cell r="P2113">
            <v>453</v>
          </cell>
          <cell r="R2113">
            <v>113</v>
          </cell>
          <cell r="S2113">
            <v>1230</v>
          </cell>
          <cell r="T2113">
            <v>481</v>
          </cell>
          <cell r="U2113">
            <v>22</v>
          </cell>
          <cell r="W2113">
            <v>159</v>
          </cell>
          <cell r="Y2113">
            <v>294</v>
          </cell>
          <cell r="Z2113">
            <v>5130</v>
          </cell>
          <cell r="AA2113">
            <v>171</v>
          </cell>
          <cell r="AB2113">
            <v>361</v>
          </cell>
          <cell r="AC2113">
            <v>2018</v>
          </cell>
          <cell r="AD2113">
            <v>139</v>
          </cell>
          <cell r="AF2113">
            <v>145</v>
          </cell>
          <cell r="AG2113">
            <v>2017</v>
          </cell>
          <cell r="AH2113">
            <v>9070</v>
          </cell>
          <cell r="AI2113">
            <v>17698</v>
          </cell>
          <cell r="AJ2113">
            <v>24290</v>
          </cell>
          <cell r="AK2113">
            <v>25240</v>
          </cell>
          <cell r="AL2113">
            <v>18978</v>
          </cell>
          <cell r="AM2113">
            <v>15642</v>
          </cell>
          <cell r="AN2113">
            <v>9688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1550874</v>
          </cell>
          <cell r="L2114">
            <v>65547</v>
          </cell>
          <cell r="M2114">
            <v>113527</v>
          </cell>
          <cell r="N2114">
            <v>97316</v>
          </cell>
          <cell r="O2114">
            <v>83827</v>
          </cell>
          <cell r="P2114">
            <v>82889</v>
          </cell>
          <cell r="Q2114">
            <v>89654</v>
          </cell>
          <cell r="R2114">
            <v>98280</v>
          </cell>
          <cell r="S2114">
            <v>83835</v>
          </cell>
          <cell r="T2114">
            <v>82493</v>
          </cell>
          <cell r="U2114">
            <v>77210</v>
          </cell>
          <cell r="V2114">
            <v>72328</v>
          </cell>
          <cell r="W2114">
            <v>67820</v>
          </cell>
          <cell r="X2114">
            <v>53305</v>
          </cell>
          <cell r="Y2114">
            <v>56298</v>
          </cell>
          <cell r="Z2114">
            <v>50070</v>
          </cell>
          <cell r="AA2114">
            <v>46220</v>
          </cell>
          <cell r="AB2114">
            <v>41714</v>
          </cell>
          <cell r="AC2114">
            <v>43156</v>
          </cell>
          <cell r="AD2114">
            <v>40924</v>
          </cell>
          <cell r="AE2114">
            <v>28151</v>
          </cell>
          <cell r="AF2114">
            <v>29043</v>
          </cell>
          <cell r="AG2114">
            <v>24777</v>
          </cell>
          <cell r="AH2114">
            <v>22832</v>
          </cell>
          <cell r="AI2114">
            <v>19104</v>
          </cell>
          <cell r="AJ2114">
            <v>22448</v>
          </cell>
          <cell r="AK2114">
            <v>22412</v>
          </cell>
          <cell r="AL2114">
            <v>16448</v>
          </cell>
          <cell r="AM2114">
            <v>15774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115860</v>
          </cell>
          <cell r="L2115">
            <v>4206</v>
          </cell>
          <cell r="M2115">
            <v>4779</v>
          </cell>
          <cell r="N2115">
            <v>7381</v>
          </cell>
          <cell r="O2115">
            <v>5472</v>
          </cell>
          <cell r="P2115">
            <v>6752</v>
          </cell>
          <cell r="Q2115">
            <v>5378</v>
          </cell>
          <cell r="R2115">
            <v>7326</v>
          </cell>
          <cell r="S2115">
            <v>4565</v>
          </cell>
          <cell r="T2115">
            <v>3471</v>
          </cell>
          <cell r="U2115">
            <v>5879</v>
          </cell>
          <cell r="V2115">
            <v>6524</v>
          </cell>
          <cell r="W2115">
            <v>6072</v>
          </cell>
          <cell r="X2115">
            <v>8924</v>
          </cell>
          <cell r="Y2115">
            <v>5464</v>
          </cell>
          <cell r="Z2115">
            <v>3620</v>
          </cell>
          <cell r="AA2115">
            <v>3334</v>
          </cell>
          <cell r="AB2115">
            <v>4659</v>
          </cell>
          <cell r="AC2115">
            <v>1958</v>
          </cell>
          <cell r="AD2115">
            <v>7704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2070</v>
          </cell>
          <cell r="AM2115">
            <v>837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296607</v>
          </cell>
          <cell r="L2116">
            <v>10933</v>
          </cell>
          <cell r="M2116">
            <v>14824</v>
          </cell>
          <cell r="N2116">
            <v>11842</v>
          </cell>
          <cell r="O2116">
            <v>10897</v>
          </cell>
          <cell r="P2116">
            <v>12879</v>
          </cell>
          <cell r="Q2116">
            <v>13230</v>
          </cell>
          <cell r="R2116">
            <v>12526</v>
          </cell>
          <cell r="S2116">
            <v>12168</v>
          </cell>
          <cell r="T2116">
            <v>16319</v>
          </cell>
          <cell r="U2116">
            <v>18278</v>
          </cell>
          <cell r="V2116">
            <v>14298</v>
          </cell>
          <cell r="W2116">
            <v>13489</v>
          </cell>
          <cell r="X2116">
            <v>13692</v>
          </cell>
          <cell r="Y2116">
            <v>10250</v>
          </cell>
          <cell r="Z2116">
            <v>15869</v>
          </cell>
          <cell r="AA2116">
            <v>9566</v>
          </cell>
          <cell r="AB2116">
            <v>9909</v>
          </cell>
          <cell r="AC2116">
            <v>13003</v>
          </cell>
          <cell r="AD2116">
            <v>10213</v>
          </cell>
          <cell r="AE2116">
            <v>6730</v>
          </cell>
          <cell r="AF2116">
            <v>4830</v>
          </cell>
          <cell r="AG2116">
            <v>5824</v>
          </cell>
          <cell r="AH2116">
            <v>3769</v>
          </cell>
          <cell r="AI2116">
            <v>4912</v>
          </cell>
          <cell r="AJ2116">
            <v>6608</v>
          </cell>
          <cell r="AK2116">
            <v>6637</v>
          </cell>
          <cell r="AL2116">
            <v>7723</v>
          </cell>
          <cell r="AM2116">
            <v>4523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10450</v>
          </cell>
          <cell r="L2117">
            <v>273</v>
          </cell>
          <cell r="M2117">
            <v>295</v>
          </cell>
          <cell r="N2117">
            <v>515</v>
          </cell>
          <cell r="O2117">
            <v>167</v>
          </cell>
          <cell r="P2117">
            <v>911</v>
          </cell>
          <cell r="Q2117">
            <v>710</v>
          </cell>
          <cell r="R2117">
            <v>557</v>
          </cell>
          <cell r="S2117">
            <v>314</v>
          </cell>
          <cell r="T2117">
            <v>468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338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470479</v>
          </cell>
          <cell r="M2118">
            <v>17395</v>
          </cell>
          <cell r="N2118">
            <v>21146</v>
          </cell>
          <cell r="O2118">
            <v>22207</v>
          </cell>
          <cell r="P2118">
            <v>56555</v>
          </cell>
          <cell r="Q2118">
            <v>28999</v>
          </cell>
          <cell r="R2118">
            <v>29487</v>
          </cell>
          <cell r="S2118">
            <v>8637</v>
          </cell>
          <cell r="T2118">
            <v>31855</v>
          </cell>
          <cell r="U2118">
            <v>28237</v>
          </cell>
          <cell r="V2118">
            <v>20416</v>
          </cell>
          <cell r="W2118">
            <v>41754</v>
          </cell>
          <cell r="X2118">
            <v>15405</v>
          </cell>
          <cell r="Y2118">
            <v>30878</v>
          </cell>
          <cell r="Z2118">
            <v>20051</v>
          </cell>
          <cell r="AA2118">
            <v>23323</v>
          </cell>
          <cell r="AB2118">
            <v>7033</v>
          </cell>
          <cell r="AC2118">
            <v>7310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669</v>
          </cell>
          <cell r="AK2118">
            <v>4696</v>
          </cell>
          <cell r="AL2118">
            <v>1701</v>
          </cell>
          <cell r="AM2118">
            <v>1636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20652</v>
          </cell>
          <cell r="L2119">
            <v>735</v>
          </cell>
          <cell r="M2119">
            <v>1413</v>
          </cell>
          <cell r="N2119">
            <v>1846</v>
          </cell>
          <cell r="O2119">
            <v>318</v>
          </cell>
          <cell r="P2119">
            <v>208</v>
          </cell>
          <cell r="Q2119">
            <v>1541</v>
          </cell>
          <cell r="R2119">
            <v>249</v>
          </cell>
          <cell r="S2119">
            <v>299</v>
          </cell>
          <cell r="T2119">
            <v>425</v>
          </cell>
          <cell r="U2119">
            <v>824</v>
          </cell>
          <cell r="V2119">
            <v>657</v>
          </cell>
          <cell r="W2119">
            <v>5169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1070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  <cell r="J2120">
            <v>55422</v>
          </cell>
          <cell r="L2120">
            <v>1835</v>
          </cell>
          <cell r="M2120">
            <v>2685</v>
          </cell>
          <cell r="N2120">
            <v>3493</v>
          </cell>
          <cell r="O2120">
            <v>3302</v>
          </cell>
          <cell r="P2120">
            <v>3666</v>
          </cell>
          <cell r="Q2120">
            <v>2692</v>
          </cell>
          <cell r="R2120">
            <v>2109</v>
          </cell>
          <cell r="S2120">
            <v>2142</v>
          </cell>
          <cell r="T2120">
            <v>1382</v>
          </cell>
          <cell r="U2120">
            <v>3657</v>
          </cell>
          <cell r="V2120">
            <v>1602</v>
          </cell>
          <cell r="W2120">
            <v>1813</v>
          </cell>
          <cell r="X2120">
            <v>1304</v>
          </cell>
          <cell r="Y2120">
            <v>1821</v>
          </cell>
          <cell r="Z2120">
            <v>2137</v>
          </cell>
          <cell r="AA2120">
            <v>1762</v>
          </cell>
          <cell r="AB2120">
            <v>3019</v>
          </cell>
          <cell r="AC2120">
            <v>1960</v>
          </cell>
          <cell r="AD2120">
            <v>1830</v>
          </cell>
          <cell r="AE2120">
            <v>1239</v>
          </cell>
          <cell r="AF2120">
            <v>763</v>
          </cell>
          <cell r="AG2120">
            <v>2157</v>
          </cell>
          <cell r="AH2120">
            <v>1166</v>
          </cell>
          <cell r="AI2120">
            <v>578</v>
          </cell>
          <cell r="AJ2120">
            <v>1204</v>
          </cell>
          <cell r="AK2120">
            <v>1283</v>
          </cell>
          <cell r="AL2120">
            <v>948</v>
          </cell>
          <cell r="AM2120">
            <v>1842</v>
          </cell>
          <cell r="AN2120">
            <v>31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  <cell r="J2121">
            <v>172598</v>
          </cell>
          <cell r="L2121">
            <v>2976</v>
          </cell>
          <cell r="M2121">
            <v>8333</v>
          </cell>
          <cell r="N2121">
            <v>13596</v>
          </cell>
          <cell r="O2121">
            <v>23281</v>
          </cell>
          <cell r="P2121">
            <v>6017</v>
          </cell>
          <cell r="Q2121">
            <v>11135</v>
          </cell>
          <cell r="R2121">
            <v>12197</v>
          </cell>
          <cell r="S2121">
            <v>4093</v>
          </cell>
          <cell r="T2121">
            <v>2214</v>
          </cell>
          <cell r="U2121">
            <v>8906</v>
          </cell>
          <cell r="V2121">
            <v>5675</v>
          </cell>
          <cell r="W2121">
            <v>4977</v>
          </cell>
          <cell r="X2121">
            <v>18912</v>
          </cell>
          <cell r="Y2121">
            <v>404</v>
          </cell>
          <cell r="Z2121">
            <v>1402</v>
          </cell>
          <cell r="AA2121">
            <v>1277</v>
          </cell>
          <cell r="AB2121">
            <v>3387</v>
          </cell>
          <cell r="AC2121">
            <v>1118</v>
          </cell>
          <cell r="AD2121">
            <v>2295</v>
          </cell>
          <cell r="AE2121">
            <v>3400</v>
          </cell>
          <cell r="AF2121">
            <v>1409</v>
          </cell>
          <cell r="AG2121">
            <v>4194</v>
          </cell>
          <cell r="AH2121">
            <v>1057</v>
          </cell>
          <cell r="AI2121">
            <v>8328</v>
          </cell>
          <cell r="AJ2121">
            <v>499</v>
          </cell>
          <cell r="AK2121">
            <v>328</v>
          </cell>
          <cell r="AL2121">
            <v>5659</v>
          </cell>
          <cell r="AM2121">
            <v>11301</v>
          </cell>
          <cell r="AN2121">
            <v>4228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542599</v>
          </cell>
          <cell r="L2122">
            <v>7497</v>
          </cell>
          <cell r="M2122">
            <v>31308</v>
          </cell>
          <cell r="N2122">
            <v>23474</v>
          </cell>
          <cell r="O2122">
            <v>41084</v>
          </cell>
          <cell r="P2122">
            <v>38329</v>
          </cell>
          <cell r="Q2122">
            <v>38422</v>
          </cell>
          <cell r="R2122">
            <v>19331</v>
          </cell>
          <cell r="S2122">
            <v>47914</v>
          </cell>
          <cell r="T2122">
            <v>27184</v>
          </cell>
          <cell r="U2122">
            <v>26913</v>
          </cell>
          <cell r="V2122">
            <v>20848</v>
          </cell>
          <cell r="W2122">
            <v>13813</v>
          </cell>
          <cell r="X2122">
            <v>15102</v>
          </cell>
          <cell r="Y2122">
            <v>12702</v>
          </cell>
          <cell r="Z2122">
            <v>13988</v>
          </cell>
          <cell r="AA2122">
            <v>23581</v>
          </cell>
          <cell r="AB2122">
            <v>13708</v>
          </cell>
          <cell r="AC2122">
            <v>14854</v>
          </cell>
          <cell r="AD2122">
            <v>13450</v>
          </cell>
          <cell r="AE2122">
            <v>5710</v>
          </cell>
          <cell r="AF2122">
            <v>4893</v>
          </cell>
          <cell r="AG2122">
            <v>13021</v>
          </cell>
          <cell r="AH2122">
            <v>22926</v>
          </cell>
          <cell r="AI2122">
            <v>8857</v>
          </cell>
          <cell r="AJ2122">
            <v>7722</v>
          </cell>
          <cell r="AK2122">
            <v>11263</v>
          </cell>
          <cell r="AL2122">
            <v>4784</v>
          </cell>
          <cell r="AM2122">
            <v>17841</v>
          </cell>
          <cell r="AN2122">
            <v>2080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101706</v>
          </cell>
          <cell r="L2123">
            <v>3895</v>
          </cell>
          <cell r="M2123">
            <v>7634</v>
          </cell>
          <cell r="N2123">
            <v>8028</v>
          </cell>
          <cell r="O2123">
            <v>8142</v>
          </cell>
          <cell r="P2123">
            <v>8013</v>
          </cell>
          <cell r="Q2123">
            <v>5212</v>
          </cell>
          <cell r="R2123">
            <v>6369</v>
          </cell>
          <cell r="S2123">
            <v>4184</v>
          </cell>
          <cell r="T2123">
            <v>4036</v>
          </cell>
          <cell r="U2123">
            <v>5006</v>
          </cell>
          <cell r="V2123">
            <v>3119</v>
          </cell>
          <cell r="W2123">
            <v>5538</v>
          </cell>
          <cell r="X2123">
            <v>4170</v>
          </cell>
          <cell r="Y2123">
            <v>2626</v>
          </cell>
          <cell r="Z2123">
            <v>3356</v>
          </cell>
          <cell r="AA2123">
            <v>2085</v>
          </cell>
          <cell r="AB2123">
            <v>3047</v>
          </cell>
          <cell r="AC2123">
            <v>1816</v>
          </cell>
          <cell r="AD2123">
            <v>1321</v>
          </cell>
          <cell r="AE2123">
            <v>2277</v>
          </cell>
          <cell r="AF2123">
            <v>2159</v>
          </cell>
          <cell r="AG2123">
            <v>2250</v>
          </cell>
          <cell r="AH2123">
            <v>1806</v>
          </cell>
          <cell r="AI2123">
            <v>1129</v>
          </cell>
          <cell r="AJ2123">
            <v>726</v>
          </cell>
          <cell r="AK2123">
            <v>1214</v>
          </cell>
          <cell r="AL2123">
            <v>1255</v>
          </cell>
          <cell r="AM2123">
            <v>1036</v>
          </cell>
          <cell r="AN2123">
            <v>257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  <cell r="J2124">
            <v>186893</v>
          </cell>
          <cell r="L2124">
            <v>742</v>
          </cell>
          <cell r="M2124">
            <v>36659</v>
          </cell>
          <cell r="N2124">
            <v>30942</v>
          </cell>
          <cell r="O2124">
            <v>17270</v>
          </cell>
          <cell r="P2124">
            <v>7461</v>
          </cell>
          <cell r="Q2124">
            <v>3109</v>
          </cell>
          <cell r="R2124">
            <v>2758</v>
          </cell>
          <cell r="S2124">
            <v>12200</v>
          </cell>
          <cell r="T2124">
            <v>3706</v>
          </cell>
          <cell r="U2124">
            <v>15572</v>
          </cell>
          <cell r="V2124">
            <v>1300</v>
          </cell>
          <cell r="W2124">
            <v>5879</v>
          </cell>
          <cell r="X2124">
            <v>14323</v>
          </cell>
          <cell r="Y2124">
            <v>6206</v>
          </cell>
          <cell r="Z2124">
            <v>902</v>
          </cell>
          <cell r="AA2124">
            <v>1380</v>
          </cell>
          <cell r="AB2124">
            <v>609</v>
          </cell>
          <cell r="AC2124">
            <v>13720</v>
          </cell>
          <cell r="AD2124">
            <v>135</v>
          </cell>
          <cell r="AE2124">
            <v>2101</v>
          </cell>
          <cell r="AF2124">
            <v>102</v>
          </cell>
          <cell r="AG2124">
            <v>202</v>
          </cell>
          <cell r="AH2124">
            <v>604</v>
          </cell>
          <cell r="AI2124">
            <v>157</v>
          </cell>
          <cell r="AJ2124">
            <v>208</v>
          </cell>
          <cell r="AK2124">
            <v>404</v>
          </cell>
          <cell r="AL2124">
            <v>16</v>
          </cell>
          <cell r="AM2124">
            <v>64</v>
          </cell>
          <cell r="AN2124">
            <v>8162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1386669</v>
          </cell>
          <cell r="L2125">
            <v>23327</v>
          </cell>
          <cell r="M2125">
            <v>68187</v>
          </cell>
          <cell r="N2125">
            <v>70859</v>
          </cell>
          <cell r="O2125">
            <v>72793</v>
          </cell>
          <cell r="P2125">
            <v>93657</v>
          </cell>
          <cell r="Q2125">
            <v>56887</v>
          </cell>
          <cell r="R2125">
            <v>40045</v>
          </cell>
          <cell r="S2125">
            <v>38680</v>
          </cell>
          <cell r="T2125">
            <v>53720</v>
          </cell>
          <cell r="U2125">
            <v>68731</v>
          </cell>
          <cell r="V2125">
            <v>52153</v>
          </cell>
          <cell r="W2125">
            <v>69317</v>
          </cell>
          <cell r="X2125">
            <v>57161</v>
          </cell>
          <cell r="Y2125">
            <v>54095</v>
          </cell>
          <cell r="Z2125">
            <v>29492</v>
          </cell>
          <cell r="AA2125">
            <v>39379</v>
          </cell>
          <cell r="AB2125">
            <v>33382</v>
          </cell>
          <cell r="AC2125">
            <v>45672</v>
          </cell>
          <cell r="AD2125">
            <v>76555</v>
          </cell>
          <cell r="AE2125">
            <v>49456</v>
          </cell>
          <cell r="AF2125">
            <v>61113</v>
          </cell>
          <cell r="AG2125">
            <v>36449</v>
          </cell>
          <cell r="AH2125">
            <v>22993</v>
          </cell>
          <cell r="AI2125">
            <v>29998</v>
          </cell>
          <cell r="AJ2125">
            <v>43081</v>
          </cell>
          <cell r="AK2125">
            <v>15067</v>
          </cell>
          <cell r="AL2125">
            <v>37980</v>
          </cell>
          <cell r="AM2125">
            <v>26612</v>
          </cell>
          <cell r="AN2125">
            <v>19621</v>
          </cell>
          <cell r="AO2125">
            <v>207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  <cell r="J2126">
            <v>8195</v>
          </cell>
          <cell r="L2126">
            <v>40</v>
          </cell>
          <cell r="M2126">
            <v>1473</v>
          </cell>
          <cell r="N2126">
            <v>371</v>
          </cell>
          <cell r="O2126">
            <v>586</v>
          </cell>
          <cell r="P2126">
            <v>486</v>
          </cell>
          <cell r="Q2126">
            <v>113</v>
          </cell>
          <cell r="R2126">
            <v>345</v>
          </cell>
          <cell r="S2126">
            <v>258</v>
          </cell>
          <cell r="T2126">
            <v>207</v>
          </cell>
          <cell r="U2126">
            <v>63</v>
          </cell>
          <cell r="V2126">
            <v>25</v>
          </cell>
          <cell r="W2126">
            <v>216</v>
          </cell>
          <cell r="X2126">
            <v>1185</v>
          </cell>
          <cell r="Y2126">
            <v>776</v>
          </cell>
          <cell r="Z2126">
            <v>627</v>
          </cell>
          <cell r="AA2126">
            <v>70</v>
          </cell>
          <cell r="AB2126">
            <v>277</v>
          </cell>
          <cell r="AC2126">
            <v>941</v>
          </cell>
          <cell r="AD2126">
            <v>74</v>
          </cell>
          <cell r="AE2126">
            <v>37</v>
          </cell>
          <cell r="AF2126">
            <v>25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  <cell r="J2127">
            <v>525099</v>
          </cell>
          <cell r="L2127">
            <v>2077</v>
          </cell>
          <cell r="M2127">
            <v>31385</v>
          </cell>
          <cell r="N2127">
            <v>28027</v>
          </cell>
          <cell r="O2127">
            <v>24000</v>
          </cell>
          <cell r="P2127">
            <v>27095</v>
          </cell>
          <cell r="Q2127">
            <v>31898</v>
          </cell>
          <cell r="R2127">
            <v>31594</v>
          </cell>
          <cell r="S2127">
            <v>25466</v>
          </cell>
          <cell r="T2127">
            <v>35632</v>
          </cell>
          <cell r="U2127">
            <v>22175</v>
          </cell>
          <cell r="V2127">
            <v>12843</v>
          </cell>
          <cell r="W2127">
            <v>21044</v>
          </cell>
          <cell r="X2127">
            <v>29977</v>
          </cell>
          <cell r="Y2127">
            <v>27704</v>
          </cell>
          <cell r="Z2127">
            <v>22503</v>
          </cell>
          <cell r="AA2127">
            <v>54390</v>
          </cell>
          <cell r="AB2127">
            <v>16166</v>
          </cell>
          <cell r="AC2127">
            <v>6871</v>
          </cell>
          <cell r="AD2127">
            <v>28308</v>
          </cell>
          <cell r="AE2127">
            <v>20496</v>
          </cell>
          <cell r="AF2127">
            <v>9058</v>
          </cell>
          <cell r="AG2127">
            <v>16390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  <cell r="J2128">
            <v>117190</v>
          </cell>
          <cell r="L2128">
            <v>601</v>
          </cell>
          <cell r="M2128">
            <v>8519</v>
          </cell>
          <cell r="N2128">
            <v>8022</v>
          </cell>
          <cell r="O2128">
            <v>4720</v>
          </cell>
          <cell r="P2128">
            <v>9045</v>
          </cell>
          <cell r="Q2128">
            <v>2433</v>
          </cell>
          <cell r="R2128">
            <v>13855</v>
          </cell>
          <cell r="S2128">
            <v>10268</v>
          </cell>
          <cell r="T2128">
            <v>4638</v>
          </cell>
          <cell r="U2128">
            <v>4844</v>
          </cell>
          <cell r="V2128">
            <v>5510</v>
          </cell>
          <cell r="W2128">
            <v>3194</v>
          </cell>
          <cell r="X2128">
            <v>2595</v>
          </cell>
          <cell r="Y2128">
            <v>2253</v>
          </cell>
          <cell r="Z2128">
            <v>6077</v>
          </cell>
          <cell r="AA2128">
            <v>6164</v>
          </cell>
          <cell r="AB2128">
            <v>2596</v>
          </cell>
          <cell r="AC2128">
            <v>6540</v>
          </cell>
          <cell r="AD2128">
            <v>5220</v>
          </cell>
          <cell r="AE2128">
            <v>6100</v>
          </cell>
          <cell r="AF2128">
            <v>2826</v>
          </cell>
          <cell r="AG2128">
            <v>1170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  <cell r="J2129">
            <v>3308</v>
          </cell>
          <cell r="L2129">
            <v>129</v>
          </cell>
          <cell r="N2129">
            <v>212</v>
          </cell>
          <cell r="P2129">
            <v>94</v>
          </cell>
          <cell r="Q2129">
            <v>356</v>
          </cell>
          <cell r="R2129">
            <v>154</v>
          </cell>
          <cell r="S2129">
            <v>245</v>
          </cell>
          <cell r="T2129">
            <v>92</v>
          </cell>
          <cell r="U2129">
            <v>73</v>
          </cell>
          <cell r="V2129">
            <v>373</v>
          </cell>
          <cell r="W2129">
            <v>431</v>
          </cell>
          <cell r="X2129">
            <v>79</v>
          </cell>
          <cell r="Y2129">
            <v>51</v>
          </cell>
          <cell r="Z2129">
            <v>360</v>
          </cell>
          <cell r="AA2129">
            <v>79</v>
          </cell>
          <cell r="AB2129">
            <v>115</v>
          </cell>
          <cell r="AC2129">
            <v>133</v>
          </cell>
          <cell r="AD2129">
            <v>120</v>
          </cell>
          <cell r="AE2129">
            <v>125</v>
          </cell>
          <cell r="AF2129">
            <v>41</v>
          </cell>
          <cell r="AG2129">
            <v>46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458134</v>
          </cell>
          <cell r="L2130">
            <v>1584</v>
          </cell>
          <cell r="M2130">
            <v>11239</v>
          </cell>
          <cell r="N2130">
            <v>23141</v>
          </cell>
          <cell r="O2130">
            <v>25568</v>
          </cell>
          <cell r="P2130">
            <v>18755</v>
          </cell>
          <cell r="Q2130">
            <v>21442</v>
          </cell>
          <cell r="R2130">
            <v>6574</v>
          </cell>
          <cell r="S2130">
            <v>27955</v>
          </cell>
          <cell r="T2130">
            <v>20049</v>
          </cell>
          <cell r="U2130">
            <v>21888</v>
          </cell>
          <cell r="V2130">
            <v>25666</v>
          </cell>
          <cell r="W2130">
            <v>60615</v>
          </cell>
          <cell r="X2130">
            <v>56244</v>
          </cell>
          <cell r="Y2130">
            <v>22189</v>
          </cell>
          <cell r="Z2130">
            <v>11133</v>
          </cell>
          <cell r="AA2130">
            <v>29445</v>
          </cell>
          <cell r="AB2130">
            <v>12773</v>
          </cell>
          <cell r="AC2130">
            <v>21657</v>
          </cell>
          <cell r="AD2130">
            <v>4298</v>
          </cell>
          <cell r="AE2130">
            <v>19207</v>
          </cell>
          <cell r="AF2130">
            <v>8877</v>
          </cell>
          <cell r="AG2130">
            <v>7835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115893</v>
          </cell>
          <cell r="L2131">
            <v>398</v>
          </cell>
          <cell r="M2131">
            <v>4904</v>
          </cell>
          <cell r="N2131">
            <v>936</v>
          </cell>
          <cell r="O2131">
            <v>3255</v>
          </cell>
          <cell r="P2131">
            <v>1723</v>
          </cell>
          <cell r="Q2131">
            <v>1900</v>
          </cell>
          <cell r="R2131">
            <v>1747</v>
          </cell>
          <cell r="S2131">
            <v>4246</v>
          </cell>
          <cell r="T2131">
            <v>7704</v>
          </cell>
          <cell r="U2131">
            <v>5271</v>
          </cell>
          <cell r="V2131">
            <v>27645</v>
          </cell>
          <cell r="W2131">
            <v>8594</v>
          </cell>
          <cell r="X2131">
            <v>11474</v>
          </cell>
          <cell r="Y2131">
            <v>4210</v>
          </cell>
          <cell r="Z2131">
            <v>10162</v>
          </cell>
          <cell r="AA2131">
            <v>5307</v>
          </cell>
          <cell r="AB2131">
            <v>1827</v>
          </cell>
          <cell r="AC2131">
            <v>5767</v>
          </cell>
          <cell r="AD2131">
            <v>3963</v>
          </cell>
          <cell r="AE2131">
            <v>1533</v>
          </cell>
          <cell r="AF2131">
            <v>1552</v>
          </cell>
          <cell r="AG2131">
            <v>1775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170903</v>
          </cell>
          <cell r="L2132">
            <v>3629</v>
          </cell>
          <cell r="M2132">
            <v>6955</v>
          </cell>
          <cell r="N2132">
            <v>9930</v>
          </cell>
          <cell r="O2132">
            <v>9776</v>
          </cell>
          <cell r="P2132">
            <v>12157</v>
          </cell>
          <cell r="Q2132">
            <v>6491</v>
          </cell>
          <cell r="R2132">
            <v>6606</v>
          </cell>
          <cell r="S2132">
            <v>5569</v>
          </cell>
          <cell r="T2132">
            <v>12699</v>
          </cell>
          <cell r="U2132">
            <v>5466</v>
          </cell>
          <cell r="V2132">
            <v>3871</v>
          </cell>
          <cell r="W2132">
            <v>6862</v>
          </cell>
          <cell r="X2132">
            <v>6349</v>
          </cell>
          <cell r="Y2132">
            <v>3145</v>
          </cell>
          <cell r="Z2132">
            <v>4163</v>
          </cell>
          <cell r="AA2132">
            <v>4273</v>
          </cell>
          <cell r="AB2132">
            <v>7027</v>
          </cell>
          <cell r="AC2132">
            <v>4779</v>
          </cell>
          <cell r="AD2132">
            <v>4436</v>
          </cell>
          <cell r="AE2132">
            <v>2633</v>
          </cell>
          <cell r="AF2132">
            <v>4361</v>
          </cell>
          <cell r="AG2132">
            <v>7038</v>
          </cell>
          <cell r="AH2132">
            <v>5591</v>
          </cell>
          <cell r="AI2132">
            <v>4095</v>
          </cell>
          <cell r="AJ2132">
            <v>4948</v>
          </cell>
          <cell r="AK2132">
            <v>5795</v>
          </cell>
          <cell r="AL2132">
            <v>5954</v>
          </cell>
          <cell r="AM2132">
            <v>4432</v>
          </cell>
          <cell r="AN2132">
            <v>1873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  <cell r="J2133">
            <v>1064201</v>
          </cell>
          <cell r="L2133">
            <v>5196</v>
          </cell>
          <cell r="M2133">
            <v>27263</v>
          </cell>
          <cell r="N2133">
            <v>30744</v>
          </cell>
          <cell r="O2133">
            <v>118384</v>
          </cell>
          <cell r="P2133">
            <v>63790</v>
          </cell>
          <cell r="Q2133">
            <v>50976</v>
          </cell>
          <cell r="R2133">
            <v>67871</v>
          </cell>
          <cell r="S2133">
            <v>60795</v>
          </cell>
          <cell r="T2133">
            <v>36474</v>
          </cell>
          <cell r="U2133">
            <v>62912</v>
          </cell>
          <cell r="V2133">
            <v>53512</v>
          </cell>
          <cell r="W2133">
            <v>29832</v>
          </cell>
          <cell r="X2133">
            <v>45213</v>
          </cell>
          <cell r="Y2133">
            <v>16407</v>
          </cell>
          <cell r="Z2133">
            <v>39912</v>
          </cell>
          <cell r="AA2133">
            <v>53713</v>
          </cell>
          <cell r="AB2133">
            <v>22023</v>
          </cell>
          <cell r="AC2133">
            <v>32664</v>
          </cell>
          <cell r="AD2133">
            <v>31946</v>
          </cell>
          <cell r="AE2133">
            <v>37760</v>
          </cell>
          <cell r="AF2133">
            <v>15391</v>
          </cell>
          <cell r="AG2133">
            <v>14126</v>
          </cell>
          <cell r="AH2133">
            <v>7889</v>
          </cell>
          <cell r="AI2133">
            <v>30493</v>
          </cell>
          <cell r="AJ2133">
            <v>19761</v>
          </cell>
          <cell r="AK2133">
            <v>52873</v>
          </cell>
          <cell r="AL2133">
            <v>8850</v>
          </cell>
          <cell r="AM2133">
            <v>18999</v>
          </cell>
          <cell r="AN2133">
            <v>4968</v>
          </cell>
          <cell r="AO2133">
            <v>3464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  <cell r="J2134">
            <v>1106448</v>
          </cell>
          <cell r="L2134">
            <v>14242</v>
          </cell>
          <cell r="M2134">
            <v>53200</v>
          </cell>
          <cell r="N2134">
            <v>57642</v>
          </cell>
          <cell r="O2134">
            <v>88358</v>
          </cell>
          <cell r="P2134">
            <v>133395</v>
          </cell>
          <cell r="Q2134">
            <v>37702</v>
          </cell>
          <cell r="R2134">
            <v>23629</v>
          </cell>
          <cell r="S2134">
            <v>58950</v>
          </cell>
          <cell r="T2134">
            <v>34360</v>
          </cell>
          <cell r="U2134">
            <v>52088</v>
          </cell>
          <cell r="V2134">
            <v>50002</v>
          </cell>
          <cell r="W2134">
            <v>23819</v>
          </cell>
          <cell r="X2134">
            <v>53337</v>
          </cell>
          <cell r="Y2134">
            <v>26031</v>
          </cell>
          <cell r="Z2134">
            <v>31514</v>
          </cell>
          <cell r="AA2134">
            <v>61616</v>
          </cell>
          <cell r="AB2134">
            <v>18753</v>
          </cell>
          <cell r="AC2134">
            <v>26976</v>
          </cell>
          <cell r="AD2134">
            <v>17503</v>
          </cell>
          <cell r="AE2134">
            <v>47228</v>
          </cell>
          <cell r="AF2134">
            <v>22483</v>
          </cell>
          <cell r="AG2134">
            <v>21337</v>
          </cell>
          <cell r="AH2134">
            <v>14444</v>
          </cell>
          <cell r="AI2134">
            <v>17952</v>
          </cell>
          <cell r="AJ2134">
            <v>21457</v>
          </cell>
          <cell r="AK2134">
            <v>28375</v>
          </cell>
          <cell r="AL2134">
            <v>28589</v>
          </cell>
          <cell r="AM2134">
            <v>23569</v>
          </cell>
          <cell r="AN2134">
            <v>4997</v>
          </cell>
          <cell r="AQ2134">
            <v>12900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  <cell r="J2135">
            <v>22308</v>
          </cell>
          <cell r="L2135">
            <v>345</v>
          </cell>
          <cell r="M2135">
            <v>134</v>
          </cell>
          <cell r="N2135">
            <v>360</v>
          </cell>
          <cell r="O2135">
            <v>662</v>
          </cell>
          <cell r="P2135">
            <v>122</v>
          </cell>
          <cell r="Q2135">
            <v>332</v>
          </cell>
          <cell r="R2135">
            <v>65</v>
          </cell>
          <cell r="S2135">
            <v>206</v>
          </cell>
          <cell r="T2135">
            <v>140</v>
          </cell>
          <cell r="U2135">
            <v>149</v>
          </cell>
          <cell r="X2135">
            <v>327</v>
          </cell>
          <cell r="Y2135">
            <v>4714</v>
          </cell>
          <cell r="Z2135">
            <v>2561</v>
          </cell>
          <cell r="AA2135">
            <v>1386</v>
          </cell>
          <cell r="AB2135">
            <v>671</v>
          </cell>
          <cell r="AD2135">
            <v>1206</v>
          </cell>
          <cell r="AE2135">
            <v>335</v>
          </cell>
          <cell r="AF2135">
            <v>230</v>
          </cell>
          <cell r="AG2135">
            <v>175</v>
          </cell>
          <cell r="AH2135">
            <v>175</v>
          </cell>
          <cell r="AI2135">
            <v>1014</v>
          </cell>
          <cell r="AJ2135">
            <v>769</v>
          </cell>
          <cell r="AK2135">
            <v>1150</v>
          </cell>
          <cell r="AL2135">
            <v>1150</v>
          </cell>
          <cell r="AM2135">
            <v>391</v>
          </cell>
          <cell r="AN2135">
            <v>733</v>
          </cell>
          <cell r="AO2135">
            <v>2806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  <cell r="J2136">
            <v>390974</v>
          </cell>
          <cell r="L2136">
            <v>451</v>
          </cell>
          <cell r="M2136">
            <v>2565</v>
          </cell>
          <cell r="N2136">
            <v>3762</v>
          </cell>
          <cell r="O2136">
            <v>9071</v>
          </cell>
          <cell r="P2136">
            <v>20605</v>
          </cell>
          <cell r="Q2136">
            <v>9422</v>
          </cell>
          <cell r="R2136">
            <v>8481</v>
          </cell>
          <cell r="S2136">
            <v>250</v>
          </cell>
          <cell r="T2136">
            <v>2514</v>
          </cell>
          <cell r="U2136">
            <v>5571</v>
          </cell>
          <cell r="V2136">
            <v>2470</v>
          </cell>
          <cell r="W2136">
            <v>2919</v>
          </cell>
          <cell r="X2136">
            <v>1478</v>
          </cell>
          <cell r="Y2136">
            <v>814</v>
          </cell>
          <cell r="Z2136">
            <v>14624</v>
          </cell>
          <cell r="AA2136">
            <v>2521</v>
          </cell>
          <cell r="AB2136">
            <v>1867</v>
          </cell>
          <cell r="AC2136">
            <v>19</v>
          </cell>
          <cell r="AD2136">
            <v>1983</v>
          </cell>
          <cell r="AE2136">
            <v>1693</v>
          </cell>
          <cell r="AF2136">
            <v>54</v>
          </cell>
          <cell r="AG2136">
            <v>2133</v>
          </cell>
          <cell r="AH2136">
            <v>30792</v>
          </cell>
          <cell r="AI2136">
            <v>28990</v>
          </cell>
          <cell r="AJ2136">
            <v>62000</v>
          </cell>
          <cell r="AK2136">
            <v>56845</v>
          </cell>
          <cell r="AL2136">
            <v>48298</v>
          </cell>
          <cell r="AM2136">
            <v>30758</v>
          </cell>
          <cell r="AN2136">
            <v>20627</v>
          </cell>
          <cell r="AO2136">
            <v>6163</v>
          </cell>
          <cell r="AP2136">
            <v>11234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  <cell r="J2137">
            <v>124658</v>
          </cell>
          <cell r="L2137">
            <v>12</v>
          </cell>
          <cell r="M2137">
            <v>81</v>
          </cell>
          <cell r="N2137">
            <v>1229</v>
          </cell>
          <cell r="O2137">
            <v>1533</v>
          </cell>
          <cell r="P2137">
            <v>12570</v>
          </cell>
          <cell r="Q2137">
            <v>71</v>
          </cell>
          <cell r="R2137">
            <v>209</v>
          </cell>
          <cell r="S2137">
            <v>1297</v>
          </cell>
          <cell r="T2137">
            <v>692</v>
          </cell>
          <cell r="U2137">
            <v>1005</v>
          </cell>
          <cell r="V2137">
            <v>208</v>
          </cell>
          <cell r="Y2137">
            <v>72</v>
          </cell>
          <cell r="Z2137">
            <v>794</v>
          </cell>
          <cell r="AA2137">
            <v>299</v>
          </cell>
          <cell r="AB2137">
            <v>2493</v>
          </cell>
          <cell r="AD2137">
            <v>1722</v>
          </cell>
          <cell r="AE2137">
            <v>1656</v>
          </cell>
          <cell r="AF2137">
            <v>169</v>
          </cell>
          <cell r="AG2137">
            <v>997</v>
          </cell>
          <cell r="AH2137">
            <v>3637</v>
          </cell>
          <cell r="AI2137">
            <v>11576</v>
          </cell>
          <cell r="AJ2137">
            <v>7533</v>
          </cell>
          <cell r="AK2137">
            <v>6352</v>
          </cell>
          <cell r="AL2137">
            <v>11744</v>
          </cell>
          <cell r="AM2137">
            <v>6568</v>
          </cell>
          <cell r="AN2137">
            <v>3117</v>
          </cell>
          <cell r="AO2137">
            <v>15803</v>
          </cell>
          <cell r="AR2137">
            <v>31219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2406482</v>
          </cell>
          <cell r="L2138">
            <v>81411</v>
          </cell>
          <cell r="M2138">
            <v>129705</v>
          </cell>
          <cell r="N2138">
            <v>120345</v>
          </cell>
          <cell r="O2138">
            <v>121791</v>
          </cell>
          <cell r="P2138">
            <v>129995</v>
          </cell>
          <cell r="Q2138">
            <v>135677</v>
          </cell>
          <cell r="R2138">
            <v>150020</v>
          </cell>
          <cell r="S2138">
            <v>141450</v>
          </cell>
          <cell r="T2138">
            <v>155852</v>
          </cell>
          <cell r="U2138">
            <v>135980</v>
          </cell>
          <cell r="V2138">
            <v>109700</v>
          </cell>
          <cell r="W2138">
            <v>102963</v>
          </cell>
          <cell r="X2138">
            <v>105093</v>
          </cell>
          <cell r="Y2138">
            <v>98627</v>
          </cell>
          <cell r="Z2138">
            <v>80794</v>
          </cell>
          <cell r="AA2138">
            <v>71148</v>
          </cell>
          <cell r="AB2138">
            <v>67040</v>
          </cell>
          <cell r="AC2138">
            <v>65963</v>
          </cell>
          <cell r="AD2138">
            <v>59579</v>
          </cell>
          <cell r="AE2138">
            <v>51799</v>
          </cell>
          <cell r="AF2138">
            <v>45275</v>
          </cell>
          <cell r="AG2138">
            <v>35863</v>
          </cell>
          <cell r="AH2138">
            <v>30352</v>
          </cell>
          <cell r="AI2138">
            <v>31674</v>
          </cell>
          <cell r="AJ2138">
            <v>30317</v>
          </cell>
          <cell r="AK2138">
            <v>38029</v>
          </cell>
          <cell r="AL2138">
            <v>37853</v>
          </cell>
          <cell r="AM2138">
            <v>31553</v>
          </cell>
          <cell r="AN2138">
            <v>10634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96295</v>
          </cell>
          <cell r="L2139">
            <v>2464</v>
          </cell>
          <cell r="M2139">
            <v>6051</v>
          </cell>
          <cell r="N2139">
            <v>4429</v>
          </cell>
          <cell r="O2139">
            <v>4931</v>
          </cell>
          <cell r="P2139">
            <v>6013</v>
          </cell>
          <cell r="Q2139">
            <v>10320</v>
          </cell>
          <cell r="R2139">
            <v>3257</v>
          </cell>
          <cell r="S2139">
            <v>3759</v>
          </cell>
          <cell r="T2139">
            <v>4910</v>
          </cell>
          <cell r="U2139">
            <v>2876</v>
          </cell>
          <cell r="V2139">
            <v>7550</v>
          </cell>
          <cell r="W2139">
            <v>2795</v>
          </cell>
          <cell r="X2139">
            <v>3403</v>
          </cell>
          <cell r="Y2139">
            <v>3341</v>
          </cell>
          <cell r="Z2139">
            <v>2151</v>
          </cell>
          <cell r="AA2139">
            <v>2878</v>
          </cell>
          <cell r="AB2139">
            <v>5221</v>
          </cell>
          <cell r="AC2139">
            <v>3378</v>
          </cell>
          <cell r="AD2139">
            <v>2275</v>
          </cell>
          <cell r="AE2139">
            <v>5431</v>
          </cell>
          <cell r="AF2139">
            <v>1118</v>
          </cell>
          <cell r="AG2139">
            <v>1684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2102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727962</v>
          </cell>
          <cell r="L2140">
            <v>19093</v>
          </cell>
          <cell r="M2140">
            <v>28455</v>
          </cell>
          <cell r="N2140">
            <v>29066</v>
          </cell>
          <cell r="O2140">
            <v>27569</v>
          </cell>
          <cell r="P2140">
            <v>34540</v>
          </cell>
          <cell r="Q2140">
            <v>38124</v>
          </cell>
          <cell r="R2140">
            <v>41810</v>
          </cell>
          <cell r="S2140">
            <v>44698</v>
          </cell>
          <cell r="T2140">
            <v>40094</v>
          </cell>
          <cell r="U2140">
            <v>40151</v>
          </cell>
          <cell r="V2140">
            <v>34335</v>
          </cell>
          <cell r="W2140">
            <v>28007</v>
          </cell>
          <cell r="X2140">
            <v>40420</v>
          </cell>
          <cell r="Y2140">
            <v>34449</v>
          </cell>
          <cell r="Z2140">
            <v>21569</v>
          </cell>
          <cell r="AA2140">
            <v>20770</v>
          </cell>
          <cell r="AB2140">
            <v>25286</v>
          </cell>
          <cell r="AC2140">
            <v>20504</v>
          </cell>
          <cell r="AD2140">
            <v>17640</v>
          </cell>
          <cell r="AE2140">
            <v>17472</v>
          </cell>
          <cell r="AF2140">
            <v>18433</v>
          </cell>
          <cell r="AG2140">
            <v>16519</v>
          </cell>
          <cell r="AH2140">
            <v>9772</v>
          </cell>
          <cell r="AI2140">
            <v>17128</v>
          </cell>
          <cell r="AJ2140">
            <v>13670</v>
          </cell>
          <cell r="AK2140">
            <v>13136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16881</v>
          </cell>
          <cell r="L2141">
            <v>93</v>
          </cell>
          <cell r="M2141">
            <v>1475</v>
          </cell>
          <cell r="N2141">
            <v>1132</v>
          </cell>
          <cell r="O2141">
            <v>710</v>
          </cell>
          <cell r="P2141">
            <v>332</v>
          </cell>
          <cell r="Q2141">
            <v>3113</v>
          </cell>
          <cell r="R2141">
            <v>880</v>
          </cell>
          <cell r="S2141">
            <v>2355</v>
          </cell>
          <cell r="T2141">
            <v>549</v>
          </cell>
          <cell r="U2141">
            <v>634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648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170112</v>
          </cell>
          <cell r="L2142">
            <v>6998</v>
          </cell>
          <cell r="M2142">
            <v>11711</v>
          </cell>
          <cell r="N2142">
            <v>7473</v>
          </cell>
          <cell r="O2142">
            <v>2790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6838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46213</v>
          </cell>
          <cell r="L2143">
            <v>907</v>
          </cell>
          <cell r="M2143">
            <v>1480</v>
          </cell>
          <cell r="N2143">
            <v>1984</v>
          </cell>
          <cell r="O2143">
            <v>1876</v>
          </cell>
          <cell r="P2143">
            <v>695</v>
          </cell>
          <cell r="Q2143">
            <v>768</v>
          </cell>
          <cell r="R2143">
            <v>328</v>
          </cell>
          <cell r="S2143">
            <v>1739</v>
          </cell>
          <cell r="T2143">
            <v>2935</v>
          </cell>
          <cell r="U2143">
            <v>2737</v>
          </cell>
          <cell r="V2143">
            <v>838</v>
          </cell>
          <cell r="W2143">
            <v>645</v>
          </cell>
          <cell r="X2143">
            <v>976</v>
          </cell>
          <cell r="Y2143">
            <v>764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13635</v>
          </cell>
          <cell r="AG2143">
            <v>1395</v>
          </cell>
          <cell r="AH2143">
            <v>25</v>
          </cell>
          <cell r="AI2143">
            <v>642</v>
          </cell>
          <cell r="AJ2143">
            <v>3354</v>
          </cell>
          <cell r="AL2143">
            <v>440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  <cell r="J2144">
            <v>108848</v>
          </cell>
          <cell r="L2144">
            <v>3137</v>
          </cell>
          <cell r="M2144">
            <v>4481</v>
          </cell>
          <cell r="N2144">
            <v>5357</v>
          </cell>
          <cell r="O2144">
            <v>6663</v>
          </cell>
          <cell r="P2144">
            <v>7163</v>
          </cell>
          <cell r="Q2144">
            <v>6012</v>
          </cell>
          <cell r="R2144">
            <v>5167</v>
          </cell>
          <cell r="S2144">
            <v>5423</v>
          </cell>
          <cell r="T2144">
            <v>5100</v>
          </cell>
          <cell r="U2144">
            <v>5051</v>
          </cell>
          <cell r="V2144">
            <v>4824</v>
          </cell>
          <cell r="W2144">
            <v>4076</v>
          </cell>
          <cell r="X2144">
            <v>2668</v>
          </cell>
          <cell r="Y2144">
            <v>3503</v>
          </cell>
          <cell r="Z2144">
            <v>1717</v>
          </cell>
          <cell r="AA2144">
            <v>2838</v>
          </cell>
          <cell r="AB2144">
            <v>3417</v>
          </cell>
          <cell r="AC2144">
            <v>2005</v>
          </cell>
          <cell r="AD2144">
            <v>2129</v>
          </cell>
          <cell r="AE2144">
            <v>2924</v>
          </cell>
          <cell r="AF2144">
            <v>2373</v>
          </cell>
          <cell r="AG2144">
            <v>2262</v>
          </cell>
          <cell r="AH2144">
            <v>1081</v>
          </cell>
          <cell r="AI2144">
            <v>2184</v>
          </cell>
          <cell r="AJ2144">
            <v>1773</v>
          </cell>
          <cell r="AK2144">
            <v>5293</v>
          </cell>
          <cell r="AL2144">
            <v>3100</v>
          </cell>
          <cell r="AM2144">
            <v>5999</v>
          </cell>
          <cell r="AN2144">
            <v>1128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  <cell r="J2145">
            <v>264340</v>
          </cell>
          <cell r="L2145">
            <v>6981</v>
          </cell>
          <cell r="M2145">
            <v>3526</v>
          </cell>
          <cell r="N2145">
            <v>14776</v>
          </cell>
          <cell r="O2145">
            <v>7692</v>
          </cell>
          <cell r="P2145">
            <v>12066</v>
          </cell>
          <cell r="Q2145">
            <v>15560</v>
          </cell>
          <cell r="R2145">
            <v>21840</v>
          </cell>
          <cell r="S2145">
            <v>20016</v>
          </cell>
          <cell r="T2145">
            <v>22908</v>
          </cell>
          <cell r="U2145">
            <v>62132</v>
          </cell>
          <cell r="V2145">
            <v>3531</v>
          </cell>
          <cell r="W2145">
            <v>4375</v>
          </cell>
          <cell r="X2145">
            <v>4612</v>
          </cell>
          <cell r="Y2145">
            <v>4112</v>
          </cell>
          <cell r="Z2145">
            <v>1776</v>
          </cell>
          <cell r="AA2145">
            <v>1878</v>
          </cell>
          <cell r="AB2145">
            <v>7211</v>
          </cell>
          <cell r="AC2145">
            <v>7516</v>
          </cell>
          <cell r="AD2145">
            <v>1586</v>
          </cell>
          <cell r="AE2145">
            <v>1918</v>
          </cell>
          <cell r="AF2145">
            <v>20</v>
          </cell>
          <cell r="AG2145">
            <v>326</v>
          </cell>
          <cell r="AH2145">
            <v>1605</v>
          </cell>
          <cell r="AI2145">
            <v>6731</v>
          </cell>
          <cell r="AJ2145">
            <v>1946</v>
          </cell>
          <cell r="AK2145">
            <v>2140</v>
          </cell>
          <cell r="AL2145">
            <v>9590</v>
          </cell>
          <cell r="AM2145">
            <v>5046</v>
          </cell>
          <cell r="AN2145">
            <v>343</v>
          </cell>
          <cell r="AO2145">
            <v>10581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  <cell r="J2146">
            <v>984977</v>
          </cell>
          <cell r="L2146">
            <v>23106</v>
          </cell>
          <cell r="M2146">
            <v>30263</v>
          </cell>
          <cell r="N2146">
            <v>53189</v>
          </cell>
          <cell r="O2146">
            <v>49144</v>
          </cell>
          <cell r="P2146">
            <v>43008</v>
          </cell>
          <cell r="Q2146">
            <v>43010</v>
          </cell>
          <cell r="R2146">
            <v>56405</v>
          </cell>
          <cell r="S2146">
            <v>65385</v>
          </cell>
          <cell r="T2146">
            <v>62353</v>
          </cell>
          <cell r="U2146">
            <v>56583</v>
          </cell>
          <cell r="V2146">
            <v>74976</v>
          </cell>
          <cell r="W2146">
            <v>23971</v>
          </cell>
          <cell r="X2146">
            <v>42394</v>
          </cell>
          <cell r="Y2146">
            <v>39394</v>
          </cell>
          <cell r="Z2146">
            <v>18423</v>
          </cell>
          <cell r="AA2146">
            <v>27999</v>
          </cell>
          <cell r="AB2146">
            <v>29126</v>
          </cell>
          <cell r="AC2146">
            <v>23378</v>
          </cell>
          <cell r="AD2146">
            <v>22488</v>
          </cell>
          <cell r="AE2146">
            <v>25270</v>
          </cell>
          <cell r="AF2146">
            <v>30410</v>
          </cell>
          <cell r="AG2146">
            <v>15801</v>
          </cell>
          <cell r="AH2146">
            <v>7340</v>
          </cell>
          <cell r="AI2146">
            <v>9157</v>
          </cell>
          <cell r="AJ2146">
            <v>12844</v>
          </cell>
          <cell r="AK2146">
            <v>13696</v>
          </cell>
          <cell r="AL2146">
            <v>50944</v>
          </cell>
          <cell r="AM2146">
            <v>31099</v>
          </cell>
          <cell r="AN2146">
            <v>3821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  <cell r="J2147">
            <v>184657</v>
          </cell>
          <cell r="L2147">
            <v>5384</v>
          </cell>
          <cell r="M2147">
            <v>9692</v>
          </cell>
          <cell r="N2147">
            <v>18991</v>
          </cell>
          <cell r="O2147">
            <v>7278</v>
          </cell>
          <cell r="P2147">
            <v>16752</v>
          </cell>
          <cell r="Q2147">
            <v>12262</v>
          </cell>
          <cell r="R2147">
            <v>10728</v>
          </cell>
          <cell r="S2147">
            <v>12002</v>
          </cell>
          <cell r="T2147">
            <v>7373</v>
          </cell>
          <cell r="U2147">
            <v>9370</v>
          </cell>
          <cell r="V2147">
            <v>8364</v>
          </cell>
          <cell r="W2147">
            <v>7339</v>
          </cell>
          <cell r="X2147">
            <v>8524</v>
          </cell>
          <cell r="Y2147">
            <v>4334</v>
          </cell>
          <cell r="Z2147">
            <v>4656</v>
          </cell>
          <cell r="AA2147">
            <v>4586</v>
          </cell>
          <cell r="AB2147">
            <v>3315</v>
          </cell>
          <cell r="AC2147">
            <v>4164</v>
          </cell>
          <cell r="AD2147">
            <v>2446</v>
          </cell>
          <cell r="AE2147">
            <v>2965</v>
          </cell>
          <cell r="AF2147">
            <v>5416</v>
          </cell>
          <cell r="AG2147">
            <v>2412</v>
          </cell>
          <cell r="AH2147">
            <v>3302</v>
          </cell>
          <cell r="AI2147">
            <v>2366</v>
          </cell>
          <cell r="AJ2147">
            <v>3440</v>
          </cell>
          <cell r="AK2147">
            <v>1894</v>
          </cell>
          <cell r="AL2147">
            <v>1960</v>
          </cell>
          <cell r="AM2147">
            <v>2899</v>
          </cell>
          <cell r="AN2147">
            <v>443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  <cell r="J2148">
            <v>386425</v>
          </cell>
          <cell r="L2148">
            <v>126</v>
          </cell>
          <cell r="M2148">
            <v>776</v>
          </cell>
          <cell r="N2148">
            <v>12153</v>
          </cell>
          <cell r="O2148">
            <v>7588</v>
          </cell>
          <cell r="P2148">
            <v>59353</v>
          </cell>
          <cell r="Q2148">
            <v>27851</v>
          </cell>
          <cell r="R2148">
            <v>5990</v>
          </cell>
          <cell r="S2148">
            <v>11061</v>
          </cell>
          <cell r="T2148">
            <v>22046</v>
          </cell>
          <cell r="U2148">
            <v>24259</v>
          </cell>
          <cell r="V2148">
            <v>40353</v>
          </cell>
          <cell r="W2148">
            <v>3973</v>
          </cell>
          <cell r="X2148">
            <v>4678</v>
          </cell>
          <cell r="Y2148">
            <v>10472</v>
          </cell>
          <cell r="Z2148">
            <v>2608</v>
          </cell>
          <cell r="AA2148">
            <v>4019</v>
          </cell>
          <cell r="AB2148">
            <v>683</v>
          </cell>
          <cell r="AC2148">
            <v>2861</v>
          </cell>
          <cell r="AD2148">
            <v>8796</v>
          </cell>
          <cell r="AE2148">
            <v>566</v>
          </cell>
          <cell r="AF2148">
            <v>3673</v>
          </cell>
          <cell r="AG2148">
            <v>574</v>
          </cell>
          <cell r="AH2148">
            <v>1155</v>
          </cell>
          <cell r="AI2148">
            <v>127966</v>
          </cell>
          <cell r="AJ2148">
            <v>449</v>
          </cell>
          <cell r="AK2148">
            <v>1191</v>
          </cell>
          <cell r="AL2148">
            <v>342</v>
          </cell>
          <cell r="AM2148">
            <v>485</v>
          </cell>
          <cell r="AN2148">
            <v>378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  <cell r="J2149">
            <v>3880775</v>
          </cell>
          <cell r="L2149">
            <v>86081</v>
          </cell>
          <cell r="M2149">
            <v>150283</v>
          </cell>
          <cell r="N2149">
            <v>222581</v>
          </cell>
          <cell r="O2149">
            <v>173612</v>
          </cell>
          <cell r="P2149">
            <v>260340</v>
          </cell>
          <cell r="Q2149">
            <v>166598</v>
          </cell>
          <cell r="R2149">
            <v>128335</v>
          </cell>
          <cell r="S2149">
            <v>159435</v>
          </cell>
          <cell r="T2149">
            <v>163081</v>
          </cell>
          <cell r="U2149">
            <v>160571</v>
          </cell>
          <cell r="V2149">
            <v>117819</v>
          </cell>
          <cell r="W2149">
            <v>81996</v>
          </cell>
          <cell r="X2149">
            <v>119477</v>
          </cell>
          <cell r="Y2149">
            <v>228303</v>
          </cell>
          <cell r="Z2149">
            <v>96233</v>
          </cell>
          <cell r="AA2149">
            <v>165639</v>
          </cell>
          <cell r="AB2149">
            <v>104499</v>
          </cell>
          <cell r="AC2149">
            <v>105162</v>
          </cell>
          <cell r="AD2149">
            <v>251858</v>
          </cell>
          <cell r="AE2149">
            <v>247799</v>
          </cell>
          <cell r="AF2149">
            <v>165194</v>
          </cell>
          <cell r="AG2149">
            <v>91420</v>
          </cell>
          <cell r="AH2149">
            <v>33159</v>
          </cell>
          <cell r="AI2149">
            <v>114233</v>
          </cell>
          <cell r="AJ2149">
            <v>78270</v>
          </cell>
          <cell r="AK2149">
            <v>63211</v>
          </cell>
          <cell r="AL2149">
            <v>71735</v>
          </cell>
          <cell r="AM2149">
            <v>58997</v>
          </cell>
          <cell r="AN2149">
            <v>14854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  <cell r="J2150">
            <v>42973</v>
          </cell>
          <cell r="L2150">
            <v>388</v>
          </cell>
          <cell r="M2150">
            <v>1377</v>
          </cell>
          <cell r="N2150">
            <v>2905</v>
          </cell>
          <cell r="O2150">
            <v>911</v>
          </cell>
          <cell r="P2150">
            <v>532</v>
          </cell>
          <cell r="Q2150">
            <v>2139</v>
          </cell>
          <cell r="R2150">
            <v>2836</v>
          </cell>
          <cell r="S2150">
            <v>852</v>
          </cell>
          <cell r="T2150">
            <v>2280</v>
          </cell>
          <cell r="U2150">
            <v>1563</v>
          </cell>
          <cell r="V2150">
            <v>1791</v>
          </cell>
          <cell r="W2150">
            <v>4911</v>
          </cell>
          <cell r="X2150">
            <v>3395</v>
          </cell>
          <cell r="Y2150">
            <v>369</v>
          </cell>
          <cell r="Z2150">
            <v>3450</v>
          </cell>
          <cell r="AA2150">
            <v>4524</v>
          </cell>
          <cell r="AB2150">
            <v>158</v>
          </cell>
          <cell r="AC2150">
            <v>3034</v>
          </cell>
          <cell r="AD2150">
            <v>436</v>
          </cell>
          <cell r="AE2150">
            <v>4599</v>
          </cell>
          <cell r="AF2150">
            <v>419</v>
          </cell>
          <cell r="AG2150">
            <v>104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  <cell r="J2151">
            <v>642679</v>
          </cell>
          <cell r="L2151">
            <v>6916</v>
          </cell>
          <cell r="M2151">
            <v>19855</v>
          </cell>
          <cell r="N2151">
            <v>57562</v>
          </cell>
          <cell r="O2151">
            <v>52142</v>
          </cell>
          <cell r="P2151">
            <v>53666</v>
          </cell>
          <cell r="Q2151">
            <v>33704</v>
          </cell>
          <cell r="R2151">
            <v>35208</v>
          </cell>
          <cell r="S2151">
            <v>23959</v>
          </cell>
          <cell r="T2151">
            <v>30504</v>
          </cell>
          <cell r="U2151">
            <v>9142</v>
          </cell>
          <cell r="V2151">
            <v>37564</v>
          </cell>
          <cell r="W2151">
            <v>28180</v>
          </cell>
          <cell r="X2151">
            <v>31198</v>
          </cell>
          <cell r="Y2151">
            <v>11706</v>
          </cell>
          <cell r="Z2151">
            <v>19035</v>
          </cell>
          <cell r="AA2151">
            <v>43217</v>
          </cell>
          <cell r="AB2151">
            <v>39628</v>
          </cell>
          <cell r="AC2151">
            <v>26658</v>
          </cell>
          <cell r="AD2151">
            <v>16223</v>
          </cell>
          <cell r="AE2151">
            <v>22297</v>
          </cell>
          <cell r="AF2151">
            <v>22888</v>
          </cell>
          <cell r="AG2151">
            <v>19439</v>
          </cell>
          <cell r="AH2151">
            <v>1988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  <cell r="J2152">
            <v>305199</v>
          </cell>
          <cell r="L2152">
            <v>5428</v>
          </cell>
          <cell r="M2152">
            <v>8654</v>
          </cell>
          <cell r="N2152">
            <v>24842</v>
          </cell>
          <cell r="O2152">
            <v>15229</v>
          </cell>
          <cell r="P2152">
            <v>16131</v>
          </cell>
          <cell r="Q2152">
            <v>14789</v>
          </cell>
          <cell r="R2152">
            <v>19812</v>
          </cell>
          <cell r="S2152">
            <v>12619</v>
          </cell>
          <cell r="T2152">
            <v>18332</v>
          </cell>
          <cell r="U2152">
            <v>11360</v>
          </cell>
          <cell r="V2152">
            <v>13712</v>
          </cell>
          <cell r="W2152">
            <v>16466</v>
          </cell>
          <cell r="X2152">
            <v>11778</v>
          </cell>
          <cell r="Y2152">
            <v>6700</v>
          </cell>
          <cell r="Z2152">
            <v>18548</v>
          </cell>
          <cell r="AA2152">
            <v>12440</v>
          </cell>
          <cell r="AB2152">
            <v>16836</v>
          </cell>
          <cell r="AC2152">
            <v>10353</v>
          </cell>
          <cell r="AD2152">
            <v>8493</v>
          </cell>
          <cell r="AE2152">
            <v>26736</v>
          </cell>
          <cell r="AF2152">
            <v>11939</v>
          </cell>
          <cell r="AG2152">
            <v>4002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  <cell r="J2153">
            <v>22770</v>
          </cell>
          <cell r="M2153">
            <v>3226</v>
          </cell>
          <cell r="N2153">
            <v>419</v>
          </cell>
          <cell r="O2153">
            <v>421</v>
          </cell>
          <cell r="P2153">
            <v>552</v>
          </cell>
          <cell r="Q2153">
            <v>362</v>
          </cell>
          <cell r="R2153">
            <v>200</v>
          </cell>
          <cell r="S2153">
            <v>1478</v>
          </cell>
          <cell r="T2153">
            <v>96</v>
          </cell>
          <cell r="U2153">
            <v>721</v>
          </cell>
          <cell r="V2153">
            <v>826</v>
          </cell>
          <cell r="W2153">
            <v>7806</v>
          </cell>
          <cell r="X2153">
            <v>958</v>
          </cell>
          <cell r="Y2153">
            <v>501</v>
          </cell>
          <cell r="Z2153">
            <v>1734</v>
          </cell>
          <cell r="AA2153">
            <v>1416</v>
          </cell>
          <cell r="AB2153">
            <v>194</v>
          </cell>
          <cell r="AC2153">
            <v>800</v>
          </cell>
          <cell r="AD2153">
            <v>46</v>
          </cell>
          <cell r="AE2153">
            <v>309</v>
          </cell>
          <cell r="AF2153">
            <v>630</v>
          </cell>
          <cell r="AG2153">
            <v>75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  <cell r="J2154">
            <v>556528</v>
          </cell>
          <cell r="L2154">
            <v>9738</v>
          </cell>
          <cell r="M2154">
            <v>36166</v>
          </cell>
          <cell r="N2154">
            <v>17124</v>
          </cell>
          <cell r="O2154">
            <v>25239</v>
          </cell>
          <cell r="P2154">
            <v>27366</v>
          </cell>
          <cell r="Q2154">
            <v>6965</v>
          </cell>
          <cell r="R2154">
            <v>12678</v>
          </cell>
          <cell r="S2154">
            <v>23263</v>
          </cell>
          <cell r="T2154">
            <v>24592</v>
          </cell>
          <cell r="U2154">
            <v>24083</v>
          </cell>
          <cell r="V2154">
            <v>21732</v>
          </cell>
          <cell r="W2154">
            <v>24580</v>
          </cell>
          <cell r="X2154">
            <v>43354</v>
          </cell>
          <cell r="Y2154">
            <v>29420</v>
          </cell>
          <cell r="Z2154">
            <v>10652</v>
          </cell>
          <cell r="AA2154">
            <v>29206</v>
          </cell>
          <cell r="AB2154">
            <v>15967</v>
          </cell>
          <cell r="AC2154">
            <v>7249</v>
          </cell>
          <cell r="AD2154">
            <v>36169</v>
          </cell>
          <cell r="AE2154">
            <v>18997</v>
          </cell>
          <cell r="AF2154">
            <v>33138</v>
          </cell>
          <cell r="AG2154">
            <v>46373</v>
          </cell>
          <cell r="AH2154">
            <v>32477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  <cell r="J2155">
            <v>273459</v>
          </cell>
          <cell r="L2155">
            <v>4462</v>
          </cell>
          <cell r="M2155">
            <v>9067</v>
          </cell>
          <cell r="N2155">
            <v>9605</v>
          </cell>
          <cell r="O2155">
            <v>9223</v>
          </cell>
          <cell r="P2155">
            <v>8397</v>
          </cell>
          <cell r="Q2155">
            <v>4510</v>
          </cell>
          <cell r="R2155">
            <v>9523</v>
          </cell>
          <cell r="S2155">
            <v>8341</v>
          </cell>
          <cell r="T2155">
            <v>11380</v>
          </cell>
          <cell r="U2155">
            <v>18881</v>
          </cell>
          <cell r="V2155">
            <v>15073</v>
          </cell>
          <cell r="W2155">
            <v>27451</v>
          </cell>
          <cell r="X2155">
            <v>16454</v>
          </cell>
          <cell r="Y2155">
            <v>11517</v>
          </cell>
          <cell r="Z2155">
            <v>31455</v>
          </cell>
          <cell r="AA2155">
            <v>29535</v>
          </cell>
          <cell r="AB2155">
            <v>10717</v>
          </cell>
          <cell r="AC2155">
            <v>14358</v>
          </cell>
          <cell r="AD2155">
            <v>9845</v>
          </cell>
          <cell r="AE2155">
            <v>6907</v>
          </cell>
          <cell r="AF2155">
            <v>3652</v>
          </cell>
          <cell r="AG2155">
            <v>3106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344845</v>
          </cell>
          <cell r="L2156">
            <v>5537</v>
          </cell>
          <cell r="M2156">
            <v>13189</v>
          </cell>
          <cell r="N2156">
            <v>8884</v>
          </cell>
          <cell r="O2156">
            <v>11462</v>
          </cell>
          <cell r="P2156">
            <v>11351</v>
          </cell>
          <cell r="Q2156">
            <v>9071</v>
          </cell>
          <cell r="R2156">
            <v>12831</v>
          </cell>
          <cell r="S2156">
            <v>10337</v>
          </cell>
          <cell r="T2156">
            <v>7553</v>
          </cell>
          <cell r="U2156">
            <v>11059</v>
          </cell>
          <cell r="V2156">
            <v>8955</v>
          </cell>
          <cell r="W2156">
            <v>10383</v>
          </cell>
          <cell r="X2156">
            <v>12955</v>
          </cell>
          <cell r="Y2156">
            <v>9830</v>
          </cell>
          <cell r="Z2156">
            <v>10427</v>
          </cell>
          <cell r="AA2156">
            <v>10541</v>
          </cell>
          <cell r="AB2156">
            <v>22824</v>
          </cell>
          <cell r="AC2156">
            <v>14537</v>
          </cell>
          <cell r="AD2156">
            <v>10825</v>
          </cell>
          <cell r="AE2156">
            <v>14451</v>
          </cell>
          <cell r="AF2156">
            <v>14610</v>
          </cell>
          <cell r="AG2156">
            <v>8033</v>
          </cell>
          <cell r="AH2156">
            <v>21924</v>
          </cell>
          <cell r="AI2156">
            <v>14861</v>
          </cell>
          <cell r="AJ2156">
            <v>11231</v>
          </cell>
          <cell r="AK2156">
            <v>11449</v>
          </cell>
          <cell r="AL2156">
            <v>13855</v>
          </cell>
          <cell r="AM2156">
            <v>16178</v>
          </cell>
          <cell r="AN2156">
            <v>5702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  <cell r="J2157">
            <v>942656</v>
          </cell>
          <cell r="L2157">
            <v>3173</v>
          </cell>
          <cell r="M2157">
            <v>40301</v>
          </cell>
          <cell r="N2157">
            <v>42764</v>
          </cell>
          <cell r="O2157">
            <v>65227</v>
          </cell>
          <cell r="P2157">
            <v>38407</v>
          </cell>
          <cell r="Q2157">
            <v>53695</v>
          </cell>
          <cell r="R2157">
            <v>69412</v>
          </cell>
          <cell r="S2157">
            <v>39756</v>
          </cell>
          <cell r="T2157">
            <v>44550</v>
          </cell>
          <cell r="U2157">
            <v>56005</v>
          </cell>
          <cell r="V2157">
            <v>66494</v>
          </cell>
          <cell r="W2157">
            <v>24953</v>
          </cell>
          <cell r="X2157">
            <v>21658</v>
          </cell>
          <cell r="Y2157">
            <v>55126</v>
          </cell>
          <cell r="Z2157">
            <v>26706</v>
          </cell>
          <cell r="AA2157">
            <v>28562</v>
          </cell>
          <cell r="AB2157">
            <v>35040</v>
          </cell>
          <cell r="AC2157">
            <v>30268</v>
          </cell>
          <cell r="AD2157">
            <v>30787</v>
          </cell>
          <cell r="AE2157">
            <v>22812</v>
          </cell>
          <cell r="AF2157">
            <v>13371</v>
          </cell>
          <cell r="AG2157">
            <v>13082</v>
          </cell>
          <cell r="AH2157">
            <v>12147</v>
          </cell>
          <cell r="AI2157">
            <v>24680</v>
          </cell>
          <cell r="AJ2157">
            <v>24742</v>
          </cell>
          <cell r="AK2157">
            <v>15474</v>
          </cell>
          <cell r="AL2157">
            <v>15638</v>
          </cell>
          <cell r="AM2157">
            <v>20935</v>
          </cell>
          <cell r="AN2157">
            <v>6891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2019441</v>
          </cell>
          <cell r="L2158">
            <v>39256</v>
          </cell>
          <cell r="M2158">
            <v>89872</v>
          </cell>
          <cell r="N2158">
            <v>85165</v>
          </cell>
          <cell r="O2158">
            <v>80941</v>
          </cell>
          <cell r="P2158">
            <v>85588</v>
          </cell>
          <cell r="Q2158">
            <v>102026</v>
          </cell>
          <cell r="R2158">
            <v>107411</v>
          </cell>
          <cell r="S2158">
            <v>99185</v>
          </cell>
          <cell r="T2158">
            <v>68216</v>
          </cell>
          <cell r="U2158">
            <v>84943</v>
          </cell>
          <cell r="V2158">
            <v>96624</v>
          </cell>
          <cell r="W2158">
            <v>100584</v>
          </cell>
          <cell r="X2158">
            <v>102610</v>
          </cell>
          <cell r="Y2158">
            <v>62623</v>
          </cell>
          <cell r="Z2158">
            <v>77681</v>
          </cell>
          <cell r="AA2158">
            <v>58916</v>
          </cell>
          <cell r="AB2158">
            <v>71368</v>
          </cell>
          <cell r="AC2158">
            <v>72012</v>
          </cell>
          <cell r="AD2158">
            <v>77482</v>
          </cell>
          <cell r="AE2158">
            <v>51933</v>
          </cell>
          <cell r="AF2158">
            <v>49431</v>
          </cell>
          <cell r="AG2158">
            <v>28163</v>
          </cell>
          <cell r="AH2158">
            <v>39188</v>
          </cell>
          <cell r="AI2158">
            <v>44549</v>
          </cell>
          <cell r="AJ2158">
            <v>82435</v>
          </cell>
          <cell r="AK2158">
            <v>71210</v>
          </cell>
          <cell r="AL2158">
            <v>41588</v>
          </cell>
          <cell r="AM2158">
            <v>30685</v>
          </cell>
          <cell r="AN2158">
            <v>16741</v>
          </cell>
          <cell r="AO2158">
            <v>1015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  <cell r="J2159">
            <v>18943</v>
          </cell>
          <cell r="M2159">
            <v>209</v>
          </cell>
          <cell r="P2159">
            <v>758</v>
          </cell>
          <cell r="Q2159">
            <v>45</v>
          </cell>
          <cell r="R2159">
            <v>310</v>
          </cell>
          <cell r="S2159">
            <v>166</v>
          </cell>
          <cell r="T2159">
            <v>137</v>
          </cell>
          <cell r="X2159">
            <v>887</v>
          </cell>
          <cell r="Y2159">
            <v>131</v>
          </cell>
          <cell r="AA2159">
            <v>621</v>
          </cell>
          <cell r="AB2159">
            <v>1163</v>
          </cell>
          <cell r="AC2159">
            <v>554</v>
          </cell>
          <cell r="AE2159">
            <v>14</v>
          </cell>
          <cell r="AF2159">
            <v>579</v>
          </cell>
          <cell r="AG2159">
            <v>1450</v>
          </cell>
          <cell r="AH2159">
            <v>2878</v>
          </cell>
          <cell r="AI2159">
            <v>1629</v>
          </cell>
          <cell r="AJ2159">
            <v>1305</v>
          </cell>
          <cell r="AK2159">
            <v>2579</v>
          </cell>
          <cell r="AL2159">
            <v>1163</v>
          </cell>
          <cell r="AM2159">
            <v>1616</v>
          </cell>
          <cell r="AN2159">
            <v>749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  <cell r="J2160">
            <v>447810</v>
          </cell>
          <cell r="M2160">
            <v>729</v>
          </cell>
          <cell r="N2160">
            <v>679</v>
          </cell>
          <cell r="P2160">
            <v>1179</v>
          </cell>
          <cell r="Q2160">
            <v>1483</v>
          </cell>
          <cell r="R2160">
            <v>617</v>
          </cell>
          <cell r="T2160">
            <v>2402</v>
          </cell>
          <cell r="U2160">
            <v>617</v>
          </cell>
          <cell r="Y2160">
            <v>128</v>
          </cell>
          <cell r="Z2160">
            <v>658</v>
          </cell>
          <cell r="AA2160">
            <v>628</v>
          </cell>
          <cell r="AB2160">
            <v>3907</v>
          </cell>
          <cell r="AD2160">
            <v>436</v>
          </cell>
          <cell r="AE2160">
            <v>49</v>
          </cell>
          <cell r="AG2160">
            <v>1996</v>
          </cell>
          <cell r="AH2160">
            <v>39967</v>
          </cell>
          <cell r="AI2160">
            <v>76667</v>
          </cell>
          <cell r="AJ2160">
            <v>55980</v>
          </cell>
          <cell r="AK2160">
            <v>65496</v>
          </cell>
          <cell r="AL2160">
            <v>67725</v>
          </cell>
          <cell r="AM2160">
            <v>77915</v>
          </cell>
          <cell r="AN2160">
            <v>34358</v>
          </cell>
          <cell r="AO2160">
            <v>14194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  <cell r="J2161">
            <v>198279</v>
          </cell>
          <cell r="M2161">
            <v>531</v>
          </cell>
          <cell r="N2161">
            <v>78</v>
          </cell>
          <cell r="O2161">
            <v>1025</v>
          </cell>
          <cell r="P2161">
            <v>117</v>
          </cell>
          <cell r="R2161">
            <v>212</v>
          </cell>
          <cell r="S2161">
            <v>323</v>
          </cell>
          <cell r="T2161">
            <v>4601</v>
          </cell>
          <cell r="U2161">
            <v>201</v>
          </cell>
          <cell r="V2161">
            <v>69</v>
          </cell>
          <cell r="W2161">
            <v>35</v>
          </cell>
          <cell r="X2161">
            <v>283</v>
          </cell>
          <cell r="Z2161">
            <v>107</v>
          </cell>
          <cell r="AA2161">
            <v>358</v>
          </cell>
          <cell r="AB2161">
            <v>1252</v>
          </cell>
          <cell r="AC2161">
            <v>195</v>
          </cell>
          <cell r="AD2161">
            <v>538</v>
          </cell>
          <cell r="AE2161">
            <v>26</v>
          </cell>
          <cell r="AF2161">
            <v>22</v>
          </cell>
          <cell r="AG2161">
            <v>6493</v>
          </cell>
          <cell r="AH2161">
            <v>24851</v>
          </cell>
          <cell r="AI2161">
            <v>27830</v>
          </cell>
          <cell r="AJ2161">
            <v>41400</v>
          </cell>
          <cell r="AK2161">
            <v>14434</v>
          </cell>
          <cell r="AL2161">
            <v>26497</v>
          </cell>
          <cell r="AM2161">
            <v>36501</v>
          </cell>
          <cell r="AN2161">
            <v>10300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2292691</v>
          </cell>
          <cell r="L2162">
            <v>89884</v>
          </cell>
          <cell r="M2162">
            <v>156376</v>
          </cell>
          <cell r="N2162">
            <v>136682</v>
          </cell>
          <cell r="O2162">
            <v>138379</v>
          </cell>
          <cell r="P2162">
            <v>133760</v>
          </cell>
          <cell r="Q2162">
            <v>147202</v>
          </cell>
          <cell r="R2162">
            <v>143660</v>
          </cell>
          <cell r="S2162">
            <v>117905</v>
          </cell>
          <cell r="T2162">
            <v>136895</v>
          </cell>
          <cell r="U2162">
            <v>121748</v>
          </cell>
          <cell r="V2162">
            <v>99118</v>
          </cell>
          <cell r="W2162">
            <v>99914</v>
          </cell>
          <cell r="X2162">
            <v>93955</v>
          </cell>
          <cell r="Y2162">
            <v>81575</v>
          </cell>
          <cell r="Z2162">
            <v>77903</v>
          </cell>
          <cell r="AA2162">
            <v>68979</v>
          </cell>
          <cell r="AB2162">
            <v>54173</v>
          </cell>
          <cell r="AC2162">
            <v>56143</v>
          </cell>
          <cell r="AD2162">
            <v>51906</v>
          </cell>
          <cell r="AE2162">
            <v>47257</v>
          </cell>
          <cell r="AF2162">
            <v>37192</v>
          </cell>
          <cell r="AG2162">
            <v>33055</v>
          </cell>
          <cell r="AH2162">
            <v>32095</v>
          </cell>
          <cell r="AI2162">
            <v>30006</v>
          </cell>
          <cell r="AJ2162">
            <v>25995</v>
          </cell>
          <cell r="AK2162">
            <v>27256</v>
          </cell>
          <cell r="AL2162">
            <v>26425</v>
          </cell>
          <cell r="AM2162">
            <v>21735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66676</v>
          </cell>
          <cell r="L2163">
            <v>2139</v>
          </cell>
          <cell r="M2163">
            <v>5168</v>
          </cell>
          <cell r="N2163">
            <v>3839</v>
          </cell>
          <cell r="O2163">
            <v>3580</v>
          </cell>
          <cell r="P2163">
            <v>5040</v>
          </cell>
          <cell r="Q2163">
            <v>4790</v>
          </cell>
          <cell r="R2163">
            <v>5064</v>
          </cell>
          <cell r="S2163">
            <v>5754</v>
          </cell>
          <cell r="T2163">
            <v>3042</v>
          </cell>
          <cell r="U2163">
            <v>3311</v>
          </cell>
          <cell r="V2163">
            <v>3277</v>
          </cell>
          <cell r="W2163">
            <v>3814</v>
          </cell>
          <cell r="X2163">
            <v>3417</v>
          </cell>
          <cell r="Y2163">
            <v>1505</v>
          </cell>
          <cell r="Z2163">
            <v>1851</v>
          </cell>
          <cell r="AA2163">
            <v>728</v>
          </cell>
          <cell r="AB2163">
            <v>1388</v>
          </cell>
          <cell r="AC2163">
            <v>573</v>
          </cell>
          <cell r="AD2163">
            <v>1486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886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383622</v>
          </cell>
          <cell r="L2164">
            <v>14977</v>
          </cell>
          <cell r="M2164">
            <v>19931</v>
          </cell>
          <cell r="N2164">
            <v>17490</v>
          </cell>
          <cell r="O2164">
            <v>16922</v>
          </cell>
          <cell r="P2164">
            <v>19547</v>
          </cell>
          <cell r="Q2164">
            <v>20385</v>
          </cell>
          <cell r="R2164">
            <v>19999</v>
          </cell>
          <cell r="S2164">
            <v>19719</v>
          </cell>
          <cell r="T2164">
            <v>25777</v>
          </cell>
          <cell r="U2164">
            <v>23663</v>
          </cell>
          <cell r="V2164">
            <v>16862</v>
          </cell>
          <cell r="W2164">
            <v>15036</v>
          </cell>
          <cell r="X2164">
            <v>19516</v>
          </cell>
          <cell r="Y2164">
            <v>13336</v>
          </cell>
          <cell r="Z2164">
            <v>17409</v>
          </cell>
          <cell r="AA2164">
            <v>13541</v>
          </cell>
          <cell r="AB2164">
            <v>8624</v>
          </cell>
          <cell r="AC2164">
            <v>8963</v>
          </cell>
          <cell r="AD2164">
            <v>9299</v>
          </cell>
          <cell r="AE2164">
            <v>12830</v>
          </cell>
          <cell r="AF2164">
            <v>9116</v>
          </cell>
          <cell r="AG2164">
            <v>6076</v>
          </cell>
          <cell r="AH2164">
            <v>5796</v>
          </cell>
          <cell r="AI2164">
            <v>5682</v>
          </cell>
          <cell r="AJ2164">
            <v>6134</v>
          </cell>
          <cell r="AK2164">
            <v>5821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5953</v>
          </cell>
          <cell r="L2165">
            <v>43</v>
          </cell>
          <cell r="M2165">
            <v>261</v>
          </cell>
          <cell r="N2165">
            <v>804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229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300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124589</v>
          </cell>
          <cell r="L2166">
            <v>3675</v>
          </cell>
          <cell r="M2166">
            <v>9764</v>
          </cell>
          <cell r="N2166">
            <v>6222</v>
          </cell>
          <cell r="O2166">
            <v>5073</v>
          </cell>
          <cell r="P2166">
            <v>13895</v>
          </cell>
          <cell r="Q2166">
            <v>4955</v>
          </cell>
          <cell r="R2166">
            <v>3229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5516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32234</v>
          </cell>
          <cell r="L2167">
            <v>170</v>
          </cell>
          <cell r="M2167">
            <v>636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6112</v>
          </cell>
          <cell r="T2167">
            <v>610</v>
          </cell>
          <cell r="U2167">
            <v>457</v>
          </cell>
          <cell r="W2167">
            <v>187</v>
          </cell>
          <cell r="X2167">
            <v>1115</v>
          </cell>
          <cell r="Y2167">
            <v>511</v>
          </cell>
          <cell r="Z2167">
            <v>744</v>
          </cell>
          <cell r="AA2167">
            <v>815</v>
          </cell>
          <cell r="AB2167">
            <v>189</v>
          </cell>
          <cell r="AC2167">
            <v>2952</v>
          </cell>
          <cell r="AD2167">
            <v>367</v>
          </cell>
          <cell r="AE2167">
            <v>876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101033</v>
          </cell>
          <cell r="L2168">
            <v>2951</v>
          </cell>
          <cell r="M2168">
            <v>5376</v>
          </cell>
          <cell r="N2168">
            <v>5782</v>
          </cell>
          <cell r="O2168">
            <v>4265</v>
          </cell>
          <cell r="P2168">
            <v>4500</v>
          </cell>
          <cell r="Q2168">
            <v>5188</v>
          </cell>
          <cell r="R2168">
            <v>4579</v>
          </cell>
          <cell r="S2168">
            <v>3001</v>
          </cell>
          <cell r="T2168">
            <v>3983</v>
          </cell>
          <cell r="U2168">
            <v>2783</v>
          </cell>
          <cell r="V2168">
            <v>3765</v>
          </cell>
          <cell r="W2168">
            <v>3294</v>
          </cell>
          <cell r="X2168">
            <v>4602</v>
          </cell>
          <cell r="Y2168">
            <v>3143</v>
          </cell>
          <cell r="Z2168">
            <v>3482</v>
          </cell>
          <cell r="AA2168">
            <v>5194</v>
          </cell>
          <cell r="AB2168">
            <v>5835</v>
          </cell>
          <cell r="AC2168">
            <v>3899</v>
          </cell>
          <cell r="AD2168">
            <v>3085</v>
          </cell>
          <cell r="AE2168">
            <v>4308</v>
          </cell>
          <cell r="AF2168">
            <v>3285</v>
          </cell>
          <cell r="AG2168">
            <v>1855</v>
          </cell>
          <cell r="AH2168">
            <v>1531</v>
          </cell>
          <cell r="AI2168">
            <v>2287</v>
          </cell>
          <cell r="AJ2168">
            <v>2078</v>
          </cell>
          <cell r="AK2168">
            <v>1300</v>
          </cell>
          <cell r="AL2168">
            <v>1339</v>
          </cell>
          <cell r="AM2168">
            <v>3481</v>
          </cell>
          <cell r="AN2168">
            <v>862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368369</v>
          </cell>
          <cell r="L2169">
            <v>15486</v>
          </cell>
          <cell r="M2169">
            <v>2055</v>
          </cell>
          <cell r="N2169">
            <v>9379</v>
          </cell>
          <cell r="O2169">
            <v>5724</v>
          </cell>
          <cell r="P2169">
            <v>13696</v>
          </cell>
          <cell r="Q2169">
            <v>33261</v>
          </cell>
          <cell r="R2169">
            <v>19690</v>
          </cell>
          <cell r="S2169">
            <v>16560</v>
          </cell>
          <cell r="T2169">
            <v>4516</v>
          </cell>
          <cell r="U2169">
            <v>34943</v>
          </cell>
          <cell r="V2169">
            <v>3461</v>
          </cell>
          <cell r="W2169">
            <v>3805</v>
          </cell>
          <cell r="X2169">
            <v>11969</v>
          </cell>
          <cell r="Y2169">
            <v>6906</v>
          </cell>
          <cell r="Z2169">
            <v>1501</v>
          </cell>
          <cell r="AA2169">
            <v>975</v>
          </cell>
          <cell r="AB2169">
            <v>4218</v>
          </cell>
          <cell r="AC2169">
            <v>446</v>
          </cell>
          <cell r="AD2169">
            <v>5035</v>
          </cell>
          <cell r="AE2169">
            <v>13739</v>
          </cell>
          <cell r="AF2169">
            <v>575</v>
          </cell>
          <cell r="AG2169">
            <v>8985</v>
          </cell>
          <cell r="AH2169">
            <v>1500</v>
          </cell>
          <cell r="AI2169">
            <v>2120</v>
          </cell>
          <cell r="AK2169">
            <v>1091</v>
          </cell>
          <cell r="AL2169">
            <v>364</v>
          </cell>
          <cell r="AM2169">
            <v>134739</v>
          </cell>
          <cell r="AN2169">
            <v>11630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693942</v>
          </cell>
          <cell r="L2170">
            <v>13609</v>
          </cell>
          <cell r="M2170">
            <v>61369</v>
          </cell>
          <cell r="N2170">
            <v>46078</v>
          </cell>
          <cell r="O2170">
            <v>36111</v>
          </cell>
          <cell r="P2170">
            <v>41743</v>
          </cell>
          <cell r="Q2170">
            <v>45267</v>
          </cell>
          <cell r="R2170">
            <v>48326</v>
          </cell>
          <cell r="S2170">
            <v>35989</v>
          </cell>
          <cell r="T2170">
            <v>35909</v>
          </cell>
          <cell r="U2170">
            <v>27807</v>
          </cell>
          <cell r="V2170">
            <v>28823</v>
          </cell>
          <cell r="W2170">
            <v>20014</v>
          </cell>
          <cell r="X2170">
            <v>19404</v>
          </cell>
          <cell r="Y2170">
            <v>26215</v>
          </cell>
          <cell r="Z2170">
            <v>14983</v>
          </cell>
          <cell r="AA2170">
            <v>7371</v>
          </cell>
          <cell r="AB2170">
            <v>17667</v>
          </cell>
          <cell r="AC2170">
            <v>15251</v>
          </cell>
          <cell r="AD2170">
            <v>20362</v>
          </cell>
          <cell r="AE2170">
            <v>18755</v>
          </cell>
          <cell r="AF2170">
            <v>23842</v>
          </cell>
          <cell r="AG2170">
            <v>6994</v>
          </cell>
          <cell r="AH2170">
            <v>11856</v>
          </cell>
          <cell r="AI2170">
            <v>8492</v>
          </cell>
          <cell r="AJ2170">
            <v>13714</v>
          </cell>
          <cell r="AK2170">
            <v>14078</v>
          </cell>
          <cell r="AL2170">
            <v>16074</v>
          </cell>
          <cell r="AM2170">
            <v>10246</v>
          </cell>
          <cell r="AN2170">
            <v>7593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260116</v>
          </cell>
          <cell r="L2171">
            <v>11193</v>
          </cell>
          <cell r="M2171">
            <v>16927</v>
          </cell>
          <cell r="N2171">
            <v>16664</v>
          </cell>
          <cell r="O2171">
            <v>16625</v>
          </cell>
          <cell r="P2171">
            <v>21053</v>
          </cell>
          <cell r="Q2171">
            <v>18623</v>
          </cell>
          <cell r="R2171">
            <v>15535</v>
          </cell>
          <cell r="S2171">
            <v>15818</v>
          </cell>
          <cell r="T2171">
            <v>11953</v>
          </cell>
          <cell r="U2171">
            <v>10462</v>
          </cell>
          <cell r="V2171">
            <v>9566</v>
          </cell>
          <cell r="W2171">
            <v>9648</v>
          </cell>
          <cell r="X2171">
            <v>9664</v>
          </cell>
          <cell r="Y2171">
            <v>7883</v>
          </cell>
          <cell r="Z2171">
            <v>8449</v>
          </cell>
          <cell r="AA2171">
            <v>7248</v>
          </cell>
          <cell r="AB2171">
            <v>3343</v>
          </cell>
          <cell r="AC2171">
            <v>5093</v>
          </cell>
          <cell r="AD2171">
            <v>4809</v>
          </cell>
          <cell r="AE2171">
            <v>5072</v>
          </cell>
          <cell r="AF2171">
            <v>6181</v>
          </cell>
          <cell r="AG2171">
            <v>6428</v>
          </cell>
          <cell r="AH2171">
            <v>3100</v>
          </cell>
          <cell r="AI2171">
            <v>3820</v>
          </cell>
          <cell r="AJ2171">
            <v>2749</v>
          </cell>
          <cell r="AK2171">
            <v>3638</v>
          </cell>
          <cell r="AL2171">
            <v>3050</v>
          </cell>
          <cell r="AM2171">
            <v>3983</v>
          </cell>
          <cell r="AN2171">
            <v>1539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  <cell r="J2172">
            <v>182351</v>
          </cell>
          <cell r="L2172">
            <v>2909</v>
          </cell>
          <cell r="M2172">
            <v>2889</v>
          </cell>
          <cell r="N2172">
            <v>51159</v>
          </cell>
          <cell r="O2172">
            <v>5591</v>
          </cell>
          <cell r="P2172">
            <v>4686</v>
          </cell>
          <cell r="Q2172">
            <v>4302</v>
          </cell>
          <cell r="R2172">
            <v>2669</v>
          </cell>
          <cell r="S2172">
            <v>1128</v>
          </cell>
          <cell r="T2172">
            <v>5134</v>
          </cell>
          <cell r="U2172">
            <v>1538</v>
          </cell>
          <cell r="V2172">
            <v>9698</v>
          </cell>
          <cell r="W2172">
            <v>3738</v>
          </cell>
          <cell r="X2172">
            <v>16292</v>
          </cell>
          <cell r="Y2172">
            <v>1944</v>
          </cell>
          <cell r="Z2172">
            <v>26252</v>
          </cell>
          <cell r="AA2172">
            <v>1060</v>
          </cell>
          <cell r="AB2172">
            <v>5157</v>
          </cell>
          <cell r="AC2172">
            <v>20820</v>
          </cell>
          <cell r="AD2172">
            <v>237</v>
          </cell>
          <cell r="AE2172">
            <v>969</v>
          </cell>
          <cell r="AF2172">
            <v>582</v>
          </cell>
          <cell r="AG2172">
            <v>4561</v>
          </cell>
          <cell r="AH2172">
            <v>109</v>
          </cell>
          <cell r="AI2172">
            <v>316</v>
          </cell>
          <cell r="AJ2172">
            <v>1079</v>
          </cell>
          <cell r="AK2172">
            <v>601</v>
          </cell>
          <cell r="AL2172">
            <v>4308</v>
          </cell>
          <cell r="AM2172">
            <v>547</v>
          </cell>
          <cell r="AN2172">
            <v>2076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2962543</v>
          </cell>
          <cell r="L2173">
            <v>54052</v>
          </cell>
          <cell r="M2173">
            <v>137077</v>
          </cell>
          <cell r="N2173">
            <v>163229</v>
          </cell>
          <cell r="O2173">
            <v>173664</v>
          </cell>
          <cell r="P2173">
            <v>97943</v>
          </cell>
          <cell r="Q2173">
            <v>160485</v>
          </cell>
          <cell r="R2173">
            <v>105642</v>
          </cell>
          <cell r="S2173">
            <v>86345</v>
          </cell>
          <cell r="T2173">
            <v>81872</v>
          </cell>
          <cell r="U2173">
            <v>110403</v>
          </cell>
          <cell r="V2173">
            <v>70151</v>
          </cell>
          <cell r="W2173">
            <v>143237</v>
          </cell>
          <cell r="X2173">
            <v>73574</v>
          </cell>
          <cell r="Y2173">
            <v>112578</v>
          </cell>
          <cell r="Z2173">
            <v>55974</v>
          </cell>
          <cell r="AA2173">
            <v>59165</v>
          </cell>
          <cell r="AB2173">
            <v>123762</v>
          </cell>
          <cell r="AC2173">
            <v>153877</v>
          </cell>
          <cell r="AD2173">
            <v>222883</v>
          </cell>
          <cell r="AE2173">
            <v>172472</v>
          </cell>
          <cell r="AF2173">
            <v>173423</v>
          </cell>
          <cell r="AG2173">
            <v>136121</v>
          </cell>
          <cell r="AH2173">
            <v>32896</v>
          </cell>
          <cell r="AI2173">
            <v>41156</v>
          </cell>
          <cell r="AJ2173">
            <v>41110</v>
          </cell>
          <cell r="AK2173">
            <v>27583</v>
          </cell>
          <cell r="AL2173">
            <v>51174</v>
          </cell>
          <cell r="AM2173">
            <v>42039</v>
          </cell>
          <cell r="AN2173">
            <v>58656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  <cell r="J2174">
            <v>35131</v>
          </cell>
          <cell r="M2174">
            <v>927</v>
          </cell>
          <cell r="N2174">
            <v>911</v>
          </cell>
          <cell r="O2174">
            <v>545</v>
          </cell>
          <cell r="P2174">
            <v>1740</v>
          </cell>
          <cell r="Q2174">
            <v>3468</v>
          </cell>
          <cell r="R2174">
            <v>466</v>
          </cell>
          <cell r="S2174">
            <v>2063</v>
          </cell>
          <cell r="T2174">
            <v>595</v>
          </cell>
          <cell r="U2174">
            <v>835</v>
          </cell>
          <cell r="V2174">
            <v>349</v>
          </cell>
          <cell r="W2174">
            <v>264</v>
          </cell>
          <cell r="X2174">
            <v>5466</v>
          </cell>
          <cell r="Y2174">
            <v>566</v>
          </cell>
          <cell r="Z2174">
            <v>585</v>
          </cell>
          <cell r="AA2174">
            <v>3314</v>
          </cell>
          <cell r="AB2174">
            <v>3920</v>
          </cell>
          <cell r="AC2174">
            <v>128</v>
          </cell>
          <cell r="AD2174">
            <v>5244</v>
          </cell>
          <cell r="AE2174">
            <v>284</v>
          </cell>
          <cell r="AF2174">
            <v>925</v>
          </cell>
          <cell r="AG2174">
            <v>2536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  <cell r="J2175">
            <v>582678</v>
          </cell>
          <cell r="L2175">
            <v>7422</v>
          </cell>
          <cell r="M2175">
            <v>29977</v>
          </cell>
          <cell r="N2175">
            <v>44359</v>
          </cell>
          <cell r="O2175">
            <v>43739</v>
          </cell>
          <cell r="P2175">
            <v>27833</v>
          </cell>
          <cell r="Q2175">
            <v>31954</v>
          </cell>
          <cell r="R2175">
            <v>31332</v>
          </cell>
          <cell r="S2175">
            <v>28617</v>
          </cell>
          <cell r="T2175">
            <v>28509</v>
          </cell>
          <cell r="U2175">
            <v>35750</v>
          </cell>
          <cell r="V2175">
            <v>28643</v>
          </cell>
          <cell r="W2175">
            <v>25000</v>
          </cell>
          <cell r="X2175">
            <v>27275</v>
          </cell>
          <cell r="Y2175">
            <v>16734</v>
          </cell>
          <cell r="Z2175">
            <v>24010</v>
          </cell>
          <cell r="AA2175">
            <v>23291</v>
          </cell>
          <cell r="AB2175">
            <v>17844</v>
          </cell>
          <cell r="AC2175">
            <v>31733</v>
          </cell>
          <cell r="AD2175">
            <v>22162</v>
          </cell>
          <cell r="AE2175">
            <v>30428</v>
          </cell>
          <cell r="AF2175">
            <v>7063</v>
          </cell>
          <cell r="AG2175">
            <v>19003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  <cell r="J2176">
            <v>222975</v>
          </cell>
          <cell r="L2176">
            <v>4832</v>
          </cell>
          <cell r="M2176">
            <v>17248</v>
          </cell>
          <cell r="N2176">
            <v>9853</v>
          </cell>
          <cell r="O2176">
            <v>8092</v>
          </cell>
          <cell r="P2176">
            <v>11804</v>
          </cell>
          <cell r="Q2176">
            <v>9645</v>
          </cell>
          <cell r="R2176">
            <v>9082</v>
          </cell>
          <cell r="S2176">
            <v>4973</v>
          </cell>
          <cell r="T2176">
            <v>12838</v>
          </cell>
          <cell r="U2176">
            <v>6930</v>
          </cell>
          <cell r="V2176">
            <v>9549</v>
          </cell>
          <cell r="W2176">
            <v>10298</v>
          </cell>
          <cell r="X2176">
            <v>17137</v>
          </cell>
          <cell r="Y2176">
            <v>22527</v>
          </cell>
          <cell r="Z2176">
            <v>18852</v>
          </cell>
          <cell r="AA2176">
            <v>14004</v>
          </cell>
          <cell r="AB2176">
            <v>1699</v>
          </cell>
          <cell r="AC2176">
            <v>7306</v>
          </cell>
          <cell r="AD2176">
            <v>1871</v>
          </cell>
          <cell r="AE2176">
            <v>6823</v>
          </cell>
          <cell r="AF2176">
            <v>13860</v>
          </cell>
          <cell r="AG2176">
            <v>3752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  <cell r="J2177">
            <v>5416</v>
          </cell>
          <cell r="L2177">
            <v>188</v>
          </cell>
          <cell r="M2177">
            <v>25</v>
          </cell>
          <cell r="N2177">
            <v>58</v>
          </cell>
          <cell r="O2177">
            <v>25</v>
          </cell>
          <cell r="P2177">
            <v>183</v>
          </cell>
          <cell r="Q2177">
            <v>231</v>
          </cell>
          <cell r="R2177">
            <v>121</v>
          </cell>
          <cell r="S2177">
            <v>268</v>
          </cell>
          <cell r="T2177">
            <v>75</v>
          </cell>
          <cell r="U2177">
            <v>328</v>
          </cell>
          <cell r="V2177">
            <v>109</v>
          </cell>
          <cell r="W2177">
            <v>577</v>
          </cell>
          <cell r="X2177">
            <v>87</v>
          </cell>
          <cell r="Y2177">
            <v>431</v>
          </cell>
          <cell r="Z2177">
            <v>925</v>
          </cell>
          <cell r="AA2177">
            <v>279</v>
          </cell>
          <cell r="AB2177">
            <v>412</v>
          </cell>
          <cell r="AC2177">
            <v>249</v>
          </cell>
          <cell r="AD2177">
            <v>283</v>
          </cell>
          <cell r="AE2177">
            <v>231</v>
          </cell>
          <cell r="AF2177">
            <v>213</v>
          </cell>
          <cell r="AG2177">
            <v>118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475445</v>
          </cell>
          <cell r="L2178">
            <v>6358</v>
          </cell>
          <cell r="M2178">
            <v>23164</v>
          </cell>
          <cell r="N2178">
            <v>29209</v>
          </cell>
          <cell r="O2178">
            <v>25312</v>
          </cell>
          <cell r="P2178">
            <v>9286</v>
          </cell>
          <cell r="Q2178">
            <v>23336</v>
          </cell>
          <cell r="R2178">
            <v>16724</v>
          </cell>
          <cell r="S2178">
            <v>29880</v>
          </cell>
          <cell r="T2178">
            <v>21729</v>
          </cell>
          <cell r="U2178">
            <v>39437</v>
          </cell>
          <cell r="V2178">
            <v>13942</v>
          </cell>
          <cell r="W2178">
            <v>18240</v>
          </cell>
          <cell r="X2178">
            <v>31889</v>
          </cell>
          <cell r="Y2178">
            <v>2883</v>
          </cell>
          <cell r="Z2178">
            <v>21269</v>
          </cell>
          <cell r="AA2178">
            <v>31157</v>
          </cell>
          <cell r="AB2178">
            <v>27055</v>
          </cell>
          <cell r="AC2178">
            <v>18374</v>
          </cell>
          <cell r="AD2178">
            <v>12303</v>
          </cell>
          <cell r="AE2178">
            <v>11172</v>
          </cell>
          <cell r="AF2178">
            <v>45367</v>
          </cell>
          <cell r="AG2178">
            <v>8744</v>
          </cell>
          <cell r="AH2178">
            <v>8615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  <cell r="J2179">
            <v>125189</v>
          </cell>
          <cell r="L2179">
            <v>3249</v>
          </cell>
          <cell r="M2179">
            <v>1395</v>
          </cell>
          <cell r="N2179">
            <v>740</v>
          </cell>
          <cell r="O2179">
            <v>2944</v>
          </cell>
          <cell r="P2179">
            <v>7992</v>
          </cell>
          <cell r="Q2179">
            <v>4113</v>
          </cell>
          <cell r="R2179">
            <v>1870</v>
          </cell>
          <cell r="S2179">
            <v>10564</v>
          </cell>
          <cell r="T2179">
            <v>10913</v>
          </cell>
          <cell r="U2179">
            <v>6920</v>
          </cell>
          <cell r="V2179">
            <v>4117</v>
          </cell>
          <cell r="W2179">
            <v>7827</v>
          </cell>
          <cell r="X2179">
            <v>6317</v>
          </cell>
          <cell r="Y2179">
            <v>15705</v>
          </cell>
          <cell r="Z2179">
            <v>9427</v>
          </cell>
          <cell r="AA2179">
            <v>8073</v>
          </cell>
          <cell r="AB2179">
            <v>3140</v>
          </cell>
          <cell r="AC2179">
            <v>3082</v>
          </cell>
          <cell r="AD2179">
            <v>5964</v>
          </cell>
          <cell r="AE2179">
            <v>5464</v>
          </cell>
          <cell r="AF2179">
            <v>3023</v>
          </cell>
          <cell r="AG2179">
            <v>2350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334526</v>
          </cell>
          <cell r="L2180">
            <v>5078</v>
          </cell>
          <cell r="M2180">
            <v>10039</v>
          </cell>
          <cell r="N2180">
            <v>11725</v>
          </cell>
          <cell r="O2180">
            <v>13125</v>
          </cell>
          <cell r="P2180">
            <v>16154</v>
          </cell>
          <cell r="Q2180">
            <v>14438</v>
          </cell>
          <cell r="R2180">
            <v>13185</v>
          </cell>
          <cell r="S2180">
            <v>13615</v>
          </cell>
          <cell r="T2180">
            <v>12464</v>
          </cell>
          <cell r="U2180">
            <v>14241</v>
          </cell>
          <cell r="V2180">
            <v>10534</v>
          </cell>
          <cell r="W2180">
            <v>11188</v>
          </cell>
          <cell r="X2180">
            <v>9569</v>
          </cell>
          <cell r="Y2180">
            <v>11999</v>
          </cell>
          <cell r="Z2180">
            <v>9811</v>
          </cell>
          <cell r="AA2180">
            <v>8759</v>
          </cell>
          <cell r="AB2180">
            <v>6362</v>
          </cell>
          <cell r="AC2180">
            <v>12557</v>
          </cell>
          <cell r="AD2180">
            <v>11138</v>
          </cell>
          <cell r="AE2180">
            <v>14028</v>
          </cell>
          <cell r="AF2180">
            <v>10563</v>
          </cell>
          <cell r="AG2180">
            <v>11465</v>
          </cell>
          <cell r="AH2180">
            <v>12025</v>
          </cell>
          <cell r="AI2180">
            <v>9930</v>
          </cell>
          <cell r="AJ2180">
            <v>11377</v>
          </cell>
          <cell r="AK2180">
            <v>9433</v>
          </cell>
          <cell r="AL2180">
            <v>14812</v>
          </cell>
          <cell r="AM2180">
            <v>16867</v>
          </cell>
          <cell r="AN2180">
            <v>8045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711691</v>
          </cell>
          <cell r="L2181">
            <v>1971</v>
          </cell>
          <cell r="M2181">
            <v>26545</v>
          </cell>
          <cell r="N2181">
            <v>27527</v>
          </cell>
          <cell r="O2181">
            <v>46033</v>
          </cell>
          <cell r="P2181">
            <v>25691</v>
          </cell>
          <cell r="Q2181">
            <v>27043</v>
          </cell>
          <cell r="R2181">
            <v>44527</v>
          </cell>
          <cell r="S2181">
            <v>43640</v>
          </cell>
          <cell r="T2181">
            <v>42219</v>
          </cell>
          <cell r="U2181">
            <v>52772</v>
          </cell>
          <cell r="V2181">
            <v>19927</v>
          </cell>
          <cell r="W2181">
            <v>21431</v>
          </cell>
          <cell r="X2181">
            <v>10470</v>
          </cell>
          <cell r="Y2181">
            <v>27014</v>
          </cell>
          <cell r="Z2181">
            <v>27992</v>
          </cell>
          <cell r="AA2181">
            <v>13251</v>
          </cell>
          <cell r="AB2181">
            <v>26335</v>
          </cell>
          <cell r="AC2181">
            <v>28800</v>
          </cell>
          <cell r="AD2181">
            <v>27162</v>
          </cell>
          <cell r="AE2181">
            <v>24878</v>
          </cell>
          <cell r="AF2181">
            <v>30284</v>
          </cell>
          <cell r="AG2181">
            <v>6424</v>
          </cell>
          <cell r="AH2181">
            <v>22693</v>
          </cell>
          <cell r="AI2181">
            <v>24459</v>
          </cell>
          <cell r="AJ2181">
            <v>22082</v>
          </cell>
          <cell r="AK2181">
            <v>15029</v>
          </cell>
          <cell r="AL2181">
            <v>12841</v>
          </cell>
          <cell r="AM2181">
            <v>7162</v>
          </cell>
          <cell r="AN2181">
            <v>5489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1312117</v>
          </cell>
          <cell r="L2182">
            <v>16300</v>
          </cell>
          <cell r="M2182">
            <v>45945</v>
          </cell>
          <cell r="N2182">
            <v>33330</v>
          </cell>
          <cell r="O2182">
            <v>60003</v>
          </cell>
          <cell r="P2182">
            <v>70928</v>
          </cell>
          <cell r="Q2182">
            <v>42015</v>
          </cell>
          <cell r="R2182">
            <v>53515</v>
          </cell>
          <cell r="S2182">
            <v>43313</v>
          </cell>
          <cell r="T2182">
            <v>54340</v>
          </cell>
          <cell r="U2182">
            <v>74075</v>
          </cell>
          <cell r="V2182">
            <v>29374</v>
          </cell>
          <cell r="W2182">
            <v>41266</v>
          </cell>
          <cell r="X2182">
            <v>36323</v>
          </cell>
          <cell r="Y2182">
            <v>81181</v>
          </cell>
          <cell r="Z2182">
            <v>121260</v>
          </cell>
          <cell r="AA2182">
            <v>52271</v>
          </cell>
          <cell r="AB2182">
            <v>48450</v>
          </cell>
          <cell r="AC2182">
            <v>40508</v>
          </cell>
          <cell r="AD2182">
            <v>70501</v>
          </cell>
          <cell r="AE2182">
            <v>36067</v>
          </cell>
          <cell r="AF2182">
            <v>28032</v>
          </cell>
          <cell r="AG2182">
            <v>25112</v>
          </cell>
          <cell r="AH2182">
            <v>27990</v>
          </cell>
          <cell r="AI2182">
            <v>30737</v>
          </cell>
          <cell r="AJ2182">
            <v>29099</v>
          </cell>
          <cell r="AK2182">
            <v>22006</v>
          </cell>
          <cell r="AL2182">
            <v>46604</v>
          </cell>
          <cell r="AM2182">
            <v>41158</v>
          </cell>
          <cell r="AN2182">
            <v>10414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  <cell r="J2183">
            <v>25623</v>
          </cell>
          <cell r="L2183">
            <v>211</v>
          </cell>
          <cell r="M2183">
            <v>281</v>
          </cell>
          <cell r="N2183">
            <v>301</v>
          </cell>
          <cell r="O2183">
            <v>1539</v>
          </cell>
          <cell r="P2183">
            <v>31</v>
          </cell>
          <cell r="Q2183">
            <v>1327</v>
          </cell>
          <cell r="S2183">
            <v>437</v>
          </cell>
          <cell r="U2183">
            <v>415</v>
          </cell>
          <cell r="V2183">
            <v>89</v>
          </cell>
          <cell r="W2183">
            <v>99</v>
          </cell>
          <cell r="X2183">
            <v>413</v>
          </cell>
          <cell r="Y2183">
            <v>341</v>
          </cell>
          <cell r="AA2183">
            <v>143</v>
          </cell>
          <cell r="AB2183">
            <v>254</v>
          </cell>
          <cell r="AC2183">
            <v>28</v>
          </cell>
          <cell r="AD2183">
            <v>2207</v>
          </cell>
          <cell r="AE2183">
            <v>955</v>
          </cell>
          <cell r="AF2183">
            <v>309</v>
          </cell>
          <cell r="AG2183">
            <v>443</v>
          </cell>
          <cell r="AH2183">
            <v>3731</v>
          </cell>
          <cell r="AI2183">
            <v>1896</v>
          </cell>
          <cell r="AJ2183">
            <v>2803</v>
          </cell>
          <cell r="AK2183">
            <v>975</v>
          </cell>
          <cell r="AL2183">
            <v>1292</v>
          </cell>
          <cell r="AM2183">
            <v>4975</v>
          </cell>
          <cell r="AN2183">
            <v>128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  <cell r="J2184">
            <v>454373</v>
          </cell>
          <cell r="L2184">
            <v>192</v>
          </cell>
          <cell r="M2184">
            <v>36</v>
          </cell>
          <cell r="N2184">
            <v>4756</v>
          </cell>
          <cell r="O2184">
            <v>4007</v>
          </cell>
          <cell r="Q2184">
            <v>43</v>
          </cell>
          <cell r="R2184">
            <v>5087</v>
          </cell>
          <cell r="S2184">
            <v>653</v>
          </cell>
          <cell r="T2184">
            <v>1326</v>
          </cell>
          <cell r="W2184">
            <v>14</v>
          </cell>
          <cell r="X2184">
            <v>25</v>
          </cell>
          <cell r="Y2184">
            <v>15317</v>
          </cell>
          <cell r="Z2184">
            <v>2974</v>
          </cell>
          <cell r="AA2184">
            <v>45</v>
          </cell>
          <cell r="AB2184">
            <v>1478</v>
          </cell>
          <cell r="AC2184">
            <v>1556</v>
          </cell>
          <cell r="AD2184">
            <v>2020</v>
          </cell>
          <cell r="AE2184">
            <v>8965</v>
          </cell>
          <cell r="AF2184">
            <v>13</v>
          </cell>
          <cell r="AG2184">
            <v>1857</v>
          </cell>
          <cell r="AH2184">
            <v>75304</v>
          </cell>
          <cell r="AI2184">
            <v>89267</v>
          </cell>
          <cell r="AJ2184">
            <v>82243</v>
          </cell>
          <cell r="AK2184">
            <v>54594</v>
          </cell>
          <cell r="AL2184">
            <v>50946</v>
          </cell>
          <cell r="AM2184">
            <v>34675</v>
          </cell>
          <cell r="AN2184">
            <v>6375</v>
          </cell>
          <cell r="AP2184">
            <v>10605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  <cell r="J2185">
            <v>131824</v>
          </cell>
          <cell r="L2185">
            <v>1249</v>
          </cell>
          <cell r="M2185">
            <v>231</v>
          </cell>
          <cell r="N2185">
            <v>380</v>
          </cell>
          <cell r="O2185">
            <v>1101</v>
          </cell>
          <cell r="P2185">
            <v>1452</v>
          </cell>
          <cell r="Q2185">
            <v>253</v>
          </cell>
          <cell r="R2185">
            <v>476</v>
          </cell>
          <cell r="S2185">
            <v>372</v>
          </cell>
          <cell r="T2185">
            <v>24</v>
          </cell>
          <cell r="U2185">
            <v>353</v>
          </cell>
          <cell r="V2185">
            <v>545</v>
          </cell>
          <cell r="W2185">
            <v>24</v>
          </cell>
          <cell r="X2185">
            <v>163</v>
          </cell>
          <cell r="Y2185">
            <v>1455</v>
          </cell>
          <cell r="Z2185">
            <v>534</v>
          </cell>
          <cell r="AA2185">
            <v>34</v>
          </cell>
          <cell r="AC2185">
            <v>923</v>
          </cell>
          <cell r="AD2185">
            <v>2585</v>
          </cell>
          <cell r="AE2185">
            <v>936</v>
          </cell>
          <cell r="AF2185">
            <v>830</v>
          </cell>
          <cell r="AG2185">
            <v>14721</v>
          </cell>
          <cell r="AH2185">
            <v>18674</v>
          </cell>
          <cell r="AI2185">
            <v>14300</v>
          </cell>
          <cell r="AJ2185">
            <v>14195</v>
          </cell>
          <cell r="AK2185">
            <v>10379</v>
          </cell>
          <cell r="AL2185">
            <v>17078</v>
          </cell>
          <cell r="AM2185">
            <v>9713</v>
          </cell>
          <cell r="AN2185">
            <v>14064</v>
          </cell>
          <cell r="AO2185">
            <v>4780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1347564</v>
          </cell>
          <cell r="L2186">
            <v>44618</v>
          </cell>
          <cell r="M2186">
            <v>71058</v>
          </cell>
          <cell r="N2186">
            <v>56512</v>
          </cell>
          <cell r="O2186">
            <v>56657</v>
          </cell>
          <cell r="P2186">
            <v>66441</v>
          </cell>
          <cell r="Q2186">
            <v>67003</v>
          </cell>
          <cell r="R2186">
            <v>97250</v>
          </cell>
          <cell r="S2186">
            <v>80412</v>
          </cell>
          <cell r="T2186">
            <v>76409</v>
          </cell>
          <cell r="U2186">
            <v>78371</v>
          </cell>
          <cell r="V2186">
            <v>60681</v>
          </cell>
          <cell r="W2186">
            <v>57039</v>
          </cell>
          <cell r="X2186">
            <v>51976</v>
          </cell>
          <cell r="Y2186">
            <v>45163</v>
          </cell>
          <cell r="Z2186">
            <v>47464</v>
          </cell>
          <cell r="AA2186">
            <v>47831</v>
          </cell>
          <cell r="AB2186">
            <v>43805</v>
          </cell>
          <cell r="AC2186">
            <v>39241</v>
          </cell>
          <cell r="AD2186">
            <v>38589</v>
          </cell>
          <cell r="AE2186">
            <v>37304</v>
          </cell>
          <cell r="AF2186">
            <v>29642</v>
          </cell>
          <cell r="AG2186">
            <v>30502</v>
          </cell>
          <cell r="AH2186">
            <v>24586</v>
          </cell>
          <cell r="AI2186">
            <v>18900</v>
          </cell>
          <cell r="AJ2186">
            <v>16034</v>
          </cell>
          <cell r="AK2186">
            <v>18260</v>
          </cell>
          <cell r="AL2186">
            <v>24073</v>
          </cell>
          <cell r="AM2186">
            <v>17328</v>
          </cell>
          <cell r="AN2186">
            <v>4415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41149</v>
          </cell>
          <cell r="L2187">
            <v>1748</v>
          </cell>
          <cell r="M2187">
            <v>2096</v>
          </cell>
          <cell r="N2187">
            <v>1820</v>
          </cell>
          <cell r="O2187">
            <v>1070</v>
          </cell>
          <cell r="P2187">
            <v>724</v>
          </cell>
          <cell r="Q2187">
            <v>1435</v>
          </cell>
          <cell r="R2187">
            <v>2326</v>
          </cell>
          <cell r="S2187">
            <v>4532</v>
          </cell>
          <cell r="T2187">
            <v>3886</v>
          </cell>
          <cell r="U2187">
            <v>3570</v>
          </cell>
          <cell r="V2187">
            <v>1985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1234</v>
          </cell>
          <cell r="AD2187">
            <v>2209</v>
          </cell>
          <cell r="AE2187">
            <v>1521</v>
          </cell>
          <cell r="AF2187">
            <v>1282</v>
          </cell>
          <cell r="AG2187">
            <v>1466</v>
          </cell>
          <cell r="AH2187">
            <v>1150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347776</v>
          </cell>
          <cell r="L2188">
            <v>12364</v>
          </cell>
          <cell r="M2188">
            <v>14221</v>
          </cell>
          <cell r="N2188">
            <v>14155</v>
          </cell>
          <cell r="O2188">
            <v>13976</v>
          </cell>
          <cell r="P2188">
            <v>10930</v>
          </cell>
          <cell r="Q2188">
            <v>12622</v>
          </cell>
          <cell r="R2188">
            <v>19396</v>
          </cell>
          <cell r="S2188">
            <v>15595</v>
          </cell>
          <cell r="T2188">
            <v>14834</v>
          </cell>
          <cell r="U2188">
            <v>18195</v>
          </cell>
          <cell r="V2188">
            <v>16436</v>
          </cell>
          <cell r="W2188">
            <v>17012</v>
          </cell>
          <cell r="X2188">
            <v>22253</v>
          </cell>
          <cell r="Y2188">
            <v>14813</v>
          </cell>
          <cell r="Z2188">
            <v>15730</v>
          </cell>
          <cell r="AA2188">
            <v>13954</v>
          </cell>
          <cell r="AB2188">
            <v>13302</v>
          </cell>
          <cell r="AC2188">
            <v>11957</v>
          </cell>
          <cell r="AD2188">
            <v>10370</v>
          </cell>
          <cell r="AE2188">
            <v>8273</v>
          </cell>
          <cell r="AF2188">
            <v>9550</v>
          </cell>
          <cell r="AG2188">
            <v>9969</v>
          </cell>
          <cell r="AH2188">
            <v>6293</v>
          </cell>
          <cell r="AI2188">
            <v>5180</v>
          </cell>
          <cell r="AJ2188">
            <v>5962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206732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30736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8010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3450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8877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13045</v>
          </cell>
          <cell r="L2191">
            <v>267</v>
          </cell>
          <cell r="M2191">
            <v>1632</v>
          </cell>
          <cell r="O2191">
            <v>697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691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1793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  <cell r="J2192">
            <v>71146</v>
          </cell>
          <cell r="L2192">
            <v>1064</v>
          </cell>
          <cell r="M2192">
            <v>2764</v>
          </cell>
          <cell r="N2192">
            <v>3231</v>
          </cell>
          <cell r="O2192">
            <v>2836</v>
          </cell>
          <cell r="P2192">
            <v>3494</v>
          </cell>
          <cell r="Q2192">
            <v>4652</v>
          </cell>
          <cell r="R2192">
            <v>3991</v>
          </cell>
          <cell r="S2192">
            <v>4028</v>
          </cell>
          <cell r="T2192">
            <v>6142</v>
          </cell>
          <cell r="U2192">
            <v>3111</v>
          </cell>
          <cell r="V2192">
            <v>3050</v>
          </cell>
          <cell r="W2192">
            <v>2537</v>
          </cell>
          <cell r="X2192">
            <v>2279</v>
          </cell>
          <cell r="Y2192">
            <v>1877</v>
          </cell>
          <cell r="Z2192">
            <v>1251</v>
          </cell>
          <cell r="AA2192">
            <v>1586</v>
          </cell>
          <cell r="AB2192">
            <v>2751</v>
          </cell>
          <cell r="AC2192">
            <v>3575</v>
          </cell>
          <cell r="AD2192">
            <v>1500</v>
          </cell>
          <cell r="AE2192">
            <v>2123</v>
          </cell>
          <cell r="AF2192">
            <v>1885</v>
          </cell>
          <cell r="AG2192">
            <v>2930</v>
          </cell>
          <cell r="AH2192">
            <v>1210</v>
          </cell>
          <cell r="AI2192">
            <v>1322</v>
          </cell>
          <cell r="AJ2192">
            <v>1369</v>
          </cell>
          <cell r="AK2192">
            <v>1280</v>
          </cell>
          <cell r="AL2192">
            <v>982</v>
          </cell>
          <cell r="AM2192">
            <v>1262</v>
          </cell>
          <cell r="AN2192">
            <v>1028</v>
          </cell>
          <cell r="AO2192">
            <v>36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  <cell r="J2193">
            <v>158900</v>
          </cell>
          <cell r="L2193">
            <v>1807</v>
          </cell>
          <cell r="M2193">
            <v>12249</v>
          </cell>
          <cell r="N2193">
            <v>14734</v>
          </cell>
          <cell r="O2193">
            <v>11567</v>
          </cell>
          <cell r="P2193">
            <v>5230</v>
          </cell>
          <cell r="Q2193">
            <v>13182</v>
          </cell>
          <cell r="R2193">
            <v>14933</v>
          </cell>
          <cell r="S2193">
            <v>1668</v>
          </cell>
          <cell r="T2193">
            <v>3945</v>
          </cell>
          <cell r="U2193">
            <v>4203</v>
          </cell>
          <cell r="V2193">
            <v>24357</v>
          </cell>
          <cell r="W2193">
            <v>2040</v>
          </cell>
          <cell r="X2193">
            <v>1160</v>
          </cell>
          <cell r="Y2193">
            <v>5507</v>
          </cell>
          <cell r="Z2193">
            <v>3025</v>
          </cell>
          <cell r="AA2193">
            <v>3679</v>
          </cell>
          <cell r="AB2193">
            <v>11666</v>
          </cell>
          <cell r="AC2193">
            <v>731</v>
          </cell>
          <cell r="AD2193">
            <v>8711</v>
          </cell>
          <cell r="AE2193">
            <v>480</v>
          </cell>
          <cell r="AF2193">
            <v>1809</v>
          </cell>
          <cell r="AG2193">
            <v>3320</v>
          </cell>
          <cell r="AI2193">
            <v>928</v>
          </cell>
          <cell r="AJ2193">
            <v>472</v>
          </cell>
          <cell r="AL2193">
            <v>4992</v>
          </cell>
          <cell r="AM2193">
            <v>116</v>
          </cell>
          <cell r="AN2193">
            <v>2389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  <cell r="J2194">
            <v>536787</v>
          </cell>
          <cell r="L2194">
            <v>12432</v>
          </cell>
          <cell r="M2194">
            <v>30073</v>
          </cell>
          <cell r="N2194">
            <v>34285</v>
          </cell>
          <cell r="O2194">
            <v>25464</v>
          </cell>
          <cell r="P2194">
            <v>29729</v>
          </cell>
          <cell r="Q2194">
            <v>26895</v>
          </cell>
          <cell r="R2194">
            <v>29126</v>
          </cell>
          <cell r="S2194">
            <v>19018</v>
          </cell>
          <cell r="T2194">
            <v>52214</v>
          </cell>
          <cell r="U2194">
            <v>27690</v>
          </cell>
          <cell r="V2194">
            <v>29285</v>
          </cell>
          <cell r="W2194">
            <v>18246</v>
          </cell>
          <cell r="X2194">
            <v>12764</v>
          </cell>
          <cell r="Y2194">
            <v>16531</v>
          </cell>
          <cell r="Z2194">
            <v>10441</v>
          </cell>
          <cell r="AA2194">
            <v>24243</v>
          </cell>
          <cell r="AB2194">
            <v>32573</v>
          </cell>
          <cell r="AC2194">
            <v>21757</v>
          </cell>
          <cell r="AD2194">
            <v>21359</v>
          </cell>
          <cell r="AE2194">
            <v>11818</v>
          </cell>
          <cell r="AF2194">
            <v>8719</v>
          </cell>
          <cell r="AG2194">
            <v>2915</v>
          </cell>
          <cell r="AH2194">
            <v>4235</v>
          </cell>
          <cell r="AI2194">
            <v>6528</v>
          </cell>
          <cell r="AJ2194">
            <v>3684</v>
          </cell>
          <cell r="AK2194">
            <v>5310</v>
          </cell>
          <cell r="AL2194">
            <v>6607</v>
          </cell>
          <cell r="AM2194">
            <v>7994</v>
          </cell>
          <cell r="AN2194">
            <v>4275</v>
          </cell>
          <cell r="AO2194">
            <v>577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  <cell r="J2195">
            <v>147917</v>
          </cell>
          <cell r="L2195">
            <v>2943</v>
          </cell>
          <cell r="M2195">
            <v>5259</v>
          </cell>
          <cell r="N2195">
            <v>5327</v>
          </cell>
          <cell r="O2195">
            <v>7236</v>
          </cell>
          <cell r="P2195">
            <v>4687</v>
          </cell>
          <cell r="Q2195">
            <v>7706</v>
          </cell>
          <cell r="R2195">
            <v>6405</v>
          </cell>
          <cell r="S2195">
            <v>8298</v>
          </cell>
          <cell r="T2195">
            <v>8515</v>
          </cell>
          <cell r="U2195">
            <v>11994</v>
          </cell>
          <cell r="V2195">
            <v>4832</v>
          </cell>
          <cell r="W2195">
            <v>7408</v>
          </cell>
          <cell r="X2195">
            <v>6277</v>
          </cell>
          <cell r="Y2195">
            <v>7527</v>
          </cell>
          <cell r="Z2195">
            <v>6998</v>
          </cell>
          <cell r="AA2195">
            <v>6001</v>
          </cell>
          <cell r="AB2195">
            <v>6437</v>
          </cell>
          <cell r="AC2195">
            <v>3435</v>
          </cell>
          <cell r="AD2195">
            <v>2777</v>
          </cell>
          <cell r="AE2195">
            <v>4808</v>
          </cell>
          <cell r="AF2195">
            <v>2544</v>
          </cell>
          <cell r="AG2195">
            <v>3093</v>
          </cell>
          <cell r="AH2195">
            <v>1205</v>
          </cell>
          <cell r="AI2195">
            <v>3530</v>
          </cell>
          <cell r="AJ2195">
            <v>2232</v>
          </cell>
          <cell r="AK2195">
            <v>1524</v>
          </cell>
          <cell r="AL2195">
            <v>3982</v>
          </cell>
          <cell r="AM2195">
            <v>1230</v>
          </cell>
          <cell r="AN2195">
            <v>3707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  <cell r="J2196">
            <v>87060</v>
          </cell>
          <cell r="L2196">
            <v>443</v>
          </cell>
          <cell r="M2196">
            <v>7152</v>
          </cell>
          <cell r="N2196">
            <v>13921</v>
          </cell>
          <cell r="O2196">
            <v>3374</v>
          </cell>
          <cell r="P2196">
            <v>1168</v>
          </cell>
          <cell r="Q2196">
            <v>6037</v>
          </cell>
          <cell r="R2196">
            <v>1899</v>
          </cell>
          <cell r="S2196">
            <v>2172</v>
          </cell>
          <cell r="T2196">
            <v>2190</v>
          </cell>
          <cell r="U2196">
            <v>1553</v>
          </cell>
          <cell r="V2196">
            <v>1317</v>
          </cell>
          <cell r="W2196">
            <v>1418</v>
          </cell>
          <cell r="X2196">
            <v>8068</v>
          </cell>
          <cell r="Y2196">
            <v>3256</v>
          </cell>
          <cell r="Z2196">
            <v>390</v>
          </cell>
          <cell r="AA2196">
            <v>227</v>
          </cell>
          <cell r="AB2196">
            <v>1715</v>
          </cell>
          <cell r="AC2196">
            <v>4601</v>
          </cell>
          <cell r="AD2196">
            <v>15437</v>
          </cell>
          <cell r="AE2196">
            <v>1089</v>
          </cell>
          <cell r="AF2196">
            <v>85</v>
          </cell>
          <cell r="AG2196">
            <v>30</v>
          </cell>
          <cell r="AH2196">
            <v>958</v>
          </cell>
          <cell r="AI2196">
            <v>6413</v>
          </cell>
          <cell r="AK2196">
            <v>1110</v>
          </cell>
          <cell r="AL2196">
            <v>34</v>
          </cell>
          <cell r="AM2196">
            <v>394</v>
          </cell>
          <cell r="AN2196">
            <v>609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  <cell r="J2197">
            <v>2198077</v>
          </cell>
          <cell r="L2197">
            <v>55224</v>
          </cell>
          <cell r="M2197">
            <v>109941</v>
          </cell>
          <cell r="N2197">
            <v>112365</v>
          </cell>
          <cell r="O2197">
            <v>99080</v>
          </cell>
          <cell r="P2197">
            <v>133737</v>
          </cell>
          <cell r="Q2197">
            <v>92253</v>
          </cell>
          <cell r="R2197">
            <v>110232</v>
          </cell>
          <cell r="S2197">
            <v>89571</v>
          </cell>
          <cell r="T2197">
            <v>94250</v>
          </cell>
          <cell r="U2197">
            <v>93989</v>
          </cell>
          <cell r="V2197">
            <v>92619</v>
          </cell>
          <cell r="W2197">
            <v>87040</v>
          </cell>
          <cell r="X2197">
            <v>159359</v>
          </cell>
          <cell r="Y2197">
            <v>83938</v>
          </cell>
          <cell r="Z2197">
            <v>54439</v>
          </cell>
          <cell r="AA2197">
            <v>65966</v>
          </cell>
          <cell r="AB2197">
            <v>108646</v>
          </cell>
          <cell r="AC2197">
            <v>78780</v>
          </cell>
          <cell r="AD2197">
            <v>79888</v>
          </cell>
          <cell r="AE2197">
            <v>98296</v>
          </cell>
          <cell r="AF2197">
            <v>57993</v>
          </cell>
          <cell r="AG2197">
            <v>18274</v>
          </cell>
          <cell r="AH2197">
            <v>26085</v>
          </cell>
          <cell r="AI2197">
            <v>25635</v>
          </cell>
          <cell r="AJ2197">
            <v>39396</v>
          </cell>
          <cell r="AK2197">
            <v>34728</v>
          </cell>
          <cell r="AL2197">
            <v>45774</v>
          </cell>
          <cell r="AM2197">
            <v>30250</v>
          </cell>
          <cell r="AN2197">
            <v>17177</v>
          </cell>
          <cell r="AO2197">
            <v>3152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  <cell r="J2198">
            <v>18810</v>
          </cell>
          <cell r="L2198">
            <v>59</v>
          </cell>
          <cell r="M2198">
            <v>775</v>
          </cell>
          <cell r="N2198">
            <v>857</v>
          </cell>
          <cell r="O2198">
            <v>439</v>
          </cell>
          <cell r="P2198">
            <v>334</v>
          </cell>
          <cell r="Q2198">
            <v>120</v>
          </cell>
          <cell r="R2198">
            <v>726</v>
          </cell>
          <cell r="S2198">
            <v>738</v>
          </cell>
          <cell r="T2198">
            <v>2530</v>
          </cell>
          <cell r="U2198">
            <v>562</v>
          </cell>
          <cell r="V2198">
            <v>1737</v>
          </cell>
          <cell r="W2198">
            <v>1154</v>
          </cell>
          <cell r="X2198">
            <v>792</v>
          </cell>
          <cell r="Y2198">
            <v>261</v>
          </cell>
          <cell r="Z2198">
            <v>1382</v>
          </cell>
          <cell r="AA2198">
            <v>2036</v>
          </cell>
          <cell r="AB2198">
            <v>261</v>
          </cell>
          <cell r="AC2198">
            <v>597</v>
          </cell>
          <cell r="AD2198">
            <v>1497</v>
          </cell>
          <cell r="AE2198">
            <v>351</v>
          </cell>
          <cell r="AF2198">
            <v>434</v>
          </cell>
          <cell r="AG2198">
            <v>1168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  <cell r="J2199">
            <v>397911</v>
          </cell>
          <cell r="L2199">
            <v>2858</v>
          </cell>
          <cell r="M2199">
            <v>19492</v>
          </cell>
          <cell r="N2199">
            <v>15520</v>
          </cell>
          <cell r="O2199">
            <v>10814</v>
          </cell>
          <cell r="P2199">
            <v>8641</v>
          </cell>
          <cell r="Q2199">
            <v>32654</v>
          </cell>
          <cell r="R2199">
            <v>8323</v>
          </cell>
          <cell r="S2199">
            <v>9578</v>
          </cell>
          <cell r="T2199">
            <v>16787</v>
          </cell>
          <cell r="U2199">
            <v>22057</v>
          </cell>
          <cell r="V2199">
            <v>13296</v>
          </cell>
          <cell r="W2199">
            <v>28086</v>
          </cell>
          <cell r="X2199">
            <v>12359</v>
          </cell>
          <cell r="Y2199">
            <v>11948</v>
          </cell>
          <cell r="Z2199">
            <v>17284</v>
          </cell>
          <cell r="AA2199">
            <v>56216</v>
          </cell>
          <cell r="AB2199">
            <v>10494</v>
          </cell>
          <cell r="AC2199">
            <v>12282</v>
          </cell>
          <cell r="AD2199">
            <v>22813</v>
          </cell>
          <cell r="AE2199">
            <v>28188</v>
          </cell>
          <cell r="AF2199">
            <v>13274</v>
          </cell>
          <cell r="AG2199">
            <v>24947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  <cell r="J2200">
            <v>208102</v>
          </cell>
          <cell r="L2200">
            <v>2538</v>
          </cell>
          <cell r="M2200">
            <v>5650</v>
          </cell>
          <cell r="N2200">
            <v>9643</v>
          </cell>
          <cell r="O2200">
            <v>9781</v>
          </cell>
          <cell r="P2200">
            <v>5209</v>
          </cell>
          <cell r="Q2200">
            <v>12853</v>
          </cell>
          <cell r="R2200">
            <v>18204</v>
          </cell>
          <cell r="S2200">
            <v>4302</v>
          </cell>
          <cell r="T2200">
            <v>5823</v>
          </cell>
          <cell r="U2200">
            <v>5465</v>
          </cell>
          <cell r="V2200">
            <v>9446</v>
          </cell>
          <cell r="W2200">
            <v>11428</v>
          </cell>
          <cell r="X2200">
            <v>9544</v>
          </cell>
          <cell r="Y2200">
            <v>10553</v>
          </cell>
          <cell r="Z2200">
            <v>6046</v>
          </cell>
          <cell r="AA2200">
            <v>16296</v>
          </cell>
          <cell r="AB2200">
            <v>11575</v>
          </cell>
          <cell r="AC2200">
            <v>13318</v>
          </cell>
          <cell r="AD2200">
            <v>10655</v>
          </cell>
          <cell r="AE2200">
            <v>13085</v>
          </cell>
          <cell r="AF2200">
            <v>13046</v>
          </cell>
          <cell r="AG2200">
            <v>3642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  <cell r="J2201">
            <v>8787</v>
          </cell>
          <cell r="L2201">
            <v>214</v>
          </cell>
          <cell r="M2201">
            <v>319</v>
          </cell>
          <cell r="P2201">
            <v>120</v>
          </cell>
          <cell r="Q2201">
            <v>22</v>
          </cell>
          <cell r="R2201">
            <v>522</v>
          </cell>
          <cell r="S2201">
            <v>190</v>
          </cell>
          <cell r="T2201">
            <v>477</v>
          </cell>
          <cell r="U2201">
            <v>65</v>
          </cell>
          <cell r="V2201">
            <v>215</v>
          </cell>
          <cell r="W2201">
            <v>522</v>
          </cell>
          <cell r="X2201">
            <v>695</v>
          </cell>
          <cell r="Y2201">
            <v>232</v>
          </cell>
          <cell r="Z2201">
            <v>308</v>
          </cell>
          <cell r="AA2201">
            <v>2192</v>
          </cell>
          <cell r="AB2201">
            <v>841</v>
          </cell>
          <cell r="AC2201">
            <v>567</v>
          </cell>
          <cell r="AD2201">
            <v>751</v>
          </cell>
          <cell r="AE2201">
            <v>22</v>
          </cell>
          <cell r="AF2201">
            <v>167</v>
          </cell>
          <cell r="AG2201">
            <v>346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  <cell r="J2202">
            <v>406808</v>
          </cell>
          <cell r="L2202">
            <v>1365</v>
          </cell>
          <cell r="M2202">
            <v>23708</v>
          </cell>
          <cell r="N2202">
            <v>13126</v>
          </cell>
          <cell r="O2202">
            <v>2937</v>
          </cell>
          <cell r="P2202">
            <v>3881</v>
          </cell>
          <cell r="Q2202">
            <v>6233</v>
          </cell>
          <cell r="R2202">
            <v>1449</v>
          </cell>
          <cell r="S2202">
            <v>34637</v>
          </cell>
          <cell r="T2202">
            <v>24573</v>
          </cell>
          <cell r="U2202">
            <v>40854</v>
          </cell>
          <cell r="V2202">
            <v>31871</v>
          </cell>
          <cell r="W2202">
            <v>21437</v>
          </cell>
          <cell r="X2202">
            <v>24260</v>
          </cell>
          <cell r="Y2202">
            <v>14008</v>
          </cell>
          <cell r="Z2202">
            <v>30178</v>
          </cell>
          <cell r="AA2202">
            <v>20747</v>
          </cell>
          <cell r="AB2202">
            <v>24320</v>
          </cell>
          <cell r="AC2202">
            <v>4721</v>
          </cell>
          <cell r="AD2202">
            <v>18326</v>
          </cell>
          <cell r="AE2202">
            <v>14954</v>
          </cell>
          <cell r="AF2202">
            <v>13831</v>
          </cell>
          <cell r="AG2202">
            <v>25445</v>
          </cell>
          <cell r="AH2202">
            <v>9947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  <cell r="J2203">
            <v>106142</v>
          </cell>
          <cell r="L2203">
            <v>1247</v>
          </cell>
          <cell r="M2203">
            <v>3935</v>
          </cell>
          <cell r="N2203">
            <v>4699</v>
          </cell>
          <cell r="O2203">
            <v>1305</v>
          </cell>
          <cell r="P2203">
            <v>1080</v>
          </cell>
          <cell r="Q2203">
            <v>2652</v>
          </cell>
          <cell r="R2203">
            <v>3008</v>
          </cell>
          <cell r="S2203">
            <v>6675</v>
          </cell>
          <cell r="T2203">
            <v>4334</v>
          </cell>
          <cell r="U2203">
            <v>1659</v>
          </cell>
          <cell r="V2203">
            <v>3707</v>
          </cell>
          <cell r="W2203">
            <v>10535</v>
          </cell>
          <cell r="X2203">
            <v>8207</v>
          </cell>
          <cell r="Y2203">
            <v>5407</v>
          </cell>
          <cell r="Z2203">
            <v>4003</v>
          </cell>
          <cell r="AA2203">
            <v>7770</v>
          </cell>
          <cell r="AB2203">
            <v>10812</v>
          </cell>
          <cell r="AC2203">
            <v>4361</v>
          </cell>
          <cell r="AD2203">
            <v>2254</v>
          </cell>
          <cell r="AE2203">
            <v>5016</v>
          </cell>
          <cell r="AF2203">
            <v>12591</v>
          </cell>
          <cell r="AG2203">
            <v>885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  <cell r="J2204">
            <v>346580</v>
          </cell>
          <cell r="L2204">
            <v>2246</v>
          </cell>
          <cell r="M2204">
            <v>3745</v>
          </cell>
          <cell r="N2204">
            <v>15749</v>
          </cell>
          <cell r="O2204">
            <v>12178</v>
          </cell>
          <cell r="P2204">
            <v>8033</v>
          </cell>
          <cell r="Q2204">
            <v>15481</v>
          </cell>
          <cell r="R2204">
            <v>13250</v>
          </cell>
          <cell r="S2204">
            <v>9992</v>
          </cell>
          <cell r="T2204">
            <v>22136</v>
          </cell>
          <cell r="U2204">
            <v>14808</v>
          </cell>
          <cell r="V2204">
            <v>11764</v>
          </cell>
          <cell r="W2204">
            <v>17317</v>
          </cell>
          <cell r="X2204">
            <v>5609</v>
          </cell>
          <cell r="Y2204">
            <v>9204</v>
          </cell>
          <cell r="Z2204">
            <v>7741</v>
          </cell>
          <cell r="AA2204">
            <v>9913</v>
          </cell>
          <cell r="AB2204">
            <v>6758</v>
          </cell>
          <cell r="AC2204">
            <v>15897</v>
          </cell>
          <cell r="AD2204">
            <v>13123</v>
          </cell>
          <cell r="AE2204">
            <v>14311</v>
          </cell>
          <cell r="AF2204">
            <v>14605</v>
          </cell>
          <cell r="AG2204">
            <v>15553</v>
          </cell>
          <cell r="AH2204">
            <v>11597</v>
          </cell>
          <cell r="AI2204">
            <v>7672</v>
          </cell>
          <cell r="AJ2204">
            <v>19054</v>
          </cell>
          <cell r="AK2204">
            <v>11710</v>
          </cell>
          <cell r="AL2204">
            <v>16302</v>
          </cell>
          <cell r="AM2204">
            <v>14467</v>
          </cell>
          <cell r="AN2204">
            <v>6329</v>
          </cell>
          <cell r="AO2204">
            <v>36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  <cell r="J2205">
            <v>742484</v>
          </cell>
          <cell r="L2205">
            <v>2642</v>
          </cell>
          <cell r="M2205">
            <v>17343</v>
          </cell>
          <cell r="N2205">
            <v>32103</v>
          </cell>
          <cell r="O2205">
            <v>17641</v>
          </cell>
          <cell r="P2205">
            <v>14842</v>
          </cell>
          <cell r="Q2205">
            <v>89406</v>
          </cell>
          <cell r="R2205">
            <v>83722</v>
          </cell>
          <cell r="S2205">
            <v>52006</v>
          </cell>
          <cell r="T2205">
            <v>47128</v>
          </cell>
          <cell r="U2205">
            <v>29141</v>
          </cell>
          <cell r="V2205">
            <v>36812</v>
          </cell>
          <cell r="W2205">
            <v>18783</v>
          </cell>
          <cell r="X2205">
            <v>33828</v>
          </cell>
          <cell r="Y2205">
            <v>16818</v>
          </cell>
          <cell r="Z2205">
            <v>20156</v>
          </cell>
          <cell r="AA2205">
            <v>37324</v>
          </cell>
          <cell r="AB2205">
            <v>32305</v>
          </cell>
          <cell r="AC2205">
            <v>17675</v>
          </cell>
          <cell r="AD2205">
            <v>18974</v>
          </cell>
          <cell r="AE2205">
            <v>21062</v>
          </cell>
          <cell r="AF2205">
            <v>7606</v>
          </cell>
          <cell r="AG2205">
            <v>12938</v>
          </cell>
          <cell r="AH2205">
            <v>15163</v>
          </cell>
          <cell r="AI2205">
            <v>8282</v>
          </cell>
          <cell r="AJ2205">
            <v>3841</v>
          </cell>
          <cell r="AK2205">
            <v>6265</v>
          </cell>
          <cell r="AL2205">
            <v>14955</v>
          </cell>
          <cell r="AM2205">
            <v>13052</v>
          </cell>
          <cell r="AN2205">
            <v>5266</v>
          </cell>
          <cell r="AO2205">
            <v>15405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  <cell r="J2206">
            <v>1454262</v>
          </cell>
          <cell r="L2206">
            <v>16887</v>
          </cell>
          <cell r="M2206">
            <v>44481</v>
          </cell>
          <cell r="N2206">
            <v>35561</v>
          </cell>
          <cell r="O2206">
            <v>31458</v>
          </cell>
          <cell r="P2206">
            <v>29139</v>
          </cell>
          <cell r="Q2206">
            <v>63358</v>
          </cell>
          <cell r="R2206">
            <v>165390</v>
          </cell>
          <cell r="S2206">
            <v>52201</v>
          </cell>
          <cell r="T2206">
            <v>87213</v>
          </cell>
          <cell r="U2206">
            <v>95434</v>
          </cell>
          <cell r="V2206">
            <v>63324</v>
          </cell>
          <cell r="W2206">
            <v>68513</v>
          </cell>
          <cell r="X2206">
            <v>44477</v>
          </cell>
          <cell r="Y2206">
            <v>65969</v>
          </cell>
          <cell r="Z2206">
            <v>73283</v>
          </cell>
          <cell r="AA2206">
            <v>58025</v>
          </cell>
          <cell r="AB2206">
            <v>67562</v>
          </cell>
          <cell r="AC2206">
            <v>67298</v>
          </cell>
          <cell r="AD2206">
            <v>42301</v>
          </cell>
          <cell r="AE2206">
            <v>44824</v>
          </cell>
          <cell r="AF2206">
            <v>31134</v>
          </cell>
          <cell r="AG2206">
            <v>16040</v>
          </cell>
          <cell r="AH2206">
            <v>20944</v>
          </cell>
          <cell r="AI2206">
            <v>17506</v>
          </cell>
          <cell r="AJ2206">
            <v>24277</v>
          </cell>
          <cell r="AK2206">
            <v>47399</v>
          </cell>
          <cell r="AL2206">
            <v>42546</v>
          </cell>
          <cell r="AM2206">
            <v>28377</v>
          </cell>
          <cell r="AN2206">
            <v>6814</v>
          </cell>
          <cell r="AO2206">
            <v>2527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  <cell r="J2207">
            <v>25715</v>
          </cell>
          <cell r="L2207">
            <v>102</v>
          </cell>
          <cell r="P2207">
            <v>91</v>
          </cell>
          <cell r="Q2207">
            <v>418</v>
          </cell>
          <cell r="R2207">
            <v>172</v>
          </cell>
          <cell r="S2207">
            <v>605</v>
          </cell>
          <cell r="T2207">
            <v>141</v>
          </cell>
          <cell r="U2207">
            <v>105</v>
          </cell>
          <cell r="V2207">
            <v>82</v>
          </cell>
          <cell r="W2207">
            <v>164</v>
          </cell>
          <cell r="Y2207">
            <v>316</v>
          </cell>
          <cell r="Z2207">
            <v>370</v>
          </cell>
          <cell r="AA2207">
            <v>55</v>
          </cell>
          <cell r="AB2207">
            <v>784</v>
          </cell>
          <cell r="AC2207">
            <v>157</v>
          </cell>
          <cell r="AD2207">
            <v>176</v>
          </cell>
          <cell r="AE2207">
            <v>315</v>
          </cell>
          <cell r="AG2207">
            <v>296</v>
          </cell>
          <cell r="AH2207">
            <v>1176</v>
          </cell>
          <cell r="AI2207">
            <v>2241</v>
          </cell>
          <cell r="AJ2207">
            <v>771</v>
          </cell>
          <cell r="AK2207">
            <v>2110</v>
          </cell>
          <cell r="AL2207">
            <v>7735</v>
          </cell>
          <cell r="AM2207">
            <v>2933</v>
          </cell>
          <cell r="AN2207">
            <v>4400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  <cell r="J2208">
            <v>205054</v>
          </cell>
          <cell r="N2208">
            <v>1788</v>
          </cell>
          <cell r="O2208">
            <v>516</v>
          </cell>
          <cell r="P2208">
            <v>1568</v>
          </cell>
          <cell r="Q2208">
            <v>82</v>
          </cell>
          <cell r="R2208">
            <v>8314</v>
          </cell>
          <cell r="S2208">
            <v>12708</v>
          </cell>
          <cell r="T2208">
            <v>2792</v>
          </cell>
          <cell r="U2208">
            <v>2468</v>
          </cell>
          <cell r="V2208">
            <v>2314</v>
          </cell>
          <cell r="W2208">
            <v>7943</v>
          </cell>
          <cell r="Z2208">
            <v>1574</v>
          </cell>
          <cell r="AA2208">
            <v>778</v>
          </cell>
          <cell r="AD2208">
            <v>1909</v>
          </cell>
          <cell r="AG2208">
            <v>1774</v>
          </cell>
          <cell r="AH2208">
            <v>24123</v>
          </cell>
          <cell r="AI2208">
            <v>33921</v>
          </cell>
          <cell r="AJ2208">
            <v>20026</v>
          </cell>
          <cell r="AK2208">
            <v>10880</v>
          </cell>
          <cell r="AL2208">
            <v>38731</v>
          </cell>
          <cell r="AM2208">
            <v>14215</v>
          </cell>
          <cell r="AN2208">
            <v>16630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  <cell r="J2209">
            <v>95147</v>
          </cell>
          <cell r="L2209">
            <v>551</v>
          </cell>
          <cell r="M2209">
            <v>87</v>
          </cell>
          <cell r="N2209">
            <v>592</v>
          </cell>
          <cell r="O2209">
            <v>265</v>
          </cell>
          <cell r="P2209">
            <v>167</v>
          </cell>
          <cell r="Q2209">
            <v>583</v>
          </cell>
          <cell r="R2209">
            <v>400</v>
          </cell>
          <cell r="S2209">
            <v>1635</v>
          </cell>
          <cell r="T2209">
            <v>1645</v>
          </cell>
          <cell r="U2209">
            <v>640</v>
          </cell>
          <cell r="V2209">
            <v>718</v>
          </cell>
          <cell r="W2209">
            <v>850</v>
          </cell>
          <cell r="Y2209">
            <v>85</v>
          </cell>
          <cell r="Z2209">
            <v>244</v>
          </cell>
          <cell r="AA2209">
            <v>100</v>
          </cell>
          <cell r="AB2209">
            <v>37</v>
          </cell>
          <cell r="AC2209">
            <v>295</v>
          </cell>
          <cell r="AD2209">
            <v>1100</v>
          </cell>
          <cell r="AE2209">
            <v>224</v>
          </cell>
          <cell r="AG2209">
            <v>13447</v>
          </cell>
          <cell r="AH2209">
            <v>10117</v>
          </cell>
          <cell r="AI2209">
            <v>6669</v>
          </cell>
          <cell r="AJ2209">
            <v>8497</v>
          </cell>
          <cell r="AK2209">
            <v>14138</v>
          </cell>
          <cell r="AL2209">
            <v>10954</v>
          </cell>
          <cell r="AM2209">
            <v>15738</v>
          </cell>
          <cell r="AN2209">
            <v>5369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1537621</v>
          </cell>
          <cell r="L2210">
            <v>56888</v>
          </cell>
          <cell r="M2210">
            <v>102259</v>
          </cell>
          <cell r="N2210">
            <v>91925</v>
          </cell>
          <cell r="O2210">
            <v>80258</v>
          </cell>
          <cell r="P2210">
            <v>81757</v>
          </cell>
          <cell r="Q2210">
            <v>91023</v>
          </cell>
          <cell r="R2210">
            <v>88296</v>
          </cell>
          <cell r="S2210">
            <v>82636</v>
          </cell>
          <cell r="T2210">
            <v>80972</v>
          </cell>
          <cell r="U2210">
            <v>76324</v>
          </cell>
          <cell r="V2210">
            <v>64020</v>
          </cell>
          <cell r="W2210">
            <v>67204</v>
          </cell>
          <cell r="X2210">
            <v>58102</v>
          </cell>
          <cell r="Y2210">
            <v>55016</v>
          </cell>
          <cell r="Z2210">
            <v>47522</v>
          </cell>
          <cell r="AA2210">
            <v>49228</v>
          </cell>
          <cell r="AB2210">
            <v>44133</v>
          </cell>
          <cell r="AC2210">
            <v>50068</v>
          </cell>
          <cell r="AD2210">
            <v>40706</v>
          </cell>
          <cell r="AE2210">
            <v>38351</v>
          </cell>
          <cell r="AF2210">
            <v>33519</v>
          </cell>
          <cell r="AG2210">
            <v>27154</v>
          </cell>
          <cell r="AH2210">
            <v>25846</v>
          </cell>
          <cell r="AI2210">
            <v>19736</v>
          </cell>
          <cell r="AJ2210">
            <v>22615</v>
          </cell>
          <cell r="AK2210">
            <v>21772</v>
          </cell>
          <cell r="AL2210">
            <v>19437</v>
          </cell>
          <cell r="AM2210">
            <v>16486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188979</v>
          </cell>
          <cell r="L2211">
            <v>6981</v>
          </cell>
          <cell r="M2211">
            <v>12679</v>
          </cell>
          <cell r="N2211">
            <v>12630</v>
          </cell>
          <cell r="O2211">
            <v>9929</v>
          </cell>
          <cell r="P2211">
            <v>9266</v>
          </cell>
          <cell r="Q2211">
            <v>10027</v>
          </cell>
          <cell r="R2211">
            <v>11654</v>
          </cell>
          <cell r="S2211">
            <v>12940</v>
          </cell>
          <cell r="T2211">
            <v>12976</v>
          </cell>
          <cell r="U2211">
            <v>14262</v>
          </cell>
          <cell r="V2211">
            <v>10453</v>
          </cell>
          <cell r="W2211">
            <v>8888</v>
          </cell>
          <cell r="X2211">
            <v>9365</v>
          </cell>
          <cell r="Y2211">
            <v>5687</v>
          </cell>
          <cell r="Z2211">
            <v>6213</v>
          </cell>
          <cell r="AA2211">
            <v>6220</v>
          </cell>
          <cell r="AB2211">
            <v>4295</v>
          </cell>
          <cell r="AC2211">
            <v>5789</v>
          </cell>
          <cell r="AD2211">
            <v>2512</v>
          </cell>
          <cell r="AE2211">
            <v>1381</v>
          </cell>
          <cell r="AF2211">
            <v>1106</v>
          </cell>
          <cell r="AG2211">
            <v>5148</v>
          </cell>
          <cell r="AH2211">
            <v>735</v>
          </cell>
          <cell r="AI2211">
            <v>818</v>
          </cell>
          <cell r="AJ2211">
            <v>4469</v>
          </cell>
          <cell r="AK2211">
            <v>806</v>
          </cell>
          <cell r="AL2211">
            <v>613</v>
          </cell>
          <cell r="AM2211">
            <v>559</v>
          </cell>
          <cell r="AN2211">
            <v>578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431734</v>
          </cell>
          <cell r="L2212">
            <v>11678</v>
          </cell>
          <cell r="M2212">
            <v>20497</v>
          </cell>
          <cell r="N2212">
            <v>21555</v>
          </cell>
          <cell r="O2212">
            <v>13814</v>
          </cell>
          <cell r="P2212">
            <v>17020</v>
          </cell>
          <cell r="Q2212">
            <v>23040</v>
          </cell>
          <cell r="R2212">
            <v>20859</v>
          </cell>
          <cell r="S2212">
            <v>21195</v>
          </cell>
          <cell r="T2212">
            <v>21001</v>
          </cell>
          <cell r="U2212">
            <v>17240</v>
          </cell>
          <cell r="V2212">
            <v>19969</v>
          </cell>
          <cell r="W2212">
            <v>19875</v>
          </cell>
          <cell r="X2212">
            <v>18927</v>
          </cell>
          <cell r="Y2212">
            <v>15265</v>
          </cell>
          <cell r="Z2212">
            <v>12065</v>
          </cell>
          <cell r="AA2212">
            <v>14554</v>
          </cell>
          <cell r="AB2212">
            <v>15072</v>
          </cell>
          <cell r="AC2212">
            <v>13448</v>
          </cell>
          <cell r="AD2212">
            <v>20821</v>
          </cell>
          <cell r="AE2212">
            <v>14771</v>
          </cell>
          <cell r="AF2212">
            <v>8013</v>
          </cell>
          <cell r="AG2212">
            <v>13258</v>
          </cell>
          <cell r="AH2212">
            <v>8936</v>
          </cell>
          <cell r="AI2212">
            <v>7701</v>
          </cell>
          <cell r="AJ2212">
            <v>10271</v>
          </cell>
          <cell r="AK2212">
            <v>8952</v>
          </cell>
          <cell r="AL2212">
            <v>11942</v>
          </cell>
          <cell r="AM2212">
            <v>8520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15772</v>
          </cell>
          <cell r="L2213">
            <v>504</v>
          </cell>
          <cell r="M2213">
            <v>2240</v>
          </cell>
          <cell r="N2213">
            <v>1952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1357</v>
          </cell>
          <cell r="V2213">
            <v>313</v>
          </cell>
          <cell r="W2213">
            <v>907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322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419072</v>
          </cell>
          <cell r="L2214">
            <v>510</v>
          </cell>
          <cell r="M2214">
            <v>46560</v>
          </cell>
          <cell r="N2214">
            <v>39536</v>
          </cell>
          <cell r="O2214">
            <v>17072</v>
          </cell>
          <cell r="P2214">
            <v>19215</v>
          </cell>
          <cell r="Q2214">
            <v>21507</v>
          </cell>
          <cell r="R2214">
            <v>30935</v>
          </cell>
          <cell r="S2214">
            <v>18681</v>
          </cell>
          <cell r="T2214">
            <v>13985</v>
          </cell>
          <cell r="U2214">
            <v>17215</v>
          </cell>
          <cell r="V2214">
            <v>15181</v>
          </cell>
          <cell r="W2214">
            <v>6273</v>
          </cell>
          <cell r="X2214">
            <v>24798</v>
          </cell>
          <cell r="Y2214">
            <v>17936</v>
          </cell>
          <cell r="Z2214">
            <v>7805</v>
          </cell>
          <cell r="AA2214">
            <v>17042</v>
          </cell>
          <cell r="AB2214">
            <v>12314</v>
          </cell>
          <cell r="AC2214">
            <v>26570</v>
          </cell>
          <cell r="AD2214">
            <v>6332</v>
          </cell>
          <cell r="AE2214">
            <v>9735</v>
          </cell>
          <cell r="AF2214">
            <v>13789</v>
          </cell>
          <cell r="AG2214">
            <v>9026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2421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40284</v>
          </cell>
          <cell r="L2215">
            <v>72</v>
          </cell>
          <cell r="M2215">
            <v>1671</v>
          </cell>
          <cell r="N2215">
            <v>2298</v>
          </cell>
          <cell r="O2215">
            <v>219</v>
          </cell>
          <cell r="P2215">
            <v>1600</v>
          </cell>
          <cell r="Q2215">
            <v>635</v>
          </cell>
          <cell r="R2215">
            <v>4165</v>
          </cell>
          <cell r="S2215">
            <v>1930</v>
          </cell>
          <cell r="T2215">
            <v>5360</v>
          </cell>
          <cell r="U2215">
            <v>2443</v>
          </cell>
          <cell r="V2215">
            <v>1919</v>
          </cell>
          <cell r="W2215">
            <v>517</v>
          </cell>
          <cell r="X2215">
            <v>409</v>
          </cell>
          <cell r="Y2215">
            <v>535</v>
          </cell>
          <cell r="Z2215">
            <v>1380</v>
          </cell>
          <cell r="AA2215">
            <v>349</v>
          </cell>
          <cell r="AB2215">
            <v>1758</v>
          </cell>
          <cell r="AC2215">
            <v>1751</v>
          </cell>
          <cell r="AD2215">
            <v>2305</v>
          </cell>
          <cell r="AE2215">
            <v>2713</v>
          </cell>
          <cell r="AF2215">
            <v>556</v>
          </cell>
          <cell r="AG2215">
            <v>328</v>
          </cell>
          <cell r="AH2215">
            <v>3438</v>
          </cell>
          <cell r="AI2215">
            <v>1577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  <cell r="J2216">
            <v>89750</v>
          </cell>
          <cell r="L2216">
            <v>1805</v>
          </cell>
          <cell r="M2216">
            <v>4644</v>
          </cell>
          <cell r="N2216">
            <v>4287</v>
          </cell>
          <cell r="O2216">
            <v>4010</v>
          </cell>
          <cell r="P2216">
            <v>5526</v>
          </cell>
          <cell r="Q2216">
            <v>3870</v>
          </cell>
          <cell r="R2216">
            <v>3834</v>
          </cell>
          <cell r="S2216">
            <v>4636</v>
          </cell>
          <cell r="T2216">
            <v>3048</v>
          </cell>
          <cell r="U2216">
            <v>4609</v>
          </cell>
          <cell r="V2216">
            <v>2421</v>
          </cell>
          <cell r="W2216">
            <v>2775</v>
          </cell>
          <cell r="X2216">
            <v>2285</v>
          </cell>
          <cell r="Y2216">
            <v>1549</v>
          </cell>
          <cell r="Z2216">
            <v>1866</v>
          </cell>
          <cell r="AA2216">
            <v>4662</v>
          </cell>
          <cell r="AB2216">
            <v>5745</v>
          </cell>
          <cell r="AC2216">
            <v>2639</v>
          </cell>
          <cell r="AD2216">
            <v>2592</v>
          </cell>
          <cell r="AE2216">
            <v>1793</v>
          </cell>
          <cell r="AF2216">
            <v>1963</v>
          </cell>
          <cell r="AG2216">
            <v>1691</v>
          </cell>
          <cell r="AH2216">
            <v>1842</v>
          </cell>
          <cell r="AI2216">
            <v>4648</v>
          </cell>
          <cell r="AJ2216">
            <v>2255</v>
          </cell>
          <cell r="AK2216">
            <v>3548</v>
          </cell>
          <cell r="AL2216">
            <v>2491</v>
          </cell>
          <cell r="AM2216">
            <v>1798</v>
          </cell>
          <cell r="AN2216">
            <v>918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  <cell r="J2217">
            <v>257269</v>
          </cell>
          <cell r="L2217">
            <v>3815</v>
          </cell>
          <cell r="M2217">
            <v>11643</v>
          </cell>
          <cell r="N2217">
            <v>10715</v>
          </cell>
          <cell r="O2217">
            <v>16368</v>
          </cell>
          <cell r="P2217">
            <v>6846</v>
          </cell>
          <cell r="Q2217">
            <v>9308</v>
          </cell>
          <cell r="R2217">
            <v>10251</v>
          </cell>
          <cell r="S2217">
            <v>9492</v>
          </cell>
          <cell r="T2217">
            <v>7713</v>
          </cell>
          <cell r="U2217">
            <v>3263</v>
          </cell>
          <cell r="V2217">
            <v>9386</v>
          </cell>
          <cell r="W2217">
            <v>2546</v>
          </cell>
          <cell r="X2217">
            <v>5914</v>
          </cell>
          <cell r="Y2217">
            <v>1774</v>
          </cell>
          <cell r="Z2217">
            <v>2075</v>
          </cell>
          <cell r="AA2217">
            <v>2026</v>
          </cell>
          <cell r="AB2217">
            <v>75253</v>
          </cell>
          <cell r="AC2217">
            <v>13288</v>
          </cell>
          <cell r="AD2217">
            <v>7082</v>
          </cell>
          <cell r="AE2217">
            <v>6378</v>
          </cell>
          <cell r="AF2217">
            <v>5220</v>
          </cell>
          <cell r="AG2217">
            <v>1878</v>
          </cell>
          <cell r="AH2217">
            <v>3591</v>
          </cell>
          <cell r="AI2217">
            <v>3775</v>
          </cell>
          <cell r="AJ2217">
            <v>4730</v>
          </cell>
          <cell r="AK2217">
            <v>4492</v>
          </cell>
          <cell r="AL2217">
            <v>7726</v>
          </cell>
          <cell r="AM2217">
            <v>8124</v>
          </cell>
          <cell r="AN2217">
            <v>634</v>
          </cell>
          <cell r="AO2217">
            <v>1963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813362</v>
          </cell>
          <cell r="L2218">
            <v>12693</v>
          </cell>
          <cell r="M2218">
            <v>33664</v>
          </cell>
          <cell r="N2218">
            <v>27257</v>
          </cell>
          <cell r="O2218">
            <v>61825</v>
          </cell>
          <cell r="P2218">
            <v>35854</v>
          </cell>
          <cell r="Q2218">
            <v>40037</v>
          </cell>
          <cell r="R2218">
            <v>36648</v>
          </cell>
          <cell r="S2218">
            <v>33044</v>
          </cell>
          <cell r="T2218">
            <v>28103</v>
          </cell>
          <cell r="U2218">
            <v>39565</v>
          </cell>
          <cell r="V2218">
            <v>20972</v>
          </cell>
          <cell r="W2218">
            <v>32046</v>
          </cell>
          <cell r="X2218">
            <v>46297</v>
          </cell>
          <cell r="Y2218">
            <v>26825</v>
          </cell>
          <cell r="Z2218">
            <v>27909</v>
          </cell>
          <cell r="AA2218">
            <v>17968</v>
          </cell>
          <cell r="AB2218">
            <v>20533</v>
          </cell>
          <cell r="AC2218">
            <v>25426</v>
          </cell>
          <cell r="AD2218">
            <v>58381</v>
          </cell>
          <cell r="AE2218">
            <v>16916</v>
          </cell>
          <cell r="AF2218">
            <v>34788</v>
          </cell>
          <cell r="AG2218">
            <v>15046</v>
          </cell>
          <cell r="AH2218">
            <v>8002</v>
          </cell>
          <cell r="AI2218">
            <v>12923</v>
          </cell>
          <cell r="AJ2218">
            <v>19287</v>
          </cell>
          <cell r="AK2218">
            <v>35140</v>
          </cell>
          <cell r="AL2218">
            <v>24341</v>
          </cell>
          <cell r="AM2218">
            <v>12067</v>
          </cell>
          <cell r="AN2218">
            <v>9805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  <cell r="J2219">
            <v>120808</v>
          </cell>
          <cell r="L2219">
            <v>2865</v>
          </cell>
          <cell r="M2219">
            <v>3206</v>
          </cell>
          <cell r="N2219">
            <v>4558</v>
          </cell>
          <cell r="O2219">
            <v>5540</v>
          </cell>
          <cell r="P2219">
            <v>5044</v>
          </cell>
          <cell r="Q2219">
            <v>3770</v>
          </cell>
          <cell r="R2219">
            <v>6150</v>
          </cell>
          <cell r="S2219">
            <v>3284</v>
          </cell>
          <cell r="T2219">
            <v>3986</v>
          </cell>
          <cell r="U2219">
            <v>5372</v>
          </cell>
          <cell r="V2219">
            <v>3091</v>
          </cell>
          <cell r="W2219">
            <v>5885</v>
          </cell>
          <cell r="X2219">
            <v>2780</v>
          </cell>
          <cell r="Y2219">
            <v>3439</v>
          </cell>
          <cell r="Z2219">
            <v>2812</v>
          </cell>
          <cell r="AA2219">
            <v>3335</v>
          </cell>
          <cell r="AB2219">
            <v>3169</v>
          </cell>
          <cell r="AC2219">
            <v>5618</v>
          </cell>
          <cell r="AD2219">
            <v>5662</v>
          </cell>
          <cell r="AE2219">
            <v>4815</v>
          </cell>
          <cell r="AF2219">
            <v>10399</v>
          </cell>
          <cell r="AG2219">
            <v>2621</v>
          </cell>
          <cell r="AH2219">
            <v>3902</v>
          </cell>
          <cell r="AI2219">
            <v>3612</v>
          </cell>
          <cell r="AJ2219">
            <v>2624</v>
          </cell>
          <cell r="AK2219">
            <v>2841</v>
          </cell>
          <cell r="AL2219">
            <v>6338</v>
          </cell>
          <cell r="AM2219">
            <v>3269</v>
          </cell>
          <cell r="AN2219">
            <v>821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149804</v>
          </cell>
          <cell r="L2220">
            <v>757</v>
          </cell>
          <cell r="M2220">
            <v>7083</v>
          </cell>
          <cell r="N2220">
            <v>13850</v>
          </cell>
          <cell r="O2220">
            <v>8017</v>
          </cell>
          <cell r="P2220">
            <v>6069</v>
          </cell>
          <cell r="Q2220">
            <v>24282</v>
          </cell>
          <cell r="R2220">
            <v>4351</v>
          </cell>
          <cell r="S2220">
            <v>4284</v>
          </cell>
          <cell r="T2220">
            <v>6362</v>
          </cell>
          <cell r="U2220">
            <v>12161</v>
          </cell>
          <cell r="V2220">
            <v>3872</v>
          </cell>
          <cell r="W2220">
            <v>8394</v>
          </cell>
          <cell r="X2220">
            <v>6329</v>
          </cell>
          <cell r="Y2220">
            <v>4063</v>
          </cell>
          <cell r="Z2220">
            <v>3224</v>
          </cell>
          <cell r="AA2220">
            <v>2422</v>
          </cell>
          <cell r="AB2220">
            <v>1249</v>
          </cell>
          <cell r="AC2220">
            <v>3676</v>
          </cell>
          <cell r="AD2220">
            <v>3696</v>
          </cell>
          <cell r="AE2220">
            <v>653</v>
          </cell>
          <cell r="AF2220">
            <v>9755</v>
          </cell>
          <cell r="AG2220">
            <v>2278</v>
          </cell>
          <cell r="AH2220">
            <v>607</v>
          </cell>
          <cell r="AI2220">
            <v>1423</v>
          </cell>
          <cell r="AJ2220">
            <v>1829</v>
          </cell>
          <cell r="AK2220">
            <v>4726</v>
          </cell>
          <cell r="AL2220">
            <v>1860</v>
          </cell>
          <cell r="AM2220">
            <v>2122</v>
          </cell>
          <cell r="AN2220">
            <v>410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  <cell r="J2221">
            <v>2474354</v>
          </cell>
          <cell r="L2221">
            <v>51965</v>
          </cell>
          <cell r="M2221">
            <v>115245</v>
          </cell>
          <cell r="N2221">
            <v>135499</v>
          </cell>
          <cell r="O2221">
            <v>119502</v>
          </cell>
          <cell r="P2221">
            <v>172838</v>
          </cell>
          <cell r="Q2221">
            <v>112216</v>
          </cell>
          <cell r="R2221">
            <v>55972</v>
          </cell>
          <cell r="S2221">
            <v>100031</v>
          </cell>
          <cell r="T2221">
            <v>103411</v>
          </cell>
          <cell r="U2221">
            <v>135296</v>
          </cell>
          <cell r="V2221">
            <v>91901</v>
          </cell>
          <cell r="W2221">
            <v>81878</v>
          </cell>
          <cell r="X2221">
            <v>129278</v>
          </cell>
          <cell r="Y2221">
            <v>68594</v>
          </cell>
          <cell r="Z2221">
            <v>81974</v>
          </cell>
          <cell r="AA2221">
            <v>92447</v>
          </cell>
          <cell r="AB2221">
            <v>88528</v>
          </cell>
          <cell r="AC2221">
            <v>144303</v>
          </cell>
          <cell r="AD2221">
            <v>148873</v>
          </cell>
          <cell r="AE2221">
            <v>86615</v>
          </cell>
          <cell r="AF2221">
            <v>83510</v>
          </cell>
          <cell r="AG2221">
            <v>37607</v>
          </cell>
          <cell r="AH2221">
            <v>30815</v>
          </cell>
          <cell r="AI2221">
            <v>49250</v>
          </cell>
          <cell r="AJ2221">
            <v>38540</v>
          </cell>
          <cell r="AK2221">
            <v>38816</v>
          </cell>
          <cell r="AL2221">
            <v>36657</v>
          </cell>
          <cell r="AM2221">
            <v>33823</v>
          </cell>
          <cell r="AN2221">
            <v>8970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  <cell r="J2222">
            <v>28709</v>
          </cell>
          <cell r="M2222">
            <v>539</v>
          </cell>
          <cell r="N2222">
            <v>410</v>
          </cell>
          <cell r="O2222">
            <v>392</v>
          </cell>
          <cell r="P2222">
            <v>1042</v>
          </cell>
          <cell r="Q2222">
            <v>1198</v>
          </cell>
          <cell r="R2222">
            <v>4128</v>
          </cell>
          <cell r="S2222">
            <v>4058</v>
          </cell>
          <cell r="T2222">
            <v>1236</v>
          </cell>
          <cell r="U2222">
            <v>1294</v>
          </cell>
          <cell r="V2222">
            <v>2606</v>
          </cell>
          <cell r="W2222">
            <v>1044</v>
          </cell>
          <cell r="X2222">
            <v>1003</v>
          </cell>
          <cell r="Y2222">
            <v>619</v>
          </cell>
          <cell r="Z2222">
            <v>1176</v>
          </cell>
          <cell r="AA2222">
            <v>1572</v>
          </cell>
          <cell r="AB2222">
            <v>3791</v>
          </cell>
          <cell r="AC2222">
            <v>1513</v>
          </cell>
          <cell r="AD2222">
            <v>203</v>
          </cell>
          <cell r="AE2222">
            <v>179</v>
          </cell>
          <cell r="AF2222">
            <v>518</v>
          </cell>
          <cell r="AG2222">
            <v>188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  <cell r="J2223">
            <v>777765</v>
          </cell>
          <cell r="L2223">
            <v>5432</v>
          </cell>
          <cell r="M2223">
            <v>43033</v>
          </cell>
          <cell r="N2223">
            <v>49770</v>
          </cell>
          <cell r="O2223">
            <v>35924</v>
          </cell>
          <cell r="P2223">
            <v>31543</v>
          </cell>
          <cell r="Q2223">
            <v>66946</v>
          </cell>
          <cell r="R2223">
            <v>49591</v>
          </cell>
          <cell r="S2223">
            <v>50424</v>
          </cell>
          <cell r="T2223">
            <v>37458</v>
          </cell>
          <cell r="U2223">
            <v>43561</v>
          </cell>
          <cell r="V2223">
            <v>31079</v>
          </cell>
          <cell r="W2223">
            <v>41697</v>
          </cell>
          <cell r="X2223">
            <v>34908</v>
          </cell>
          <cell r="Y2223">
            <v>42933</v>
          </cell>
          <cell r="Z2223">
            <v>35902</v>
          </cell>
          <cell r="AA2223">
            <v>33712</v>
          </cell>
          <cell r="AB2223">
            <v>22080</v>
          </cell>
          <cell r="AC2223">
            <v>16920</v>
          </cell>
          <cell r="AD2223">
            <v>23053</v>
          </cell>
          <cell r="AE2223">
            <v>16611</v>
          </cell>
          <cell r="AF2223">
            <v>41265</v>
          </cell>
          <cell r="AG2223">
            <v>23923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  <cell r="J2224">
            <v>235929</v>
          </cell>
          <cell r="L2224">
            <v>3323</v>
          </cell>
          <cell r="M2224">
            <v>5364</v>
          </cell>
          <cell r="N2224">
            <v>9025</v>
          </cell>
          <cell r="O2224">
            <v>11388</v>
          </cell>
          <cell r="P2224">
            <v>13198</v>
          </cell>
          <cell r="Q2224">
            <v>18109</v>
          </cell>
          <cell r="R2224">
            <v>6869</v>
          </cell>
          <cell r="S2224">
            <v>11404</v>
          </cell>
          <cell r="T2224">
            <v>8157</v>
          </cell>
          <cell r="U2224">
            <v>10790</v>
          </cell>
          <cell r="V2224">
            <v>15584</v>
          </cell>
          <cell r="W2224">
            <v>8681</v>
          </cell>
          <cell r="X2224">
            <v>26001</v>
          </cell>
          <cell r="Y2224">
            <v>14954</v>
          </cell>
          <cell r="Z2224">
            <v>11001</v>
          </cell>
          <cell r="AA2224">
            <v>6351</v>
          </cell>
          <cell r="AB2224">
            <v>16628</v>
          </cell>
          <cell r="AC2224">
            <v>7105</v>
          </cell>
          <cell r="AD2224">
            <v>12449</v>
          </cell>
          <cell r="AE2224">
            <v>5955</v>
          </cell>
          <cell r="AF2224">
            <v>11610</v>
          </cell>
          <cell r="AG2224">
            <v>1983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  <cell r="J2225">
            <v>8397</v>
          </cell>
          <cell r="L2225">
            <v>106</v>
          </cell>
          <cell r="M2225">
            <v>719</v>
          </cell>
          <cell r="N2225">
            <v>1120</v>
          </cell>
          <cell r="O2225">
            <v>264</v>
          </cell>
          <cell r="P2225">
            <v>72</v>
          </cell>
          <cell r="Q2225">
            <v>770</v>
          </cell>
          <cell r="R2225">
            <v>243</v>
          </cell>
          <cell r="S2225">
            <v>78</v>
          </cell>
          <cell r="T2225">
            <v>1474</v>
          </cell>
          <cell r="U2225">
            <v>365</v>
          </cell>
          <cell r="V2225">
            <v>213</v>
          </cell>
          <cell r="W2225">
            <v>514</v>
          </cell>
          <cell r="X2225">
            <v>645</v>
          </cell>
          <cell r="Y2225">
            <v>148</v>
          </cell>
          <cell r="Z2225">
            <v>49</v>
          </cell>
          <cell r="AA2225">
            <v>720</v>
          </cell>
          <cell r="AB2225">
            <v>187</v>
          </cell>
          <cell r="AC2225">
            <v>68</v>
          </cell>
          <cell r="AD2225">
            <v>484</v>
          </cell>
          <cell r="AE2225">
            <v>125</v>
          </cell>
          <cell r="AF2225">
            <v>33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  <cell r="J2226">
            <v>491342</v>
          </cell>
          <cell r="L2226">
            <v>680</v>
          </cell>
          <cell r="M2226">
            <v>20122</v>
          </cell>
          <cell r="N2226">
            <v>34524</v>
          </cell>
          <cell r="O2226">
            <v>34505</v>
          </cell>
          <cell r="P2226">
            <v>14226</v>
          </cell>
          <cell r="Q2226">
            <v>25238</v>
          </cell>
          <cell r="R2226">
            <v>11077</v>
          </cell>
          <cell r="S2226">
            <v>17079</v>
          </cell>
          <cell r="T2226">
            <v>38902</v>
          </cell>
          <cell r="U2226">
            <v>20426</v>
          </cell>
          <cell r="V2226">
            <v>13369</v>
          </cell>
          <cell r="W2226">
            <v>21026</v>
          </cell>
          <cell r="X2226">
            <v>31545</v>
          </cell>
          <cell r="Y2226">
            <v>16330</v>
          </cell>
          <cell r="Z2226">
            <v>11541</v>
          </cell>
          <cell r="AA2226">
            <v>34821</v>
          </cell>
          <cell r="AB2226">
            <v>36663</v>
          </cell>
          <cell r="AC2226">
            <v>12084</v>
          </cell>
          <cell r="AD2226">
            <v>24969</v>
          </cell>
          <cell r="AE2226">
            <v>12248</v>
          </cell>
          <cell r="AF2226">
            <v>31346</v>
          </cell>
          <cell r="AG2226">
            <v>22589</v>
          </cell>
          <cell r="AH2226">
            <v>6032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237220</v>
          </cell>
          <cell r="L2227">
            <v>4484</v>
          </cell>
          <cell r="M2227">
            <v>5527</v>
          </cell>
          <cell r="N2227">
            <v>9581</v>
          </cell>
          <cell r="O2227">
            <v>7270</v>
          </cell>
          <cell r="P2227">
            <v>6508</v>
          </cell>
          <cell r="Q2227">
            <v>9012</v>
          </cell>
          <cell r="R2227">
            <v>3600</v>
          </cell>
          <cell r="S2227">
            <v>6496</v>
          </cell>
          <cell r="T2227">
            <v>14449</v>
          </cell>
          <cell r="U2227">
            <v>28217</v>
          </cell>
          <cell r="V2227">
            <v>21400</v>
          </cell>
          <cell r="W2227">
            <v>16475</v>
          </cell>
          <cell r="X2227">
            <v>17543</v>
          </cell>
          <cell r="Y2227">
            <v>9792</v>
          </cell>
          <cell r="Z2227">
            <v>21019</v>
          </cell>
          <cell r="AA2227">
            <v>26452</v>
          </cell>
          <cell r="AB2227">
            <v>9112</v>
          </cell>
          <cell r="AC2227">
            <v>5459</v>
          </cell>
          <cell r="AD2227">
            <v>5950</v>
          </cell>
          <cell r="AE2227">
            <v>3318</v>
          </cell>
          <cell r="AF2227">
            <v>5324</v>
          </cell>
          <cell r="AG2227">
            <v>232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400602</v>
          </cell>
          <cell r="L2228">
            <v>1655</v>
          </cell>
          <cell r="M2228">
            <v>10862</v>
          </cell>
          <cell r="N2228">
            <v>16332</v>
          </cell>
          <cell r="O2228">
            <v>7314</v>
          </cell>
          <cell r="P2228">
            <v>8828</v>
          </cell>
          <cell r="Q2228">
            <v>9657</v>
          </cell>
          <cell r="R2228">
            <v>13225</v>
          </cell>
          <cell r="S2228">
            <v>12925</v>
          </cell>
          <cell r="T2228">
            <v>5099</v>
          </cell>
          <cell r="U2228">
            <v>8389</v>
          </cell>
          <cell r="V2228">
            <v>14006</v>
          </cell>
          <cell r="W2228">
            <v>7371</v>
          </cell>
          <cell r="X2228">
            <v>11353</v>
          </cell>
          <cell r="Y2228">
            <v>12342</v>
          </cell>
          <cell r="Z2228">
            <v>10819</v>
          </cell>
          <cell r="AA2228">
            <v>8099</v>
          </cell>
          <cell r="AB2228">
            <v>41547</v>
          </cell>
          <cell r="AC2228">
            <v>8109</v>
          </cell>
          <cell r="AD2228">
            <v>9704</v>
          </cell>
          <cell r="AE2228">
            <v>10162</v>
          </cell>
          <cell r="AF2228">
            <v>26081</v>
          </cell>
          <cell r="AG2228">
            <v>15173</v>
          </cell>
          <cell r="AH2228">
            <v>20639</v>
          </cell>
          <cell r="AI2228">
            <v>20128</v>
          </cell>
          <cell r="AJ2228">
            <v>23397</v>
          </cell>
          <cell r="AK2228">
            <v>14538</v>
          </cell>
          <cell r="AL2228">
            <v>22068</v>
          </cell>
          <cell r="AM2228">
            <v>19919</v>
          </cell>
          <cell r="AN2228">
            <v>10861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1052296</v>
          </cell>
          <cell r="L2229">
            <v>6901</v>
          </cell>
          <cell r="M2229">
            <v>36830</v>
          </cell>
          <cell r="N2229">
            <v>75238</v>
          </cell>
          <cell r="O2229">
            <v>75593</v>
          </cell>
          <cell r="P2229">
            <v>30803</v>
          </cell>
          <cell r="Q2229">
            <v>39414</v>
          </cell>
          <cell r="R2229">
            <v>36867</v>
          </cell>
          <cell r="S2229">
            <v>41957</v>
          </cell>
          <cell r="T2229">
            <v>39751</v>
          </cell>
          <cell r="U2229">
            <v>50746</v>
          </cell>
          <cell r="V2229">
            <v>46632</v>
          </cell>
          <cell r="W2229">
            <v>40200</v>
          </cell>
          <cell r="X2229">
            <v>29598</v>
          </cell>
          <cell r="Y2229">
            <v>32163</v>
          </cell>
          <cell r="Z2229">
            <v>51984</v>
          </cell>
          <cell r="AA2229">
            <v>40343</v>
          </cell>
          <cell r="AB2229">
            <v>25764</v>
          </cell>
          <cell r="AC2229">
            <v>55198</v>
          </cell>
          <cell r="AD2229">
            <v>25282</v>
          </cell>
          <cell r="AE2229">
            <v>19708</v>
          </cell>
          <cell r="AF2229">
            <v>21670</v>
          </cell>
          <cell r="AG2229">
            <v>27046</v>
          </cell>
          <cell r="AH2229">
            <v>28794</v>
          </cell>
          <cell r="AI2229">
            <v>42592</v>
          </cell>
          <cell r="AJ2229">
            <v>34291</v>
          </cell>
          <cell r="AK2229">
            <v>25317</v>
          </cell>
          <cell r="AL2229">
            <v>21054</v>
          </cell>
          <cell r="AM2229">
            <v>37881</v>
          </cell>
          <cell r="AN2229">
            <v>8029</v>
          </cell>
          <cell r="AP2229">
            <v>4650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1759305</v>
          </cell>
          <cell r="L2230">
            <v>21136</v>
          </cell>
          <cell r="M2230">
            <v>76700</v>
          </cell>
          <cell r="N2230">
            <v>88110</v>
          </cell>
          <cell r="O2230">
            <v>63677</v>
          </cell>
          <cell r="P2230">
            <v>68516</v>
          </cell>
          <cell r="Q2230">
            <v>66002</v>
          </cell>
          <cell r="R2230">
            <v>63458</v>
          </cell>
          <cell r="S2230">
            <v>82339</v>
          </cell>
          <cell r="T2230">
            <v>59129</v>
          </cell>
          <cell r="U2230">
            <v>84433</v>
          </cell>
          <cell r="V2230">
            <v>55473</v>
          </cell>
          <cell r="W2230">
            <v>75048</v>
          </cell>
          <cell r="X2230">
            <v>94841</v>
          </cell>
          <cell r="Y2230">
            <v>65346</v>
          </cell>
          <cell r="Z2230">
            <v>62029</v>
          </cell>
          <cell r="AA2230">
            <v>126453</v>
          </cell>
          <cell r="AB2230">
            <v>47551</v>
          </cell>
          <cell r="AC2230">
            <v>55865</v>
          </cell>
          <cell r="AD2230">
            <v>58522</v>
          </cell>
          <cell r="AE2230">
            <v>48839</v>
          </cell>
          <cell r="AF2230">
            <v>51143</v>
          </cell>
          <cell r="AG2230">
            <v>55286</v>
          </cell>
          <cell r="AH2230">
            <v>46735</v>
          </cell>
          <cell r="AI2230">
            <v>38677</v>
          </cell>
          <cell r="AJ2230">
            <v>37166</v>
          </cell>
          <cell r="AK2230">
            <v>59127</v>
          </cell>
          <cell r="AL2230">
            <v>56448</v>
          </cell>
          <cell r="AM2230">
            <v>41753</v>
          </cell>
          <cell r="AN2230">
            <v>9503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  <cell r="J2231">
            <v>19716</v>
          </cell>
          <cell r="L2231">
            <v>32</v>
          </cell>
          <cell r="M2231">
            <v>79</v>
          </cell>
          <cell r="N2231">
            <v>250</v>
          </cell>
          <cell r="O2231">
            <v>1356</v>
          </cell>
          <cell r="P2231">
            <v>198</v>
          </cell>
          <cell r="Q2231">
            <v>550</v>
          </cell>
          <cell r="S2231">
            <v>136</v>
          </cell>
          <cell r="T2231">
            <v>584</v>
          </cell>
          <cell r="V2231">
            <v>42</v>
          </cell>
          <cell r="W2231">
            <v>282</v>
          </cell>
          <cell r="X2231">
            <v>443</v>
          </cell>
          <cell r="Y2231">
            <v>13</v>
          </cell>
          <cell r="Z2231">
            <v>366</v>
          </cell>
          <cell r="AA2231">
            <v>910</v>
          </cell>
          <cell r="AB2231">
            <v>2042</v>
          </cell>
          <cell r="AC2231">
            <v>364</v>
          </cell>
          <cell r="AD2231">
            <v>329</v>
          </cell>
          <cell r="AF2231">
            <v>199</v>
          </cell>
          <cell r="AG2231">
            <v>53</v>
          </cell>
          <cell r="AH2231">
            <v>2278</v>
          </cell>
          <cell r="AI2231">
            <v>4007</v>
          </cell>
          <cell r="AJ2231">
            <v>824</v>
          </cell>
          <cell r="AK2231">
            <v>1857</v>
          </cell>
          <cell r="AL2231">
            <v>1234</v>
          </cell>
          <cell r="AM2231">
            <v>91</v>
          </cell>
          <cell r="AN2231">
            <v>1197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  <cell r="J2232">
            <v>355528</v>
          </cell>
          <cell r="L2232">
            <v>788</v>
          </cell>
          <cell r="M2232">
            <v>8092</v>
          </cell>
          <cell r="N2232">
            <v>2197</v>
          </cell>
          <cell r="O2232">
            <v>3149</v>
          </cell>
          <cell r="P2232">
            <v>9825</v>
          </cell>
          <cell r="Q2232">
            <v>3543</v>
          </cell>
          <cell r="R2232">
            <v>2842</v>
          </cell>
          <cell r="S2232">
            <v>3327</v>
          </cell>
          <cell r="T2232">
            <v>479</v>
          </cell>
          <cell r="U2232">
            <v>3157</v>
          </cell>
          <cell r="V2232">
            <v>1040</v>
          </cell>
          <cell r="W2232">
            <v>13758</v>
          </cell>
          <cell r="Y2232">
            <v>3018</v>
          </cell>
          <cell r="AB2232">
            <v>3159</v>
          </cell>
          <cell r="AC2232">
            <v>11</v>
          </cell>
          <cell r="AE2232">
            <v>616</v>
          </cell>
          <cell r="AF2232">
            <v>2048</v>
          </cell>
          <cell r="AG2232">
            <v>281</v>
          </cell>
          <cell r="AH2232">
            <v>16299</v>
          </cell>
          <cell r="AI2232">
            <v>24390</v>
          </cell>
          <cell r="AJ2232">
            <v>50989</v>
          </cell>
          <cell r="AK2232">
            <v>81221</v>
          </cell>
          <cell r="AL2232">
            <v>46864</v>
          </cell>
          <cell r="AM2232">
            <v>32888</v>
          </cell>
          <cell r="AN2232">
            <v>16120</v>
          </cell>
          <cell r="AO2232">
            <v>18090</v>
          </cell>
          <cell r="AP2232">
            <v>7337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  <cell r="J2233">
            <v>111333</v>
          </cell>
          <cell r="L2233">
            <v>440</v>
          </cell>
          <cell r="M2233">
            <v>285</v>
          </cell>
          <cell r="N2233">
            <v>3040</v>
          </cell>
          <cell r="O2233">
            <v>1348</v>
          </cell>
          <cell r="P2233">
            <v>193</v>
          </cell>
          <cell r="Q2233">
            <v>1698</v>
          </cell>
          <cell r="R2233">
            <v>173</v>
          </cell>
          <cell r="S2233">
            <v>1010</v>
          </cell>
          <cell r="T2233">
            <v>375</v>
          </cell>
          <cell r="U2233">
            <v>88</v>
          </cell>
          <cell r="V2233">
            <v>1556</v>
          </cell>
          <cell r="W2233">
            <v>687</v>
          </cell>
          <cell r="AA2233">
            <v>3518</v>
          </cell>
          <cell r="AB2233">
            <v>633</v>
          </cell>
          <cell r="AC2233">
            <v>3461</v>
          </cell>
          <cell r="AD2233">
            <v>331</v>
          </cell>
          <cell r="AE2233">
            <v>130</v>
          </cell>
          <cell r="AF2233">
            <v>33</v>
          </cell>
          <cell r="AG2233">
            <v>1306</v>
          </cell>
          <cell r="AH2233">
            <v>11740</v>
          </cell>
          <cell r="AI2233">
            <v>14809</v>
          </cell>
          <cell r="AJ2233">
            <v>18295</v>
          </cell>
          <cell r="AK2233">
            <v>18099</v>
          </cell>
          <cell r="AL2233">
            <v>9985</v>
          </cell>
          <cell r="AM2233">
            <v>15230</v>
          </cell>
          <cell r="AN2233">
            <v>2870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38314</v>
          </cell>
          <cell r="L2234">
            <v>1140</v>
          </cell>
          <cell r="M2234">
            <v>3815</v>
          </cell>
          <cell r="N2234">
            <v>5819</v>
          </cell>
          <cell r="O2234">
            <v>3100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513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1021112</v>
          </cell>
          <cell r="L2235">
            <v>46879</v>
          </cell>
          <cell r="M2235">
            <v>92973</v>
          </cell>
          <cell r="N2235">
            <v>76971</v>
          </cell>
          <cell r="O2235">
            <v>64116</v>
          </cell>
          <cell r="P2235">
            <v>54087</v>
          </cell>
          <cell r="Q2235">
            <v>58938</v>
          </cell>
          <cell r="R2235">
            <v>60821</v>
          </cell>
          <cell r="S2235">
            <v>59505</v>
          </cell>
          <cell r="T2235">
            <v>57673</v>
          </cell>
          <cell r="U2235">
            <v>59311</v>
          </cell>
          <cell r="V2235">
            <v>35621</v>
          </cell>
          <cell r="W2235">
            <v>35432</v>
          </cell>
          <cell r="X2235">
            <v>32703</v>
          </cell>
          <cell r="Y2235">
            <v>31407</v>
          </cell>
          <cell r="Z2235">
            <v>27600</v>
          </cell>
          <cell r="AA2235">
            <v>28635</v>
          </cell>
          <cell r="AB2235">
            <v>33122</v>
          </cell>
          <cell r="AC2235">
            <v>34594</v>
          </cell>
          <cell r="AD2235">
            <v>43658</v>
          </cell>
          <cell r="AE2235">
            <v>17382</v>
          </cell>
          <cell r="AF2235">
            <v>5393</v>
          </cell>
          <cell r="AG2235">
            <v>11747</v>
          </cell>
          <cell r="AH2235">
            <v>7216</v>
          </cell>
          <cell r="AI2235">
            <v>20732</v>
          </cell>
          <cell r="AJ2235">
            <v>4844</v>
          </cell>
          <cell r="AK2235">
            <v>8160</v>
          </cell>
          <cell r="AL2235">
            <v>4814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227681</v>
          </cell>
          <cell r="L2236">
            <v>7905</v>
          </cell>
          <cell r="M2236">
            <v>14694</v>
          </cell>
          <cell r="N2236">
            <v>14043</v>
          </cell>
          <cell r="O2236">
            <v>13979</v>
          </cell>
          <cell r="P2236">
            <v>11091</v>
          </cell>
          <cell r="Q2236">
            <v>9410</v>
          </cell>
          <cell r="R2236">
            <v>10277</v>
          </cell>
          <cell r="S2236">
            <v>11414</v>
          </cell>
          <cell r="T2236">
            <v>12011</v>
          </cell>
          <cell r="U2236">
            <v>11143</v>
          </cell>
          <cell r="V2236">
            <v>10160</v>
          </cell>
          <cell r="W2236">
            <v>6243</v>
          </cell>
          <cell r="X2236">
            <v>7849</v>
          </cell>
          <cell r="Y2236">
            <v>6196</v>
          </cell>
          <cell r="Z2236">
            <v>9301</v>
          </cell>
          <cell r="AA2236">
            <v>8752</v>
          </cell>
          <cell r="AB2236">
            <v>7457</v>
          </cell>
          <cell r="AC2236">
            <v>7965</v>
          </cell>
          <cell r="AD2236">
            <v>6703</v>
          </cell>
          <cell r="AE2236">
            <v>6985</v>
          </cell>
          <cell r="AF2236">
            <v>3037</v>
          </cell>
          <cell r="AG2236">
            <v>2350</v>
          </cell>
          <cell r="AH2236">
            <v>5785</v>
          </cell>
          <cell r="AI2236">
            <v>2314</v>
          </cell>
          <cell r="AJ2236">
            <v>2811</v>
          </cell>
          <cell r="AK2236">
            <v>11502</v>
          </cell>
          <cell r="AL2236">
            <v>2859</v>
          </cell>
          <cell r="AM2236">
            <v>2790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662719</v>
          </cell>
          <cell r="L2238">
            <v>11669</v>
          </cell>
          <cell r="M2238">
            <v>63539</v>
          </cell>
          <cell r="N2238">
            <v>122212</v>
          </cell>
          <cell r="O2238">
            <v>71396</v>
          </cell>
          <cell r="P2238">
            <v>25234</v>
          </cell>
          <cell r="Q2238">
            <v>20166</v>
          </cell>
          <cell r="R2238">
            <v>16713</v>
          </cell>
          <cell r="S2238">
            <v>20705</v>
          </cell>
          <cell r="T2238">
            <v>12539</v>
          </cell>
          <cell r="U2238">
            <v>20376</v>
          </cell>
          <cell r="V2238">
            <v>9217</v>
          </cell>
          <cell r="W2238">
            <v>10510</v>
          </cell>
          <cell r="X2238">
            <v>23771</v>
          </cell>
          <cell r="Y2238">
            <v>14053</v>
          </cell>
          <cell r="Z2238">
            <v>13786</v>
          </cell>
          <cell r="AA2238">
            <v>11428</v>
          </cell>
          <cell r="AB2238">
            <v>34949</v>
          </cell>
          <cell r="AC2238">
            <v>10380</v>
          </cell>
          <cell r="AD2238">
            <v>17353</v>
          </cell>
          <cell r="AE2238">
            <v>6977</v>
          </cell>
          <cell r="AF2238">
            <v>2465</v>
          </cell>
          <cell r="AG2238">
            <v>13850</v>
          </cell>
          <cell r="AH2238">
            <v>24800</v>
          </cell>
          <cell r="AI2238">
            <v>25170</v>
          </cell>
          <cell r="AJ2238">
            <v>3045</v>
          </cell>
          <cell r="AK2238">
            <v>28054</v>
          </cell>
          <cell r="AL2238">
            <v>6282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16646</v>
          </cell>
          <cell r="L2239">
            <v>692</v>
          </cell>
          <cell r="M2239">
            <v>2390</v>
          </cell>
          <cell r="N2239">
            <v>2024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882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462</v>
          </cell>
          <cell r="Y2239">
            <v>958</v>
          </cell>
          <cell r="Z2239">
            <v>584</v>
          </cell>
          <cell r="AA2239">
            <v>1448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  <cell r="J2240">
            <v>4060</v>
          </cell>
          <cell r="L2240">
            <v>111</v>
          </cell>
          <cell r="M2240">
            <v>406</v>
          </cell>
          <cell r="N2240">
            <v>711</v>
          </cell>
          <cell r="O2240">
            <v>401</v>
          </cell>
          <cell r="Q2240">
            <v>262</v>
          </cell>
          <cell r="R2240">
            <v>272</v>
          </cell>
          <cell r="S2240">
            <v>222</v>
          </cell>
          <cell r="T2240">
            <v>95</v>
          </cell>
          <cell r="U2240">
            <v>110</v>
          </cell>
          <cell r="V2240">
            <v>81</v>
          </cell>
          <cell r="W2240">
            <v>48</v>
          </cell>
          <cell r="X2240">
            <v>402</v>
          </cell>
          <cell r="Y2240">
            <v>192</v>
          </cell>
          <cell r="AA2240">
            <v>34</v>
          </cell>
          <cell r="AB2240">
            <v>33</v>
          </cell>
          <cell r="AC2240">
            <v>19</v>
          </cell>
          <cell r="AD2240">
            <v>480</v>
          </cell>
          <cell r="AE2240">
            <v>56</v>
          </cell>
          <cell r="AF2240">
            <v>33</v>
          </cell>
          <cell r="AH2240">
            <v>74</v>
          </cell>
          <cell r="AK2240">
            <v>18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494165</v>
          </cell>
          <cell r="L2241">
            <v>8826</v>
          </cell>
          <cell r="M2241">
            <v>46102</v>
          </cell>
          <cell r="N2241">
            <v>18853</v>
          </cell>
          <cell r="O2241">
            <v>18044</v>
          </cell>
          <cell r="P2241">
            <v>14891</v>
          </cell>
          <cell r="Q2241">
            <v>19888</v>
          </cell>
          <cell r="R2241">
            <v>18692</v>
          </cell>
          <cell r="S2241">
            <v>13102</v>
          </cell>
          <cell r="T2241">
            <v>19048</v>
          </cell>
          <cell r="U2241">
            <v>42966</v>
          </cell>
          <cell r="V2241">
            <v>13983</v>
          </cell>
          <cell r="W2241">
            <v>12793</v>
          </cell>
          <cell r="X2241">
            <v>24684</v>
          </cell>
          <cell r="Y2241">
            <v>12188</v>
          </cell>
          <cell r="Z2241">
            <v>7570</v>
          </cell>
          <cell r="AA2241">
            <v>4048</v>
          </cell>
          <cell r="AB2241">
            <v>18433</v>
          </cell>
          <cell r="AC2241">
            <v>52914</v>
          </cell>
          <cell r="AD2241">
            <v>9822</v>
          </cell>
          <cell r="AE2241">
            <v>19642</v>
          </cell>
          <cell r="AF2241">
            <v>14641</v>
          </cell>
          <cell r="AG2241">
            <v>14418</v>
          </cell>
          <cell r="AH2241">
            <v>5621</v>
          </cell>
          <cell r="AI2241">
            <v>6084</v>
          </cell>
          <cell r="AJ2241">
            <v>7051</v>
          </cell>
          <cell r="AK2241">
            <v>6937</v>
          </cell>
          <cell r="AL2241">
            <v>13504</v>
          </cell>
          <cell r="AM2241">
            <v>23045</v>
          </cell>
          <cell r="AN2241">
            <v>6375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458001</v>
          </cell>
          <cell r="L2242">
            <v>9460</v>
          </cell>
          <cell r="M2242">
            <v>17038</v>
          </cell>
          <cell r="N2242">
            <v>56043</v>
          </cell>
          <cell r="O2242">
            <v>21187</v>
          </cell>
          <cell r="P2242">
            <v>14065</v>
          </cell>
          <cell r="Q2242">
            <v>18710</v>
          </cell>
          <cell r="R2242">
            <v>20289</v>
          </cell>
          <cell r="S2242">
            <v>26313</v>
          </cell>
          <cell r="T2242">
            <v>36687</v>
          </cell>
          <cell r="U2242">
            <v>21623</v>
          </cell>
          <cell r="V2242">
            <v>17605</v>
          </cell>
          <cell r="W2242">
            <v>4939</v>
          </cell>
          <cell r="X2242">
            <v>35607</v>
          </cell>
          <cell r="Y2242">
            <v>5272</v>
          </cell>
          <cell r="Z2242">
            <v>6324</v>
          </cell>
          <cell r="AA2242">
            <v>12533</v>
          </cell>
          <cell r="AB2242">
            <v>29022</v>
          </cell>
          <cell r="AC2242">
            <v>18410</v>
          </cell>
          <cell r="AD2242">
            <v>21858</v>
          </cell>
          <cell r="AE2242">
            <v>4610</v>
          </cell>
          <cell r="AF2242">
            <v>2468</v>
          </cell>
          <cell r="AG2242">
            <v>6377</v>
          </cell>
          <cell r="AH2242">
            <v>2003</v>
          </cell>
          <cell r="AI2242">
            <v>4784</v>
          </cell>
          <cell r="AJ2242">
            <v>11965</v>
          </cell>
          <cell r="AK2242">
            <v>8192</v>
          </cell>
          <cell r="AL2242">
            <v>7095</v>
          </cell>
          <cell r="AM2242">
            <v>15415</v>
          </cell>
          <cell r="AN2242">
            <v>2107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  <cell r="J2243">
            <v>3246</v>
          </cell>
          <cell r="L2243">
            <v>603</v>
          </cell>
          <cell r="M2243">
            <v>48</v>
          </cell>
          <cell r="N2243">
            <v>218</v>
          </cell>
          <cell r="Q2243">
            <v>128</v>
          </cell>
          <cell r="R2243">
            <v>215</v>
          </cell>
          <cell r="S2243">
            <v>353</v>
          </cell>
          <cell r="T2243">
            <v>176</v>
          </cell>
          <cell r="U2243">
            <v>18</v>
          </cell>
          <cell r="V2243">
            <v>22</v>
          </cell>
          <cell r="W2243">
            <v>229</v>
          </cell>
          <cell r="X2243">
            <v>110</v>
          </cell>
          <cell r="AA2243">
            <v>408</v>
          </cell>
          <cell r="AB2243">
            <v>500</v>
          </cell>
          <cell r="AG2243">
            <v>20</v>
          </cell>
          <cell r="AM2243">
            <v>198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  <cell r="J2244">
            <v>297994</v>
          </cell>
          <cell r="L2244">
            <v>3162</v>
          </cell>
          <cell r="M2244">
            <v>16932</v>
          </cell>
          <cell r="N2244">
            <v>17431</v>
          </cell>
          <cell r="O2244">
            <v>5640</v>
          </cell>
          <cell r="P2244">
            <v>5971</v>
          </cell>
          <cell r="Q2244">
            <v>10356</v>
          </cell>
          <cell r="R2244">
            <v>13175</v>
          </cell>
          <cell r="S2244">
            <v>16165</v>
          </cell>
          <cell r="T2244">
            <v>14739</v>
          </cell>
          <cell r="U2244">
            <v>9232</v>
          </cell>
          <cell r="V2244">
            <v>15394</v>
          </cell>
          <cell r="W2244">
            <v>8501</v>
          </cell>
          <cell r="X2244">
            <v>25365</v>
          </cell>
          <cell r="Y2244">
            <v>10523</v>
          </cell>
          <cell r="Z2244">
            <v>5569</v>
          </cell>
          <cell r="AA2244">
            <v>7262</v>
          </cell>
          <cell r="AB2244">
            <v>14756</v>
          </cell>
          <cell r="AC2244">
            <v>18215</v>
          </cell>
          <cell r="AD2244">
            <v>9351</v>
          </cell>
          <cell r="AE2244">
            <v>1958</v>
          </cell>
          <cell r="AF2244">
            <v>1427</v>
          </cell>
          <cell r="AG2244">
            <v>6498</v>
          </cell>
          <cell r="AH2244">
            <v>1444</v>
          </cell>
          <cell r="AI2244">
            <v>967</v>
          </cell>
          <cell r="AJ2244">
            <v>3081</v>
          </cell>
          <cell r="AK2244">
            <v>1480</v>
          </cell>
          <cell r="AL2244">
            <v>30793</v>
          </cell>
          <cell r="AM2244">
            <v>17066</v>
          </cell>
          <cell r="AN2244">
            <v>5541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  <cell r="J2245">
            <v>661810</v>
          </cell>
          <cell r="L2245">
            <v>11153</v>
          </cell>
          <cell r="M2245">
            <v>39562</v>
          </cell>
          <cell r="N2245">
            <v>43525</v>
          </cell>
          <cell r="O2245">
            <v>37753</v>
          </cell>
          <cell r="P2245">
            <v>32188</v>
          </cell>
          <cell r="Q2245">
            <v>26333</v>
          </cell>
          <cell r="R2245">
            <v>60548</v>
          </cell>
          <cell r="S2245">
            <v>37640</v>
          </cell>
          <cell r="T2245">
            <v>33850</v>
          </cell>
          <cell r="U2245">
            <v>32593</v>
          </cell>
          <cell r="V2245">
            <v>20926</v>
          </cell>
          <cell r="W2245">
            <v>16747</v>
          </cell>
          <cell r="X2245">
            <v>20951</v>
          </cell>
          <cell r="Y2245">
            <v>13751</v>
          </cell>
          <cell r="Z2245">
            <v>16961</v>
          </cell>
          <cell r="AA2245">
            <v>18120</v>
          </cell>
          <cell r="AB2245">
            <v>26203</v>
          </cell>
          <cell r="AC2245">
            <v>25272</v>
          </cell>
          <cell r="AD2245">
            <v>14180</v>
          </cell>
          <cell r="AE2245">
            <v>15900</v>
          </cell>
          <cell r="AF2245">
            <v>9687</v>
          </cell>
          <cell r="AG2245">
            <v>9500</v>
          </cell>
          <cell r="AH2245">
            <v>11267</v>
          </cell>
          <cell r="AI2245">
            <v>22541</v>
          </cell>
          <cell r="AJ2245">
            <v>11283</v>
          </cell>
          <cell r="AK2245">
            <v>7531</v>
          </cell>
          <cell r="AL2245">
            <v>21080</v>
          </cell>
          <cell r="AM2245">
            <v>14294</v>
          </cell>
          <cell r="AN2245">
            <v>10471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  <cell r="J2246">
            <v>819</v>
          </cell>
          <cell r="W2246">
            <v>761</v>
          </cell>
          <cell r="AB2246">
            <v>58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  <cell r="J2247">
            <v>1146722</v>
          </cell>
          <cell r="L2247">
            <v>4173</v>
          </cell>
          <cell r="M2247">
            <v>52709</v>
          </cell>
          <cell r="N2247">
            <v>55320</v>
          </cell>
          <cell r="O2247">
            <v>22229</v>
          </cell>
          <cell r="P2247">
            <v>38785</v>
          </cell>
          <cell r="Q2247">
            <v>76580</v>
          </cell>
          <cell r="R2247">
            <v>67195</v>
          </cell>
          <cell r="S2247">
            <v>70072</v>
          </cell>
          <cell r="T2247">
            <v>70691</v>
          </cell>
          <cell r="U2247">
            <v>72977</v>
          </cell>
          <cell r="V2247">
            <v>56738</v>
          </cell>
          <cell r="W2247">
            <v>46993</v>
          </cell>
          <cell r="X2247">
            <v>44494</v>
          </cell>
          <cell r="Y2247">
            <v>84395</v>
          </cell>
          <cell r="Z2247">
            <v>47028</v>
          </cell>
          <cell r="AA2247">
            <v>61585</v>
          </cell>
          <cell r="AB2247">
            <v>53158</v>
          </cell>
          <cell r="AC2247">
            <v>18632</v>
          </cell>
          <cell r="AD2247">
            <v>44123</v>
          </cell>
          <cell r="AE2247">
            <v>49759</v>
          </cell>
          <cell r="AF2247">
            <v>28290</v>
          </cell>
          <cell r="AG2247">
            <v>70697</v>
          </cell>
          <cell r="AH2247">
            <v>10099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  <cell r="J2248">
            <v>266595</v>
          </cell>
          <cell r="L2248">
            <v>4699</v>
          </cell>
          <cell r="M2248">
            <v>6799</v>
          </cell>
          <cell r="N2248">
            <v>7009</v>
          </cell>
          <cell r="O2248">
            <v>9359</v>
          </cell>
          <cell r="P2248">
            <v>15501</v>
          </cell>
          <cell r="Q2248">
            <v>4961</v>
          </cell>
          <cell r="R2248">
            <v>17389</v>
          </cell>
          <cell r="S2248">
            <v>9734</v>
          </cell>
          <cell r="T2248">
            <v>12144</v>
          </cell>
          <cell r="U2248">
            <v>11154</v>
          </cell>
          <cell r="V2248">
            <v>7093</v>
          </cell>
          <cell r="W2248">
            <v>14091</v>
          </cell>
          <cell r="X2248">
            <v>11134</v>
          </cell>
          <cell r="Y2248">
            <v>17910</v>
          </cell>
          <cell r="Z2248">
            <v>25015</v>
          </cell>
          <cell r="AA2248">
            <v>16082</v>
          </cell>
          <cell r="AB2248">
            <v>6545</v>
          </cell>
          <cell r="AC2248">
            <v>16405</v>
          </cell>
          <cell r="AD2248">
            <v>16858</v>
          </cell>
          <cell r="AE2248">
            <v>15417</v>
          </cell>
          <cell r="AF2248">
            <v>16865</v>
          </cell>
          <cell r="AG2248">
            <v>32</v>
          </cell>
          <cell r="AH2248">
            <v>4399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  <cell r="J2249">
            <v>52</v>
          </cell>
          <cell r="T2249">
            <v>52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  <cell r="J2250">
            <v>412777</v>
          </cell>
          <cell r="L2250">
            <v>1188</v>
          </cell>
          <cell r="M2250">
            <v>19002</v>
          </cell>
          <cell r="N2250">
            <v>46425</v>
          </cell>
          <cell r="O2250">
            <v>5623</v>
          </cell>
          <cell r="P2250">
            <v>5386</v>
          </cell>
          <cell r="Q2250">
            <v>3169</v>
          </cell>
          <cell r="R2250">
            <v>17978</v>
          </cell>
          <cell r="S2250">
            <v>8145</v>
          </cell>
          <cell r="T2250">
            <v>37005</v>
          </cell>
          <cell r="U2250">
            <v>55658</v>
          </cell>
          <cell r="V2250">
            <v>52548</v>
          </cell>
          <cell r="W2250">
            <v>33506</v>
          </cell>
          <cell r="X2250">
            <v>34506</v>
          </cell>
          <cell r="Y2250">
            <v>6923</v>
          </cell>
          <cell r="Z2250">
            <v>6248</v>
          </cell>
          <cell r="AA2250">
            <v>13500</v>
          </cell>
          <cell r="AB2250">
            <v>24320</v>
          </cell>
          <cell r="AC2250">
            <v>6987</v>
          </cell>
          <cell r="AD2250">
            <v>3961</v>
          </cell>
          <cell r="AE2250">
            <v>13930</v>
          </cell>
          <cell r="AF2250">
            <v>16301</v>
          </cell>
          <cell r="AG2250">
            <v>468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  <cell r="J2251">
            <v>76418</v>
          </cell>
          <cell r="L2251">
            <v>3158</v>
          </cell>
          <cell r="M2251">
            <v>3036</v>
          </cell>
          <cell r="N2251">
            <v>1048</v>
          </cell>
          <cell r="O2251">
            <v>2731</v>
          </cell>
          <cell r="P2251">
            <v>403</v>
          </cell>
          <cell r="Q2251">
            <v>20286</v>
          </cell>
          <cell r="R2251">
            <v>970</v>
          </cell>
          <cell r="S2251">
            <v>4098</v>
          </cell>
          <cell r="T2251">
            <v>3796</v>
          </cell>
          <cell r="U2251">
            <v>1718</v>
          </cell>
          <cell r="V2251">
            <v>5677</v>
          </cell>
          <cell r="W2251">
            <v>2846</v>
          </cell>
          <cell r="X2251">
            <v>550</v>
          </cell>
          <cell r="Y2251">
            <v>4606</v>
          </cell>
          <cell r="Z2251">
            <v>6302</v>
          </cell>
          <cell r="AA2251">
            <v>4179</v>
          </cell>
          <cell r="AB2251">
            <v>5042</v>
          </cell>
          <cell r="AC2251">
            <v>1237</v>
          </cell>
          <cell r="AD2251">
            <v>1347</v>
          </cell>
          <cell r="AE2251">
            <v>2845</v>
          </cell>
          <cell r="AF2251">
            <v>220</v>
          </cell>
          <cell r="AG2251">
            <v>323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  <cell r="J2252">
            <v>21885</v>
          </cell>
          <cell r="L2252">
            <v>3952</v>
          </cell>
          <cell r="M2252">
            <v>1498</v>
          </cell>
          <cell r="N2252">
            <v>1573</v>
          </cell>
          <cell r="O2252">
            <v>1764</v>
          </cell>
          <cell r="P2252">
            <v>1005</v>
          </cell>
          <cell r="Q2252">
            <v>164</v>
          </cell>
          <cell r="R2252">
            <v>675</v>
          </cell>
          <cell r="S2252">
            <v>2444</v>
          </cell>
          <cell r="T2252">
            <v>602</v>
          </cell>
          <cell r="U2252">
            <v>370</v>
          </cell>
          <cell r="V2252">
            <v>396</v>
          </cell>
          <cell r="W2252">
            <v>880</v>
          </cell>
          <cell r="X2252">
            <v>2207</v>
          </cell>
          <cell r="Y2252">
            <v>339</v>
          </cell>
          <cell r="AB2252">
            <v>123</v>
          </cell>
          <cell r="AC2252">
            <v>2027</v>
          </cell>
          <cell r="AD2252">
            <v>82</v>
          </cell>
          <cell r="AE2252">
            <v>308</v>
          </cell>
          <cell r="AF2252">
            <v>74</v>
          </cell>
          <cell r="AG2252">
            <v>250</v>
          </cell>
          <cell r="AH2252">
            <v>330</v>
          </cell>
          <cell r="AI2252">
            <v>126</v>
          </cell>
          <cell r="AJ2252">
            <v>69</v>
          </cell>
          <cell r="AK2252">
            <v>90</v>
          </cell>
          <cell r="AL2252">
            <v>181</v>
          </cell>
          <cell r="AN2252">
            <v>356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2566215</v>
          </cell>
          <cell r="L2253">
            <v>33270</v>
          </cell>
          <cell r="M2253">
            <v>115907</v>
          </cell>
          <cell r="N2253">
            <v>104168</v>
          </cell>
          <cell r="O2253">
            <v>185841</v>
          </cell>
          <cell r="P2253">
            <v>171857</v>
          </cell>
          <cell r="Q2253">
            <v>144776</v>
          </cell>
          <cell r="R2253">
            <v>128340</v>
          </cell>
          <cell r="S2253">
            <v>98327</v>
          </cell>
          <cell r="T2253">
            <v>125565</v>
          </cell>
          <cell r="U2253">
            <v>102147</v>
          </cell>
          <cell r="V2253">
            <v>59765</v>
          </cell>
          <cell r="W2253">
            <v>94694</v>
          </cell>
          <cell r="X2253">
            <v>79228</v>
          </cell>
          <cell r="Y2253">
            <v>80750</v>
          </cell>
          <cell r="Z2253">
            <v>115046</v>
          </cell>
          <cell r="AA2253">
            <v>72313</v>
          </cell>
          <cell r="AB2253">
            <v>58463</v>
          </cell>
          <cell r="AC2253">
            <v>129162</v>
          </cell>
          <cell r="AD2253">
            <v>64841</v>
          </cell>
          <cell r="AE2253">
            <v>54098</v>
          </cell>
          <cell r="AF2253">
            <v>52397</v>
          </cell>
          <cell r="AG2253">
            <v>81105</v>
          </cell>
          <cell r="AH2253">
            <v>72847</v>
          </cell>
          <cell r="AI2253">
            <v>64452</v>
          </cell>
          <cell r="AJ2253">
            <v>60379</v>
          </cell>
          <cell r="AK2253">
            <v>35591</v>
          </cell>
          <cell r="AL2253">
            <v>70112</v>
          </cell>
          <cell r="AM2253">
            <v>76785</v>
          </cell>
          <cell r="AN2253">
            <v>33989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900355</v>
          </cell>
          <cell r="L2254">
            <v>13493</v>
          </cell>
          <cell r="M2254">
            <v>34890</v>
          </cell>
          <cell r="N2254">
            <v>39951</v>
          </cell>
          <cell r="O2254">
            <v>35888</v>
          </cell>
          <cell r="P2254">
            <v>61323</v>
          </cell>
          <cell r="Q2254">
            <v>17048</v>
          </cell>
          <cell r="R2254">
            <v>23292</v>
          </cell>
          <cell r="S2254">
            <v>16831</v>
          </cell>
          <cell r="T2254">
            <v>28891</v>
          </cell>
          <cell r="U2254">
            <v>42962</v>
          </cell>
          <cell r="V2254">
            <v>26573</v>
          </cell>
          <cell r="W2254">
            <v>17706</v>
          </cell>
          <cell r="X2254">
            <v>52840</v>
          </cell>
          <cell r="Y2254">
            <v>25246</v>
          </cell>
          <cell r="Z2254">
            <v>109552</v>
          </cell>
          <cell r="AA2254">
            <v>18461</v>
          </cell>
          <cell r="AB2254">
            <v>24017</v>
          </cell>
          <cell r="AC2254">
            <v>24864</v>
          </cell>
          <cell r="AD2254">
            <v>59883</v>
          </cell>
          <cell r="AE2254">
            <v>26431</v>
          </cell>
          <cell r="AF2254">
            <v>15044</v>
          </cell>
          <cell r="AG2254">
            <v>23488</v>
          </cell>
          <cell r="AH2254">
            <v>62565</v>
          </cell>
          <cell r="AI2254">
            <v>15674</v>
          </cell>
          <cell r="AJ2254">
            <v>25208</v>
          </cell>
          <cell r="AK2254">
            <v>13481</v>
          </cell>
          <cell r="AL2254">
            <v>12564</v>
          </cell>
          <cell r="AM2254">
            <v>17459</v>
          </cell>
          <cell r="AN2254">
            <v>12807</v>
          </cell>
          <cell r="AO2254">
            <v>1923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  <cell r="J2255">
            <v>197</v>
          </cell>
          <cell r="L2255">
            <v>32</v>
          </cell>
          <cell r="M2255">
            <v>24</v>
          </cell>
          <cell r="AF2255">
            <v>58</v>
          </cell>
          <cell r="AH2255">
            <v>83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  <cell r="J2256">
            <v>696254</v>
          </cell>
          <cell r="L2256">
            <v>281</v>
          </cell>
          <cell r="M2256">
            <v>14404</v>
          </cell>
          <cell r="N2256">
            <v>8282</v>
          </cell>
          <cell r="O2256">
            <v>524</v>
          </cell>
          <cell r="P2256">
            <v>700</v>
          </cell>
          <cell r="R2256">
            <v>1003</v>
          </cell>
          <cell r="T2256">
            <v>21914</v>
          </cell>
          <cell r="U2256">
            <v>2935</v>
          </cell>
          <cell r="V2256">
            <v>14028</v>
          </cell>
          <cell r="W2256">
            <v>1966</v>
          </cell>
          <cell r="X2256">
            <v>1075</v>
          </cell>
          <cell r="Y2256">
            <v>15253</v>
          </cell>
          <cell r="Z2256">
            <v>174</v>
          </cell>
          <cell r="AB2256">
            <v>3247</v>
          </cell>
          <cell r="AC2256">
            <v>36</v>
          </cell>
          <cell r="AG2256">
            <v>19676</v>
          </cell>
          <cell r="AH2256">
            <v>38506</v>
          </cell>
          <cell r="AI2256">
            <v>137897</v>
          </cell>
          <cell r="AJ2256">
            <v>81588</v>
          </cell>
          <cell r="AK2256">
            <v>101146</v>
          </cell>
          <cell r="AL2256">
            <v>59188</v>
          </cell>
          <cell r="AM2256">
            <v>69304</v>
          </cell>
          <cell r="AN2256">
            <v>72563</v>
          </cell>
          <cell r="AO2256">
            <v>30564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  <cell r="J2257">
            <v>119893</v>
          </cell>
          <cell r="L2257">
            <v>162</v>
          </cell>
          <cell r="M2257">
            <v>184</v>
          </cell>
          <cell r="N2257">
            <v>1169</v>
          </cell>
          <cell r="O2257">
            <v>38</v>
          </cell>
          <cell r="P2257">
            <v>253</v>
          </cell>
          <cell r="Q2257">
            <v>151</v>
          </cell>
          <cell r="S2257">
            <v>107</v>
          </cell>
          <cell r="T2257">
            <v>615</v>
          </cell>
          <cell r="V2257">
            <v>154</v>
          </cell>
          <cell r="X2257">
            <v>269</v>
          </cell>
          <cell r="Z2257">
            <v>560</v>
          </cell>
          <cell r="AA2257">
            <v>571</v>
          </cell>
          <cell r="AB2257">
            <v>201</v>
          </cell>
          <cell r="AE2257">
            <v>149</v>
          </cell>
          <cell r="AG2257">
            <v>9064</v>
          </cell>
          <cell r="AH2257">
            <v>8496</v>
          </cell>
          <cell r="AI2257">
            <v>22958</v>
          </cell>
          <cell r="AJ2257">
            <v>18196</v>
          </cell>
          <cell r="AK2257">
            <v>9191</v>
          </cell>
          <cell r="AL2257">
            <v>13373</v>
          </cell>
          <cell r="AM2257">
            <v>11680</v>
          </cell>
          <cell r="AN2257">
            <v>20733</v>
          </cell>
          <cell r="AO2257">
            <v>1619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414756</v>
          </cell>
          <cell r="L2258">
            <v>8428</v>
          </cell>
          <cell r="M2258">
            <v>11899</v>
          </cell>
          <cell r="N2258">
            <v>26689</v>
          </cell>
          <cell r="O2258">
            <v>29208</v>
          </cell>
          <cell r="P2258">
            <v>45467</v>
          </cell>
          <cell r="Q2258">
            <v>43155</v>
          </cell>
          <cell r="R2258">
            <v>56082</v>
          </cell>
          <cell r="S2258">
            <v>32762</v>
          </cell>
          <cell r="T2258">
            <v>25361</v>
          </cell>
          <cell r="U2258">
            <v>14593</v>
          </cell>
          <cell r="V2258">
            <v>10059</v>
          </cell>
          <cell r="W2258">
            <v>16834</v>
          </cell>
          <cell r="X2258">
            <v>21785</v>
          </cell>
          <cell r="Y2258">
            <v>18023</v>
          </cell>
          <cell r="Z2258">
            <v>5666</v>
          </cell>
          <cell r="AA2258">
            <v>9446</v>
          </cell>
          <cell r="AB2258">
            <v>7052</v>
          </cell>
          <cell r="AC2258">
            <v>5358</v>
          </cell>
          <cell r="AD2258">
            <v>3637</v>
          </cell>
          <cell r="AE2258">
            <v>2922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2734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5892</v>
          </cell>
          <cell r="L2259">
            <v>34</v>
          </cell>
          <cell r="N2259">
            <v>282</v>
          </cell>
          <cell r="P2259">
            <v>389</v>
          </cell>
          <cell r="Q2259">
            <v>956</v>
          </cell>
          <cell r="R2259">
            <v>1048</v>
          </cell>
          <cell r="S2259">
            <v>139</v>
          </cell>
          <cell r="T2259">
            <v>666</v>
          </cell>
          <cell r="U2259">
            <v>1075</v>
          </cell>
          <cell r="V2259">
            <v>297</v>
          </cell>
          <cell r="X2259">
            <v>372</v>
          </cell>
          <cell r="Y2259">
            <v>523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23474</v>
          </cell>
          <cell r="L2260">
            <v>425</v>
          </cell>
          <cell r="M2260">
            <v>749</v>
          </cell>
          <cell r="N2260">
            <v>1940</v>
          </cell>
          <cell r="O2260">
            <v>1832</v>
          </cell>
          <cell r="P2260">
            <v>896</v>
          </cell>
          <cell r="Q2260">
            <v>1247</v>
          </cell>
          <cell r="R2260">
            <v>1340</v>
          </cell>
          <cell r="S2260">
            <v>2253</v>
          </cell>
          <cell r="T2260">
            <v>2307</v>
          </cell>
          <cell r="U2260">
            <v>1176</v>
          </cell>
          <cell r="V2260">
            <v>807</v>
          </cell>
          <cell r="W2260">
            <v>2344</v>
          </cell>
          <cell r="X2260">
            <v>1796</v>
          </cell>
          <cell r="Y2260">
            <v>2043</v>
          </cell>
          <cell r="Z2260">
            <v>207</v>
          </cell>
          <cell r="AA2260">
            <v>335</v>
          </cell>
          <cell r="AC2260">
            <v>765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18343</v>
          </cell>
          <cell r="L2261">
            <v>97</v>
          </cell>
          <cell r="M2261">
            <v>460</v>
          </cell>
          <cell r="N2261">
            <v>698</v>
          </cell>
          <cell r="O2261">
            <v>1958</v>
          </cell>
          <cell r="P2261">
            <v>1279</v>
          </cell>
          <cell r="Q2261">
            <v>1678</v>
          </cell>
          <cell r="R2261">
            <v>3270</v>
          </cell>
          <cell r="S2261">
            <v>2094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21751</v>
          </cell>
          <cell r="N2262">
            <v>1869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513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6759</v>
          </cell>
          <cell r="P2263">
            <v>209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790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  <cell r="J2264">
            <v>26888</v>
          </cell>
          <cell r="L2264">
            <v>1168</v>
          </cell>
          <cell r="M2264">
            <v>1297</v>
          </cell>
          <cell r="N2264">
            <v>1700</v>
          </cell>
          <cell r="O2264">
            <v>2952</v>
          </cell>
          <cell r="P2264">
            <v>1996</v>
          </cell>
          <cell r="Q2264">
            <v>1395</v>
          </cell>
          <cell r="R2264">
            <v>3125</v>
          </cell>
          <cell r="S2264">
            <v>870</v>
          </cell>
          <cell r="T2264">
            <v>772</v>
          </cell>
          <cell r="U2264">
            <v>787</v>
          </cell>
          <cell r="V2264">
            <v>329</v>
          </cell>
          <cell r="W2264">
            <v>267</v>
          </cell>
          <cell r="Y2264">
            <v>225</v>
          </cell>
          <cell r="Z2264">
            <v>878</v>
          </cell>
          <cell r="AA2264">
            <v>985</v>
          </cell>
          <cell r="AB2264">
            <v>1653</v>
          </cell>
          <cell r="AC2264">
            <v>1236</v>
          </cell>
          <cell r="AD2264">
            <v>888</v>
          </cell>
          <cell r="AE2264">
            <v>279</v>
          </cell>
          <cell r="AF2264">
            <v>220</v>
          </cell>
          <cell r="AG2264">
            <v>761</v>
          </cell>
          <cell r="AH2264">
            <v>1197</v>
          </cell>
          <cell r="AI2264">
            <v>657</v>
          </cell>
          <cell r="AJ2264">
            <v>197</v>
          </cell>
          <cell r="AK2264">
            <v>195</v>
          </cell>
          <cell r="AL2264">
            <v>215</v>
          </cell>
          <cell r="AM2264">
            <v>510</v>
          </cell>
          <cell r="AN2264">
            <v>134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  <cell r="J2265">
            <v>40770</v>
          </cell>
          <cell r="M2265">
            <v>1131</v>
          </cell>
          <cell r="N2265">
            <v>8053</v>
          </cell>
          <cell r="O2265">
            <v>932</v>
          </cell>
          <cell r="P2265">
            <v>699</v>
          </cell>
          <cell r="S2265">
            <v>1511</v>
          </cell>
          <cell r="T2265">
            <v>7671</v>
          </cell>
          <cell r="U2265">
            <v>982</v>
          </cell>
          <cell r="V2265">
            <v>1240</v>
          </cell>
          <cell r="W2265">
            <v>13699</v>
          </cell>
          <cell r="X2265">
            <v>334</v>
          </cell>
          <cell r="Y2265">
            <v>150</v>
          </cell>
          <cell r="Z2265">
            <v>335</v>
          </cell>
          <cell r="AA2265">
            <v>1243</v>
          </cell>
          <cell r="AB2265">
            <v>302</v>
          </cell>
          <cell r="AE2265">
            <v>293</v>
          </cell>
          <cell r="AF2265">
            <v>261</v>
          </cell>
          <cell r="AI2265">
            <v>187</v>
          </cell>
          <cell r="AL2265">
            <v>1747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  <cell r="J2266">
            <v>51550</v>
          </cell>
          <cell r="L2266">
            <v>2715</v>
          </cell>
          <cell r="M2266">
            <v>3511</v>
          </cell>
          <cell r="N2266">
            <v>3195</v>
          </cell>
          <cell r="O2266">
            <v>1721</v>
          </cell>
          <cell r="P2266">
            <v>2468</v>
          </cell>
          <cell r="Q2266">
            <v>2558</v>
          </cell>
          <cell r="R2266">
            <v>5887</v>
          </cell>
          <cell r="S2266">
            <v>2541</v>
          </cell>
          <cell r="T2266">
            <v>2864</v>
          </cell>
          <cell r="U2266">
            <v>1835</v>
          </cell>
          <cell r="W2266">
            <v>1824</v>
          </cell>
          <cell r="X2266">
            <v>1073</v>
          </cell>
          <cell r="Y2266">
            <v>741</v>
          </cell>
          <cell r="Z2266">
            <v>2312</v>
          </cell>
          <cell r="AA2266">
            <v>937</v>
          </cell>
          <cell r="AB2266">
            <v>315</v>
          </cell>
          <cell r="AC2266">
            <v>163</v>
          </cell>
          <cell r="AD2266">
            <v>557</v>
          </cell>
          <cell r="AE2266">
            <v>1789</v>
          </cell>
          <cell r="AF2266">
            <v>3407</v>
          </cell>
          <cell r="AG2266">
            <v>19</v>
          </cell>
          <cell r="AH2266">
            <v>1170</v>
          </cell>
          <cell r="AJ2266">
            <v>514</v>
          </cell>
          <cell r="AK2266">
            <v>1260</v>
          </cell>
          <cell r="AL2266">
            <v>757</v>
          </cell>
          <cell r="AM2266">
            <v>5417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  <cell r="J2267">
            <v>14914</v>
          </cell>
          <cell r="L2267">
            <v>1088</v>
          </cell>
          <cell r="M2267">
            <v>632</v>
          </cell>
          <cell r="N2267">
            <v>820</v>
          </cell>
          <cell r="O2267">
            <v>1500</v>
          </cell>
          <cell r="P2267">
            <v>915</v>
          </cell>
          <cell r="Q2267">
            <v>1551</v>
          </cell>
          <cell r="R2267">
            <v>1146</v>
          </cell>
          <cell r="S2267">
            <v>590</v>
          </cell>
          <cell r="T2267">
            <v>248</v>
          </cell>
          <cell r="U2267">
            <v>1156</v>
          </cell>
          <cell r="V2267">
            <v>328</v>
          </cell>
          <cell r="W2267">
            <v>503</v>
          </cell>
          <cell r="X2267">
            <v>258</v>
          </cell>
          <cell r="Y2267">
            <v>1341</v>
          </cell>
          <cell r="Z2267">
            <v>142</v>
          </cell>
          <cell r="AA2267">
            <v>162</v>
          </cell>
          <cell r="AB2267">
            <v>534</v>
          </cell>
          <cell r="AC2267">
            <v>168</v>
          </cell>
          <cell r="AE2267">
            <v>37</v>
          </cell>
          <cell r="AG2267">
            <v>318</v>
          </cell>
          <cell r="AH2267">
            <v>46</v>
          </cell>
          <cell r="AJ2267">
            <v>98</v>
          </cell>
          <cell r="AL2267">
            <v>848</v>
          </cell>
          <cell r="AM2267">
            <v>485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  <cell r="J2268">
            <v>1656</v>
          </cell>
          <cell r="O2268">
            <v>1240</v>
          </cell>
          <cell r="R2268">
            <v>117</v>
          </cell>
          <cell r="Y2268">
            <v>134</v>
          </cell>
          <cell r="AA2268">
            <v>165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  <cell r="J2269">
            <v>49974</v>
          </cell>
          <cell r="L2269">
            <v>903</v>
          </cell>
          <cell r="M2269">
            <v>2169</v>
          </cell>
          <cell r="N2269">
            <v>3482</v>
          </cell>
          <cell r="O2269">
            <v>1366</v>
          </cell>
          <cell r="P2269">
            <v>6883</v>
          </cell>
          <cell r="Q2269">
            <v>5006</v>
          </cell>
          <cell r="R2269">
            <v>6386</v>
          </cell>
          <cell r="S2269">
            <v>3289</v>
          </cell>
          <cell r="T2269">
            <v>917</v>
          </cell>
          <cell r="U2269">
            <v>2132</v>
          </cell>
          <cell r="V2269">
            <v>495</v>
          </cell>
          <cell r="W2269">
            <v>581</v>
          </cell>
          <cell r="Y2269">
            <v>2441</v>
          </cell>
          <cell r="Z2269">
            <v>1451</v>
          </cell>
          <cell r="AA2269">
            <v>1300</v>
          </cell>
          <cell r="AB2269">
            <v>108</v>
          </cell>
          <cell r="AC2269">
            <v>3229</v>
          </cell>
          <cell r="AD2269">
            <v>32</v>
          </cell>
          <cell r="AE2269">
            <v>3584</v>
          </cell>
          <cell r="AF2269">
            <v>12</v>
          </cell>
          <cell r="AG2269">
            <v>376</v>
          </cell>
          <cell r="AH2269">
            <v>20</v>
          </cell>
          <cell r="AI2269">
            <v>369</v>
          </cell>
          <cell r="AJ2269">
            <v>1578</v>
          </cell>
          <cell r="AK2269">
            <v>571</v>
          </cell>
          <cell r="AL2269">
            <v>1177</v>
          </cell>
          <cell r="AM2269">
            <v>117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  <cell r="J2270">
            <v>12144</v>
          </cell>
          <cell r="L2270">
            <v>1490</v>
          </cell>
          <cell r="M2270">
            <v>465</v>
          </cell>
          <cell r="O2270">
            <v>178</v>
          </cell>
          <cell r="P2270">
            <v>1003</v>
          </cell>
          <cell r="Q2270">
            <v>750</v>
          </cell>
          <cell r="R2270">
            <v>368</v>
          </cell>
          <cell r="S2270">
            <v>1280</v>
          </cell>
          <cell r="T2270">
            <v>1385</v>
          </cell>
          <cell r="U2270">
            <v>198</v>
          </cell>
          <cell r="W2270">
            <v>1676</v>
          </cell>
          <cell r="X2270">
            <v>218</v>
          </cell>
          <cell r="Y2270">
            <v>113</v>
          </cell>
          <cell r="Z2270">
            <v>267</v>
          </cell>
          <cell r="AA2270">
            <v>622</v>
          </cell>
          <cell r="AB2270">
            <v>310</v>
          </cell>
          <cell r="AC2270">
            <v>1399</v>
          </cell>
          <cell r="AD2270">
            <v>388</v>
          </cell>
          <cell r="AG2270">
            <v>34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  <cell r="J2271">
            <v>343421</v>
          </cell>
          <cell r="L2271">
            <v>817</v>
          </cell>
          <cell r="M2271">
            <v>27827</v>
          </cell>
          <cell r="N2271">
            <v>25321</v>
          </cell>
          <cell r="O2271">
            <v>39676</v>
          </cell>
          <cell r="P2271">
            <v>35628</v>
          </cell>
          <cell r="Q2271">
            <v>39904</v>
          </cell>
          <cell r="R2271">
            <v>29643</v>
          </cell>
          <cell r="S2271">
            <v>35199</v>
          </cell>
          <cell r="T2271">
            <v>8969</v>
          </cell>
          <cell r="U2271">
            <v>3822</v>
          </cell>
          <cell r="V2271">
            <v>4485</v>
          </cell>
          <cell r="W2271">
            <v>16590</v>
          </cell>
          <cell r="X2271">
            <v>13278</v>
          </cell>
          <cell r="Y2271">
            <v>4230</v>
          </cell>
          <cell r="Z2271">
            <v>798</v>
          </cell>
          <cell r="AA2271">
            <v>3690</v>
          </cell>
          <cell r="AB2271">
            <v>7907</v>
          </cell>
          <cell r="AC2271">
            <v>8931</v>
          </cell>
          <cell r="AD2271">
            <v>19717</v>
          </cell>
          <cell r="AE2271">
            <v>2686</v>
          </cell>
          <cell r="AF2271">
            <v>8210</v>
          </cell>
          <cell r="AH2271">
            <v>6093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  <cell r="J2272">
            <v>58928</v>
          </cell>
          <cell r="L2272">
            <v>2281</v>
          </cell>
          <cell r="M2272">
            <v>7814</v>
          </cell>
          <cell r="N2272">
            <v>1281</v>
          </cell>
          <cell r="O2272">
            <v>3452</v>
          </cell>
          <cell r="P2272">
            <v>3529</v>
          </cell>
          <cell r="Q2272">
            <v>9753</v>
          </cell>
          <cell r="R2272">
            <v>6954</v>
          </cell>
          <cell r="S2272">
            <v>1142</v>
          </cell>
          <cell r="T2272">
            <v>6173</v>
          </cell>
          <cell r="U2272">
            <v>2148</v>
          </cell>
          <cell r="V2272">
            <v>928</v>
          </cell>
          <cell r="W2272">
            <v>3192</v>
          </cell>
          <cell r="X2272">
            <v>50</v>
          </cell>
          <cell r="Y2272">
            <v>1478</v>
          </cell>
          <cell r="Z2272">
            <v>2177</v>
          </cell>
          <cell r="AA2272">
            <v>63</v>
          </cell>
          <cell r="AB2272">
            <v>1227</v>
          </cell>
          <cell r="AC2272">
            <v>2394</v>
          </cell>
          <cell r="AD2272">
            <v>1956</v>
          </cell>
          <cell r="AF2272">
            <v>936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  <cell r="J2273">
            <v>433</v>
          </cell>
          <cell r="Q2273">
            <v>123</v>
          </cell>
          <cell r="T2273">
            <v>36</v>
          </cell>
          <cell r="AC2273">
            <v>104</v>
          </cell>
          <cell r="AE2273">
            <v>170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  <cell r="J2274">
            <v>41325</v>
          </cell>
          <cell r="O2274">
            <v>7489</v>
          </cell>
          <cell r="S2274">
            <v>817</v>
          </cell>
          <cell r="W2274">
            <v>9174</v>
          </cell>
          <cell r="Z2274">
            <v>750</v>
          </cell>
          <cell r="AA2274">
            <v>5374</v>
          </cell>
          <cell r="AB2274">
            <v>4848</v>
          </cell>
          <cell r="AC2274">
            <v>5533</v>
          </cell>
          <cell r="AD2274">
            <v>5702</v>
          </cell>
          <cell r="AE2274">
            <v>1638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  <cell r="J2275">
            <v>3886</v>
          </cell>
          <cell r="M2275">
            <v>907</v>
          </cell>
          <cell r="N2275">
            <v>907</v>
          </cell>
          <cell r="U2275">
            <v>187</v>
          </cell>
          <cell r="V2275">
            <v>1885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  <cell r="J2276">
            <v>70615</v>
          </cell>
          <cell r="L2276">
            <v>3014</v>
          </cell>
          <cell r="M2276">
            <v>3094</v>
          </cell>
          <cell r="N2276">
            <v>3729</v>
          </cell>
          <cell r="O2276">
            <v>6122</v>
          </cell>
          <cell r="P2276">
            <v>2672</v>
          </cell>
          <cell r="Q2276">
            <v>2264</v>
          </cell>
          <cell r="R2276">
            <v>4166</v>
          </cell>
          <cell r="S2276">
            <v>2572</v>
          </cell>
          <cell r="T2276">
            <v>8965</v>
          </cell>
          <cell r="U2276">
            <v>3103</v>
          </cell>
          <cell r="V2276">
            <v>3508</v>
          </cell>
          <cell r="W2276">
            <v>4174</v>
          </cell>
          <cell r="X2276">
            <v>912</v>
          </cell>
          <cell r="Y2276">
            <v>636</v>
          </cell>
          <cell r="Z2276">
            <v>670</v>
          </cell>
          <cell r="AA2276">
            <v>1802</v>
          </cell>
          <cell r="AB2276">
            <v>668</v>
          </cell>
          <cell r="AC2276">
            <v>1411</v>
          </cell>
          <cell r="AD2276">
            <v>478</v>
          </cell>
          <cell r="AE2276">
            <v>2852</v>
          </cell>
          <cell r="AF2276">
            <v>776</v>
          </cell>
          <cell r="AG2276">
            <v>1072</v>
          </cell>
          <cell r="AH2276">
            <v>632</v>
          </cell>
          <cell r="AI2276">
            <v>984</v>
          </cell>
          <cell r="AJ2276">
            <v>844</v>
          </cell>
          <cell r="AK2276">
            <v>620</v>
          </cell>
          <cell r="AL2276">
            <v>4198</v>
          </cell>
          <cell r="AM2276">
            <v>2013</v>
          </cell>
          <cell r="AN2276">
            <v>2664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  <cell r="J2277">
            <v>124296</v>
          </cell>
          <cell r="L2277">
            <v>98</v>
          </cell>
          <cell r="M2277">
            <v>6378</v>
          </cell>
          <cell r="N2277">
            <v>22028</v>
          </cell>
          <cell r="O2277">
            <v>10626</v>
          </cell>
          <cell r="P2277">
            <v>2416</v>
          </cell>
          <cell r="Q2277">
            <v>14343</v>
          </cell>
          <cell r="R2277">
            <v>5786</v>
          </cell>
          <cell r="S2277">
            <v>9152</v>
          </cell>
          <cell r="T2277">
            <v>12363</v>
          </cell>
          <cell r="U2277">
            <v>5015</v>
          </cell>
          <cell r="V2277">
            <v>2471</v>
          </cell>
          <cell r="W2277">
            <v>3569</v>
          </cell>
          <cell r="Y2277">
            <v>2146</v>
          </cell>
          <cell r="AA2277">
            <v>9127</v>
          </cell>
          <cell r="AD2277">
            <v>4326</v>
          </cell>
          <cell r="AE2277">
            <v>4542</v>
          </cell>
          <cell r="AF2277">
            <v>2642</v>
          </cell>
          <cell r="AG2277">
            <v>11</v>
          </cell>
          <cell r="AH2277">
            <v>36</v>
          </cell>
          <cell r="AI2277">
            <v>1423</v>
          </cell>
          <cell r="AJ2277">
            <v>4169</v>
          </cell>
          <cell r="AK2277">
            <v>17</v>
          </cell>
          <cell r="AL2277">
            <v>1208</v>
          </cell>
          <cell r="AM2277">
            <v>404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  <cell r="J2278">
            <v>109407</v>
          </cell>
          <cell r="L2278">
            <v>5182</v>
          </cell>
          <cell r="M2278">
            <v>5917</v>
          </cell>
          <cell r="N2278">
            <v>11243</v>
          </cell>
          <cell r="O2278">
            <v>3328</v>
          </cell>
          <cell r="P2278">
            <v>13391</v>
          </cell>
          <cell r="Q2278">
            <v>7724</v>
          </cell>
          <cell r="R2278">
            <v>5266</v>
          </cell>
          <cell r="S2278">
            <v>7206</v>
          </cell>
          <cell r="T2278">
            <v>2619</v>
          </cell>
          <cell r="U2278">
            <v>6934</v>
          </cell>
          <cell r="V2278">
            <v>5657</v>
          </cell>
          <cell r="W2278">
            <v>3708</v>
          </cell>
          <cell r="X2278">
            <v>2890</v>
          </cell>
          <cell r="Y2278">
            <v>4353</v>
          </cell>
          <cell r="Z2278">
            <v>3288</v>
          </cell>
          <cell r="AA2278">
            <v>2045</v>
          </cell>
          <cell r="AB2278">
            <v>761</v>
          </cell>
          <cell r="AC2278">
            <v>2313</v>
          </cell>
          <cell r="AD2278">
            <v>270</v>
          </cell>
          <cell r="AE2278">
            <v>1121</v>
          </cell>
          <cell r="AF2278">
            <v>16</v>
          </cell>
          <cell r="AG2278">
            <v>966</v>
          </cell>
          <cell r="AH2278">
            <v>1131</v>
          </cell>
          <cell r="AI2278">
            <v>1789</v>
          </cell>
          <cell r="AJ2278">
            <v>3808</v>
          </cell>
          <cell r="AK2278">
            <v>2293</v>
          </cell>
          <cell r="AL2278">
            <v>2883</v>
          </cell>
          <cell r="AM2278">
            <v>1071</v>
          </cell>
          <cell r="AN2278">
            <v>234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  <cell r="J2279">
            <v>4089</v>
          </cell>
          <cell r="L2279">
            <v>654</v>
          </cell>
          <cell r="Q2279">
            <v>290</v>
          </cell>
          <cell r="S2279">
            <v>220</v>
          </cell>
          <cell r="X2279">
            <v>424</v>
          </cell>
          <cell r="AB2279">
            <v>588</v>
          </cell>
          <cell r="AH2279">
            <v>492</v>
          </cell>
          <cell r="AJ2279">
            <v>430</v>
          </cell>
          <cell r="AK2279">
            <v>869</v>
          </cell>
          <cell r="AL2279">
            <v>122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  <cell r="J2280">
            <v>47735</v>
          </cell>
          <cell r="M2280">
            <v>503</v>
          </cell>
          <cell r="N2280">
            <v>3462</v>
          </cell>
          <cell r="P2280">
            <v>1369</v>
          </cell>
          <cell r="S2280">
            <v>2817</v>
          </cell>
          <cell r="T2280">
            <v>2596</v>
          </cell>
          <cell r="U2280">
            <v>633</v>
          </cell>
          <cell r="AB2280">
            <v>603</v>
          </cell>
          <cell r="AH2280">
            <v>8617</v>
          </cell>
          <cell r="AI2280">
            <v>7734</v>
          </cell>
          <cell r="AJ2280">
            <v>7335</v>
          </cell>
          <cell r="AK2280">
            <v>11</v>
          </cell>
          <cell r="AL2280">
            <v>7419</v>
          </cell>
          <cell r="AM2280">
            <v>40</v>
          </cell>
          <cell r="AO2280">
            <v>4596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  <cell r="J2281">
            <v>19383</v>
          </cell>
          <cell r="N2281">
            <v>787</v>
          </cell>
          <cell r="P2281">
            <v>688</v>
          </cell>
          <cell r="R2281">
            <v>99</v>
          </cell>
          <cell r="AB2281">
            <v>405</v>
          </cell>
          <cell r="AE2281">
            <v>60</v>
          </cell>
          <cell r="AG2281">
            <v>325</v>
          </cell>
          <cell r="AH2281">
            <v>70</v>
          </cell>
          <cell r="AI2281">
            <v>2200</v>
          </cell>
          <cell r="AJ2281">
            <v>758</v>
          </cell>
          <cell r="AK2281">
            <v>5235</v>
          </cell>
          <cell r="AL2281">
            <v>417</v>
          </cell>
          <cell r="AM2281">
            <v>8339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529962</v>
          </cell>
          <cell r="L2282">
            <v>37603</v>
          </cell>
          <cell r="M2282">
            <v>43486</v>
          </cell>
          <cell r="N2282">
            <v>38439</v>
          </cell>
          <cell r="O2282">
            <v>33532</v>
          </cell>
          <cell r="P2282">
            <v>40565</v>
          </cell>
          <cell r="Q2282">
            <v>41373</v>
          </cell>
          <cell r="R2282">
            <v>32967</v>
          </cell>
          <cell r="S2282">
            <v>41065</v>
          </cell>
          <cell r="T2282">
            <v>55331</v>
          </cell>
          <cell r="U2282">
            <v>45920</v>
          </cell>
          <cell r="V2282">
            <v>32229</v>
          </cell>
          <cell r="W2282">
            <v>28683</v>
          </cell>
          <cell r="X2282">
            <v>19828</v>
          </cell>
          <cell r="Y2282">
            <v>4088</v>
          </cell>
          <cell r="Z2282">
            <v>7217</v>
          </cell>
          <cell r="AA2282">
            <v>5604</v>
          </cell>
          <cell r="AB2282">
            <v>3820</v>
          </cell>
          <cell r="AC2282">
            <v>2873</v>
          </cell>
          <cell r="AD2282">
            <v>3134</v>
          </cell>
          <cell r="AE2282">
            <v>1292</v>
          </cell>
          <cell r="AF2282">
            <v>1357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7557</v>
          </cell>
          <cell r="M2284">
            <v>232</v>
          </cell>
          <cell r="N2284">
            <v>619</v>
          </cell>
          <cell r="O2284">
            <v>33</v>
          </cell>
          <cell r="Q2284">
            <v>1383</v>
          </cell>
          <cell r="R2284">
            <v>761</v>
          </cell>
          <cell r="S2284">
            <v>347</v>
          </cell>
          <cell r="T2284">
            <v>1056</v>
          </cell>
          <cell r="U2284">
            <v>468</v>
          </cell>
          <cell r="V2284">
            <v>797</v>
          </cell>
          <cell r="Y2284">
            <v>324</v>
          </cell>
          <cell r="Z2284">
            <v>333</v>
          </cell>
          <cell r="AB2284">
            <v>207</v>
          </cell>
          <cell r="AC2284">
            <v>431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8899</v>
          </cell>
          <cell r="L2285">
            <v>1570</v>
          </cell>
          <cell r="M2285">
            <v>2179</v>
          </cell>
          <cell r="N2285">
            <v>338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264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812</v>
          </cell>
          <cell r="T2287">
            <v>812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  <cell r="J2288">
            <v>8480</v>
          </cell>
          <cell r="L2288">
            <v>897</v>
          </cell>
          <cell r="M2288">
            <v>335</v>
          </cell>
          <cell r="N2288">
            <v>955</v>
          </cell>
          <cell r="O2288">
            <v>344</v>
          </cell>
          <cell r="P2288">
            <v>1214</v>
          </cell>
          <cell r="Q2288">
            <v>794</v>
          </cell>
          <cell r="R2288">
            <v>186</v>
          </cell>
          <cell r="S2288">
            <v>220</v>
          </cell>
          <cell r="T2288">
            <v>517</v>
          </cell>
          <cell r="U2288">
            <v>526</v>
          </cell>
          <cell r="V2288">
            <v>1525</v>
          </cell>
          <cell r="W2288">
            <v>467</v>
          </cell>
          <cell r="AA2288">
            <v>33</v>
          </cell>
          <cell r="AB2288">
            <v>60</v>
          </cell>
          <cell r="AH2288">
            <v>99</v>
          </cell>
          <cell r="AI2288">
            <v>308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  <cell r="J2289">
            <v>1861</v>
          </cell>
          <cell r="AK2289">
            <v>1861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  <cell r="J2290">
            <v>15947</v>
          </cell>
          <cell r="M2290">
            <v>191</v>
          </cell>
          <cell r="N2290">
            <v>486</v>
          </cell>
          <cell r="O2290">
            <v>5912</v>
          </cell>
          <cell r="P2290">
            <v>59</v>
          </cell>
          <cell r="R2290">
            <v>505</v>
          </cell>
          <cell r="S2290">
            <v>168</v>
          </cell>
          <cell r="T2290">
            <v>820</v>
          </cell>
          <cell r="U2290">
            <v>4624</v>
          </cell>
          <cell r="V2290">
            <v>283</v>
          </cell>
          <cell r="Y2290">
            <v>179</v>
          </cell>
          <cell r="AB2290">
            <v>416</v>
          </cell>
          <cell r="AC2290">
            <v>315</v>
          </cell>
          <cell r="AE2290">
            <v>385</v>
          </cell>
          <cell r="AF2290">
            <v>243</v>
          </cell>
          <cell r="AG2290">
            <v>997</v>
          </cell>
          <cell r="AI2290">
            <v>26</v>
          </cell>
          <cell r="AJ2290">
            <v>50</v>
          </cell>
          <cell r="AK2290">
            <v>179</v>
          </cell>
          <cell r="AM2290">
            <v>109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  <cell r="J2291">
            <v>11429</v>
          </cell>
          <cell r="L2291">
            <v>1540</v>
          </cell>
          <cell r="M2291">
            <v>1048</v>
          </cell>
          <cell r="N2291">
            <v>708</v>
          </cell>
          <cell r="O2291">
            <v>1268</v>
          </cell>
          <cell r="P2291">
            <v>726</v>
          </cell>
          <cell r="Q2291">
            <v>666</v>
          </cell>
          <cell r="R2291">
            <v>449</v>
          </cell>
          <cell r="S2291">
            <v>359</v>
          </cell>
          <cell r="T2291">
            <v>351</v>
          </cell>
          <cell r="U2291">
            <v>972</v>
          </cell>
          <cell r="V2291">
            <v>1281</v>
          </cell>
          <cell r="W2291">
            <v>328</v>
          </cell>
          <cell r="X2291">
            <v>119</v>
          </cell>
          <cell r="Z2291">
            <v>175</v>
          </cell>
          <cell r="AA2291">
            <v>361</v>
          </cell>
          <cell r="AC2291">
            <v>70</v>
          </cell>
          <cell r="AD2291">
            <v>97</v>
          </cell>
          <cell r="AF2291">
            <v>206</v>
          </cell>
          <cell r="AH2291">
            <v>196</v>
          </cell>
          <cell r="AL2291">
            <v>439</v>
          </cell>
          <cell r="AM2291">
            <v>70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  <cell r="J2293">
            <v>10022</v>
          </cell>
          <cell r="L2293">
            <v>468</v>
          </cell>
          <cell r="M2293">
            <v>1146</v>
          </cell>
          <cell r="N2293">
            <v>488</v>
          </cell>
          <cell r="O2293">
            <v>4035</v>
          </cell>
          <cell r="Q2293">
            <v>269</v>
          </cell>
          <cell r="R2293">
            <v>170</v>
          </cell>
          <cell r="S2293">
            <v>180</v>
          </cell>
          <cell r="T2293">
            <v>389</v>
          </cell>
          <cell r="U2293">
            <v>331</v>
          </cell>
          <cell r="V2293">
            <v>834</v>
          </cell>
          <cell r="W2293">
            <v>70</v>
          </cell>
          <cell r="Y2293">
            <v>279</v>
          </cell>
          <cell r="AA2293">
            <v>279</v>
          </cell>
          <cell r="AB2293">
            <v>91</v>
          </cell>
          <cell r="AD2293">
            <v>639</v>
          </cell>
          <cell r="AG2293">
            <v>19</v>
          </cell>
          <cell r="AI2293">
            <v>216</v>
          </cell>
          <cell r="AL2293">
            <v>119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  <cell r="J2294">
            <v>2501</v>
          </cell>
          <cell r="M2294">
            <v>1545</v>
          </cell>
          <cell r="U2294">
            <v>956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16400</v>
          </cell>
          <cell r="M2295">
            <v>2118</v>
          </cell>
          <cell r="N2295">
            <v>6016</v>
          </cell>
          <cell r="P2295">
            <v>1854</v>
          </cell>
          <cell r="Q2295">
            <v>1996</v>
          </cell>
          <cell r="R2295">
            <v>2298</v>
          </cell>
          <cell r="V2295">
            <v>2118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  <cell r="J2296">
            <v>5877</v>
          </cell>
          <cell r="P2296">
            <v>997</v>
          </cell>
          <cell r="Q2296">
            <v>1132</v>
          </cell>
          <cell r="R2296">
            <v>77</v>
          </cell>
          <cell r="S2296">
            <v>2639</v>
          </cell>
          <cell r="T2296">
            <v>201</v>
          </cell>
          <cell r="W2296">
            <v>160</v>
          </cell>
          <cell r="AB2296">
            <v>671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  <cell r="J2297">
            <v>838</v>
          </cell>
          <cell r="Q2297">
            <v>82</v>
          </cell>
          <cell r="T2297">
            <v>394</v>
          </cell>
          <cell r="V2297">
            <v>189</v>
          </cell>
          <cell r="AC2297">
            <v>173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  <cell r="J2298">
            <v>1207</v>
          </cell>
          <cell r="V2298">
            <v>1207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  <cell r="J2299">
            <v>1221</v>
          </cell>
          <cell r="N2299">
            <v>652</v>
          </cell>
          <cell r="V2299">
            <v>569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  <cell r="J2300">
            <v>20980</v>
          </cell>
          <cell r="L2300">
            <v>1923</v>
          </cell>
          <cell r="M2300">
            <v>2058</v>
          </cell>
          <cell r="N2300">
            <v>661</v>
          </cell>
          <cell r="O2300">
            <v>1017</v>
          </cell>
          <cell r="P2300">
            <v>464</v>
          </cell>
          <cell r="Q2300">
            <v>472</v>
          </cell>
          <cell r="R2300">
            <v>354</v>
          </cell>
          <cell r="S2300">
            <v>924</v>
          </cell>
          <cell r="T2300">
            <v>1712</v>
          </cell>
          <cell r="U2300">
            <v>2967</v>
          </cell>
          <cell r="V2300">
            <v>415</v>
          </cell>
          <cell r="X2300">
            <v>341</v>
          </cell>
          <cell r="Z2300">
            <v>60</v>
          </cell>
          <cell r="AA2300">
            <v>341</v>
          </cell>
          <cell r="AB2300">
            <v>695</v>
          </cell>
          <cell r="AC2300">
            <v>962</v>
          </cell>
          <cell r="AD2300">
            <v>1295</v>
          </cell>
          <cell r="AE2300">
            <v>23</v>
          </cell>
          <cell r="AF2300">
            <v>494</v>
          </cell>
          <cell r="AG2300">
            <v>95</v>
          </cell>
          <cell r="AH2300">
            <v>605</v>
          </cell>
          <cell r="AI2300">
            <v>1091</v>
          </cell>
          <cell r="AJ2300">
            <v>466</v>
          </cell>
          <cell r="AK2300">
            <v>26</v>
          </cell>
          <cell r="AL2300">
            <v>210</v>
          </cell>
          <cell r="AM2300">
            <v>1258</v>
          </cell>
          <cell r="AN2300">
            <v>51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  <cell r="J2301">
            <v>16099</v>
          </cell>
          <cell r="L2301">
            <v>23</v>
          </cell>
          <cell r="P2301">
            <v>423</v>
          </cell>
          <cell r="Q2301">
            <v>1213</v>
          </cell>
          <cell r="R2301">
            <v>4709</v>
          </cell>
          <cell r="T2301">
            <v>1618</v>
          </cell>
          <cell r="U2301">
            <v>5964</v>
          </cell>
          <cell r="W2301">
            <v>12</v>
          </cell>
          <cell r="AG2301">
            <v>910</v>
          </cell>
          <cell r="AH2301">
            <v>45</v>
          </cell>
          <cell r="AJ2301">
            <v>44</v>
          </cell>
          <cell r="AK2301">
            <v>238</v>
          </cell>
          <cell r="AN2301">
            <v>900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  <cell r="J2302">
            <v>32882</v>
          </cell>
          <cell r="L2302">
            <v>895</v>
          </cell>
          <cell r="M2302">
            <v>3135</v>
          </cell>
          <cell r="N2302">
            <v>491</v>
          </cell>
          <cell r="P2302">
            <v>295</v>
          </cell>
          <cell r="Q2302">
            <v>812</v>
          </cell>
          <cell r="S2302">
            <v>434</v>
          </cell>
          <cell r="T2302">
            <v>157</v>
          </cell>
          <cell r="U2302">
            <v>3118</v>
          </cell>
          <cell r="V2302">
            <v>1839</v>
          </cell>
          <cell r="W2302">
            <v>341</v>
          </cell>
          <cell r="X2302">
            <v>133</v>
          </cell>
          <cell r="Z2302">
            <v>205</v>
          </cell>
          <cell r="AA2302">
            <v>180</v>
          </cell>
          <cell r="AB2302">
            <v>3051</v>
          </cell>
          <cell r="AC2302">
            <v>737</v>
          </cell>
          <cell r="AE2302">
            <v>877</v>
          </cell>
          <cell r="AF2302">
            <v>868</v>
          </cell>
          <cell r="AG2302">
            <v>261</v>
          </cell>
          <cell r="AH2302">
            <v>16</v>
          </cell>
          <cell r="AI2302">
            <v>4263</v>
          </cell>
          <cell r="AJ2302">
            <v>928</v>
          </cell>
          <cell r="AK2302">
            <v>4859</v>
          </cell>
          <cell r="AN2302">
            <v>4987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  <cell r="J2303">
            <v>402</v>
          </cell>
          <cell r="AJ2303">
            <v>372</v>
          </cell>
          <cell r="AN2303">
            <v>30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  <cell r="J2304">
            <v>22032</v>
          </cell>
          <cell r="AC2304">
            <v>862</v>
          </cell>
          <cell r="AJ2304">
            <v>2845</v>
          </cell>
          <cell r="AL2304">
            <v>17739</v>
          </cell>
          <cell r="AN2304">
            <v>586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  <cell r="J2305">
            <v>1974</v>
          </cell>
          <cell r="AI2305">
            <v>1466</v>
          </cell>
          <cell r="AJ2305">
            <v>63</v>
          </cell>
          <cell r="AK2305">
            <v>68</v>
          </cell>
          <cell r="AL2305">
            <v>92</v>
          </cell>
          <cell r="AM2305">
            <v>50</v>
          </cell>
          <cell r="AN2305">
            <v>235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243523</v>
          </cell>
          <cell r="L2306">
            <v>61761</v>
          </cell>
          <cell r="M2306">
            <v>85515</v>
          </cell>
          <cell r="N2306">
            <v>23034</v>
          </cell>
          <cell r="O2306">
            <v>7292</v>
          </cell>
          <cell r="P2306">
            <v>9991</v>
          </cell>
          <cell r="Q2306">
            <v>6735</v>
          </cell>
          <cell r="R2306">
            <v>9405</v>
          </cell>
          <cell r="S2306">
            <v>1648</v>
          </cell>
          <cell r="U2306">
            <v>3156</v>
          </cell>
          <cell r="V2306">
            <v>3581</v>
          </cell>
          <cell r="W2306">
            <v>6728</v>
          </cell>
          <cell r="X2306">
            <v>5573</v>
          </cell>
          <cell r="Y2306">
            <v>5820</v>
          </cell>
          <cell r="Z2306">
            <v>3324</v>
          </cell>
          <cell r="AA2306">
            <v>1615</v>
          </cell>
          <cell r="AB2306">
            <v>568</v>
          </cell>
          <cell r="AC2306">
            <v>125</v>
          </cell>
          <cell r="AD2306">
            <v>358</v>
          </cell>
          <cell r="AE2306">
            <v>333</v>
          </cell>
          <cell r="AF2306">
            <v>738</v>
          </cell>
          <cell r="AG2306">
            <v>1053</v>
          </cell>
          <cell r="AH2306">
            <v>1396</v>
          </cell>
          <cell r="AI2306">
            <v>1079</v>
          </cell>
          <cell r="AJ2306">
            <v>493</v>
          </cell>
          <cell r="AK2306">
            <v>1144</v>
          </cell>
          <cell r="AL2306">
            <v>432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259</v>
          </cell>
          <cell r="N2307">
            <v>198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10987</v>
          </cell>
          <cell r="L2308">
            <v>2522</v>
          </cell>
          <cell r="M2308">
            <v>4274</v>
          </cell>
          <cell r="N2308">
            <v>1259</v>
          </cell>
          <cell r="O2308">
            <v>517</v>
          </cell>
          <cell r="R2308">
            <v>13</v>
          </cell>
          <cell r="U2308">
            <v>50</v>
          </cell>
          <cell r="V2308">
            <v>654</v>
          </cell>
          <cell r="W2308">
            <v>529</v>
          </cell>
          <cell r="X2308">
            <v>502</v>
          </cell>
          <cell r="Y2308">
            <v>238</v>
          </cell>
          <cell r="Z2308">
            <v>200</v>
          </cell>
          <cell r="AD2308">
            <v>25</v>
          </cell>
          <cell r="AF2308">
            <v>190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3751</v>
          </cell>
          <cell r="L2309">
            <v>685</v>
          </cell>
          <cell r="M2309">
            <v>1872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915</v>
          </cell>
          <cell r="M2311">
            <v>915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  <cell r="J2312">
            <v>7386</v>
          </cell>
          <cell r="L2312">
            <v>1758</v>
          </cell>
          <cell r="M2312">
            <v>2010</v>
          </cell>
          <cell r="N2312">
            <v>480</v>
          </cell>
          <cell r="O2312">
            <v>90</v>
          </cell>
          <cell r="P2312">
            <v>884</v>
          </cell>
          <cell r="Q2312">
            <v>150</v>
          </cell>
          <cell r="R2312">
            <v>23</v>
          </cell>
          <cell r="U2312">
            <v>293</v>
          </cell>
          <cell r="V2312">
            <v>291</v>
          </cell>
          <cell r="W2312">
            <v>586</v>
          </cell>
          <cell r="X2312">
            <v>58</v>
          </cell>
          <cell r="AA2312">
            <v>595</v>
          </cell>
          <cell r="AI2312">
            <v>73</v>
          </cell>
          <cell r="AK2312">
            <v>95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  <cell r="J2313">
            <v>5070</v>
          </cell>
          <cell r="M2313">
            <v>517</v>
          </cell>
          <cell r="P2313">
            <v>71</v>
          </cell>
          <cell r="Q2313">
            <v>127</v>
          </cell>
          <cell r="R2313">
            <v>618</v>
          </cell>
          <cell r="Z2313">
            <v>527</v>
          </cell>
          <cell r="AI2313">
            <v>3210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  <cell r="J2314">
            <v>19076</v>
          </cell>
          <cell r="L2314">
            <v>4838</v>
          </cell>
          <cell r="M2314">
            <v>3446</v>
          </cell>
          <cell r="N2314">
            <v>1695</v>
          </cell>
          <cell r="O2314">
            <v>309</v>
          </cell>
          <cell r="P2314">
            <v>1186</v>
          </cell>
          <cell r="Q2314">
            <v>560</v>
          </cell>
          <cell r="S2314">
            <v>144</v>
          </cell>
          <cell r="U2314">
            <v>1050</v>
          </cell>
          <cell r="V2314">
            <v>21</v>
          </cell>
          <cell r="W2314">
            <v>1062</v>
          </cell>
          <cell r="X2314">
            <v>32</v>
          </cell>
          <cell r="AB2314">
            <v>445</v>
          </cell>
          <cell r="AF2314">
            <v>212</v>
          </cell>
          <cell r="AG2314">
            <v>602</v>
          </cell>
          <cell r="AH2314">
            <v>562</v>
          </cell>
          <cell r="AI2314">
            <v>293</v>
          </cell>
          <cell r="AJ2314">
            <v>1031</v>
          </cell>
          <cell r="AN2314">
            <v>1588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  <cell r="J2315">
            <v>15202</v>
          </cell>
          <cell r="L2315">
            <v>2322</v>
          </cell>
          <cell r="M2315">
            <v>3896</v>
          </cell>
          <cell r="N2315">
            <v>1262</v>
          </cell>
          <cell r="O2315">
            <v>604</v>
          </cell>
          <cell r="P2315">
            <v>928</v>
          </cell>
          <cell r="Q2315">
            <v>1190</v>
          </cell>
          <cell r="R2315">
            <v>1123</v>
          </cell>
          <cell r="S2315">
            <v>111</v>
          </cell>
          <cell r="U2315">
            <v>262</v>
          </cell>
          <cell r="V2315">
            <v>569</v>
          </cell>
          <cell r="W2315">
            <v>224</v>
          </cell>
          <cell r="X2315">
            <v>456</v>
          </cell>
          <cell r="Y2315">
            <v>60</v>
          </cell>
          <cell r="Z2315">
            <v>459</v>
          </cell>
          <cell r="AB2315">
            <v>119</v>
          </cell>
          <cell r="AD2315">
            <v>92</v>
          </cell>
          <cell r="AE2315">
            <v>174</v>
          </cell>
          <cell r="AF2315">
            <v>194</v>
          </cell>
          <cell r="AG2315">
            <v>131</v>
          </cell>
          <cell r="AI2315">
            <v>542</v>
          </cell>
          <cell r="AJ2315">
            <v>395</v>
          </cell>
          <cell r="AK2315">
            <v>68</v>
          </cell>
          <cell r="AM2315">
            <v>21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  <cell r="J2316">
            <v>291</v>
          </cell>
          <cell r="M2316">
            <v>71</v>
          </cell>
          <cell r="N2316">
            <v>106</v>
          </cell>
          <cell r="P2316">
            <v>57</v>
          </cell>
          <cell r="Y2316">
            <v>57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  <cell r="J2317">
            <v>43714</v>
          </cell>
          <cell r="L2317">
            <v>2595</v>
          </cell>
          <cell r="M2317">
            <v>3694</v>
          </cell>
          <cell r="N2317">
            <v>1615</v>
          </cell>
          <cell r="O2317">
            <v>384</v>
          </cell>
          <cell r="P2317">
            <v>125</v>
          </cell>
          <cell r="R2317">
            <v>1392</v>
          </cell>
          <cell r="U2317">
            <v>3100</v>
          </cell>
          <cell r="V2317">
            <v>821</v>
          </cell>
          <cell r="W2317">
            <v>224</v>
          </cell>
          <cell r="X2317">
            <v>452</v>
          </cell>
          <cell r="Y2317">
            <v>235</v>
          </cell>
          <cell r="Z2317">
            <v>369</v>
          </cell>
          <cell r="AD2317">
            <v>64</v>
          </cell>
          <cell r="AE2317">
            <v>18838</v>
          </cell>
          <cell r="AF2317">
            <v>4625</v>
          </cell>
          <cell r="AH2317">
            <v>1979</v>
          </cell>
          <cell r="AJ2317">
            <v>2539</v>
          </cell>
          <cell r="AK2317">
            <v>663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  <cell r="J2318">
            <v>9323</v>
          </cell>
          <cell r="M2318">
            <v>1681</v>
          </cell>
          <cell r="N2318">
            <v>399</v>
          </cell>
          <cell r="Q2318">
            <v>1280</v>
          </cell>
          <cell r="X2318">
            <v>1525</v>
          </cell>
          <cell r="Y2318">
            <v>771</v>
          </cell>
          <cell r="Z2318">
            <v>1787</v>
          </cell>
          <cell r="AA2318">
            <v>1175</v>
          </cell>
          <cell r="AB2318">
            <v>693</v>
          </cell>
          <cell r="AF2318">
            <v>12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  <cell r="J2319">
            <v>65552</v>
          </cell>
          <cell r="L2319">
            <v>442</v>
          </cell>
          <cell r="M2319">
            <v>9642</v>
          </cell>
          <cell r="N2319">
            <v>10897</v>
          </cell>
          <cell r="O2319">
            <v>2031</v>
          </cell>
          <cell r="P2319">
            <v>172</v>
          </cell>
          <cell r="Q2319">
            <v>2977</v>
          </cell>
          <cell r="S2319">
            <v>2801</v>
          </cell>
          <cell r="X2319">
            <v>719</v>
          </cell>
          <cell r="Y2319">
            <v>11398</v>
          </cell>
          <cell r="Z2319">
            <v>10725</v>
          </cell>
          <cell r="AB2319">
            <v>10012</v>
          </cell>
          <cell r="AD2319">
            <v>240</v>
          </cell>
          <cell r="AE2319">
            <v>3496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  <cell r="J2320">
            <v>16668</v>
          </cell>
          <cell r="L2320">
            <v>256</v>
          </cell>
          <cell r="M2320">
            <v>2531</v>
          </cell>
          <cell r="N2320">
            <v>546</v>
          </cell>
          <cell r="O2320">
            <v>1176</v>
          </cell>
          <cell r="P2320">
            <v>942</v>
          </cell>
          <cell r="Q2320">
            <v>771</v>
          </cell>
          <cell r="R2320">
            <v>132</v>
          </cell>
          <cell r="V2320">
            <v>2599</v>
          </cell>
          <cell r="W2320">
            <v>1464</v>
          </cell>
          <cell r="X2320">
            <v>1501</v>
          </cell>
          <cell r="Y2320">
            <v>1098</v>
          </cell>
          <cell r="AA2320">
            <v>1973</v>
          </cell>
          <cell r="AB2320">
            <v>497</v>
          </cell>
          <cell r="AG2320">
            <v>1182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  <cell r="J2321">
            <v>212</v>
          </cell>
          <cell r="O2321">
            <v>63</v>
          </cell>
          <cell r="P2321">
            <v>149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  <cell r="J2322">
            <v>3341</v>
          </cell>
          <cell r="V2322">
            <v>405</v>
          </cell>
          <cell r="Z2322">
            <v>2936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  <cell r="J2323">
            <v>67</v>
          </cell>
          <cell r="M2323">
            <v>67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  <cell r="J2324">
            <v>37614</v>
          </cell>
          <cell r="L2324">
            <v>618</v>
          </cell>
          <cell r="M2324">
            <v>2228</v>
          </cell>
          <cell r="N2324">
            <v>1341</v>
          </cell>
          <cell r="O2324">
            <v>1971</v>
          </cell>
          <cell r="P2324">
            <v>1130</v>
          </cell>
          <cell r="Q2324">
            <v>1095</v>
          </cell>
          <cell r="R2324">
            <v>786</v>
          </cell>
          <cell r="S2324">
            <v>2615</v>
          </cell>
          <cell r="U2324">
            <v>2896</v>
          </cell>
          <cell r="V2324">
            <v>2143</v>
          </cell>
          <cell r="W2324">
            <v>2174</v>
          </cell>
          <cell r="X2324">
            <v>534</v>
          </cell>
          <cell r="Y2324">
            <v>617</v>
          </cell>
          <cell r="Z2324">
            <v>491</v>
          </cell>
          <cell r="AA2324">
            <v>791</v>
          </cell>
          <cell r="AB2324">
            <v>269</v>
          </cell>
          <cell r="AC2324">
            <v>33</v>
          </cell>
          <cell r="AD2324">
            <v>48</v>
          </cell>
          <cell r="AE2324">
            <v>2081</v>
          </cell>
          <cell r="AF2324">
            <v>7637</v>
          </cell>
          <cell r="AG2324">
            <v>743</v>
          </cell>
          <cell r="AH2324">
            <v>212</v>
          </cell>
          <cell r="AI2324">
            <v>208</v>
          </cell>
          <cell r="AJ2324">
            <v>1311</v>
          </cell>
          <cell r="AK2324">
            <v>1269</v>
          </cell>
          <cell r="AL2324">
            <v>1003</v>
          </cell>
          <cell r="AM2324">
            <v>1035</v>
          </cell>
          <cell r="AN2324">
            <v>335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  <cell r="J2325">
            <v>20159</v>
          </cell>
          <cell r="L2325">
            <v>17</v>
          </cell>
          <cell r="M2325">
            <v>936</v>
          </cell>
          <cell r="O2325">
            <v>18</v>
          </cell>
          <cell r="P2325">
            <v>2337</v>
          </cell>
          <cell r="Q2325">
            <v>22</v>
          </cell>
          <cell r="R2325">
            <v>145</v>
          </cell>
          <cell r="S2325">
            <v>854</v>
          </cell>
          <cell r="W2325">
            <v>8993</v>
          </cell>
          <cell r="Z2325">
            <v>3650</v>
          </cell>
          <cell r="AA2325">
            <v>638</v>
          </cell>
          <cell r="AD2325">
            <v>195</v>
          </cell>
          <cell r="AG2325">
            <v>887</v>
          </cell>
          <cell r="AH2325">
            <v>148</v>
          </cell>
          <cell r="AI2325">
            <v>229</v>
          </cell>
          <cell r="AJ2325">
            <v>1090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  <cell r="J2326">
            <v>28791</v>
          </cell>
          <cell r="L2326">
            <v>4692</v>
          </cell>
          <cell r="M2326">
            <v>2889</v>
          </cell>
          <cell r="N2326">
            <v>1070</v>
          </cell>
          <cell r="O2326">
            <v>286</v>
          </cell>
          <cell r="P2326">
            <v>1464</v>
          </cell>
          <cell r="Q2326">
            <v>693</v>
          </cell>
          <cell r="R2326">
            <v>1019</v>
          </cell>
          <cell r="S2326">
            <v>3035</v>
          </cell>
          <cell r="U2326">
            <v>1254</v>
          </cell>
          <cell r="X2326">
            <v>148</v>
          </cell>
          <cell r="Y2326">
            <v>226</v>
          </cell>
          <cell r="Z2326">
            <v>2782</v>
          </cell>
          <cell r="AA2326">
            <v>124</v>
          </cell>
          <cell r="AB2326">
            <v>772</v>
          </cell>
          <cell r="AD2326">
            <v>38</v>
          </cell>
          <cell r="AF2326">
            <v>147</v>
          </cell>
          <cell r="AG2326">
            <v>134</v>
          </cell>
          <cell r="AH2326">
            <v>729</v>
          </cell>
          <cell r="AI2326">
            <v>358</v>
          </cell>
          <cell r="AJ2326">
            <v>739</v>
          </cell>
          <cell r="AK2326">
            <v>4708</v>
          </cell>
          <cell r="AM2326">
            <v>1484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  <cell r="J2327">
            <v>811</v>
          </cell>
          <cell r="U2327">
            <v>166</v>
          </cell>
          <cell r="AF2327">
            <v>294</v>
          </cell>
          <cell r="AK2327">
            <v>88</v>
          </cell>
          <cell r="AL2327">
            <v>89</v>
          </cell>
          <cell r="AN2327">
            <v>174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  <cell r="J2328">
            <v>19952</v>
          </cell>
          <cell r="N2328">
            <v>1675</v>
          </cell>
          <cell r="P2328">
            <v>1299</v>
          </cell>
          <cell r="R2328">
            <v>746</v>
          </cell>
          <cell r="AH2328">
            <v>3654</v>
          </cell>
          <cell r="AL2328">
            <v>9961</v>
          </cell>
          <cell r="AM2328">
            <v>2617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  <cell r="J2329">
            <v>3591</v>
          </cell>
          <cell r="N2329">
            <v>163</v>
          </cell>
          <cell r="P2329">
            <v>39</v>
          </cell>
          <cell r="R2329">
            <v>323</v>
          </cell>
          <cell r="U2329">
            <v>116</v>
          </cell>
          <cell r="AG2329">
            <v>326</v>
          </cell>
          <cell r="AH2329">
            <v>1302</v>
          </cell>
          <cell r="AI2329">
            <v>736</v>
          </cell>
          <cell r="AK2329">
            <v>586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1015822</v>
          </cell>
          <cell r="L2330">
            <v>50632</v>
          </cell>
          <cell r="M2330">
            <v>70954</v>
          </cell>
          <cell r="N2330">
            <v>79097</v>
          </cell>
          <cell r="O2330">
            <v>70610</v>
          </cell>
          <cell r="P2330">
            <v>76812</v>
          </cell>
          <cell r="Q2330">
            <v>81045</v>
          </cell>
          <cell r="R2330">
            <v>84680</v>
          </cell>
          <cell r="S2330">
            <v>68665</v>
          </cell>
          <cell r="T2330">
            <v>38588</v>
          </cell>
          <cell r="U2330">
            <v>29545</v>
          </cell>
          <cell r="V2330">
            <v>39605</v>
          </cell>
          <cell r="W2330">
            <v>71668</v>
          </cell>
          <cell r="X2330">
            <v>33740</v>
          </cell>
          <cell r="Y2330">
            <v>5630</v>
          </cell>
          <cell r="Z2330">
            <v>2283</v>
          </cell>
          <cell r="AA2330">
            <v>6351</v>
          </cell>
          <cell r="AB2330">
            <v>1494</v>
          </cell>
          <cell r="AC2330">
            <v>447</v>
          </cell>
          <cell r="AD2330">
            <v>100885</v>
          </cell>
          <cell r="AE2330">
            <v>94240</v>
          </cell>
          <cell r="AF2330">
            <v>2259</v>
          </cell>
          <cell r="AG2330">
            <v>1032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326</v>
          </cell>
          <cell r="AM2330">
            <v>489</v>
          </cell>
          <cell r="AN2330">
            <v>86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5626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2001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140561</v>
          </cell>
          <cell r="L2332">
            <v>6346</v>
          </cell>
          <cell r="M2332">
            <v>7907</v>
          </cell>
          <cell r="N2332">
            <v>8246</v>
          </cell>
          <cell r="O2332">
            <v>8381</v>
          </cell>
          <cell r="P2332">
            <v>13089</v>
          </cell>
          <cell r="Q2332">
            <v>11610</v>
          </cell>
          <cell r="R2332">
            <v>11028</v>
          </cell>
          <cell r="S2332">
            <v>10095</v>
          </cell>
          <cell r="T2332">
            <v>4529</v>
          </cell>
          <cell r="U2332">
            <v>2463</v>
          </cell>
          <cell r="V2332">
            <v>5268</v>
          </cell>
          <cell r="W2332">
            <v>11695</v>
          </cell>
          <cell r="X2332">
            <v>5279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16148</v>
          </cell>
          <cell r="AE2332">
            <v>16384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31331</v>
          </cell>
          <cell r="L2333">
            <v>2099</v>
          </cell>
          <cell r="M2333">
            <v>5036</v>
          </cell>
          <cell r="N2333">
            <v>2175</v>
          </cell>
          <cell r="O2333">
            <v>2957</v>
          </cell>
          <cell r="P2333">
            <v>2078</v>
          </cell>
          <cell r="Q2333">
            <v>2462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15959</v>
          </cell>
          <cell r="M2334">
            <v>405</v>
          </cell>
          <cell r="O2334">
            <v>509</v>
          </cell>
          <cell r="R2334">
            <v>1074</v>
          </cell>
          <cell r="AE2334">
            <v>10053</v>
          </cell>
          <cell r="AF2334">
            <v>1441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22090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2873</v>
          </cell>
          <cell r="S2335">
            <v>643</v>
          </cell>
          <cell r="T2335">
            <v>149</v>
          </cell>
          <cell r="V2335">
            <v>660</v>
          </cell>
          <cell r="W2335">
            <v>1689</v>
          </cell>
          <cell r="AA2335">
            <v>161</v>
          </cell>
          <cell r="AD2335">
            <v>2316</v>
          </cell>
          <cell r="AE2335">
            <v>7797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  <cell r="J2336">
            <v>5410</v>
          </cell>
          <cell r="L2336">
            <v>33</v>
          </cell>
          <cell r="M2336">
            <v>900</v>
          </cell>
          <cell r="N2336">
            <v>328</v>
          </cell>
          <cell r="P2336">
            <v>587</v>
          </cell>
          <cell r="Q2336">
            <v>438</v>
          </cell>
          <cell r="R2336">
            <v>357</v>
          </cell>
          <cell r="S2336">
            <v>148</v>
          </cell>
          <cell r="T2336">
            <v>435</v>
          </cell>
          <cell r="U2336">
            <v>420</v>
          </cell>
          <cell r="W2336">
            <v>370</v>
          </cell>
          <cell r="X2336">
            <v>122</v>
          </cell>
          <cell r="Y2336">
            <v>52</v>
          </cell>
          <cell r="Z2336">
            <v>132</v>
          </cell>
          <cell r="AA2336">
            <v>421</v>
          </cell>
          <cell r="AD2336">
            <v>374</v>
          </cell>
          <cell r="AE2336">
            <v>293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  <cell r="J2337">
            <v>3640</v>
          </cell>
          <cell r="M2337">
            <v>941</v>
          </cell>
          <cell r="T2337">
            <v>667</v>
          </cell>
          <cell r="U2337">
            <v>974</v>
          </cell>
          <cell r="X2337">
            <v>131</v>
          </cell>
          <cell r="Z2337">
            <v>273</v>
          </cell>
          <cell r="AC2337">
            <v>654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  <cell r="J2338">
            <v>30069</v>
          </cell>
          <cell r="L2338">
            <v>703</v>
          </cell>
          <cell r="M2338">
            <v>442</v>
          </cell>
          <cell r="N2338">
            <v>1269</v>
          </cell>
          <cell r="O2338">
            <v>559</v>
          </cell>
          <cell r="P2338">
            <v>1419</v>
          </cell>
          <cell r="Q2338">
            <v>914</v>
          </cell>
          <cell r="R2338">
            <v>1004</v>
          </cell>
          <cell r="S2338">
            <v>280</v>
          </cell>
          <cell r="T2338">
            <v>574</v>
          </cell>
          <cell r="U2338">
            <v>2123</v>
          </cell>
          <cell r="V2338">
            <v>232</v>
          </cell>
          <cell r="W2338">
            <v>740</v>
          </cell>
          <cell r="X2338">
            <v>1049</v>
          </cell>
          <cell r="Y2338">
            <v>1146</v>
          </cell>
          <cell r="Z2338">
            <v>5556</v>
          </cell>
          <cell r="AA2338">
            <v>562</v>
          </cell>
          <cell r="AB2338">
            <v>3278</v>
          </cell>
          <cell r="AC2338">
            <v>4550</v>
          </cell>
          <cell r="AD2338">
            <v>575</v>
          </cell>
          <cell r="AG2338">
            <v>564</v>
          </cell>
          <cell r="AK2338">
            <v>473</v>
          </cell>
          <cell r="AL2338">
            <v>238</v>
          </cell>
          <cell r="AO2338">
            <v>1819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  <cell r="J2339">
            <v>20341</v>
          </cell>
          <cell r="L2339">
            <v>1642</v>
          </cell>
          <cell r="M2339">
            <v>1981</v>
          </cell>
          <cell r="N2339">
            <v>2866</v>
          </cell>
          <cell r="O2339">
            <v>1661</v>
          </cell>
          <cell r="P2339">
            <v>1278</v>
          </cell>
          <cell r="Q2339">
            <v>2043</v>
          </cell>
          <cell r="R2339">
            <v>256</v>
          </cell>
          <cell r="S2339">
            <v>138</v>
          </cell>
          <cell r="T2339">
            <v>661</v>
          </cell>
          <cell r="U2339">
            <v>527</v>
          </cell>
          <cell r="V2339">
            <v>1323</v>
          </cell>
          <cell r="W2339">
            <v>540</v>
          </cell>
          <cell r="X2339">
            <v>583</v>
          </cell>
          <cell r="Y2339">
            <v>1086</v>
          </cell>
          <cell r="Z2339">
            <v>870</v>
          </cell>
          <cell r="AA2339">
            <v>312</v>
          </cell>
          <cell r="AB2339">
            <v>363</v>
          </cell>
          <cell r="AC2339">
            <v>141</v>
          </cell>
          <cell r="AD2339">
            <v>1245</v>
          </cell>
          <cell r="AE2339">
            <v>130</v>
          </cell>
          <cell r="AG2339">
            <v>46</v>
          </cell>
          <cell r="AI2339">
            <v>99</v>
          </cell>
          <cell r="AJ2339">
            <v>91</v>
          </cell>
          <cell r="AK2339">
            <v>238</v>
          </cell>
          <cell r="AM2339">
            <v>221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  <cell r="J2340">
            <v>3171</v>
          </cell>
          <cell r="M2340">
            <v>50</v>
          </cell>
          <cell r="N2340">
            <v>139</v>
          </cell>
          <cell r="O2340">
            <v>210</v>
          </cell>
          <cell r="R2340">
            <v>64</v>
          </cell>
          <cell r="X2340">
            <v>47</v>
          </cell>
          <cell r="Z2340">
            <v>2512</v>
          </cell>
          <cell r="AB2340">
            <v>98</v>
          </cell>
          <cell r="AC2340">
            <v>51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  <cell r="J2341">
            <v>30990</v>
          </cell>
          <cell r="L2341">
            <v>2389</v>
          </cell>
          <cell r="M2341">
            <v>1209</v>
          </cell>
          <cell r="N2341">
            <v>2102</v>
          </cell>
          <cell r="O2341">
            <v>2235</v>
          </cell>
          <cell r="P2341">
            <v>1958</v>
          </cell>
          <cell r="Q2341">
            <v>570</v>
          </cell>
          <cell r="R2341">
            <v>377</v>
          </cell>
          <cell r="S2341">
            <v>1292</v>
          </cell>
          <cell r="T2341">
            <v>842</v>
          </cell>
          <cell r="U2341">
            <v>772</v>
          </cell>
          <cell r="V2341">
            <v>104</v>
          </cell>
          <cell r="W2341">
            <v>1146</v>
          </cell>
          <cell r="X2341">
            <v>96</v>
          </cell>
          <cell r="Y2341">
            <v>3489</v>
          </cell>
          <cell r="Z2341">
            <v>98</v>
          </cell>
          <cell r="AA2341">
            <v>1650</v>
          </cell>
          <cell r="AB2341">
            <v>748</v>
          </cell>
          <cell r="AC2341">
            <v>1750</v>
          </cell>
          <cell r="AD2341">
            <v>1239</v>
          </cell>
          <cell r="AE2341">
            <v>1378</v>
          </cell>
          <cell r="AF2341">
            <v>1027</v>
          </cell>
          <cell r="AG2341">
            <v>477</v>
          </cell>
          <cell r="AI2341">
            <v>500</v>
          </cell>
          <cell r="AJ2341">
            <v>1240</v>
          </cell>
          <cell r="AK2341">
            <v>734</v>
          </cell>
          <cell r="AL2341">
            <v>1375</v>
          </cell>
          <cell r="AM2341">
            <v>193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  <cell r="J2342">
            <v>2556</v>
          </cell>
          <cell r="L2342">
            <v>36</v>
          </cell>
          <cell r="Q2342">
            <v>40</v>
          </cell>
          <cell r="R2342">
            <v>55</v>
          </cell>
          <cell r="V2342">
            <v>24</v>
          </cell>
          <cell r="W2342">
            <v>799</v>
          </cell>
          <cell r="X2342">
            <v>429</v>
          </cell>
          <cell r="AA2342">
            <v>48</v>
          </cell>
          <cell r="AB2342">
            <v>1125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  <cell r="J2343">
            <v>84321</v>
          </cell>
          <cell r="M2343">
            <v>8183</v>
          </cell>
          <cell r="N2343">
            <v>4568</v>
          </cell>
          <cell r="O2343">
            <v>1627</v>
          </cell>
          <cell r="P2343">
            <v>1655</v>
          </cell>
          <cell r="Q2343">
            <v>2639</v>
          </cell>
          <cell r="R2343">
            <v>2175</v>
          </cell>
          <cell r="S2343">
            <v>1319</v>
          </cell>
          <cell r="T2343">
            <v>654</v>
          </cell>
          <cell r="U2343">
            <v>286</v>
          </cell>
          <cell r="V2343">
            <v>4612</v>
          </cell>
          <cell r="W2343">
            <v>2849</v>
          </cell>
          <cell r="X2343">
            <v>2035</v>
          </cell>
          <cell r="Y2343">
            <v>23462</v>
          </cell>
          <cell r="Z2343">
            <v>6311</v>
          </cell>
          <cell r="AA2343">
            <v>4733</v>
          </cell>
          <cell r="AC2343">
            <v>1810</v>
          </cell>
          <cell r="AD2343">
            <v>133</v>
          </cell>
          <cell r="AE2343">
            <v>8997</v>
          </cell>
          <cell r="AH2343">
            <v>6273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  <cell r="J2344">
            <v>11242</v>
          </cell>
          <cell r="N2344">
            <v>915</v>
          </cell>
          <cell r="O2344">
            <v>3190</v>
          </cell>
          <cell r="T2344">
            <v>647</v>
          </cell>
          <cell r="U2344">
            <v>1546</v>
          </cell>
          <cell r="V2344">
            <v>33</v>
          </cell>
          <cell r="W2344">
            <v>1301</v>
          </cell>
          <cell r="X2344">
            <v>340</v>
          </cell>
          <cell r="Y2344">
            <v>11</v>
          </cell>
          <cell r="Z2344">
            <v>1568</v>
          </cell>
          <cell r="AA2344">
            <v>1133</v>
          </cell>
          <cell r="AB2344">
            <v>88</v>
          </cell>
          <cell r="AD2344">
            <v>470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  <cell r="J2345">
            <v>1029</v>
          </cell>
          <cell r="Q2345">
            <v>133</v>
          </cell>
          <cell r="AB2345">
            <v>440</v>
          </cell>
          <cell r="AD2345">
            <v>119</v>
          </cell>
          <cell r="AE2345">
            <v>337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  <cell r="J2346">
            <v>25113</v>
          </cell>
          <cell r="X2346">
            <v>1802</v>
          </cell>
          <cell r="AA2346">
            <v>13502</v>
          </cell>
          <cell r="AB2346">
            <v>31</v>
          </cell>
          <cell r="AC2346">
            <v>4617</v>
          </cell>
          <cell r="AI2346">
            <v>5161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  <cell r="J2347">
            <v>222</v>
          </cell>
          <cell r="V2347">
            <v>222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  <cell r="J2348">
            <v>23064</v>
          </cell>
          <cell r="L2348">
            <v>702</v>
          </cell>
          <cell r="M2348">
            <v>286</v>
          </cell>
          <cell r="N2348">
            <v>419</v>
          </cell>
          <cell r="O2348">
            <v>1308</v>
          </cell>
          <cell r="P2348">
            <v>816</v>
          </cell>
          <cell r="Q2348">
            <v>1608</v>
          </cell>
          <cell r="R2348">
            <v>3167</v>
          </cell>
          <cell r="S2348">
            <v>429</v>
          </cell>
          <cell r="T2348">
            <v>260</v>
          </cell>
          <cell r="U2348">
            <v>943</v>
          </cell>
          <cell r="V2348">
            <v>1149</v>
          </cell>
          <cell r="W2348">
            <v>496</v>
          </cell>
          <cell r="X2348">
            <v>862</v>
          </cell>
          <cell r="Y2348">
            <v>1279</v>
          </cell>
          <cell r="Z2348">
            <v>446</v>
          </cell>
          <cell r="AA2348">
            <v>245</v>
          </cell>
          <cell r="AB2348">
            <v>2984</v>
          </cell>
          <cell r="AC2348">
            <v>1108</v>
          </cell>
          <cell r="AD2348">
            <v>423</v>
          </cell>
          <cell r="AE2348">
            <v>1241</v>
          </cell>
          <cell r="AF2348">
            <v>22</v>
          </cell>
          <cell r="AG2348">
            <v>787</v>
          </cell>
          <cell r="AH2348">
            <v>256</v>
          </cell>
          <cell r="AI2348">
            <v>278</v>
          </cell>
          <cell r="AJ2348">
            <v>395</v>
          </cell>
          <cell r="AK2348">
            <v>394</v>
          </cell>
          <cell r="AL2348">
            <v>173</v>
          </cell>
          <cell r="AM2348">
            <v>325</v>
          </cell>
          <cell r="AN2348">
            <v>263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  <cell r="J2349">
            <v>36670</v>
          </cell>
          <cell r="M2349">
            <v>37</v>
          </cell>
          <cell r="N2349">
            <v>1316</v>
          </cell>
          <cell r="O2349">
            <v>670</v>
          </cell>
          <cell r="P2349">
            <v>4175</v>
          </cell>
          <cell r="T2349">
            <v>63</v>
          </cell>
          <cell r="U2349">
            <v>23</v>
          </cell>
          <cell r="V2349">
            <v>40</v>
          </cell>
          <cell r="W2349">
            <v>968</v>
          </cell>
          <cell r="X2349">
            <v>103</v>
          </cell>
          <cell r="Y2349">
            <v>656</v>
          </cell>
          <cell r="Z2349">
            <v>3679</v>
          </cell>
          <cell r="AA2349">
            <v>185</v>
          </cell>
          <cell r="AB2349">
            <v>132</v>
          </cell>
          <cell r="AC2349">
            <v>8922</v>
          </cell>
          <cell r="AD2349">
            <v>4289</v>
          </cell>
          <cell r="AE2349">
            <v>9298</v>
          </cell>
          <cell r="AJ2349">
            <v>1567</v>
          </cell>
          <cell r="AK2349">
            <v>289</v>
          </cell>
          <cell r="AL2349">
            <v>258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  <cell r="J2350">
            <v>41240</v>
          </cell>
          <cell r="L2350">
            <v>97</v>
          </cell>
          <cell r="M2350">
            <v>200</v>
          </cell>
          <cell r="N2350">
            <v>115</v>
          </cell>
          <cell r="O2350">
            <v>303</v>
          </cell>
          <cell r="P2350">
            <v>773</v>
          </cell>
          <cell r="Q2350">
            <v>274</v>
          </cell>
          <cell r="R2350">
            <v>611</v>
          </cell>
          <cell r="S2350">
            <v>1833</v>
          </cell>
          <cell r="T2350">
            <v>169</v>
          </cell>
          <cell r="U2350">
            <v>259</v>
          </cell>
          <cell r="V2350">
            <v>144</v>
          </cell>
          <cell r="W2350">
            <v>1860</v>
          </cell>
          <cell r="X2350">
            <v>3769</v>
          </cell>
          <cell r="Y2350">
            <v>1691</v>
          </cell>
          <cell r="Z2350">
            <v>1216</v>
          </cell>
          <cell r="AA2350">
            <v>1050</v>
          </cell>
          <cell r="AB2350">
            <v>896</v>
          </cell>
          <cell r="AC2350">
            <v>14450</v>
          </cell>
          <cell r="AD2350">
            <v>1139</v>
          </cell>
          <cell r="AE2350">
            <v>2180</v>
          </cell>
          <cell r="AF2350">
            <v>234</v>
          </cell>
          <cell r="AG2350">
            <v>180</v>
          </cell>
          <cell r="AH2350">
            <v>295</v>
          </cell>
          <cell r="AI2350">
            <v>532</v>
          </cell>
          <cell r="AJ2350">
            <v>528</v>
          </cell>
          <cell r="AK2350">
            <v>3539</v>
          </cell>
          <cell r="AL2350">
            <v>894</v>
          </cell>
          <cell r="AM2350">
            <v>1093</v>
          </cell>
          <cell r="AN2350">
            <v>916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  <cell r="J2351">
            <v>741</v>
          </cell>
          <cell r="N2351">
            <v>427</v>
          </cell>
          <cell r="P2351">
            <v>172</v>
          </cell>
          <cell r="Y2351">
            <v>142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  <cell r="J2352">
            <v>12368</v>
          </cell>
          <cell r="AK2352">
            <v>11654</v>
          </cell>
          <cell r="AL2352">
            <v>714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  <cell r="J2353">
            <v>3144</v>
          </cell>
          <cell r="Q2353">
            <v>126</v>
          </cell>
          <cell r="R2353">
            <v>80</v>
          </cell>
          <cell r="Y2353">
            <v>717</v>
          </cell>
          <cell r="AG2353">
            <v>842</v>
          </cell>
          <cell r="AI2353">
            <v>1195</v>
          </cell>
          <cell r="AJ2353">
            <v>64</v>
          </cell>
          <cell r="AK2353">
            <v>21</v>
          </cell>
          <cell r="AN2353">
            <v>99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3820937</v>
          </cell>
          <cell r="L2354">
            <v>177056</v>
          </cell>
          <cell r="M2354">
            <v>235719</v>
          </cell>
          <cell r="N2354">
            <v>201933</v>
          </cell>
          <cell r="O2354">
            <v>190050</v>
          </cell>
          <cell r="P2354">
            <v>223618</v>
          </cell>
          <cell r="Q2354">
            <v>257361</v>
          </cell>
          <cell r="R2354">
            <v>300870</v>
          </cell>
          <cell r="S2354">
            <v>274488</v>
          </cell>
          <cell r="T2354">
            <v>282960</v>
          </cell>
          <cell r="U2354">
            <v>211724</v>
          </cell>
          <cell r="V2354">
            <v>164049</v>
          </cell>
          <cell r="W2354">
            <v>159575</v>
          </cell>
          <cell r="X2354">
            <v>144334</v>
          </cell>
          <cell r="Y2354">
            <v>125954</v>
          </cell>
          <cell r="Z2354">
            <v>107896</v>
          </cell>
          <cell r="AA2354">
            <v>104814</v>
          </cell>
          <cell r="AB2354">
            <v>93676</v>
          </cell>
          <cell r="AC2354">
            <v>82266</v>
          </cell>
          <cell r="AD2354">
            <v>81095</v>
          </cell>
          <cell r="AE2354">
            <v>68093</v>
          </cell>
          <cell r="AF2354">
            <v>57411</v>
          </cell>
          <cell r="AG2354">
            <v>52744</v>
          </cell>
          <cell r="AH2354">
            <v>47222</v>
          </cell>
          <cell r="AI2354">
            <v>50268</v>
          </cell>
          <cell r="AJ2354">
            <v>51173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6607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242</v>
          </cell>
          <cell r="W2355">
            <v>165</v>
          </cell>
          <cell r="X2355">
            <v>302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45452</v>
          </cell>
          <cell r="L2356">
            <v>176</v>
          </cell>
          <cell r="M2356">
            <v>1277</v>
          </cell>
          <cell r="N2356">
            <v>2096</v>
          </cell>
          <cell r="O2356">
            <v>2807</v>
          </cell>
          <cell r="P2356">
            <v>5253</v>
          </cell>
          <cell r="Q2356">
            <v>2216</v>
          </cell>
          <cell r="R2356">
            <v>6048</v>
          </cell>
          <cell r="S2356">
            <v>8546</v>
          </cell>
          <cell r="T2356">
            <v>3754</v>
          </cell>
          <cell r="U2356">
            <v>2020</v>
          </cell>
          <cell r="V2356">
            <v>962</v>
          </cell>
          <cell r="W2356">
            <v>2221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1362</v>
          </cell>
          <cell r="AD2356">
            <v>451</v>
          </cell>
          <cell r="AE2356">
            <v>582</v>
          </cell>
          <cell r="AF2356">
            <v>603</v>
          </cell>
          <cell r="AH2356">
            <v>382</v>
          </cell>
          <cell r="AI2356">
            <v>1086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20855</v>
          </cell>
          <cell r="M2357">
            <v>2029</v>
          </cell>
          <cell r="N2357">
            <v>2767</v>
          </cell>
          <cell r="O2357">
            <v>1896</v>
          </cell>
          <cell r="P2357">
            <v>2864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709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4298</v>
          </cell>
          <cell r="L2359">
            <v>960</v>
          </cell>
          <cell r="O2359">
            <v>1598</v>
          </cell>
          <cell r="Q2359">
            <v>339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  <cell r="J2360">
            <v>54811</v>
          </cell>
          <cell r="L2360">
            <v>1955</v>
          </cell>
          <cell r="M2360">
            <v>3942</v>
          </cell>
          <cell r="N2360">
            <v>3786</v>
          </cell>
          <cell r="O2360">
            <v>6095</v>
          </cell>
          <cell r="P2360">
            <v>2673</v>
          </cell>
          <cell r="Q2360">
            <v>4170</v>
          </cell>
          <cell r="R2360">
            <v>3754</v>
          </cell>
          <cell r="S2360">
            <v>3779</v>
          </cell>
          <cell r="T2360">
            <v>3852</v>
          </cell>
          <cell r="U2360">
            <v>4253</v>
          </cell>
          <cell r="V2360">
            <v>2335</v>
          </cell>
          <cell r="W2360">
            <v>2891</v>
          </cell>
          <cell r="X2360">
            <v>1263</v>
          </cell>
          <cell r="Y2360">
            <v>1398</v>
          </cell>
          <cell r="Z2360">
            <v>779</v>
          </cell>
          <cell r="AA2360">
            <v>1116</v>
          </cell>
          <cell r="AB2360">
            <v>1830</v>
          </cell>
          <cell r="AC2360">
            <v>697</v>
          </cell>
          <cell r="AD2360">
            <v>579</v>
          </cell>
          <cell r="AE2360">
            <v>920</v>
          </cell>
          <cell r="AF2360">
            <v>361</v>
          </cell>
          <cell r="AG2360">
            <v>190</v>
          </cell>
          <cell r="AH2360">
            <v>897</v>
          </cell>
          <cell r="AI2360">
            <v>414</v>
          </cell>
          <cell r="AJ2360">
            <v>261</v>
          </cell>
          <cell r="AK2360">
            <v>127</v>
          </cell>
          <cell r="AL2360">
            <v>494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  <cell r="J2361">
            <v>21895</v>
          </cell>
          <cell r="M2361">
            <v>197</v>
          </cell>
          <cell r="O2361">
            <v>403</v>
          </cell>
          <cell r="P2361">
            <v>2705</v>
          </cell>
          <cell r="U2361">
            <v>796</v>
          </cell>
          <cell r="V2361">
            <v>180</v>
          </cell>
          <cell r="W2361">
            <v>459</v>
          </cell>
          <cell r="X2361">
            <v>2722</v>
          </cell>
          <cell r="Y2361">
            <v>528</v>
          </cell>
          <cell r="AB2361">
            <v>2914</v>
          </cell>
          <cell r="AD2361">
            <v>3604</v>
          </cell>
          <cell r="AI2361">
            <v>3168</v>
          </cell>
          <cell r="AK2361">
            <v>1066</v>
          </cell>
          <cell r="AL2361">
            <v>3153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  <cell r="J2362">
            <v>67375</v>
          </cell>
          <cell r="L2362">
            <v>7600</v>
          </cell>
          <cell r="M2362">
            <v>10029</v>
          </cell>
          <cell r="N2362">
            <v>3834</v>
          </cell>
          <cell r="O2362">
            <v>3492</v>
          </cell>
          <cell r="P2362">
            <v>1759</v>
          </cell>
          <cell r="Q2362">
            <v>5428</v>
          </cell>
          <cell r="R2362">
            <v>4384</v>
          </cell>
          <cell r="S2362">
            <v>7020</v>
          </cell>
          <cell r="T2362">
            <v>5665</v>
          </cell>
          <cell r="U2362">
            <v>1713</v>
          </cell>
          <cell r="V2362">
            <v>1526</v>
          </cell>
          <cell r="W2362">
            <v>1245</v>
          </cell>
          <cell r="X2362">
            <v>1907</v>
          </cell>
          <cell r="Y2362">
            <v>1676</v>
          </cell>
          <cell r="Z2362">
            <v>2684</v>
          </cell>
          <cell r="AA2362">
            <v>1177</v>
          </cell>
          <cell r="AB2362">
            <v>865</v>
          </cell>
          <cell r="AC2362">
            <v>1515</v>
          </cell>
          <cell r="AD2362">
            <v>690</v>
          </cell>
          <cell r="AE2362">
            <v>2207</v>
          </cell>
          <cell r="AI2362">
            <v>254</v>
          </cell>
          <cell r="AL2362">
            <v>705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  <cell r="J2363">
            <v>169035</v>
          </cell>
          <cell r="L2363">
            <v>12505</v>
          </cell>
          <cell r="M2363">
            <v>15047</v>
          </cell>
          <cell r="N2363">
            <v>10918</v>
          </cell>
          <cell r="O2363">
            <v>14352</v>
          </cell>
          <cell r="P2363">
            <v>13850</v>
          </cell>
          <cell r="Q2363">
            <v>8976</v>
          </cell>
          <cell r="R2363">
            <v>11826</v>
          </cell>
          <cell r="S2363">
            <v>14456</v>
          </cell>
          <cell r="T2363">
            <v>8494</v>
          </cell>
          <cell r="U2363">
            <v>8104</v>
          </cell>
          <cell r="V2363">
            <v>7651</v>
          </cell>
          <cell r="W2363">
            <v>7954</v>
          </cell>
          <cell r="X2363">
            <v>4183</v>
          </cell>
          <cell r="Y2363">
            <v>4935</v>
          </cell>
          <cell r="Z2363">
            <v>3829</v>
          </cell>
          <cell r="AA2363">
            <v>4848</v>
          </cell>
          <cell r="AB2363">
            <v>3603</v>
          </cell>
          <cell r="AC2363">
            <v>1193</v>
          </cell>
          <cell r="AD2363">
            <v>2460</v>
          </cell>
          <cell r="AE2363">
            <v>1186</v>
          </cell>
          <cell r="AF2363">
            <v>1683</v>
          </cell>
          <cell r="AG2363">
            <v>1045</v>
          </cell>
          <cell r="AH2363">
            <v>1318</v>
          </cell>
          <cell r="AI2363">
            <v>836</v>
          </cell>
          <cell r="AJ2363">
            <v>1036</v>
          </cell>
          <cell r="AK2363">
            <v>927</v>
          </cell>
          <cell r="AL2363">
            <v>178</v>
          </cell>
          <cell r="AM2363">
            <v>1642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  <cell r="J2364">
            <v>1171</v>
          </cell>
          <cell r="L2364">
            <v>117</v>
          </cell>
          <cell r="M2364">
            <v>41</v>
          </cell>
          <cell r="R2364">
            <v>59</v>
          </cell>
          <cell r="S2364">
            <v>365</v>
          </cell>
          <cell r="U2364">
            <v>147</v>
          </cell>
          <cell r="Z2364">
            <v>442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  <cell r="J2365">
            <v>40080</v>
          </cell>
          <cell r="L2365">
            <v>2712</v>
          </cell>
          <cell r="M2365">
            <v>1687</v>
          </cell>
          <cell r="N2365">
            <v>1730</v>
          </cell>
          <cell r="O2365">
            <v>5163</v>
          </cell>
          <cell r="P2365">
            <v>1871</v>
          </cell>
          <cell r="Q2365">
            <v>2703</v>
          </cell>
          <cell r="R2365">
            <v>1839</v>
          </cell>
          <cell r="S2365">
            <v>1986</v>
          </cell>
          <cell r="T2365">
            <v>4274</v>
          </cell>
          <cell r="U2365">
            <v>2149</v>
          </cell>
          <cell r="V2365">
            <v>548</v>
          </cell>
          <cell r="W2365">
            <v>1628</v>
          </cell>
          <cell r="X2365">
            <v>1206</v>
          </cell>
          <cell r="Y2365">
            <v>2094</v>
          </cell>
          <cell r="Z2365">
            <v>650</v>
          </cell>
          <cell r="AA2365">
            <v>390</v>
          </cell>
          <cell r="AB2365">
            <v>761</v>
          </cell>
          <cell r="AC2365">
            <v>760</v>
          </cell>
          <cell r="AD2365">
            <v>2342</v>
          </cell>
          <cell r="AE2365">
            <v>248</v>
          </cell>
          <cell r="AF2365">
            <v>325</v>
          </cell>
          <cell r="AH2365">
            <v>1768</v>
          </cell>
          <cell r="AI2365">
            <v>576</v>
          </cell>
          <cell r="AJ2365">
            <v>298</v>
          </cell>
          <cell r="AL2365">
            <v>174</v>
          </cell>
          <cell r="AM2365">
            <v>198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  <cell r="J2366">
            <v>16081</v>
          </cell>
          <cell r="L2366">
            <v>1367</v>
          </cell>
          <cell r="N2366">
            <v>63</v>
          </cell>
          <cell r="O2366">
            <v>262</v>
          </cell>
          <cell r="P2366">
            <v>1011</v>
          </cell>
          <cell r="Q2366">
            <v>168</v>
          </cell>
          <cell r="R2366">
            <v>892</v>
          </cell>
          <cell r="S2366">
            <v>119</v>
          </cell>
          <cell r="T2366">
            <v>1716</v>
          </cell>
          <cell r="U2366">
            <v>82</v>
          </cell>
          <cell r="V2366">
            <v>48</v>
          </cell>
          <cell r="W2366">
            <v>2602</v>
          </cell>
          <cell r="X2366">
            <v>390</v>
          </cell>
          <cell r="AD2366">
            <v>26</v>
          </cell>
          <cell r="AE2366">
            <v>564</v>
          </cell>
          <cell r="AF2366">
            <v>583</v>
          </cell>
          <cell r="AH2366">
            <v>6188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  <cell r="J2367">
            <v>163749</v>
          </cell>
          <cell r="L2367">
            <v>6937</v>
          </cell>
          <cell r="M2367">
            <v>14145</v>
          </cell>
          <cell r="N2367">
            <v>11950</v>
          </cell>
          <cell r="O2367">
            <v>5772</v>
          </cell>
          <cell r="P2367">
            <v>11167</v>
          </cell>
          <cell r="Q2367">
            <v>12360</v>
          </cell>
          <cell r="R2367">
            <v>3736</v>
          </cell>
          <cell r="S2367">
            <v>7890</v>
          </cell>
          <cell r="T2367">
            <v>11646</v>
          </cell>
          <cell r="U2367">
            <v>7561</v>
          </cell>
          <cell r="V2367">
            <v>8485</v>
          </cell>
          <cell r="W2367">
            <v>3617</v>
          </cell>
          <cell r="X2367">
            <v>4420</v>
          </cell>
          <cell r="Y2367">
            <v>1325</v>
          </cell>
          <cell r="AA2367">
            <v>12108</v>
          </cell>
          <cell r="AE2367">
            <v>529</v>
          </cell>
          <cell r="AF2367">
            <v>19289</v>
          </cell>
          <cell r="AG2367">
            <v>20812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  <cell r="J2368">
            <v>22601</v>
          </cell>
          <cell r="L2368">
            <v>1078</v>
          </cell>
          <cell r="M2368">
            <v>850</v>
          </cell>
          <cell r="N2368">
            <v>2431</v>
          </cell>
          <cell r="O2368">
            <v>1382</v>
          </cell>
          <cell r="P2368">
            <v>23</v>
          </cell>
          <cell r="Q2368">
            <v>3371</v>
          </cell>
          <cell r="S2368">
            <v>530</v>
          </cell>
          <cell r="T2368">
            <v>3540</v>
          </cell>
          <cell r="U2368">
            <v>1655</v>
          </cell>
          <cell r="V2368">
            <v>3375</v>
          </cell>
          <cell r="W2368">
            <v>793</v>
          </cell>
          <cell r="X2368">
            <v>1048</v>
          </cell>
          <cell r="Z2368">
            <v>2380</v>
          </cell>
          <cell r="AB2368">
            <v>45</v>
          </cell>
          <cell r="AD2368">
            <v>100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  <cell r="J2369">
            <v>3588</v>
          </cell>
          <cell r="L2369">
            <v>274</v>
          </cell>
          <cell r="N2369">
            <v>99</v>
          </cell>
          <cell r="O2369">
            <v>708</v>
          </cell>
          <cell r="P2369">
            <v>435</v>
          </cell>
          <cell r="Q2369">
            <v>24</v>
          </cell>
          <cell r="T2369">
            <v>154</v>
          </cell>
          <cell r="U2369">
            <v>313</v>
          </cell>
          <cell r="V2369">
            <v>181</v>
          </cell>
          <cell r="W2369">
            <v>103</v>
          </cell>
          <cell r="X2369">
            <v>299</v>
          </cell>
          <cell r="Y2369">
            <v>289</v>
          </cell>
          <cell r="AE2369">
            <v>305</v>
          </cell>
          <cell r="AF2369">
            <v>404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  <cell r="J2370">
            <v>18946</v>
          </cell>
          <cell r="T2370">
            <v>7966</v>
          </cell>
          <cell r="AF2370">
            <v>10980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  <cell r="J2371">
            <v>1989</v>
          </cell>
          <cell r="N2371">
            <v>808</v>
          </cell>
          <cell r="R2371">
            <v>340</v>
          </cell>
          <cell r="S2371">
            <v>817</v>
          </cell>
          <cell r="AE2371">
            <v>24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172336</v>
          </cell>
          <cell r="L2372">
            <v>5087</v>
          </cell>
          <cell r="M2372">
            <v>11874</v>
          </cell>
          <cell r="N2372">
            <v>9955</v>
          </cell>
          <cell r="O2372">
            <v>12087</v>
          </cell>
          <cell r="P2372">
            <v>12784</v>
          </cell>
          <cell r="Q2372">
            <v>12054</v>
          </cell>
          <cell r="R2372">
            <v>9780</v>
          </cell>
          <cell r="S2372">
            <v>9543</v>
          </cell>
          <cell r="T2372">
            <v>11590</v>
          </cell>
          <cell r="U2372">
            <v>11243</v>
          </cell>
          <cell r="V2372">
            <v>5096</v>
          </cell>
          <cell r="W2372">
            <v>6848</v>
          </cell>
          <cell r="X2372">
            <v>6223</v>
          </cell>
          <cell r="Y2372">
            <v>5164</v>
          </cell>
          <cell r="Z2372">
            <v>3113</v>
          </cell>
          <cell r="AA2372">
            <v>7945</v>
          </cell>
          <cell r="AB2372">
            <v>3758</v>
          </cell>
          <cell r="AC2372">
            <v>2587</v>
          </cell>
          <cell r="AD2372">
            <v>6743</v>
          </cell>
          <cell r="AE2372">
            <v>3644</v>
          </cell>
          <cell r="AF2372">
            <v>2841</v>
          </cell>
          <cell r="AG2372">
            <v>1852</v>
          </cell>
          <cell r="AH2372">
            <v>3021</v>
          </cell>
          <cell r="AI2372">
            <v>1747</v>
          </cell>
          <cell r="AJ2372">
            <v>2579</v>
          </cell>
          <cell r="AK2372">
            <v>1334</v>
          </cell>
          <cell r="AL2372">
            <v>231</v>
          </cell>
          <cell r="AM2372">
            <v>565</v>
          </cell>
          <cell r="AN2372">
            <v>1048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  <cell r="J2373">
            <v>90996</v>
          </cell>
          <cell r="M2373">
            <v>2959</v>
          </cell>
          <cell r="N2373">
            <v>3098</v>
          </cell>
          <cell r="O2373">
            <v>7217</v>
          </cell>
          <cell r="P2373">
            <v>7743</v>
          </cell>
          <cell r="Q2373">
            <v>3185</v>
          </cell>
          <cell r="R2373">
            <v>6133</v>
          </cell>
          <cell r="S2373">
            <v>4832</v>
          </cell>
          <cell r="T2373">
            <v>8005</v>
          </cell>
          <cell r="U2373">
            <v>8162</v>
          </cell>
          <cell r="V2373">
            <v>5821</v>
          </cell>
          <cell r="W2373">
            <v>515</v>
          </cell>
          <cell r="X2373">
            <v>4889</v>
          </cell>
          <cell r="Y2373">
            <v>4923</v>
          </cell>
          <cell r="AA2373">
            <v>498</v>
          </cell>
          <cell r="AB2373">
            <v>3879</v>
          </cell>
          <cell r="AD2373">
            <v>25</v>
          </cell>
          <cell r="AE2373">
            <v>11617</v>
          </cell>
          <cell r="AF2373">
            <v>6000</v>
          </cell>
          <cell r="AH2373">
            <v>178</v>
          </cell>
          <cell r="AI2373">
            <v>426</v>
          </cell>
          <cell r="AJ2373">
            <v>42</v>
          </cell>
          <cell r="AK2373">
            <v>197</v>
          </cell>
          <cell r="AL2373">
            <v>652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  <cell r="J2374">
            <v>80306</v>
          </cell>
          <cell r="L2374">
            <v>1269</v>
          </cell>
          <cell r="M2374">
            <v>4763</v>
          </cell>
          <cell r="N2374">
            <v>2515</v>
          </cell>
          <cell r="O2374">
            <v>9896</v>
          </cell>
          <cell r="P2374">
            <v>4523</v>
          </cell>
          <cell r="Q2374">
            <v>9903</v>
          </cell>
          <cell r="R2374">
            <v>1308</v>
          </cell>
          <cell r="S2374">
            <v>3981</v>
          </cell>
          <cell r="T2374">
            <v>3352</v>
          </cell>
          <cell r="U2374">
            <v>6184</v>
          </cell>
          <cell r="V2374">
            <v>3650</v>
          </cell>
          <cell r="W2374">
            <v>2666</v>
          </cell>
          <cell r="X2374">
            <v>2981</v>
          </cell>
          <cell r="Y2374">
            <v>2522</v>
          </cell>
          <cell r="Z2374">
            <v>3157</v>
          </cell>
          <cell r="AA2374">
            <v>2991</v>
          </cell>
          <cell r="AB2374">
            <v>3255</v>
          </cell>
          <cell r="AC2374">
            <v>88</v>
          </cell>
          <cell r="AD2374">
            <v>1808</v>
          </cell>
          <cell r="AE2374">
            <v>1690</v>
          </cell>
          <cell r="AF2374">
            <v>1995</v>
          </cell>
          <cell r="AG2374">
            <v>646</v>
          </cell>
          <cell r="AH2374">
            <v>651</v>
          </cell>
          <cell r="AI2374">
            <v>3243</v>
          </cell>
          <cell r="AJ2374">
            <v>415</v>
          </cell>
          <cell r="AK2374">
            <v>661</v>
          </cell>
          <cell r="AL2374">
            <v>146</v>
          </cell>
          <cell r="AM2374">
            <v>31</v>
          </cell>
          <cell r="AN2374">
            <v>16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  <cell r="J2375">
            <v>5865</v>
          </cell>
          <cell r="N2375">
            <v>348</v>
          </cell>
          <cell r="O2375">
            <v>34</v>
          </cell>
          <cell r="P2375">
            <v>282</v>
          </cell>
          <cell r="Q2375">
            <v>136</v>
          </cell>
          <cell r="R2375">
            <v>28</v>
          </cell>
          <cell r="T2375">
            <v>322</v>
          </cell>
          <cell r="V2375">
            <v>177</v>
          </cell>
          <cell r="AB2375">
            <v>629</v>
          </cell>
          <cell r="AE2375">
            <v>303</v>
          </cell>
          <cell r="AH2375">
            <v>2783</v>
          </cell>
          <cell r="AK2375">
            <v>757</v>
          </cell>
          <cell r="AM2375">
            <v>66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  <cell r="J2376">
            <v>54504</v>
          </cell>
          <cell r="AI2376">
            <v>31890</v>
          </cell>
          <cell r="AJ2376">
            <v>17960</v>
          </cell>
          <cell r="AM2376">
            <v>4654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  <cell r="J2377">
            <v>3071</v>
          </cell>
          <cell r="Z2377">
            <v>105</v>
          </cell>
          <cell r="AA2377">
            <v>14</v>
          </cell>
          <cell r="AG2377">
            <v>224</v>
          </cell>
          <cell r="AH2377">
            <v>922</v>
          </cell>
          <cell r="AJ2377">
            <v>95</v>
          </cell>
          <cell r="AL2377">
            <v>1711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214717</v>
          </cell>
          <cell r="L2378">
            <v>8695</v>
          </cell>
          <cell r="M2378">
            <v>30213</v>
          </cell>
          <cell r="N2378">
            <v>15719</v>
          </cell>
          <cell r="O2378">
            <v>8227</v>
          </cell>
          <cell r="P2378">
            <v>14634</v>
          </cell>
          <cell r="Q2378">
            <v>26769</v>
          </cell>
          <cell r="R2378">
            <v>15774</v>
          </cell>
          <cell r="S2378">
            <v>11376</v>
          </cell>
          <cell r="T2378">
            <v>12623</v>
          </cell>
          <cell r="U2378">
            <v>5475</v>
          </cell>
          <cell r="V2378">
            <v>2403</v>
          </cell>
          <cell r="W2378">
            <v>9820</v>
          </cell>
          <cell r="X2378">
            <v>13376</v>
          </cell>
          <cell r="Y2378">
            <v>16450</v>
          </cell>
          <cell r="Z2378">
            <v>6020</v>
          </cell>
          <cell r="AA2378">
            <v>2967</v>
          </cell>
          <cell r="AB2378">
            <v>1769</v>
          </cell>
          <cell r="AC2378">
            <v>509</v>
          </cell>
          <cell r="AD2378">
            <v>1760</v>
          </cell>
          <cell r="AE2378">
            <v>1798</v>
          </cell>
          <cell r="AF2378">
            <v>1504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1858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504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12328</v>
          </cell>
          <cell r="L2380">
            <v>1129</v>
          </cell>
          <cell r="M2380">
            <v>1187</v>
          </cell>
          <cell r="N2380">
            <v>613</v>
          </cell>
          <cell r="P2380">
            <v>2044</v>
          </cell>
          <cell r="Q2380">
            <v>1985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507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  <cell r="J2384">
            <v>4154</v>
          </cell>
          <cell r="L2384">
            <v>213</v>
          </cell>
          <cell r="M2384">
            <v>340</v>
          </cell>
          <cell r="N2384">
            <v>141</v>
          </cell>
          <cell r="O2384">
            <v>303</v>
          </cell>
          <cell r="P2384">
            <v>194</v>
          </cell>
          <cell r="Q2384">
            <v>575</v>
          </cell>
          <cell r="S2384">
            <v>107</v>
          </cell>
          <cell r="T2384">
            <v>187</v>
          </cell>
          <cell r="U2384">
            <v>255</v>
          </cell>
          <cell r="W2384">
            <v>19</v>
          </cell>
          <cell r="X2384">
            <v>58</v>
          </cell>
          <cell r="Y2384">
            <v>216</v>
          </cell>
          <cell r="AD2384">
            <v>1276</v>
          </cell>
          <cell r="AF2384">
            <v>94</v>
          </cell>
          <cell r="AK2384">
            <v>176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  <cell r="J2385">
            <v>1091</v>
          </cell>
          <cell r="N2385">
            <v>841</v>
          </cell>
          <cell r="S2385">
            <v>250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  <cell r="J2386">
            <v>19775</v>
          </cell>
          <cell r="L2386">
            <v>1313</v>
          </cell>
          <cell r="M2386">
            <v>1515</v>
          </cell>
          <cell r="N2386">
            <v>229</v>
          </cell>
          <cell r="O2386">
            <v>3697</v>
          </cell>
          <cell r="P2386">
            <v>994</v>
          </cell>
          <cell r="Q2386">
            <v>1307</v>
          </cell>
          <cell r="R2386">
            <v>2782</v>
          </cell>
          <cell r="S2386">
            <v>604</v>
          </cell>
          <cell r="U2386">
            <v>430</v>
          </cell>
          <cell r="W2386">
            <v>1750</v>
          </cell>
          <cell r="X2386">
            <v>492</v>
          </cell>
          <cell r="Y2386">
            <v>602</v>
          </cell>
          <cell r="Z2386">
            <v>658</v>
          </cell>
          <cell r="AB2386">
            <v>1101</v>
          </cell>
          <cell r="AC2386">
            <v>38</v>
          </cell>
          <cell r="AE2386">
            <v>368</v>
          </cell>
          <cell r="AF2386">
            <v>1104</v>
          </cell>
          <cell r="AG2386">
            <v>791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  <cell r="J2387">
            <v>8988</v>
          </cell>
          <cell r="L2387">
            <v>328</v>
          </cell>
          <cell r="M2387">
            <v>1188</v>
          </cell>
          <cell r="N2387">
            <v>1293</v>
          </cell>
          <cell r="O2387">
            <v>685</v>
          </cell>
          <cell r="P2387">
            <v>519</v>
          </cell>
          <cell r="Q2387">
            <v>1278</v>
          </cell>
          <cell r="R2387">
            <v>128</v>
          </cell>
          <cell r="S2387">
            <v>99</v>
          </cell>
          <cell r="T2387">
            <v>575</v>
          </cell>
          <cell r="U2387">
            <v>543</v>
          </cell>
          <cell r="V2387">
            <v>63</v>
          </cell>
          <cell r="X2387">
            <v>395</v>
          </cell>
          <cell r="Y2387">
            <v>210</v>
          </cell>
          <cell r="Z2387">
            <v>646</v>
          </cell>
          <cell r="AA2387">
            <v>142</v>
          </cell>
          <cell r="AB2387">
            <v>151</v>
          </cell>
          <cell r="AC2387">
            <v>146</v>
          </cell>
          <cell r="AD2387">
            <v>93</v>
          </cell>
          <cell r="AE2387">
            <v>104</v>
          </cell>
          <cell r="AH2387">
            <v>20</v>
          </cell>
          <cell r="AJ2387">
            <v>30</v>
          </cell>
          <cell r="AL2387">
            <v>207</v>
          </cell>
          <cell r="AM2387">
            <v>145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  <cell r="J2388">
            <v>48</v>
          </cell>
          <cell r="W2388">
            <v>48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  <cell r="J2389">
            <v>16744</v>
          </cell>
          <cell r="L2389">
            <v>293</v>
          </cell>
          <cell r="M2389">
            <v>2717</v>
          </cell>
          <cell r="N2389">
            <v>905</v>
          </cell>
          <cell r="O2389">
            <v>1543</v>
          </cell>
          <cell r="P2389">
            <v>1383</v>
          </cell>
          <cell r="Q2389">
            <v>730</v>
          </cell>
          <cell r="R2389">
            <v>772</v>
          </cell>
          <cell r="T2389">
            <v>185</v>
          </cell>
          <cell r="U2389">
            <v>49</v>
          </cell>
          <cell r="V2389">
            <v>1610</v>
          </cell>
          <cell r="W2389">
            <v>919</v>
          </cell>
          <cell r="X2389">
            <v>160</v>
          </cell>
          <cell r="Y2389">
            <v>856</v>
          </cell>
          <cell r="Z2389">
            <v>586</v>
          </cell>
          <cell r="AA2389">
            <v>101</v>
          </cell>
          <cell r="AB2389">
            <v>1395</v>
          </cell>
          <cell r="AD2389">
            <v>639</v>
          </cell>
          <cell r="AE2389">
            <v>197</v>
          </cell>
          <cell r="AF2389">
            <v>70</v>
          </cell>
          <cell r="AJ2389">
            <v>1364</v>
          </cell>
          <cell r="AL2389">
            <v>270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  <cell r="J2390">
            <v>2163</v>
          </cell>
          <cell r="M2390">
            <v>1469</v>
          </cell>
          <cell r="O2390">
            <v>179</v>
          </cell>
          <cell r="W2390">
            <v>36</v>
          </cell>
          <cell r="AA2390">
            <v>479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  <cell r="J2391">
            <v>35566</v>
          </cell>
          <cell r="L2391">
            <v>2995</v>
          </cell>
          <cell r="M2391">
            <v>3796</v>
          </cell>
          <cell r="N2391">
            <v>7655</v>
          </cell>
          <cell r="O2391">
            <v>3736</v>
          </cell>
          <cell r="R2391">
            <v>1251</v>
          </cell>
          <cell r="S2391">
            <v>13537</v>
          </cell>
          <cell r="W2391">
            <v>2596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  <cell r="J2392">
            <v>2309</v>
          </cell>
          <cell r="L2392">
            <v>842</v>
          </cell>
          <cell r="N2392">
            <v>763</v>
          </cell>
          <cell r="R2392">
            <v>704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  <cell r="J2393">
            <v>432</v>
          </cell>
          <cell r="N2393">
            <v>208</v>
          </cell>
          <cell r="AE2393">
            <v>224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  <cell r="J2394">
            <v>11379</v>
          </cell>
          <cell r="N2394">
            <v>11379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  <cell r="J2395">
            <v>352</v>
          </cell>
          <cell r="N2395">
            <v>352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13160</v>
          </cell>
          <cell r="L2396">
            <v>154</v>
          </cell>
          <cell r="M2396">
            <v>521</v>
          </cell>
          <cell r="N2396">
            <v>1141</v>
          </cell>
          <cell r="O2396">
            <v>1076</v>
          </cell>
          <cell r="P2396">
            <v>52</v>
          </cell>
          <cell r="Q2396">
            <v>495</v>
          </cell>
          <cell r="R2396">
            <v>1426</v>
          </cell>
          <cell r="S2396">
            <v>1040</v>
          </cell>
          <cell r="T2396">
            <v>312</v>
          </cell>
          <cell r="U2396">
            <v>455</v>
          </cell>
          <cell r="V2396">
            <v>90</v>
          </cell>
          <cell r="W2396">
            <v>480</v>
          </cell>
          <cell r="X2396">
            <v>526</v>
          </cell>
          <cell r="Y2396">
            <v>903</v>
          </cell>
          <cell r="Z2396">
            <v>456</v>
          </cell>
          <cell r="AA2396">
            <v>208</v>
          </cell>
          <cell r="AB2396">
            <v>182</v>
          </cell>
          <cell r="AC2396">
            <v>24</v>
          </cell>
          <cell r="AD2396">
            <v>27</v>
          </cell>
          <cell r="AE2396">
            <v>174</v>
          </cell>
          <cell r="AF2396">
            <v>255</v>
          </cell>
          <cell r="AH2396">
            <v>131</v>
          </cell>
          <cell r="AI2396">
            <v>36</v>
          </cell>
          <cell r="AJ2396">
            <v>1285</v>
          </cell>
          <cell r="AK2396">
            <v>1017</v>
          </cell>
          <cell r="AL2396">
            <v>600</v>
          </cell>
          <cell r="AM2396">
            <v>94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  <cell r="J2397">
            <v>5398</v>
          </cell>
          <cell r="M2397">
            <v>12</v>
          </cell>
          <cell r="P2397">
            <v>788</v>
          </cell>
          <cell r="S2397">
            <v>1387</v>
          </cell>
          <cell r="T2397">
            <v>375</v>
          </cell>
          <cell r="U2397">
            <v>104</v>
          </cell>
          <cell r="Y2397">
            <v>499</v>
          </cell>
          <cell r="AE2397">
            <v>31</v>
          </cell>
          <cell r="AF2397">
            <v>35</v>
          </cell>
          <cell r="AI2397">
            <v>128</v>
          </cell>
          <cell r="AJ2397">
            <v>2025</v>
          </cell>
          <cell r="AK2397">
            <v>14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16165</v>
          </cell>
          <cell r="L2398">
            <v>239</v>
          </cell>
          <cell r="M2398">
            <v>1124</v>
          </cell>
          <cell r="N2398">
            <v>977</v>
          </cell>
          <cell r="O2398">
            <v>85</v>
          </cell>
          <cell r="P2398">
            <v>726</v>
          </cell>
          <cell r="Q2398">
            <v>4978</v>
          </cell>
          <cell r="R2398">
            <v>691</v>
          </cell>
          <cell r="S2398">
            <v>17</v>
          </cell>
          <cell r="T2398">
            <v>711</v>
          </cell>
          <cell r="U2398">
            <v>2734</v>
          </cell>
          <cell r="W2398">
            <v>47</v>
          </cell>
          <cell r="X2398">
            <v>301</v>
          </cell>
          <cell r="Y2398">
            <v>203</v>
          </cell>
          <cell r="AB2398">
            <v>1609</v>
          </cell>
          <cell r="AC2398">
            <v>238</v>
          </cell>
          <cell r="AE2398">
            <v>437</v>
          </cell>
          <cell r="AF2398">
            <v>18</v>
          </cell>
          <cell r="AG2398">
            <v>84</v>
          </cell>
          <cell r="AK2398">
            <v>98</v>
          </cell>
          <cell r="AL2398">
            <v>116</v>
          </cell>
          <cell r="AM2398">
            <v>732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  <cell r="J2399">
            <v>558</v>
          </cell>
          <cell r="AM2399">
            <v>558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  <cell r="J2400">
            <v>7961</v>
          </cell>
          <cell r="R2400">
            <v>813</v>
          </cell>
          <cell r="AJ2400">
            <v>25</v>
          </cell>
          <cell r="AK2400">
            <v>2135</v>
          </cell>
          <cell r="AL2400">
            <v>4988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  <cell r="J2401">
            <v>152</v>
          </cell>
          <cell r="AL2401">
            <v>152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596362</v>
          </cell>
          <cell r="L2402">
            <v>34080</v>
          </cell>
          <cell r="M2402">
            <v>70767</v>
          </cell>
          <cell r="N2402">
            <v>67312</v>
          </cell>
          <cell r="O2402">
            <v>22572</v>
          </cell>
          <cell r="P2402">
            <v>37771</v>
          </cell>
          <cell r="Q2402">
            <v>24837</v>
          </cell>
          <cell r="R2402">
            <v>23044</v>
          </cell>
          <cell r="S2402">
            <v>17346</v>
          </cell>
          <cell r="T2402">
            <v>40166</v>
          </cell>
          <cell r="U2402">
            <v>43695</v>
          </cell>
          <cell r="V2402">
            <v>30135</v>
          </cell>
          <cell r="W2402">
            <v>26791</v>
          </cell>
          <cell r="X2402">
            <v>23303</v>
          </cell>
          <cell r="Y2402">
            <v>27440</v>
          </cell>
          <cell r="Z2402">
            <v>25240</v>
          </cell>
          <cell r="AA2402">
            <v>16423</v>
          </cell>
          <cell r="AB2402">
            <v>10299</v>
          </cell>
          <cell r="AC2402">
            <v>14095</v>
          </cell>
          <cell r="AD2402">
            <v>13335</v>
          </cell>
          <cell r="AE2402">
            <v>5585</v>
          </cell>
          <cell r="AF2402">
            <v>4276</v>
          </cell>
          <cell r="AG2402">
            <v>3008</v>
          </cell>
          <cell r="AH2402">
            <v>4526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2235</v>
          </cell>
          <cell r="L2403">
            <v>115</v>
          </cell>
          <cell r="M2403">
            <v>648</v>
          </cell>
          <cell r="R2403">
            <v>285</v>
          </cell>
          <cell r="T2403">
            <v>37</v>
          </cell>
          <cell r="Y2403">
            <v>395</v>
          </cell>
          <cell r="Z2403">
            <v>211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71683</v>
          </cell>
          <cell r="L2404">
            <v>3241</v>
          </cell>
          <cell r="M2404">
            <v>7695</v>
          </cell>
          <cell r="N2404">
            <v>7710</v>
          </cell>
          <cell r="O2404">
            <v>3409</v>
          </cell>
          <cell r="P2404">
            <v>4765</v>
          </cell>
          <cell r="Q2404">
            <v>2575</v>
          </cell>
          <cell r="R2404">
            <v>2875</v>
          </cell>
          <cell r="S2404">
            <v>1143</v>
          </cell>
          <cell r="T2404">
            <v>3996</v>
          </cell>
          <cell r="U2404">
            <v>7615</v>
          </cell>
          <cell r="V2404">
            <v>7036</v>
          </cell>
          <cell r="W2404">
            <v>4443</v>
          </cell>
          <cell r="X2404">
            <v>3772</v>
          </cell>
          <cell r="Y2404">
            <v>2570</v>
          </cell>
          <cell r="Z2404">
            <v>3926</v>
          </cell>
          <cell r="AA2404">
            <v>1347</v>
          </cell>
          <cell r="AB2404">
            <v>662</v>
          </cell>
          <cell r="AC2404">
            <v>713</v>
          </cell>
          <cell r="AD2404">
            <v>549</v>
          </cell>
          <cell r="AE2404">
            <v>1007</v>
          </cell>
          <cell r="AF2404">
            <v>442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9505</v>
          </cell>
          <cell r="L2405">
            <v>547</v>
          </cell>
          <cell r="M2405">
            <v>347</v>
          </cell>
          <cell r="N2405">
            <v>1462</v>
          </cell>
          <cell r="P2405">
            <v>600</v>
          </cell>
          <cell r="Q2405">
            <v>380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10734</v>
          </cell>
          <cell r="N2407">
            <v>2614</v>
          </cell>
          <cell r="P2407">
            <v>1029</v>
          </cell>
          <cell r="Q2407">
            <v>696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  <cell r="J2408">
            <v>11866</v>
          </cell>
          <cell r="L2408">
            <v>456</v>
          </cell>
          <cell r="M2408">
            <v>1419</v>
          </cell>
          <cell r="N2408">
            <v>1598</v>
          </cell>
          <cell r="O2408">
            <v>718</v>
          </cell>
          <cell r="P2408">
            <v>614</v>
          </cell>
          <cell r="Q2408">
            <v>826</v>
          </cell>
          <cell r="R2408">
            <v>479</v>
          </cell>
          <cell r="S2408">
            <v>249</v>
          </cell>
          <cell r="T2408">
            <v>337</v>
          </cell>
          <cell r="U2408">
            <v>460</v>
          </cell>
          <cell r="V2408">
            <v>131</v>
          </cell>
          <cell r="W2408">
            <v>347</v>
          </cell>
          <cell r="X2408">
            <v>235</v>
          </cell>
          <cell r="Y2408">
            <v>89</v>
          </cell>
          <cell r="Z2408">
            <v>651</v>
          </cell>
          <cell r="AA2408">
            <v>755</v>
          </cell>
          <cell r="AD2408">
            <v>390</v>
          </cell>
          <cell r="AE2408">
            <v>209</v>
          </cell>
          <cell r="AF2408">
            <v>343</v>
          </cell>
          <cell r="AG2408">
            <v>53</v>
          </cell>
          <cell r="AH2408">
            <v>326</v>
          </cell>
          <cell r="AI2408">
            <v>57</v>
          </cell>
          <cell r="AK2408">
            <v>20</v>
          </cell>
          <cell r="AL2408">
            <v>719</v>
          </cell>
          <cell r="AM2408">
            <v>385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9304</v>
          </cell>
          <cell r="L2409">
            <v>427</v>
          </cell>
          <cell r="M2409">
            <v>783</v>
          </cell>
          <cell r="N2409">
            <v>532</v>
          </cell>
          <cell r="O2409">
            <v>320</v>
          </cell>
          <cell r="P2409">
            <v>1170</v>
          </cell>
          <cell r="Q2409">
            <v>313</v>
          </cell>
          <cell r="R2409">
            <v>465</v>
          </cell>
          <cell r="U2409">
            <v>2812</v>
          </cell>
          <cell r="V2409">
            <v>753</v>
          </cell>
          <cell r="Z2409">
            <v>1441</v>
          </cell>
          <cell r="AG2409">
            <v>288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  <cell r="J2410">
            <v>80830</v>
          </cell>
          <cell r="L2410">
            <v>2374</v>
          </cell>
          <cell r="M2410">
            <v>8181</v>
          </cell>
          <cell r="N2410">
            <v>3293</v>
          </cell>
          <cell r="O2410">
            <v>2791</v>
          </cell>
          <cell r="P2410">
            <v>4305</v>
          </cell>
          <cell r="Q2410">
            <v>5036</v>
          </cell>
          <cell r="R2410">
            <v>3372</v>
          </cell>
          <cell r="S2410">
            <v>9723</v>
          </cell>
          <cell r="T2410">
            <v>14668</v>
          </cell>
          <cell r="U2410">
            <v>3643</v>
          </cell>
          <cell r="V2410">
            <v>2429</v>
          </cell>
          <cell r="W2410">
            <v>2282</v>
          </cell>
          <cell r="X2410">
            <v>2686</v>
          </cell>
          <cell r="Y2410">
            <v>2112</v>
          </cell>
          <cell r="Z2410">
            <v>3197</v>
          </cell>
          <cell r="AA2410">
            <v>453</v>
          </cell>
          <cell r="AB2410">
            <v>1421</v>
          </cell>
          <cell r="AC2410">
            <v>662</v>
          </cell>
          <cell r="AD2410">
            <v>328</v>
          </cell>
          <cell r="AE2410">
            <v>755</v>
          </cell>
          <cell r="AF2410">
            <v>80</v>
          </cell>
          <cell r="AG2410">
            <v>3562</v>
          </cell>
          <cell r="AH2410">
            <v>301</v>
          </cell>
          <cell r="AI2410">
            <v>296</v>
          </cell>
          <cell r="AJ2410">
            <v>356</v>
          </cell>
          <cell r="AK2410">
            <v>2524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  <cell r="J2411">
            <v>22324</v>
          </cell>
          <cell r="L2411">
            <v>1306</v>
          </cell>
          <cell r="M2411">
            <v>3681</v>
          </cell>
          <cell r="N2411">
            <v>2500</v>
          </cell>
          <cell r="O2411">
            <v>2279</v>
          </cell>
          <cell r="P2411">
            <v>1863</v>
          </cell>
          <cell r="Q2411">
            <v>1864</v>
          </cell>
          <cell r="R2411">
            <v>442</v>
          </cell>
          <cell r="S2411">
            <v>1139</v>
          </cell>
          <cell r="T2411">
            <v>1079</v>
          </cell>
          <cell r="U2411">
            <v>769</v>
          </cell>
          <cell r="V2411">
            <v>393</v>
          </cell>
          <cell r="W2411">
            <v>707</v>
          </cell>
          <cell r="X2411">
            <v>197</v>
          </cell>
          <cell r="Y2411">
            <v>914</v>
          </cell>
          <cell r="Z2411">
            <v>319</v>
          </cell>
          <cell r="AA2411">
            <v>437</v>
          </cell>
          <cell r="AB2411">
            <v>314</v>
          </cell>
          <cell r="AC2411">
            <v>831</v>
          </cell>
          <cell r="AD2411">
            <v>302</v>
          </cell>
          <cell r="AE2411">
            <v>122</v>
          </cell>
          <cell r="AG2411">
            <v>68</v>
          </cell>
          <cell r="AH2411">
            <v>287</v>
          </cell>
          <cell r="AI2411">
            <v>289</v>
          </cell>
          <cell r="AJ2411">
            <v>53</v>
          </cell>
          <cell r="AL2411">
            <v>61</v>
          </cell>
          <cell r="AM2411">
            <v>108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  <cell r="J2412">
            <v>2078</v>
          </cell>
          <cell r="M2412">
            <v>657</v>
          </cell>
          <cell r="S2412">
            <v>30</v>
          </cell>
          <cell r="T2412">
            <v>553</v>
          </cell>
          <cell r="U2412">
            <v>583</v>
          </cell>
          <cell r="X2412">
            <v>132</v>
          </cell>
          <cell r="AD2412">
            <v>123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  <cell r="J2413">
            <v>69994</v>
          </cell>
          <cell r="L2413">
            <v>4106</v>
          </cell>
          <cell r="M2413">
            <v>10211</v>
          </cell>
          <cell r="N2413">
            <v>4315</v>
          </cell>
          <cell r="O2413">
            <v>5161</v>
          </cell>
          <cell r="P2413">
            <v>3330</v>
          </cell>
          <cell r="Q2413">
            <v>6218</v>
          </cell>
          <cell r="R2413">
            <v>5078</v>
          </cell>
          <cell r="S2413">
            <v>1280</v>
          </cell>
          <cell r="T2413">
            <v>3262</v>
          </cell>
          <cell r="U2413">
            <v>6049</v>
          </cell>
          <cell r="V2413">
            <v>1662</v>
          </cell>
          <cell r="W2413">
            <v>1620</v>
          </cell>
          <cell r="X2413">
            <v>4020</v>
          </cell>
          <cell r="Y2413">
            <v>875</v>
          </cell>
          <cell r="Z2413">
            <v>2882</v>
          </cell>
          <cell r="AA2413">
            <v>690</v>
          </cell>
          <cell r="AB2413">
            <v>245</v>
          </cell>
          <cell r="AC2413">
            <v>339</v>
          </cell>
          <cell r="AD2413">
            <v>1503</v>
          </cell>
          <cell r="AE2413">
            <v>95</v>
          </cell>
          <cell r="AF2413">
            <v>391</v>
          </cell>
          <cell r="AG2413">
            <v>252</v>
          </cell>
          <cell r="AH2413">
            <v>62</v>
          </cell>
          <cell r="AI2413">
            <v>762</v>
          </cell>
          <cell r="AJ2413">
            <v>4672</v>
          </cell>
          <cell r="AK2413">
            <v>335</v>
          </cell>
          <cell r="AM2413">
            <v>316</v>
          </cell>
          <cell r="AN2413">
            <v>263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  <cell r="J2414">
            <v>3471</v>
          </cell>
          <cell r="N2414">
            <v>329</v>
          </cell>
          <cell r="O2414">
            <v>36</v>
          </cell>
          <cell r="P2414">
            <v>115</v>
          </cell>
          <cell r="R2414">
            <v>2268</v>
          </cell>
          <cell r="V2414">
            <v>47</v>
          </cell>
          <cell r="W2414">
            <v>36</v>
          </cell>
          <cell r="AG2414">
            <v>640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  <cell r="J2415">
            <v>84662</v>
          </cell>
          <cell r="M2415">
            <v>22574</v>
          </cell>
          <cell r="N2415">
            <v>4535</v>
          </cell>
          <cell r="O2415">
            <v>8001</v>
          </cell>
          <cell r="P2415">
            <v>14701</v>
          </cell>
          <cell r="Q2415">
            <v>11639</v>
          </cell>
          <cell r="S2415">
            <v>3334</v>
          </cell>
          <cell r="T2415">
            <v>2487</v>
          </cell>
          <cell r="U2415">
            <v>2137</v>
          </cell>
          <cell r="Z2415">
            <v>8088</v>
          </cell>
          <cell r="AA2415">
            <v>1567</v>
          </cell>
          <cell r="AE2415">
            <v>5599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  <cell r="J2416">
            <v>21602</v>
          </cell>
          <cell r="L2416">
            <v>2673</v>
          </cell>
          <cell r="M2416">
            <v>697</v>
          </cell>
          <cell r="N2416">
            <v>2007</v>
          </cell>
          <cell r="O2416">
            <v>12</v>
          </cell>
          <cell r="P2416">
            <v>1444</v>
          </cell>
          <cell r="Q2416">
            <v>310</v>
          </cell>
          <cell r="R2416">
            <v>8308</v>
          </cell>
          <cell r="S2416">
            <v>164</v>
          </cell>
          <cell r="W2416">
            <v>135</v>
          </cell>
          <cell r="X2416">
            <v>325</v>
          </cell>
          <cell r="Y2416">
            <v>973</v>
          </cell>
          <cell r="AE2416">
            <v>545</v>
          </cell>
          <cell r="AF2416">
            <v>1961</v>
          </cell>
          <cell r="AG2416">
            <v>2048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  <cell r="J2417">
            <v>379</v>
          </cell>
          <cell r="L2417">
            <v>28</v>
          </cell>
          <cell r="M2417">
            <v>104</v>
          </cell>
          <cell r="W2417">
            <v>43</v>
          </cell>
          <cell r="X2417">
            <v>72</v>
          </cell>
          <cell r="AG2417">
            <v>132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  <cell r="J2418">
            <v>4233</v>
          </cell>
          <cell r="N2418">
            <v>4233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  <cell r="J2419">
            <v>1539</v>
          </cell>
          <cell r="N2419">
            <v>526</v>
          </cell>
          <cell r="O2419">
            <v>538</v>
          </cell>
          <cell r="W2419">
            <v>475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41815</v>
          </cell>
          <cell r="L2420">
            <v>641</v>
          </cell>
          <cell r="M2420">
            <v>15147</v>
          </cell>
          <cell r="N2420">
            <v>1975</v>
          </cell>
          <cell r="O2420">
            <v>3414</v>
          </cell>
          <cell r="P2420">
            <v>3234</v>
          </cell>
          <cell r="Q2420">
            <v>1881</v>
          </cell>
          <cell r="R2420">
            <v>1893</v>
          </cell>
          <cell r="S2420">
            <v>2739</v>
          </cell>
          <cell r="T2420">
            <v>762</v>
          </cell>
          <cell r="U2420">
            <v>529</v>
          </cell>
          <cell r="V2420">
            <v>737</v>
          </cell>
          <cell r="W2420">
            <v>530</v>
          </cell>
          <cell r="X2420">
            <v>438</v>
          </cell>
          <cell r="Y2420">
            <v>536</v>
          </cell>
          <cell r="Z2420">
            <v>267</v>
          </cell>
          <cell r="AA2420">
            <v>257</v>
          </cell>
          <cell r="AB2420">
            <v>37</v>
          </cell>
          <cell r="AC2420">
            <v>815</v>
          </cell>
          <cell r="AD2420">
            <v>1410</v>
          </cell>
          <cell r="AE2420">
            <v>389</v>
          </cell>
          <cell r="AF2420">
            <v>1024</v>
          </cell>
          <cell r="AG2420">
            <v>21</v>
          </cell>
          <cell r="AH2420">
            <v>184</v>
          </cell>
          <cell r="AI2420">
            <v>424</v>
          </cell>
          <cell r="AJ2420">
            <v>75</v>
          </cell>
          <cell r="AK2420">
            <v>35</v>
          </cell>
          <cell r="AL2420">
            <v>341</v>
          </cell>
          <cell r="AM2420">
            <v>2080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  <cell r="J2421">
            <v>72669</v>
          </cell>
          <cell r="L2421">
            <v>999</v>
          </cell>
          <cell r="M2421">
            <v>6306</v>
          </cell>
          <cell r="N2421">
            <v>7160</v>
          </cell>
          <cell r="O2421">
            <v>4279</v>
          </cell>
          <cell r="P2421">
            <v>3258</v>
          </cell>
          <cell r="Q2421">
            <v>2699</v>
          </cell>
          <cell r="R2421">
            <v>474</v>
          </cell>
          <cell r="S2421">
            <v>1946</v>
          </cell>
          <cell r="T2421">
            <v>2881</v>
          </cell>
          <cell r="U2421">
            <v>5720</v>
          </cell>
          <cell r="V2421">
            <v>6339</v>
          </cell>
          <cell r="W2421">
            <v>15332</v>
          </cell>
          <cell r="Y2421">
            <v>1656</v>
          </cell>
          <cell r="Z2421">
            <v>223</v>
          </cell>
          <cell r="AA2421">
            <v>1422</v>
          </cell>
          <cell r="AC2421">
            <v>713</v>
          </cell>
          <cell r="AD2421">
            <v>303</v>
          </cell>
          <cell r="AE2421">
            <v>103</v>
          </cell>
          <cell r="AG2421">
            <v>216</v>
          </cell>
          <cell r="AH2421">
            <v>1854</v>
          </cell>
          <cell r="AI2421">
            <v>1992</v>
          </cell>
          <cell r="AJ2421">
            <v>1227</v>
          </cell>
          <cell r="AK2421">
            <v>987</v>
          </cell>
          <cell r="AL2421">
            <v>960</v>
          </cell>
          <cell r="AM2421">
            <v>1528</v>
          </cell>
          <cell r="AN2421">
            <v>747</v>
          </cell>
          <cell r="AO2421">
            <v>1345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  <cell r="J2422">
            <v>69269</v>
          </cell>
          <cell r="L2422">
            <v>1142</v>
          </cell>
          <cell r="M2422">
            <v>8779</v>
          </cell>
          <cell r="N2422">
            <v>1362</v>
          </cell>
          <cell r="O2422">
            <v>4114</v>
          </cell>
          <cell r="P2422">
            <v>2019</v>
          </cell>
          <cell r="Q2422">
            <v>3404</v>
          </cell>
          <cell r="R2422">
            <v>2120</v>
          </cell>
          <cell r="S2422">
            <v>3333</v>
          </cell>
          <cell r="T2422">
            <v>4253</v>
          </cell>
          <cell r="U2422">
            <v>1719</v>
          </cell>
          <cell r="V2422">
            <v>1487</v>
          </cell>
          <cell r="W2422">
            <v>3989</v>
          </cell>
          <cell r="X2422">
            <v>1152</v>
          </cell>
          <cell r="Y2422">
            <v>1993</v>
          </cell>
          <cell r="Z2422">
            <v>2295</v>
          </cell>
          <cell r="AA2422">
            <v>3327</v>
          </cell>
          <cell r="AB2422">
            <v>1684</v>
          </cell>
          <cell r="AC2422">
            <v>1000</v>
          </cell>
          <cell r="AD2422">
            <v>1281</v>
          </cell>
          <cell r="AE2422">
            <v>62</v>
          </cell>
          <cell r="AF2422">
            <v>1114</v>
          </cell>
          <cell r="AG2422">
            <v>2377</v>
          </cell>
          <cell r="AH2422">
            <v>2888</v>
          </cell>
          <cell r="AI2422">
            <v>4798</v>
          </cell>
          <cell r="AJ2422">
            <v>447</v>
          </cell>
          <cell r="AK2422">
            <v>1796</v>
          </cell>
          <cell r="AL2422">
            <v>3308</v>
          </cell>
          <cell r="AM2422">
            <v>1800</v>
          </cell>
          <cell r="AN2422">
            <v>226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  <cell r="J2423">
            <v>330</v>
          </cell>
          <cell r="N2423">
            <v>13</v>
          </cell>
          <cell r="R2423">
            <v>119</v>
          </cell>
          <cell r="S2423">
            <v>139</v>
          </cell>
          <cell r="AK2423">
            <v>59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  <cell r="J2424">
            <v>15747</v>
          </cell>
          <cell r="Q2424">
            <v>1011</v>
          </cell>
          <cell r="T2424">
            <v>555</v>
          </cell>
          <cell r="X2424">
            <v>498</v>
          </cell>
          <cell r="AH2424">
            <v>535</v>
          </cell>
          <cell r="AI2424">
            <v>3558</v>
          </cell>
          <cell r="AJ2424">
            <v>26</v>
          </cell>
          <cell r="AK2424">
            <v>2182</v>
          </cell>
          <cell r="AL2424">
            <v>60</v>
          </cell>
          <cell r="AM2424">
            <v>7322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  <cell r="J2425">
            <v>13598</v>
          </cell>
          <cell r="L2425">
            <v>350</v>
          </cell>
          <cell r="O2425">
            <v>600</v>
          </cell>
          <cell r="T2425">
            <v>2297</v>
          </cell>
          <cell r="U2425">
            <v>72</v>
          </cell>
          <cell r="AG2425">
            <v>450</v>
          </cell>
          <cell r="AH2425">
            <v>51</v>
          </cell>
          <cell r="AI2425">
            <v>5909</v>
          </cell>
          <cell r="AJ2425">
            <v>350</v>
          </cell>
          <cell r="AK2425">
            <v>1136</v>
          </cell>
          <cell r="AL2425">
            <v>2383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10685714</v>
          </cell>
          <cell r="L2426">
            <v>186374</v>
          </cell>
          <cell r="M2426">
            <v>477918</v>
          </cell>
          <cell r="N2426">
            <v>498889</v>
          </cell>
          <cell r="O2426">
            <v>497710</v>
          </cell>
          <cell r="P2426">
            <v>514088</v>
          </cell>
          <cell r="Q2426">
            <v>590168</v>
          </cell>
          <cell r="R2426">
            <v>694892</v>
          </cell>
          <cell r="S2426">
            <v>632484</v>
          </cell>
          <cell r="T2426">
            <v>655192</v>
          </cell>
          <cell r="U2426">
            <v>667559</v>
          </cell>
          <cell r="V2426">
            <v>485859</v>
          </cell>
          <cell r="W2426">
            <v>469562</v>
          </cell>
          <cell r="X2426">
            <v>450945</v>
          </cell>
          <cell r="Y2426">
            <v>390495</v>
          </cell>
          <cell r="Z2426">
            <v>349683</v>
          </cell>
          <cell r="AA2426">
            <v>320989</v>
          </cell>
          <cell r="AB2426">
            <v>317689</v>
          </cell>
          <cell r="AC2426">
            <v>295209</v>
          </cell>
          <cell r="AD2426">
            <v>261942</v>
          </cell>
          <cell r="AE2426">
            <v>268971</v>
          </cell>
          <cell r="AF2426">
            <v>261170</v>
          </cell>
          <cell r="AG2426">
            <v>208992</v>
          </cell>
          <cell r="AH2426">
            <v>173406</v>
          </cell>
          <cell r="AI2426">
            <v>206487</v>
          </cell>
          <cell r="AJ2426">
            <v>275627</v>
          </cell>
          <cell r="AK2426">
            <v>205482</v>
          </cell>
          <cell r="AL2426">
            <v>166197</v>
          </cell>
          <cell r="AM2426">
            <v>118528</v>
          </cell>
          <cell r="AN2426">
            <v>43207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53254</v>
          </cell>
          <cell r="L2427">
            <v>800</v>
          </cell>
          <cell r="M2427">
            <v>3121</v>
          </cell>
          <cell r="N2427">
            <v>3684</v>
          </cell>
          <cell r="O2427">
            <v>1151</v>
          </cell>
          <cell r="P2427">
            <v>3080</v>
          </cell>
          <cell r="Q2427">
            <v>3002</v>
          </cell>
          <cell r="R2427">
            <v>3612</v>
          </cell>
          <cell r="S2427">
            <v>2753</v>
          </cell>
          <cell r="T2427">
            <v>3758</v>
          </cell>
          <cell r="U2427">
            <v>3304</v>
          </cell>
          <cell r="V2427">
            <v>1829</v>
          </cell>
          <cell r="W2427">
            <v>4105</v>
          </cell>
          <cell r="X2427">
            <v>1526</v>
          </cell>
          <cell r="Y2427">
            <v>2635</v>
          </cell>
          <cell r="Z2427">
            <v>1041</v>
          </cell>
          <cell r="AA2427">
            <v>2196</v>
          </cell>
          <cell r="AB2427">
            <v>1797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813</v>
          </cell>
          <cell r="AH2427">
            <v>1267</v>
          </cell>
          <cell r="AI2427">
            <v>39</v>
          </cell>
          <cell r="AJ2427">
            <v>1777</v>
          </cell>
          <cell r="AK2427">
            <v>620</v>
          </cell>
          <cell r="AL2427">
            <v>771</v>
          </cell>
          <cell r="AM2427">
            <v>106</v>
          </cell>
          <cell r="AN2427">
            <v>571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1730543</v>
          </cell>
          <cell r="L2428">
            <v>22808</v>
          </cell>
          <cell r="M2428">
            <v>67094</v>
          </cell>
          <cell r="N2428">
            <v>61483</v>
          </cell>
          <cell r="O2428">
            <v>61925</v>
          </cell>
          <cell r="P2428">
            <v>79403</v>
          </cell>
          <cell r="Q2428">
            <v>95273</v>
          </cell>
          <cell r="R2428">
            <v>112650</v>
          </cell>
          <cell r="S2428">
            <v>115393</v>
          </cell>
          <cell r="T2428">
            <v>149639</v>
          </cell>
          <cell r="U2428">
            <v>137814</v>
          </cell>
          <cell r="V2428">
            <v>104522</v>
          </cell>
          <cell r="W2428">
            <v>89226</v>
          </cell>
          <cell r="X2428">
            <v>91168</v>
          </cell>
          <cell r="Y2428">
            <v>71880</v>
          </cell>
          <cell r="Z2428">
            <v>47971</v>
          </cell>
          <cell r="AA2428">
            <v>46858</v>
          </cell>
          <cell r="AB2428">
            <v>43948</v>
          </cell>
          <cell r="AC2428">
            <v>40964</v>
          </cell>
          <cell r="AD2428">
            <v>36246</v>
          </cell>
          <cell r="AE2428">
            <v>40759</v>
          </cell>
          <cell r="AF2428">
            <v>41813</v>
          </cell>
          <cell r="AG2428">
            <v>21743</v>
          </cell>
          <cell r="AH2428">
            <v>22096</v>
          </cell>
          <cell r="AI2428">
            <v>31568</v>
          </cell>
          <cell r="AJ2428">
            <v>43045</v>
          </cell>
          <cell r="AK2428">
            <v>22100</v>
          </cell>
          <cell r="AL2428">
            <v>15773</v>
          </cell>
          <cell r="AM2428">
            <v>12435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34111</v>
          </cell>
          <cell r="L2429">
            <v>399</v>
          </cell>
          <cell r="M2429">
            <v>2965</v>
          </cell>
          <cell r="N2429">
            <v>2880</v>
          </cell>
          <cell r="O2429">
            <v>1956</v>
          </cell>
          <cell r="P2429">
            <v>5023</v>
          </cell>
          <cell r="Q2429">
            <v>3446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518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1718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53098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5660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6275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456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82856</v>
          </cell>
          <cell r="L2431">
            <v>1254</v>
          </cell>
          <cell r="M2431">
            <v>779</v>
          </cell>
          <cell r="N2431">
            <v>5217</v>
          </cell>
          <cell r="O2431">
            <v>3148</v>
          </cell>
          <cell r="P2431">
            <v>8758</v>
          </cell>
          <cell r="Q2431">
            <v>5368</v>
          </cell>
          <cell r="R2431">
            <v>1200</v>
          </cell>
          <cell r="S2431">
            <v>5010</v>
          </cell>
          <cell r="T2431">
            <v>1790</v>
          </cell>
          <cell r="U2431">
            <v>4400</v>
          </cell>
          <cell r="V2431">
            <v>6015</v>
          </cell>
          <cell r="W2431">
            <v>4915</v>
          </cell>
          <cell r="X2431">
            <v>5119</v>
          </cell>
          <cell r="Y2431">
            <v>3675</v>
          </cell>
          <cell r="Z2431">
            <v>536</v>
          </cell>
          <cell r="AA2431">
            <v>1761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697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  <cell r="J2432">
            <v>85938</v>
          </cell>
          <cell r="L2432">
            <v>3425</v>
          </cell>
          <cell r="M2432">
            <v>3297</v>
          </cell>
          <cell r="N2432">
            <v>4799</v>
          </cell>
          <cell r="O2432">
            <v>5264</v>
          </cell>
          <cell r="P2432">
            <v>5095</v>
          </cell>
          <cell r="Q2432">
            <v>3460</v>
          </cell>
          <cell r="R2432">
            <v>3330</v>
          </cell>
          <cell r="S2432">
            <v>6229</v>
          </cell>
          <cell r="T2432">
            <v>5191</v>
          </cell>
          <cell r="U2432">
            <v>4092</v>
          </cell>
          <cell r="V2432">
            <v>4704</v>
          </cell>
          <cell r="W2432">
            <v>4070</v>
          </cell>
          <cell r="X2432">
            <v>4326</v>
          </cell>
          <cell r="Y2432">
            <v>3716</v>
          </cell>
          <cell r="Z2432">
            <v>2502</v>
          </cell>
          <cell r="AA2432">
            <v>2883</v>
          </cell>
          <cell r="AB2432">
            <v>3196</v>
          </cell>
          <cell r="AC2432">
            <v>1888</v>
          </cell>
          <cell r="AD2432">
            <v>3195</v>
          </cell>
          <cell r="AE2432">
            <v>2952</v>
          </cell>
          <cell r="AF2432">
            <v>1082</v>
          </cell>
          <cell r="AG2432">
            <v>972</v>
          </cell>
          <cell r="AH2432">
            <v>636</v>
          </cell>
          <cell r="AI2432">
            <v>762</v>
          </cell>
          <cell r="AJ2432">
            <v>1353</v>
          </cell>
          <cell r="AK2432">
            <v>1074</v>
          </cell>
          <cell r="AL2432">
            <v>1078</v>
          </cell>
          <cell r="AM2432">
            <v>1352</v>
          </cell>
          <cell r="AN2432">
            <v>15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  <cell r="J2433">
            <v>28947</v>
          </cell>
          <cell r="M2433">
            <v>9763</v>
          </cell>
          <cell r="N2433">
            <v>1278</v>
          </cell>
          <cell r="O2433">
            <v>3092</v>
          </cell>
          <cell r="P2433">
            <v>999</v>
          </cell>
          <cell r="Q2433">
            <v>43</v>
          </cell>
          <cell r="R2433">
            <v>3821</v>
          </cell>
          <cell r="T2433">
            <v>4660</v>
          </cell>
          <cell r="U2433">
            <v>791</v>
          </cell>
          <cell r="V2433">
            <v>11</v>
          </cell>
          <cell r="W2433">
            <v>692</v>
          </cell>
          <cell r="X2433">
            <v>367</v>
          </cell>
          <cell r="Y2433">
            <v>796</v>
          </cell>
          <cell r="Z2433">
            <v>642</v>
          </cell>
          <cell r="AA2433">
            <v>297</v>
          </cell>
          <cell r="AB2433">
            <v>220</v>
          </cell>
          <cell r="AD2433">
            <v>165</v>
          </cell>
          <cell r="AE2433">
            <v>276</v>
          </cell>
          <cell r="AI2433">
            <v>802</v>
          </cell>
          <cell r="AJ2433">
            <v>232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  <cell r="J2434">
            <v>325394</v>
          </cell>
          <cell r="L2434">
            <v>13964</v>
          </cell>
          <cell r="M2434">
            <v>26079</v>
          </cell>
          <cell r="N2434">
            <v>16577</v>
          </cell>
          <cell r="O2434">
            <v>13699</v>
          </cell>
          <cell r="P2434">
            <v>20790</v>
          </cell>
          <cell r="Q2434">
            <v>16527</v>
          </cell>
          <cell r="R2434">
            <v>14343</v>
          </cell>
          <cell r="S2434">
            <v>19584</v>
          </cell>
          <cell r="T2434">
            <v>12037</v>
          </cell>
          <cell r="U2434">
            <v>11087</v>
          </cell>
          <cell r="V2434">
            <v>20634</v>
          </cell>
          <cell r="W2434">
            <v>13441</v>
          </cell>
          <cell r="X2434">
            <v>10967</v>
          </cell>
          <cell r="Y2434">
            <v>10942</v>
          </cell>
          <cell r="Z2434">
            <v>5914</v>
          </cell>
          <cell r="AA2434">
            <v>10591</v>
          </cell>
          <cell r="AB2434">
            <v>6409</v>
          </cell>
          <cell r="AC2434">
            <v>5435</v>
          </cell>
          <cell r="AD2434">
            <v>9218</v>
          </cell>
          <cell r="AE2434">
            <v>8921</v>
          </cell>
          <cell r="AF2434">
            <v>6946</v>
          </cell>
          <cell r="AG2434">
            <v>3504</v>
          </cell>
          <cell r="AH2434">
            <v>930</v>
          </cell>
          <cell r="AI2434">
            <v>2612</v>
          </cell>
          <cell r="AJ2434">
            <v>16876</v>
          </cell>
          <cell r="AK2434">
            <v>3547</v>
          </cell>
          <cell r="AL2434">
            <v>17839</v>
          </cell>
          <cell r="AM2434">
            <v>3427</v>
          </cell>
          <cell r="AN2434">
            <v>2554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  <cell r="J2435">
            <v>253950</v>
          </cell>
          <cell r="L2435">
            <v>10376</v>
          </cell>
          <cell r="M2435">
            <v>20616</v>
          </cell>
          <cell r="N2435">
            <v>20830</v>
          </cell>
          <cell r="O2435">
            <v>19381</v>
          </cell>
          <cell r="P2435">
            <v>18929</v>
          </cell>
          <cell r="Q2435">
            <v>12468</v>
          </cell>
          <cell r="R2435">
            <v>14423</v>
          </cell>
          <cell r="S2435">
            <v>16190</v>
          </cell>
          <cell r="T2435">
            <v>11149</v>
          </cell>
          <cell r="U2435">
            <v>16332</v>
          </cell>
          <cell r="V2435">
            <v>15414</v>
          </cell>
          <cell r="W2435">
            <v>14690</v>
          </cell>
          <cell r="X2435">
            <v>11003</v>
          </cell>
          <cell r="Y2435">
            <v>9293</v>
          </cell>
          <cell r="Z2435">
            <v>9177</v>
          </cell>
          <cell r="AA2435">
            <v>8210</v>
          </cell>
          <cell r="AB2435">
            <v>4667</v>
          </cell>
          <cell r="AC2435">
            <v>4379</v>
          </cell>
          <cell r="AD2435">
            <v>2874</v>
          </cell>
          <cell r="AE2435">
            <v>2398</v>
          </cell>
          <cell r="AF2435">
            <v>2221</v>
          </cell>
          <cell r="AG2435">
            <v>923</v>
          </cell>
          <cell r="AH2435">
            <v>1645</v>
          </cell>
          <cell r="AI2435">
            <v>1282</v>
          </cell>
          <cell r="AJ2435">
            <v>2197</v>
          </cell>
          <cell r="AK2435">
            <v>995</v>
          </cell>
          <cell r="AL2435">
            <v>735</v>
          </cell>
          <cell r="AM2435">
            <v>532</v>
          </cell>
          <cell r="AN2435">
            <v>621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  <cell r="J2436">
            <v>17957</v>
          </cell>
          <cell r="L2436">
            <v>1691</v>
          </cell>
          <cell r="M2436">
            <v>281</v>
          </cell>
          <cell r="O2436">
            <v>1084</v>
          </cell>
          <cell r="Q2436">
            <v>68</v>
          </cell>
          <cell r="S2436">
            <v>443</v>
          </cell>
          <cell r="U2436">
            <v>211</v>
          </cell>
          <cell r="V2436">
            <v>215</v>
          </cell>
          <cell r="W2436">
            <v>899</v>
          </cell>
          <cell r="X2436">
            <v>3980</v>
          </cell>
          <cell r="Y2436">
            <v>107</v>
          </cell>
          <cell r="Z2436">
            <v>138</v>
          </cell>
          <cell r="AA2436">
            <v>86</v>
          </cell>
          <cell r="AB2436">
            <v>3694</v>
          </cell>
          <cell r="AC2436">
            <v>83</v>
          </cell>
          <cell r="AD2436">
            <v>352</v>
          </cell>
          <cell r="AF2436">
            <v>1969</v>
          </cell>
          <cell r="AJ2436">
            <v>110</v>
          </cell>
          <cell r="AN2436">
            <v>2546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620950</v>
          </cell>
          <cell r="L2437">
            <v>17552</v>
          </cell>
          <cell r="M2437">
            <v>36489</v>
          </cell>
          <cell r="N2437">
            <v>44548</v>
          </cell>
          <cell r="O2437">
            <v>62523</v>
          </cell>
          <cell r="P2437">
            <v>51995</v>
          </cell>
          <cell r="Q2437">
            <v>40611</v>
          </cell>
          <cell r="R2437">
            <v>27261</v>
          </cell>
          <cell r="S2437">
            <v>27823</v>
          </cell>
          <cell r="T2437">
            <v>24361</v>
          </cell>
          <cell r="U2437">
            <v>30406</v>
          </cell>
          <cell r="V2437">
            <v>35719</v>
          </cell>
          <cell r="W2437">
            <v>23814</v>
          </cell>
          <cell r="X2437">
            <v>21901</v>
          </cell>
          <cell r="Y2437">
            <v>32048</v>
          </cell>
          <cell r="Z2437">
            <v>16108</v>
          </cell>
          <cell r="AA2437">
            <v>13179</v>
          </cell>
          <cell r="AB2437">
            <v>24143</v>
          </cell>
          <cell r="AC2437">
            <v>9049</v>
          </cell>
          <cell r="AD2437">
            <v>18703</v>
          </cell>
          <cell r="AE2437">
            <v>7248</v>
          </cell>
          <cell r="AF2437">
            <v>2957</v>
          </cell>
          <cell r="AG2437">
            <v>8441</v>
          </cell>
          <cell r="AH2437">
            <v>13238</v>
          </cell>
          <cell r="AI2437">
            <v>1855</v>
          </cell>
          <cell r="AJ2437">
            <v>6647</v>
          </cell>
          <cell r="AK2437">
            <v>2019</v>
          </cell>
          <cell r="AL2437">
            <v>5301</v>
          </cell>
          <cell r="AM2437">
            <v>6129</v>
          </cell>
          <cell r="AN2437">
            <v>5004</v>
          </cell>
          <cell r="AO2437">
            <v>3878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  <cell r="J2438">
            <v>9372</v>
          </cell>
          <cell r="L2438">
            <v>391</v>
          </cell>
          <cell r="M2438">
            <v>135</v>
          </cell>
          <cell r="N2438">
            <v>552</v>
          </cell>
          <cell r="O2438">
            <v>58</v>
          </cell>
          <cell r="P2438">
            <v>185</v>
          </cell>
          <cell r="Q2438">
            <v>669</v>
          </cell>
          <cell r="R2438">
            <v>712</v>
          </cell>
          <cell r="T2438">
            <v>100</v>
          </cell>
          <cell r="U2438">
            <v>60</v>
          </cell>
          <cell r="V2438">
            <v>263</v>
          </cell>
          <cell r="W2438">
            <v>13</v>
          </cell>
          <cell r="X2438">
            <v>1260</v>
          </cell>
          <cell r="Y2438">
            <v>256</v>
          </cell>
          <cell r="Z2438">
            <v>1320</v>
          </cell>
          <cell r="AA2438">
            <v>381</v>
          </cell>
          <cell r="AB2438">
            <v>554</v>
          </cell>
          <cell r="AD2438">
            <v>1673</v>
          </cell>
          <cell r="AF2438">
            <v>790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  <cell r="J2439">
            <v>281863</v>
          </cell>
          <cell r="L2439">
            <v>1089</v>
          </cell>
          <cell r="M2439">
            <v>19923</v>
          </cell>
          <cell r="N2439">
            <v>14009</v>
          </cell>
          <cell r="O2439">
            <v>3586</v>
          </cell>
          <cell r="P2439">
            <v>1144</v>
          </cell>
          <cell r="Q2439">
            <v>15311</v>
          </cell>
          <cell r="R2439">
            <v>2717</v>
          </cell>
          <cell r="S2439">
            <v>5985</v>
          </cell>
          <cell r="T2439">
            <v>640</v>
          </cell>
          <cell r="U2439">
            <v>8809</v>
          </cell>
          <cell r="V2439">
            <v>21203</v>
          </cell>
          <cell r="W2439">
            <v>8842</v>
          </cell>
          <cell r="X2439">
            <v>25582</v>
          </cell>
          <cell r="Y2439">
            <v>3710</v>
          </cell>
          <cell r="Z2439">
            <v>104</v>
          </cell>
          <cell r="AA2439">
            <v>32037</v>
          </cell>
          <cell r="AB2439">
            <v>31250</v>
          </cell>
          <cell r="AC2439">
            <v>11018</v>
          </cell>
          <cell r="AD2439">
            <v>14309</v>
          </cell>
          <cell r="AE2439">
            <v>8450</v>
          </cell>
          <cell r="AF2439">
            <v>21622</v>
          </cell>
          <cell r="AG2439">
            <v>26180</v>
          </cell>
          <cell r="AH2439">
            <v>4343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  <cell r="J2440">
            <v>38543</v>
          </cell>
          <cell r="L2440">
            <v>2264</v>
          </cell>
          <cell r="M2440">
            <v>477</v>
          </cell>
          <cell r="N2440">
            <v>1298</v>
          </cell>
          <cell r="O2440">
            <v>4366</v>
          </cell>
          <cell r="P2440">
            <v>1926</v>
          </cell>
          <cell r="Q2440">
            <v>1657</v>
          </cell>
          <cell r="R2440">
            <v>1677</v>
          </cell>
          <cell r="S2440">
            <v>1470</v>
          </cell>
          <cell r="T2440">
            <v>6704</v>
          </cell>
          <cell r="U2440">
            <v>5966</v>
          </cell>
          <cell r="V2440">
            <v>1075</v>
          </cell>
          <cell r="W2440">
            <v>819</v>
          </cell>
          <cell r="Y2440">
            <v>1810</v>
          </cell>
          <cell r="AA2440">
            <v>3417</v>
          </cell>
          <cell r="AB2440">
            <v>2320</v>
          </cell>
          <cell r="AC2440">
            <v>53</v>
          </cell>
          <cell r="AF2440">
            <v>1244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  <cell r="J2441">
            <v>5836</v>
          </cell>
          <cell r="M2441">
            <v>267</v>
          </cell>
          <cell r="O2441">
            <v>406</v>
          </cell>
          <cell r="P2441">
            <v>132</v>
          </cell>
          <cell r="R2441">
            <v>571</v>
          </cell>
          <cell r="S2441">
            <v>119</v>
          </cell>
          <cell r="U2441">
            <v>51</v>
          </cell>
          <cell r="V2441">
            <v>209</v>
          </cell>
          <cell r="W2441">
            <v>148</v>
          </cell>
          <cell r="X2441">
            <v>120</v>
          </cell>
          <cell r="Y2441">
            <v>374</v>
          </cell>
          <cell r="AA2441">
            <v>584</v>
          </cell>
          <cell r="AB2441">
            <v>158</v>
          </cell>
          <cell r="AC2441">
            <v>931</v>
          </cell>
          <cell r="AD2441">
            <v>178</v>
          </cell>
          <cell r="AE2441">
            <v>1301</v>
          </cell>
          <cell r="AF2441">
            <v>287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  <cell r="J2442">
            <v>45336</v>
          </cell>
          <cell r="M2442">
            <v>6086</v>
          </cell>
          <cell r="O2442">
            <v>596</v>
          </cell>
          <cell r="P2442">
            <v>2278</v>
          </cell>
          <cell r="V2442">
            <v>1991</v>
          </cell>
          <cell r="W2442">
            <v>2977</v>
          </cell>
          <cell r="Z2442">
            <v>7205</v>
          </cell>
          <cell r="AC2442">
            <v>13797</v>
          </cell>
          <cell r="AG2442">
            <v>780</v>
          </cell>
          <cell r="AH2442">
            <v>9626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  <cell r="J2443">
            <v>6510</v>
          </cell>
          <cell r="L2443">
            <v>180</v>
          </cell>
          <cell r="M2443">
            <v>209</v>
          </cell>
          <cell r="O2443">
            <v>400</v>
          </cell>
          <cell r="P2443">
            <v>1440</v>
          </cell>
          <cell r="Q2443">
            <v>1172</v>
          </cell>
          <cell r="U2443">
            <v>845</v>
          </cell>
          <cell r="V2443">
            <v>124</v>
          </cell>
          <cell r="X2443">
            <v>40</v>
          </cell>
          <cell r="AB2443">
            <v>2100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209787</v>
          </cell>
          <cell r="L2444">
            <v>2543</v>
          </cell>
          <cell r="M2444">
            <v>9801</v>
          </cell>
          <cell r="N2444">
            <v>8281</v>
          </cell>
          <cell r="O2444">
            <v>7331</v>
          </cell>
          <cell r="P2444">
            <v>9222</v>
          </cell>
          <cell r="Q2444">
            <v>10315</v>
          </cell>
          <cell r="R2444">
            <v>10853</v>
          </cell>
          <cell r="S2444">
            <v>7549</v>
          </cell>
          <cell r="T2444">
            <v>8810</v>
          </cell>
          <cell r="U2444">
            <v>12200</v>
          </cell>
          <cell r="V2444">
            <v>11627</v>
          </cell>
          <cell r="W2444">
            <v>7922</v>
          </cell>
          <cell r="X2444">
            <v>5585</v>
          </cell>
          <cell r="Y2444">
            <v>5892</v>
          </cell>
          <cell r="Z2444">
            <v>8318</v>
          </cell>
          <cell r="AA2444">
            <v>7442</v>
          </cell>
          <cell r="AB2444">
            <v>7837</v>
          </cell>
          <cell r="AC2444">
            <v>8940</v>
          </cell>
          <cell r="AD2444">
            <v>11406</v>
          </cell>
          <cell r="AE2444">
            <v>5682</v>
          </cell>
          <cell r="AF2444">
            <v>4544</v>
          </cell>
          <cell r="AG2444">
            <v>6525</v>
          </cell>
          <cell r="AH2444">
            <v>5202</v>
          </cell>
          <cell r="AI2444">
            <v>5937</v>
          </cell>
          <cell r="AJ2444">
            <v>7001</v>
          </cell>
          <cell r="AK2444">
            <v>3554</v>
          </cell>
          <cell r="AL2444">
            <v>2842</v>
          </cell>
          <cell r="AM2444">
            <v>5307</v>
          </cell>
          <cell r="AN2444">
            <v>498</v>
          </cell>
          <cell r="AO2444">
            <v>821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  <cell r="J2445">
            <v>102487</v>
          </cell>
          <cell r="L2445">
            <v>58</v>
          </cell>
          <cell r="M2445">
            <v>368</v>
          </cell>
          <cell r="N2445">
            <v>234</v>
          </cell>
          <cell r="O2445">
            <v>13004</v>
          </cell>
          <cell r="P2445">
            <v>2462</v>
          </cell>
          <cell r="Q2445">
            <v>3575</v>
          </cell>
          <cell r="R2445">
            <v>2667</v>
          </cell>
          <cell r="S2445">
            <v>4174</v>
          </cell>
          <cell r="T2445">
            <v>1892</v>
          </cell>
          <cell r="U2445">
            <v>6575</v>
          </cell>
          <cell r="V2445">
            <v>4611</v>
          </cell>
          <cell r="W2445">
            <v>12324</v>
          </cell>
          <cell r="X2445">
            <v>8626</v>
          </cell>
          <cell r="Y2445">
            <v>5621</v>
          </cell>
          <cell r="Z2445">
            <v>1622</v>
          </cell>
          <cell r="AA2445">
            <v>10233</v>
          </cell>
          <cell r="AB2445">
            <v>4459</v>
          </cell>
          <cell r="AC2445">
            <v>3288</v>
          </cell>
          <cell r="AD2445">
            <v>5126</v>
          </cell>
          <cell r="AE2445">
            <v>21</v>
          </cell>
          <cell r="AF2445">
            <v>142</v>
          </cell>
          <cell r="AG2445">
            <v>922</v>
          </cell>
          <cell r="AH2445">
            <v>96</v>
          </cell>
          <cell r="AI2445">
            <v>6885</v>
          </cell>
          <cell r="AJ2445">
            <v>935</v>
          </cell>
          <cell r="AK2445">
            <v>1184</v>
          </cell>
          <cell r="AL2445">
            <v>1383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318684</v>
          </cell>
          <cell r="L2446">
            <v>14656</v>
          </cell>
          <cell r="M2446">
            <v>16706</v>
          </cell>
          <cell r="N2446">
            <v>18937</v>
          </cell>
          <cell r="O2446">
            <v>21772</v>
          </cell>
          <cell r="P2446">
            <v>19693</v>
          </cell>
          <cell r="Q2446">
            <v>9549</v>
          </cell>
          <cell r="R2446">
            <v>11860</v>
          </cell>
          <cell r="S2446">
            <v>11682</v>
          </cell>
          <cell r="T2446">
            <v>16322</v>
          </cell>
          <cell r="U2446">
            <v>12762</v>
          </cell>
          <cell r="V2446">
            <v>11310</v>
          </cell>
          <cell r="W2446">
            <v>8865</v>
          </cell>
          <cell r="X2446">
            <v>7590</v>
          </cell>
          <cell r="Y2446">
            <v>5369</v>
          </cell>
          <cell r="Z2446">
            <v>6555</v>
          </cell>
          <cell r="AA2446">
            <v>10622</v>
          </cell>
          <cell r="AB2446">
            <v>14645</v>
          </cell>
          <cell r="AC2446">
            <v>20609</v>
          </cell>
          <cell r="AD2446">
            <v>25507</v>
          </cell>
          <cell r="AE2446">
            <v>7004</v>
          </cell>
          <cell r="AF2446">
            <v>4669</v>
          </cell>
          <cell r="AG2446">
            <v>3778</v>
          </cell>
          <cell r="AH2446">
            <v>3087</v>
          </cell>
          <cell r="AI2446">
            <v>4323</v>
          </cell>
          <cell r="AJ2446">
            <v>9076</v>
          </cell>
          <cell r="AK2446">
            <v>4915</v>
          </cell>
          <cell r="AL2446">
            <v>8145</v>
          </cell>
          <cell r="AM2446">
            <v>4050</v>
          </cell>
          <cell r="AN2446">
            <v>4626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  <cell r="J2447">
            <v>6483</v>
          </cell>
          <cell r="L2447">
            <v>208</v>
          </cell>
          <cell r="M2447">
            <v>99</v>
          </cell>
          <cell r="N2447">
            <v>264</v>
          </cell>
          <cell r="O2447">
            <v>346</v>
          </cell>
          <cell r="P2447">
            <v>662</v>
          </cell>
          <cell r="Q2447">
            <v>623</v>
          </cell>
          <cell r="S2447">
            <v>54</v>
          </cell>
          <cell r="W2447">
            <v>28</v>
          </cell>
          <cell r="AB2447">
            <v>60</v>
          </cell>
          <cell r="AC2447">
            <v>148</v>
          </cell>
          <cell r="AD2447">
            <v>682</v>
          </cell>
          <cell r="AE2447">
            <v>587</v>
          </cell>
          <cell r="AF2447">
            <v>1105</v>
          </cell>
          <cell r="AH2447">
            <v>248</v>
          </cell>
          <cell r="AJ2447">
            <v>480</v>
          </cell>
          <cell r="AK2447">
            <v>184</v>
          </cell>
          <cell r="AM2447">
            <v>438</v>
          </cell>
          <cell r="AN2447">
            <v>267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  <cell r="J2448">
            <v>162854</v>
          </cell>
          <cell r="M2448">
            <v>663</v>
          </cell>
          <cell r="P2448">
            <v>892</v>
          </cell>
          <cell r="Q2448">
            <v>1870</v>
          </cell>
          <cell r="R2448">
            <v>1671</v>
          </cell>
          <cell r="S2448">
            <v>4764</v>
          </cell>
          <cell r="V2448">
            <v>515</v>
          </cell>
          <cell r="AB2448">
            <v>476</v>
          </cell>
          <cell r="AG2448">
            <v>4821</v>
          </cell>
          <cell r="AH2448">
            <v>27830</v>
          </cell>
          <cell r="AI2448">
            <v>4059</v>
          </cell>
          <cell r="AJ2448">
            <v>36590</v>
          </cell>
          <cell r="AK2448">
            <v>39837</v>
          </cell>
          <cell r="AL2448">
            <v>21040</v>
          </cell>
          <cell r="AM2448">
            <v>12539</v>
          </cell>
          <cell r="AO2448">
            <v>5287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  <cell r="J2449">
            <v>23036</v>
          </cell>
          <cell r="M2449">
            <v>1417</v>
          </cell>
          <cell r="N2449">
            <v>1580</v>
          </cell>
          <cell r="O2449">
            <v>918</v>
          </cell>
          <cell r="P2449">
            <v>781</v>
          </cell>
          <cell r="R2449">
            <v>281</v>
          </cell>
          <cell r="S2449">
            <v>648</v>
          </cell>
          <cell r="T2449">
            <v>762</v>
          </cell>
          <cell r="AE2449">
            <v>346</v>
          </cell>
          <cell r="AG2449">
            <v>161</v>
          </cell>
          <cell r="AH2449">
            <v>203</v>
          </cell>
          <cell r="AI2449">
            <v>2580</v>
          </cell>
          <cell r="AJ2449">
            <v>614</v>
          </cell>
          <cell r="AK2449">
            <v>2529</v>
          </cell>
          <cell r="AL2449">
            <v>8199</v>
          </cell>
          <cell r="AM2449">
            <v>2017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3932367</v>
          </cell>
          <cell r="L2450">
            <v>58435</v>
          </cell>
          <cell r="M2450">
            <v>120958</v>
          </cell>
          <cell r="N2450">
            <v>85832</v>
          </cell>
          <cell r="O2450">
            <v>80922</v>
          </cell>
          <cell r="P2450">
            <v>57235</v>
          </cell>
          <cell r="Q2450">
            <v>79890</v>
          </cell>
          <cell r="R2450">
            <v>204432</v>
          </cell>
          <cell r="S2450">
            <v>250771</v>
          </cell>
          <cell r="T2450">
            <v>340447</v>
          </cell>
          <cell r="U2450">
            <v>339155</v>
          </cell>
          <cell r="V2450">
            <v>244408</v>
          </cell>
          <cell r="W2450">
            <v>268495</v>
          </cell>
          <cell r="X2450">
            <v>237663</v>
          </cell>
          <cell r="Y2450">
            <v>293983</v>
          </cell>
          <cell r="Z2450">
            <v>202720</v>
          </cell>
          <cell r="AA2450">
            <v>129173</v>
          </cell>
          <cell r="AB2450">
            <v>127053</v>
          </cell>
          <cell r="AC2450">
            <v>101101</v>
          </cell>
          <cell r="AD2450">
            <v>85036</v>
          </cell>
          <cell r="AE2450">
            <v>79906</v>
          </cell>
          <cell r="AF2450">
            <v>94235</v>
          </cell>
          <cell r="AG2450">
            <v>61812</v>
          </cell>
          <cell r="AH2450">
            <v>40882</v>
          </cell>
          <cell r="AI2450">
            <v>78273</v>
          </cell>
          <cell r="AJ2450">
            <v>98134</v>
          </cell>
          <cell r="AK2450">
            <v>72775</v>
          </cell>
          <cell r="AL2450">
            <v>54917</v>
          </cell>
          <cell r="AM2450">
            <v>27905</v>
          </cell>
          <cell r="AN2450">
            <v>15819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27889</v>
          </cell>
          <cell r="L2451">
            <v>1129</v>
          </cell>
          <cell r="M2451">
            <v>1316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1173</v>
          </cell>
          <cell r="S2451">
            <v>2956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801</v>
          </cell>
          <cell r="AJ2451">
            <v>627</v>
          </cell>
          <cell r="AK2451">
            <v>566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1011723</v>
          </cell>
          <cell r="L2452">
            <v>13682</v>
          </cell>
          <cell r="M2452">
            <v>26674</v>
          </cell>
          <cell r="N2452">
            <v>7817</v>
          </cell>
          <cell r="O2452">
            <v>10639</v>
          </cell>
          <cell r="P2452">
            <v>12665</v>
          </cell>
          <cell r="Q2452">
            <v>16772</v>
          </cell>
          <cell r="R2452">
            <v>49545</v>
          </cell>
          <cell r="S2452">
            <v>60634</v>
          </cell>
          <cell r="T2452">
            <v>133062</v>
          </cell>
          <cell r="U2452">
            <v>118338</v>
          </cell>
          <cell r="V2452">
            <v>72924</v>
          </cell>
          <cell r="W2452">
            <v>71856</v>
          </cell>
          <cell r="X2452">
            <v>60318</v>
          </cell>
          <cell r="Y2452">
            <v>79987</v>
          </cell>
          <cell r="Z2452">
            <v>50046</v>
          </cell>
          <cell r="AA2452">
            <v>24874</v>
          </cell>
          <cell r="AB2452">
            <v>26517</v>
          </cell>
          <cell r="AC2452">
            <v>19788</v>
          </cell>
          <cell r="AD2452">
            <v>15355</v>
          </cell>
          <cell r="AE2452">
            <v>18217</v>
          </cell>
          <cell r="AF2452">
            <v>19542</v>
          </cell>
          <cell r="AG2452">
            <v>10821</v>
          </cell>
          <cell r="AH2452">
            <v>7993</v>
          </cell>
          <cell r="AI2452">
            <v>23841</v>
          </cell>
          <cell r="AJ2452">
            <v>21742</v>
          </cell>
          <cell r="AK2452">
            <v>15195</v>
          </cell>
          <cell r="AL2452">
            <v>10232</v>
          </cell>
          <cell r="AM2452">
            <v>8518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36144</v>
          </cell>
          <cell r="L2453">
            <v>383</v>
          </cell>
          <cell r="M2453">
            <v>1355</v>
          </cell>
          <cell r="N2453">
            <v>484</v>
          </cell>
          <cell r="O2453">
            <v>991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5739</v>
          </cell>
          <cell r="V2453">
            <v>2555</v>
          </cell>
          <cell r="W2453">
            <v>2109</v>
          </cell>
          <cell r="X2453">
            <v>653</v>
          </cell>
          <cell r="Y2453">
            <v>3068</v>
          </cell>
          <cell r="Z2453">
            <v>2773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428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127208</v>
          </cell>
          <cell r="L2454">
            <v>365</v>
          </cell>
          <cell r="M2454">
            <v>2498</v>
          </cell>
          <cell r="N2454">
            <v>1518</v>
          </cell>
          <cell r="P2454">
            <v>230</v>
          </cell>
          <cell r="R2454">
            <v>5743</v>
          </cell>
          <cell r="S2454">
            <v>3584</v>
          </cell>
          <cell r="T2454">
            <v>10077</v>
          </cell>
          <cell r="U2454">
            <v>32142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1874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121110</v>
          </cell>
          <cell r="L2455">
            <v>977</v>
          </cell>
          <cell r="M2455">
            <v>598</v>
          </cell>
          <cell r="N2455">
            <v>379</v>
          </cell>
          <cell r="O2455">
            <v>960</v>
          </cell>
          <cell r="P2455">
            <v>1005</v>
          </cell>
          <cell r="Q2455">
            <v>1600</v>
          </cell>
          <cell r="R2455">
            <v>2075</v>
          </cell>
          <cell r="S2455">
            <v>4674</v>
          </cell>
          <cell r="T2455">
            <v>16639</v>
          </cell>
          <cell r="U2455">
            <v>20472</v>
          </cell>
          <cell r="V2455">
            <v>5892</v>
          </cell>
          <cell r="W2455">
            <v>9324</v>
          </cell>
          <cell r="X2455">
            <v>8307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2588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  <cell r="J2456">
            <v>26338</v>
          </cell>
          <cell r="L2456">
            <v>614</v>
          </cell>
          <cell r="M2456">
            <v>214</v>
          </cell>
          <cell r="N2456">
            <v>767</v>
          </cell>
          <cell r="O2456">
            <v>1039</v>
          </cell>
          <cell r="P2456">
            <v>282</v>
          </cell>
          <cell r="Q2456">
            <v>667</v>
          </cell>
          <cell r="R2456">
            <v>1670</v>
          </cell>
          <cell r="S2456">
            <v>1279</v>
          </cell>
          <cell r="T2456">
            <v>2370</v>
          </cell>
          <cell r="U2456">
            <v>2956</v>
          </cell>
          <cell r="V2456">
            <v>2432</v>
          </cell>
          <cell r="W2456">
            <v>731</v>
          </cell>
          <cell r="X2456">
            <v>762</v>
          </cell>
          <cell r="Y2456">
            <v>1994</v>
          </cell>
          <cell r="Z2456">
            <v>1056</v>
          </cell>
          <cell r="AA2456">
            <v>704</v>
          </cell>
          <cell r="AB2456">
            <v>1676</v>
          </cell>
          <cell r="AC2456">
            <v>682</v>
          </cell>
          <cell r="AD2456">
            <v>884</v>
          </cell>
          <cell r="AE2456">
            <v>334</v>
          </cell>
          <cell r="AF2456">
            <v>379</v>
          </cell>
          <cell r="AG2456">
            <v>254</v>
          </cell>
          <cell r="AH2456">
            <v>397</v>
          </cell>
          <cell r="AI2456">
            <v>136</v>
          </cell>
          <cell r="AJ2456">
            <v>1118</v>
          </cell>
          <cell r="AK2456">
            <v>769</v>
          </cell>
          <cell r="AL2456">
            <v>119</v>
          </cell>
          <cell r="AM2456">
            <v>53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  <cell r="J2457">
            <v>20506</v>
          </cell>
          <cell r="L2457">
            <v>616</v>
          </cell>
          <cell r="M2457">
            <v>656</v>
          </cell>
          <cell r="N2457">
            <v>415</v>
          </cell>
          <cell r="O2457">
            <v>181</v>
          </cell>
          <cell r="P2457">
            <v>13545</v>
          </cell>
          <cell r="S2457">
            <v>1680</v>
          </cell>
          <cell r="U2457">
            <v>108</v>
          </cell>
          <cell r="V2457">
            <v>937</v>
          </cell>
          <cell r="AA2457">
            <v>130</v>
          </cell>
          <cell r="AB2457">
            <v>492</v>
          </cell>
          <cell r="AF2457">
            <v>562</v>
          </cell>
          <cell r="AG2457">
            <v>1184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154807</v>
          </cell>
          <cell r="L2458">
            <v>7084</v>
          </cell>
          <cell r="M2458">
            <v>7964</v>
          </cell>
          <cell r="N2458">
            <v>10899</v>
          </cell>
          <cell r="O2458">
            <v>11624</v>
          </cell>
          <cell r="P2458">
            <v>9194</v>
          </cell>
          <cell r="Q2458">
            <v>4161</v>
          </cell>
          <cell r="R2458">
            <v>4062</v>
          </cell>
          <cell r="S2458">
            <v>8042</v>
          </cell>
          <cell r="T2458">
            <v>10747</v>
          </cell>
          <cell r="U2458">
            <v>13512</v>
          </cell>
          <cell r="V2458">
            <v>6523</v>
          </cell>
          <cell r="W2458">
            <v>4393</v>
          </cell>
          <cell r="X2458">
            <v>7423</v>
          </cell>
          <cell r="Y2458">
            <v>10531</v>
          </cell>
          <cell r="Z2458">
            <v>9141</v>
          </cell>
          <cell r="AA2458">
            <v>2928</v>
          </cell>
          <cell r="AB2458">
            <v>3691</v>
          </cell>
          <cell r="AC2458">
            <v>1875</v>
          </cell>
          <cell r="AD2458">
            <v>3412</v>
          </cell>
          <cell r="AE2458">
            <v>2986</v>
          </cell>
          <cell r="AF2458">
            <v>1483</v>
          </cell>
          <cell r="AG2458">
            <v>740</v>
          </cell>
          <cell r="AH2458">
            <v>31</v>
          </cell>
          <cell r="AI2458">
            <v>1936</v>
          </cell>
          <cell r="AJ2458">
            <v>1138</v>
          </cell>
          <cell r="AK2458">
            <v>1545</v>
          </cell>
          <cell r="AL2458">
            <v>7096</v>
          </cell>
          <cell r="AM2458">
            <v>371</v>
          </cell>
          <cell r="AN2458">
            <v>275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  <cell r="J2459">
            <v>37079</v>
          </cell>
          <cell r="L2459">
            <v>1014</v>
          </cell>
          <cell r="M2459">
            <v>829</v>
          </cell>
          <cell r="N2459">
            <v>1996</v>
          </cell>
          <cell r="O2459">
            <v>2017</v>
          </cell>
          <cell r="P2459">
            <v>570</v>
          </cell>
          <cell r="Q2459">
            <v>1519</v>
          </cell>
          <cell r="R2459">
            <v>2144</v>
          </cell>
          <cell r="S2459">
            <v>1194</v>
          </cell>
          <cell r="T2459">
            <v>2091</v>
          </cell>
          <cell r="U2459">
            <v>4733</v>
          </cell>
          <cell r="V2459">
            <v>2990</v>
          </cell>
          <cell r="W2459">
            <v>2177</v>
          </cell>
          <cell r="X2459">
            <v>3021</v>
          </cell>
          <cell r="Y2459">
            <v>2318</v>
          </cell>
          <cell r="Z2459">
            <v>1688</v>
          </cell>
          <cell r="AA2459">
            <v>378</v>
          </cell>
          <cell r="AB2459">
            <v>1136</v>
          </cell>
          <cell r="AC2459">
            <v>148</v>
          </cell>
          <cell r="AD2459">
            <v>571</v>
          </cell>
          <cell r="AE2459">
            <v>341</v>
          </cell>
          <cell r="AF2459">
            <v>476</v>
          </cell>
          <cell r="AG2459">
            <v>103</v>
          </cell>
          <cell r="AH2459">
            <v>256</v>
          </cell>
          <cell r="AI2459">
            <v>353</v>
          </cell>
          <cell r="AJ2459">
            <v>2141</v>
          </cell>
          <cell r="AK2459">
            <v>146</v>
          </cell>
          <cell r="AL2459">
            <v>78</v>
          </cell>
          <cell r="AM2459">
            <v>468</v>
          </cell>
          <cell r="AN2459">
            <v>183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  <cell r="J2460">
            <v>1805</v>
          </cell>
          <cell r="L2460">
            <v>15</v>
          </cell>
          <cell r="M2460">
            <v>12</v>
          </cell>
          <cell r="R2460">
            <v>27</v>
          </cell>
          <cell r="S2460">
            <v>251</v>
          </cell>
          <cell r="T2460">
            <v>118</v>
          </cell>
          <cell r="U2460">
            <v>1030</v>
          </cell>
          <cell r="X2460">
            <v>46</v>
          </cell>
          <cell r="AB2460">
            <v>306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  <cell r="J2461">
            <v>332912</v>
          </cell>
          <cell r="L2461">
            <v>3217</v>
          </cell>
          <cell r="M2461">
            <v>12023</v>
          </cell>
          <cell r="N2461">
            <v>15749</v>
          </cell>
          <cell r="O2461">
            <v>16820</v>
          </cell>
          <cell r="P2461">
            <v>10218</v>
          </cell>
          <cell r="Q2461">
            <v>5521</v>
          </cell>
          <cell r="R2461">
            <v>7320</v>
          </cell>
          <cell r="S2461">
            <v>4715</v>
          </cell>
          <cell r="T2461">
            <v>8944</v>
          </cell>
          <cell r="U2461">
            <v>37579</v>
          </cell>
          <cell r="V2461">
            <v>16772</v>
          </cell>
          <cell r="W2461">
            <v>6008</v>
          </cell>
          <cell r="X2461">
            <v>16875</v>
          </cell>
          <cell r="Y2461">
            <v>4166</v>
          </cell>
          <cell r="Z2461">
            <v>29950</v>
          </cell>
          <cell r="AA2461">
            <v>3006</v>
          </cell>
          <cell r="AB2461">
            <v>19263</v>
          </cell>
          <cell r="AC2461">
            <v>8764</v>
          </cell>
          <cell r="AD2461">
            <v>4525</v>
          </cell>
          <cell r="AE2461">
            <v>3007</v>
          </cell>
          <cell r="AF2461">
            <v>3413</v>
          </cell>
          <cell r="AG2461">
            <v>1060</v>
          </cell>
          <cell r="AH2461">
            <v>7781</v>
          </cell>
          <cell r="AI2461">
            <v>2460</v>
          </cell>
          <cell r="AJ2461">
            <v>14681</v>
          </cell>
          <cell r="AK2461">
            <v>7805</v>
          </cell>
          <cell r="AL2461">
            <v>12363</v>
          </cell>
          <cell r="AM2461">
            <v>1080</v>
          </cell>
          <cell r="AN2461">
            <v>47827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  <cell r="J2462">
            <v>13374</v>
          </cell>
          <cell r="Q2462">
            <v>1216</v>
          </cell>
          <cell r="S2462">
            <v>390</v>
          </cell>
          <cell r="X2462">
            <v>27</v>
          </cell>
          <cell r="Z2462">
            <v>2550</v>
          </cell>
          <cell r="AA2462">
            <v>2730</v>
          </cell>
          <cell r="AC2462">
            <v>1608</v>
          </cell>
          <cell r="AE2462">
            <v>2258</v>
          </cell>
          <cell r="AF2462">
            <v>2595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  <cell r="J2463">
            <v>89109</v>
          </cell>
          <cell r="M2463">
            <v>4447</v>
          </cell>
          <cell r="N2463">
            <v>10503</v>
          </cell>
          <cell r="O2463">
            <v>21643</v>
          </cell>
          <cell r="P2463">
            <v>8167</v>
          </cell>
          <cell r="R2463">
            <v>8323</v>
          </cell>
          <cell r="T2463">
            <v>3056</v>
          </cell>
          <cell r="X2463">
            <v>3551</v>
          </cell>
          <cell r="Y2463">
            <v>7063</v>
          </cell>
          <cell r="Z2463">
            <v>11389</v>
          </cell>
          <cell r="AC2463">
            <v>4807</v>
          </cell>
          <cell r="AE2463">
            <v>6160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  <cell r="J2464">
            <v>14813</v>
          </cell>
          <cell r="L2464">
            <v>373</v>
          </cell>
          <cell r="M2464">
            <v>1464</v>
          </cell>
          <cell r="N2464">
            <v>613</v>
          </cell>
          <cell r="O2464">
            <v>1681</v>
          </cell>
          <cell r="P2464">
            <v>788</v>
          </cell>
          <cell r="Q2464">
            <v>811</v>
          </cell>
          <cell r="R2464">
            <v>774</v>
          </cell>
          <cell r="S2464">
            <v>123</v>
          </cell>
          <cell r="T2464">
            <v>801</v>
          </cell>
          <cell r="X2464">
            <v>1669</v>
          </cell>
          <cell r="Y2464">
            <v>943</v>
          </cell>
          <cell r="Z2464">
            <v>875</v>
          </cell>
          <cell r="AA2464">
            <v>3467</v>
          </cell>
          <cell r="AB2464">
            <v>339</v>
          </cell>
          <cell r="AF2464">
            <v>92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  <cell r="J2465">
            <v>901</v>
          </cell>
          <cell r="O2465">
            <v>93</v>
          </cell>
          <cell r="S2465">
            <v>249</v>
          </cell>
          <cell r="U2465">
            <v>87</v>
          </cell>
          <cell r="W2465">
            <v>251</v>
          </cell>
          <cell r="Y2465">
            <v>221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  <cell r="J2466">
            <v>56843</v>
          </cell>
          <cell r="M2466">
            <v>5768</v>
          </cell>
          <cell r="N2466">
            <v>5631</v>
          </cell>
          <cell r="O2466">
            <v>4034</v>
          </cell>
          <cell r="T2466">
            <v>846</v>
          </cell>
          <cell r="V2466">
            <v>1855</v>
          </cell>
          <cell r="X2466">
            <v>27465</v>
          </cell>
          <cell r="Z2466">
            <v>6813</v>
          </cell>
          <cell r="AA2466">
            <v>1545</v>
          </cell>
          <cell r="AC2466">
            <v>2886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  <cell r="J2467">
            <v>8344</v>
          </cell>
          <cell r="M2467">
            <v>215</v>
          </cell>
          <cell r="N2467">
            <v>682</v>
          </cell>
          <cell r="Q2467">
            <v>435</v>
          </cell>
          <cell r="S2467">
            <v>410</v>
          </cell>
          <cell r="V2467">
            <v>5350</v>
          </cell>
          <cell r="W2467">
            <v>171</v>
          </cell>
          <cell r="X2467">
            <v>460</v>
          </cell>
          <cell r="Y2467">
            <v>482</v>
          </cell>
          <cell r="AC2467">
            <v>139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53295</v>
          </cell>
          <cell r="L2468">
            <v>671</v>
          </cell>
          <cell r="M2468">
            <v>3245</v>
          </cell>
          <cell r="N2468">
            <v>1399</v>
          </cell>
          <cell r="O2468">
            <v>1998</v>
          </cell>
          <cell r="P2468">
            <v>629</v>
          </cell>
          <cell r="Q2468">
            <v>1517</v>
          </cell>
          <cell r="R2468">
            <v>4187</v>
          </cell>
          <cell r="S2468">
            <v>3537</v>
          </cell>
          <cell r="T2468">
            <v>2708</v>
          </cell>
          <cell r="U2468">
            <v>3514</v>
          </cell>
          <cell r="V2468">
            <v>3298</v>
          </cell>
          <cell r="W2468">
            <v>1990</v>
          </cell>
          <cell r="X2468">
            <v>2997</v>
          </cell>
          <cell r="Y2468">
            <v>2467</v>
          </cell>
          <cell r="Z2468">
            <v>1825</v>
          </cell>
          <cell r="AA2468">
            <v>1012</v>
          </cell>
          <cell r="AB2468">
            <v>635</v>
          </cell>
          <cell r="AC2468">
            <v>866</v>
          </cell>
          <cell r="AD2468">
            <v>698</v>
          </cell>
          <cell r="AE2468">
            <v>1698</v>
          </cell>
          <cell r="AF2468">
            <v>3054</v>
          </cell>
          <cell r="AG2468">
            <v>853</v>
          </cell>
          <cell r="AH2468">
            <v>1025</v>
          </cell>
          <cell r="AI2468">
            <v>205</v>
          </cell>
          <cell r="AJ2468">
            <v>611</v>
          </cell>
          <cell r="AK2468">
            <v>2566</v>
          </cell>
          <cell r="AL2468">
            <v>878</v>
          </cell>
          <cell r="AM2468">
            <v>2520</v>
          </cell>
          <cell r="AN2468">
            <v>692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  <cell r="J2469">
            <v>74559</v>
          </cell>
          <cell r="L2469">
            <v>323</v>
          </cell>
          <cell r="M2469">
            <v>16263</v>
          </cell>
          <cell r="N2469">
            <v>3981</v>
          </cell>
          <cell r="O2469">
            <v>2078</v>
          </cell>
          <cell r="P2469">
            <v>1126</v>
          </cell>
          <cell r="Q2469">
            <v>1530</v>
          </cell>
          <cell r="R2469">
            <v>1426</v>
          </cell>
          <cell r="S2469">
            <v>102</v>
          </cell>
          <cell r="T2469">
            <v>4569</v>
          </cell>
          <cell r="U2469">
            <v>3246</v>
          </cell>
          <cell r="V2469">
            <v>4008</v>
          </cell>
          <cell r="W2469">
            <v>878</v>
          </cell>
          <cell r="X2469">
            <v>2121</v>
          </cell>
          <cell r="Y2469">
            <v>3687</v>
          </cell>
          <cell r="Z2469">
            <v>121</v>
          </cell>
          <cell r="AA2469">
            <v>3882</v>
          </cell>
          <cell r="AB2469">
            <v>12905</v>
          </cell>
          <cell r="AC2469">
            <v>3916</v>
          </cell>
          <cell r="AD2469">
            <v>1971</v>
          </cell>
          <cell r="AF2469">
            <v>2463</v>
          </cell>
          <cell r="AJ2469">
            <v>401</v>
          </cell>
          <cell r="AK2469">
            <v>1521</v>
          </cell>
          <cell r="AL2469">
            <v>1224</v>
          </cell>
          <cell r="AN2469">
            <v>817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  <cell r="J2470">
            <v>107793</v>
          </cell>
          <cell r="L2470">
            <v>4775</v>
          </cell>
          <cell r="M2470">
            <v>3223</v>
          </cell>
          <cell r="N2470">
            <v>2804</v>
          </cell>
          <cell r="O2470">
            <v>8486</v>
          </cell>
          <cell r="P2470">
            <v>3459</v>
          </cell>
          <cell r="Q2470">
            <v>4202</v>
          </cell>
          <cell r="R2470">
            <v>3889</v>
          </cell>
          <cell r="S2470">
            <v>2640</v>
          </cell>
          <cell r="T2470">
            <v>4046</v>
          </cell>
          <cell r="U2470">
            <v>7961</v>
          </cell>
          <cell r="V2470">
            <v>7025</v>
          </cell>
          <cell r="W2470">
            <v>3810</v>
          </cell>
          <cell r="X2470">
            <v>3975</v>
          </cell>
          <cell r="Y2470">
            <v>4111</v>
          </cell>
          <cell r="Z2470">
            <v>5755</v>
          </cell>
          <cell r="AA2470">
            <v>1179</v>
          </cell>
          <cell r="AB2470">
            <v>4188</v>
          </cell>
          <cell r="AC2470">
            <v>1658</v>
          </cell>
          <cell r="AD2470">
            <v>5471</v>
          </cell>
          <cell r="AE2470">
            <v>1009</v>
          </cell>
          <cell r="AF2470">
            <v>831</v>
          </cell>
          <cell r="AG2470">
            <v>99</v>
          </cell>
          <cell r="AH2470">
            <v>11168</v>
          </cell>
          <cell r="AI2470">
            <v>366</v>
          </cell>
          <cell r="AJ2470">
            <v>430</v>
          </cell>
          <cell r="AK2470">
            <v>7777</v>
          </cell>
          <cell r="AL2470">
            <v>3004</v>
          </cell>
          <cell r="AM2470">
            <v>452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  <cell r="J2471">
            <v>2691</v>
          </cell>
          <cell r="O2471">
            <v>423</v>
          </cell>
          <cell r="Q2471">
            <v>105</v>
          </cell>
          <cell r="AH2471">
            <v>331</v>
          </cell>
          <cell r="AJ2471">
            <v>873</v>
          </cell>
          <cell r="AK2471">
            <v>200</v>
          </cell>
          <cell r="AL2471">
            <v>759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  <cell r="J2472">
            <v>32313</v>
          </cell>
          <cell r="L2472">
            <v>1959</v>
          </cell>
          <cell r="P2472">
            <v>611</v>
          </cell>
          <cell r="Q2472">
            <v>3630</v>
          </cell>
          <cell r="AI2472">
            <v>6049</v>
          </cell>
          <cell r="AJ2472">
            <v>3848</v>
          </cell>
          <cell r="AK2472">
            <v>8056</v>
          </cell>
          <cell r="AN2472">
            <v>8160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  <cell r="J2473">
            <v>8391</v>
          </cell>
          <cell r="N2473">
            <v>771</v>
          </cell>
          <cell r="O2473">
            <v>86</v>
          </cell>
          <cell r="AJ2473">
            <v>41</v>
          </cell>
          <cell r="AK2473">
            <v>1725</v>
          </cell>
          <cell r="AL2473">
            <v>1665</v>
          </cell>
          <cell r="AM2473">
            <v>3692</v>
          </cell>
          <cell r="AN2473">
            <v>411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2365669</v>
          </cell>
          <cell r="L2474">
            <v>93516</v>
          </cell>
          <cell r="M2474">
            <v>200884</v>
          </cell>
          <cell r="N2474">
            <v>163040</v>
          </cell>
          <cell r="O2474">
            <v>190362</v>
          </cell>
          <cell r="P2474">
            <v>188920</v>
          </cell>
          <cell r="Q2474">
            <v>208968</v>
          </cell>
          <cell r="R2474">
            <v>189154</v>
          </cell>
          <cell r="S2474">
            <v>153884</v>
          </cell>
          <cell r="T2474">
            <v>140038</v>
          </cell>
          <cell r="U2474">
            <v>108013</v>
          </cell>
          <cell r="V2474">
            <v>79147</v>
          </cell>
          <cell r="W2474">
            <v>70013</v>
          </cell>
          <cell r="X2474">
            <v>67667</v>
          </cell>
          <cell r="Y2474">
            <v>63880</v>
          </cell>
          <cell r="Z2474">
            <v>50176</v>
          </cell>
          <cell r="AA2474">
            <v>44089</v>
          </cell>
          <cell r="AB2474">
            <v>51832</v>
          </cell>
          <cell r="AC2474">
            <v>57241</v>
          </cell>
          <cell r="AD2474">
            <v>40367</v>
          </cell>
          <cell r="AE2474">
            <v>42261</v>
          </cell>
          <cell r="AF2474">
            <v>40478</v>
          </cell>
          <cell r="AG2474">
            <v>23076</v>
          </cell>
          <cell r="AH2474">
            <v>16884</v>
          </cell>
          <cell r="AI2474">
            <v>16050</v>
          </cell>
          <cell r="AJ2474">
            <v>16695</v>
          </cell>
          <cell r="AK2474">
            <v>17641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14925</v>
          </cell>
          <cell r="L2475">
            <v>598</v>
          </cell>
          <cell r="M2475">
            <v>2477</v>
          </cell>
          <cell r="N2475">
            <v>500</v>
          </cell>
          <cell r="O2475">
            <v>410</v>
          </cell>
          <cell r="P2475">
            <v>1016</v>
          </cell>
          <cell r="Q2475">
            <v>684</v>
          </cell>
          <cell r="R2475">
            <v>475</v>
          </cell>
          <cell r="S2475">
            <v>461</v>
          </cell>
          <cell r="T2475">
            <v>451</v>
          </cell>
          <cell r="U2475">
            <v>376</v>
          </cell>
          <cell r="V2475">
            <v>268</v>
          </cell>
          <cell r="W2475">
            <v>462</v>
          </cell>
          <cell r="X2475">
            <v>2095</v>
          </cell>
          <cell r="Y2475">
            <v>183</v>
          </cell>
          <cell r="Z2475">
            <v>156</v>
          </cell>
          <cell r="AA2475">
            <v>498</v>
          </cell>
          <cell r="AB2475">
            <v>1347</v>
          </cell>
          <cell r="AC2475">
            <v>178</v>
          </cell>
          <cell r="AD2475">
            <v>815</v>
          </cell>
          <cell r="AE2475">
            <v>1117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449912</v>
          </cell>
          <cell r="L2476">
            <v>13006</v>
          </cell>
          <cell r="M2476">
            <v>36686</v>
          </cell>
          <cell r="N2476">
            <v>35152</v>
          </cell>
          <cell r="O2476">
            <v>38080</v>
          </cell>
          <cell r="P2476">
            <v>39629</v>
          </cell>
          <cell r="Q2476">
            <v>45601</v>
          </cell>
          <cell r="R2476">
            <v>38653</v>
          </cell>
          <cell r="S2476">
            <v>34399</v>
          </cell>
          <cell r="T2476">
            <v>28512</v>
          </cell>
          <cell r="U2476">
            <v>18804</v>
          </cell>
          <cell r="V2476">
            <v>14164</v>
          </cell>
          <cell r="W2476">
            <v>14956</v>
          </cell>
          <cell r="X2476">
            <v>9858</v>
          </cell>
          <cell r="Y2476">
            <v>9337</v>
          </cell>
          <cell r="Z2476">
            <v>3801</v>
          </cell>
          <cell r="AA2476">
            <v>8770</v>
          </cell>
          <cell r="AB2476">
            <v>13093</v>
          </cell>
          <cell r="AC2476">
            <v>13412</v>
          </cell>
          <cell r="AD2476">
            <v>11344</v>
          </cell>
          <cell r="AE2476">
            <v>6008</v>
          </cell>
          <cell r="AF2476">
            <v>6857</v>
          </cell>
          <cell r="AG2476">
            <v>2643</v>
          </cell>
          <cell r="AH2476">
            <v>1416</v>
          </cell>
          <cell r="AI2476">
            <v>1477</v>
          </cell>
          <cell r="AJ2476">
            <v>1731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23824</v>
          </cell>
          <cell r="L2477">
            <v>557</v>
          </cell>
          <cell r="M2477">
            <v>2321</v>
          </cell>
          <cell r="N2477">
            <v>2761</v>
          </cell>
          <cell r="O2477">
            <v>2441</v>
          </cell>
          <cell r="P2477">
            <v>2469</v>
          </cell>
          <cell r="Q2477">
            <v>2251</v>
          </cell>
          <cell r="R2477">
            <v>3023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219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31096</v>
          </cell>
          <cell r="L2479">
            <v>2327</v>
          </cell>
          <cell r="M2479">
            <v>1863</v>
          </cell>
          <cell r="N2479">
            <v>3430</v>
          </cell>
          <cell r="O2479">
            <v>2975</v>
          </cell>
          <cell r="P2479">
            <v>2028</v>
          </cell>
          <cell r="Q2479">
            <v>2540</v>
          </cell>
          <cell r="R2479">
            <v>1083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979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27734</v>
          </cell>
          <cell r="L2480">
            <v>1888</v>
          </cell>
          <cell r="M2480">
            <v>5799</v>
          </cell>
          <cell r="N2480">
            <v>1489</v>
          </cell>
          <cell r="O2480">
            <v>1868</v>
          </cell>
          <cell r="P2480">
            <v>1813</v>
          </cell>
          <cell r="Q2480">
            <v>2380</v>
          </cell>
          <cell r="R2480">
            <v>1459</v>
          </cell>
          <cell r="S2480">
            <v>1210</v>
          </cell>
          <cell r="T2480">
            <v>1244</v>
          </cell>
          <cell r="U2480">
            <v>1573</v>
          </cell>
          <cell r="V2480">
            <v>1364</v>
          </cell>
          <cell r="W2480">
            <v>309</v>
          </cell>
          <cell r="X2480">
            <v>393</v>
          </cell>
          <cell r="Y2480">
            <v>420</v>
          </cell>
          <cell r="Z2480">
            <v>599</v>
          </cell>
          <cell r="AA2480">
            <v>186</v>
          </cell>
          <cell r="AB2480">
            <v>440</v>
          </cell>
          <cell r="AD2480">
            <v>113</v>
          </cell>
          <cell r="AF2480">
            <v>491</v>
          </cell>
          <cell r="AG2480">
            <v>773</v>
          </cell>
          <cell r="AH2480">
            <v>277</v>
          </cell>
          <cell r="AI2480">
            <v>206</v>
          </cell>
          <cell r="AJ2480">
            <v>320</v>
          </cell>
          <cell r="AK2480">
            <v>373</v>
          </cell>
          <cell r="AL2480">
            <v>620</v>
          </cell>
          <cell r="AM2480">
            <v>127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  <cell r="J2481">
            <v>10584</v>
          </cell>
          <cell r="M2481">
            <v>4124</v>
          </cell>
          <cell r="N2481">
            <v>2471</v>
          </cell>
          <cell r="P2481">
            <v>137</v>
          </cell>
          <cell r="Q2481">
            <v>154</v>
          </cell>
          <cell r="R2481">
            <v>121</v>
          </cell>
          <cell r="S2481">
            <v>1362</v>
          </cell>
          <cell r="U2481">
            <v>999</v>
          </cell>
          <cell r="W2481">
            <v>1216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144574</v>
          </cell>
          <cell r="L2482">
            <v>5642</v>
          </cell>
          <cell r="M2482">
            <v>24360</v>
          </cell>
          <cell r="N2482">
            <v>9473</v>
          </cell>
          <cell r="O2482">
            <v>8829</v>
          </cell>
          <cell r="P2482">
            <v>14742</v>
          </cell>
          <cell r="Q2482">
            <v>12986</v>
          </cell>
          <cell r="R2482">
            <v>10032</v>
          </cell>
          <cell r="S2482">
            <v>5505</v>
          </cell>
          <cell r="T2482">
            <v>7342</v>
          </cell>
          <cell r="U2482">
            <v>9567</v>
          </cell>
          <cell r="V2482">
            <v>7171</v>
          </cell>
          <cell r="W2482">
            <v>3082</v>
          </cell>
          <cell r="X2482">
            <v>6439</v>
          </cell>
          <cell r="Y2482">
            <v>2787</v>
          </cell>
          <cell r="Z2482">
            <v>896</v>
          </cell>
          <cell r="AA2482">
            <v>2660</v>
          </cell>
          <cell r="AB2482">
            <v>2227</v>
          </cell>
          <cell r="AC2482">
            <v>1538</v>
          </cell>
          <cell r="AD2482">
            <v>451</v>
          </cell>
          <cell r="AE2482">
            <v>1845</v>
          </cell>
          <cell r="AF2482">
            <v>1210</v>
          </cell>
          <cell r="AG2482">
            <v>2370</v>
          </cell>
          <cell r="AH2482">
            <v>677</v>
          </cell>
          <cell r="AI2482">
            <v>1344</v>
          </cell>
          <cell r="AJ2482">
            <v>332</v>
          </cell>
          <cell r="AK2482">
            <v>648</v>
          </cell>
          <cell r="AM2482">
            <v>182</v>
          </cell>
          <cell r="AN2482">
            <v>237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  <cell r="J2483">
            <v>41263</v>
          </cell>
          <cell r="L2483">
            <v>6040</v>
          </cell>
          <cell r="M2483">
            <v>7039</v>
          </cell>
          <cell r="N2483">
            <v>4294</v>
          </cell>
          <cell r="O2483">
            <v>4048</v>
          </cell>
          <cell r="P2483">
            <v>3980</v>
          </cell>
          <cell r="Q2483">
            <v>2232</v>
          </cell>
          <cell r="R2483">
            <v>2615</v>
          </cell>
          <cell r="S2483">
            <v>2118</v>
          </cell>
          <cell r="T2483">
            <v>2285</v>
          </cell>
          <cell r="U2483">
            <v>1467</v>
          </cell>
          <cell r="V2483">
            <v>690</v>
          </cell>
          <cell r="W2483">
            <v>482</v>
          </cell>
          <cell r="X2483">
            <v>650</v>
          </cell>
          <cell r="Y2483">
            <v>149</v>
          </cell>
          <cell r="Z2483">
            <v>612</v>
          </cell>
          <cell r="AA2483">
            <v>149</v>
          </cell>
          <cell r="AB2483">
            <v>157</v>
          </cell>
          <cell r="AC2483">
            <v>139</v>
          </cell>
          <cell r="AD2483">
            <v>83</v>
          </cell>
          <cell r="AE2483">
            <v>558</v>
          </cell>
          <cell r="AF2483">
            <v>222</v>
          </cell>
          <cell r="AG2483">
            <v>220</v>
          </cell>
          <cell r="AH2483">
            <v>70</v>
          </cell>
          <cell r="AI2483">
            <v>208</v>
          </cell>
          <cell r="AJ2483">
            <v>27</v>
          </cell>
          <cell r="AK2483">
            <v>34</v>
          </cell>
          <cell r="AL2483">
            <v>250</v>
          </cell>
          <cell r="AM2483">
            <v>445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  <cell r="J2484">
            <v>1875</v>
          </cell>
          <cell r="L2484">
            <v>57</v>
          </cell>
          <cell r="M2484">
            <v>976</v>
          </cell>
          <cell r="N2484">
            <v>623</v>
          </cell>
          <cell r="P2484">
            <v>40</v>
          </cell>
          <cell r="S2484">
            <v>107</v>
          </cell>
          <cell r="Y2484">
            <v>72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194307</v>
          </cell>
          <cell r="L2485">
            <v>14317</v>
          </cell>
          <cell r="M2485">
            <v>36072</v>
          </cell>
          <cell r="N2485">
            <v>12362</v>
          </cell>
          <cell r="O2485">
            <v>16062</v>
          </cell>
          <cell r="P2485">
            <v>17240</v>
          </cell>
          <cell r="Q2485">
            <v>17430</v>
          </cell>
          <cell r="R2485">
            <v>10401</v>
          </cell>
          <cell r="S2485">
            <v>6352</v>
          </cell>
          <cell r="T2485">
            <v>6602</v>
          </cell>
          <cell r="U2485">
            <v>7254</v>
          </cell>
          <cell r="V2485">
            <v>3991</v>
          </cell>
          <cell r="W2485">
            <v>1200</v>
          </cell>
          <cell r="X2485">
            <v>1403</v>
          </cell>
          <cell r="Y2485">
            <v>9224</v>
          </cell>
          <cell r="Z2485">
            <v>2117</v>
          </cell>
          <cell r="AA2485">
            <v>732</v>
          </cell>
          <cell r="AB2485">
            <v>1406</v>
          </cell>
          <cell r="AC2485">
            <v>997</v>
          </cell>
          <cell r="AD2485">
            <v>3071</v>
          </cell>
          <cell r="AE2485">
            <v>6799</v>
          </cell>
          <cell r="AF2485">
            <v>2828</v>
          </cell>
          <cell r="AG2485">
            <v>1539</v>
          </cell>
          <cell r="AH2485">
            <v>185</v>
          </cell>
          <cell r="AI2485">
            <v>11234</v>
          </cell>
          <cell r="AJ2485">
            <v>396</v>
          </cell>
          <cell r="AK2485">
            <v>834</v>
          </cell>
          <cell r="AL2485">
            <v>355</v>
          </cell>
          <cell r="AM2485">
            <v>1190</v>
          </cell>
          <cell r="AN2485">
            <v>714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  <cell r="J2486">
            <v>1060</v>
          </cell>
          <cell r="L2486">
            <v>91</v>
          </cell>
          <cell r="N2486">
            <v>179</v>
          </cell>
          <cell r="S2486">
            <v>116</v>
          </cell>
          <cell r="U2486">
            <v>674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  <cell r="J2487">
            <v>59840</v>
          </cell>
          <cell r="L2487">
            <v>524</v>
          </cell>
          <cell r="M2487">
            <v>4378</v>
          </cell>
          <cell r="N2487">
            <v>6563</v>
          </cell>
          <cell r="P2487">
            <v>5510</v>
          </cell>
          <cell r="Q2487">
            <v>6793</v>
          </cell>
          <cell r="S2487">
            <v>2222</v>
          </cell>
          <cell r="T2487">
            <v>1787</v>
          </cell>
          <cell r="U2487">
            <v>1688</v>
          </cell>
          <cell r="V2487">
            <v>1373</v>
          </cell>
          <cell r="W2487">
            <v>26</v>
          </cell>
          <cell r="X2487">
            <v>6190</v>
          </cell>
          <cell r="Y2487">
            <v>11371</v>
          </cell>
          <cell r="Z2487">
            <v>1513</v>
          </cell>
          <cell r="AC2487">
            <v>112</v>
          </cell>
          <cell r="AD2487">
            <v>7892</v>
          </cell>
          <cell r="AE2487">
            <v>88</v>
          </cell>
          <cell r="AG2487">
            <v>1810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  <cell r="J2488">
            <v>39026</v>
          </cell>
          <cell r="L2488">
            <v>462</v>
          </cell>
          <cell r="M2488">
            <v>1172</v>
          </cell>
          <cell r="N2488">
            <v>3962</v>
          </cell>
          <cell r="O2488">
            <v>2405</v>
          </cell>
          <cell r="P2488">
            <v>1497</v>
          </cell>
          <cell r="Q2488">
            <v>7946</v>
          </cell>
          <cell r="R2488">
            <v>1195</v>
          </cell>
          <cell r="S2488">
            <v>1081</v>
          </cell>
          <cell r="T2488">
            <v>916</v>
          </cell>
          <cell r="V2488">
            <v>26</v>
          </cell>
          <cell r="X2488">
            <v>83</v>
          </cell>
          <cell r="Y2488">
            <v>1667</v>
          </cell>
          <cell r="Z2488">
            <v>1709</v>
          </cell>
          <cell r="AB2488">
            <v>2321</v>
          </cell>
          <cell r="AC2488">
            <v>1469</v>
          </cell>
          <cell r="AD2488">
            <v>15</v>
          </cell>
          <cell r="AF2488">
            <v>11100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  <cell r="J2489">
            <v>1220</v>
          </cell>
          <cell r="M2489">
            <v>38</v>
          </cell>
          <cell r="P2489">
            <v>108</v>
          </cell>
          <cell r="R2489">
            <v>223</v>
          </cell>
          <cell r="T2489">
            <v>59</v>
          </cell>
          <cell r="U2489">
            <v>298</v>
          </cell>
          <cell r="W2489">
            <v>215</v>
          </cell>
          <cell r="AA2489">
            <v>279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  <cell r="J2490">
            <v>2563</v>
          </cell>
          <cell r="N2490">
            <v>636</v>
          </cell>
          <cell r="Q2490">
            <v>1551</v>
          </cell>
          <cell r="V2490">
            <v>376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  <cell r="J2491">
            <v>6429</v>
          </cell>
          <cell r="L2491">
            <v>530</v>
          </cell>
          <cell r="M2491">
            <v>1254</v>
          </cell>
          <cell r="N2491">
            <v>183</v>
          </cell>
          <cell r="O2491">
            <v>50</v>
          </cell>
          <cell r="P2491">
            <v>296</v>
          </cell>
          <cell r="R2491">
            <v>215</v>
          </cell>
          <cell r="T2491">
            <v>30</v>
          </cell>
          <cell r="U2491">
            <v>325</v>
          </cell>
          <cell r="X2491">
            <v>290</v>
          </cell>
          <cell r="Y2491">
            <v>2588</v>
          </cell>
          <cell r="Z2491">
            <v>668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65555</v>
          </cell>
          <cell r="L2492">
            <v>2682</v>
          </cell>
          <cell r="M2492">
            <v>8681</v>
          </cell>
          <cell r="N2492">
            <v>3513</v>
          </cell>
          <cell r="O2492">
            <v>10046</v>
          </cell>
          <cell r="P2492">
            <v>4449</v>
          </cell>
          <cell r="Q2492">
            <v>4170</v>
          </cell>
          <cell r="R2492">
            <v>2301</v>
          </cell>
          <cell r="S2492">
            <v>4587</v>
          </cell>
          <cell r="T2492">
            <v>2490</v>
          </cell>
          <cell r="U2492">
            <v>2070</v>
          </cell>
          <cell r="V2492">
            <v>1905</v>
          </cell>
          <cell r="W2492">
            <v>1140</v>
          </cell>
          <cell r="X2492">
            <v>3040</v>
          </cell>
          <cell r="Y2492">
            <v>1705</v>
          </cell>
          <cell r="Z2492">
            <v>1611</v>
          </cell>
          <cell r="AA2492">
            <v>1361</v>
          </cell>
          <cell r="AB2492">
            <v>1339</v>
          </cell>
          <cell r="AC2492">
            <v>393</v>
          </cell>
          <cell r="AD2492">
            <v>1211</v>
          </cell>
          <cell r="AE2492">
            <v>517</v>
          </cell>
          <cell r="AF2492">
            <v>473</v>
          </cell>
          <cell r="AG2492">
            <v>779</v>
          </cell>
          <cell r="AH2492">
            <v>693</v>
          </cell>
          <cell r="AI2492">
            <v>386</v>
          </cell>
          <cell r="AJ2492">
            <v>2185</v>
          </cell>
          <cell r="AK2492">
            <v>378</v>
          </cell>
          <cell r="AL2492">
            <v>814</v>
          </cell>
          <cell r="AM2492">
            <v>373</v>
          </cell>
          <cell r="AN2492">
            <v>263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42768</v>
          </cell>
          <cell r="L2493">
            <v>25</v>
          </cell>
          <cell r="M2493">
            <v>4031</v>
          </cell>
          <cell r="N2493">
            <v>2798</v>
          </cell>
          <cell r="O2493">
            <v>3072</v>
          </cell>
          <cell r="P2493">
            <v>3585</v>
          </cell>
          <cell r="Q2493">
            <v>1713</v>
          </cell>
          <cell r="R2493">
            <v>483</v>
          </cell>
          <cell r="S2493">
            <v>1194</v>
          </cell>
          <cell r="T2493">
            <v>60</v>
          </cell>
          <cell r="U2493">
            <v>6166</v>
          </cell>
          <cell r="V2493">
            <v>3193</v>
          </cell>
          <cell r="W2493">
            <v>4141</v>
          </cell>
          <cell r="X2493">
            <v>2388</v>
          </cell>
          <cell r="Y2493">
            <v>165</v>
          </cell>
          <cell r="Z2493">
            <v>71</v>
          </cell>
          <cell r="AA2493">
            <v>1743</v>
          </cell>
          <cell r="AB2493">
            <v>1541</v>
          </cell>
          <cell r="AC2493">
            <v>1888</v>
          </cell>
          <cell r="AD2493">
            <v>910</v>
          </cell>
          <cell r="AI2493">
            <v>24</v>
          </cell>
          <cell r="AK2493">
            <v>499</v>
          </cell>
          <cell r="AL2493">
            <v>39</v>
          </cell>
          <cell r="AO2493">
            <v>3039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  <cell r="J2494">
            <v>148464</v>
          </cell>
          <cell r="L2494">
            <v>4806</v>
          </cell>
          <cell r="M2494">
            <v>11358</v>
          </cell>
          <cell r="N2494">
            <v>9553</v>
          </cell>
          <cell r="O2494">
            <v>19524</v>
          </cell>
          <cell r="P2494">
            <v>9821</v>
          </cell>
          <cell r="Q2494">
            <v>12403</v>
          </cell>
          <cell r="R2494">
            <v>6994</v>
          </cell>
          <cell r="S2494">
            <v>12584</v>
          </cell>
          <cell r="T2494">
            <v>2869</v>
          </cell>
          <cell r="U2494">
            <v>5513</v>
          </cell>
          <cell r="V2494">
            <v>2680</v>
          </cell>
          <cell r="W2494">
            <v>13150</v>
          </cell>
          <cell r="X2494">
            <v>2061</v>
          </cell>
          <cell r="Y2494">
            <v>5717</v>
          </cell>
          <cell r="Z2494">
            <v>5984</v>
          </cell>
          <cell r="AA2494">
            <v>2604</v>
          </cell>
          <cell r="AB2494">
            <v>4327</v>
          </cell>
          <cell r="AC2494">
            <v>4077</v>
          </cell>
          <cell r="AD2494">
            <v>142</v>
          </cell>
          <cell r="AE2494">
            <v>306</v>
          </cell>
          <cell r="AF2494">
            <v>216</v>
          </cell>
          <cell r="AG2494">
            <v>1953</v>
          </cell>
          <cell r="AH2494">
            <v>2588</v>
          </cell>
          <cell r="AI2494">
            <v>573</v>
          </cell>
          <cell r="AJ2494">
            <v>1894</v>
          </cell>
          <cell r="AK2494">
            <v>475</v>
          </cell>
          <cell r="AL2494">
            <v>820</v>
          </cell>
          <cell r="AM2494">
            <v>380</v>
          </cell>
          <cell r="AN2494">
            <v>3092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  <cell r="J2495">
            <v>1581</v>
          </cell>
          <cell r="L2495">
            <v>15</v>
          </cell>
          <cell r="M2495">
            <v>242</v>
          </cell>
          <cell r="O2495">
            <v>61</v>
          </cell>
          <cell r="P2495">
            <v>67</v>
          </cell>
          <cell r="R2495">
            <v>308</v>
          </cell>
          <cell r="T2495">
            <v>50</v>
          </cell>
          <cell r="U2495">
            <v>211</v>
          </cell>
          <cell r="W2495">
            <v>247</v>
          </cell>
          <cell r="X2495">
            <v>165</v>
          </cell>
          <cell r="Z2495">
            <v>215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  <cell r="J2496">
            <v>46035</v>
          </cell>
          <cell r="AH2496">
            <v>7184</v>
          </cell>
          <cell r="AI2496">
            <v>7057</v>
          </cell>
          <cell r="AJ2496">
            <v>47</v>
          </cell>
          <cell r="AK2496">
            <v>4348</v>
          </cell>
          <cell r="AL2496">
            <v>23955</v>
          </cell>
          <cell r="AN2496">
            <v>3444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  <cell r="J2497">
            <v>7914</v>
          </cell>
          <cell r="Q2497">
            <v>78</v>
          </cell>
          <cell r="T2497">
            <v>159</v>
          </cell>
          <cell r="U2497">
            <v>1048</v>
          </cell>
          <cell r="W2497">
            <v>118</v>
          </cell>
          <cell r="X2497">
            <v>131</v>
          </cell>
          <cell r="AH2497">
            <v>144</v>
          </cell>
          <cell r="AI2497">
            <v>1552</v>
          </cell>
          <cell r="AJ2497">
            <v>3102</v>
          </cell>
          <cell r="AK2497">
            <v>45</v>
          </cell>
          <cell r="AL2497">
            <v>1084</v>
          </cell>
          <cell r="AM2497">
            <v>58</v>
          </cell>
          <cell r="AN2497">
            <v>395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617106</v>
          </cell>
          <cell r="L2498">
            <v>46565</v>
          </cell>
          <cell r="M2498">
            <v>100881</v>
          </cell>
          <cell r="N2498">
            <v>78348</v>
          </cell>
          <cell r="O2498">
            <v>77898</v>
          </cell>
          <cell r="P2498">
            <v>70874</v>
          </cell>
          <cell r="Q2498">
            <v>30696</v>
          </cell>
          <cell r="R2498">
            <v>35061</v>
          </cell>
          <cell r="S2498">
            <v>40558</v>
          </cell>
          <cell r="T2498">
            <v>30382</v>
          </cell>
          <cell r="U2498">
            <v>15159</v>
          </cell>
          <cell r="V2498">
            <v>7745</v>
          </cell>
          <cell r="W2498">
            <v>2283</v>
          </cell>
          <cell r="X2498">
            <v>2857</v>
          </cell>
          <cell r="Y2498">
            <v>7013</v>
          </cell>
          <cell r="Z2498">
            <v>5060</v>
          </cell>
          <cell r="AA2498">
            <v>5260</v>
          </cell>
          <cell r="AB2498">
            <v>4145</v>
          </cell>
          <cell r="AC2498">
            <v>4032</v>
          </cell>
          <cell r="AD2498">
            <v>5319</v>
          </cell>
          <cell r="AE2498">
            <v>5465</v>
          </cell>
          <cell r="AF2498">
            <v>5556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5242</v>
          </cell>
          <cell r="AM2498">
            <v>8108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6371</v>
          </cell>
          <cell r="M2499">
            <v>315</v>
          </cell>
          <cell r="N2499">
            <v>1060</v>
          </cell>
          <cell r="O2499">
            <v>1114</v>
          </cell>
          <cell r="P2499">
            <v>309</v>
          </cell>
          <cell r="Q2499">
            <v>341</v>
          </cell>
          <cell r="R2499">
            <v>402</v>
          </cell>
          <cell r="S2499">
            <v>850</v>
          </cell>
          <cell r="T2499">
            <v>436</v>
          </cell>
          <cell r="U2499">
            <v>117</v>
          </cell>
          <cell r="AA2499">
            <v>249</v>
          </cell>
          <cell r="AE2499">
            <v>1159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101601</v>
          </cell>
          <cell r="L2500">
            <v>3326</v>
          </cell>
          <cell r="M2500">
            <v>10398</v>
          </cell>
          <cell r="N2500">
            <v>14017</v>
          </cell>
          <cell r="O2500">
            <v>12114</v>
          </cell>
          <cell r="P2500">
            <v>11722</v>
          </cell>
          <cell r="Q2500">
            <v>8734</v>
          </cell>
          <cell r="R2500">
            <v>6338</v>
          </cell>
          <cell r="S2500">
            <v>11914</v>
          </cell>
          <cell r="T2500">
            <v>7235</v>
          </cell>
          <cell r="U2500">
            <v>1845</v>
          </cell>
          <cell r="V2500">
            <v>2719</v>
          </cell>
          <cell r="W2500">
            <v>444</v>
          </cell>
          <cell r="X2500">
            <v>280</v>
          </cell>
          <cell r="Y2500">
            <v>305</v>
          </cell>
          <cell r="Z2500">
            <v>625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812</v>
          </cell>
          <cell r="AI2500">
            <v>147</v>
          </cell>
          <cell r="AJ2500">
            <v>402</v>
          </cell>
          <cell r="AL2500">
            <v>2606</v>
          </cell>
          <cell r="AM2500">
            <v>2738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8761</v>
          </cell>
          <cell r="M2502">
            <v>945</v>
          </cell>
          <cell r="N2502">
            <v>983</v>
          </cell>
          <cell r="P2502">
            <v>3065</v>
          </cell>
          <cell r="Q2502">
            <v>1631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6862</v>
          </cell>
          <cell r="M2503">
            <v>1142</v>
          </cell>
          <cell r="O2503">
            <v>546</v>
          </cell>
          <cell r="P2503">
            <v>1555</v>
          </cell>
          <cell r="S2503">
            <v>167</v>
          </cell>
          <cell r="T2503">
            <v>1575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  <cell r="J2504">
            <v>7499</v>
          </cell>
          <cell r="L2504">
            <v>187</v>
          </cell>
          <cell r="M2504">
            <v>835</v>
          </cell>
          <cell r="N2504">
            <v>354</v>
          </cell>
          <cell r="O2504">
            <v>661</v>
          </cell>
          <cell r="P2504">
            <v>901</v>
          </cell>
          <cell r="Q2504">
            <v>350</v>
          </cell>
          <cell r="R2504">
            <v>125</v>
          </cell>
          <cell r="S2504">
            <v>1888</v>
          </cell>
          <cell r="T2504">
            <v>162</v>
          </cell>
          <cell r="U2504">
            <v>97</v>
          </cell>
          <cell r="X2504">
            <v>338</v>
          </cell>
          <cell r="Y2504">
            <v>342</v>
          </cell>
          <cell r="Z2504">
            <v>241</v>
          </cell>
          <cell r="AB2504">
            <v>356</v>
          </cell>
          <cell r="AC2504">
            <v>72</v>
          </cell>
          <cell r="AD2504">
            <v>149</v>
          </cell>
          <cell r="AE2504">
            <v>27</v>
          </cell>
          <cell r="AF2504">
            <v>98</v>
          </cell>
          <cell r="AH2504">
            <v>34</v>
          </cell>
          <cell r="AI2504">
            <v>236</v>
          </cell>
          <cell r="AK2504">
            <v>46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  <cell r="J2505">
            <v>16408</v>
          </cell>
          <cell r="L2505">
            <v>68</v>
          </cell>
          <cell r="M2505">
            <v>1271</v>
          </cell>
          <cell r="N2505">
            <v>429</v>
          </cell>
          <cell r="P2505">
            <v>60</v>
          </cell>
          <cell r="R2505">
            <v>346</v>
          </cell>
          <cell r="S2505">
            <v>147</v>
          </cell>
          <cell r="U2505">
            <v>181</v>
          </cell>
          <cell r="X2505">
            <v>166</v>
          </cell>
          <cell r="Z2505">
            <v>759</v>
          </cell>
          <cell r="AA2505">
            <v>356</v>
          </cell>
          <cell r="AB2505">
            <v>541</v>
          </cell>
          <cell r="AC2505">
            <v>3157</v>
          </cell>
          <cell r="AD2505">
            <v>48</v>
          </cell>
          <cell r="AE2505">
            <v>1136</v>
          </cell>
          <cell r="AG2505">
            <v>142</v>
          </cell>
          <cell r="AH2505">
            <v>7491</v>
          </cell>
          <cell r="AJ2505">
            <v>110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  <cell r="J2506">
            <v>89150</v>
          </cell>
          <cell r="L2506">
            <v>1158</v>
          </cell>
          <cell r="M2506">
            <v>4135</v>
          </cell>
          <cell r="N2506">
            <v>2571</v>
          </cell>
          <cell r="O2506">
            <v>3465</v>
          </cell>
          <cell r="P2506">
            <v>4014</v>
          </cell>
          <cell r="Q2506">
            <v>3096</v>
          </cell>
          <cell r="R2506">
            <v>3725</v>
          </cell>
          <cell r="S2506">
            <v>11741</v>
          </cell>
          <cell r="T2506">
            <v>5171</v>
          </cell>
          <cell r="U2506">
            <v>1612</v>
          </cell>
          <cell r="V2506">
            <v>6427</v>
          </cell>
          <cell r="W2506">
            <v>1357</v>
          </cell>
          <cell r="X2506">
            <v>702</v>
          </cell>
          <cell r="Y2506">
            <v>1950</v>
          </cell>
          <cell r="Z2506">
            <v>590</v>
          </cell>
          <cell r="AA2506">
            <v>4293</v>
          </cell>
          <cell r="AB2506">
            <v>7488</v>
          </cell>
          <cell r="AC2506">
            <v>495</v>
          </cell>
          <cell r="AD2506">
            <v>205</v>
          </cell>
          <cell r="AE2506">
            <v>2651</v>
          </cell>
          <cell r="AF2506">
            <v>1165</v>
          </cell>
          <cell r="AG2506">
            <v>12548</v>
          </cell>
          <cell r="AH2506">
            <v>2115</v>
          </cell>
          <cell r="AI2506">
            <v>1586</v>
          </cell>
          <cell r="AK2506">
            <v>1421</v>
          </cell>
          <cell r="AL2506">
            <v>2329</v>
          </cell>
          <cell r="AM2506">
            <v>1140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  <cell r="J2507">
            <v>12898</v>
          </cell>
          <cell r="L2507">
            <v>1040</v>
          </cell>
          <cell r="M2507">
            <v>1561</v>
          </cell>
          <cell r="N2507">
            <v>1895</v>
          </cell>
          <cell r="O2507">
            <v>932</v>
          </cell>
          <cell r="P2507">
            <v>1390</v>
          </cell>
          <cell r="Q2507">
            <v>853</v>
          </cell>
          <cell r="R2507">
            <v>826</v>
          </cell>
          <cell r="S2507">
            <v>257</v>
          </cell>
          <cell r="T2507">
            <v>534</v>
          </cell>
          <cell r="U2507">
            <v>385</v>
          </cell>
          <cell r="V2507">
            <v>251</v>
          </cell>
          <cell r="W2507">
            <v>196</v>
          </cell>
          <cell r="X2507">
            <v>58</v>
          </cell>
          <cell r="Y2507">
            <v>253</v>
          </cell>
          <cell r="Z2507">
            <v>53</v>
          </cell>
          <cell r="AA2507">
            <v>195</v>
          </cell>
          <cell r="AB2507">
            <v>133</v>
          </cell>
          <cell r="AE2507">
            <v>70</v>
          </cell>
          <cell r="AF2507">
            <v>76</v>
          </cell>
          <cell r="AH2507">
            <v>228</v>
          </cell>
          <cell r="AI2507">
            <v>166</v>
          </cell>
          <cell r="AJ2507">
            <v>82</v>
          </cell>
          <cell r="AM2507">
            <v>1464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  <cell r="J2508">
            <v>9018</v>
          </cell>
          <cell r="M2508">
            <v>3152</v>
          </cell>
          <cell r="P2508">
            <v>1954</v>
          </cell>
          <cell r="Q2508">
            <v>891</v>
          </cell>
          <cell r="R2508">
            <v>118</v>
          </cell>
          <cell r="T2508">
            <v>1311</v>
          </cell>
          <cell r="U2508">
            <v>1224</v>
          </cell>
          <cell r="V2508">
            <v>191</v>
          </cell>
          <cell r="AL2508">
            <v>177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  <cell r="J2509">
            <v>177498</v>
          </cell>
          <cell r="L2509">
            <v>2571</v>
          </cell>
          <cell r="M2509">
            <v>11284</v>
          </cell>
          <cell r="N2509">
            <v>11388</v>
          </cell>
          <cell r="O2509">
            <v>12100</v>
          </cell>
          <cell r="P2509">
            <v>14257</v>
          </cell>
          <cell r="Q2509">
            <v>5086</v>
          </cell>
          <cell r="R2509">
            <v>5379</v>
          </cell>
          <cell r="S2509">
            <v>4512</v>
          </cell>
          <cell r="T2509">
            <v>5325</v>
          </cell>
          <cell r="U2509">
            <v>1842</v>
          </cell>
          <cell r="V2509">
            <v>53681</v>
          </cell>
          <cell r="W2509">
            <v>2560</v>
          </cell>
          <cell r="X2509">
            <v>6266</v>
          </cell>
          <cell r="Y2509">
            <v>2335</v>
          </cell>
          <cell r="Z2509">
            <v>5175</v>
          </cell>
          <cell r="AA2509">
            <v>2436</v>
          </cell>
          <cell r="AB2509">
            <v>7463</v>
          </cell>
          <cell r="AC2509">
            <v>4540</v>
          </cell>
          <cell r="AD2509">
            <v>102</v>
          </cell>
          <cell r="AE2509">
            <v>6274</v>
          </cell>
          <cell r="AF2509">
            <v>2088</v>
          </cell>
          <cell r="AG2509">
            <v>111</v>
          </cell>
          <cell r="AH2509">
            <v>1603</v>
          </cell>
          <cell r="AI2509">
            <v>120</v>
          </cell>
          <cell r="AJ2509">
            <v>3621</v>
          </cell>
          <cell r="AK2509">
            <v>281</v>
          </cell>
          <cell r="AL2509">
            <v>589</v>
          </cell>
          <cell r="AM2509">
            <v>4509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  <cell r="J2510">
            <v>1448</v>
          </cell>
          <cell r="N2510">
            <v>511</v>
          </cell>
          <cell r="O2510">
            <v>362</v>
          </cell>
          <cell r="Q2510">
            <v>296</v>
          </cell>
          <cell r="AA2510">
            <v>75</v>
          </cell>
          <cell r="AB2510">
            <v>204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  <cell r="J2511">
            <v>42057</v>
          </cell>
          <cell r="M2511">
            <v>5340</v>
          </cell>
          <cell r="N2511">
            <v>3595</v>
          </cell>
          <cell r="P2511">
            <v>2606</v>
          </cell>
          <cell r="Q2511">
            <v>1782</v>
          </cell>
          <cell r="R2511">
            <v>3543</v>
          </cell>
          <cell r="S2511">
            <v>7480</v>
          </cell>
          <cell r="T2511">
            <v>3307</v>
          </cell>
          <cell r="U2511">
            <v>185</v>
          </cell>
          <cell r="V2511">
            <v>2309</v>
          </cell>
          <cell r="Y2511">
            <v>1915</v>
          </cell>
          <cell r="AA2511">
            <v>4115</v>
          </cell>
          <cell r="AE2511">
            <v>1923</v>
          </cell>
          <cell r="AF2511">
            <v>3171</v>
          </cell>
          <cell r="AG2511">
            <v>786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  <cell r="J2512">
            <v>20527</v>
          </cell>
          <cell r="L2512">
            <v>170</v>
          </cell>
          <cell r="M2512">
            <v>96</v>
          </cell>
          <cell r="N2512">
            <v>966</v>
          </cell>
          <cell r="O2512">
            <v>3221</v>
          </cell>
          <cell r="P2512">
            <v>1963</v>
          </cell>
          <cell r="Q2512">
            <v>1349</v>
          </cell>
          <cell r="R2512">
            <v>2149</v>
          </cell>
          <cell r="S2512">
            <v>2188</v>
          </cell>
          <cell r="T2512">
            <v>255</v>
          </cell>
          <cell r="U2512">
            <v>638</v>
          </cell>
          <cell r="V2512">
            <v>2038</v>
          </cell>
          <cell r="W2512">
            <v>162</v>
          </cell>
          <cell r="Y2512">
            <v>63</v>
          </cell>
          <cell r="Z2512">
            <v>1012</v>
          </cell>
          <cell r="AA2512">
            <v>2712</v>
          </cell>
          <cell r="AB2512">
            <v>356</v>
          </cell>
          <cell r="AF2512">
            <v>246</v>
          </cell>
          <cell r="AG2512">
            <v>943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  <cell r="J2513">
            <v>639</v>
          </cell>
          <cell r="N2513">
            <v>175</v>
          </cell>
          <cell r="O2513">
            <v>196</v>
          </cell>
          <cell r="P2513">
            <v>190</v>
          </cell>
          <cell r="Z2513">
            <v>78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  <cell r="J2514">
            <v>1196</v>
          </cell>
          <cell r="O2514">
            <v>311</v>
          </cell>
          <cell r="U2514">
            <v>885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  <cell r="J2515">
            <v>197</v>
          </cell>
          <cell r="S2515">
            <v>197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  <cell r="J2516">
            <v>19991</v>
          </cell>
          <cell r="L2516">
            <v>1081</v>
          </cell>
          <cell r="M2516">
            <v>1664</v>
          </cell>
          <cell r="N2516">
            <v>1278</v>
          </cell>
          <cell r="O2516">
            <v>1446</v>
          </cell>
          <cell r="P2516">
            <v>1539</v>
          </cell>
          <cell r="Q2516">
            <v>1254</v>
          </cell>
          <cell r="R2516">
            <v>1238</v>
          </cell>
          <cell r="S2516">
            <v>1170</v>
          </cell>
          <cell r="T2516">
            <v>567</v>
          </cell>
          <cell r="U2516">
            <v>1247</v>
          </cell>
          <cell r="V2516">
            <v>964</v>
          </cell>
          <cell r="W2516">
            <v>699</v>
          </cell>
          <cell r="X2516">
            <v>413</v>
          </cell>
          <cell r="Y2516">
            <v>89</v>
          </cell>
          <cell r="Z2516">
            <v>317</v>
          </cell>
          <cell r="AA2516">
            <v>376</v>
          </cell>
          <cell r="AB2516">
            <v>586</v>
          </cell>
          <cell r="AC2516">
            <v>185</v>
          </cell>
          <cell r="AD2516">
            <v>942</v>
          </cell>
          <cell r="AE2516">
            <v>201</v>
          </cell>
          <cell r="AF2516">
            <v>187</v>
          </cell>
          <cell r="AH2516">
            <v>878</v>
          </cell>
          <cell r="AI2516">
            <v>63</v>
          </cell>
          <cell r="AJ2516">
            <v>373</v>
          </cell>
          <cell r="AK2516">
            <v>724</v>
          </cell>
          <cell r="AL2516">
            <v>23</v>
          </cell>
          <cell r="AM2516">
            <v>411</v>
          </cell>
          <cell r="AN2516">
            <v>76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  <cell r="J2517">
            <v>111780</v>
          </cell>
          <cell r="M2517">
            <v>15211</v>
          </cell>
          <cell r="N2517">
            <v>121</v>
          </cell>
          <cell r="O2517">
            <v>4213</v>
          </cell>
          <cell r="P2517">
            <v>9263</v>
          </cell>
          <cell r="Q2517">
            <v>4949</v>
          </cell>
          <cell r="R2517">
            <v>19687</v>
          </cell>
          <cell r="S2517">
            <v>245</v>
          </cell>
          <cell r="T2517">
            <v>1561</v>
          </cell>
          <cell r="U2517">
            <v>7832</v>
          </cell>
          <cell r="W2517">
            <v>246</v>
          </cell>
          <cell r="Y2517">
            <v>67</v>
          </cell>
          <cell r="Z2517">
            <v>552</v>
          </cell>
          <cell r="AA2517">
            <v>13191</v>
          </cell>
          <cell r="AB2517">
            <v>874</v>
          </cell>
          <cell r="AC2517">
            <v>6916</v>
          </cell>
          <cell r="AD2517">
            <v>4046</v>
          </cell>
          <cell r="AE2517">
            <v>185</v>
          </cell>
          <cell r="AG2517">
            <v>7384</v>
          </cell>
          <cell r="AH2517">
            <v>818</v>
          </cell>
          <cell r="AJ2517">
            <v>2862</v>
          </cell>
          <cell r="AK2517">
            <v>5136</v>
          </cell>
          <cell r="AM2517">
            <v>5418</v>
          </cell>
          <cell r="AN2517">
            <v>1003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  <cell r="J2518">
            <v>97221</v>
          </cell>
          <cell r="L2518">
            <v>4424</v>
          </cell>
          <cell r="M2518">
            <v>8211</v>
          </cell>
          <cell r="N2518">
            <v>6277</v>
          </cell>
          <cell r="O2518">
            <v>8613</v>
          </cell>
          <cell r="P2518">
            <v>15769</v>
          </cell>
          <cell r="Q2518">
            <v>11859</v>
          </cell>
          <cell r="R2518">
            <v>9845</v>
          </cell>
          <cell r="S2518">
            <v>4951</v>
          </cell>
          <cell r="T2518">
            <v>1300</v>
          </cell>
          <cell r="U2518">
            <v>3559</v>
          </cell>
          <cell r="V2518">
            <v>1746</v>
          </cell>
          <cell r="W2518">
            <v>677</v>
          </cell>
          <cell r="X2518">
            <v>4655</v>
          </cell>
          <cell r="Y2518">
            <v>135</v>
          </cell>
          <cell r="Z2518">
            <v>902</v>
          </cell>
          <cell r="AA2518">
            <v>431</v>
          </cell>
          <cell r="AB2518">
            <v>4130</v>
          </cell>
          <cell r="AC2518">
            <v>850</v>
          </cell>
          <cell r="AD2518">
            <v>3366</v>
          </cell>
          <cell r="AF2518">
            <v>139</v>
          </cell>
          <cell r="AG2518">
            <v>235</v>
          </cell>
          <cell r="AH2518">
            <v>95</v>
          </cell>
          <cell r="AI2518">
            <v>769</v>
          </cell>
          <cell r="AJ2518">
            <v>98</v>
          </cell>
          <cell r="AK2518">
            <v>1272</v>
          </cell>
          <cell r="AL2518">
            <v>599</v>
          </cell>
          <cell r="AM2518">
            <v>1103</v>
          </cell>
          <cell r="AN2518">
            <v>1211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  <cell r="J2519">
            <v>1847</v>
          </cell>
          <cell r="M2519">
            <v>89</v>
          </cell>
          <cell r="N2519">
            <v>293</v>
          </cell>
          <cell r="Q2519">
            <v>327</v>
          </cell>
          <cell r="S2519">
            <v>103</v>
          </cell>
          <cell r="AK2519">
            <v>184</v>
          </cell>
          <cell r="AL2519">
            <v>227</v>
          </cell>
          <cell r="AM2519">
            <v>624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  <cell r="J2520">
            <v>4003</v>
          </cell>
          <cell r="X2520">
            <v>429</v>
          </cell>
          <cell r="AH2520">
            <v>800</v>
          </cell>
          <cell r="AK2520">
            <v>2774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  <cell r="J2521">
            <v>11699</v>
          </cell>
          <cell r="M2521">
            <v>85</v>
          </cell>
          <cell r="N2521">
            <v>758</v>
          </cell>
          <cell r="O2521">
            <v>858</v>
          </cell>
          <cell r="U2521">
            <v>824</v>
          </cell>
          <cell r="Z2521">
            <v>1203</v>
          </cell>
          <cell r="AH2521">
            <v>5072</v>
          </cell>
          <cell r="AI2521">
            <v>143</v>
          </cell>
          <cell r="AJ2521">
            <v>1782</v>
          </cell>
          <cell r="AL2521">
            <v>974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138678</v>
          </cell>
          <cell r="L2522">
            <v>8837</v>
          </cell>
          <cell r="M2522">
            <v>26985</v>
          </cell>
          <cell r="N2522">
            <v>11332</v>
          </cell>
          <cell r="O2522">
            <v>12133</v>
          </cell>
          <cell r="P2522">
            <v>14467</v>
          </cell>
          <cell r="Q2522">
            <v>6416</v>
          </cell>
          <cell r="R2522">
            <v>11343</v>
          </cell>
          <cell r="S2522">
            <v>7427</v>
          </cell>
          <cell r="T2522">
            <v>6726</v>
          </cell>
          <cell r="U2522">
            <v>5508</v>
          </cell>
          <cell r="V2522">
            <v>4241</v>
          </cell>
          <cell r="W2522">
            <v>3325</v>
          </cell>
          <cell r="X2522">
            <v>3759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1430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477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1410</v>
          </cell>
          <cell r="L2523">
            <v>264</v>
          </cell>
          <cell r="M2523">
            <v>446</v>
          </cell>
          <cell r="N2523">
            <v>456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12316</v>
          </cell>
          <cell r="L2524">
            <v>915</v>
          </cell>
          <cell r="M2524">
            <v>935</v>
          </cell>
          <cell r="N2524">
            <v>1699</v>
          </cell>
          <cell r="O2524">
            <v>997</v>
          </cell>
          <cell r="P2524">
            <v>1390</v>
          </cell>
          <cell r="R2524">
            <v>875</v>
          </cell>
          <cell r="S2524">
            <v>700</v>
          </cell>
          <cell r="T2524">
            <v>2067</v>
          </cell>
          <cell r="V2524">
            <v>162</v>
          </cell>
          <cell r="W2524">
            <v>1031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2674</v>
          </cell>
          <cell r="L2525">
            <v>317</v>
          </cell>
          <cell r="M2525">
            <v>290</v>
          </cell>
          <cell r="O2525">
            <v>411</v>
          </cell>
          <cell r="P2525">
            <v>470</v>
          </cell>
          <cell r="Q2525">
            <v>342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  <cell r="J2528">
            <v>4250</v>
          </cell>
          <cell r="L2528">
            <v>245</v>
          </cell>
          <cell r="M2528">
            <v>507</v>
          </cell>
          <cell r="N2528">
            <v>190</v>
          </cell>
          <cell r="P2528">
            <v>80</v>
          </cell>
          <cell r="Q2528">
            <v>218</v>
          </cell>
          <cell r="R2528">
            <v>177</v>
          </cell>
          <cell r="S2528">
            <v>350</v>
          </cell>
          <cell r="T2528">
            <v>240</v>
          </cell>
          <cell r="U2528">
            <v>53</v>
          </cell>
          <cell r="V2528">
            <v>87</v>
          </cell>
          <cell r="W2528">
            <v>147</v>
          </cell>
          <cell r="X2528">
            <v>160</v>
          </cell>
          <cell r="AB2528">
            <v>141</v>
          </cell>
          <cell r="AC2528">
            <v>613</v>
          </cell>
          <cell r="AD2528">
            <v>254</v>
          </cell>
          <cell r="AF2528">
            <v>673</v>
          </cell>
          <cell r="AK2528">
            <v>115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  <cell r="J2529">
            <v>24104</v>
          </cell>
          <cell r="M2529">
            <v>864</v>
          </cell>
          <cell r="N2529">
            <v>406</v>
          </cell>
          <cell r="Q2529">
            <v>7211</v>
          </cell>
          <cell r="R2529">
            <v>12014</v>
          </cell>
          <cell r="T2529">
            <v>2232</v>
          </cell>
          <cell r="U2529">
            <v>68</v>
          </cell>
          <cell r="W2529">
            <v>464</v>
          </cell>
          <cell r="AD2529">
            <v>266</v>
          </cell>
          <cell r="AE2529">
            <v>392</v>
          </cell>
          <cell r="AL2529">
            <v>187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  <cell r="J2530">
            <v>27669</v>
          </cell>
          <cell r="L2530">
            <v>1690</v>
          </cell>
          <cell r="M2530">
            <v>315</v>
          </cell>
          <cell r="N2530">
            <v>552</v>
          </cell>
          <cell r="O2530">
            <v>708</v>
          </cell>
          <cell r="P2530">
            <v>354</v>
          </cell>
          <cell r="Q2530">
            <v>433</v>
          </cell>
          <cell r="R2530">
            <v>2436</v>
          </cell>
          <cell r="S2530">
            <v>2884</v>
          </cell>
          <cell r="T2530">
            <v>4019</v>
          </cell>
          <cell r="U2530">
            <v>327</v>
          </cell>
          <cell r="V2530">
            <v>1737</v>
          </cell>
          <cell r="W2530">
            <v>1937</v>
          </cell>
          <cell r="X2530">
            <v>104</v>
          </cell>
          <cell r="Y2530">
            <v>946</v>
          </cell>
          <cell r="Z2530">
            <v>184</v>
          </cell>
          <cell r="AA2530">
            <v>749</v>
          </cell>
          <cell r="AB2530">
            <v>542</v>
          </cell>
          <cell r="AC2530">
            <v>804</v>
          </cell>
          <cell r="AD2530">
            <v>2077</v>
          </cell>
          <cell r="AE2530">
            <v>4507</v>
          </cell>
          <cell r="AL2530">
            <v>364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  <cell r="J2531">
            <v>4882</v>
          </cell>
          <cell r="L2531">
            <v>649</v>
          </cell>
          <cell r="M2531">
            <v>322</v>
          </cell>
          <cell r="N2531">
            <v>790</v>
          </cell>
          <cell r="O2531">
            <v>317</v>
          </cell>
          <cell r="P2531">
            <v>438</v>
          </cell>
          <cell r="Q2531">
            <v>444</v>
          </cell>
          <cell r="R2531">
            <v>106</v>
          </cell>
          <cell r="S2531">
            <v>66</v>
          </cell>
          <cell r="T2531">
            <v>271</v>
          </cell>
          <cell r="U2531">
            <v>242</v>
          </cell>
          <cell r="V2531">
            <v>144</v>
          </cell>
          <cell r="W2531">
            <v>174</v>
          </cell>
          <cell r="X2531">
            <v>45</v>
          </cell>
          <cell r="Z2531">
            <v>92</v>
          </cell>
          <cell r="AA2531">
            <v>143</v>
          </cell>
          <cell r="AD2531">
            <v>166</v>
          </cell>
          <cell r="AE2531">
            <v>320</v>
          </cell>
          <cell r="AI2531">
            <v>79</v>
          </cell>
          <cell r="AK2531">
            <v>74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  <cell r="J2532">
            <v>1261</v>
          </cell>
          <cell r="L2532">
            <v>38</v>
          </cell>
          <cell r="Q2532">
            <v>40</v>
          </cell>
          <cell r="S2532">
            <v>359</v>
          </cell>
          <cell r="T2532">
            <v>750</v>
          </cell>
          <cell r="U2532">
            <v>41</v>
          </cell>
          <cell r="Y2532">
            <v>33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  <cell r="J2533">
            <v>60140</v>
          </cell>
          <cell r="L2533">
            <v>2942</v>
          </cell>
          <cell r="M2533">
            <v>272</v>
          </cell>
          <cell r="N2533">
            <v>1408</v>
          </cell>
          <cell r="O2533">
            <v>20236</v>
          </cell>
          <cell r="P2533">
            <v>3120</v>
          </cell>
          <cell r="Q2533">
            <v>524</v>
          </cell>
          <cell r="R2533">
            <v>3569</v>
          </cell>
          <cell r="S2533">
            <v>1586</v>
          </cell>
          <cell r="T2533">
            <v>3078</v>
          </cell>
          <cell r="U2533">
            <v>1617</v>
          </cell>
          <cell r="V2533">
            <v>440</v>
          </cell>
          <cell r="X2533">
            <v>7324</v>
          </cell>
          <cell r="Y2533">
            <v>1778</v>
          </cell>
          <cell r="AA2533">
            <v>83</v>
          </cell>
          <cell r="AB2533">
            <v>77</v>
          </cell>
          <cell r="AD2533">
            <v>364</v>
          </cell>
          <cell r="AE2533">
            <v>423</v>
          </cell>
          <cell r="AG2533">
            <v>8774</v>
          </cell>
          <cell r="AH2533">
            <v>63</v>
          </cell>
          <cell r="AM2533">
            <v>2462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  <cell r="J2534">
            <v>2255</v>
          </cell>
          <cell r="P2534">
            <v>664</v>
          </cell>
          <cell r="Q2534">
            <v>402</v>
          </cell>
          <cell r="S2534">
            <v>405</v>
          </cell>
          <cell r="U2534">
            <v>595</v>
          </cell>
          <cell r="V2534">
            <v>189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  <cell r="J2535">
            <v>30726</v>
          </cell>
          <cell r="M2535">
            <v>1218</v>
          </cell>
          <cell r="N2535">
            <v>6250</v>
          </cell>
          <cell r="P2535">
            <v>3633</v>
          </cell>
          <cell r="Q2535">
            <v>655</v>
          </cell>
          <cell r="R2535">
            <v>5092</v>
          </cell>
          <cell r="S2535">
            <v>1991</v>
          </cell>
          <cell r="U2535">
            <v>199</v>
          </cell>
          <cell r="X2535">
            <v>209</v>
          </cell>
          <cell r="Y2535">
            <v>2673</v>
          </cell>
          <cell r="AC2535">
            <v>4605</v>
          </cell>
          <cell r="AE2535">
            <v>2402</v>
          </cell>
          <cell r="AF2535">
            <v>1799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  <cell r="J2536">
            <v>5800</v>
          </cell>
          <cell r="M2536">
            <v>40</v>
          </cell>
          <cell r="X2536">
            <v>699</v>
          </cell>
          <cell r="Y2536">
            <v>1376</v>
          </cell>
          <cell r="AA2536">
            <v>893</v>
          </cell>
          <cell r="AD2536">
            <v>51</v>
          </cell>
          <cell r="AE2536">
            <v>898</v>
          </cell>
          <cell r="AF2536">
            <v>1843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  <cell r="J2537">
            <v>75</v>
          </cell>
          <cell r="R2537">
            <v>75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  <cell r="J2538">
            <v>199</v>
          </cell>
          <cell r="T2538">
            <v>199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  <cell r="J2539">
            <v>578</v>
          </cell>
          <cell r="AE2539">
            <v>578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  <cell r="J2540">
            <v>13364</v>
          </cell>
          <cell r="L2540">
            <v>567</v>
          </cell>
          <cell r="M2540">
            <v>1973</v>
          </cell>
          <cell r="N2540">
            <v>742</v>
          </cell>
          <cell r="O2540">
            <v>1314</v>
          </cell>
          <cell r="P2540">
            <v>680</v>
          </cell>
          <cell r="Q2540">
            <v>400</v>
          </cell>
          <cell r="R2540">
            <v>979</v>
          </cell>
          <cell r="S2540">
            <v>258</v>
          </cell>
          <cell r="T2540">
            <v>404</v>
          </cell>
          <cell r="U2540">
            <v>756</v>
          </cell>
          <cell r="V2540">
            <v>674</v>
          </cell>
          <cell r="W2540">
            <v>434</v>
          </cell>
          <cell r="X2540">
            <v>870</v>
          </cell>
          <cell r="Y2540">
            <v>100</v>
          </cell>
          <cell r="Z2540">
            <v>542</v>
          </cell>
          <cell r="AA2540">
            <v>12</v>
          </cell>
          <cell r="AB2540">
            <v>200</v>
          </cell>
          <cell r="AC2540">
            <v>445</v>
          </cell>
          <cell r="AD2540">
            <v>672</v>
          </cell>
          <cell r="AE2540">
            <v>224</v>
          </cell>
          <cell r="AH2540">
            <v>319</v>
          </cell>
          <cell r="AJ2540">
            <v>247</v>
          </cell>
          <cell r="AK2540">
            <v>20</v>
          </cell>
          <cell r="AL2540">
            <v>233</v>
          </cell>
          <cell r="AM2540">
            <v>299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  <cell r="J2541">
            <v>75940</v>
          </cell>
          <cell r="L2541">
            <v>127</v>
          </cell>
          <cell r="M2541">
            <v>3387</v>
          </cell>
          <cell r="O2541">
            <v>4604</v>
          </cell>
          <cell r="P2541">
            <v>12889</v>
          </cell>
          <cell r="Q2541">
            <v>4226</v>
          </cell>
          <cell r="R2541">
            <v>1130</v>
          </cell>
          <cell r="S2541">
            <v>11496</v>
          </cell>
          <cell r="T2541">
            <v>14929</v>
          </cell>
          <cell r="U2541">
            <v>1645</v>
          </cell>
          <cell r="V2541">
            <v>1636</v>
          </cell>
          <cell r="X2541">
            <v>818</v>
          </cell>
          <cell r="Y2541">
            <v>158</v>
          </cell>
          <cell r="AB2541">
            <v>553</v>
          </cell>
          <cell r="AC2541">
            <v>2657</v>
          </cell>
          <cell r="AD2541">
            <v>45</v>
          </cell>
          <cell r="AE2541">
            <v>928</v>
          </cell>
          <cell r="AF2541">
            <v>1034</v>
          </cell>
          <cell r="AI2541">
            <v>680</v>
          </cell>
          <cell r="AJ2541">
            <v>48</v>
          </cell>
          <cell r="AK2541">
            <v>12</v>
          </cell>
          <cell r="AL2541">
            <v>1496</v>
          </cell>
          <cell r="AM2541">
            <v>40</v>
          </cell>
          <cell r="AN2541">
            <v>11402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  <cell r="J2542">
            <v>41839</v>
          </cell>
          <cell r="L2542">
            <v>2103</v>
          </cell>
          <cell r="M2542">
            <v>2946</v>
          </cell>
          <cell r="N2542">
            <v>781</v>
          </cell>
          <cell r="O2542">
            <v>1811</v>
          </cell>
          <cell r="P2542">
            <v>3691</v>
          </cell>
          <cell r="Q2542">
            <v>319</v>
          </cell>
          <cell r="R2542">
            <v>4273</v>
          </cell>
          <cell r="S2542">
            <v>3422</v>
          </cell>
          <cell r="T2542">
            <v>186</v>
          </cell>
          <cell r="U2542">
            <v>5717</v>
          </cell>
          <cell r="V2542">
            <v>751</v>
          </cell>
          <cell r="W2542">
            <v>180</v>
          </cell>
          <cell r="X2542">
            <v>1382</v>
          </cell>
          <cell r="Y2542">
            <v>840</v>
          </cell>
          <cell r="Z2542">
            <v>1094</v>
          </cell>
          <cell r="AB2542">
            <v>566</v>
          </cell>
          <cell r="AC2542">
            <v>252</v>
          </cell>
          <cell r="AD2542">
            <v>844</v>
          </cell>
          <cell r="AE2542">
            <v>5412</v>
          </cell>
          <cell r="AF2542">
            <v>515</v>
          </cell>
          <cell r="AH2542">
            <v>1313</v>
          </cell>
          <cell r="AI2542">
            <v>1455</v>
          </cell>
          <cell r="AJ2542">
            <v>170</v>
          </cell>
          <cell r="AK2542">
            <v>1731</v>
          </cell>
          <cell r="AM2542">
            <v>85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  <cell r="J2543">
            <v>2272</v>
          </cell>
          <cell r="M2543">
            <v>47</v>
          </cell>
          <cell r="N2543">
            <v>103</v>
          </cell>
          <cell r="Q2543">
            <v>325</v>
          </cell>
          <cell r="S2543">
            <v>1277</v>
          </cell>
          <cell r="AH2543">
            <v>457</v>
          </cell>
          <cell r="AI2543">
            <v>20</v>
          </cell>
          <cell r="AM2543">
            <v>43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  <cell r="J2544">
            <v>3978</v>
          </cell>
          <cell r="S2544">
            <v>134</v>
          </cell>
          <cell r="AJ2544">
            <v>2189</v>
          </cell>
          <cell r="AK2544">
            <v>32</v>
          </cell>
          <cell r="AL2544">
            <v>1623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  <cell r="J2545">
            <v>574</v>
          </cell>
          <cell r="AH2545">
            <v>465</v>
          </cell>
          <cell r="AJ2545">
            <v>38</v>
          </cell>
          <cell r="AM2545">
            <v>71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10559</v>
          </cell>
          <cell r="L2546">
            <v>110</v>
          </cell>
          <cell r="M2546">
            <v>1604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663</v>
          </cell>
          <cell r="S2546">
            <v>259</v>
          </cell>
          <cell r="T2546">
            <v>602</v>
          </cell>
          <cell r="U2546">
            <v>392</v>
          </cell>
          <cell r="V2546">
            <v>82</v>
          </cell>
          <cell r="W2546">
            <v>166</v>
          </cell>
          <cell r="Y2546">
            <v>97</v>
          </cell>
          <cell r="Z2546">
            <v>884</v>
          </cell>
          <cell r="AA2546">
            <v>633</v>
          </cell>
          <cell r="AC2546">
            <v>189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116</v>
          </cell>
          <cell r="AJ2546">
            <v>180</v>
          </cell>
          <cell r="AK2546">
            <v>265</v>
          </cell>
          <cell r="AL2546">
            <v>235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630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110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3984</v>
          </cell>
          <cell r="M2548">
            <v>611</v>
          </cell>
          <cell r="N2548">
            <v>143</v>
          </cell>
          <cell r="O2548">
            <v>197</v>
          </cell>
          <cell r="Q2548">
            <v>435</v>
          </cell>
          <cell r="R2548">
            <v>60</v>
          </cell>
          <cell r="T2548">
            <v>727</v>
          </cell>
          <cell r="U2548">
            <v>119</v>
          </cell>
          <cell r="V2548">
            <v>1092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34787</v>
          </cell>
          <cell r="P2550">
            <v>580</v>
          </cell>
          <cell r="Q2550">
            <v>1121</v>
          </cell>
          <cell r="T2550">
            <v>3339</v>
          </cell>
          <cell r="U2550">
            <v>8701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1640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2786</v>
          </cell>
          <cell r="O2551">
            <v>543</v>
          </cell>
          <cell r="S2551">
            <v>600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  <cell r="J2552">
            <v>689</v>
          </cell>
          <cell r="O2552">
            <v>93</v>
          </cell>
          <cell r="T2552">
            <v>35</v>
          </cell>
          <cell r="AB2552">
            <v>106</v>
          </cell>
          <cell r="AE2552">
            <v>67</v>
          </cell>
          <cell r="AM2552">
            <v>388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  <cell r="J2553">
            <v>52019</v>
          </cell>
          <cell r="L2553">
            <v>594</v>
          </cell>
          <cell r="M2553">
            <v>2854</v>
          </cell>
          <cell r="N2553">
            <v>14495</v>
          </cell>
          <cell r="O2553">
            <v>5482</v>
          </cell>
          <cell r="P2553">
            <v>7035</v>
          </cell>
          <cell r="Q2553">
            <v>896</v>
          </cell>
          <cell r="R2553">
            <v>1977</v>
          </cell>
          <cell r="S2553">
            <v>4004</v>
          </cell>
          <cell r="T2553">
            <v>1903</v>
          </cell>
          <cell r="U2553">
            <v>179</v>
          </cell>
          <cell r="V2553">
            <v>1974</v>
          </cell>
          <cell r="X2553">
            <v>11</v>
          </cell>
          <cell r="Y2553">
            <v>4778</v>
          </cell>
          <cell r="AA2553">
            <v>2287</v>
          </cell>
          <cell r="AB2553">
            <v>923</v>
          </cell>
          <cell r="AE2553">
            <v>437</v>
          </cell>
          <cell r="AG2553">
            <v>461</v>
          </cell>
          <cell r="AH2553">
            <v>808</v>
          </cell>
          <cell r="AJ2553">
            <v>921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  <cell r="J2554">
            <v>256295</v>
          </cell>
          <cell r="M2554">
            <v>691</v>
          </cell>
          <cell r="N2554">
            <v>233</v>
          </cell>
          <cell r="O2554">
            <v>888</v>
          </cell>
          <cell r="P2554">
            <v>1451</v>
          </cell>
          <cell r="R2554">
            <v>637</v>
          </cell>
          <cell r="S2554">
            <v>44</v>
          </cell>
          <cell r="T2554">
            <v>687</v>
          </cell>
          <cell r="U2554">
            <v>594</v>
          </cell>
          <cell r="V2554">
            <v>1000</v>
          </cell>
          <cell r="W2554">
            <v>1816</v>
          </cell>
          <cell r="X2554">
            <v>185</v>
          </cell>
          <cell r="Z2554">
            <v>156</v>
          </cell>
          <cell r="AA2554">
            <v>824</v>
          </cell>
          <cell r="AB2554">
            <v>8058</v>
          </cell>
          <cell r="AD2554">
            <v>451</v>
          </cell>
          <cell r="AE2554">
            <v>2287</v>
          </cell>
          <cell r="AF2554">
            <v>7864</v>
          </cell>
          <cell r="AG2554">
            <v>725</v>
          </cell>
          <cell r="AH2554">
            <v>12269</v>
          </cell>
          <cell r="AI2554">
            <v>2265</v>
          </cell>
          <cell r="AJ2554">
            <v>212975</v>
          </cell>
          <cell r="AK2554">
            <v>139</v>
          </cell>
          <cell r="AL2554">
            <v>12</v>
          </cell>
          <cell r="AP2554">
            <v>44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  <cell r="J2555">
            <v>543</v>
          </cell>
          <cell r="S2555">
            <v>45</v>
          </cell>
          <cell r="AC2555">
            <v>440</v>
          </cell>
          <cell r="AF2555">
            <v>58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  <cell r="J2556">
            <v>13048</v>
          </cell>
          <cell r="N2556">
            <v>1793</v>
          </cell>
          <cell r="P2556">
            <v>6029</v>
          </cell>
          <cell r="Q2556">
            <v>24</v>
          </cell>
          <cell r="R2556">
            <v>78</v>
          </cell>
          <cell r="S2556">
            <v>4071</v>
          </cell>
          <cell r="Y2556">
            <v>313</v>
          </cell>
          <cell r="Z2556">
            <v>120</v>
          </cell>
          <cell r="AF2556">
            <v>620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  <cell r="J2557">
            <v>7910</v>
          </cell>
          <cell r="L2557">
            <v>79</v>
          </cell>
          <cell r="M2557">
            <v>1241</v>
          </cell>
          <cell r="N2557">
            <v>250</v>
          </cell>
          <cell r="O2557">
            <v>51</v>
          </cell>
          <cell r="P2557">
            <v>132</v>
          </cell>
          <cell r="R2557">
            <v>1295</v>
          </cell>
          <cell r="U2557">
            <v>499</v>
          </cell>
          <cell r="V2557">
            <v>1454</v>
          </cell>
          <cell r="Z2557">
            <v>35</v>
          </cell>
          <cell r="AA2557">
            <v>51</v>
          </cell>
          <cell r="AD2557">
            <v>396</v>
          </cell>
          <cell r="AE2557">
            <v>731</v>
          </cell>
          <cell r="AH2557">
            <v>497</v>
          </cell>
          <cell r="AJ2557">
            <v>818</v>
          </cell>
          <cell r="AK2557">
            <v>297</v>
          </cell>
          <cell r="AM2557">
            <v>84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  <cell r="J2558">
            <v>1449</v>
          </cell>
          <cell r="M2558">
            <v>1449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  <cell r="J2559">
            <v>226931</v>
          </cell>
          <cell r="L2559">
            <v>678</v>
          </cell>
          <cell r="M2559">
            <v>479</v>
          </cell>
          <cell r="N2559">
            <v>32720</v>
          </cell>
          <cell r="O2559">
            <v>23139</v>
          </cell>
          <cell r="P2559">
            <v>38146</v>
          </cell>
          <cell r="Q2559">
            <v>465</v>
          </cell>
          <cell r="S2559">
            <v>47932</v>
          </cell>
          <cell r="U2559">
            <v>13452</v>
          </cell>
          <cell r="V2559">
            <v>9850</v>
          </cell>
          <cell r="W2559">
            <v>10449</v>
          </cell>
          <cell r="Z2559">
            <v>490</v>
          </cell>
          <cell r="AA2559">
            <v>16753</v>
          </cell>
          <cell r="AD2559">
            <v>8595</v>
          </cell>
          <cell r="AE2559">
            <v>1938</v>
          </cell>
          <cell r="AG2559">
            <v>21845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  <cell r="J2560">
            <v>11917</v>
          </cell>
          <cell r="M2560">
            <v>2941</v>
          </cell>
          <cell r="Q2560">
            <v>15</v>
          </cell>
          <cell r="AA2560">
            <v>8066</v>
          </cell>
          <cell r="AE2560">
            <v>112</v>
          </cell>
          <cell r="AF2560">
            <v>783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  <cell r="J2562">
            <v>5694</v>
          </cell>
          <cell r="M2562">
            <v>2852</v>
          </cell>
          <cell r="S2562">
            <v>207</v>
          </cell>
          <cell r="AH2562">
            <v>2635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  <cell r="J2563">
            <v>2841</v>
          </cell>
          <cell r="N2563">
            <v>273</v>
          </cell>
          <cell r="P2563">
            <v>1070</v>
          </cell>
          <cell r="V2563">
            <v>1498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  <cell r="J2564">
            <v>7395</v>
          </cell>
          <cell r="M2564">
            <v>114</v>
          </cell>
          <cell r="N2564">
            <v>3442</v>
          </cell>
          <cell r="O2564">
            <v>33</v>
          </cell>
          <cell r="P2564">
            <v>296</v>
          </cell>
          <cell r="Q2564">
            <v>624</v>
          </cell>
          <cell r="R2564">
            <v>94</v>
          </cell>
          <cell r="U2564">
            <v>799</v>
          </cell>
          <cell r="V2564">
            <v>38</v>
          </cell>
          <cell r="W2564">
            <v>272</v>
          </cell>
          <cell r="Y2564">
            <v>111</v>
          </cell>
          <cell r="AA2564">
            <v>56</v>
          </cell>
          <cell r="AB2564">
            <v>159</v>
          </cell>
          <cell r="AF2564">
            <v>168</v>
          </cell>
          <cell r="AI2564">
            <v>247</v>
          </cell>
          <cell r="AL2564">
            <v>942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  <cell r="J2565">
            <v>111094</v>
          </cell>
          <cell r="L2565">
            <v>1592</v>
          </cell>
          <cell r="M2565">
            <v>1658</v>
          </cell>
          <cell r="N2565">
            <v>9376</v>
          </cell>
          <cell r="O2565">
            <v>3488</v>
          </cell>
          <cell r="P2565">
            <v>6153</v>
          </cell>
          <cell r="Q2565">
            <v>4513</v>
          </cell>
          <cell r="R2565">
            <v>322</v>
          </cell>
          <cell r="S2565">
            <v>1847</v>
          </cell>
          <cell r="T2565">
            <v>12148</v>
          </cell>
          <cell r="U2565">
            <v>41148</v>
          </cell>
          <cell r="V2565">
            <v>4764</v>
          </cell>
          <cell r="W2565">
            <v>1294</v>
          </cell>
          <cell r="X2565">
            <v>991</v>
          </cell>
          <cell r="Z2565">
            <v>3662</v>
          </cell>
          <cell r="AA2565">
            <v>1038</v>
          </cell>
          <cell r="AB2565">
            <v>36</v>
          </cell>
          <cell r="AC2565">
            <v>17</v>
          </cell>
          <cell r="AD2565">
            <v>900</v>
          </cell>
          <cell r="AE2565">
            <v>196</v>
          </cell>
          <cell r="AF2565">
            <v>9488</v>
          </cell>
          <cell r="AG2565">
            <v>328</v>
          </cell>
          <cell r="AH2565">
            <v>3779</v>
          </cell>
          <cell r="AI2565">
            <v>870</v>
          </cell>
          <cell r="AJ2565">
            <v>1182</v>
          </cell>
          <cell r="AM2565">
            <v>304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  <cell r="J2566">
            <v>40713</v>
          </cell>
          <cell r="L2566">
            <v>511</v>
          </cell>
          <cell r="M2566">
            <v>2138</v>
          </cell>
          <cell r="N2566">
            <v>3705</v>
          </cell>
          <cell r="O2566">
            <v>2839</v>
          </cell>
          <cell r="P2566">
            <v>994</v>
          </cell>
          <cell r="Q2566">
            <v>4415</v>
          </cell>
          <cell r="R2566">
            <v>269</v>
          </cell>
          <cell r="S2566">
            <v>3439</v>
          </cell>
          <cell r="T2566">
            <v>495</v>
          </cell>
          <cell r="U2566">
            <v>6151</v>
          </cell>
          <cell r="V2566">
            <v>18</v>
          </cell>
          <cell r="W2566">
            <v>206</v>
          </cell>
          <cell r="Y2566">
            <v>893</v>
          </cell>
          <cell r="Z2566">
            <v>59</v>
          </cell>
          <cell r="AA2566">
            <v>737</v>
          </cell>
          <cell r="AB2566">
            <v>1402</v>
          </cell>
          <cell r="AC2566">
            <v>186</v>
          </cell>
          <cell r="AD2566">
            <v>441</v>
          </cell>
          <cell r="AE2566">
            <v>730</v>
          </cell>
          <cell r="AF2566">
            <v>1446</v>
          </cell>
          <cell r="AG2566">
            <v>914</v>
          </cell>
          <cell r="AH2566">
            <v>4934</v>
          </cell>
          <cell r="AI2566">
            <v>1243</v>
          </cell>
          <cell r="AJ2566">
            <v>44</v>
          </cell>
          <cell r="AK2566">
            <v>200</v>
          </cell>
          <cell r="AL2566">
            <v>624</v>
          </cell>
          <cell r="AM2566">
            <v>1680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  <cell r="J2567">
            <v>481</v>
          </cell>
          <cell r="Q2567">
            <v>241</v>
          </cell>
          <cell r="AD2567">
            <v>240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  <cell r="J2568">
            <v>101420</v>
          </cell>
          <cell r="M2568">
            <v>175</v>
          </cell>
          <cell r="N2568">
            <v>233</v>
          </cell>
          <cell r="O2568">
            <v>1444</v>
          </cell>
          <cell r="P2568">
            <v>1388</v>
          </cell>
          <cell r="Q2568">
            <v>656</v>
          </cell>
          <cell r="AH2568">
            <v>3469</v>
          </cell>
          <cell r="AJ2568">
            <v>55320</v>
          </cell>
          <cell r="AK2568">
            <v>1579</v>
          </cell>
          <cell r="AL2568">
            <v>13156</v>
          </cell>
          <cell r="AO2568">
            <v>12076</v>
          </cell>
          <cell r="AP2568">
            <v>11924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  <cell r="J2569">
            <v>3982</v>
          </cell>
          <cell r="M2569">
            <v>359</v>
          </cell>
          <cell r="T2569">
            <v>19</v>
          </cell>
          <cell r="AH2569">
            <v>584</v>
          </cell>
          <cell r="AI2569">
            <v>2169</v>
          </cell>
          <cell r="AJ2569">
            <v>20</v>
          </cell>
          <cell r="AK2569">
            <v>831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33097</v>
          </cell>
          <cell r="L2570">
            <v>3085</v>
          </cell>
          <cell r="M2570">
            <v>4558</v>
          </cell>
          <cell r="N2570">
            <v>3921</v>
          </cell>
          <cell r="O2570">
            <v>3904</v>
          </cell>
          <cell r="P2570">
            <v>3634</v>
          </cell>
          <cell r="Q2570">
            <v>3376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4567</v>
          </cell>
          <cell r="L2572">
            <v>149</v>
          </cell>
          <cell r="M2572">
            <v>1587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10314</v>
          </cell>
          <cell r="L2574">
            <v>419</v>
          </cell>
          <cell r="M2574">
            <v>2237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962</v>
          </cell>
          <cell r="L2575">
            <v>92</v>
          </cell>
          <cell r="M2575">
            <v>520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  <cell r="J2576">
            <v>1294</v>
          </cell>
          <cell r="M2576">
            <v>518</v>
          </cell>
          <cell r="N2576">
            <v>219</v>
          </cell>
          <cell r="O2576">
            <v>198</v>
          </cell>
          <cell r="P2576">
            <v>359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  <cell r="J2577">
            <v>2093</v>
          </cell>
          <cell r="M2577">
            <v>462</v>
          </cell>
          <cell r="N2577">
            <v>1081</v>
          </cell>
          <cell r="R2577">
            <v>550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  <cell r="J2578">
            <v>5370</v>
          </cell>
          <cell r="L2578">
            <v>136</v>
          </cell>
          <cell r="M2578">
            <v>562</v>
          </cell>
          <cell r="N2578">
            <v>2895</v>
          </cell>
          <cell r="O2578">
            <v>775</v>
          </cell>
          <cell r="P2578">
            <v>862</v>
          </cell>
          <cell r="AE2578">
            <v>140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  <cell r="J2579">
            <v>2179</v>
          </cell>
          <cell r="L2579">
            <v>414</v>
          </cell>
          <cell r="M2579">
            <v>646</v>
          </cell>
          <cell r="N2579">
            <v>528</v>
          </cell>
          <cell r="O2579">
            <v>369</v>
          </cell>
          <cell r="P2579">
            <v>222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  <cell r="J2580">
            <v>254</v>
          </cell>
          <cell r="M2580">
            <v>62</v>
          </cell>
          <cell r="N2580">
            <v>192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  <cell r="J2581">
            <v>13737</v>
          </cell>
          <cell r="L2581">
            <v>1303</v>
          </cell>
          <cell r="M2581">
            <v>3527</v>
          </cell>
          <cell r="N2581">
            <v>643</v>
          </cell>
          <cell r="O2581">
            <v>6293</v>
          </cell>
          <cell r="P2581">
            <v>1833</v>
          </cell>
          <cell r="AC2581">
            <v>32</v>
          </cell>
          <cell r="AE2581">
            <v>106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  <cell r="J2583">
            <v>79748</v>
          </cell>
          <cell r="M2583">
            <v>12450</v>
          </cell>
          <cell r="N2583">
            <v>21060</v>
          </cell>
          <cell r="O2583">
            <v>5596</v>
          </cell>
          <cell r="P2583">
            <v>10349</v>
          </cell>
          <cell r="Q2583">
            <v>3570</v>
          </cell>
          <cell r="R2583">
            <v>8994</v>
          </cell>
          <cell r="AD2583">
            <v>981</v>
          </cell>
          <cell r="AF2583">
            <v>7627</v>
          </cell>
          <cell r="AG2583">
            <v>9121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  <cell r="J2584">
            <v>5288</v>
          </cell>
          <cell r="N2584">
            <v>193</v>
          </cell>
          <cell r="P2584">
            <v>421</v>
          </cell>
          <cell r="R2584">
            <v>4655</v>
          </cell>
          <cell r="AF2584">
            <v>19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  <cell r="J2586">
            <v>13364</v>
          </cell>
          <cell r="L2586">
            <v>165</v>
          </cell>
          <cell r="AB2586">
            <v>4819</v>
          </cell>
          <cell r="AE2586">
            <v>8380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  <cell r="J2587">
            <v>590</v>
          </cell>
          <cell r="N2587">
            <v>573</v>
          </cell>
          <cell r="AD2587">
            <v>17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  <cell r="J2588">
            <v>3645</v>
          </cell>
          <cell r="M2588">
            <v>17</v>
          </cell>
          <cell r="N2588">
            <v>2563</v>
          </cell>
          <cell r="O2588">
            <v>784</v>
          </cell>
          <cell r="P2588">
            <v>20</v>
          </cell>
          <cell r="V2588">
            <v>261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  <cell r="J2589">
            <v>42765</v>
          </cell>
          <cell r="L2589">
            <v>316</v>
          </cell>
          <cell r="M2589">
            <v>11002</v>
          </cell>
          <cell r="N2589">
            <v>9991</v>
          </cell>
          <cell r="O2589">
            <v>4107</v>
          </cell>
          <cell r="P2589">
            <v>4878</v>
          </cell>
          <cell r="R2589">
            <v>600</v>
          </cell>
          <cell r="AG2589">
            <v>286</v>
          </cell>
          <cell r="AM2589">
            <v>109</v>
          </cell>
          <cell r="AN2589">
            <v>11476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  <cell r="J2590">
            <v>13860</v>
          </cell>
          <cell r="L2590">
            <v>1059</v>
          </cell>
          <cell r="M2590">
            <v>1267</v>
          </cell>
          <cell r="N2590">
            <v>5571</v>
          </cell>
          <cell r="O2590">
            <v>4179</v>
          </cell>
          <cell r="P2590">
            <v>1392</v>
          </cell>
          <cell r="AE2590">
            <v>392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  <cell r="J2591">
            <v>190</v>
          </cell>
          <cell r="AJ2591">
            <v>190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  <cell r="J2592">
            <v>4494</v>
          </cell>
          <cell r="O2592">
            <v>1642</v>
          </cell>
          <cell r="P2592">
            <v>1938</v>
          </cell>
          <cell r="Q2592">
            <v>914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  <cell r="J2593">
            <v>5304</v>
          </cell>
          <cell r="P2593">
            <v>1873</v>
          </cell>
          <cell r="Q2593">
            <v>3431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12476987</v>
          </cell>
          <cell r="L2594">
            <v>360160</v>
          </cell>
          <cell r="M2594">
            <v>595216</v>
          </cell>
          <cell r="N2594">
            <v>608699</v>
          </cell>
          <cell r="O2594">
            <v>567025</v>
          </cell>
          <cell r="P2594">
            <v>675764</v>
          </cell>
          <cell r="Q2594">
            <v>755884</v>
          </cell>
          <cell r="R2594">
            <v>793292</v>
          </cell>
          <cell r="S2594">
            <v>695571</v>
          </cell>
          <cell r="T2594">
            <v>857578</v>
          </cell>
          <cell r="U2594">
            <v>694460</v>
          </cell>
          <cell r="V2594">
            <v>547408</v>
          </cell>
          <cell r="W2594">
            <v>612339</v>
          </cell>
          <cell r="X2594">
            <v>579109</v>
          </cell>
          <cell r="Y2594">
            <v>431443</v>
          </cell>
          <cell r="Z2594">
            <v>373130</v>
          </cell>
          <cell r="AA2594">
            <v>309216</v>
          </cell>
          <cell r="AB2594">
            <v>290694</v>
          </cell>
          <cell r="AC2594">
            <v>436821</v>
          </cell>
          <cell r="AD2594">
            <v>372996</v>
          </cell>
          <cell r="AE2594">
            <v>297574</v>
          </cell>
          <cell r="AF2594">
            <v>324999</v>
          </cell>
          <cell r="AG2594">
            <v>220364</v>
          </cell>
          <cell r="AH2594">
            <v>180703</v>
          </cell>
          <cell r="AI2594">
            <v>177722</v>
          </cell>
          <cell r="AJ2594">
            <v>174087</v>
          </cell>
          <cell r="AK2594">
            <v>195351</v>
          </cell>
          <cell r="AL2594">
            <v>195631</v>
          </cell>
          <cell r="AM2594">
            <v>121652</v>
          </cell>
          <cell r="AN2594">
            <v>32099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30770</v>
          </cell>
          <cell r="L2595">
            <v>1909</v>
          </cell>
          <cell r="M2595">
            <v>1940</v>
          </cell>
          <cell r="N2595">
            <v>2070</v>
          </cell>
          <cell r="O2595">
            <v>818</v>
          </cell>
          <cell r="P2595">
            <v>1634</v>
          </cell>
          <cell r="Q2595">
            <v>2519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782</v>
          </cell>
          <cell r="X2595">
            <v>811</v>
          </cell>
          <cell r="Y2595">
            <v>1560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319896</v>
          </cell>
          <cell r="L2596">
            <v>15008</v>
          </cell>
          <cell r="M2596">
            <v>28330</v>
          </cell>
          <cell r="N2596">
            <v>17234</v>
          </cell>
          <cell r="O2596">
            <v>14916</v>
          </cell>
          <cell r="P2596">
            <v>20442</v>
          </cell>
          <cell r="Q2596">
            <v>20111</v>
          </cell>
          <cell r="R2596">
            <v>24923</v>
          </cell>
          <cell r="S2596">
            <v>18513</v>
          </cell>
          <cell r="T2596">
            <v>30854</v>
          </cell>
          <cell r="U2596">
            <v>13358</v>
          </cell>
          <cell r="V2596">
            <v>10646</v>
          </cell>
          <cell r="W2596">
            <v>11255</v>
          </cell>
          <cell r="X2596">
            <v>7577</v>
          </cell>
          <cell r="Y2596">
            <v>5018</v>
          </cell>
          <cell r="Z2596">
            <v>4788</v>
          </cell>
          <cell r="AA2596">
            <v>3772</v>
          </cell>
          <cell r="AB2596">
            <v>3783</v>
          </cell>
          <cell r="AC2596">
            <v>12815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5759</v>
          </cell>
          <cell r="AK2596">
            <v>6129</v>
          </cell>
          <cell r="AL2596">
            <v>4498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117646</v>
          </cell>
          <cell r="L2597">
            <v>3559</v>
          </cell>
          <cell r="M2597">
            <v>12148</v>
          </cell>
          <cell r="N2597">
            <v>7286</v>
          </cell>
          <cell r="O2597">
            <v>4394</v>
          </cell>
          <cell r="P2597">
            <v>8884</v>
          </cell>
          <cell r="Q2597">
            <v>6619</v>
          </cell>
          <cell r="R2597">
            <v>8646</v>
          </cell>
          <cell r="S2597">
            <v>8282</v>
          </cell>
          <cell r="T2597">
            <v>10792</v>
          </cell>
          <cell r="U2597">
            <v>7148</v>
          </cell>
          <cell r="V2597">
            <v>5848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1247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44297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1468</v>
          </cell>
          <cell r="AD2598">
            <v>1091</v>
          </cell>
          <cell r="AF2598">
            <v>1974</v>
          </cell>
          <cell r="AH2598">
            <v>1459</v>
          </cell>
          <cell r="AJ2598">
            <v>19584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21575</v>
          </cell>
          <cell r="L2599">
            <v>1235</v>
          </cell>
          <cell r="M2599">
            <v>697</v>
          </cell>
          <cell r="N2599">
            <v>1724</v>
          </cell>
          <cell r="O2599">
            <v>402</v>
          </cell>
          <cell r="P2599">
            <v>3058</v>
          </cell>
          <cell r="Q2599">
            <v>1955</v>
          </cell>
          <cell r="R2599">
            <v>5108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316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  <cell r="J2600">
            <v>120002</v>
          </cell>
          <cell r="L2600">
            <v>3976</v>
          </cell>
          <cell r="M2600">
            <v>8392</v>
          </cell>
          <cell r="N2600">
            <v>8853</v>
          </cell>
          <cell r="O2600">
            <v>9286</v>
          </cell>
          <cell r="P2600">
            <v>9024</v>
          </cell>
          <cell r="Q2600">
            <v>9702</v>
          </cell>
          <cell r="R2600">
            <v>8094</v>
          </cell>
          <cell r="S2600">
            <v>5853</v>
          </cell>
          <cell r="T2600">
            <v>8063</v>
          </cell>
          <cell r="U2600">
            <v>5066</v>
          </cell>
          <cell r="V2600">
            <v>4349</v>
          </cell>
          <cell r="W2600">
            <v>2450</v>
          </cell>
          <cell r="X2600">
            <v>3568</v>
          </cell>
          <cell r="Y2600">
            <v>2495</v>
          </cell>
          <cell r="Z2600">
            <v>1730</v>
          </cell>
          <cell r="AA2600">
            <v>1725</v>
          </cell>
          <cell r="AB2600">
            <v>2949</v>
          </cell>
          <cell r="AC2600">
            <v>4896</v>
          </cell>
          <cell r="AD2600">
            <v>3971</v>
          </cell>
          <cell r="AE2600">
            <v>608</v>
          </cell>
          <cell r="AF2600">
            <v>2423</v>
          </cell>
          <cell r="AG2600">
            <v>2187</v>
          </cell>
          <cell r="AH2600">
            <v>2169</v>
          </cell>
          <cell r="AI2600">
            <v>663</v>
          </cell>
          <cell r="AJ2600">
            <v>588</v>
          </cell>
          <cell r="AK2600">
            <v>458</v>
          </cell>
          <cell r="AL2600">
            <v>2690</v>
          </cell>
          <cell r="AM2600">
            <v>2682</v>
          </cell>
          <cell r="AN2600">
            <v>1092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  <cell r="J2601">
            <v>23124</v>
          </cell>
          <cell r="M2601">
            <v>3971</v>
          </cell>
          <cell r="N2601">
            <v>351</v>
          </cell>
          <cell r="O2601">
            <v>2193</v>
          </cell>
          <cell r="P2601">
            <v>1707</v>
          </cell>
          <cell r="Q2601">
            <v>5104</v>
          </cell>
          <cell r="S2601">
            <v>30</v>
          </cell>
          <cell r="T2601">
            <v>1236</v>
          </cell>
          <cell r="W2601">
            <v>2057</v>
          </cell>
          <cell r="X2601">
            <v>72</v>
          </cell>
          <cell r="Y2601">
            <v>638</v>
          </cell>
          <cell r="AE2601">
            <v>15</v>
          </cell>
          <cell r="AG2601">
            <v>135</v>
          </cell>
          <cell r="AH2601">
            <v>459</v>
          </cell>
          <cell r="AI2601">
            <v>1568</v>
          </cell>
          <cell r="AJ2601">
            <v>1206</v>
          </cell>
          <cell r="AM2601">
            <v>1642</v>
          </cell>
          <cell r="AN2601">
            <v>740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265360</v>
          </cell>
          <cell r="L2602">
            <v>15779</v>
          </cell>
          <cell r="M2602">
            <v>17039</v>
          </cell>
          <cell r="N2602">
            <v>19252</v>
          </cell>
          <cell r="O2602">
            <v>21635</v>
          </cell>
          <cell r="P2602">
            <v>19053</v>
          </cell>
          <cell r="Q2602">
            <v>9713</v>
          </cell>
          <cell r="R2602">
            <v>15462</v>
          </cell>
          <cell r="S2602">
            <v>15461</v>
          </cell>
          <cell r="T2602">
            <v>13226</v>
          </cell>
          <cell r="U2602">
            <v>15351</v>
          </cell>
          <cell r="V2602">
            <v>13518</v>
          </cell>
          <cell r="W2602">
            <v>5446</v>
          </cell>
          <cell r="X2602">
            <v>8666</v>
          </cell>
          <cell r="Y2602">
            <v>7801</v>
          </cell>
          <cell r="Z2602">
            <v>7249</v>
          </cell>
          <cell r="AA2602">
            <v>6487</v>
          </cell>
          <cell r="AB2602">
            <v>3935</v>
          </cell>
          <cell r="AC2602">
            <v>5820</v>
          </cell>
          <cell r="AD2602">
            <v>7776</v>
          </cell>
          <cell r="AE2602">
            <v>5768</v>
          </cell>
          <cell r="AF2602">
            <v>1928</v>
          </cell>
          <cell r="AG2602">
            <v>7022</v>
          </cell>
          <cell r="AH2602">
            <v>1792</v>
          </cell>
          <cell r="AI2602">
            <v>4612</v>
          </cell>
          <cell r="AJ2602">
            <v>2540</v>
          </cell>
          <cell r="AK2602">
            <v>1825</v>
          </cell>
          <cell r="AL2602">
            <v>3972</v>
          </cell>
          <cell r="AM2602">
            <v>7124</v>
          </cell>
          <cell r="AN2602">
            <v>108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  <cell r="J2603">
            <v>411754</v>
          </cell>
          <cell r="L2603">
            <v>21290</v>
          </cell>
          <cell r="M2603">
            <v>30402</v>
          </cell>
          <cell r="N2603">
            <v>25416</v>
          </cell>
          <cell r="O2603">
            <v>34095</v>
          </cell>
          <cell r="P2603">
            <v>29943</v>
          </cell>
          <cell r="Q2603">
            <v>27387</v>
          </cell>
          <cell r="R2603">
            <v>21503</v>
          </cell>
          <cell r="S2603">
            <v>23929</v>
          </cell>
          <cell r="T2603">
            <v>25339</v>
          </cell>
          <cell r="U2603">
            <v>19585</v>
          </cell>
          <cell r="V2603">
            <v>22022</v>
          </cell>
          <cell r="W2603">
            <v>14710</v>
          </cell>
          <cell r="X2603">
            <v>20331</v>
          </cell>
          <cell r="Y2603">
            <v>12377</v>
          </cell>
          <cell r="Z2603">
            <v>11030</v>
          </cell>
          <cell r="AA2603">
            <v>9908</v>
          </cell>
          <cell r="AB2603">
            <v>8066</v>
          </cell>
          <cell r="AC2603">
            <v>8785</v>
          </cell>
          <cell r="AD2603">
            <v>7513</v>
          </cell>
          <cell r="AE2603">
            <v>5087</v>
          </cell>
          <cell r="AF2603">
            <v>6446</v>
          </cell>
          <cell r="AG2603">
            <v>6004</v>
          </cell>
          <cell r="AH2603">
            <v>5922</v>
          </cell>
          <cell r="AI2603">
            <v>2515</v>
          </cell>
          <cell r="AJ2603">
            <v>3960</v>
          </cell>
          <cell r="AK2603">
            <v>3217</v>
          </cell>
          <cell r="AL2603">
            <v>1537</v>
          </cell>
          <cell r="AM2603">
            <v>3140</v>
          </cell>
          <cell r="AN2603">
            <v>295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  <cell r="J2604">
            <v>6626</v>
          </cell>
          <cell r="M2604">
            <v>2116</v>
          </cell>
          <cell r="N2604">
            <v>135</v>
          </cell>
          <cell r="O2604">
            <v>45</v>
          </cell>
          <cell r="S2604">
            <v>151</v>
          </cell>
          <cell r="T2604">
            <v>116</v>
          </cell>
          <cell r="V2604">
            <v>291</v>
          </cell>
          <cell r="X2604">
            <v>2832</v>
          </cell>
          <cell r="Y2604">
            <v>240</v>
          </cell>
          <cell r="AB2604">
            <v>626</v>
          </cell>
          <cell r="AC2604">
            <v>46</v>
          </cell>
          <cell r="AG2604">
            <v>12</v>
          </cell>
          <cell r="AI2604">
            <v>16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  <cell r="J2605">
            <v>304068</v>
          </cell>
          <cell r="L2605">
            <v>13020</v>
          </cell>
          <cell r="M2605">
            <v>17219</v>
          </cell>
          <cell r="N2605">
            <v>24611</v>
          </cell>
          <cell r="O2605">
            <v>22832</v>
          </cell>
          <cell r="P2605">
            <v>16581</v>
          </cell>
          <cell r="Q2605">
            <v>14041</v>
          </cell>
          <cell r="R2605">
            <v>11623</v>
          </cell>
          <cell r="S2605">
            <v>22052</v>
          </cell>
          <cell r="T2605">
            <v>13993</v>
          </cell>
          <cell r="U2605">
            <v>17307</v>
          </cell>
          <cell r="V2605">
            <v>8127</v>
          </cell>
          <cell r="W2605">
            <v>10196</v>
          </cell>
          <cell r="X2605">
            <v>7415</v>
          </cell>
          <cell r="Y2605">
            <v>19249</v>
          </cell>
          <cell r="Z2605">
            <v>7115</v>
          </cell>
          <cell r="AA2605">
            <v>7699</v>
          </cell>
          <cell r="AB2605">
            <v>2422</v>
          </cell>
          <cell r="AC2605">
            <v>11680</v>
          </cell>
          <cell r="AD2605">
            <v>4523</v>
          </cell>
          <cell r="AE2605">
            <v>9053</v>
          </cell>
          <cell r="AF2605">
            <v>10291</v>
          </cell>
          <cell r="AG2605">
            <v>5055</v>
          </cell>
          <cell r="AH2605">
            <v>2855</v>
          </cell>
          <cell r="AI2605">
            <v>3540</v>
          </cell>
          <cell r="AJ2605">
            <v>3648</v>
          </cell>
          <cell r="AK2605">
            <v>3159</v>
          </cell>
          <cell r="AL2605">
            <v>10505</v>
          </cell>
          <cell r="AM2605">
            <v>3829</v>
          </cell>
          <cell r="AN2605">
            <v>428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  <cell r="J2606">
            <v>21571</v>
          </cell>
          <cell r="L2606">
            <v>1270</v>
          </cell>
          <cell r="M2606">
            <v>56</v>
          </cell>
          <cell r="N2606">
            <v>3755</v>
          </cell>
          <cell r="O2606">
            <v>445</v>
          </cell>
          <cell r="P2606">
            <v>573</v>
          </cell>
          <cell r="Q2606">
            <v>884</v>
          </cell>
          <cell r="R2606">
            <v>2017</v>
          </cell>
          <cell r="S2606">
            <v>616</v>
          </cell>
          <cell r="T2606">
            <v>3788</v>
          </cell>
          <cell r="U2606">
            <v>238</v>
          </cell>
          <cell r="V2606">
            <v>3292</v>
          </cell>
          <cell r="W2606">
            <v>447</v>
          </cell>
          <cell r="Y2606">
            <v>2835</v>
          </cell>
          <cell r="Z2606">
            <v>40</v>
          </cell>
          <cell r="AA2606">
            <v>126</v>
          </cell>
          <cell r="AC2606">
            <v>1012</v>
          </cell>
          <cell r="AD2606">
            <v>177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  <cell r="J2607">
            <v>250598</v>
          </cell>
          <cell r="L2607">
            <v>2957</v>
          </cell>
          <cell r="M2607">
            <v>14764</v>
          </cell>
          <cell r="N2607">
            <v>9750</v>
          </cell>
          <cell r="O2607">
            <v>19822</v>
          </cell>
          <cell r="P2607">
            <v>13718</v>
          </cell>
          <cell r="Q2607">
            <v>7109</v>
          </cell>
          <cell r="R2607">
            <v>22879</v>
          </cell>
          <cell r="S2607">
            <v>88</v>
          </cell>
          <cell r="T2607">
            <v>4379</v>
          </cell>
          <cell r="U2607">
            <v>14480</v>
          </cell>
          <cell r="V2607">
            <v>2438</v>
          </cell>
          <cell r="W2607">
            <v>9147</v>
          </cell>
          <cell r="X2607">
            <v>5432</v>
          </cell>
          <cell r="Y2607">
            <v>7765</v>
          </cell>
          <cell r="Z2607">
            <v>6930</v>
          </cell>
          <cell r="AA2607">
            <v>7694</v>
          </cell>
          <cell r="AB2607">
            <v>4373</v>
          </cell>
          <cell r="AC2607">
            <v>5262</v>
          </cell>
          <cell r="AD2607">
            <v>34086</v>
          </cell>
          <cell r="AE2607">
            <v>13118</v>
          </cell>
          <cell r="AF2607">
            <v>21716</v>
          </cell>
          <cell r="AG2607">
            <v>19255</v>
          </cell>
          <cell r="AH2607">
            <v>3436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  <cell r="J2608">
            <v>50235</v>
          </cell>
          <cell r="M2608">
            <v>2480</v>
          </cell>
          <cell r="N2608">
            <v>2490</v>
          </cell>
          <cell r="O2608">
            <v>2172</v>
          </cell>
          <cell r="P2608">
            <v>4280</v>
          </cell>
          <cell r="Q2608">
            <v>3461</v>
          </cell>
          <cell r="R2608">
            <v>1129</v>
          </cell>
          <cell r="S2608">
            <v>7801</v>
          </cell>
          <cell r="T2608">
            <v>3303</v>
          </cell>
          <cell r="U2608">
            <v>6881</v>
          </cell>
          <cell r="V2608">
            <v>1230</v>
          </cell>
          <cell r="W2608">
            <v>3937</v>
          </cell>
          <cell r="X2608">
            <v>1374</v>
          </cell>
          <cell r="Y2608">
            <v>1750</v>
          </cell>
          <cell r="Z2608">
            <v>234</v>
          </cell>
          <cell r="AA2608">
            <v>1434</v>
          </cell>
          <cell r="AB2608">
            <v>2372</v>
          </cell>
          <cell r="AC2608">
            <v>50</v>
          </cell>
          <cell r="AD2608">
            <v>360</v>
          </cell>
          <cell r="AE2608">
            <v>3448</v>
          </cell>
          <cell r="AF2608">
            <v>49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  <cell r="J2609">
            <v>4114</v>
          </cell>
          <cell r="L2609">
            <v>293</v>
          </cell>
          <cell r="M2609">
            <v>143</v>
          </cell>
          <cell r="N2609">
            <v>283</v>
          </cell>
          <cell r="O2609">
            <v>219</v>
          </cell>
          <cell r="P2609">
            <v>83</v>
          </cell>
          <cell r="Q2609">
            <v>270</v>
          </cell>
          <cell r="R2609">
            <v>180</v>
          </cell>
          <cell r="U2609">
            <v>196</v>
          </cell>
          <cell r="V2609">
            <v>340</v>
          </cell>
          <cell r="W2609">
            <v>209</v>
          </cell>
          <cell r="X2609">
            <v>140</v>
          </cell>
          <cell r="Y2609">
            <v>297</v>
          </cell>
          <cell r="AA2609">
            <v>130</v>
          </cell>
          <cell r="AB2609">
            <v>349</v>
          </cell>
          <cell r="AD2609">
            <v>188</v>
          </cell>
          <cell r="AE2609">
            <v>269</v>
          </cell>
          <cell r="AF2609">
            <v>525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  <cell r="J2610">
            <v>69152</v>
          </cell>
          <cell r="M2610">
            <v>1724</v>
          </cell>
          <cell r="N2610">
            <v>950</v>
          </cell>
          <cell r="S2610">
            <v>31449</v>
          </cell>
          <cell r="W2610">
            <v>22428</v>
          </cell>
          <cell r="AB2610">
            <v>3116</v>
          </cell>
          <cell r="AF2610">
            <v>9485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  <cell r="J2611">
            <v>21066</v>
          </cell>
          <cell r="R2611">
            <v>2004</v>
          </cell>
          <cell r="S2611">
            <v>205</v>
          </cell>
          <cell r="T2611">
            <v>2670</v>
          </cell>
          <cell r="U2611">
            <v>521</v>
          </cell>
          <cell r="Z2611">
            <v>7723</v>
          </cell>
          <cell r="AB2611">
            <v>7943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315691</v>
          </cell>
          <cell r="L2612">
            <v>10632</v>
          </cell>
          <cell r="M2612">
            <v>14994</v>
          </cell>
          <cell r="N2612">
            <v>11952</v>
          </cell>
          <cell r="O2612">
            <v>15402</v>
          </cell>
          <cell r="P2612">
            <v>15603</v>
          </cell>
          <cell r="Q2612">
            <v>27127</v>
          </cell>
          <cell r="R2612">
            <v>12844</v>
          </cell>
          <cell r="S2612">
            <v>22595</v>
          </cell>
          <cell r="T2612">
            <v>12978</v>
          </cell>
          <cell r="U2612">
            <v>13924</v>
          </cell>
          <cell r="V2612">
            <v>24048</v>
          </cell>
          <cell r="W2612">
            <v>11217</v>
          </cell>
          <cell r="X2612">
            <v>11270</v>
          </cell>
          <cell r="Y2612">
            <v>6809</v>
          </cell>
          <cell r="Z2612">
            <v>7326</v>
          </cell>
          <cell r="AA2612">
            <v>7215</v>
          </cell>
          <cell r="AB2612">
            <v>3846</v>
          </cell>
          <cell r="AC2612">
            <v>8177</v>
          </cell>
          <cell r="AD2612">
            <v>11063</v>
          </cell>
          <cell r="AE2612">
            <v>9803</v>
          </cell>
          <cell r="AF2612">
            <v>7585</v>
          </cell>
          <cell r="AG2612">
            <v>5417</v>
          </cell>
          <cell r="AH2612">
            <v>10127</v>
          </cell>
          <cell r="AI2612">
            <v>9524</v>
          </cell>
          <cell r="AJ2612">
            <v>6013</v>
          </cell>
          <cell r="AK2612">
            <v>6448</v>
          </cell>
          <cell r="AL2612">
            <v>4149</v>
          </cell>
          <cell r="AM2612">
            <v>5471</v>
          </cell>
          <cell r="AN2612">
            <v>2132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  <cell r="J2613">
            <v>96879</v>
          </cell>
          <cell r="L2613">
            <v>2240</v>
          </cell>
          <cell r="M2613">
            <v>1372</v>
          </cell>
          <cell r="N2613">
            <v>13071</v>
          </cell>
          <cell r="O2613">
            <v>4892</v>
          </cell>
          <cell r="P2613">
            <v>1681</v>
          </cell>
          <cell r="Q2613">
            <v>1315</v>
          </cell>
          <cell r="R2613">
            <v>1071</v>
          </cell>
          <cell r="S2613">
            <v>4263</v>
          </cell>
          <cell r="T2613">
            <v>4649</v>
          </cell>
          <cell r="U2613">
            <v>5391</v>
          </cell>
          <cell r="V2613">
            <v>128</v>
          </cell>
          <cell r="W2613">
            <v>2127</v>
          </cell>
          <cell r="X2613">
            <v>1508</v>
          </cell>
          <cell r="Y2613">
            <v>6543</v>
          </cell>
          <cell r="Z2613">
            <v>219</v>
          </cell>
          <cell r="AA2613">
            <v>2044</v>
          </cell>
          <cell r="AB2613">
            <v>6136</v>
          </cell>
          <cell r="AC2613">
            <v>29</v>
          </cell>
          <cell r="AD2613">
            <v>3254</v>
          </cell>
          <cell r="AE2613">
            <v>5349</v>
          </cell>
          <cell r="AF2613">
            <v>9427</v>
          </cell>
          <cell r="AG2613">
            <v>71</v>
          </cell>
          <cell r="AH2613">
            <v>10235</v>
          </cell>
          <cell r="AI2613">
            <v>3204</v>
          </cell>
          <cell r="AJ2613">
            <v>26</v>
          </cell>
          <cell r="AK2613">
            <v>50</v>
          </cell>
          <cell r="AL2613">
            <v>1775</v>
          </cell>
          <cell r="AM2613">
            <v>420</v>
          </cell>
          <cell r="AN2613">
            <v>4389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  <cell r="J2614">
            <v>215553</v>
          </cell>
          <cell r="L2614">
            <v>6496</v>
          </cell>
          <cell r="M2614">
            <v>12689</v>
          </cell>
          <cell r="N2614">
            <v>17332</v>
          </cell>
          <cell r="O2614">
            <v>10621</v>
          </cell>
          <cell r="P2614">
            <v>15374</v>
          </cell>
          <cell r="Q2614">
            <v>10856</v>
          </cell>
          <cell r="R2614">
            <v>12457</v>
          </cell>
          <cell r="S2614">
            <v>4986</v>
          </cell>
          <cell r="T2614">
            <v>11994</v>
          </cell>
          <cell r="U2614">
            <v>18359</v>
          </cell>
          <cell r="V2614">
            <v>10567</v>
          </cell>
          <cell r="W2614">
            <v>4319</v>
          </cell>
          <cell r="X2614">
            <v>10674</v>
          </cell>
          <cell r="Y2614">
            <v>4448</v>
          </cell>
          <cell r="Z2614">
            <v>3950</v>
          </cell>
          <cell r="AA2614">
            <v>12589</v>
          </cell>
          <cell r="AB2614">
            <v>1197</v>
          </cell>
          <cell r="AC2614">
            <v>2674</v>
          </cell>
          <cell r="AD2614">
            <v>4386</v>
          </cell>
          <cell r="AE2614">
            <v>4520</v>
          </cell>
          <cell r="AF2614">
            <v>2490</v>
          </cell>
          <cell r="AG2614">
            <v>3238</v>
          </cell>
          <cell r="AH2614">
            <v>676</v>
          </cell>
          <cell r="AI2614">
            <v>4431</v>
          </cell>
          <cell r="AJ2614">
            <v>3083</v>
          </cell>
          <cell r="AK2614">
            <v>12385</v>
          </cell>
          <cell r="AL2614">
            <v>4640</v>
          </cell>
          <cell r="AM2614">
            <v>2194</v>
          </cell>
          <cell r="AN2614">
            <v>1928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  <cell r="J2615">
            <v>3685</v>
          </cell>
          <cell r="L2615">
            <v>157</v>
          </cell>
          <cell r="M2615">
            <v>371</v>
          </cell>
          <cell r="N2615">
            <v>447</v>
          </cell>
          <cell r="Q2615">
            <v>269</v>
          </cell>
          <cell r="U2615">
            <v>212</v>
          </cell>
          <cell r="V2615">
            <v>476</v>
          </cell>
          <cell r="AC2615">
            <v>209</v>
          </cell>
          <cell r="AI2615">
            <v>265</v>
          </cell>
          <cell r="AK2615">
            <v>699</v>
          </cell>
          <cell r="AL2615">
            <v>375</v>
          </cell>
          <cell r="AM2615">
            <v>205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  <cell r="J2616">
            <v>158899</v>
          </cell>
          <cell r="N2616">
            <v>1314</v>
          </cell>
          <cell r="AF2616">
            <v>149</v>
          </cell>
          <cell r="AH2616">
            <v>11333</v>
          </cell>
          <cell r="AI2616">
            <v>47745</v>
          </cell>
          <cell r="AJ2616">
            <v>7653</v>
          </cell>
          <cell r="AK2616">
            <v>21665</v>
          </cell>
          <cell r="AL2616">
            <v>16224</v>
          </cell>
          <cell r="AM2616">
            <v>13792</v>
          </cell>
          <cell r="AN2616">
            <v>14961</v>
          </cell>
          <cell r="AQ2616">
            <v>24063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  <cell r="J2617">
            <v>18624</v>
          </cell>
          <cell r="P2617">
            <v>499</v>
          </cell>
          <cell r="R2617">
            <v>362</v>
          </cell>
          <cell r="Z2617">
            <v>497</v>
          </cell>
          <cell r="AF2617">
            <v>269</v>
          </cell>
          <cell r="AG2617">
            <v>161</v>
          </cell>
          <cell r="AH2617">
            <v>2365</v>
          </cell>
          <cell r="AI2617">
            <v>983</v>
          </cell>
          <cell r="AJ2617">
            <v>5195</v>
          </cell>
          <cell r="AK2617">
            <v>4814</v>
          </cell>
          <cell r="AL2617">
            <v>1718</v>
          </cell>
          <cell r="AM2617">
            <v>523</v>
          </cell>
          <cell r="AN2617">
            <v>1238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1225316</v>
          </cell>
          <cell r="L2618">
            <v>62420</v>
          </cell>
          <cell r="M2618">
            <v>82616</v>
          </cell>
          <cell r="N2618">
            <v>73111</v>
          </cell>
          <cell r="O2618">
            <v>85244</v>
          </cell>
          <cell r="P2618">
            <v>83576</v>
          </cell>
          <cell r="Q2618">
            <v>82085</v>
          </cell>
          <cell r="R2618">
            <v>93281</v>
          </cell>
          <cell r="S2618">
            <v>87801</v>
          </cell>
          <cell r="T2618">
            <v>119635</v>
          </cell>
          <cell r="U2618">
            <v>108105</v>
          </cell>
          <cell r="V2618">
            <v>65967</v>
          </cell>
          <cell r="W2618">
            <v>60367</v>
          </cell>
          <cell r="X2618">
            <v>47820</v>
          </cell>
          <cell r="Y2618">
            <v>26539</v>
          </cell>
          <cell r="Z2618">
            <v>21504</v>
          </cell>
          <cell r="AA2618">
            <v>17408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11150</v>
          </cell>
          <cell r="AF2618">
            <v>9363</v>
          </cell>
          <cell r="AG2618">
            <v>8781</v>
          </cell>
          <cell r="AH2618">
            <v>8173</v>
          </cell>
          <cell r="AI2618">
            <v>7857</v>
          </cell>
          <cell r="AJ2618">
            <v>6288</v>
          </cell>
          <cell r="AK2618">
            <v>3799</v>
          </cell>
          <cell r="AL2618">
            <v>2351</v>
          </cell>
          <cell r="AM2618">
            <v>1547</v>
          </cell>
          <cell r="AN2618">
            <v>953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5756</v>
          </cell>
          <cell r="L2619">
            <v>845</v>
          </cell>
          <cell r="M2619">
            <v>1561</v>
          </cell>
          <cell r="N2619">
            <v>836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60971</v>
          </cell>
          <cell r="L2620">
            <v>2885</v>
          </cell>
          <cell r="M2620">
            <v>4728</v>
          </cell>
          <cell r="N2620">
            <v>2900</v>
          </cell>
          <cell r="O2620">
            <v>3987</v>
          </cell>
          <cell r="P2620">
            <v>2783</v>
          </cell>
          <cell r="Q2620">
            <v>5771</v>
          </cell>
          <cell r="R2620">
            <v>7526</v>
          </cell>
          <cell r="S2620">
            <v>4850</v>
          </cell>
          <cell r="T2620">
            <v>3990</v>
          </cell>
          <cell r="U2620">
            <v>4119</v>
          </cell>
          <cell r="V2620">
            <v>5947</v>
          </cell>
          <cell r="W2620">
            <v>1797</v>
          </cell>
          <cell r="X2620">
            <v>2134</v>
          </cell>
          <cell r="Y2620">
            <v>1370</v>
          </cell>
          <cell r="Z2620">
            <v>1762</v>
          </cell>
          <cell r="AA2620">
            <v>519</v>
          </cell>
          <cell r="AB2620">
            <v>1455</v>
          </cell>
          <cell r="AC2620">
            <v>603</v>
          </cell>
          <cell r="AD2620">
            <v>480</v>
          </cell>
          <cell r="AE2620">
            <v>156</v>
          </cell>
          <cell r="AF2620">
            <v>760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9425</v>
          </cell>
          <cell r="L2622">
            <v>1532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  <cell r="J2624">
            <v>7742</v>
          </cell>
          <cell r="L2624">
            <v>439</v>
          </cell>
          <cell r="M2624">
            <v>957</v>
          </cell>
          <cell r="N2624">
            <v>142</v>
          </cell>
          <cell r="O2624">
            <v>390</v>
          </cell>
          <cell r="P2624">
            <v>356</v>
          </cell>
          <cell r="Q2624">
            <v>248</v>
          </cell>
          <cell r="R2624">
            <v>133</v>
          </cell>
          <cell r="S2624">
            <v>270</v>
          </cell>
          <cell r="T2624">
            <v>1139</v>
          </cell>
          <cell r="U2624">
            <v>203</v>
          </cell>
          <cell r="V2624">
            <v>190</v>
          </cell>
          <cell r="W2624">
            <v>674</v>
          </cell>
          <cell r="X2624">
            <v>384</v>
          </cell>
          <cell r="Y2624">
            <v>386</v>
          </cell>
          <cell r="Z2624">
            <v>310</v>
          </cell>
          <cell r="AA2624">
            <v>207</v>
          </cell>
          <cell r="AB2624">
            <v>344</v>
          </cell>
          <cell r="AD2624">
            <v>349</v>
          </cell>
          <cell r="AE2624">
            <v>69</v>
          </cell>
          <cell r="AH2624">
            <v>114</v>
          </cell>
          <cell r="AJ2624">
            <v>57</v>
          </cell>
          <cell r="AM2624">
            <v>381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  <cell r="J2625">
            <v>15101</v>
          </cell>
          <cell r="L2625">
            <v>370</v>
          </cell>
          <cell r="M2625">
            <v>802</v>
          </cell>
          <cell r="N2625">
            <v>571</v>
          </cell>
          <cell r="R2625">
            <v>459</v>
          </cell>
          <cell r="S2625">
            <v>1351</v>
          </cell>
          <cell r="U2625">
            <v>9329</v>
          </cell>
          <cell r="W2625">
            <v>648</v>
          </cell>
          <cell r="Y2625">
            <v>509</v>
          </cell>
          <cell r="AA2625">
            <v>1062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  <cell r="J2626">
            <v>49521</v>
          </cell>
          <cell r="L2626">
            <v>1792</v>
          </cell>
          <cell r="M2626">
            <v>5414</v>
          </cell>
          <cell r="N2626">
            <v>3985</v>
          </cell>
          <cell r="O2626">
            <v>3952</v>
          </cell>
          <cell r="P2626">
            <v>4698</v>
          </cell>
          <cell r="Q2626">
            <v>5999</v>
          </cell>
          <cell r="R2626">
            <v>5241</v>
          </cell>
          <cell r="S2626">
            <v>3372</v>
          </cell>
          <cell r="T2626">
            <v>83</v>
          </cell>
          <cell r="U2626">
            <v>2235</v>
          </cell>
          <cell r="V2626">
            <v>2854</v>
          </cell>
          <cell r="W2626">
            <v>941</v>
          </cell>
          <cell r="Y2626">
            <v>365</v>
          </cell>
          <cell r="Z2626">
            <v>139</v>
          </cell>
          <cell r="AA2626">
            <v>1193</v>
          </cell>
          <cell r="AC2626">
            <v>206</v>
          </cell>
          <cell r="AD2626">
            <v>1606</v>
          </cell>
          <cell r="AF2626">
            <v>184</v>
          </cell>
          <cell r="AG2626">
            <v>658</v>
          </cell>
          <cell r="AH2626">
            <v>1733</v>
          </cell>
          <cell r="AI2626">
            <v>283</v>
          </cell>
          <cell r="AJ2626">
            <v>122</v>
          </cell>
          <cell r="AL2626">
            <v>1169</v>
          </cell>
          <cell r="AN2626">
            <v>1297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  <cell r="J2627">
            <v>20257</v>
          </cell>
          <cell r="L2627">
            <v>827</v>
          </cell>
          <cell r="M2627">
            <v>2756</v>
          </cell>
          <cell r="N2627">
            <v>2172</v>
          </cell>
          <cell r="O2627">
            <v>1959</v>
          </cell>
          <cell r="P2627">
            <v>2251</v>
          </cell>
          <cell r="Q2627">
            <v>477</v>
          </cell>
          <cell r="R2627">
            <v>1699</v>
          </cell>
          <cell r="S2627">
            <v>1624</v>
          </cell>
          <cell r="T2627">
            <v>1560</v>
          </cell>
          <cell r="U2627">
            <v>1104</v>
          </cell>
          <cell r="V2627">
            <v>792</v>
          </cell>
          <cell r="W2627">
            <v>892</v>
          </cell>
          <cell r="X2627">
            <v>638</v>
          </cell>
          <cell r="AA2627">
            <v>168</v>
          </cell>
          <cell r="AB2627">
            <v>60</v>
          </cell>
          <cell r="AC2627">
            <v>626</v>
          </cell>
          <cell r="AE2627">
            <v>21</v>
          </cell>
          <cell r="AG2627">
            <v>284</v>
          </cell>
          <cell r="AH2627">
            <v>141</v>
          </cell>
          <cell r="AI2627">
            <v>86</v>
          </cell>
          <cell r="AJ2627">
            <v>120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  <cell r="J2628">
            <v>6597</v>
          </cell>
          <cell r="M2628">
            <v>774</v>
          </cell>
          <cell r="R2628">
            <v>23</v>
          </cell>
          <cell r="T2628">
            <v>1565</v>
          </cell>
          <cell r="U2628">
            <v>136</v>
          </cell>
          <cell r="V2628">
            <v>4031</v>
          </cell>
          <cell r="AF2628">
            <v>68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  <cell r="J2629">
            <v>54495</v>
          </cell>
          <cell r="L2629">
            <v>1624</v>
          </cell>
          <cell r="M2629">
            <v>5627</v>
          </cell>
          <cell r="N2629">
            <v>2332</v>
          </cell>
          <cell r="O2629">
            <v>6124</v>
          </cell>
          <cell r="P2629">
            <v>3275</v>
          </cell>
          <cell r="Q2629">
            <v>2850</v>
          </cell>
          <cell r="R2629">
            <v>2864</v>
          </cell>
          <cell r="S2629">
            <v>850</v>
          </cell>
          <cell r="T2629">
            <v>939</v>
          </cell>
          <cell r="U2629">
            <v>5197</v>
          </cell>
          <cell r="V2629">
            <v>2033</v>
          </cell>
          <cell r="W2629">
            <v>6308</v>
          </cell>
          <cell r="X2629">
            <v>4437</v>
          </cell>
          <cell r="Y2629">
            <v>410</v>
          </cell>
          <cell r="Z2629">
            <v>686</v>
          </cell>
          <cell r="AA2629">
            <v>1193</v>
          </cell>
          <cell r="AB2629">
            <v>536</v>
          </cell>
          <cell r="AC2629">
            <v>546</v>
          </cell>
          <cell r="AD2629">
            <v>1013</v>
          </cell>
          <cell r="AE2629">
            <v>324</v>
          </cell>
          <cell r="AF2629">
            <v>1020</v>
          </cell>
          <cell r="AG2629">
            <v>81</v>
          </cell>
          <cell r="AH2629">
            <v>1193</v>
          </cell>
          <cell r="AK2629">
            <v>175</v>
          </cell>
          <cell r="AL2629">
            <v>2858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  <cell r="J2630">
            <v>2220</v>
          </cell>
          <cell r="U2630">
            <v>904</v>
          </cell>
          <cell r="W2630">
            <v>636</v>
          </cell>
          <cell r="AE2630">
            <v>680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  <cell r="J2631">
            <v>89466</v>
          </cell>
          <cell r="M2631">
            <v>552</v>
          </cell>
          <cell r="N2631">
            <v>4928</v>
          </cell>
          <cell r="O2631">
            <v>5376</v>
          </cell>
          <cell r="P2631">
            <v>1031</v>
          </cell>
          <cell r="Q2631">
            <v>11161</v>
          </cell>
          <cell r="R2631">
            <v>5904</v>
          </cell>
          <cell r="S2631">
            <v>8375</v>
          </cell>
          <cell r="T2631">
            <v>11884</v>
          </cell>
          <cell r="U2631">
            <v>11344</v>
          </cell>
          <cell r="V2631">
            <v>7270</v>
          </cell>
          <cell r="W2631">
            <v>5574</v>
          </cell>
          <cell r="X2631">
            <v>1898</v>
          </cell>
          <cell r="Y2631">
            <v>4180</v>
          </cell>
          <cell r="AA2631">
            <v>1537</v>
          </cell>
          <cell r="AB2631">
            <v>2137</v>
          </cell>
          <cell r="AC2631">
            <v>4277</v>
          </cell>
          <cell r="AD2631">
            <v>732</v>
          </cell>
          <cell r="AE2631">
            <v>1306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  <cell r="J2632">
            <v>11826</v>
          </cell>
          <cell r="P2632">
            <v>365</v>
          </cell>
          <cell r="Q2632">
            <v>1449</v>
          </cell>
          <cell r="S2632">
            <v>47</v>
          </cell>
          <cell r="T2632">
            <v>175</v>
          </cell>
          <cell r="W2632">
            <v>5354</v>
          </cell>
          <cell r="Z2632">
            <v>762</v>
          </cell>
          <cell r="AC2632">
            <v>1165</v>
          </cell>
          <cell r="AE2632">
            <v>391</v>
          </cell>
          <cell r="AF2632">
            <v>2118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  <cell r="J2633">
            <v>65</v>
          </cell>
          <cell r="Q2633">
            <v>65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  <cell r="J2634">
            <v>14812</v>
          </cell>
          <cell r="S2634">
            <v>3054</v>
          </cell>
          <cell r="T2634">
            <v>2133</v>
          </cell>
          <cell r="V2634">
            <v>620</v>
          </cell>
          <cell r="AD2634">
            <v>9005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  <cell r="J2635">
            <v>257</v>
          </cell>
          <cell r="P2635">
            <v>257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  <cell r="J2636">
            <v>39049</v>
          </cell>
          <cell r="L2636">
            <v>1358</v>
          </cell>
          <cell r="M2636">
            <v>2073</v>
          </cell>
          <cell r="N2636">
            <v>2461</v>
          </cell>
          <cell r="O2636">
            <v>2406</v>
          </cell>
          <cell r="P2636">
            <v>1938</v>
          </cell>
          <cell r="Q2636">
            <v>2250</v>
          </cell>
          <cell r="R2636">
            <v>2900</v>
          </cell>
          <cell r="S2636">
            <v>2135</v>
          </cell>
          <cell r="T2636">
            <v>2758</v>
          </cell>
          <cell r="U2636">
            <v>1844</v>
          </cell>
          <cell r="V2636">
            <v>2764</v>
          </cell>
          <cell r="W2636">
            <v>1991</v>
          </cell>
          <cell r="X2636">
            <v>842</v>
          </cell>
          <cell r="Y2636">
            <v>1138</v>
          </cell>
          <cell r="Z2636">
            <v>488</v>
          </cell>
          <cell r="AA2636">
            <v>632</v>
          </cell>
          <cell r="AB2636">
            <v>282</v>
          </cell>
          <cell r="AC2636">
            <v>1499</v>
          </cell>
          <cell r="AD2636">
            <v>746</v>
          </cell>
          <cell r="AE2636">
            <v>2691</v>
          </cell>
          <cell r="AF2636">
            <v>937</v>
          </cell>
          <cell r="AG2636">
            <v>572</v>
          </cell>
          <cell r="AH2636">
            <v>672</v>
          </cell>
          <cell r="AI2636">
            <v>535</v>
          </cell>
          <cell r="AJ2636">
            <v>209</v>
          </cell>
          <cell r="AK2636">
            <v>416</v>
          </cell>
          <cell r="AL2636">
            <v>512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  <cell r="J2637">
            <v>57858</v>
          </cell>
          <cell r="M2637">
            <v>570</v>
          </cell>
          <cell r="N2637">
            <v>1935</v>
          </cell>
          <cell r="O2637">
            <v>386</v>
          </cell>
          <cell r="P2637">
            <v>2000</v>
          </cell>
          <cell r="Q2637">
            <v>768</v>
          </cell>
          <cell r="R2637">
            <v>286</v>
          </cell>
          <cell r="S2637">
            <v>8701</v>
          </cell>
          <cell r="T2637">
            <v>3079</v>
          </cell>
          <cell r="U2637">
            <v>3696</v>
          </cell>
          <cell r="V2637">
            <v>4138</v>
          </cell>
          <cell r="W2637">
            <v>8376</v>
          </cell>
          <cell r="X2637">
            <v>11375</v>
          </cell>
          <cell r="AA2637">
            <v>5124</v>
          </cell>
          <cell r="AB2637">
            <v>303</v>
          </cell>
          <cell r="AD2637">
            <v>3612</v>
          </cell>
          <cell r="AF2637">
            <v>20</v>
          </cell>
          <cell r="AI2637">
            <v>55</v>
          </cell>
          <cell r="AJ2637">
            <v>74</v>
          </cell>
          <cell r="AK2637">
            <v>18</v>
          </cell>
          <cell r="AL2637">
            <v>3342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  <cell r="J2638">
            <v>43389</v>
          </cell>
          <cell r="L2638">
            <v>2561</v>
          </cell>
          <cell r="M2638">
            <v>2421</v>
          </cell>
          <cell r="N2638">
            <v>2874</v>
          </cell>
          <cell r="O2638">
            <v>4125</v>
          </cell>
          <cell r="P2638">
            <v>4998</v>
          </cell>
          <cell r="Q2638">
            <v>2563</v>
          </cell>
          <cell r="R2638">
            <v>3950</v>
          </cell>
          <cell r="S2638">
            <v>1980</v>
          </cell>
          <cell r="T2638">
            <v>3281</v>
          </cell>
          <cell r="U2638">
            <v>843</v>
          </cell>
          <cell r="V2638">
            <v>1811</v>
          </cell>
          <cell r="W2638">
            <v>3149</v>
          </cell>
          <cell r="X2638">
            <v>1240</v>
          </cell>
          <cell r="Y2638">
            <v>122</v>
          </cell>
          <cell r="AA2638">
            <v>1450</v>
          </cell>
          <cell r="AB2638">
            <v>763</v>
          </cell>
          <cell r="AC2638">
            <v>1730</v>
          </cell>
          <cell r="AD2638">
            <v>481</v>
          </cell>
          <cell r="AF2638">
            <v>299</v>
          </cell>
          <cell r="AG2638">
            <v>879</v>
          </cell>
          <cell r="AI2638">
            <v>370</v>
          </cell>
          <cell r="AJ2638">
            <v>377</v>
          </cell>
          <cell r="AK2638">
            <v>139</v>
          </cell>
          <cell r="AM2638">
            <v>11</v>
          </cell>
          <cell r="AN2638">
            <v>972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  <cell r="J2639">
            <v>146</v>
          </cell>
          <cell r="Q2639">
            <v>146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  <cell r="J2640">
            <v>57826</v>
          </cell>
          <cell r="AH2640">
            <v>1868</v>
          </cell>
          <cell r="AI2640">
            <v>4408</v>
          </cell>
          <cell r="AJ2640">
            <v>2321</v>
          </cell>
          <cell r="AK2640">
            <v>9356</v>
          </cell>
          <cell r="AM2640">
            <v>9325</v>
          </cell>
          <cell r="AO2640">
            <v>30548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  <cell r="J2641">
            <v>8015</v>
          </cell>
          <cell r="U2641">
            <v>34</v>
          </cell>
          <cell r="AH2641">
            <v>1319</v>
          </cell>
          <cell r="AI2641">
            <v>17</v>
          </cell>
          <cell r="AL2641">
            <v>3456</v>
          </cell>
          <cell r="AM2641">
            <v>3189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627491</v>
          </cell>
          <cell r="L2642">
            <v>23934</v>
          </cell>
          <cell r="M2642">
            <v>41369</v>
          </cell>
          <cell r="N2642">
            <v>49750</v>
          </cell>
          <cell r="O2642">
            <v>43797</v>
          </cell>
          <cell r="P2642">
            <v>66276</v>
          </cell>
          <cell r="Q2642">
            <v>46468</v>
          </cell>
          <cell r="R2642">
            <v>27859</v>
          </cell>
          <cell r="S2642">
            <v>30211</v>
          </cell>
          <cell r="T2642">
            <v>36761</v>
          </cell>
          <cell r="U2642">
            <v>35629</v>
          </cell>
          <cell r="V2642">
            <v>26903</v>
          </cell>
          <cell r="W2642">
            <v>38971</v>
          </cell>
          <cell r="X2642">
            <v>25785</v>
          </cell>
          <cell r="Y2642">
            <v>16916</v>
          </cell>
          <cell r="Z2642">
            <v>17994</v>
          </cell>
          <cell r="AA2642">
            <v>14362</v>
          </cell>
          <cell r="AB2642">
            <v>20782</v>
          </cell>
          <cell r="AC2642">
            <v>14969</v>
          </cell>
          <cell r="AD2642">
            <v>13230</v>
          </cell>
          <cell r="AE2642">
            <v>13624</v>
          </cell>
          <cell r="AF2642">
            <v>8602</v>
          </cell>
          <cell r="AG2642">
            <v>6149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8904</v>
          </cell>
          <cell r="L2643">
            <v>822</v>
          </cell>
          <cell r="M2643">
            <v>726</v>
          </cell>
          <cell r="N2643">
            <v>766</v>
          </cell>
          <cell r="O2643">
            <v>1740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875</v>
          </cell>
          <cell r="X2643">
            <v>1082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40819</v>
          </cell>
          <cell r="L2644">
            <v>2289</v>
          </cell>
          <cell r="M2644">
            <v>1424</v>
          </cell>
          <cell r="N2644">
            <v>2264</v>
          </cell>
          <cell r="O2644">
            <v>2149</v>
          </cell>
          <cell r="P2644">
            <v>4824</v>
          </cell>
          <cell r="Q2644">
            <v>1115</v>
          </cell>
          <cell r="R2644">
            <v>990</v>
          </cell>
          <cell r="S2644">
            <v>2653</v>
          </cell>
          <cell r="T2644">
            <v>3767</v>
          </cell>
          <cell r="U2644">
            <v>2171</v>
          </cell>
          <cell r="V2644">
            <v>3185</v>
          </cell>
          <cell r="W2644">
            <v>3542</v>
          </cell>
          <cell r="X2644">
            <v>3174</v>
          </cell>
          <cell r="Y2644">
            <v>932</v>
          </cell>
          <cell r="Z2644">
            <v>1002</v>
          </cell>
          <cell r="AA2644">
            <v>1139</v>
          </cell>
          <cell r="AB2644">
            <v>485</v>
          </cell>
          <cell r="AC2644">
            <v>1844</v>
          </cell>
          <cell r="AD2644">
            <v>539</v>
          </cell>
          <cell r="AE2644">
            <v>312</v>
          </cell>
          <cell r="AF2644">
            <v>323</v>
          </cell>
          <cell r="AG2644">
            <v>352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7059</v>
          </cell>
          <cell r="L2647">
            <v>670</v>
          </cell>
          <cell r="M2647">
            <v>344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  <cell r="J2648">
            <v>8993</v>
          </cell>
          <cell r="L2648">
            <v>266</v>
          </cell>
          <cell r="M2648">
            <v>1168</v>
          </cell>
          <cell r="N2648">
            <v>856</v>
          </cell>
          <cell r="O2648">
            <v>1054</v>
          </cell>
          <cell r="P2648">
            <v>638</v>
          </cell>
          <cell r="R2648">
            <v>892</v>
          </cell>
          <cell r="S2648">
            <v>155</v>
          </cell>
          <cell r="T2648">
            <v>240</v>
          </cell>
          <cell r="U2648">
            <v>201</v>
          </cell>
          <cell r="V2648">
            <v>99</v>
          </cell>
          <cell r="W2648">
            <v>571</v>
          </cell>
          <cell r="X2648">
            <v>411</v>
          </cell>
          <cell r="Y2648">
            <v>271</v>
          </cell>
          <cell r="Z2648">
            <v>164</v>
          </cell>
          <cell r="AA2648">
            <v>151</v>
          </cell>
          <cell r="AB2648">
            <v>495</v>
          </cell>
          <cell r="AC2648">
            <v>80</v>
          </cell>
          <cell r="AD2648">
            <v>91</v>
          </cell>
          <cell r="AE2648">
            <v>280</v>
          </cell>
          <cell r="AF2648">
            <v>90</v>
          </cell>
          <cell r="AI2648">
            <v>577</v>
          </cell>
          <cell r="AJ2648">
            <v>193</v>
          </cell>
          <cell r="AM2648">
            <v>50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  <cell r="J2649">
            <v>10275</v>
          </cell>
          <cell r="L2649">
            <v>254</v>
          </cell>
          <cell r="N2649">
            <v>361</v>
          </cell>
          <cell r="O2649">
            <v>90</v>
          </cell>
          <cell r="AA2649">
            <v>3263</v>
          </cell>
          <cell r="AD2649">
            <v>3800</v>
          </cell>
          <cell r="AM2649">
            <v>2507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  <cell r="J2650">
            <v>29286</v>
          </cell>
          <cell r="L2650">
            <v>1783</v>
          </cell>
          <cell r="M2650">
            <v>495</v>
          </cell>
          <cell r="N2650">
            <v>2145</v>
          </cell>
          <cell r="O2650">
            <v>2188</v>
          </cell>
          <cell r="P2650">
            <v>2769</v>
          </cell>
          <cell r="Q2650">
            <v>2401</v>
          </cell>
          <cell r="R2650">
            <v>908</v>
          </cell>
          <cell r="S2650">
            <v>1192</v>
          </cell>
          <cell r="T2650">
            <v>628</v>
          </cell>
          <cell r="U2650">
            <v>1242</v>
          </cell>
          <cell r="V2650">
            <v>2085</v>
          </cell>
          <cell r="W2650">
            <v>1000</v>
          </cell>
          <cell r="X2650">
            <v>391</v>
          </cell>
          <cell r="Y2650">
            <v>371</v>
          </cell>
          <cell r="AA2650">
            <v>1758</v>
          </cell>
          <cell r="AB2650">
            <v>263</v>
          </cell>
          <cell r="AC2650">
            <v>460</v>
          </cell>
          <cell r="AD2650">
            <v>1722</v>
          </cell>
          <cell r="AE2650">
            <v>2445</v>
          </cell>
          <cell r="AF2650">
            <v>312</v>
          </cell>
          <cell r="AG2650">
            <v>408</v>
          </cell>
          <cell r="AI2650">
            <v>172</v>
          </cell>
          <cell r="AJ2650">
            <v>306</v>
          </cell>
          <cell r="AK2650">
            <v>1842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  <cell r="J2651">
            <v>25763</v>
          </cell>
          <cell r="L2651">
            <v>586</v>
          </cell>
          <cell r="M2651">
            <v>2172</v>
          </cell>
          <cell r="N2651">
            <v>1458</v>
          </cell>
          <cell r="O2651">
            <v>2641</v>
          </cell>
          <cell r="P2651">
            <v>7085</v>
          </cell>
          <cell r="Q2651">
            <v>4186</v>
          </cell>
          <cell r="R2651">
            <v>1069</v>
          </cell>
          <cell r="S2651">
            <v>1040</v>
          </cell>
          <cell r="T2651">
            <v>964</v>
          </cell>
          <cell r="U2651">
            <v>553</v>
          </cell>
          <cell r="V2651">
            <v>593</v>
          </cell>
          <cell r="W2651">
            <v>608</v>
          </cell>
          <cell r="X2651">
            <v>104</v>
          </cell>
          <cell r="Y2651">
            <v>358</v>
          </cell>
          <cell r="Z2651">
            <v>19</v>
          </cell>
          <cell r="AA2651">
            <v>265</v>
          </cell>
          <cell r="AB2651">
            <v>74</v>
          </cell>
          <cell r="AC2651">
            <v>558</v>
          </cell>
          <cell r="AD2651">
            <v>737</v>
          </cell>
          <cell r="AE2651">
            <v>238</v>
          </cell>
          <cell r="AF2651">
            <v>335</v>
          </cell>
          <cell r="AH2651">
            <v>45</v>
          </cell>
          <cell r="AJ2651">
            <v>75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  <cell r="J2652">
            <v>4447</v>
          </cell>
          <cell r="N2652">
            <v>111</v>
          </cell>
          <cell r="S2652">
            <v>314</v>
          </cell>
          <cell r="T2652">
            <v>149</v>
          </cell>
          <cell r="W2652">
            <v>136</v>
          </cell>
          <cell r="X2652">
            <v>3737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  <cell r="J2653">
            <v>52399</v>
          </cell>
          <cell r="L2653">
            <v>1778</v>
          </cell>
          <cell r="M2653">
            <v>3240</v>
          </cell>
          <cell r="N2653">
            <v>3044</v>
          </cell>
          <cell r="O2653">
            <v>2075</v>
          </cell>
          <cell r="P2653">
            <v>3242</v>
          </cell>
          <cell r="Q2653">
            <v>10277</v>
          </cell>
          <cell r="R2653">
            <v>7856</v>
          </cell>
          <cell r="S2653">
            <v>586</v>
          </cell>
          <cell r="T2653">
            <v>1500</v>
          </cell>
          <cell r="U2653">
            <v>3833</v>
          </cell>
          <cell r="V2653">
            <v>3296</v>
          </cell>
          <cell r="W2653">
            <v>520</v>
          </cell>
          <cell r="X2653">
            <v>3105</v>
          </cell>
          <cell r="Y2653">
            <v>1487</v>
          </cell>
          <cell r="AA2653">
            <v>252</v>
          </cell>
          <cell r="AC2653">
            <v>3298</v>
          </cell>
          <cell r="AE2653">
            <v>1452</v>
          </cell>
          <cell r="AF2653">
            <v>326</v>
          </cell>
          <cell r="AH2653">
            <v>89</v>
          </cell>
          <cell r="AJ2653">
            <v>121</v>
          </cell>
          <cell r="AL2653">
            <v>1022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  <cell r="J2654">
            <v>2903</v>
          </cell>
          <cell r="M2654">
            <v>999</v>
          </cell>
          <cell r="O2654">
            <v>99</v>
          </cell>
          <cell r="Q2654">
            <v>73</v>
          </cell>
          <cell r="R2654">
            <v>52</v>
          </cell>
          <cell r="V2654">
            <v>1183</v>
          </cell>
          <cell r="Y2654">
            <v>497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  <cell r="J2655">
            <v>90417</v>
          </cell>
          <cell r="M2655">
            <v>932</v>
          </cell>
          <cell r="N2655">
            <v>2025</v>
          </cell>
          <cell r="O2655">
            <v>1104</v>
          </cell>
          <cell r="P2655">
            <v>376</v>
          </cell>
          <cell r="Q2655">
            <v>72</v>
          </cell>
          <cell r="S2655">
            <v>1960</v>
          </cell>
          <cell r="T2655">
            <v>745</v>
          </cell>
          <cell r="V2655">
            <v>22977</v>
          </cell>
          <cell r="W2655">
            <v>4290</v>
          </cell>
          <cell r="X2655">
            <v>6392</v>
          </cell>
          <cell r="Z2655">
            <v>9077</v>
          </cell>
          <cell r="AC2655">
            <v>24274</v>
          </cell>
          <cell r="AE2655">
            <v>2370</v>
          </cell>
          <cell r="AG2655">
            <v>13823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  <cell r="J2656">
            <v>8757</v>
          </cell>
          <cell r="M2656">
            <v>1259</v>
          </cell>
          <cell r="N2656">
            <v>151</v>
          </cell>
          <cell r="O2656">
            <v>972</v>
          </cell>
          <cell r="P2656">
            <v>2421</v>
          </cell>
          <cell r="Q2656">
            <v>56</v>
          </cell>
          <cell r="R2656">
            <v>1106</v>
          </cell>
          <cell r="T2656">
            <v>1298</v>
          </cell>
          <cell r="U2656">
            <v>559</v>
          </cell>
          <cell r="V2656">
            <v>84</v>
          </cell>
          <cell r="X2656">
            <v>60</v>
          </cell>
          <cell r="Y2656">
            <v>588</v>
          </cell>
          <cell r="Z2656">
            <v>43</v>
          </cell>
          <cell r="AC2656">
            <v>87</v>
          </cell>
          <cell r="AF2656">
            <v>73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  <cell r="J2657">
            <v>164</v>
          </cell>
          <cell r="V2657">
            <v>164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  <cell r="J2658">
            <v>9474</v>
          </cell>
          <cell r="M2658">
            <v>7057</v>
          </cell>
          <cell r="T2658">
            <v>2417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  <cell r="J2659">
            <v>4697</v>
          </cell>
          <cell r="AB2659">
            <v>4697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  <cell r="J2660">
            <v>31829</v>
          </cell>
          <cell r="L2660">
            <v>787</v>
          </cell>
          <cell r="M2660">
            <v>2073</v>
          </cell>
          <cell r="N2660">
            <v>3615</v>
          </cell>
          <cell r="O2660">
            <v>2249</v>
          </cell>
          <cell r="P2660">
            <v>2560</v>
          </cell>
          <cell r="Q2660">
            <v>1172</v>
          </cell>
          <cell r="R2660">
            <v>1386</v>
          </cell>
          <cell r="S2660">
            <v>2129</v>
          </cell>
          <cell r="T2660">
            <v>1072</v>
          </cell>
          <cell r="U2660">
            <v>3291</v>
          </cell>
          <cell r="V2660">
            <v>777</v>
          </cell>
          <cell r="W2660">
            <v>1064</v>
          </cell>
          <cell r="X2660">
            <v>1808</v>
          </cell>
          <cell r="Y2660">
            <v>252</v>
          </cell>
          <cell r="Z2660">
            <v>376</v>
          </cell>
          <cell r="AB2660">
            <v>399</v>
          </cell>
          <cell r="AC2660">
            <v>2126</v>
          </cell>
          <cell r="AD2660">
            <v>41</v>
          </cell>
          <cell r="AE2660">
            <v>2331</v>
          </cell>
          <cell r="AF2660">
            <v>1040</v>
          </cell>
          <cell r="AG2660">
            <v>43</v>
          </cell>
          <cell r="AH2660">
            <v>247</v>
          </cell>
          <cell r="AI2660">
            <v>41</v>
          </cell>
          <cell r="AK2660">
            <v>930</v>
          </cell>
          <cell r="AN2660">
            <v>20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  <cell r="J2661">
            <v>54944</v>
          </cell>
          <cell r="L2661">
            <v>1595</v>
          </cell>
          <cell r="M2661">
            <v>367</v>
          </cell>
          <cell r="N2661">
            <v>2530</v>
          </cell>
          <cell r="O2661">
            <v>5421</v>
          </cell>
          <cell r="P2661">
            <v>659</v>
          </cell>
          <cell r="Q2661">
            <v>1679</v>
          </cell>
          <cell r="R2661">
            <v>17691</v>
          </cell>
          <cell r="T2661">
            <v>3291</v>
          </cell>
          <cell r="U2661">
            <v>1314</v>
          </cell>
          <cell r="V2661">
            <v>77</v>
          </cell>
          <cell r="W2661">
            <v>217</v>
          </cell>
          <cell r="X2661">
            <v>5268</v>
          </cell>
          <cell r="Y2661">
            <v>42</v>
          </cell>
          <cell r="Z2661">
            <v>4313</v>
          </cell>
          <cell r="AA2661">
            <v>3305</v>
          </cell>
          <cell r="AC2661">
            <v>3663</v>
          </cell>
          <cell r="AD2661">
            <v>3172</v>
          </cell>
          <cell r="AF2661">
            <v>150</v>
          </cell>
          <cell r="AH2661">
            <v>152</v>
          </cell>
          <cell r="AJ2661">
            <v>23</v>
          </cell>
          <cell r="AL2661">
            <v>15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  <cell r="J2662">
            <v>48396</v>
          </cell>
          <cell r="L2662">
            <v>45</v>
          </cell>
          <cell r="M2662">
            <v>4034</v>
          </cell>
          <cell r="N2662">
            <v>4634</v>
          </cell>
          <cell r="O2662">
            <v>1592</v>
          </cell>
          <cell r="P2662">
            <v>2486</v>
          </cell>
          <cell r="Q2662">
            <v>1330</v>
          </cell>
          <cell r="R2662">
            <v>419</v>
          </cell>
          <cell r="S2662">
            <v>6000</v>
          </cell>
          <cell r="T2662">
            <v>2911</v>
          </cell>
          <cell r="U2662">
            <v>1035</v>
          </cell>
          <cell r="V2662">
            <v>6085</v>
          </cell>
          <cell r="W2662">
            <v>1115</v>
          </cell>
          <cell r="X2662">
            <v>1337</v>
          </cell>
          <cell r="Y2662">
            <v>267</v>
          </cell>
          <cell r="Z2662">
            <v>1273</v>
          </cell>
          <cell r="AB2662">
            <v>315</v>
          </cell>
          <cell r="AC2662">
            <v>1510</v>
          </cell>
          <cell r="AD2662">
            <v>1393</v>
          </cell>
          <cell r="AE2662">
            <v>1280</v>
          </cell>
          <cell r="AF2662">
            <v>1468</v>
          </cell>
          <cell r="AG2662">
            <v>4005</v>
          </cell>
          <cell r="AK2662">
            <v>485</v>
          </cell>
          <cell r="AL2662">
            <v>2957</v>
          </cell>
          <cell r="AM2662">
            <v>193</v>
          </cell>
          <cell r="AN2662">
            <v>227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  <cell r="J2663">
            <v>878</v>
          </cell>
          <cell r="Q2663">
            <v>391</v>
          </cell>
          <cell r="AH2663">
            <v>487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  <cell r="J2664">
            <v>12919</v>
          </cell>
          <cell r="AI2664">
            <v>11752</v>
          </cell>
          <cell r="AM2664">
            <v>1167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  <cell r="J2665">
            <v>559</v>
          </cell>
          <cell r="M2665">
            <v>337</v>
          </cell>
          <cell r="AK2665">
            <v>15</v>
          </cell>
          <cell r="AL2665">
            <v>207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453546</v>
          </cell>
          <cell r="L2666">
            <v>9249</v>
          </cell>
          <cell r="M2666">
            <v>31393</v>
          </cell>
          <cell r="N2666">
            <v>43334</v>
          </cell>
          <cell r="O2666">
            <v>36317</v>
          </cell>
          <cell r="P2666">
            <v>41696</v>
          </cell>
          <cell r="Q2666">
            <v>42001</v>
          </cell>
          <cell r="R2666">
            <v>40133</v>
          </cell>
          <cell r="S2666">
            <v>30748</v>
          </cell>
          <cell r="T2666">
            <v>39041</v>
          </cell>
          <cell r="U2666">
            <v>31219</v>
          </cell>
          <cell r="V2666">
            <v>12378</v>
          </cell>
          <cell r="W2666">
            <v>10378</v>
          </cell>
          <cell r="X2666">
            <v>12416</v>
          </cell>
          <cell r="Y2666">
            <v>12754</v>
          </cell>
          <cell r="Z2666">
            <v>7064</v>
          </cell>
          <cell r="AA2666">
            <v>2334</v>
          </cell>
          <cell r="AB2666">
            <v>18496</v>
          </cell>
          <cell r="AC2666">
            <v>14158</v>
          </cell>
          <cell r="AD2666">
            <v>8063</v>
          </cell>
          <cell r="AE2666">
            <v>2147</v>
          </cell>
          <cell r="AF2666">
            <v>1171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6049</v>
          </cell>
          <cell r="N2667">
            <v>1140</v>
          </cell>
          <cell r="O2667">
            <v>638</v>
          </cell>
          <cell r="P2667">
            <v>814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55800</v>
          </cell>
          <cell r="L2668">
            <v>835</v>
          </cell>
          <cell r="M2668">
            <v>2486</v>
          </cell>
          <cell r="N2668">
            <v>7112</v>
          </cell>
          <cell r="O2668">
            <v>6111</v>
          </cell>
          <cell r="P2668">
            <v>4337</v>
          </cell>
          <cell r="Q2668">
            <v>8185</v>
          </cell>
          <cell r="R2668">
            <v>5138</v>
          </cell>
          <cell r="S2668">
            <v>5039</v>
          </cell>
          <cell r="T2668">
            <v>4871</v>
          </cell>
          <cell r="U2668">
            <v>3957</v>
          </cell>
          <cell r="V2668">
            <v>1002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1800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7754</v>
          </cell>
          <cell r="N2670">
            <v>194</v>
          </cell>
          <cell r="P2670">
            <v>963</v>
          </cell>
          <cell r="Q2670">
            <v>696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  <cell r="J2672">
            <v>3842</v>
          </cell>
          <cell r="L2672">
            <v>128</v>
          </cell>
          <cell r="M2672">
            <v>123</v>
          </cell>
          <cell r="N2672">
            <v>619</v>
          </cell>
          <cell r="O2672">
            <v>572</v>
          </cell>
          <cell r="P2672">
            <v>208</v>
          </cell>
          <cell r="Q2672">
            <v>311</v>
          </cell>
          <cell r="R2672">
            <v>111</v>
          </cell>
          <cell r="V2672">
            <v>191</v>
          </cell>
          <cell r="W2672">
            <v>81</v>
          </cell>
          <cell r="X2672">
            <v>236</v>
          </cell>
          <cell r="AB2672">
            <v>373</v>
          </cell>
          <cell r="AC2672">
            <v>590</v>
          </cell>
          <cell r="AD2672">
            <v>240</v>
          </cell>
          <cell r="AK2672">
            <v>11</v>
          </cell>
          <cell r="AM2672">
            <v>48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  <cell r="J2673">
            <v>2556</v>
          </cell>
          <cell r="O2673">
            <v>550</v>
          </cell>
          <cell r="P2673">
            <v>460</v>
          </cell>
          <cell r="Q2673">
            <v>50</v>
          </cell>
          <cell r="R2673">
            <v>54</v>
          </cell>
          <cell r="S2673">
            <v>339</v>
          </cell>
          <cell r="V2673">
            <v>233</v>
          </cell>
          <cell r="W2673">
            <v>509</v>
          </cell>
          <cell r="X2673">
            <v>176</v>
          </cell>
          <cell r="AA2673">
            <v>185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  <cell r="J2674">
            <v>12498</v>
          </cell>
          <cell r="L2674">
            <v>1177</v>
          </cell>
          <cell r="M2674">
            <v>603</v>
          </cell>
          <cell r="N2674">
            <v>1277</v>
          </cell>
          <cell r="O2674">
            <v>1893</v>
          </cell>
          <cell r="P2674">
            <v>994</v>
          </cell>
          <cell r="Q2674">
            <v>590</v>
          </cell>
          <cell r="R2674">
            <v>220</v>
          </cell>
          <cell r="S2674">
            <v>1486</v>
          </cell>
          <cell r="T2674">
            <v>461</v>
          </cell>
          <cell r="U2674">
            <v>558</v>
          </cell>
          <cell r="X2674">
            <v>293</v>
          </cell>
          <cell r="Y2674">
            <v>180</v>
          </cell>
          <cell r="Z2674">
            <v>524</v>
          </cell>
          <cell r="AA2674">
            <v>527</v>
          </cell>
          <cell r="AB2674">
            <v>804</v>
          </cell>
          <cell r="AJ2674">
            <v>198</v>
          </cell>
          <cell r="AK2674">
            <v>713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  <cell r="J2675">
            <v>12495</v>
          </cell>
          <cell r="L2675">
            <v>622</v>
          </cell>
          <cell r="M2675">
            <v>1616</v>
          </cell>
          <cell r="N2675">
            <v>1485</v>
          </cell>
          <cell r="O2675">
            <v>1038</v>
          </cell>
          <cell r="P2675">
            <v>1729</v>
          </cell>
          <cell r="Q2675">
            <v>1776</v>
          </cell>
          <cell r="R2675">
            <v>859</v>
          </cell>
          <cell r="S2675">
            <v>575</v>
          </cell>
          <cell r="T2675">
            <v>338</v>
          </cell>
          <cell r="U2675">
            <v>226</v>
          </cell>
          <cell r="V2675">
            <v>260</v>
          </cell>
          <cell r="W2675">
            <v>496</v>
          </cell>
          <cell r="X2675">
            <v>96</v>
          </cell>
          <cell r="Y2675">
            <v>85</v>
          </cell>
          <cell r="AA2675">
            <v>366</v>
          </cell>
          <cell r="AB2675">
            <v>161</v>
          </cell>
          <cell r="AE2675">
            <v>29</v>
          </cell>
          <cell r="AF2675">
            <v>66</v>
          </cell>
          <cell r="AG2675">
            <v>261</v>
          </cell>
          <cell r="AH2675">
            <v>194</v>
          </cell>
          <cell r="AJ2675">
            <v>175</v>
          </cell>
          <cell r="AL2675">
            <v>42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  <cell r="J2676">
            <v>1434</v>
          </cell>
          <cell r="O2676">
            <v>1434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  <cell r="J2677">
            <v>27117</v>
          </cell>
          <cell r="L2677">
            <v>1198</v>
          </cell>
          <cell r="M2677">
            <v>2159</v>
          </cell>
          <cell r="N2677">
            <v>6267</v>
          </cell>
          <cell r="O2677">
            <v>849</v>
          </cell>
          <cell r="P2677">
            <v>1501</v>
          </cell>
          <cell r="Q2677">
            <v>2785</v>
          </cell>
          <cell r="R2677">
            <v>1670</v>
          </cell>
          <cell r="S2677">
            <v>388</v>
          </cell>
          <cell r="T2677">
            <v>34</v>
          </cell>
          <cell r="U2677">
            <v>671</v>
          </cell>
          <cell r="V2677">
            <v>465</v>
          </cell>
          <cell r="X2677">
            <v>1221</v>
          </cell>
          <cell r="Y2677">
            <v>2064</v>
          </cell>
          <cell r="Z2677">
            <v>43</v>
          </cell>
          <cell r="AA2677">
            <v>716</v>
          </cell>
          <cell r="AB2677">
            <v>152</v>
          </cell>
          <cell r="AC2677">
            <v>177</v>
          </cell>
          <cell r="AD2677">
            <v>374</v>
          </cell>
          <cell r="AE2677">
            <v>277</v>
          </cell>
          <cell r="AI2677">
            <v>75</v>
          </cell>
          <cell r="AJ2677">
            <v>1644</v>
          </cell>
          <cell r="AK2677">
            <v>345</v>
          </cell>
          <cell r="AL2677">
            <v>2042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  <cell r="J2678">
            <v>1299</v>
          </cell>
          <cell r="N2678">
            <v>60</v>
          </cell>
          <cell r="O2678">
            <v>361</v>
          </cell>
          <cell r="R2678">
            <v>338</v>
          </cell>
          <cell r="Z2678">
            <v>540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  <cell r="J2679">
            <v>33714</v>
          </cell>
          <cell r="M2679">
            <v>3957</v>
          </cell>
          <cell r="N2679">
            <v>650</v>
          </cell>
          <cell r="O2679">
            <v>6165</v>
          </cell>
          <cell r="P2679">
            <v>4081</v>
          </cell>
          <cell r="Q2679">
            <v>823</v>
          </cell>
          <cell r="R2679">
            <v>2678</v>
          </cell>
          <cell r="T2679">
            <v>3823</v>
          </cell>
          <cell r="U2679">
            <v>1929</v>
          </cell>
          <cell r="V2679">
            <v>389</v>
          </cell>
          <cell r="X2679">
            <v>2962</v>
          </cell>
          <cell r="Z2679">
            <v>1703</v>
          </cell>
          <cell r="AA2679">
            <v>1372</v>
          </cell>
          <cell r="AF2679">
            <v>3182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  <cell r="J2680">
            <v>965</v>
          </cell>
          <cell r="N2680">
            <v>538</v>
          </cell>
          <cell r="O2680">
            <v>135</v>
          </cell>
          <cell r="P2680">
            <v>100</v>
          </cell>
          <cell r="AA2680">
            <v>45</v>
          </cell>
          <cell r="AD2680">
            <v>76</v>
          </cell>
          <cell r="AE2680">
            <v>71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  <cell r="J2682">
            <v>1963</v>
          </cell>
          <cell r="W2682">
            <v>1963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  <cell r="J2683">
            <v>420</v>
          </cell>
          <cell r="AF2683">
            <v>420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19260</v>
          </cell>
          <cell r="M2684">
            <v>2042</v>
          </cell>
          <cell r="N2684">
            <v>2422</v>
          </cell>
          <cell r="O2684">
            <v>2280</v>
          </cell>
          <cell r="P2684">
            <v>1053</v>
          </cell>
          <cell r="Q2684">
            <v>2000</v>
          </cell>
          <cell r="R2684">
            <v>1515</v>
          </cell>
          <cell r="S2684">
            <v>1026</v>
          </cell>
          <cell r="T2684">
            <v>281</v>
          </cell>
          <cell r="U2684">
            <v>412</v>
          </cell>
          <cell r="V2684">
            <v>597</v>
          </cell>
          <cell r="W2684">
            <v>1404</v>
          </cell>
          <cell r="X2684">
            <v>795</v>
          </cell>
          <cell r="Y2684">
            <v>997</v>
          </cell>
          <cell r="Z2684">
            <v>17</v>
          </cell>
          <cell r="AA2684">
            <v>766</v>
          </cell>
          <cell r="AC2684">
            <v>28</v>
          </cell>
          <cell r="AD2684">
            <v>70</v>
          </cell>
          <cell r="AE2684">
            <v>215</v>
          </cell>
          <cell r="AF2684">
            <v>41</v>
          </cell>
          <cell r="AJ2684">
            <v>48</v>
          </cell>
          <cell r="AK2684">
            <v>399</v>
          </cell>
          <cell r="AL2684">
            <v>798</v>
          </cell>
          <cell r="AM2684">
            <v>54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  <cell r="J2685">
            <v>14147</v>
          </cell>
          <cell r="L2685">
            <v>33</v>
          </cell>
          <cell r="N2685">
            <v>2293</v>
          </cell>
          <cell r="O2685">
            <v>2645</v>
          </cell>
          <cell r="P2685">
            <v>840</v>
          </cell>
          <cell r="Q2685">
            <v>2126</v>
          </cell>
          <cell r="S2685">
            <v>429</v>
          </cell>
          <cell r="U2685">
            <v>3190</v>
          </cell>
          <cell r="X2685">
            <v>552</v>
          </cell>
          <cell r="Z2685">
            <v>1404</v>
          </cell>
          <cell r="AA2685">
            <v>504</v>
          </cell>
          <cell r="AK2685">
            <v>131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  <cell r="J2686">
            <v>64995</v>
          </cell>
          <cell r="L2686">
            <v>30</v>
          </cell>
          <cell r="M2686">
            <v>521</v>
          </cell>
          <cell r="N2686">
            <v>6187</v>
          </cell>
          <cell r="O2686">
            <v>7202</v>
          </cell>
          <cell r="P2686">
            <v>27715</v>
          </cell>
          <cell r="Q2686">
            <v>346</v>
          </cell>
          <cell r="T2686">
            <v>25</v>
          </cell>
          <cell r="U2686">
            <v>125</v>
          </cell>
          <cell r="W2686">
            <v>219</v>
          </cell>
          <cell r="X2686">
            <v>110</v>
          </cell>
          <cell r="Y2686">
            <v>26</v>
          </cell>
          <cell r="AA2686">
            <v>1022</v>
          </cell>
          <cell r="AC2686">
            <v>52</v>
          </cell>
          <cell r="AD2686">
            <v>1131</v>
          </cell>
          <cell r="AF2686">
            <v>640</v>
          </cell>
          <cell r="AG2686">
            <v>159</v>
          </cell>
          <cell r="AH2686">
            <v>219</v>
          </cell>
          <cell r="AI2686">
            <v>847</v>
          </cell>
          <cell r="AJ2686">
            <v>1618</v>
          </cell>
          <cell r="AK2686">
            <v>942</v>
          </cell>
          <cell r="AL2686">
            <v>1219</v>
          </cell>
          <cell r="AM2686">
            <v>722</v>
          </cell>
          <cell r="AN2686">
            <v>13918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  <cell r="J2687">
            <v>456</v>
          </cell>
          <cell r="L2687">
            <v>49</v>
          </cell>
          <cell r="O2687">
            <v>234</v>
          </cell>
          <cell r="AH2687">
            <v>56</v>
          </cell>
          <cell r="AI2687">
            <v>117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  <cell r="J2688">
            <v>4671</v>
          </cell>
          <cell r="R2688">
            <v>1064</v>
          </cell>
          <cell r="AH2688">
            <v>3515</v>
          </cell>
          <cell r="AM2688">
            <v>92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  <cell r="J2689">
            <v>2399</v>
          </cell>
          <cell r="M2689">
            <v>425</v>
          </cell>
          <cell r="O2689">
            <v>755</v>
          </cell>
          <cell r="T2689">
            <v>914</v>
          </cell>
          <cell r="X2689">
            <v>59</v>
          </cell>
          <cell r="AJ2689">
            <v>246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8336</v>
          </cell>
          <cell r="L2690">
            <v>154</v>
          </cell>
          <cell r="M2690">
            <v>800</v>
          </cell>
          <cell r="N2690">
            <v>729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773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704</v>
          </cell>
          <cell r="M2692">
            <v>173</v>
          </cell>
          <cell r="N2692">
            <v>313</v>
          </cell>
          <cell r="O2692">
            <v>140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  <cell r="J2696">
            <v>608</v>
          </cell>
          <cell r="N2696">
            <v>382</v>
          </cell>
          <cell r="X2696">
            <v>110</v>
          </cell>
          <cell r="AF2696">
            <v>116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  <cell r="J2698">
            <v>7645</v>
          </cell>
          <cell r="M2698">
            <v>128</v>
          </cell>
          <cell r="N2698">
            <v>852</v>
          </cell>
          <cell r="P2698">
            <v>436</v>
          </cell>
          <cell r="Q2698">
            <v>438</v>
          </cell>
          <cell r="R2698">
            <v>213</v>
          </cell>
          <cell r="S2698">
            <v>1563</v>
          </cell>
          <cell r="Y2698">
            <v>238</v>
          </cell>
          <cell r="AE2698">
            <v>141</v>
          </cell>
          <cell r="AF2698">
            <v>1344</v>
          </cell>
          <cell r="AI2698">
            <v>1963</v>
          </cell>
          <cell r="AM2698">
            <v>329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  <cell r="J2699">
            <v>233</v>
          </cell>
          <cell r="Y2699">
            <v>233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  <cell r="J2700">
            <v>44</v>
          </cell>
          <cell r="AM2700">
            <v>44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  <cell r="J2701">
            <v>7567</v>
          </cell>
          <cell r="N2701">
            <v>425</v>
          </cell>
          <cell r="P2701">
            <v>3106</v>
          </cell>
          <cell r="V2701">
            <v>485</v>
          </cell>
          <cell r="X2701">
            <v>462</v>
          </cell>
          <cell r="AD2701">
            <v>102</v>
          </cell>
          <cell r="AE2701">
            <v>43</v>
          </cell>
          <cell r="AM2701">
            <v>2944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  <cell r="J2702">
            <v>405</v>
          </cell>
          <cell r="AA2702">
            <v>405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  <cell r="J2703">
            <v>4390</v>
          </cell>
          <cell r="Q2703">
            <v>1727</v>
          </cell>
          <cell r="AA2703">
            <v>2663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  <cell r="J2704">
            <v>1780</v>
          </cell>
          <cell r="V2704">
            <v>1597</v>
          </cell>
          <cell r="AD2704">
            <v>171</v>
          </cell>
          <cell r="AE2704">
            <v>12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  <cell r="J2706">
            <v>218</v>
          </cell>
          <cell r="N2706">
            <v>218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  <cell r="J2708">
            <v>2814</v>
          </cell>
          <cell r="N2708">
            <v>719</v>
          </cell>
          <cell r="O2708">
            <v>1213</v>
          </cell>
          <cell r="Q2708">
            <v>141</v>
          </cell>
          <cell r="R2708">
            <v>69</v>
          </cell>
          <cell r="T2708">
            <v>36</v>
          </cell>
          <cell r="V2708">
            <v>94</v>
          </cell>
          <cell r="X2708">
            <v>173</v>
          </cell>
          <cell r="Y2708">
            <v>234</v>
          </cell>
          <cell r="AF2708">
            <v>20</v>
          </cell>
          <cell r="AH2708">
            <v>16</v>
          </cell>
          <cell r="AK2708">
            <v>99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  <cell r="J2709">
            <v>10953</v>
          </cell>
          <cell r="P2709">
            <v>37</v>
          </cell>
          <cell r="Q2709">
            <v>1259</v>
          </cell>
          <cell r="R2709">
            <v>2300</v>
          </cell>
          <cell r="V2709">
            <v>1338</v>
          </cell>
          <cell r="X2709">
            <v>1845</v>
          </cell>
          <cell r="Y2709">
            <v>16</v>
          </cell>
          <cell r="Z2709">
            <v>1156</v>
          </cell>
          <cell r="AG2709">
            <v>3002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  <cell r="J2710">
            <v>3284</v>
          </cell>
          <cell r="M2710">
            <v>374</v>
          </cell>
          <cell r="N2710">
            <v>83</v>
          </cell>
          <cell r="P2710">
            <v>199</v>
          </cell>
          <cell r="V2710">
            <v>135</v>
          </cell>
          <cell r="X2710">
            <v>700</v>
          </cell>
          <cell r="AA2710">
            <v>1280</v>
          </cell>
          <cell r="AB2710">
            <v>417</v>
          </cell>
          <cell r="AD2710">
            <v>96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  <cell r="J2712">
            <v>8654</v>
          </cell>
          <cell r="AO2712">
            <v>8654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  <cell r="J2713">
            <v>260</v>
          </cell>
          <cell r="AB2713">
            <v>260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2133305</v>
          </cell>
          <cell r="L2714">
            <v>43958</v>
          </cell>
          <cell r="M2714">
            <v>97205</v>
          </cell>
          <cell r="N2714">
            <v>114923</v>
          </cell>
          <cell r="O2714">
            <v>135881</v>
          </cell>
          <cell r="P2714">
            <v>147880</v>
          </cell>
          <cell r="Q2714">
            <v>167843</v>
          </cell>
          <cell r="R2714">
            <v>172979</v>
          </cell>
          <cell r="S2714">
            <v>122218</v>
          </cell>
          <cell r="T2714">
            <v>148135</v>
          </cell>
          <cell r="U2714">
            <v>129584</v>
          </cell>
          <cell r="V2714">
            <v>96333</v>
          </cell>
          <cell r="W2714">
            <v>113544</v>
          </cell>
          <cell r="X2714">
            <v>75170</v>
          </cell>
          <cell r="Y2714">
            <v>97361</v>
          </cell>
          <cell r="Z2714">
            <v>82249</v>
          </cell>
          <cell r="AA2714">
            <v>58445</v>
          </cell>
          <cell r="AB2714">
            <v>53033</v>
          </cell>
          <cell r="AC2714">
            <v>49127</v>
          </cell>
          <cell r="AD2714">
            <v>45607</v>
          </cell>
          <cell r="AE2714">
            <v>39471</v>
          </cell>
          <cell r="AF2714">
            <v>31733</v>
          </cell>
          <cell r="AG2714">
            <v>20060</v>
          </cell>
          <cell r="AH2714">
            <v>16340</v>
          </cell>
          <cell r="AI2714">
            <v>16385</v>
          </cell>
          <cell r="AJ2714">
            <v>15794</v>
          </cell>
          <cell r="AK2714">
            <v>14239</v>
          </cell>
          <cell r="AL2714">
            <v>14275</v>
          </cell>
          <cell r="AM2714">
            <v>9955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21081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2070</v>
          </cell>
          <cell r="S2715">
            <v>3129</v>
          </cell>
          <cell r="T2715">
            <v>2716</v>
          </cell>
          <cell r="U2715">
            <v>1044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941</v>
          </cell>
          <cell r="AD2715">
            <v>312</v>
          </cell>
          <cell r="AE2715">
            <v>720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293999</v>
          </cell>
          <cell r="L2716">
            <v>9002</v>
          </cell>
          <cell r="M2716">
            <v>17414</v>
          </cell>
          <cell r="N2716">
            <v>18290</v>
          </cell>
          <cell r="O2716">
            <v>18516</v>
          </cell>
          <cell r="P2716">
            <v>21295</v>
          </cell>
          <cell r="Q2716">
            <v>29012</v>
          </cell>
          <cell r="R2716">
            <v>23789</v>
          </cell>
          <cell r="S2716">
            <v>24296</v>
          </cell>
          <cell r="T2716">
            <v>28800</v>
          </cell>
          <cell r="U2716">
            <v>23118</v>
          </cell>
          <cell r="V2716">
            <v>18997</v>
          </cell>
          <cell r="W2716">
            <v>16445</v>
          </cell>
          <cell r="X2716">
            <v>5953</v>
          </cell>
          <cell r="Y2716">
            <v>12530</v>
          </cell>
          <cell r="Z2716">
            <v>4725</v>
          </cell>
          <cell r="AA2716">
            <v>3894</v>
          </cell>
          <cell r="AB2716">
            <v>3871</v>
          </cell>
          <cell r="AC2716">
            <v>3625</v>
          </cell>
          <cell r="AD2716">
            <v>4699</v>
          </cell>
          <cell r="AE2716">
            <v>879</v>
          </cell>
          <cell r="AF2716">
            <v>673</v>
          </cell>
          <cell r="AG2716">
            <v>872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15032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224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309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41802</v>
          </cell>
          <cell r="L2719">
            <v>781</v>
          </cell>
          <cell r="M2719">
            <v>2212</v>
          </cell>
          <cell r="N2719">
            <v>583</v>
          </cell>
          <cell r="O2719">
            <v>1613</v>
          </cell>
          <cell r="P2719">
            <v>5866</v>
          </cell>
          <cell r="Q2719">
            <v>4481</v>
          </cell>
          <cell r="R2719">
            <v>10860</v>
          </cell>
          <cell r="S2719">
            <v>3457</v>
          </cell>
          <cell r="T2719">
            <v>1971</v>
          </cell>
          <cell r="U2719">
            <v>2131</v>
          </cell>
          <cell r="V2719">
            <v>711</v>
          </cell>
          <cell r="W2719">
            <v>3081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  <cell r="J2720">
            <v>20350</v>
          </cell>
          <cell r="L2720">
            <v>655</v>
          </cell>
          <cell r="M2720">
            <v>1520</v>
          </cell>
          <cell r="N2720">
            <v>1013</v>
          </cell>
          <cell r="O2720">
            <v>1468</v>
          </cell>
          <cell r="P2720">
            <v>2235</v>
          </cell>
          <cell r="Q2720">
            <v>3138</v>
          </cell>
          <cell r="R2720">
            <v>1675</v>
          </cell>
          <cell r="S2720">
            <v>866</v>
          </cell>
          <cell r="T2720">
            <v>468</v>
          </cell>
          <cell r="U2720">
            <v>702</v>
          </cell>
          <cell r="V2720">
            <v>1567</v>
          </cell>
          <cell r="W2720">
            <v>854</v>
          </cell>
          <cell r="Y2720">
            <v>972</v>
          </cell>
          <cell r="Z2720">
            <v>281</v>
          </cell>
          <cell r="AA2720">
            <v>534</v>
          </cell>
          <cell r="AB2720">
            <v>318</v>
          </cell>
          <cell r="AC2720">
            <v>521</v>
          </cell>
          <cell r="AD2720">
            <v>327</v>
          </cell>
          <cell r="AE2720">
            <v>221</v>
          </cell>
          <cell r="AG2720">
            <v>201</v>
          </cell>
          <cell r="AH2720">
            <v>212</v>
          </cell>
          <cell r="AI2720">
            <v>166</v>
          </cell>
          <cell r="AJ2720">
            <v>309</v>
          </cell>
          <cell r="AK2720">
            <v>23</v>
          </cell>
          <cell r="AL2720">
            <v>104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  <cell r="J2721">
            <v>20910</v>
          </cell>
          <cell r="L2721">
            <v>571</v>
          </cell>
          <cell r="N2721">
            <v>925</v>
          </cell>
          <cell r="O2721">
            <v>1129</v>
          </cell>
          <cell r="P2721">
            <v>10139</v>
          </cell>
          <cell r="Q2721">
            <v>432</v>
          </cell>
          <cell r="R2721">
            <v>1063</v>
          </cell>
          <cell r="S2721">
            <v>2889</v>
          </cell>
          <cell r="W2721">
            <v>621</v>
          </cell>
          <cell r="X2721">
            <v>140</v>
          </cell>
          <cell r="Y2721">
            <v>87</v>
          </cell>
          <cell r="AB2721">
            <v>199</v>
          </cell>
          <cell r="AC2721">
            <v>114</v>
          </cell>
          <cell r="AE2721">
            <v>172</v>
          </cell>
          <cell r="AH2721">
            <v>2429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  <cell r="J2722">
            <v>126148</v>
          </cell>
          <cell r="L2722">
            <v>4282</v>
          </cell>
          <cell r="M2722">
            <v>4301</v>
          </cell>
          <cell r="N2722">
            <v>2386</v>
          </cell>
          <cell r="O2722">
            <v>4840</v>
          </cell>
          <cell r="P2722">
            <v>8085</v>
          </cell>
          <cell r="Q2722">
            <v>7029</v>
          </cell>
          <cell r="R2722">
            <v>6560</v>
          </cell>
          <cell r="S2722">
            <v>8314</v>
          </cell>
          <cell r="T2722">
            <v>32444</v>
          </cell>
          <cell r="U2722">
            <v>6330</v>
          </cell>
          <cell r="V2722">
            <v>8877</v>
          </cell>
          <cell r="W2722">
            <v>9154</v>
          </cell>
          <cell r="X2722">
            <v>1937</v>
          </cell>
          <cell r="Y2722">
            <v>2159</v>
          </cell>
          <cell r="Z2722">
            <v>2026</v>
          </cell>
          <cell r="AA2722">
            <v>1401</v>
          </cell>
          <cell r="AB2722">
            <v>961</v>
          </cell>
          <cell r="AC2722">
            <v>1337</v>
          </cell>
          <cell r="AD2722">
            <v>2221</v>
          </cell>
          <cell r="AE2722">
            <v>2131</v>
          </cell>
          <cell r="AF2722">
            <v>20</v>
          </cell>
          <cell r="AG2722">
            <v>1793</v>
          </cell>
          <cell r="AH2722">
            <v>152</v>
          </cell>
          <cell r="AJ2722">
            <v>1088</v>
          </cell>
          <cell r="AK2722">
            <v>599</v>
          </cell>
          <cell r="AL2722">
            <v>1984</v>
          </cell>
          <cell r="AM2722">
            <v>3305</v>
          </cell>
          <cell r="AN2722">
            <v>432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  <cell r="J2723">
            <v>21679</v>
          </cell>
          <cell r="L2723">
            <v>807</v>
          </cell>
          <cell r="M2723">
            <v>1115</v>
          </cell>
          <cell r="N2723">
            <v>638</v>
          </cell>
          <cell r="O2723">
            <v>2381</v>
          </cell>
          <cell r="P2723">
            <v>2695</v>
          </cell>
          <cell r="Q2723">
            <v>2981</v>
          </cell>
          <cell r="R2723">
            <v>1153</v>
          </cell>
          <cell r="S2723">
            <v>1084</v>
          </cell>
          <cell r="T2723">
            <v>511</v>
          </cell>
          <cell r="U2723">
            <v>654</v>
          </cell>
          <cell r="V2723">
            <v>940</v>
          </cell>
          <cell r="W2723">
            <v>1267</v>
          </cell>
          <cell r="X2723">
            <v>693</v>
          </cell>
          <cell r="Y2723">
            <v>772</v>
          </cell>
          <cell r="Z2723">
            <v>334</v>
          </cell>
          <cell r="AA2723">
            <v>643</v>
          </cell>
          <cell r="AB2723">
            <v>257</v>
          </cell>
          <cell r="AC2723">
            <v>309</v>
          </cell>
          <cell r="AD2723">
            <v>569</v>
          </cell>
          <cell r="AE2723">
            <v>453</v>
          </cell>
          <cell r="AF2723">
            <v>204</v>
          </cell>
          <cell r="AG2723">
            <v>12</v>
          </cell>
          <cell r="AI2723">
            <v>345</v>
          </cell>
          <cell r="AJ2723">
            <v>204</v>
          </cell>
          <cell r="AK2723">
            <v>96</v>
          </cell>
          <cell r="AL2723">
            <v>293</v>
          </cell>
          <cell r="AM2723">
            <v>269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  <cell r="J2724">
            <v>4706</v>
          </cell>
          <cell r="N2724">
            <v>1542</v>
          </cell>
          <cell r="P2724">
            <v>1183</v>
          </cell>
          <cell r="S2724">
            <v>317</v>
          </cell>
          <cell r="T2724">
            <v>1436</v>
          </cell>
          <cell r="V2724">
            <v>60</v>
          </cell>
          <cell r="Z2724">
            <v>144</v>
          </cell>
          <cell r="AA2724">
            <v>24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  <cell r="J2725">
            <v>122904</v>
          </cell>
          <cell r="L2725">
            <v>6459</v>
          </cell>
          <cell r="M2725">
            <v>7154</v>
          </cell>
          <cell r="N2725">
            <v>4618</v>
          </cell>
          <cell r="O2725">
            <v>4315</v>
          </cell>
          <cell r="P2725">
            <v>15613</v>
          </cell>
          <cell r="Q2725">
            <v>16598</v>
          </cell>
          <cell r="R2725">
            <v>11923</v>
          </cell>
          <cell r="S2725">
            <v>3904</v>
          </cell>
          <cell r="T2725">
            <v>2087</v>
          </cell>
          <cell r="U2725">
            <v>4558</v>
          </cell>
          <cell r="V2725">
            <v>11684</v>
          </cell>
          <cell r="W2725">
            <v>4215</v>
          </cell>
          <cell r="X2725">
            <v>1407</v>
          </cell>
          <cell r="Y2725">
            <v>1954</v>
          </cell>
          <cell r="Z2725">
            <v>1601</v>
          </cell>
          <cell r="AA2725">
            <v>1264</v>
          </cell>
          <cell r="AB2725">
            <v>2353</v>
          </cell>
          <cell r="AC2725">
            <v>501</v>
          </cell>
          <cell r="AD2725">
            <v>3936</v>
          </cell>
          <cell r="AE2725">
            <v>1980</v>
          </cell>
          <cell r="AF2725">
            <v>2099</v>
          </cell>
          <cell r="AG2725">
            <v>976</v>
          </cell>
          <cell r="AH2725">
            <v>3754</v>
          </cell>
          <cell r="AI2725">
            <v>2053</v>
          </cell>
          <cell r="AJ2725">
            <v>1608</v>
          </cell>
          <cell r="AK2725">
            <v>3853</v>
          </cell>
          <cell r="AL2725">
            <v>198</v>
          </cell>
          <cell r="AM2725">
            <v>195</v>
          </cell>
          <cell r="AN2725">
            <v>44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  <cell r="J2726">
            <v>6688</v>
          </cell>
          <cell r="M2726">
            <v>410</v>
          </cell>
          <cell r="O2726">
            <v>270</v>
          </cell>
          <cell r="Q2726">
            <v>561</v>
          </cell>
          <cell r="R2726">
            <v>180</v>
          </cell>
          <cell r="T2726">
            <v>1062</v>
          </cell>
          <cell r="U2726">
            <v>696</v>
          </cell>
          <cell r="W2726">
            <v>50</v>
          </cell>
          <cell r="X2726">
            <v>784</v>
          </cell>
          <cell r="Z2726">
            <v>1995</v>
          </cell>
          <cell r="AA2726">
            <v>507</v>
          </cell>
          <cell r="AB2726">
            <v>32</v>
          </cell>
          <cell r="AD2726">
            <v>141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  <cell r="J2727">
            <v>175702</v>
          </cell>
          <cell r="L2727">
            <v>1457</v>
          </cell>
          <cell r="N2727">
            <v>21732</v>
          </cell>
          <cell r="O2727">
            <v>7898</v>
          </cell>
          <cell r="P2727">
            <v>18885</v>
          </cell>
          <cell r="Q2727">
            <v>5629</v>
          </cell>
          <cell r="R2727">
            <v>8334</v>
          </cell>
          <cell r="S2727">
            <v>14866</v>
          </cell>
          <cell r="T2727">
            <v>9416</v>
          </cell>
          <cell r="U2727">
            <v>13041</v>
          </cell>
          <cell r="V2727">
            <v>5197</v>
          </cell>
          <cell r="W2727">
            <v>3101</v>
          </cell>
          <cell r="X2727">
            <v>5946</v>
          </cell>
          <cell r="Y2727">
            <v>1708</v>
          </cell>
          <cell r="Z2727">
            <v>2892</v>
          </cell>
          <cell r="AA2727">
            <v>624</v>
          </cell>
          <cell r="AB2727">
            <v>11473</v>
          </cell>
          <cell r="AC2727">
            <v>951</v>
          </cell>
          <cell r="AD2727">
            <v>28126</v>
          </cell>
          <cell r="AE2727">
            <v>3024</v>
          </cell>
          <cell r="AF2727">
            <v>4231</v>
          </cell>
          <cell r="AG2727">
            <v>7171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  <cell r="J2728">
            <v>28832</v>
          </cell>
          <cell r="M2728">
            <v>346</v>
          </cell>
          <cell r="O2728">
            <v>2596</v>
          </cell>
          <cell r="Q2728">
            <v>697</v>
          </cell>
          <cell r="R2728">
            <v>647</v>
          </cell>
          <cell r="S2728">
            <v>3722</v>
          </cell>
          <cell r="T2728">
            <v>846</v>
          </cell>
          <cell r="U2728">
            <v>1610</v>
          </cell>
          <cell r="V2728">
            <v>639</v>
          </cell>
          <cell r="W2728">
            <v>6022</v>
          </cell>
          <cell r="X2728">
            <v>832</v>
          </cell>
          <cell r="Y2728">
            <v>228</v>
          </cell>
          <cell r="Z2728">
            <v>1384</v>
          </cell>
          <cell r="AA2728">
            <v>2937</v>
          </cell>
          <cell r="AB2728">
            <v>1015</v>
          </cell>
          <cell r="AC2728">
            <v>272</v>
          </cell>
          <cell r="AD2728">
            <v>2487</v>
          </cell>
          <cell r="AE2728">
            <v>2145</v>
          </cell>
          <cell r="AF2728">
            <v>291</v>
          </cell>
          <cell r="AG2728">
            <v>116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  <cell r="J2729">
            <v>1932</v>
          </cell>
          <cell r="L2729">
            <v>91</v>
          </cell>
          <cell r="O2729">
            <v>35</v>
          </cell>
          <cell r="P2729">
            <v>245</v>
          </cell>
          <cell r="Q2729">
            <v>214</v>
          </cell>
          <cell r="R2729">
            <v>428</v>
          </cell>
          <cell r="T2729">
            <v>153</v>
          </cell>
          <cell r="V2729">
            <v>100</v>
          </cell>
          <cell r="W2729">
            <v>275</v>
          </cell>
          <cell r="AG2729">
            <v>391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  <cell r="J2730">
            <v>699</v>
          </cell>
          <cell r="N2730">
            <v>599</v>
          </cell>
          <cell r="V2730">
            <v>100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  <cell r="J2731">
            <v>26280</v>
          </cell>
          <cell r="N2731">
            <v>215</v>
          </cell>
          <cell r="O2731">
            <v>4775</v>
          </cell>
          <cell r="S2731">
            <v>1523</v>
          </cell>
          <cell r="Z2731">
            <v>7149</v>
          </cell>
          <cell r="AB2731">
            <v>492</v>
          </cell>
          <cell r="AD2731">
            <v>12126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  <cell r="J2732">
            <v>78763</v>
          </cell>
          <cell r="L2732">
            <v>1528</v>
          </cell>
          <cell r="M2732">
            <v>3203</v>
          </cell>
          <cell r="N2732">
            <v>5841</v>
          </cell>
          <cell r="O2732">
            <v>3377</v>
          </cell>
          <cell r="P2732">
            <v>5004</v>
          </cell>
          <cell r="Q2732">
            <v>4113</v>
          </cell>
          <cell r="R2732">
            <v>5949</v>
          </cell>
          <cell r="S2732">
            <v>2925</v>
          </cell>
          <cell r="T2732">
            <v>2521</v>
          </cell>
          <cell r="U2732">
            <v>3308</v>
          </cell>
          <cell r="V2732">
            <v>3812</v>
          </cell>
          <cell r="W2732">
            <v>4203</v>
          </cell>
          <cell r="X2732">
            <v>3252</v>
          </cell>
          <cell r="Y2732">
            <v>4693</v>
          </cell>
          <cell r="Z2732">
            <v>3780</v>
          </cell>
          <cell r="AA2732">
            <v>2682</v>
          </cell>
          <cell r="AB2732">
            <v>1927</v>
          </cell>
          <cell r="AC2732">
            <v>1250</v>
          </cell>
          <cell r="AD2732">
            <v>510</v>
          </cell>
          <cell r="AE2732">
            <v>2452</v>
          </cell>
          <cell r="AF2732">
            <v>1366</v>
          </cell>
          <cell r="AG2732">
            <v>707</v>
          </cell>
          <cell r="AH2732">
            <v>2421</v>
          </cell>
          <cell r="AI2732">
            <v>428</v>
          </cell>
          <cell r="AJ2732">
            <v>1386</v>
          </cell>
          <cell r="AK2732">
            <v>2389</v>
          </cell>
          <cell r="AL2732">
            <v>2002</v>
          </cell>
          <cell r="AM2732">
            <v>956</v>
          </cell>
          <cell r="AN2732">
            <v>778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  <cell r="J2733">
            <v>97349</v>
          </cell>
          <cell r="L2733">
            <v>126</v>
          </cell>
          <cell r="M2733">
            <v>8540</v>
          </cell>
          <cell r="N2733">
            <v>36</v>
          </cell>
          <cell r="O2733">
            <v>3107</v>
          </cell>
          <cell r="P2733">
            <v>4904</v>
          </cell>
          <cell r="Q2733">
            <v>6912</v>
          </cell>
          <cell r="R2733">
            <v>12337</v>
          </cell>
          <cell r="S2733">
            <v>2832</v>
          </cell>
          <cell r="T2733">
            <v>8315</v>
          </cell>
          <cell r="U2733">
            <v>5193</v>
          </cell>
          <cell r="V2733">
            <v>2073</v>
          </cell>
          <cell r="W2733">
            <v>392</v>
          </cell>
          <cell r="X2733">
            <v>1639</v>
          </cell>
          <cell r="Y2733">
            <v>6288</v>
          </cell>
          <cell r="Z2733">
            <v>1421</v>
          </cell>
          <cell r="AA2733">
            <v>2059</v>
          </cell>
          <cell r="AB2733">
            <v>8644</v>
          </cell>
          <cell r="AC2733">
            <v>5416</v>
          </cell>
          <cell r="AD2733">
            <v>33</v>
          </cell>
          <cell r="AF2733">
            <v>2806</v>
          </cell>
          <cell r="AG2733">
            <v>1931</v>
          </cell>
          <cell r="AH2733">
            <v>1620</v>
          </cell>
          <cell r="AI2733">
            <v>2968</v>
          </cell>
          <cell r="AJ2733">
            <v>2734</v>
          </cell>
          <cell r="AL2733">
            <v>24</v>
          </cell>
          <cell r="AM2733">
            <v>4255</v>
          </cell>
          <cell r="AO2733">
            <v>744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185358</v>
          </cell>
          <cell r="L2734">
            <v>5563</v>
          </cell>
          <cell r="M2734">
            <v>8143</v>
          </cell>
          <cell r="N2734">
            <v>15664</v>
          </cell>
          <cell r="O2734">
            <v>7238</v>
          </cell>
          <cell r="P2734">
            <v>13062</v>
          </cell>
          <cell r="Q2734">
            <v>12763</v>
          </cell>
          <cell r="R2734">
            <v>9571</v>
          </cell>
          <cell r="S2734">
            <v>5363</v>
          </cell>
          <cell r="T2734">
            <v>3215</v>
          </cell>
          <cell r="U2734">
            <v>4082</v>
          </cell>
          <cell r="V2734">
            <v>4985</v>
          </cell>
          <cell r="W2734">
            <v>20848</v>
          </cell>
          <cell r="X2734">
            <v>15266</v>
          </cell>
          <cell r="Y2734">
            <v>2456</v>
          </cell>
          <cell r="Z2734">
            <v>8494</v>
          </cell>
          <cell r="AA2734">
            <v>6064</v>
          </cell>
          <cell r="AB2734">
            <v>6182</v>
          </cell>
          <cell r="AC2734">
            <v>9320</v>
          </cell>
          <cell r="AD2734">
            <v>6964</v>
          </cell>
          <cell r="AE2734">
            <v>4992</v>
          </cell>
          <cell r="AF2734">
            <v>2179</v>
          </cell>
          <cell r="AG2734">
            <v>3234</v>
          </cell>
          <cell r="AH2734">
            <v>784</v>
          </cell>
          <cell r="AI2734">
            <v>2493</v>
          </cell>
          <cell r="AJ2734">
            <v>2507</v>
          </cell>
          <cell r="AK2734">
            <v>963</v>
          </cell>
          <cell r="AL2734">
            <v>1224</v>
          </cell>
          <cell r="AM2734">
            <v>333</v>
          </cell>
          <cell r="AN2734">
            <v>1406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  <cell r="J2735">
            <v>3748</v>
          </cell>
          <cell r="O2735">
            <v>199</v>
          </cell>
          <cell r="P2735">
            <v>849</v>
          </cell>
          <cell r="Q2735">
            <v>393</v>
          </cell>
          <cell r="S2735">
            <v>827</v>
          </cell>
          <cell r="T2735">
            <v>86</v>
          </cell>
          <cell r="AF2735">
            <v>140</v>
          </cell>
          <cell r="AG2735">
            <v>458</v>
          </cell>
          <cell r="AH2735">
            <v>328</v>
          </cell>
          <cell r="AI2735">
            <v>283</v>
          </cell>
          <cell r="AL2735">
            <v>140</v>
          </cell>
          <cell r="AM2735">
            <v>45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  <cell r="J2736">
            <v>94648</v>
          </cell>
          <cell r="S2736">
            <v>1377</v>
          </cell>
          <cell r="T2736">
            <v>1138</v>
          </cell>
          <cell r="AH2736">
            <v>2785</v>
          </cell>
          <cell r="AI2736">
            <v>45448</v>
          </cell>
          <cell r="AJ2736">
            <v>30796</v>
          </cell>
          <cell r="AK2736">
            <v>8805</v>
          </cell>
          <cell r="AN2736">
            <v>4299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  <cell r="J2737">
            <v>17140</v>
          </cell>
          <cell r="M2737">
            <v>171</v>
          </cell>
          <cell r="O2737">
            <v>728</v>
          </cell>
          <cell r="Q2737">
            <v>331</v>
          </cell>
          <cell r="Z2737">
            <v>540</v>
          </cell>
          <cell r="AH2737">
            <v>789</v>
          </cell>
          <cell r="AI2737">
            <v>1634</v>
          </cell>
          <cell r="AJ2737">
            <v>2473</v>
          </cell>
          <cell r="AK2737">
            <v>81</v>
          </cell>
          <cell r="AL2737">
            <v>5393</v>
          </cell>
          <cell r="AM2737">
            <v>3966</v>
          </cell>
          <cell r="AN2737">
            <v>1034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586049</v>
          </cell>
          <cell r="L2738">
            <v>1018</v>
          </cell>
          <cell r="M2738">
            <v>4019</v>
          </cell>
          <cell r="N2738">
            <v>891</v>
          </cell>
          <cell r="O2738">
            <v>203</v>
          </cell>
          <cell r="P2738">
            <v>3683</v>
          </cell>
          <cell r="Q2738">
            <v>122947</v>
          </cell>
          <cell r="R2738">
            <v>217834</v>
          </cell>
          <cell r="S2738">
            <v>167204</v>
          </cell>
          <cell r="T2738">
            <v>51633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699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2658</v>
          </cell>
          <cell r="Q2739">
            <v>1277</v>
          </cell>
          <cell r="R2739">
            <v>840</v>
          </cell>
          <cell r="T2739">
            <v>541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81168</v>
          </cell>
          <cell r="N2740">
            <v>130</v>
          </cell>
          <cell r="P2740">
            <v>1731</v>
          </cell>
          <cell r="Q2740">
            <v>39836</v>
          </cell>
          <cell r="R2740">
            <v>32618</v>
          </cell>
          <cell r="S2740">
            <v>4411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287</v>
          </cell>
          <cell r="AA2740">
            <v>861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  <cell r="J2744">
            <v>1162</v>
          </cell>
          <cell r="M2744">
            <v>20</v>
          </cell>
          <cell r="P2744">
            <v>131</v>
          </cell>
          <cell r="R2744">
            <v>783</v>
          </cell>
          <cell r="S2744">
            <v>61</v>
          </cell>
          <cell r="V2744">
            <v>133</v>
          </cell>
          <cell r="Y2744">
            <v>34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  <cell r="J2745">
            <v>3929</v>
          </cell>
          <cell r="M2745">
            <v>646</v>
          </cell>
          <cell r="S2745">
            <v>223</v>
          </cell>
          <cell r="T2745">
            <v>3060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  <cell r="J2746">
            <v>11699</v>
          </cell>
          <cell r="L2746">
            <v>1232</v>
          </cell>
          <cell r="M2746">
            <v>794</v>
          </cell>
          <cell r="Q2746">
            <v>965</v>
          </cell>
          <cell r="R2746">
            <v>2246</v>
          </cell>
          <cell r="S2746">
            <v>531</v>
          </cell>
          <cell r="T2746">
            <v>1705</v>
          </cell>
          <cell r="U2746">
            <v>707</v>
          </cell>
          <cell r="V2746">
            <v>182</v>
          </cell>
          <cell r="X2746">
            <v>166</v>
          </cell>
          <cell r="Y2746">
            <v>1272</v>
          </cell>
          <cell r="Z2746">
            <v>740</v>
          </cell>
          <cell r="AD2746">
            <v>1159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  <cell r="J2747">
            <v>833</v>
          </cell>
          <cell r="M2747">
            <v>203</v>
          </cell>
          <cell r="Q2747">
            <v>178</v>
          </cell>
          <cell r="R2747">
            <v>53</v>
          </cell>
          <cell r="S2747">
            <v>118</v>
          </cell>
          <cell r="T2747">
            <v>111</v>
          </cell>
          <cell r="V2747">
            <v>66</v>
          </cell>
          <cell r="W2747">
            <v>104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  <cell r="J2748">
            <v>500</v>
          </cell>
          <cell r="Z2748">
            <v>500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  <cell r="J2749">
            <v>30403</v>
          </cell>
          <cell r="L2749">
            <v>1784</v>
          </cell>
          <cell r="M2749">
            <v>2051</v>
          </cell>
          <cell r="N2749">
            <v>159</v>
          </cell>
          <cell r="Q2749">
            <v>1985</v>
          </cell>
          <cell r="R2749">
            <v>1331</v>
          </cell>
          <cell r="S2749">
            <v>1859</v>
          </cell>
          <cell r="T2749">
            <v>5327</v>
          </cell>
          <cell r="U2749">
            <v>2941</v>
          </cell>
          <cell r="V2749">
            <v>1202</v>
          </cell>
          <cell r="Y2749">
            <v>4480</v>
          </cell>
          <cell r="Z2749">
            <v>1011</v>
          </cell>
          <cell r="AB2749">
            <v>349</v>
          </cell>
          <cell r="AE2749">
            <v>13</v>
          </cell>
          <cell r="AI2749">
            <v>5639</v>
          </cell>
          <cell r="AM2749">
            <v>272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  <cell r="J2750">
            <v>2170</v>
          </cell>
          <cell r="R2750">
            <v>546</v>
          </cell>
          <cell r="S2750">
            <v>1624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  <cell r="J2751">
            <v>32773</v>
          </cell>
          <cell r="L2751">
            <v>100</v>
          </cell>
          <cell r="R2751">
            <v>800</v>
          </cell>
          <cell r="S2751">
            <v>2887</v>
          </cell>
          <cell r="T2751">
            <v>2235</v>
          </cell>
          <cell r="U2751">
            <v>234</v>
          </cell>
          <cell r="V2751">
            <v>4427</v>
          </cell>
          <cell r="W2751">
            <v>4518</v>
          </cell>
          <cell r="Y2751">
            <v>136</v>
          </cell>
          <cell r="Z2751">
            <v>7584</v>
          </cell>
          <cell r="AA2751">
            <v>4571</v>
          </cell>
          <cell r="AB2751">
            <v>5281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  <cell r="J2752">
            <v>5894</v>
          </cell>
          <cell r="Q2752">
            <v>1621</v>
          </cell>
          <cell r="R2752">
            <v>188</v>
          </cell>
          <cell r="S2752">
            <v>590</v>
          </cell>
          <cell r="T2752">
            <v>3128</v>
          </cell>
          <cell r="V2752">
            <v>329</v>
          </cell>
          <cell r="Z2752">
            <v>38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  <cell r="J2754">
            <v>275</v>
          </cell>
          <cell r="S2754">
            <v>275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  <cell r="J2755">
            <v>252</v>
          </cell>
          <cell r="S2755">
            <v>252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  <cell r="J2756">
            <v>3115</v>
          </cell>
          <cell r="M2756">
            <v>79</v>
          </cell>
          <cell r="Q2756">
            <v>372</v>
          </cell>
          <cell r="R2756">
            <v>186</v>
          </cell>
          <cell r="S2756">
            <v>689</v>
          </cell>
          <cell r="T2756">
            <v>204</v>
          </cell>
          <cell r="U2756">
            <v>520</v>
          </cell>
          <cell r="V2756">
            <v>299</v>
          </cell>
          <cell r="Y2756">
            <v>38</v>
          </cell>
          <cell r="Z2756">
            <v>71</v>
          </cell>
          <cell r="AB2756">
            <v>78</v>
          </cell>
          <cell r="AH2756">
            <v>23</v>
          </cell>
          <cell r="AJ2756">
            <v>45</v>
          </cell>
          <cell r="AL2756">
            <v>383</v>
          </cell>
          <cell r="AN2756">
            <v>128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  <cell r="J2757">
            <v>9954</v>
          </cell>
          <cell r="M2757">
            <v>67</v>
          </cell>
          <cell r="O2757">
            <v>76</v>
          </cell>
          <cell r="P2757">
            <v>355</v>
          </cell>
          <cell r="Q2757">
            <v>2713</v>
          </cell>
          <cell r="R2757">
            <v>429</v>
          </cell>
          <cell r="S2757">
            <v>6066</v>
          </cell>
          <cell r="T2757">
            <v>216</v>
          </cell>
          <cell r="AJ2757">
            <v>32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  <cell r="J2758">
            <v>11497</v>
          </cell>
          <cell r="L2758">
            <v>116</v>
          </cell>
          <cell r="M2758">
            <v>2694</v>
          </cell>
          <cell r="N2758">
            <v>20</v>
          </cell>
          <cell r="P2758">
            <v>518</v>
          </cell>
          <cell r="Q2758">
            <v>1699</v>
          </cell>
          <cell r="R2758">
            <v>2401</v>
          </cell>
          <cell r="S2758">
            <v>804</v>
          </cell>
          <cell r="T2758">
            <v>924</v>
          </cell>
          <cell r="U2758">
            <v>398</v>
          </cell>
          <cell r="V2758">
            <v>242</v>
          </cell>
          <cell r="W2758">
            <v>162</v>
          </cell>
          <cell r="Y2758">
            <v>28</v>
          </cell>
          <cell r="AA2758">
            <v>593</v>
          </cell>
          <cell r="AH2758">
            <v>415</v>
          </cell>
          <cell r="AI2758">
            <v>468</v>
          </cell>
          <cell r="AL2758">
            <v>15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  <cell r="J2759">
            <v>89</v>
          </cell>
          <cell r="AL2759">
            <v>89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  <cell r="J2760">
            <v>2088</v>
          </cell>
          <cell r="V2760">
            <v>786</v>
          </cell>
          <cell r="AB2760">
            <v>154</v>
          </cell>
          <cell r="AH2760">
            <v>19</v>
          </cell>
          <cell r="AL2760">
            <v>249</v>
          </cell>
          <cell r="AM2760">
            <v>880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  <cell r="J2761">
            <v>1649</v>
          </cell>
          <cell r="S2761">
            <v>114</v>
          </cell>
          <cell r="AI2761">
            <v>96</v>
          </cell>
          <cell r="AJ2761">
            <v>1439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40942</v>
          </cell>
          <cell r="L2762">
            <v>2012</v>
          </cell>
          <cell r="M2762">
            <v>4047</v>
          </cell>
          <cell r="N2762">
            <v>3945</v>
          </cell>
          <cell r="O2762">
            <v>3466</v>
          </cell>
          <cell r="P2762">
            <v>2388</v>
          </cell>
          <cell r="Q2762">
            <v>3023</v>
          </cell>
          <cell r="R2762">
            <v>2859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783</v>
          </cell>
          <cell r="AC2762">
            <v>1579</v>
          </cell>
          <cell r="AD2762">
            <v>821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1432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106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7696</v>
          </cell>
          <cell r="L2764">
            <v>1211</v>
          </cell>
          <cell r="M2764">
            <v>993</v>
          </cell>
          <cell r="N2764">
            <v>1403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517</v>
          </cell>
          <cell r="V2764">
            <v>31</v>
          </cell>
          <cell r="W2764">
            <v>66</v>
          </cell>
          <cell r="X2764">
            <v>239</v>
          </cell>
          <cell r="Y2764">
            <v>354</v>
          </cell>
          <cell r="Z2764">
            <v>274</v>
          </cell>
          <cell r="AC2764">
            <v>629</v>
          </cell>
          <cell r="AF2764">
            <v>472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5208</v>
          </cell>
          <cell r="M2766">
            <v>462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2622</v>
          </cell>
          <cell r="P2767">
            <v>576</v>
          </cell>
          <cell r="Q2767">
            <v>1286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  <cell r="J2768">
            <v>3471</v>
          </cell>
          <cell r="M2768">
            <v>98</v>
          </cell>
          <cell r="N2768">
            <v>94</v>
          </cell>
          <cell r="O2768">
            <v>38</v>
          </cell>
          <cell r="P2768">
            <v>162</v>
          </cell>
          <cell r="Q2768">
            <v>42</v>
          </cell>
          <cell r="R2768">
            <v>596</v>
          </cell>
          <cell r="S2768">
            <v>1324</v>
          </cell>
          <cell r="V2768">
            <v>111</v>
          </cell>
          <cell r="Y2768">
            <v>503</v>
          </cell>
          <cell r="AA2768">
            <v>365</v>
          </cell>
          <cell r="AB2768">
            <v>40</v>
          </cell>
          <cell r="AE2768">
            <v>79</v>
          </cell>
          <cell r="AH2768">
            <v>19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  <cell r="J2769">
            <v>3666</v>
          </cell>
          <cell r="O2769">
            <v>298</v>
          </cell>
          <cell r="Q2769">
            <v>116</v>
          </cell>
          <cell r="R2769">
            <v>114</v>
          </cell>
          <cell r="S2769">
            <v>2194</v>
          </cell>
          <cell r="AA2769">
            <v>667</v>
          </cell>
          <cell r="AC2769">
            <v>277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31500</v>
          </cell>
          <cell r="L2770">
            <v>1545</v>
          </cell>
          <cell r="M2770">
            <v>698</v>
          </cell>
          <cell r="N2770">
            <v>1620</v>
          </cell>
          <cell r="O2770">
            <v>1429</v>
          </cell>
          <cell r="P2770">
            <v>70</v>
          </cell>
          <cell r="Q2770">
            <v>1559</v>
          </cell>
          <cell r="R2770">
            <v>8188</v>
          </cell>
          <cell r="S2770">
            <v>979</v>
          </cell>
          <cell r="T2770">
            <v>1380</v>
          </cell>
          <cell r="U2770">
            <v>1965</v>
          </cell>
          <cell r="V2770">
            <v>5619</v>
          </cell>
          <cell r="W2770">
            <v>45</v>
          </cell>
          <cell r="Y2770">
            <v>157</v>
          </cell>
          <cell r="Z2770">
            <v>2374</v>
          </cell>
          <cell r="AA2770">
            <v>264</v>
          </cell>
          <cell r="AB2770">
            <v>1040</v>
          </cell>
          <cell r="AC2770">
            <v>1214</v>
          </cell>
          <cell r="AD2770">
            <v>379</v>
          </cell>
          <cell r="AE2770">
            <v>330</v>
          </cell>
          <cell r="AF2770">
            <v>645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  <cell r="J2771">
            <v>1494</v>
          </cell>
          <cell r="L2771">
            <v>66</v>
          </cell>
          <cell r="M2771">
            <v>233</v>
          </cell>
          <cell r="N2771">
            <v>247</v>
          </cell>
          <cell r="O2771">
            <v>96</v>
          </cell>
          <cell r="P2771">
            <v>122</v>
          </cell>
          <cell r="Q2771">
            <v>91</v>
          </cell>
          <cell r="R2771">
            <v>245</v>
          </cell>
          <cell r="S2771">
            <v>50</v>
          </cell>
          <cell r="T2771">
            <v>146</v>
          </cell>
          <cell r="U2771">
            <v>40</v>
          </cell>
          <cell r="W2771">
            <v>20</v>
          </cell>
          <cell r="Z2771">
            <v>55</v>
          </cell>
          <cell r="AA2771">
            <v>50</v>
          </cell>
          <cell r="AB2771">
            <v>33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  <cell r="J2772">
            <v>1386</v>
          </cell>
          <cell r="O2772">
            <v>86</v>
          </cell>
          <cell r="Q2772">
            <v>86</v>
          </cell>
          <cell r="T2772">
            <v>14</v>
          </cell>
          <cell r="V2772">
            <v>1200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  <cell r="J2773">
            <v>40356</v>
          </cell>
          <cell r="L2773">
            <v>195</v>
          </cell>
          <cell r="M2773">
            <v>1100</v>
          </cell>
          <cell r="N2773">
            <v>7411</v>
          </cell>
          <cell r="O2773">
            <v>1206</v>
          </cell>
          <cell r="P2773">
            <v>348</v>
          </cell>
          <cell r="Q2773">
            <v>1114</v>
          </cell>
          <cell r="R2773">
            <v>3022</v>
          </cell>
          <cell r="S2773">
            <v>2446</v>
          </cell>
          <cell r="T2773">
            <v>2670</v>
          </cell>
          <cell r="U2773">
            <v>3058</v>
          </cell>
          <cell r="V2773">
            <v>2709</v>
          </cell>
          <cell r="W2773">
            <v>4512</v>
          </cell>
          <cell r="X2773">
            <v>851</v>
          </cell>
          <cell r="Y2773">
            <v>780</v>
          </cell>
          <cell r="Z2773">
            <v>387</v>
          </cell>
          <cell r="AA2773">
            <v>3226</v>
          </cell>
          <cell r="AB2773">
            <v>359</v>
          </cell>
          <cell r="AC2773">
            <v>1236</v>
          </cell>
          <cell r="AD2773">
            <v>3231</v>
          </cell>
          <cell r="AF2773">
            <v>15</v>
          </cell>
          <cell r="AI2773">
            <v>480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  <cell r="J2774">
            <v>533</v>
          </cell>
          <cell r="U2774">
            <v>305</v>
          </cell>
          <cell r="AF2774">
            <v>228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  <cell r="J2775">
            <v>57055</v>
          </cell>
          <cell r="M2775">
            <v>221</v>
          </cell>
          <cell r="N2775">
            <v>6957</v>
          </cell>
          <cell r="O2775">
            <v>569</v>
          </cell>
          <cell r="P2775">
            <v>7348</v>
          </cell>
          <cell r="Q2775">
            <v>8804</v>
          </cell>
          <cell r="S2775">
            <v>151</v>
          </cell>
          <cell r="T2775">
            <v>6812</v>
          </cell>
          <cell r="U2775">
            <v>10231</v>
          </cell>
          <cell r="W2775">
            <v>10283</v>
          </cell>
          <cell r="Z2775">
            <v>1021</v>
          </cell>
          <cell r="AB2775">
            <v>2761</v>
          </cell>
          <cell r="AC2775">
            <v>1255</v>
          </cell>
          <cell r="AD2775">
            <v>642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  <cell r="J2776">
            <v>14437</v>
          </cell>
          <cell r="L2776">
            <v>28</v>
          </cell>
          <cell r="M2776">
            <v>2774</v>
          </cell>
          <cell r="N2776">
            <v>196</v>
          </cell>
          <cell r="O2776">
            <v>627</v>
          </cell>
          <cell r="P2776">
            <v>60</v>
          </cell>
          <cell r="Q2776">
            <v>3078</v>
          </cell>
          <cell r="R2776">
            <v>1040</v>
          </cell>
          <cell r="T2776">
            <v>381</v>
          </cell>
          <cell r="V2776">
            <v>1673</v>
          </cell>
          <cell r="X2776">
            <v>327</v>
          </cell>
          <cell r="Y2776">
            <v>2424</v>
          </cell>
          <cell r="Z2776">
            <v>336</v>
          </cell>
          <cell r="AA2776">
            <v>69</v>
          </cell>
          <cell r="AC2776">
            <v>154</v>
          </cell>
          <cell r="AD2776">
            <v>425</v>
          </cell>
          <cell r="AE2776">
            <v>248</v>
          </cell>
          <cell r="AF2776">
            <v>597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  <cell r="J2778">
            <v>3125</v>
          </cell>
          <cell r="P2778">
            <v>2977</v>
          </cell>
          <cell r="X2778">
            <v>148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4729</v>
          </cell>
          <cell r="L2779">
            <v>674</v>
          </cell>
          <cell r="Z2779">
            <v>420</v>
          </cell>
          <cell r="AE2779">
            <v>3635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  <cell r="J2780">
            <v>10890</v>
          </cell>
          <cell r="L2780">
            <v>123</v>
          </cell>
          <cell r="M2780">
            <v>425</v>
          </cell>
          <cell r="N2780">
            <v>276</v>
          </cell>
          <cell r="O2780">
            <v>536</v>
          </cell>
          <cell r="P2780">
            <v>835</v>
          </cell>
          <cell r="Q2780">
            <v>392</v>
          </cell>
          <cell r="R2780">
            <v>989</v>
          </cell>
          <cell r="S2780">
            <v>2213</v>
          </cell>
          <cell r="T2780">
            <v>477</v>
          </cell>
          <cell r="U2780">
            <v>208</v>
          </cell>
          <cell r="V2780">
            <v>347</v>
          </cell>
          <cell r="W2780">
            <v>490</v>
          </cell>
          <cell r="X2780">
            <v>48</v>
          </cell>
          <cell r="Y2780">
            <v>50</v>
          </cell>
          <cell r="Z2780">
            <v>91</v>
          </cell>
          <cell r="AA2780">
            <v>15</v>
          </cell>
          <cell r="AB2780">
            <v>789</v>
          </cell>
          <cell r="AC2780">
            <v>1449</v>
          </cell>
          <cell r="AD2780">
            <v>940</v>
          </cell>
          <cell r="AE2780">
            <v>70</v>
          </cell>
          <cell r="AF2780">
            <v>48</v>
          </cell>
          <cell r="AG2780">
            <v>79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  <cell r="J2781">
            <v>34239</v>
          </cell>
          <cell r="M2781">
            <v>4279</v>
          </cell>
          <cell r="N2781">
            <v>259</v>
          </cell>
          <cell r="O2781">
            <v>1179</v>
          </cell>
          <cell r="P2781">
            <v>454</v>
          </cell>
          <cell r="R2781">
            <v>550</v>
          </cell>
          <cell r="S2781">
            <v>3202</v>
          </cell>
          <cell r="T2781">
            <v>3288</v>
          </cell>
          <cell r="U2781">
            <v>2494</v>
          </cell>
          <cell r="V2781">
            <v>15</v>
          </cell>
          <cell r="W2781">
            <v>5038</v>
          </cell>
          <cell r="Z2781">
            <v>4906</v>
          </cell>
          <cell r="AD2781">
            <v>2012</v>
          </cell>
          <cell r="AE2781">
            <v>761</v>
          </cell>
          <cell r="AF2781">
            <v>5629</v>
          </cell>
          <cell r="AL2781">
            <v>173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32873</v>
          </cell>
          <cell r="L2782">
            <v>1170</v>
          </cell>
          <cell r="M2782">
            <v>1356</v>
          </cell>
          <cell r="N2782">
            <v>1157</v>
          </cell>
          <cell r="O2782">
            <v>233</v>
          </cell>
          <cell r="P2782">
            <v>1668</v>
          </cell>
          <cell r="Q2782">
            <v>3024</v>
          </cell>
          <cell r="R2782">
            <v>2635</v>
          </cell>
          <cell r="S2782">
            <v>2101</v>
          </cell>
          <cell r="T2782">
            <v>553</v>
          </cell>
          <cell r="U2782">
            <v>117</v>
          </cell>
          <cell r="V2782">
            <v>142</v>
          </cell>
          <cell r="W2782">
            <v>590</v>
          </cell>
          <cell r="X2782">
            <v>619</v>
          </cell>
          <cell r="Y2782">
            <v>1065</v>
          </cell>
          <cell r="Z2782">
            <v>1850</v>
          </cell>
          <cell r="AA2782">
            <v>4166</v>
          </cell>
          <cell r="AB2782">
            <v>321</v>
          </cell>
          <cell r="AC2782">
            <v>238</v>
          </cell>
          <cell r="AD2782">
            <v>5072</v>
          </cell>
          <cell r="AE2782">
            <v>2088</v>
          </cell>
          <cell r="AF2782">
            <v>2218</v>
          </cell>
          <cell r="AG2782">
            <v>490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  <cell r="J2784">
            <v>4992</v>
          </cell>
          <cell r="O2784">
            <v>1045</v>
          </cell>
          <cell r="S2784">
            <v>2906</v>
          </cell>
          <cell r="AH2784">
            <v>1041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  <cell r="J2785">
            <v>3461</v>
          </cell>
          <cell r="M2785">
            <v>178</v>
          </cell>
          <cell r="N2785">
            <v>12</v>
          </cell>
          <cell r="S2785">
            <v>14</v>
          </cell>
          <cell r="X2785">
            <v>662</v>
          </cell>
          <cell r="AB2785">
            <v>851</v>
          </cell>
          <cell r="AC2785">
            <v>752</v>
          </cell>
          <cell r="AI2785">
            <v>992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26026</v>
          </cell>
          <cell r="M2786">
            <v>76</v>
          </cell>
          <cell r="N2786">
            <v>355</v>
          </cell>
          <cell r="O2786">
            <v>1463</v>
          </cell>
          <cell r="P2786">
            <v>1600</v>
          </cell>
          <cell r="Q2786">
            <v>3305</v>
          </cell>
          <cell r="R2786">
            <v>2292</v>
          </cell>
          <cell r="S2786">
            <v>3547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1101</v>
          </cell>
          <cell r="Z2786">
            <v>765</v>
          </cell>
          <cell r="AA2786">
            <v>662</v>
          </cell>
          <cell r="AB2786">
            <v>124</v>
          </cell>
          <cell r="AD2786">
            <v>1081</v>
          </cell>
          <cell r="AE2786">
            <v>745</v>
          </cell>
          <cell r="AF2786">
            <v>891</v>
          </cell>
          <cell r="AG2786">
            <v>1152</v>
          </cell>
          <cell r="AH2786">
            <v>461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6712</v>
          </cell>
          <cell r="O2788">
            <v>393</v>
          </cell>
          <cell r="P2788">
            <v>391</v>
          </cell>
          <cell r="Q2788">
            <v>383</v>
          </cell>
          <cell r="R2788">
            <v>1512</v>
          </cell>
          <cell r="S2788">
            <v>347</v>
          </cell>
          <cell r="T2788">
            <v>723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232</v>
          </cell>
          <cell r="AD2788">
            <v>667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1896</v>
          </cell>
          <cell r="P2791">
            <v>257</v>
          </cell>
          <cell r="Z2791">
            <v>239</v>
          </cell>
          <cell r="AD2791">
            <v>111</v>
          </cell>
          <cell r="AE2791">
            <v>441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  <cell r="J2792">
            <v>916</v>
          </cell>
          <cell r="P2792">
            <v>24</v>
          </cell>
          <cell r="Q2792">
            <v>109</v>
          </cell>
          <cell r="V2792">
            <v>66</v>
          </cell>
          <cell r="AA2792">
            <v>20</v>
          </cell>
          <cell r="AE2792">
            <v>311</v>
          </cell>
          <cell r="AF2792">
            <v>33</v>
          </cell>
          <cell r="AI2792">
            <v>17</v>
          </cell>
          <cell r="AL2792">
            <v>107</v>
          </cell>
          <cell r="AN2792">
            <v>229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  <cell r="J2793">
            <v>12229</v>
          </cell>
          <cell r="P2793">
            <v>385</v>
          </cell>
          <cell r="Q2793">
            <v>6506</v>
          </cell>
          <cell r="R2793">
            <v>593</v>
          </cell>
          <cell r="U2793">
            <v>721</v>
          </cell>
          <cell r="V2793">
            <v>220</v>
          </cell>
          <cell r="W2793">
            <v>248</v>
          </cell>
          <cell r="X2793">
            <v>1236</v>
          </cell>
          <cell r="AL2793">
            <v>2320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  <cell r="J2794">
            <v>65418</v>
          </cell>
          <cell r="L2794">
            <v>75</v>
          </cell>
          <cell r="O2794">
            <v>661</v>
          </cell>
          <cell r="P2794">
            <v>783</v>
          </cell>
          <cell r="Q2794">
            <v>717</v>
          </cell>
          <cell r="R2794">
            <v>567</v>
          </cell>
          <cell r="S2794">
            <v>1368</v>
          </cell>
          <cell r="T2794">
            <v>1665</v>
          </cell>
          <cell r="U2794">
            <v>422</v>
          </cell>
          <cell r="V2794">
            <v>2395</v>
          </cell>
          <cell r="W2794">
            <v>1925</v>
          </cell>
          <cell r="X2794">
            <v>1281</v>
          </cell>
          <cell r="Y2794">
            <v>1574</v>
          </cell>
          <cell r="Z2794">
            <v>2063</v>
          </cell>
          <cell r="AA2794">
            <v>1020</v>
          </cell>
          <cell r="AB2794">
            <v>475</v>
          </cell>
          <cell r="AC2794">
            <v>170</v>
          </cell>
          <cell r="AD2794">
            <v>2167</v>
          </cell>
          <cell r="AE2794">
            <v>1219</v>
          </cell>
          <cell r="AF2794">
            <v>1139</v>
          </cell>
          <cell r="AG2794">
            <v>672</v>
          </cell>
          <cell r="AH2794">
            <v>980</v>
          </cell>
          <cell r="AI2794">
            <v>2397</v>
          </cell>
          <cell r="AJ2794">
            <v>2091</v>
          </cell>
          <cell r="AK2794">
            <v>35682</v>
          </cell>
          <cell r="AL2794">
            <v>791</v>
          </cell>
          <cell r="AM2794">
            <v>396</v>
          </cell>
          <cell r="AN2794">
            <v>723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  <cell r="J2795">
            <v>1176</v>
          </cell>
          <cell r="O2795">
            <v>60</v>
          </cell>
          <cell r="Q2795">
            <v>50</v>
          </cell>
          <cell r="T2795">
            <v>58</v>
          </cell>
          <cell r="V2795">
            <v>103</v>
          </cell>
          <cell r="X2795">
            <v>56</v>
          </cell>
          <cell r="Y2795">
            <v>127</v>
          </cell>
          <cell r="AA2795">
            <v>91</v>
          </cell>
          <cell r="AC2795">
            <v>128</v>
          </cell>
          <cell r="AD2795">
            <v>196</v>
          </cell>
          <cell r="AE2795">
            <v>307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  <cell r="J2796">
            <v>167</v>
          </cell>
          <cell r="P2796">
            <v>32</v>
          </cell>
          <cell r="S2796">
            <v>42</v>
          </cell>
          <cell r="Z2796">
            <v>73</v>
          </cell>
          <cell r="AD2796">
            <v>20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  <cell r="J2797">
            <v>41848</v>
          </cell>
          <cell r="O2797">
            <v>1038</v>
          </cell>
          <cell r="P2797">
            <v>3244</v>
          </cell>
          <cell r="Q2797">
            <v>2385</v>
          </cell>
          <cell r="R2797">
            <v>2970</v>
          </cell>
          <cell r="S2797">
            <v>1458</v>
          </cell>
          <cell r="T2797">
            <v>2335</v>
          </cell>
          <cell r="U2797">
            <v>2441</v>
          </cell>
          <cell r="V2797">
            <v>2243</v>
          </cell>
          <cell r="W2797">
            <v>5043</v>
          </cell>
          <cell r="X2797">
            <v>624</v>
          </cell>
          <cell r="Y2797">
            <v>1711</v>
          </cell>
          <cell r="Z2797">
            <v>1995</v>
          </cell>
          <cell r="AA2797">
            <v>455</v>
          </cell>
          <cell r="AC2797">
            <v>2439</v>
          </cell>
          <cell r="AD2797">
            <v>1083</v>
          </cell>
          <cell r="AE2797">
            <v>842</v>
          </cell>
          <cell r="AF2797">
            <v>3389</v>
          </cell>
          <cell r="AG2797">
            <v>32</v>
          </cell>
          <cell r="AH2797">
            <v>726</v>
          </cell>
          <cell r="AI2797">
            <v>1305</v>
          </cell>
          <cell r="AJ2797">
            <v>367</v>
          </cell>
          <cell r="AK2797">
            <v>199</v>
          </cell>
          <cell r="AL2797">
            <v>405</v>
          </cell>
          <cell r="AM2797">
            <v>1333</v>
          </cell>
          <cell r="AN2797">
            <v>1786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  <cell r="J2799">
            <v>51475</v>
          </cell>
          <cell r="O2799">
            <v>3712</v>
          </cell>
          <cell r="P2799">
            <v>5090</v>
          </cell>
          <cell r="Q2799">
            <v>2989</v>
          </cell>
          <cell r="R2799">
            <v>186</v>
          </cell>
          <cell r="S2799">
            <v>11727</v>
          </cell>
          <cell r="T2799">
            <v>3665</v>
          </cell>
          <cell r="U2799">
            <v>2225</v>
          </cell>
          <cell r="V2799">
            <v>10364</v>
          </cell>
          <cell r="AA2799">
            <v>2292</v>
          </cell>
          <cell r="AB2799">
            <v>3325</v>
          </cell>
          <cell r="AE2799">
            <v>5900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  <cell r="J2800">
            <v>9416</v>
          </cell>
          <cell r="S2800">
            <v>90</v>
          </cell>
          <cell r="V2800">
            <v>47</v>
          </cell>
          <cell r="AA2800">
            <v>8910</v>
          </cell>
          <cell r="AG2800">
            <v>369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  <cell r="J2801">
            <v>242</v>
          </cell>
          <cell r="AD2801">
            <v>242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  <cell r="J2802">
            <v>8045</v>
          </cell>
          <cell r="Q2802">
            <v>7512</v>
          </cell>
          <cell r="R2802">
            <v>533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  <cell r="J2803">
            <v>2118</v>
          </cell>
          <cell r="Q2803">
            <v>147</v>
          </cell>
          <cell r="S2803">
            <v>1971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  <cell r="J2804">
            <v>3696</v>
          </cell>
          <cell r="L2804">
            <v>13</v>
          </cell>
          <cell r="M2804">
            <v>11</v>
          </cell>
          <cell r="O2804">
            <v>47</v>
          </cell>
          <cell r="P2804">
            <v>41</v>
          </cell>
          <cell r="Q2804">
            <v>72</v>
          </cell>
          <cell r="R2804">
            <v>76</v>
          </cell>
          <cell r="S2804">
            <v>361</v>
          </cell>
          <cell r="T2804">
            <v>259</v>
          </cell>
          <cell r="U2804">
            <v>86</v>
          </cell>
          <cell r="V2804">
            <v>178</v>
          </cell>
          <cell r="W2804">
            <v>302</v>
          </cell>
          <cell r="X2804">
            <v>385</v>
          </cell>
          <cell r="Z2804">
            <v>33</v>
          </cell>
          <cell r="AA2804">
            <v>555</v>
          </cell>
          <cell r="AD2804">
            <v>254</v>
          </cell>
          <cell r="AE2804">
            <v>232</v>
          </cell>
          <cell r="AF2804">
            <v>182</v>
          </cell>
          <cell r="AG2804">
            <v>12</v>
          </cell>
          <cell r="AH2804">
            <v>97</v>
          </cell>
          <cell r="AI2804">
            <v>58</v>
          </cell>
          <cell r="AJ2804">
            <v>29</v>
          </cell>
          <cell r="AL2804">
            <v>43</v>
          </cell>
          <cell r="AM2804">
            <v>233</v>
          </cell>
          <cell r="AN2804">
            <v>137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  <cell r="J2805">
            <v>55958</v>
          </cell>
          <cell r="O2805">
            <v>22</v>
          </cell>
          <cell r="P2805">
            <v>79</v>
          </cell>
          <cell r="Q2805">
            <v>285</v>
          </cell>
          <cell r="R2805">
            <v>33189</v>
          </cell>
          <cell r="S2805">
            <v>1254</v>
          </cell>
          <cell r="T2805">
            <v>4064</v>
          </cell>
          <cell r="V2805">
            <v>764</v>
          </cell>
          <cell r="Z2805">
            <v>1621</v>
          </cell>
          <cell r="AD2805">
            <v>72</v>
          </cell>
          <cell r="AE2805">
            <v>3553</v>
          </cell>
          <cell r="AF2805">
            <v>2734</v>
          </cell>
          <cell r="AL2805">
            <v>8321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65891</v>
          </cell>
          <cell r="N2806">
            <v>799</v>
          </cell>
          <cell r="O2806">
            <v>44</v>
          </cell>
          <cell r="Q2806">
            <v>384</v>
          </cell>
          <cell r="R2806">
            <v>163</v>
          </cell>
          <cell r="S2806">
            <v>3600</v>
          </cell>
          <cell r="T2806">
            <v>7858</v>
          </cell>
          <cell r="U2806">
            <v>930</v>
          </cell>
          <cell r="V2806">
            <v>166</v>
          </cell>
          <cell r="W2806">
            <v>1018</v>
          </cell>
          <cell r="X2806">
            <v>692</v>
          </cell>
          <cell r="Y2806">
            <v>4785</v>
          </cell>
          <cell r="Z2806">
            <v>1471</v>
          </cell>
          <cell r="AA2806">
            <v>237</v>
          </cell>
          <cell r="AC2806">
            <v>1228</v>
          </cell>
          <cell r="AD2806">
            <v>1649</v>
          </cell>
          <cell r="AE2806">
            <v>18296</v>
          </cell>
          <cell r="AF2806">
            <v>3798</v>
          </cell>
          <cell r="AG2806">
            <v>1541</v>
          </cell>
          <cell r="AH2806">
            <v>76</v>
          </cell>
          <cell r="AI2806">
            <v>188</v>
          </cell>
          <cell r="AJ2806">
            <v>880</v>
          </cell>
          <cell r="AK2806">
            <v>14099</v>
          </cell>
          <cell r="AL2806">
            <v>1378</v>
          </cell>
          <cell r="AM2806">
            <v>611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  <cell r="J2807">
            <v>112</v>
          </cell>
          <cell r="Q2807">
            <v>77</v>
          </cell>
          <cell r="AE2807">
            <v>35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  <cell r="J2809">
            <v>5378</v>
          </cell>
          <cell r="P2809">
            <v>54</v>
          </cell>
          <cell r="AK2809">
            <v>1183</v>
          </cell>
          <cell r="AL2809">
            <v>54</v>
          </cell>
          <cell r="AM2809">
            <v>364</v>
          </cell>
          <cell r="AN2809">
            <v>3723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593371</v>
          </cell>
          <cell r="L2810">
            <v>30885</v>
          </cell>
          <cell r="M2810">
            <v>92820</v>
          </cell>
          <cell r="N2810">
            <v>75193</v>
          </cell>
          <cell r="O2810">
            <v>83613</v>
          </cell>
          <cell r="P2810">
            <v>76070</v>
          </cell>
          <cell r="Q2810">
            <v>59288</v>
          </cell>
          <cell r="R2810">
            <v>48673</v>
          </cell>
          <cell r="S2810">
            <v>15550</v>
          </cell>
          <cell r="T2810">
            <v>16936</v>
          </cell>
          <cell r="U2810">
            <v>14048</v>
          </cell>
          <cell r="V2810">
            <v>14989</v>
          </cell>
          <cell r="W2810">
            <v>18407</v>
          </cell>
          <cell r="X2810">
            <v>7717</v>
          </cell>
          <cell r="Y2810">
            <v>6207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3461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1739</v>
          </cell>
          <cell r="AL2810">
            <v>973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8033</v>
          </cell>
          <cell r="L2811">
            <v>766</v>
          </cell>
          <cell r="M2811">
            <v>2540</v>
          </cell>
          <cell r="N2811">
            <v>505</v>
          </cell>
          <cell r="O2811">
            <v>1471</v>
          </cell>
          <cell r="P2811">
            <v>313</v>
          </cell>
          <cell r="Q2811">
            <v>476</v>
          </cell>
          <cell r="R2811">
            <v>901</v>
          </cell>
          <cell r="U2811">
            <v>160</v>
          </cell>
          <cell r="V2811">
            <v>155</v>
          </cell>
          <cell r="W2811">
            <v>326</v>
          </cell>
          <cell r="AC2811">
            <v>420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140512</v>
          </cell>
          <cell r="L2812">
            <v>7779</v>
          </cell>
          <cell r="M2812">
            <v>18392</v>
          </cell>
          <cell r="N2812">
            <v>19018</v>
          </cell>
          <cell r="O2812">
            <v>22604</v>
          </cell>
          <cell r="P2812">
            <v>25660</v>
          </cell>
          <cell r="Q2812">
            <v>13099</v>
          </cell>
          <cell r="R2812">
            <v>8909</v>
          </cell>
          <cell r="S2812">
            <v>4007</v>
          </cell>
          <cell r="T2812">
            <v>2032</v>
          </cell>
          <cell r="U2812">
            <v>2248</v>
          </cell>
          <cell r="V2812">
            <v>4114</v>
          </cell>
          <cell r="W2812">
            <v>5418</v>
          </cell>
          <cell r="X2812">
            <v>1071</v>
          </cell>
          <cell r="Y2812">
            <v>278</v>
          </cell>
          <cell r="Z2812">
            <v>1644</v>
          </cell>
          <cell r="AA2812">
            <v>112</v>
          </cell>
          <cell r="AB2812">
            <v>597</v>
          </cell>
          <cell r="AC2812">
            <v>1390</v>
          </cell>
          <cell r="AE2812">
            <v>326</v>
          </cell>
          <cell r="AH2812">
            <v>778</v>
          </cell>
          <cell r="AI2812">
            <v>417</v>
          </cell>
          <cell r="AL2812">
            <v>388</v>
          </cell>
          <cell r="AM2812">
            <v>231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8398</v>
          </cell>
          <cell r="M2815">
            <v>809</v>
          </cell>
          <cell r="N2815">
            <v>735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  <cell r="J2816">
            <v>5056</v>
          </cell>
          <cell r="L2816">
            <v>350</v>
          </cell>
          <cell r="M2816">
            <v>348</v>
          </cell>
          <cell r="N2816">
            <v>317</v>
          </cell>
          <cell r="O2816">
            <v>217</v>
          </cell>
          <cell r="P2816">
            <v>1061</v>
          </cell>
          <cell r="Q2816">
            <v>262</v>
          </cell>
          <cell r="S2816">
            <v>266</v>
          </cell>
          <cell r="T2816">
            <v>168</v>
          </cell>
          <cell r="U2816">
            <v>30</v>
          </cell>
          <cell r="W2816">
            <v>215</v>
          </cell>
          <cell r="Z2816">
            <v>279</v>
          </cell>
          <cell r="AA2816">
            <v>202</v>
          </cell>
          <cell r="AE2816">
            <v>48</v>
          </cell>
          <cell r="AH2816">
            <v>927</v>
          </cell>
          <cell r="AJ2816">
            <v>366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  <cell r="J2817">
            <v>12521</v>
          </cell>
          <cell r="N2817">
            <v>3842</v>
          </cell>
          <cell r="O2817">
            <v>1927</v>
          </cell>
          <cell r="P2817">
            <v>692</v>
          </cell>
          <cell r="Q2817">
            <v>700</v>
          </cell>
          <cell r="S2817">
            <v>17</v>
          </cell>
          <cell r="Y2817">
            <v>5111</v>
          </cell>
          <cell r="AI2817">
            <v>232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58074</v>
          </cell>
          <cell r="L2818">
            <v>4518</v>
          </cell>
          <cell r="M2818">
            <v>7601</v>
          </cell>
          <cell r="N2818">
            <v>5602</v>
          </cell>
          <cell r="O2818">
            <v>10776</v>
          </cell>
          <cell r="P2818">
            <v>6118</v>
          </cell>
          <cell r="Q2818">
            <v>2666</v>
          </cell>
          <cell r="R2818">
            <v>4029</v>
          </cell>
          <cell r="S2818">
            <v>1288</v>
          </cell>
          <cell r="T2818">
            <v>1398</v>
          </cell>
          <cell r="U2818">
            <v>238</v>
          </cell>
          <cell r="V2818">
            <v>2190</v>
          </cell>
          <cell r="W2818">
            <v>260</v>
          </cell>
          <cell r="X2818">
            <v>132</v>
          </cell>
          <cell r="Y2818">
            <v>1029</v>
          </cell>
          <cell r="Z2818">
            <v>19</v>
          </cell>
          <cell r="AA2818">
            <v>201</v>
          </cell>
          <cell r="AB2818">
            <v>206</v>
          </cell>
          <cell r="AC2818">
            <v>679</v>
          </cell>
          <cell r="AD2818">
            <v>1350</v>
          </cell>
          <cell r="AE2818">
            <v>818</v>
          </cell>
          <cell r="AF2818">
            <v>899</v>
          </cell>
          <cell r="AI2818">
            <v>319</v>
          </cell>
          <cell r="AK2818">
            <v>5738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  <cell r="J2819">
            <v>2573</v>
          </cell>
          <cell r="L2819">
            <v>343</v>
          </cell>
          <cell r="M2819">
            <v>437</v>
          </cell>
          <cell r="N2819">
            <v>151</v>
          </cell>
          <cell r="O2819">
            <v>50</v>
          </cell>
          <cell r="P2819">
            <v>268</v>
          </cell>
          <cell r="Q2819">
            <v>193</v>
          </cell>
          <cell r="R2819">
            <v>171</v>
          </cell>
          <cell r="U2819">
            <v>227</v>
          </cell>
          <cell r="V2819">
            <v>222</v>
          </cell>
          <cell r="W2819">
            <v>153</v>
          </cell>
          <cell r="Y2819">
            <v>36</v>
          </cell>
          <cell r="AB2819">
            <v>51</v>
          </cell>
          <cell r="AD2819">
            <v>46</v>
          </cell>
          <cell r="AE2819">
            <v>28</v>
          </cell>
          <cell r="AG2819">
            <v>23</v>
          </cell>
          <cell r="AH2819">
            <v>38</v>
          </cell>
          <cell r="AJ2819">
            <v>50</v>
          </cell>
          <cell r="AL2819">
            <v>68</v>
          </cell>
          <cell r="AN2819">
            <v>18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  <cell r="J2820">
            <v>607</v>
          </cell>
          <cell r="N2820">
            <v>358</v>
          </cell>
          <cell r="O2820">
            <v>40</v>
          </cell>
          <cell r="Q2820">
            <v>106</v>
          </cell>
          <cell r="S2820">
            <v>38</v>
          </cell>
          <cell r="AK2820">
            <v>65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  <cell r="J2821">
            <v>86105</v>
          </cell>
          <cell r="L2821">
            <v>3061</v>
          </cell>
          <cell r="M2821">
            <v>9939</v>
          </cell>
          <cell r="N2821">
            <v>10228</v>
          </cell>
          <cell r="O2821">
            <v>8174</v>
          </cell>
          <cell r="P2821">
            <v>14389</v>
          </cell>
          <cell r="Q2821">
            <v>16348</v>
          </cell>
          <cell r="R2821">
            <v>4594</v>
          </cell>
          <cell r="S2821">
            <v>2859</v>
          </cell>
          <cell r="T2821">
            <v>2700</v>
          </cell>
          <cell r="U2821">
            <v>890</v>
          </cell>
          <cell r="V2821">
            <v>2568</v>
          </cell>
          <cell r="W2821">
            <v>530</v>
          </cell>
          <cell r="X2821">
            <v>1342</v>
          </cell>
          <cell r="Y2821">
            <v>1499</v>
          </cell>
          <cell r="Z2821">
            <v>114</v>
          </cell>
          <cell r="AA2821">
            <v>326</v>
          </cell>
          <cell r="AB2821">
            <v>1071</v>
          </cell>
          <cell r="AC2821">
            <v>1999</v>
          </cell>
          <cell r="AD2821">
            <v>263</v>
          </cell>
          <cell r="AE2821">
            <v>1523</v>
          </cell>
          <cell r="AF2821">
            <v>52</v>
          </cell>
          <cell r="AG2821">
            <v>146</v>
          </cell>
          <cell r="AH2821">
            <v>700</v>
          </cell>
          <cell r="AI2821">
            <v>14</v>
          </cell>
          <cell r="AK2821">
            <v>340</v>
          </cell>
          <cell r="AL2821">
            <v>436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  <cell r="J2822">
            <v>3827</v>
          </cell>
          <cell r="N2822">
            <v>622</v>
          </cell>
          <cell r="O2822">
            <v>121</v>
          </cell>
          <cell r="P2822">
            <v>699</v>
          </cell>
          <cell r="Q2822">
            <v>1318</v>
          </cell>
          <cell r="S2822">
            <v>198</v>
          </cell>
          <cell r="AE2822">
            <v>414</v>
          </cell>
          <cell r="AF2822">
            <v>455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  <cell r="J2823">
            <v>68800</v>
          </cell>
          <cell r="M2823">
            <v>6870</v>
          </cell>
          <cell r="N2823">
            <v>7126</v>
          </cell>
          <cell r="P2823">
            <v>4005</v>
          </cell>
          <cell r="Q2823">
            <v>4197</v>
          </cell>
          <cell r="R2823">
            <v>1573</v>
          </cell>
          <cell r="T2823">
            <v>1778</v>
          </cell>
          <cell r="U2823">
            <v>11766</v>
          </cell>
          <cell r="W2823">
            <v>1584</v>
          </cell>
          <cell r="X2823">
            <v>4054</v>
          </cell>
          <cell r="Z2823">
            <v>5944</v>
          </cell>
          <cell r="AB2823">
            <v>6945</v>
          </cell>
          <cell r="AE2823">
            <v>4327</v>
          </cell>
          <cell r="AF2823">
            <v>6747</v>
          </cell>
          <cell r="AG2823">
            <v>1884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  <cell r="J2824">
            <v>16637</v>
          </cell>
          <cell r="N2824">
            <v>4900</v>
          </cell>
          <cell r="O2824">
            <v>5212</v>
          </cell>
          <cell r="P2824">
            <v>1553</v>
          </cell>
          <cell r="Q2824">
            <v>920</v>
          </cell>
          <cell r="S2824">
            <v>927</v>
          </cell>
          <cell r="W2824">
            <v>1454</v>
          </cell>
          <cell r="X2824">
            <v>565</v>
          </cell>
          <cell r="Y2824">
            <v>472</v>
          </cell>
          <cell r="Z2824">
            <v>147</v>
          </cell>
          <cell r="AB2824">
            <v>487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  <cell r="J2825">
            <v>157</v>
          </cell>
          <cell r="P2825">
            <v>77</v>
          </cell>
          <cell r="S2825">
            <v>80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  <cell r="J2826">
            <v>7953</v>
          </cell>
          <cell r="M2826">
            <v>5231</v>
          </cell>
          <cell r="Q2826">
            <v>648</v>
          </cell>
          <cell r="AA2826">
            <v>2074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  <cell r="J2827">
            <v>1049</v>
          </cell>
          <cell r="O2827">
            <v>924</v>
          </cell>
          <cell r="S2827">
            <v>125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  <cell r="J2828">
            <v>20520</v>
          </cell>
          <cell r="L2828">
            <v>237</v>
          </cell>
          <cell r="M2828">
            <v>665</v>
          </cell>
          <cell r="N2828">
            <v>1801</v>
          </cell>
          <cell r="O2828">
            <v>1982</v>
          </cell>
          <cell r="P2828">
            <v>2074</v>
          </cell>
          <cell r="Q2828">
            <v>1195</v>
          </cell>
          <cell r="R2828">
            <v>834</v>
          </cell>
          <cell r="S2828">
            <v>1256</v>
          </cell>
          <cell r="T2828">
            <v>478</v>
          </cell>
          <cell r="U2828">
            <v>417</v>
          </cell>
          <cell r="V2828">
            <v>1178</v>
          </cell>
          <cell r="W2828">
            <v>877</v>
          </cell>
          <cell r="X2828">
            <v>245</v>
          </cell>
          <cell r="Y2828">
            <v>345</v>
          </cell>
          <cell r="Z2828">
            <v>600</v>
          </cell>
          <cell r="AA2828">
            <v>621</v>
          </cell>
          <cell r="AB2828">
            <v>542</v>
          </cell>
          <cell r="AC2828">
            <v>1179</v>
          </cell>
          <cell r="AD2828">
            <v>792</v>
          </cell>
          <cell r="AE2828">
            <v>921</v>
          </cell>
          <cell r="AF2828">
            <v>322</v>
          </cell>
          <cell r="AG2828">
            <v>69</v>
          </cell>
          <cell r="AH2828">
            <v>504</v>
          </cell>
          <cell r="AI2828">
            <v>136</v>
          </cell>
          <cell r="AJ2828">
            <v>255</v>
          </cell>
          <cell r="AK2828">
            <v>391</v>
          </cell>
          <cell r="AL2828">
            <v>139</v>
          </cell>
          <cell r="AM2828">
            <v>454</v>
          </cell>
          <cell r="AN2828">
            <v>11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  <cell r="J2829">
            <v>29893</v>
          </cell>
          <cell r="L2829">
            <v>217</v>
          </cell>
          <cell r="M2829">
            <v>3021</v>
          </cell>
          <cell r="N2829">
            <v>540</v>
          </cell>
          <cell r="O2829">
            <v>191</v>
          </cell>
          <cell r="P2829">
            <v>199</v>
          </cell>
          <cell r="Q2829">
            <v>13621</v>
          </cell>
          <cell r="S2829">
            <v>847</v>
          </cell>
          <cell r="T2829">
            <v>2296</v>
          </cell>
          <cell r="U2829">
            <v>282</v>
          </cell>
          <cell r="V2829">
            <v>3113</v>
          </cell>
          <cell r="X2829">
            <v>106</v>
          </cell>
          <cell r="Y2829">
            <v>56</v>
          </cell>
          <cell r="Z2829">
            <v>250</v>
          </cell>
          <cell r="AC2829">
            <v>597</v>
          </cell>
          <cell r="AF2829">
            <v>36</v>
          </cell>
          <cell r="AH2829">
            <v>741</v>
          </cell>
          <cell r="AJ2829">
            <v>35</v>
          </cell>
          <cell r="AL2829">
            <v>3583</v>
          </cell>
          <cell r="AN2829">
            <v>162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  <cell r="J2830">
            <v>41167</v>
          </cell>
          <cell r="L2830">
            <v>1387</v>
          </cell>
          <cell r="M2830">
            <v>4838</v>
          </cell>
          <cell r="N2830">
            <v>1582</v>
          </cell>
          <cell r="O2830">
            <v>7112</v>
          </cell>
          <cell r="P2830">
            <v>4156</v>
          </cell>
          <cell r="Q2830">
            <v>3711</v>
          </cell>
          <cell r="R2830">
            <v>1057</v>
          </cell>
          <cell r="S2830">
            <v>2015</v>
          </cell>
          <cell r="T2830">
            <v>434</v>
          </cell>
          <cell r="U2830">
            <v>893</v>
          </cell>
          <cell r="V2830">
            <v>210</v>
          </cell>
          <cell r="W2830">
            <v>2111</v>
          </cell>
          <cell r="X2830">
            <v>2381</v>
          </cell>
          <cell r="Y2830">
            <v>933</v>
          </cell>
          <cell r="Z2830">
            <v>22</v>
          </cell>
          <cell r="AA2830">
            <v>822</v>
          </cell>
          <cell r="AB2830">
            <v>359</v>
          </cell>
          <cell r="AC2830">
            <v>1196</v>
          </cell>
          <cell r="AD2830">
            <v>3699</v>
          </cell>
          <cell r="AE2830">
            <v>358</v>
          </cell>
          <cell r="AG2830">
            <v>170</v>
          </cell>
          <cell r="AH2830">
            <v>545</v>
          </cell>
          <cell r="AI2830">
            <v>52</v>
          </cell>
          <cell r="AJ2830">
            <v>577</v>
          </cell>
          <cell r="AK2830">
            <v>284</v>
          </cell>
          <cell r="AL2830">
            <v>208</v>
          </cell>
          <cell r="AM2830">
            <v>55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  <cell r="J2832">
            <v>7293</v>
          </cell>
          <cell r="AH2832">
            <v>1121</v>
          </cell>
          <cell r="AI2832">
            <v>2743</v>
          </cell>
          <cell r="AJ2832">
            <v>127</v>
          </cell>
          <cell r="AK2832">
            <v>3302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  <cell r="J2833">
            <v>5186</v>
          </cell>
          <cell r="M2833">
            <v>150</v>
          </cell>
          <cell r="N2833">
            <v>229</v>
          </cell>
          <cell r="O2833">
            <v>187</v>
          </cell>
          <cell r="Q2833">
            <v>1639</v>
          </cell>
          <cell r="AA2833">
            <v>497</v>
          </cell>
          <cell r="AH2833">
            <v>139</v>
          </cell>
          <cell r="AJ2833">
            <v>2255</v>
          </cell>
          <cell r="AK2833">
            <v>90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3431302</v>
          </cell>
          <cell r="L2834">
            <v>33352</v>
          </cell>
          <cell r="M2834">
            <v>161686</v>
          </cell>
          <cell r="N2834">
            <v>189266</v>
          </cell>
          <cell r="O2834">
            <v>201453</v>
          </cell>
          <cell r="P2834">
            <v>213452</v>
          </cell>
          <cell r="Q2834">
            <v>244969</v>
          </cell>
          <cell r="R2834">
            <v>261184</v>
          </cell>
          <cell r="S2834">
            <v>227599</v>
          </cell>
          <cell r="T2834">
            <v>238688</v>
          </cell>
          <cell r="U2834">
            <v>259980</v>
          </cell>
          <cell r="V2834">
            <v>202553</v>
          </cell>
          <cell r="W2834">
            <v>191264</v>
          </cell>
          <cell r="X2834">
            <v>191697</v>
          </cell>
          <cell r="Y2834">
            <v>163209</v>
          </cell>
          <cell r="Z2834">
            <v>131241</v>
          </cell>
          <cell r="AA2834">
            <v>116891</v>
          </cell>
          <cell r="AB2834">
            <v>92194</v>
          </cell>
          <cell r="AC2834">
            <v>79494</v>
          </cell>
          <cell r="AD2834">
            <v>75892</v>
          </cell>
          <cell r="AE2834">
            <v>51776</v>
          </cell>
          <cell r="AF2834">
            <v>39081</v>
          </cell>
          <cell r="AG2834">
            <v>26537</v>
          </cell>
          <cell r="AH2834">
            <v>13109</v>
          </cell>
          <cell r="AI2834">
            <v>5357</v>
          </cell>
          <cell r="AJ2834">
            <v>7611</v>
          </cell>
          <cell r="AK2834">
            <v>5115</v>
          </cell>
          <cell r="AL2834">
            <v>2383</v>
          </cell>
          <cell r="AM2834">
            <v>2612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18217</v>
          </cell>
          <cell r="L2835">
            <v>854</v>
          </cell>
          <cell r="M2835">
            <v>610</v>
          </cell>
          <cell r="N2835">
            <v>1793</v>
          </cell>
          <cell r="O2835">
            <v>416</v>
          </cell>
          <cell r="P2835">
            <v>2028</v>
          </cell>
          <cell r="Q2835">
            <v>2994</v>
          </cell>
          <cell r="R2835">
            <v>961</v>
          </cell>
          <cell r="S2835">
            <v>2201</v>
          </cell>
          <cell r="T2835">
            <v>492</v>
          </cell>
          <cell r="U2835">
            <v>1295</v>
          </cell>
          <cell r="V2835">
            <v>440</v>
          </cell>
          <cell r="W2835">
            <v>1512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1205892</v>
          </cell>
          <cell r="L2836">
            <v>9154</v>
          </cell>
          <cell r="M2836">
            <v>34996</v>
          </cell>
          <cell r="N2836">
            <v>41335</v>
          </cell>
          <cell r="O2836">
            <v>80336</v>
          </cell>
          <cell r="P2836">
            <v>79361</v>
          </cell>
          <cell r="Q2836">
            <v>87839</v>
          </cell>
          <cell r="R2836">
            <v>103803</v>
          </cell>
          <cell r="S2836">
            <v>84765</v>
          </cell>
          <cell r="T2836">
            <v>84822</v>
          </cell>
          <cell r="U2836">
            <v>92946</v>
          </cell>
          <cell r="V2836">
            <v>81726</v>
          </cell>
          <cell r="W2836">
            <v>84161</v>
          </cell>
          <cell r="X2836">
            <v>79631</v>
          </cell>
          <cell r="Y2836">
            <v>61572</v>
          </cell>
          <cell r="Z2836">
            <v>48678</v>
          </cell>
          <cell r="AA2836">
            <v>39520</v>
          </cell>
          <cell r="AB2836">
            <v>32814</v>
          </cell>
          <cell r="AC2836">
            <v>27728</v>
          </cell>
          <cell r="AD2836">
            <v>19723</v>
          </cell>
          <cell r="AE2836">
            <v>10364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6420</v>
          </cell>
          <cell r="L2837">
            <v>422</v>
          </cell>
          <cell r="O2837">
            <v>325</v>
          </cell>
          <cell r="P2837">
            <v>562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452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38093</v>
          </cell>
          <cell r="M2839">
            <v>907</v>
          </cell>
          <cell r="N2839">
            <v>1956</v>
          </cell>
          <cell r="O2839">
            <v>5561</v>
          </cell>
          <cell r="P2839">
            <v>3432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4506</v>
          </cell>
          <cell r="V2839">
            <v>2733</v>
          </cell>
          <cell r="W2839">
            <v>573</v>
          </cell>
          <cell r="X2839">
            <v>919</v>
          </cell>
          <cell r="Y2839">
            <v>1741</v>
          </cell>
          <cell r="Z2839">
            <v>2336</v>
          </cell>
          <cell r="AA2839">
            <v>403</v>
          </cell>
          <cell r="AB2839">
            <v>622</v>
          </cell>
          <cell r="AC2839">
            <v>502</v>
          </cell>
          <cell r="AD2839">
            <v>1465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  <cell r="J2840">
            <v>22789</v>
          </cell>
          <cell r="L2840">
            <v>2062</v>
          </cell>
          <cell r="M2840">
            <v>970</v>
          </cell>
          <cell r="N2840">
            <v>1395</v>
          </cell>
          <cell r="O2840">
            <v>1365</v>
          </cell>
          <cell r="P2840">
            <v>1729</v>
          </cell>
          <cell r="Q2840">
            <v>566</v>
          </cell>
          <cell r="R2840">
            <v>182</v>
          </cell>
          <cell r="S2840">
            <v>1055</v>
          </cell>
          <cell r="T2840">
            <v>617</v>
          </cell>
          <cell r="U2840">
            <v>2371</v>
          </cell>
          <cell r="V2840">
            <v>1408</v>
          </cell>
          <cell r="W2840">
            <v>1211</v>
          </cell>
          <cell r="X2840">
            <v>783</v>
          </cell>
          <cell r="Y2840">
            <v>714</v>
          </cell>
          <cell r="Z2840">
            <v>1258</v>
          </cell>
          <cell r="AA2840">
            <v>941</v>
          </cell>
          <cell r="AB2840">
            <v>431</v>
          </cell>
          <cell r="AC2840">
            <v>1490</v>
          </cell>
          <cell r="AD2840">
            <v>195</v>
          </cell>
          <cell r="AE2840">
            <v>451</v>
          </cell>
          <cell r="AF2840">
            <v>256</v>
          </cell>
          <cell r="AG2840">
            <v>165</v>
          </cell>
          <cell r="AH2840">
            <v>497</v>
          </cell>
          <cell r="AI2840">
            <v>338</v>
          </cell>
          <cell r="AJ2840">
            <v>178</v>
          </cell>
          <cell r="AM2840">
            <v>161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  <cell r="J2841">
            <v>14120</v>
          </cell>
          <cell r="M2841">
            <v>4956</v>
          </cell>
          <cell r="P2841">
            <v>4383</v>
          </cell>
          <cell r="Q2841">
            <v>673</v>
          </cell>
          <cell r="U2841">
            <v>81</v>
          </cell>
          <cell r="AA2841">
            <v>347</v>
          </cell>
          <cell r="AF2841">
            <v>1886</v>
          </cell>
          <cell r="AG2841">
            <v>1794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  <cell r="J2842">
            <v>131647</v>
          </cell>
          <cell r="L2842">
            <v>2175</v>
          </cell>
          <cell r="M2842">
            <v>7154</v>
          </cell>
          <cell r="N2842">
            <v>10623</v>
          </cell>
          <cell r="O2842">
            <v>11560</v>
          </cell>
          <cell r="P2842">
            <v>9448</v>
          </cell>
          <cell r="Q2842">
            <v>12812</v>
          </cell>
          <cell r="R2842">
            <v>13124</v>
          </cell>
          <cell r="S2842">
            <v>9934</v>
          </cell>
          <cell r="T2842">
            <v>2517</v>
          </cell>
          <cell r="U2842">
            <v>3920</v>
          </cell>
          <cell r="V2842">
            <v>5434</v>
          </cell>
          <cell r="W2842">
            <v>3349</v>
          </cell>
          <cell r="X2842">
            <v>3180</v>
          </cell>
          <cell r="Y2842">
            <v>4045</v>
          </cell>
          <cell r="Z2842">
            <v>2989</v>
          </cell>
          <cell r="AA2842">
            <v>5635</v>
          </cell>
          <cell r="AB2842">
            <v>3727</v>
          </cell>
          <cell r="AC2842">
            <v>3055</v>
          </cell>
          <cell r="AD2842">
            <v>5898</v>
          </cell>
          <cell r="AE2842">
            <v>4110</v>
          </cell>
          <cell r="AF2842">
            <v>2327</v>
          </cell>
          <cell r="AG2842">
            <v>1012</v>
          </cell>
          <cell r="AH2842">
            <v>725</v>
          </cell>
          <cell r="AI2842">
            <v>300</v>
          </cell>
          <cell r="AJ2842">
            <v>525</v>
          </cell>
          <cell r="AL2842">
            <v>345</v>
          </cell>
          <cell r="AM2842">
            <v>33</v>
          </cell>
          <cell r="AN2842">
            <v>1691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  <cell r="J2843">
            <v>41777</v>
          </cell>
          <cell r="L2843">
            <v>1325</v>
          </cell>
          <cell r="M2843">
            <v>4057</v>
          </cell>
          <cell r="N2843">
            <v>4660</v>
          </cell>
          <cell r="O2843">
            <v>5382</v>
          </cell>
          <cell r="P2843">
            <v>2368</v>
          </cell>
          <cell r="Q2843">
            <v>2662</v>
          </cell>
          <cell r="R2843">
            <v>5348</v>
          </cell>
          <cell r="S2843">
            <v>2258</v>
          </cell>
          <cell r="T2843">
            <v>1978</v>
          </cell>
          <cell r="U2843">
            <v>1983</v>
          </cell>
          <cell r="V2843">
            <v>1356</v>
          </cell>
          <cell r="W2843">
            <v>1635</v>
          </cell>
          <cell r="X2843">
            <v>1456</v>
          </cell>
          <cell r="Y2843">
            <v>926</v>
          </cell>
          <cell r="Z2843">
            <v>1149</v>
          </cell>
          <cell r="AA2843">
            <v>917</v>
          </cell>
          <cell r="AB2843">
            <v>382</v>
          </cell>
          <cell r="AC2843">
            <v>749</v>
          </cell>
          <cell r="AD2843">
            <v>365</v>
          </cell>
          <cell r="AE2843">
            <v>305</v>
          </cell>
          <cell r="AF2843">
            <v>23</v>
          </cell>
          <cell r="AG2843">
            <v>58</v>
          </cell>
          <cell r="AH2843">
            <v>86</v>
          </cell>
          <cell r="AI2843">
            <v>64</v>
          </cell>
          <cell r="AJ2843">
            <v>127</v>
          </cell>
          <cell r="AK2843">
            <v>95</v>
          </cell>
          <cell r="AL2843">
            <v>63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  <cell r="J2844">
            <v>13124</v>
          </cell>
          <cell r="L2844">
            <v>129</v>
          </cell>
          <cell r="M2844">
            <v>11005</v>
          </cell>
          <cell r="O2844">
            <v>17</v>
          </cell>
          <cell r="R2844">
            <v>788</v>
          </cell>
          <cell r="S2844">
            <v>39</v>
          </cell>
          <cell r="V2844">
            <v>34</v>
          </cell>
          <cell r="Z2844">
            <v>38</v>
          </cell>
          <cell r="AA2844">
            <v>241</v>
          </cell>
          <cell r="AB2844">
            <v>694</v>
          </cell>
          <cell r="AI2844">
            <v>139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  <cell r="J2845">
            <v>314267</v>
          </cell>
          <cell r="L2845">
            <v>6031</v>
          </cell>
          <cell r="M2845">
            <v>17400</v>
          </cell>
          <cell r="N2845">
            <v>16587</v>
          </cell>
          <cell r="O2845">
            <v>17998</v>
          </cell>
          <cell r="P2845">
            <v>21174</v>
          </cell>
          <cell r="Q2845">
            <v>15453</v>
          </cell>
          <cell r="R2845">
            <v>22055</v>
          </cell>
          <cell r="S2845">
            <v>18745</v>
          </cell>
          <cell r="T2845">
            <v>22398</v>
          </cell>
          <cell r="U2845">
            <v>23353</v>
          </cell>
          <cell r="V2845">
            <v>13825</v>
          </cell>
          <cell r="W2845">
            <v>15522</v>
          </cell>
          <cell r="X2845">
            <v>20595</v>
          </cell>
          <cell r="Y2845">
            <v>10229</v>
          </cell>
          <cell r="Z2845">
            <v>7592</v>
          </cell>
          <cell r="AA2845">
            <v>14094</v>
          </cell>
          <cell r="AB2845">
            <v>7646</v>
          </cell>
          <cell r="AC2845">
            <v>7175</v>
          </cell>
          <cell r="AD2845">
            <v>7068</v>
          </cell>
          <cell r="AE2845">
            <v>3501</v>
          </cell>
          <cell r="AF2845">
            <v>583</v>
          </cell>
          <cell r="AG2845">
            <v>3839</v>
          </cell>
          <cell r="AH2845">
            <v>3698</v>
          </cell>
          <cell r="AI2845">
            <v>75</v>
          </cell>
          <cell r="AJ2845">
            <v>604</v>
          </cell>
          <cell r="AK2845">
            <v>98</v>
          </cell>
          <cell r="AL2845">
            <v>1504</v>
          </cell>
          <cell r="AM2845">
            <v>1545</v>
          </cell>
          <cell r="AN2845">
            <v>13880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  <cell r="J2846">
            <v>1019</v>
          </cell>
          <cell r="L2846">
            <v>61</v>
          </cell>
          <cell r="M2846">
            <v>248</v>
          </cell>
          <cell r="T2846">
            <v>24</v>
          </cell>
          <cell r="U2846">
            <v>108</v>
          </cell>
          <cell r="V2846">
            <v>137</v>
          </cell>
          <cell r="W2846">
            <v>50</v>
          </cell>
          <cell r="X2846">
            <v>391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  <cell r="J2847">
            <v>115457</v>
          </cell>
          <cell r="L2847">
            <v>1152</v>
          </cell>
          <cell r="M2847">
            <v>11698</v>
          </cell>
          <cell r="N2847">
            <v>9528</v>
          </cell>
          <cell r="O2847">
            <v>10202</v>
          </cell>
          <cell r="P2847">
            <v>162</v>
          </cell>
          <cell r="Q2847">
            <v>999</v>
          </cell>
          <cell r="R2847">
            <v>5554</v>
          </cell>
          <cell r="T2847">
            <v>1946</v>
          </cell>
          <cell r="U2847">
            <v>1101</v>
          </cell>
          <cell r="X2847">
            <v>3044</v>
          </cell>
          <cell r="Y2847">
            <v>8405</v>
          </cell>
          <cell r="Z2847">
            <v>13723</v>
          </cell>
          <cell r="AA2847">
            <v>12831</v>
          </cell>
          <cell r="AB2847">
            <v>8552</v>
          </cell>
          <cell r="AC2847">
            <v>11830</v>
          </cell>
          <cell r="AE2847">
            <v>12350</v>
          </cell>
          <cell r="AF2847">
            <v>2380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  <cell r="J2848">
            <v>42556</v>
          </cell>
          <cell r="M2848">
            <v>3934</v>
          </cell>
          <cell r="N2848">
            <v>248</v>
          </cell>
          <cell r="O2848">
            <v>2908</v>
          </cell>
          <cell r="P2848">
            <v>896</v>
          </cell>
          <cell r="Q2848">
            <v>16</v>
          </cell>
          <cell r="R2848">
            <v>1644</v>
          </cell>
          <cell r="S2848">
            <v>1357</v>
          </cell>
          <cell r="T2848">
            <v>420</v>
          </cell>
          <cell r="U2848">
            <v>1928</v>
          </cell>
          <cell r="V2848">
            <v>5262</v>
          </cell>
          <cell r="W2848">
            <v>781</v>
          </cell>
          <cell r="X2848">
            <v>724</v>
          </cell>
          <cell r="Y2848">
            <v>189</v>
          </cell>
          <cell r="Z2848">
            <v>2793</v>
          </cell>
          <cell r="AA2848">
            <v>1066</v>
          </cell>
          <cell r="AB2848">
            <v>3985</v>
          </cell>
          <cell r="AC2848">
            <v>12672</v>
          </cell>
          <cell r="AE2848">
            <v>1722</v>
          </cell>
          <cell r="AF2848">
            <v>11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  <cell r="J2849">
            <v>1554</v>
          </cell>
          <cell r="N2849">
            <v>114</v>
          </cell>
          <cell r="P2849">
            <v>614</v>
          </cell>
          <cell r="T2849">
            <v>295</v>
          </cell>
          <cell r="U2849">
            <v>212</v>
          </cell>
          <cell r="V2849">
            <v>236</v>
          </cell>
          <cell r="Y2849">
            <v>83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  <cell r="J2850">
            <v>1107</v>
          </cell>
          <cell r="N2850">
            <v>874</v>
          </cell>
          <cell r="T2850">
            <v>233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  <cell r="J2851">
            <v>2279</v>
          </cell>
          <cell r="N2851">
            <v>392</v>
          </cell>
          <cell r="O2851">
            <v>146</v>
          </cell>
          <cell r="T2851">
            <v>420</v>
          </cell>
          <cell r="U2851">
            <v>99</v>
          </cell>
          <cell r="V2851">
            <v>677</v>
          </cell>
          <cell r="X2851">
            <v>545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  <cell r="J2852">
            <v>97772</v>
          </cell>
          <cell r="L2852">
            <v>1244</v>
          </cell>
          <cell r="M2852">
            <v>4296</v>
          </cell>
          <cell r="N2852">
            <v>6982</v>
          </cell>
          <cell r="O2852">
            <v>3550</v>
          </cell>
          <cell r="P2852">
            <v>4658</v>
          </cell>
          <cell r="Q2852">
            <v>4933</v>
          </cell>
          <cell r="R2852">
            <v>6156</v>
          </cell>
          <cell r="S2852">
            <v>4836</v>
          </cell>
          <cell r="T2852">
            <v>2775</v>
          </cell>
          <cell r="U2852">
            <v>8029</v>
          </cell>
          <cell r="V2852">
            <v>3286</v>
          </cell>
          <cell r="W2852">
            <v>5349</v>
          </cell>
          <cell r="X2852">
            <v>4635</v>
          </cell>
          <cell r="Y2852">
            <v>4248</v>
          </cell>
          <cell r="Z2852">
            <v>4714</v>
          </cell>
          <cell r="AA2852">
            <v>4395</v>
          </cell>
          <cell r="AB2852">
            <v>4548</v>
          </cell>
          <cell r="AC2852">
            <v>2317</v>
          </cell>
          <cell r="AD2852">
            <v>4620</v>
          </cell>
          <cell r="AE2852">
            <v>3756</v>
          </cell>
          <cell r="AF2852">
            <v>1563</v>
          </cell>
          <cell r="AG2852">
            <v>626</v>
          </cell>
          <cell r="AH2852">
            <v>849</v>
          </cell>
          <cell r="AI2852">
            <v>538</v>
          </cell>
          <cell r="AJ2852">
            <v>872</v>
          </cell>
          <cell r="AK2852">
            <v>785</v>
          </cell>
          <cell r="AL2852">
            <v>1197</v>
          </cell>
          <cell r="AM2852">
            <v>1511</v>
          </cell>
          <cell r="AN2852">
            <v>504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  <cell r="J2853">
            <v>52670</v>
          </cell>
          <cell r="M2853">
            <v>30</v>
          </cell>
          <cell r="N2853">
            <v>4947</v>
          </cell>
          <cell r="O2853">
            <v>503</v>
          </cell>
          <cell r="P2853">
            <v>2795</v>
          </cell>
          <cell r="Q2853">
            <v>5446</v>
          </cell>
          <cell r="R2853">
            <v>7036</v>
          </cell>
          <cell r="S2853">
            <v>5545</v>
          </cell>
          <cell r="T2853">
            <v>8742</v>
          </cell>
          <cell r="U2853">
            <v>2105</v>
          </cell>
          <cell r="V2853">
            <v>40</v>
          </cell>
          <cell r="W2853">
            <v>2053</v>
          </cell>
          <cell r="X2853">
            <v>352</v>
          </cell>
          <cell r="Y2853">
            <v>110</v>
          </cell>
          <cell r="Z2853">
            <v>1597</v>
          </cell>
          <cell r="AA2853">
            <v>3406</v>
          </cell>
          <cell r="AB2853">
            <v>2529</v>
          </cell>
          <cell r="AC2853">
            <v>1019</v>
          </cell>
          <cell r="AD2853">
            <v>24</v>
          </cell>
          <cell r="AE2853">
            <v>168</v>
          </cell>
          <cell r="AH2853">
            <v>40</v>
          </cell>
          <cell r="AK2853">
            <v>3283</v>
          </cell>
          <cell r="AL2853">
            <v>900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  <cell r="J2854">
            <v>159244</v>
          </cell>
          <cell r="L2854">
            <v>4597</v>
          </cell>
          <cell r="M2854">
            <v>9923</v>
          </cell>
          <cell r="N2854">
            <v>5534</v>
          </cell>
          <cell r="O2854">
            <v>4352</v>
          </cell>
          <cell r="P2854">
            <v>8704</v>
          </cell>
          <cell r="Q2854">
            <v>6085</v>
          </cell>
          <cell r="R2854">
            <v>9299</v>
          </cell>
          <cell r="S2854">
            <v>9486</v>
          </cell>
          <cell r="T2854">
            <v>6426</v>
          </cell>
          <cell r="U2854">
            <v>12184</v>
          </cell>
          <cell r="V2854">
            <v>9830</v>
          </cell>
          <cell r="W2854">
            <v>7470</v>
          </cell>
          <cell r="X2854">
            <v>8784</v>
          </cell>
          <cell r="Y2854">
            <v>4615</v>
          </cell>
          <cell r="Z2854">
            <v>5092</v>
          </cell>
          <cell r="AA2854">
            <v>3878</v>
          </cell>
          <cell r="AB2854">
            <v>5244</v>
          </cell>
          <cell r="AC2854">
            <v>4608</v>
          </cell>
          <cell r="AD2854">
            <v>16012</v>
          </cell>
          <cell r="AE2854">
            <v>3340</v>
          </cell>
          <cell r="AF2854">
            <v>3040</v>
          </cell>
          <cell r="AG2854">
            <v>3332</v>
          </cell>
          <cell r="AH2854">
            <v>2154</v>
          </cell>
          <cell r="AI2854">
            <v>235</v>
          </cell>
          <cell r="AJ2854">
            <v>3504</v>
          </cell>
          <cell r="AK2854">
            <v>98</v>
          </cell>
          <cell r="AL2854">
            <v>809</v>
          </cell>
          <cell r="AM2854">
            <v>609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  <cell r="J2855">
            <v>1109</v>
          </cell>
          <cell r="N2855">
            <v>68</v>
          </cell>
          <cell r="R2855">
            <v>83</v>
          </cell>
          <cell r="T2855">
            <v>300</v>
          </cell>
          <cell r="AC2855">
            <v>658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  <cell r="J2856">
            <v>7621</v>
          </cell>
          <cell r="N2856">
            <v>885</v>
          </cell>
          <cell r="O2856">
            <v>342</v>
          </cell>
          <cell r="Q2856">
            <v>1059</v>
          </cell>
          <cell r="W2856">
            <v>1859</v>
          </cell>
          <cell r="AI2856">
            <v>1321</v>
          </cell>
          <cell r="AN2856">
            <v>2155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  <cell r="J2857">
            <v>5394</v>
          </cell>
          <cell r="O2857">
            <v>535</v>
          </cell>
          <cell r="S2857">
            <v>1054</v>
          </cell>
          <cell r="T2857">
            <v>302</v>
          </cell>
          <cell r="U2857">
            <v>357</v>
          </cell>
          <cell r="AE2857">
            <v>195</v>
          </cell>
          <cell r="AF2857">
            <v>17</v>
          </cell>
          <cell r="AH2857">
            <v>1361</v>
          </cell>
          <cell r="AL2857">
            <v>1555</v>
          </cell>
          <cell r="AN2857">
            <v>18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512310</v>
          </cell>
          <cell r="L2858">
            <v>8524</v>
          </cell>
          <cell r="M2858">
            <v>20509</v>
          </cell>
          <cell r="N2858">
            <v>19082</v>
          </cell>
          <cell r="O2858">
            <v>24945</v>
          </cell>
          <cell r="P2858">
            <v>28665</v>
          </cell>
          <cell r="Q2858">
            <v>30140</v>
          </cell>
          <cell r="R2858">
            <v>43904</v>
          </cell>
          <cell r="S2858">
            <v>37607</v>
          </cell>
          <cell r="T2858">
            <v>34867</v>
          </cell>
          <cell r="U2858">
            <v>37680</v>
          </cell>
          <cell r="V2858">
            <v>27106</v>
          </cell>
          <cell r="W2858">
            <v>26884</v>
          </cell>
          <cell r="X2858">
            <v>24099</v>
          </cell>
          <cell r="Y2858">
            <v>26198</v>
          </cell>
          <cell r="Z2858">
            <v>21467</v>
          </cell>
          <cell r="AA2858">
            <v>21234</v>
          </cell>
          <cell r="AB2858">
            <v>18196</v>
          </cell>
          <cell r="AC2858">
            <v>8149</v>
          </cell>
          <cell r="AD2858">
            <v>5919</v>
          </cell>
          <cell r="AE2858">
            <v>5683</v>
          </cell>
          <cell r="AF2858">
            <v>4422</v>
          </cell>
          <cell r="AG2858">
            <v>3234</v>
          </cell>
          <cell r="AH2858">
            <v>7165</v>
          </cell>
          <cell r="AI2858">
            <v>5822</v>
          </cell>
          <cell r="AJ2858">
            <v>3241</v>
          </cell>
          <cell r="AK2858">
            <v>4497</v>
          </cell>
          <cell r="AL2858">
            <v>6427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7371</v>
          </cell>
          <cell r="M2859">
            <v>215</v>
          </cell>
          <cell r="Q2859">
            <v>754</v>
          </cell>
          <cell r="R2859">
            <v>367</v>
          </cell>
          <cell r="S2859">
            <v>384</v>
          </cell>
          <cell r="V2859">
            <v>187</v>
          </cell>
          <cell r="X2859">
            <v>400</v>
          </cell>
          <cell r="Y2859">
            <v>580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66461</v>
          </cell>
          <cell r="L2860">
            <v>981</v>
          </cell>
          <cell r="M2860">
            <v>1032</v>
          </cell>
          <cell r="N2860">
            <v>2191</v>
          </cell>
          <cell r="O2860">
            <v>3636</v>
          </cell>
          <cell r="P2860">
            <v>1990</v>
          </cell>
          <cell r="Q2860">
            <v>4429</v>
          </cell>
          <cell r="R2860">
            <v>5331</v>
          </cell>
          <cell r="S2860">
            <v>9408</v>
          </cell>
          <cell r="T2860">
            <v>8797</v>
          </cell>
          <cell r="U2860">
            <v>6387</v>
          </cell>
          <cell r="V2860">
            <v>2788</v>
          </cell>
          <cell r="W2860">
            <v>3171</v>
          </cell>
          <cell r="X2860">
            <v>2539</v>
          </cell>
          <cell r="Y2860">
            <v>1769</v>
          </cell>
          <cell r="Z2860">
            <v>1386</v>
          </cell>
          <cell r="AA2860">
            <v>2453</v>
          </cell>
          <cell r="AB2860">
            <v>1742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738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2004</v>
          </cell>
          <cell r="P2861">
            <v>136</v>
          </cell>
          <cell r="S2861">
            <v>132</v>
          </cell>
          <cell r="V2861">
            <v>388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5349</v>
          </cell>
          <cell r="O2862">
            <v>261</v>
          </cell>
          <cell r="R2862">
            <v>268</v>
          </cell>
          <cell r="W2862">
            <v>2758</v>
          </cell>
          <cell r="X2862">
            <v>1229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4967</v>
          </cell>
          <cell r="O2863">
            <v>329</v>
          </cell>
          <cell r="P2863">
            <v>404</v>
          </cell>
          <cell r="Q2863">
            <v>392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246</v>
          </cell>
          <cell r="AB2863">
            <v>348</v>
          </cell>
          <cell r="AH2863">
            <v>331</v>
          </cell>
          <cell r="AK2863">
            <v>635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  <cell r="J2864">
            <v>6356</v>
          </cell>
          <cell r="L2864">
            <v>143</v>
          </cell>
          <cell r="M2864">
            <v>170</v>
          </cell>
          <cell r="N2864">
            <v>554</v>
          </cell>
          <cell r="O2864">
            <v>990</v>
          </cell>
          <cell r="P2864">
            <v>294</v>
          </cell>
          <cell r="Q2864">
            <v>233</v>
          </cell>
          <cell r="R2864">
            <v>332</v>
          </cell>
          <cell r="S2864">
            <v>298</v>
          </cell>
          <cell r="T2864">
            <v>420</v>
          </cell>
          <cell r="V2864">
            <v>408</v>
          </cell>
          <cell r="W2864">
            <v>390</v>
          </cell>
          <cell r="X2864">
            <v>59</v>
          </cell>
          <cell r="Y2864">
            <v>109</v>
          </cell>
          <cell r="Z2864">
            <v>649</v>
          </cell>
          <cell r="AA2864">
            <v>582</v>
          </cell>
          <cell r="AB2864">
            <v>112</v>
          </cell>
          <cell r="AC2864">
            <v>101</v>
          </cell>
          <cell r="AF2864">
            <v>37</v>
          </cell>
          <cell r="AH2864">
            <v>330</v>
          </cell>
          <cell r="AM2864">
            <v>52</v>
          </cell>
          <cell r="AN2864">
            <v>93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  <cell r="J2865">
            <v>24342</v>
          </cell>
          <cell r="N2865">
            <v>537</v>
          </cell>
          <cell r="O2865">
            <v>144</v>
          </cell>
          <cell r="Q2865">
            <v>495</v>
          </cell>
          <cell r="S2865">
            <v>255</v>
          </cell>
          <cell r="T2865">
            <v>620</v>
          </cell>
          <cell r="U2865">
            <v>420</v>
          </cell>
          <cell r="Z2865">
            <v>1250</v>
          </cell>
          <cell r="AA2865">
            <v>233</v>
          </cell>
          <cell r="AC2865">
            <v>2564</v>
          </cell>
          <cell r="AF2865">
            <v>109</v>
          </cell>
          <cell r="AG2865">
            <v>627</v>
          </cell>
          <cell r="AH2865">
            <v>768</v>
          </cell>
          <cell r="AI2865">
            <v>16320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  <cell r="J2866">
            <v>37650</v>
          </cell>
          <cell r="L2866">
            <v>1810</v>
          </cell>
          <cell r="M2866">
            <v>649</v>
          </cell>
          <cell r="N2866">
            <v>3291</v>
          </cell>
          <cell r="O2866">
            <v>1956</v>
          </cell>
          <cell r="P2866">
            <v>2326</v>
          </cell>
          <cell r="Q2866">
            <v>2735</v>
          </cell>
          <cell r="R2866">
            <v>1664</v>
          </cell>
          <cell r="S2866">
            <v>2042</v>
          </cell>
          <cell r="T2866">
            <v>1771</v>
          </cell>
          <cell r="U2866">
            <v>9647</v>
          </cell>
          <cell r="V2866">
            <v>1437</v>
          </cell>
          <cell r="W2866">
            <v>680</v>
          </cell>
          <cell r="X2866">
            <v>1036</v>
          </cell>
          <cell r="Y2866">
            <v>303</v>
          </cell>
          <cell r="Z2866">
            <v>34</v>
          </cell>
          <cell r="AA2866">
            <v>3045</v>
          </cell>
          <cell r="AB2866">
            <v>627</v>
          </cell>
          <cell r="AC2866">
            <v>1364</v>
          </cell>
          <cell r="AF2866">
            <v>69</v>
          </cell>
          <cell r="AH2866">
            <v>205</v>
          </cell>
          <cell r="AI2866">
            <v>513</v>
          </cell>
          <cell r="AJ2866">
            <v>201</v>
          </cell>
          <cell r="AL2866">
            <v>19</v>
          </cell>
          <cell r="AM2866">
            <v>226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  <cell r="J2867">
            <v>13193</v>
          </cell>
          <cell r="L2867">
            <v>629</v>
          </cell>
          <cell r="M2867">
            <v>454</v>
          </cell>
          <cell r="N2867">
            <v>879</v>
          </cell>
          <cell r="O2867">
            <v>1006</v>
          </cell>
          <cell r="P2867">
            <v>893</v>
          </cell>
          <cell r="Q2867">
            <v>731</v>
          </cell>
          <cell r="R2867">
            <v>713</v>
          </cell>
          <cell r="S2867">
            <v>1133</v>
          </cell>
          <cell r="T2867">
            <v>627</v>
          </cell>
          <cell r="U2867">
            <v>717</v>
          </cell>
          <cell r="V2867">
            <v>389</v>
          </cell>
          <cell r="W2867">
            <v>648</v>
          </cell>
          <cell r="X2867">
            <v>599</v>
          </cell>
          <cell r="Y2867">
            <v>266</v>
          </cell>
          <cell r="Z2867">
            <v>818</v>
          </cell>
          <cell r="AA2867">
            <v>1120</v>
          </cell>
          <cell r="AB2867">
            <v>273</v>
          </cell>
          <cell r="AC2867">
            <v>322</v>
          </cell>
          <cell r="AD2867">
            <v>140</v>
          </cell>
          <cell r="AE2867">
            <v>191</v>
          </cell>
          <cell r="AF2867">
            <v>89</v>
          </cell>
          <cell r="AG2867">
            <v>58</v>
          </cell>
          <cell r="AH2867">
            <v>135</v>
          </cell>
          <cell r="AJ2867">
            <v>70</v>
          </cell>
          <cell r="AK2867">
            <v>90</v>
          </cell>
          <cell r="AL2867">
            <v>123</v>
          </cell>
          <cell r="AM2867">
            <v>80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  <cell r="J2868">
            <v>4493</v>
          </cell>
          <cell r="M2868">
            <v>918</v>
          </cell>
          <cell r="O2868">
            <v>373</v>
          </cell>
          <cell r="S2868">
            <v>1085</v>
          </cell>
          <cell r="Y2868">
            <v>80</v>
          </cell>
          <cell r="Z2868">
            <v>927</v>
          </cell>
          <cell r="AF2868">
            <v>1110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  <cell r="J2869">
            <v>35876</v>
          </cell>
          <cell r="L2869">
            <v>738</v>
          </cell>
          <cell r="M2869">
            <v>2220</v>
          </cell>
          <cell r="N2869">
            <v>1093</v>
          </cell>
          <cell r="O2869">
            <v>2707</v>
          </cell>
          <cell r="P2869">
            <v>3018</v>
          </cell>
          <cell r="Q2869">
            <v>3026</v>
          </cell>
          <cell r="R2869">
            <v>1477</v>
          </cell>
          <cell r="S2869">
            <v>3657</v>
          </cell>
          <cell r="T2869">
            <v>8426</v>
          </cell>
          <cell r="U2869">
            <v>1001</v>
          </cell>
          <cell r="V2869">
            <v>2046</v>
          </cell>
          <cell r="W2869">
            <v>1036</v>
          </cell>
          <cell r="X2869">
            <v>191</v>
          </cell>
          <cell r="Y2869">
            <v>1429</v>
          </cell>
          <cell r="Z2869">
            <v>623</v>
          </cell>
          <cell r="AA2869">
            <v>96</v>
          </cell>
          <cell r="AB2869">
            <v>114</v>
          </cell>
          <cell r="AC2869">
            <v>943</v>
          </cell>
          <cell r="AE2869">
            <v>517</v>
          </cell>
          <cell r="AF2869">
            <v>42</v>
          </cell>
          <cell r="AH2869">
            <v>590</v>
          </cell>
          <cell r="AI2869">
            <v>193</v>
          </cell>
          <cell r="AJ2869">
            <v>96</v>
          </cell>
          <cell r="AK2869">
            <v>189</v>
          </cell>
          <cell r="AL2869">
            <v>389</v>
          </cell>
          <cell r="AM2869">
            <v>19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  <cell r="J2870">
            <v>1506</v>
          </cell>
          <cell r="M2870">
            <v>17</v>
          </cell>
          <cell r="N2870">
            <v>261</v>
          </cell>
          <cell r="U2870">
            <v>385</v>
          </cell>
          <cell r="X2870">
            <v>776</v>
          </cell>
          <cell r="AA2870">
            <v>27</v>
          </cell>
          <cell r="AD2870">
            <v>40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  <cell r="J2871">
            <v>36320</v>
          </cell>
          <cell r="M2871">
            <v>3822</v>
          </cell>
          <cell r="N2871">
            <v>6014</v>
          </cell>
          <cell r="O2871">
            <v>9180</v>
          </cell>
          <cell r="P2871">
            <v>2850</v>
          </cell>
          <cell r="Q2871">
            <v>1995</v>
          </cell>
          <cell r="T2871">
            <v>3205</v>
          </cell>
          <cell r="V2871">
            <v>2594</v>
          </cell>
          <cell r="W2871">
            <v>1198</v>
          </cell>
          <cell r="AC2871">
            <v>2932</v>
          </cell>
          <cell r="AG2871">
            <v>2530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  <cell r="J2872">
            <v>7180</v>
          </cell>
          <cell r="M2872">
            <v>967</v>
          </cell>
          <cell r="N2872">
            <v>1748</v>
          </cell>
          <cell r="O2872">
            <v>920</v>
          </cell>
          <cell r="Q2872">
            <v>173</v>
          </cell>
          <cell r="R2872">
            <v>574</v>
          </cell>
          <cell r="T2872">
            <v>63</v>
          </cell>
          <cell r="U2872">
            <v>1208</v>
          </cell>
          <cell r="V2872">
            <v>1194</v>
          </cell>
          <cell r="X2872">
            <v>49</v>
          </cell>
          <cell r="Y2872">
            <v>273</v>
          </cell>
          <cell r="AG2872">
            <v>11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  <cell r="J2874">
            <v>1821</v>
          </cell>
          <cell r="AC2874">
            <v>207</v>
          </cell>
          <cell r="AE2874">
            <v>1614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  <cell r="J2875">
            <v>9472</v>
          </cell>
          <cell r="AE2875">
            <v>9472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  <cell r="J2876">
            <v>28307</v>
          </cell>
          <cell r="L2876">
            <v>621</v>
          </cell>
          <cell r="M2876">
            <v>966</v>
          </cell>
          <cell r="N2876">
            <v>2327</v>
          </cell>
          <cell r="O2876">
            <v>1301</v>
          </cell>
          <cell r="P2876">
            <v>2106</v>
          </cell>
          <cell r="Q2876">
            <v>1193</v>
          </cell>
          <cell r="R2876">
            <v>1823</v>
          </cell>
          <cell r="S2876">
            <v>2763</v>
          </cell>
          <cell r="T2876">
            <v>2749</v>
          </cell>
          <cell r="U2876">
            <v>1507</v>
          </cell>
          <cell r="V2876">
            <v>1045</v>
          </cell>
          <cell r="W2876">
            <v>824</v>
          </cell>
          <cell r="X2876">
            <v>1032</v>
          </cell>
          <cell r="Y2876">
            <v>1055</v>
          </cell>
          <cell r="Z2876">
            <v>556</v>
          </cell>
          <cell r="AA2876">
            <v>502</v>
          </cell>
          <cell r="AB2876">
            <v>728</v>
          </cell>
          <cell r="AC2876">
            <v>1124</v>
          </cell>
          <cell r="AD2876">
            <v>622</v>
          </cell>
          <cell r="AE2876">
            <v>279</v>
          </cell>
          <cell r="AF2876">
            <v>252</v>
          </cell>
          <cell r="AG2876">
            <v>226</v>
          </cell>
          <cell r="AH2876">
            <v>561</v>
          </cell>
          <cell r="AI2876">
            <v>435</v>
          </cell>
          <cell r="AJ2876">
            <v>522</v>
          </cell>
          <cell r="AK2876">
            <v>188</v>
          </cell>
          <cell r="AL2876">
            <v>471</v>
          </cell>
          <cell r="AM2876">
            <v>529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  <cell r="J2877">
            <v>25669</v>
          </cell>
          <cell r="M2877">
            <v>1213</v>
          </cell>
          <cell r="N2877">
            <v>2222</v>
          </cell>
          <cell r="O2877">
            <v>105</v>
          </cell>
          <cell r="P2877">
            <v>962</v>
          </cell>
          <cell r="Q2877">
            <v>1369</v>
          </cell>
          <cell r="R2877">
            <v>883</v>
          </cell>
          <cell r="S2877">
            <v>317</v>
          </cell>
          <cell r="T2877">
            <v>128</v>
          </cell>
          <cell r="U2877">
            <v>863</v>
          </cell>
          <cell r="V2877">
            <v>282</v>
          </cell>
          <cell r="W2877">
            <v>562</v>
          </cell>
          <cell r="X2877">
            <v>277</v>
          </cell>
          <cell r="Y2877">
            <v>3572</v>
          </cell>
          <cell r="AB2877">
            <v>13</v>
          </cell>
          <cell r="AD2877">
            <v>782</v>
          </cell>
          <cell r="AE2877">
            <v>3139</v>
          </cell>
          <cell r="AF2877">
            <v>34</v>
          </cell>
          <cell r="AH2877">
            <v>1858</v>
          </cell>
          <cell r="AI2877">
            <v>5331</v>
          </cell>
          <cell r="AL2877">
            <v>924</v>
          </cell>
          <cell r="AM2877">
            <v>833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  <cell r="J2878">
            <v>45451</v>
          </cell>
          <cell r="L2878">
            <v>174</v>
          </cell>
          <cell r="M2878">
            <v>1534</v>
          </cell>
          <cell r="N2878">
            <v>4453</v>
          </cell>
          <cell r="O2878">
            <v>4659</v>
          </cell>
          <cell r="P2878">
            <v>1834</v>
          </cell>
          <cell r="Q2878">
            <v>5553</v>
          </cell>
          <cell r="R2878">
            <v>2024</v>
          </cell>
          <cell r="S2878">
            <v>865</v>
          </cell>
          <cell r="T2878">
            <v>679</v>
          </cell>
          <cell r="U2878">
            <v>1419</v>
          </cell>
          <cell r="V2878">
            <v>428</v>
          </cell>
          <cell r="W2878">
            <v>1811</v>
          </cell>
          <cell r="X2878">
            <v>192</v>
          </cell>
          <cell r="Y2878">
            <v>1415</v>
          </cell>
          <cell r="Z2878">
            <v>1387</v>
          </cell>
          <cell r="AA2878">
            <v>14</v>
          </cell>
          <cell r="AB2878">
            <v>2213</v>
          </cell>
          <cell r="AC2878">
            <v>3514</v>
          </cell>
          <cell r="AD2878">
            <v>910</v>
          </cell>
          <cell r="AE2878">
            <v>162</v>
          </cell>
          <cell r="AG2878">
            <v>8913</v>
          </cell>
          <cell r="AH2878">
            <v>282</v>
          </cell>
          <cell r="AK2878">
            <v>260</v>
          </cell>
          <cell r="AL2878">
            <v>22</v>
          </cell>
          <cell r="AM2878">
            <v>734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  <cell r="J2879">
            <v>766</v>
          </cell>
          <cell r="T2879">
            <v>610</v>
          </cell>
          <cell r="U2879">
            <v>74</v>
          </cell>
          <cell r="AJ2879">
            <v>82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  <cell r="J2880">
            <v>23534</v>
          </cell>
          <cell r="AG2880">
            <v>1147</v>
          </cell>
          <cell r="AI2880">
            <v>19168</v>
          </cell>
          <cell r="AK2880">
            <v>177</v>
          </cell>
          <cell r="AM2880">
            <v>3042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  <cell r="J2881">
            <v>3026</v>
          </cell>
          <cell r="N2881">
            <v>482</v>
          </cell>
          <cell r="P2881">
            <v>692</v>
          </cell>
          <cell r="R2881">
            <v>910</v>
          </cell>
          <cell r="V2881">
            <v>42</v>
          </cell>
          <cell r="Y2881">
            <v>322</v>
          </cell>
          <cell r="AI2881">
            <v>578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1548952</v>
          </cell>
          <cell r="L2882">
            <v>44405</v>
          </cell>
          <cell r="M2882">
            <v>153735</v>
          </cell>
          <cell r="N2882">
            <v>132085</v>
          </cell>
          <cell r="O2882">
            <v>271905</v>
          </cell>
          <cell r="P2882">
            <v>161244</v>
          </cell>
          <cell r="Q2882">
            <v>135244</v>
          </cell>
          <cell r="R2882">
            <v>126812</v>
          </cell>
          <cell r="S2882">
            <v>135857</v>
          </cell>
          <cell r="T2882">
            <v>96086</v>
          </cell>
          <cell r="U2882">
            <v>70449</v>
          </cell>
          <cell r="V2882">
            <v>47340</v>
          </cell>
          <cell r="W2882">
            <v>43491</v>
          </cell>
          <cell r="X2882">
            <v>47695</v>
          </cell>
          <cell r="Y2882">
            <v>32856</v>
          </cell>
          <cell r="Z2882">
            <v>17096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558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9267</v>
          </cell>
          <cell r="L2883">
            <v>597</v>
          </cell>
          <cell r="M2883">
            <v>1819</v>
          </cell>
          <cell r="N2883">
            <v>1175</v>
          </cell>
          <cell r="O2883">
            <v>1416</v>
          </cell>
          <cell r="P2883">
            <v>1804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104081</v>
          </cell>
          <cell r="L2884">
            <v>9147</v>
          </cell>
          <cell r="M2884">
            <v>15217</v>
          </cell>
          <cell r="N2884">
            <v>6261</v>
          </cell>
          <cell r="O2884">
            <v>20008</v>
          </cell>
          <cell r="P2884">
            <v>21984</v>
          </cell>
          <cell r="Q2884">
            <v>8660</v>
          </cell>
          <cell r="R2884">
            <v>4376</v>
          </cell>
          <cell r="S2884">
            <v>3817</v>
          </cell>
          <cell r="T2884">
            <v>4809</v>
          </cell>
          <cell r="U2884">
            <v>1434</v>
          </cell>
          <cell r="V2884">
            <v>1391</v>
          </cell>
          <cell r="W2884">
            <v>1417</v>
          </cell>
          <cell r="X2884">
            <v>1191</v>
          </cell>
          <cell r="Y2884">
            <v>950</v>
          </cell>
          <cell r="Z2884">
            <v>725</v>
          </cell>
          <cell r="AA2884">
            <v>1621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10385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206</v>
          </cell>
          <cell r="X2885">
            <v>1075</v>
          </cell>
          <cell r="Y2885">
            <v>114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19426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605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11297</v>
          </cell>
          <cell r="L2887">
            <v>2903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986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  <cell r="J2888">
            <v>1853</v>
          </cell>
          <cell r="M2888">
            <v>543</v>
          </cell>
          <cell r="N2888">
            <v>100</v>
          </cell>
          <cell r="O2888">
            <v>158</v>
          </cell>
          <cell r="Q2888">
            <v>607</v>
          </cell>
          <cell r="T2888">
            <v>33</v>
          </cell>
          <cell r="V2888">
            <v>42</v>
          </cell>
          <cell r="X2888">
            <v>198</v>
          </cell>
          <cell r="AK2888">
            <v>35</v>
          </cell>
          <cell r="AM2888">
            <v>137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  <cell r="J2889">
            <v>21059</v>
          </cell>
          <cell r="L2889">
            <v>643</v>
          </cell>
          <cell r="M2889">
            <v>345</v>
          </cell>
          <cell r="N2889">
            <v>1468</v>
          </cell>
          <cell r="P2889">
            <v>3048</v>
          </cell>
          <cell r="Q2889">
            <v>1406</v>
          </cell>
          <cell r="R2889">
            <v>448</v>
          </cell>
          <cell r="S2889">
            <v>681</v>
          </cell>
          <cell r="T2889">
            <v>956</v>
          </cell>
          <cell r="W2889">
            <v>182</v>
          </cell>
          <cell r="X2889">
            <v>5548</v>
          </cell>
          <cell r="Y2889">
            <v>3553</v>
          </cell>
          <cell r="Z2889">
            <v>413</v>
          </cell>
          <cell r="AA2889">
            <v>560</v>
          </cell>
          <cell r="AB2889">
            <v>1533</v>
          </cell>
          <cell r="AD2889">
            <v>158</v>
          </cell>
          <cell r="AE2889">
            <v>117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  <cell r="J2890">
            <v>72599</v>
          </cell>
          <cell r="L2890">
            <v>960</v>
          </cell>
          <cell r="M2890">
            <v>6601</v>
          </cell>
          <cell r="N2890">
            <v>4484</v>
          </cell>
          <cell r="O2890">
            <v>4273</v>
          </cell>
          <cell r="P2890">
            <v>5377</v>
          </cell>
          <cell r="Q2890">
            <v>8183</v>
          </cell>
          <cell r="R2890">
            <v>3874</v>
          </cell>
          <cell r="S2890">
            <v>6437</v>
          </cell>
          <cell r="T2890">
            <v>5608</v>
          </cell>
          <cell r="U2890">
            <v>2752</v>
          </cell>
          <cell r="V2890">
            <v>548</v>
          </cell>
          <cell r="W2890">
            <v>916</v>
          </cell>
          <cell r="X2890">
            <v>1144</v>
          </cell>
          <cell r="Y2890">
            <v>2481</v>
          </cell>
          <cell r="Z2890">
            <v>1785</v>
          </cell>
          <cell r="AB2890">
            <v>2751</v>
          </cell>
          <cell r="AC2890">
            <v>1441</v>
          </cell>
          <cell r="AD2890">
            <v>154</v>
          </cell>
          <cell r="AE2890">
            <v>192</v>
          </cell>
          <cell r="AJ2890">
            <v>197</v>
          </cell>
          <cell r="AK2890">
            <v>10776</v>
          </cell>
          <cell r="AL2890">
            <v>1182</v>
          </cell>
          <cell r="AM2890">
            <v>483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  <cell r="J2891">
            <v>625</v>
          </cell>
          <cell r="N2891">
            <v>110</v>
          </cell>
          <cell r="P2891">
            <v>304</v>
          </cell>
          <cell r="Q2891">
            <v>47</v>
          </cell>
          <cell r="R2891">
            <v>93</v>
          </cell>
          <cell r="W2891">
            <v>24</v>
          </cell>
          <cell r="AB2891">
            <v>47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  <cell r="J2892">
            <v>24358</v>
          </cell>
          <cell r="N2892">
            <v>11</v>
          </cell>
          <cell r="O2892">
            <v>1129</v>
          </cell>
          <cell r="R2892">
            <v>14757</v>
          </cell>
          <cell r="S2892">
            <v>8461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  <cell r="J2893">
            <v>64477</v>
          </cell>
          <cell r="L2893">
            <v>1401</v>
          </cell>
          <cell r="M2893">
            <v>5683</v>
          </cell>
          <cell r="N2893">
            <v>6189</v>
          </cell>
          <cell r="O2893">
            <v>4516</v>
          </cell>
          <cell r="P2893">
            <v>8959</v>
          </cell>
          <cell r="Q2893">
            <v>4673</v>
          </cell>
          <cell r="R2893">
            <v>3454</v>
          </cell>
          <cell r="S2893">
            <v>7139</v>
          </cell>
          <cell r="T2893">
            <v>9441</v>
          </cell>
          <cell r="U2893">
            <v>281</v>
          </cell>
          <cell r="W2893">
            <v>987</v>
          </cell>
          <cell r="X2893">
            <v>5534</v>
          </cell>
          <cell r="Y2893">
            <v>553</v>
          </cell>
          <cell r="Z2893">
            <v>999</v>
          </cell>
          <cell r="AA2893">
            <v>749</v>
          </cell>
          <cell r="AB2893">
            <v>1819</v>
          </cell>
          <cell r="AC2893">
            <v>475</v>
          </cell>
          <cell r="AE2893">
            <v>462</v>
          </cell>
          <cell r="AK2893">
            <v>887</v>
          </cell>
          <cell r="AM2893">
            <v>276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  <cell r="J2894">
            <v>183</v>
          </cell>
          <cell r="O2894">
            <v>183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  <cell r="J2895">
            <v>52516</v>
          </cell>
          <cell r="M2895">
            <v>54</v>
          </cell>
          <cell r="O2895">
            <v>5062</v>
          </cell>
          <cell r="P2895">
            <v>3243</v>
          </cell>
          <cell r="S2895">
            <v>28502</v>
          </cell>
          <cell r="T2895">
            <v>7010</v>
          </cell>
          <cell r="V2895">
            <v>67</v>
          </cell>
          <cell r="W2895">
            <v>4172</v>
          </cell>
          <cell r="X2895">
            <v>888</v>
          </cell>
          <cell r="Z2895">
            <v>59</v>
          </cell>
          <cell r="AB2895">
            <v>3459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  <cell r="J2896">
            <v>14583</v>
          </cell>
          <cell r="O2896">
            <v>2051</v>
          </cell>
          <cell r="P2896">
            <v>796</v>
          </cell>
          <cell r="Q2896">
            <v>1119</v>
          </cell>
          <cell r="R2896">
            <v>1180</v>
          </cell>
          <cell r="S2896">
            <v>4458</v>
          </cell>
          <cell r="T2896">
            <v>3640</v>
          </cell>
          <cell r="X2896">
            <v>207</v>
          </cell>
          <cell r="Z2896">
            <v>82</v>
          </cell>
          <cell r="AA2896">
            <v>206</v>
          </cell>
          <cell r="AD2896">
            <v>844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  <cell r="J2897">
            <v>192</v>
          </cell>
          <cell r="T2897">
            <v>87</v>
          </cell>
          <cell r="U2897">
            <v>105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  <cell r="J2898">
            <v>24403</v>
          </cell>
          <cell r="M2898">
            <v>1187</v>
          </cell>
          <cell r="Q2898">
            <v>311</v>
          </cell>
          <cell r="R2898">
            <v>1915</v>
          </cell>
          <cell r="S2898">
            <v>19683</v>
          </cell>
          <cell r="AA2898">
            <v>626</v>
          </cell>
          <cell r="AC2898">
            <v>681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  <cell r="J2899">
            <v>9756</v>
          </cell>
          <cell r="P2899">
            <v>623</v>
          </cell>
          <cell r="R2899">
            <v>7515</v>
          </cell>
          <cell r="S2899">
            <v>447</v>
          </cell>
          <cell r="W2899">
            <v>146</v>
          </cell>
          <cell r="X2899">
            <v>1025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  <cell r="J2900">
            <v>20974</v>
          </cell>
          <cell r="L2900">
            <v>160</v>
          </cell>
          <cell r="M2900">
            <v>129</v>
          </cell>
          <cell r="N2900">
            <v>1864</v>
          </cell>
          <cell r="O2900">
            <v>2094</v>
          </cell>
          <cell r="P2900">
            <v>5716</v>
          </cell>
          <cell r="Q2900">
            <v>3775</v>
          </cell>
          <cell r="R2900">
            <v>2411</v>
          </cell>
          <cell r="S2900">
            <v>516</v>
          </cell>
          <cell r="T2900">
            <v>907</v>
          </cell>
          <cell r="U2900">
            <v>401</v>
          </cell>
          <cell r="V2900">
            <v>264</v>
          </cell>
          <cell r="X2900">
            <v>47</v>
          </cell>
          <cell r="Z2900">
            <v>96</v>
          </cell>
          <cell r="AB2900">
            <v>530</v>
          </cell>
          <cell r="AC2900">
            <v>430</v>
          </cell>
          <cell r="AE2900">
            <v>181</v>
          </cell>
          <cell r="AF2900">
            <v>137</v>
          </cell>
          <cell r="AN2900">
            <v>1316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70721</v>
          </cell>
          <cell r="L2901">
            <v>486</v>
          </cell>
          <cell r="M2901">
            <v>5872</v>
          </cell>
          <cell r="N2901">
            <v>9128</v>
          </cell>
          <cell r="O2901">
            <v>4137</v>
          </cell>
          <cell r="P2901">
            <v>4474</v>
          </cell>
          <cell r="Q2901">
            <v>3061</v>
          </cell>
          <cell r="R2901">
            <v>4396</v>
          </cell>
          <cell r="S2901">
            <v>5626</v>
          </cell>
          <cell r="T2901">
            <v>477</v>
          </cell>
          <cell r="U2901">
            <v>10455</v>
          </cell>
          <cell r="V2901">
            <v>395</v>
          </cell>
          <cell r="W2901">
            <v>576</v>
          </cell>
          <cell r="X2901">
            <v>790</v>
          </cell>
          <cell r="Y2901">
            <v>2806</v>
          </cell>
          <cell r="AA2901">
            <v>3579</v>
          </cell>
          <cell r="AB2901">
            <v>2779</v>
          </cell>
          <cell r="AC2901">
            <v>3170</v>
          </cell>
          <cell r="AE2901">
            <v>2013</v>
          </cell>
          <cell r="AF2901">
            <v>3151</v>
          </cell>
          <cell r="AJ2901">
            <v>3205</v>
          </cell>
          <cell r="AK2901">
            <v>145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  <cell r="J2902">
            <v>88936</v>
          </cell>
          <cell r="L2902">
            <v>4148</v>
          </cell>
          <cell r="M2902">
            <v>5807</v>
          </cell>
          <cell r="N2902">
            <v>3390</v>
          </cell>
          <cell r="O2902">
            <v>3404</v>
          </cell>
          <cell r="P2902">
            <v>11397</v>
          </cell>
          <cell r="Q2902">
            <v>10341</v>
          </cell>
          <cell r="R2902">
            <v>13456</v>
          </cell>
          <cell r="S2902">
            <v>5420</v>
          </cell>
          <cell r="T2902">
            <v>4200</v>
          </cell>
          <cell r="U2902">
            <v>3508</v>
          </cell>
          <cell r="V2902">
            <v>232</v>
          </cell>
          <cell r="W2902">
            <v>1514</v>
          </cell>
          <cell r="X2902">
            <v>2142</v>
          </cell>
          <cell r="Y2902">
            <v>373</v>
          </cell>
          <cell r="Z2902">
            <v>3341</v>
          </cell>
          <cell r="AA2902">
            <v>1991</v>
          </cell>
          <cell r="AB2902">
            <v>476</v>
          </cell>
          <cell r="AC2902">
            <v>10322</v>
          </cell>
          <cell r="AD2902">
            <v>97</v>
          </cell>
          <cell r="AE2902">
            <v>2116</v>
          </cell>
          <cell r="AJ2902">
            <v>736</v>
          </cell>
          <cell r="AL2902">
            <v>238</v>
          </cell>
          <cell r="AM2902">
            <v>109</v>
          </cell>
          <cell r="AN2902">
            <v>178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  <cell r="J2903">
            <v>334</v>
          </cell>
          <cell r="M2903">
            <v>334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  <cell r="J2904">
            <v>4308</v>
          </cell>
          <cell r="U2904">
            <v>1700</v>
          </cell>
          <cell r="AK2904">
            <v>2608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  <cell r="J2905">
            <v>5632</v>
          </cell>
          <cell r="L2905">
            <v>834</v>
          </cell>
          <cell r="O2905">
            <v>1887</v>
          </cell>
          <cell r="P2905">
            <v>489</v>
          </cell>
          <cell r="Q2905">
            <v>199</v>
          </cell>
          <cell r="T2905">
            <v>290</v>
          </cell>
          <cell r="U2905">
            <v>547</v>
          </cell>
          <cell r="AM2905">
            <v>20</v>
          </cell>
          <cell r="AN2905">
            <v>1366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1465816</v>
          </cell>
          <cell r="L2906">
            <v>39447</v>
          </cell>
          <cell r="M2906">
            <v>119881</v>
          </cell>
          <cell r="N2906">
            <v>119587</v>
          </cell>
          <cell r="O2906">
            <v>104768</v>
          </cell>
          <cell r="P2906">
            <v>97987</v>
          </cell>
          <cell r="Q2906">
            <v>86922</v>
          </cell>
          <cell r="R2906">
            <v>82984</v>
          </cell>
          <cell r="S2906">
            <v>87177</v>
          </cell>
          <cell r="T2906">
            <v>97867</v>
          </cell>
          <cell r="U2906">
            <v>115559</v>
          </cell>
          <cell r="V2906">
            <v>87955</v>
          </cell>
          <cell r="W2906">
            <v>84784</v>
          </cell>
          <cell r="X2906">
            <v>65805</v>
          </cell>
          <cell r="Y2906">
            <v>52165</v>
          </cell>
          <cell r="Z2906">
            <v>48588</v>
          </cell>
          <cell r="AA2906">
            <v>35011</v>
          </cell>
          <cell r="AB2906">
            <v>26771</v>
          </cell>
          <cell r="AC2906">
            <v>26430</v>
          </cell>
          <cell r="AD2906">
            <v>23280</v>
          </cell>
          <cell r="AE2906">
            <v>15720</v>
          </cell>
          <cell r="AF2906">
            <v>14664</v>
          </cell>
          <cell r="AG2906">
            <v>7829</v>
          </cell>
          <cell r="AH2906">
            <v>5350</v>
          </cell>
          <cell r="AI2906">
            <v>5172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17327</v>
          </cell>
          <cell r="L2907">
            <v>497</v>
          </cell>
          <cell r="M2907">
            <v>3360</v>
          </cell>
          <cell r="N2907">
            <v>1305</v>
          </cell>
          <cell r="O2907">
            <v>1819</v>
          </cell>
          <cell r="P2907">
            <v>2490</v>
          </cell>
          <cell r="Q2907">
            <v>529</v>
          </cell>
          <cell r="R2907">
            <v>390</v>
          </cell>
          <cell r="T2907">
            <v>1452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1039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334697</v>
          </cell>
          <cell r="L2908">
            <v>4174</v>
          </cell>
          <cell r="M2908">
            <v>15715</v>
          </cell>
          <cell r="N2908">
            <v>17198</v>
          </cell>
          <cell r="O2908">
            <v>15262</v>
          </cell>
          <cell r="P2908">
            <v>15145</v>
          </cell>
          <cell r="Q2908">
            <v>19093</v>
          </cell>
          <cell r="R2908">
            <v>17729</v>
          </cell>
          <cell r="S2908">
            <v>13406</v>
          </cell>
          <cell r="T2908">
            <v>38475</v>
          </cell>
          <cell r="U2908">
            <v>49887</v>
          </cell>
          <cell r="V2908">
            <v>29367</v>
          </cell>
          <cell r="W2908">
            <v>32944</v>
          </cell>
          <cell r="X2908">
            <v>20664</v>
          </cell>
          <cell r="Y2908">
            <v>12225</v>
          </cell>
          <cell r="Z2908">
            <v>12266</v>
          </cell>
          <cell r="AA2908">
            <v>4329</v>
          </cell>
          <cell r="AB2908">
            <v>4079</v>
          </cell>
          <cell r="AC2908">
            <v>4503</v>
          </cell>
          <cell r="AD2908">
            <v>1937</v>
          </cell>
          <cell r="AE2908">
            <v>2639</v>
          </cell>
          <cell r="AF2908">
            <v>1075</v>
          </cell>
          <cell r="AG2908">
            <v>257</v>
          </cell>
          <cell r="AH2908">
            <v>1263</v>
          </cell>
          <cell r="AI2908">
            <v>318</v>
          </cell>
          <cell r="AJ2908">
            <v>248</v>
          </cell>
          <cell r="AL2908">
            <v>499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11345</v>
          </cell>
          <cell r="M2910">
            <v>2179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10011</v>
          </cell>
          <cell r="L2911">
            <v>198</v>
          </cell>
          <cell r="M2911">
            <v>671</v>
          </cell>
          <cell r="N2911">
            <v>1055</v>
          </cell>
          <cell r="O2911">
            <v>1189</v>
          </cell>
          <cell r="P2911">
            <v>299</v>
          </cell>
          <cell r="Q2911">
            <v>2242</v>
          </cell>
          <cell r="T2911">
            <v>492</v>
          </cell>
          <cell r="U2911">
            <v>1868</v>
          </cell>
          <cell r="V2911">
            <v>502</v>
          </cell>
          <cell r="W2911">
            <v>798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  <cell r="J2912">
            <v>10768</v>
          </cell>
          <cell r="L2912">
            <v>277</v>
          </cell>
          <cell r="M2912">
            <v>752</v>
          </cell>
          <cell r="N2912">
            <v>760</v>
          </cell>
          <cell r="O2912">
            <v>565</v>
          </cell>
          <cell r="P2912">
            <v>422</v>
          </cell>
          <cell r="Q2912">
            <v>1019</v>
          </cell>
          <cell r="R2912">
            <v>486</v>
          </cell>
          <cell r="S2912">
            <v>224</v>
          </cell>
          <cell r="T2912">
            <v>453</v>
          </cell>
          <cell r="U2912">
            <v>463</v>
          </cell>
          <cell r="V2912">
            <v>920</v>
          </cell>
          <cell r="W2912">
            <v>303</v>
          </cell>
          <cell r="X2912">
            <v>532</v>
          </cell>
          <cell r="Y2912">
            <v>825</v>
          </cell>
          <cell r="Z2912">
            <v>32</v>
          </cell>
          <cell r="AA2912">
            <v>885</v>
          </cell>
          <cell r="AB2912">
            <v>206</v>
          </cell>
          <cell r="AC2912">
            <v>151</v>
          </cell>
          <cell r="AD2912">
            <v>1063</v>
          </cell>
          <cell r="AE2912">
            <v>54</v>
          </cell>
          <cell r="AF2912">
            <v>136</v>
          </cell>
          <cell r="AG2912">
            <v>106</v>
          </cell>
          <cell r="AI2912">
            <v>100</v>
          </cell>
          <cell r="AJ2912">
            <v>34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  <cell r="J2913">
            <v>64365</v>
          </cell>
          <cell r="L2913">
            <v>778</v>
          </cell>
          <cell r="M2913">
            <v>1115</v>
          </cell>
          <cell r="N2913">
            <v>1144</v>
          </cell>
          <cell r="O2913">
            <v>4904</v>
          </cell>
          <cell r="P2913">
            <v>2644</v>
          </cell>
          <cell r="Q2913">
            <v>746</v>
          </cell>
          <cell r="S2913">
            <v>793</v>
          </cell>
          <cell r="U2913">
            <v>867</v>
          </cell>
          <cell r="V2913">
            <v>7517</v>
          </cell>
          <cell r="AA2913">
            <v>40289</v>
          </cell>
          <cell r="AB2913">
            <v>1121</v>
          </cell>
          <cell r="AD2913">
            <v>229</v>
          </cell>
          <cell r="AE2913">
            <v>478</v>
          </cell>
          <cell r="AF2913">
            <v>651</v>
          </cell>
          <cell r="AG2913">
            <v>295</v>
          </cell>
          <cell r="AN2913">
            <v>794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  <cell r="J2914">
            <v>116629</v>
          </cell>
          <cell r="L2914">
            <v>3821</v>
          </cell>
          <cell r="M2914">
            <v>11360</v>
          </cell>
          <cell r="N2914">
            <v>13803</v>
          </cell>
          <cell r="O2914">
            <v>9658</v>
          </cell>
          <cell r="P2914">
            <v>3778</v>
          </cell>
          <cell r="Q2914">
            <v>4641</v>
          </cell>
          <cell r="R2914">
            <v>5244</v>
          </cell>
          <cell r="S2914">
            <v>4677</v>
          </cell>
          <cell r="T2914">
            <v>13019</v>
          </cell>
          <cell r="U2914">
            <v>1741</v>
          </cell>
          <cell r="V2914">
            <v>16271</v>
          </cell>
          <cell r="W2914">
            <v>2364</v>
          </cell>
          <cell r="X2914">
            <v>2289</v>
          </cell>
          <cell r="Y2914">
            <v>3860</v>
          </cell>
          <cell r="Z2914">
            <v>3602</v>
          </cell>
          <cell r="AA2914">
            <v>3089</v>
          </cell>
          <cell r="AB2914">
            <v>2585</v>
          </cell>
          <cell r="AC2914">
            <v>2181</v>
          </cell>
          <cell r="AD2914">
            <v>427</v>
          </cell>
          <cell r="AE2914">
            <v>3142</v>
          </cell>
          <cell r="AF2914">
            <v>204</v>
          </cell>
          <cell r="AG2914">
            <v>989</v>
          </cell>
          <cell r="AH2914">
            <v>271</v>
          </cell>
          <cell r="AI2914">
            <v>357</v>
          </cell>
          <cell r="AJ2914">
            <v>1062</v>
          </cell>
          <cell r="AK2914">
            <v>52</v>
          </cell>
          <cell r="AL2914">
            <v>182</v>
          </cell>
          <cell r="AM2914">
            <v>1876</v>
          </cell>
          <cell r="AN2914">
            <v>84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  <cell r="J2915">
            <v>30741</v>
          </cell>
          <cell r="L2915">
            <v>928</v>
          </cell>
          <cell r="M2915">
            <v>4622</v>
          </cell>
          <cell r="N2915">
            <v>2534</v>
          </cell>
          <cell r="O2915">
            <v>4966</v>
          </cell>
          <cell r="P2915">
            <v>2364</v>
          </cell>
          <cell r="Q2915">
            <v>2021</v>
          </cell>
          <cell r="R2915">
            <v>1857</v>
          </cell>
          <cell r="S2915">
            <v>1079</v>
          </cell>
          <cell r="T2915">
            <v>1512</v>
          </cell>
          <cell r="U2915">
            <v>1689</v>
          </cell>
          <cell r="V2915">
            <v>1216</v>
          </cell>
          <cell r="W2915">
            <v>1325</v>
          </cell>
          <cell r="X2915">
            <v>293</v>
          </cell>
          <cell r="Y2915">
            <v>1134</v>
          </cell>
          <cell r="Z2915">
            <v>974</v>
          </cell>
          <cell r="AA2915">
            <v>96</v>
          </cell>
          <cell r="AB2915">
            <v>580</v>
          </cell>
          <cell r="AC2915">
            <v>407</v>
          </cell>
          <cell r="AD2915">
            <v>324</v>
          </cell>
          <cell r="AE2915">
            <v>113</v>
          </cell>
          <cell r="AF2915">
            <v>248</v>
          </cell>
          <cell r="AH2915">
            <v>29</v>
          </cell>
          <cell r="AI2915">
            <v>87</v>
          </cell>
          <cell r="AJ2915">
            <v>56</v>
          </cell>
          <cell r="AK2915">
            <v>128</v>
          </cell>
          <cell r="AL2915">
            <v>117</v>
          </cell>
          <cell r="AM2915">
            <v>42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  <cell r="J2916">
            <v>1599</v>
          </cell>
          <cell r="N2916">
            <v>799</v>
          </cell>
          <cell r="O2916">
            <v>75</v>
          </cell>
          <cell r="P2916">
            <v>76</v>
          </cell>
          <cell r="Q2916">
            <v>333</v>
          </cell>
          <cell r="S2916">
            <v>54</v>
          </cell>
          <cell r="T2916">
            <v>88</v>
          </cell>
          <cell r="U2916">
            <v>37</v>
          </cell>
          <cell r="W2916">
            <v>110</v>
          </cell>
          <cell r="Y2916">
            <v>27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  <cell r="J2917">
            <v>221168</v>
          </cell>
          <cell r="L2917">
            <v>12576</v>
          </cell>
          <cell r="M2917">
            <v>23726</v>
          </cell>
          <cell r="N2917">
            <v>17165</v>
          </cell>
          <cell r="O2917">
            <v>12214</v>
          </cell>
          <cell r="P2917">
            <v>21037</v>
          </cell>
          <cell r="Q2917">
            <v>6393</v>
          </cell>
          <cell r="R2917">
            <v>11104</v>
          </cell>
          <cell r="S2917">
            <v>9433</v>
          </cell>
          <cell r="T2917">
            <v>14562</v>
          </cell>
          <cell r="U2917">
            <v>13118</v>
          </cell>
          <cell r="V2917">
            <v>19913</v>
          </cell>
          <cell r="W2917">
            <v>4115</v>
          </cell>
          <cell r="X2917">
            <v>6637</v>
          </cell>
          <cell r="Y2917">
            <v>5519</v>
          </cell>
          <cell r="Z2917">
            <v>7547</v>
          </cell>
          <cell r="AA2917">
            <v>8087</v>
          </cell>
          <cell r="AB2917">
            <v>5531</v>
          </cell>
          <cell r="AC2917">
            <v>13535</v>
          </cell>
          <cell r="AD2917">
            <v>799</v>
          </cell>
          <cell r="AE2917">
            <v>2678</v>
          </cell>
          <cell r="AF2917">
            <v>1034</v>
          </cell>
          <cell r="AG2917">
            <v>311</v>
          </cell>
          <cell r="AH2917">
            <v>769</v>
          </cell>
          <cell r="AI2917">
            <v>386</v>
          </cell>
          <cell r="AK2917">
            <v>143</v>
          </cell>
          <cell r="AL2917">
            <v>2463</v>
          </cell>
          <cell r="AM2917">
            <v>373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  <cell r="J2918">
            <v>5191</v>
          </cell>
          <cell r="M2918">
            <v>325</v>
          </cell>
          <cell r="O2918">
            <v>1523</v>
          </cell>
          <cell r="P2918">
            <v>984</v>
          </cell>
          <cell r="Q2918">
            <v>177</v>
          </cell>
          <cell r="R2918">
            <v>250</v>
          </cell>
          <cell r="U2918">
            <v>170</v>
          </cell>
          <cell r="X2918">
            <v>978</v>
          </cell>
          <cell r="AC2918">
            <v>784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  <cell r="J2919">
            <v>220560</v>
          </cell>
          <cell r="M2919">
            <v>4777</v>
          </cell>
          <cell r="N2919">
            <v>13276</v>
          </cell>
          <cell r="O2919">
            <v>9617</v>
          </cell>
          <cell r="P2919">
            <v>34037</v>
          </cell>
          <cell r="Q2919">
            <v>22848</v>
          </cell>
          <cell r="R2919">
            <v>11810</v>
          </cell>
          <cell r="S2919">
            <v>2101</v>
          </cell>
          <cell r="T2919">
            <v>21507</v>
          </cell>
          <cell r="U2919">
            <v>17271</v>
          </cell>
          <cell r="V2919">
            <v>13587</v>
          </cell>
          <cell r="W2919">
            <v>12683</v>
          </cell>
          <cell r="X2919">
            <v>14382</v>
          </cell>
          <cell r="Y2919">
            <v>8024</v>
          </cell>
          <cell r="Z2919">
            <v>2208</v>
          </cell>
          <cell r="AA2919">
            <v>4348</v>
          </cell>
          <cell r="AB2919">
            <v>7499</v>
          </cell>
          <cell r="AC2919">
            <v>8359</v>
          </cell>
          <cell r="AD2919">
            <v>105</v>
          </cell>
          <cell r="AE2919">
            <v>3510</v>
          </cell>
          <cell r="AF2919">
            <v>8448</v>
          </cell>
          <cell r="AG2919">
            <v>163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  <cell r="J2920">
            <v>17892</v>
          </cell>
          <cell r="M2920">
            <v>1286</v>
          </cell>
          <cell r="N2920">
            <v>955</v>
          </cell>
          <cell r="O2920">
            <v>198</v>
          </cell>
          <cell r="P2920">
            <v>1951</v>
          </cell>
          <cell r="Q2920">
            <v>2058</v>
          </cell>
          <cell r="R2920">
            <v>1137</v>
          </cell>
          <cell r="S2920">
            <v>18</v>
          </cell>
          <cell r="T2920">
            <v>761</v>
          </cell>
          <cell r="U2920">
            <v>930</v>
          </cell>
          <cell r="V2920">
            <v>243</v>
          </cell>
          <cell r="W2920">
            <v>1788</v>
          </cell>
          <cell r="X2920">
            <v>1295</v>
          </cell>
          <cell r="Y2920">
            <v>828</v>
          </cell>
          <cell r="Z2920">
            <v>611</v>
          </cell>
          <cell r="AA2920">
            <v>44</v>
          </cell>
          <cell r="AB2920">
            <v>618</v>
          </cell>
          <cell r="AF2920">
            <v>3150</v>
          </cell>
          <cell r="AG2920">
            <v>21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  <cell r="J2921">
            <v>546</v>
          </cell>
          <cell r="P2921">
            <v>272</v>
          </cell>
          <cell r="U2921">
            <v>177</v>
          </cell>
          <cell r="Z2921">
            <v>97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  <cell r="J2922">
            <v>22799</v>
          </cell>
          <cell r="M2922">
            <v>262</v>
          </cell>
          <cell r="N2922">
            <v>312</v>
          </cell>
          <cell r="O2922">
            <v>3814</v>
          </cell>
          <cell r="S2922">
            <v>28</v>
          </cell>
          <cell r="U2922">
            <v>5437</v>
          </cell>
          <cell r="W2922">
            <v>2306</v>
          </cell>
          <cell r="Y2922">
            <v>5084</v>
          </cell>
          <cell r="AC2922">
            <v>5556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  <cell r="J2923">
            <v>4744</v>
          </cell>
          <cell r="L2923">
            <v>173</v>
          </cell>
          <cell r="R2923">
            <v>71</v>
          </cell>
          <cell r="S2923">
            <v>162</v>
          </cell>
          <cell r="U2923">
            <v>4038</v>
          </cell>
          <cell r="Y2923">
            <v>300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53144</v>
          </cell>
          <cell r="L2924">
            <v>793</v>
          </cell>
          <cell r="M2924">
            <v>2665</v>
          </cell>
          <cell r="N2924">
            <v>3731</v>
          </cell>
          <cell r="O2924">
            <v>4137</v>
          </cell>
          <cell r="P2924">
            <v>3966</v>
          </cell>
          <cell r="Q2924">
            <v>4466</v>
          </cell>
          <cell r="R2924">
            <v>1676</v>
          </cell>
          <cell r="S2924">
            <v>4998</v>
          </cell>
          <cell r="T2924">
            <v>2888</v>
          </cell>
          <cell r="U2924">
            <v>1710</v>
          </cell>
          <cell r="V2924">
            <v>1906</v>
          </cell>
          <cell r="W2924">
            <v>2044</v>
          </cell>
          <cell r="X2924">
            <v>1999</v>
          </cell>
          <cell r="Y2924">
            <v>1210</v>
          </cell>
          <cell r="Z2924">
            <v>1429</v>
          </cell>
          <cell r="AA2924">
            <v>1588</v>
          </cell>
          <cell r="AB2924">
            <v>1810</v>
          </cell>
          <cell r="AC2924">
            <v>2271</v>
          </cell>
          <cell r="AD2924">
            <v>997</v>
          </cell>
          <cell r="AE2924">
            <v>1141</v>
          </cell>
          <cell r="AF2924">
            <v>556</v>
          </cell>
          <cell r="AG2924">
            <v>1198</v>
          </cell>
          <cell r="AH2924">
            <v>1117</v>
          </cell>
          <cell r="AI2924">
            <v>260</v>
          </cell>
          <cell r="AJ2924">
            <v>166</v>
          </cell>
          <cell r="AK2924">
            <v>974</v>
          </cell>
          <cell r="AL2924">
            <v>280</v>
          </cell>
          <cell r="AM2924">
            <v>791</v>
          </cell>
          <cell r="AN2924">
            <v>377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  <cell r="J2925">
            <v>84325</v>
          </cell>
          <cell r="L2925">
            <v>2215</v>
          </cell>
          <cell r="M2925">
            <v>3835</v>
          </cell>
          <cell r="N2925">
            <v>10482</v>
          </cell>
          <cell r="O2925">
            <v>9598</v>
          </cell>
          <cell r="P2925">
            <v>9938</v>
          </cell>
          <cell r="Q2925">
            <v>1819</v>
          </cell>
          <cell r="R2925">
            <v>2997</v>
          </cell>
          <cell r="S2925">
            <v>1519</v>
          </cell>
          <cell r="T2925">
            <v>2318</v>
          </cell>
          <cell r="U2925">
            <v>7687</v>
          </cell>
          <cell r="V2925">
            <v>2247</v>
          </cell>
          <cell r="W2925">
            <v>2693</v>
          </cell>
          <cell r="X2925">
            <v>2973</v>
          </cell>
          <cell r="Y2925">
            <v>942</v>
          </cell>
          <cell r="Z2925">
            <v>1946</v>
          </cell>
          <cell r="AA2925">
            <v>463</v>
          </cell>
          <cell r="AB2925">
            <v>24</v>
          </cell>
          <cell r="AC2925">
            <v>170</v>
          </cell>
          <cell r="AD2925">
            <v>5070</v>
          </cell>
          <cell r="AE2925">
            <v>6873</v>
          </cell>
          <cell r="AG2925">
            <v>1272</v>
          </cell>
          <cell r="AH2925">
            <v>3806</v>
          </cell>
          <cell r="AI2925">
            <v>1130</v>
          </cell>
          <cell r="AJ2925">
            <v>1014</v>
          </cell>
          <cell r="AL2925">
            <v>92</v>
          </cell>
          <cell r="AM2925">
            <v>813</v>
          </cell>
          <cell r="AN2925">
            <v>389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  <cell r="J2926">
            <v>157489</v>
          </cell>
          <cell r="L2926">
            <v>3071</v>
          </cell>
          <cell r="M2926">
            <v>11862</v>
          </cell>
          <cell r="N2926">
            <v>12636</v>
          </cell>
          <cell r="O2926">
            <v>11565</v>
          </cell>
          <cell r="P2926">
            <v>11194</v>
          </cell>
          <cell r="Q2926">
            <v>12042</v>
          </cell>
          <cell r="R2926">
            <v>5261</v>
          </cell>
          <cell r="S2926">
            <v>5539</v>
          </cell>
          <cell r="T2926">
            <v>13465</v>
          </cell>
          <cell r="U2926">
            <v>8874</v>
          </cell>
          <cell r="V2926">
            <v>7102</v>
          </cell>
          <cell r="W2926">
            <v>1893</v>
          </cell>
          <cell r="X2926">
            <v>3540</v>
          </cell>
          <cell r="Y2926">
            <v>3830</v>
          </cell>
          <cell r="Z2926">
            <v>1349</v>
          </cell>
          <cell r="AA2926">
            <v>13115</v>
          </cell>
          <cell r="AB2926">
            <v>3543</v>
          </cell>
          <cell r="AC2926">
            <v>2052</v>
          </cell>
          <cell r="AD2926">
            <v>2985</v>
          </cell>
          <cell r="AE2926">
            <v>1689</v>
          </cell>
          <cell r="AF2926">
            <v>509</v>
          </cell>
          <cell r="AG2926">
            <v>2944</v>
          </cell>
          <cell r="AH2926">
            <v>2221</v>
          </cell>
          <cell r="AI2926">
            <v>4181</v>
          </cell>
          <cell r="AJ2926">
            <v>4149</v>
          </cell>
          <cell r="AK2926">
            <v>959</v>
          </cell>
          <cell r="AL2926">
            <v>2037</v>
          </cell>
          <cell r="AM2926">
            <v>1593</v>
          </cell>
          <cell r="AN2926">
            <v>2289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  <cell r="J2927">
            <v>883</v>
          </cell>
          <cell r="P2927">
            <v>46</v>
          </cell>
          <cell r="Q2927">
            <v>61</v>
          </cell>
          <cell r="Y2927">
            <v>701</v>
          </cell>
          <cell r="AE2927">
            <v>52</v>
          </cell>
          <cell r="AG2927">
            <v>23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  <cell r="J2928">
            <v>12076</v>
          </cell>
          <cell r="AI2928">
            <v>1284</v>
          </cell>
          <cell r="AJ2928">
            <v>313</v>
          </cell>
          <cell r="AL2928">
            <v>4789</v>
          </cell>
          <cell r="AN2928">
            <v>5690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  <cell r="J2929">
            <v>10553</v>
          </cell>
          <cell r="P2929">
            <v>34</v>
          </cell>
          <cell r="X2929">
            <v>222</v>
          </cell>
          <cell r="AC2929">
            <v>117</v>
          </cell>
          <cell r="AG2929">
            <v>134</v>
          </cell>
          <cell r="AH2929">
            <v>763</v>
          </cell>
          <cell r="AI2929">
            <v>68</v>
          </cell>
          <cell r="AJ2929">
            <v>2003</v>
          </cell>
          <cell r="AK2929">
            <v>3471</v>
          </cell>
          <cell r="AL2929">
            <v>2338</v>
          </cell>
          <cell r="AM2929">
            <v>1403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893096</v>
          </cell>
          <cell r="L2930">
            <v>24284</v>
          </cell>
          <cell r="M2930">
            <v>69566</v>
          </cell>
          <cell r="N2930">
            <v>78885</v>
          </cell>
          <cell r="O2930">
            <v>76408</v>
          </cell>
          <cell r="P2930">
            <v>71774</v>
          </cell>
          <cell r="Q2930">
            <v>68940</v>
          </cell>
          <cell r="R2930">
            <v>76137</v>
          </cell>
          <cell r="S2930">
            <v>66928</v>
          </cell>
          <cell r="T2930">
            <v>66679</v>
          </cell>
          <cell r="U2930">
            <v>61787</v>
          </cell>
          <cell r="V2930">
            <v>39338</v>
          </cell>
          <cell r="W2930">
            <v>30935</v>
          </cell>
          <cell r="X2930">
            <v>21859</v>
          </cell>
          <cell r="Y2930">
            <v>18964</v>
          </cell>
          <cell r="Z2930">
            <v>17344</v>
          </cell>
          <cell r="AA2930">
            <v>10923</v>
          </cell>
          <cell r="AB2930">
            <v>9312</v>
          </cell>
          <cell r="AC2930">
            <v>13276</v>
          </cell>
          <cell r="AD2930">
            <v>18663</v>
          </cell>
          <cell r="AE2930">
            <v>11760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4710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30823</v>
          </cell>
          <cell r="L2931">
            <v>1054</v>
          </cell>
          <cell r="M2931">
            <v>2387</v>
          </cell>
          <cell r="N2931">
            <v>2970</v>
          </cell>
          <cell r="O2931">
            <v>2187</v>
          </cell>
          <cell r="P2931">
            <v>3584</v>
          </cell>
          <cell r="Q2931">
            <v>2628</v>
          </cell>
          <cell r="R2931">
            <v>733</v>
          </cell>
          <cell r="S2931">
            <v>4186</v>
          </cell>
          <cell r="T2931">
            <v>1835</v>
          </cell>
          <cell r="U2931">
            <v>756</v>
          </cell>
          <cell r="V2931">
            <v>122</v>
          </cell>
          <cell r="W2931">
            <v>406</v>
          </cell>
          <cell r="X2931">
            <v>831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428057</v>
          </cell>
          <cell r="L2932">
            <v>11134</v>
          </cell>
          <cell r="M2932">
            <v>29828</v>
          </cell>
          <cell r="N2932">
            <v>39823</v>
          </cell>
          <cell r="O2932">
            <v>35310</v>
          </cell>
          <cell r="P2932">
            <v>37630</v>
          </cell>
          <cell r="Q2932">
            <v>40510</v>
          </cell>
          <cell r="R2932">
            <v>38046</v>
          </cell>
          <cell r="S2932">
            <v>30068</v>
          </cell>
          <cell r="T2932">
            <v>36793</v>
          </cell>
          <cell r="U2932">
            <v>35119</v>
          </cell>
          <cell r="V2932">
            <v>21990</v>
          </cell>
          <cell r="W2932">
            <v>17386</v>
          </cell>
          <cell r="X2932">
            <v>16114</v>
          </cell>
          <cell r="Y2932">
            <v>8897</v>
          </cell>
          <cell r="Z2932">
            <v>8879</v>
          </cell>
          <cell r="AA2932">
            <v>1863</v>
          </cell>
          <cell r="AB2932">
            <v>861</v>
          </cell>
          <cell r="AC2932">
            <v>562</v>
          </cell>
          <cell r="AD2932">
            <v>4047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1343</v>
          </cell>
          <cell r="AJ2932">
            <v>1278</v>
          </cell>
          <cell r="AK2932">
            <v>783</v>
          </cell>
          <cell r="AL2932">
            <v>2467</v>
          </cell>
          <cell r="AM2932">
            <v>2286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10701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2235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36079</v>
          </cell>
          <cell r="M2934">
            <v>1386</v>
          </cell>
          <cell r="N2934">
            <v>3024</v>
          </cell>
          <cell r="O2934">
            <v>9805</v>
          </cell>
          <cell r="P2934">
            <v>4240</v>
          </cell>
          <cell r="Q2934">
            <v>743</v>
          </cell>
          <cell r="R2934">
            <v>2127</v>
          </cell>
          <cell r="S2934">
            <v>9252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47637</v>
          </cell>
          <cell r="L2935">
            <v>896</v>
          </cell>
          <cell r="M2935">
            <v>4447</v>
          </cell>
          <cell r="N2935">
            <v>3538</v>
          </cell>
          <cell r="O2935">
            <v>9532</v>
          </cell>
          <cell r="P2935">
            <v>4079</v>
          </cell>
          <cell r="Q2935">
            <v>3168</v>
          </cell>
          <cell r="R2935">
            <v>4076</v>
          </cell>
          <cell r="S2935">
            <v>3309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  <cell r="J2936">
            <v>6735</v>
          </cell>
          <cell r="L2936">
            <v>289</v>
          </cell>
          <cell r="M2936">
            <v>555</v>
          </cell>
          <cell r="N2936">
            <v>824</v>
          </cell>
          <cell r="O2936">
            <v>315</v>
          </cell>
          <cell r="P2936">
            <v>175</v>
          </cell>
          <cell r="Q2936">
            <v>430</v>
          </cell>
          <cell r="R2936">
            <v>761</v>
          </cell>
          <cell r="S2936">
            <v>645</v>
          </cell>
          <cell r="T2936">
            <v>458</v>
          </cell>
          <cell r="U2936">
            <v>188</v>
          </cell>
          <cell r="V2936">
            <v>87</v>
          </cell>
          <cell r="W2936">
            <v>230</v>
          </cell>
          <cell r="X2936">
            <v>109</v>
          </cell>
          <cell r="Y2936">
            <v>105</v>
          </cell>
          <cell r="Z2936">
            <v>619</v>
          </cell>
          <cell r="AB2936">
            <v>125</v>
          </cell>
          <cell r="AE2936">
            <v>75</v>
          </cell>
          <cell r="AF2936">
            <v>112</v>
          </cell>
          <cell r="AG2936">
            <v>135</v>
          </cell>
          <cell r="AH2936">
            <v>89</v>
          </cell>
          <cell r="AK2936">
            <v>88</v>
          </cell>
          <cell r="AL2936">
            <v>57</v>
          </cell>
          <cell r="AN2936">
            <v>264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  <cell r="J2937">
            <v>17604</v>
          </cell>
          <cell r="M2937">
            <v>2178</v>
          </cell>
          <cell r="N2937">
            <v>1460</v>
          </cell>
          <cell r="O2937">
            <v>1056</v>
          </cell>
          <cell r="P2937">
            <v>4009</v>
          </cell>
          <cell r="Q2937">
            <v>1250</v>
          </cell>
          <cell r="R2937">
            <v>716</v>
          </cell>
          <cell r="S2937">
            <v>3043</v>
          </cell>
          <cell r="V2937">
            <v>1916</v>
          </cell>
          <cell r="W2937">
            <v>97</v>
          </cell>
          <cell r="Z2937">
            <v>222</v>
          </cell>
          <cell r="AD2937">
            <v>863</v>
          </cell>
          <cell r="AH2937">
            <v>494</v>
          </cell>
          <cell r="AL2937">
            <v>300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  <cell r="J2938">
            <v>192336</v>
          </cell>
          <cell r="L2938">
            <v>2816</v>
          </cell>
          <cell r="M2938">
            <v>4493</v>
          </cell>
          <cell r="N2938">
            <v>6211</v>
          </cell>
          <cell r="O2938">
            <v>5359</v>
          </cell>
          <cell r="P2938">
            <v>5636</v>
          </cell>
          <cell r="Q2938">
            <v>7740</v>
          </cell>
          <cell r="R2938">
            <v>118777</v>
          </cell>
          <cell r="S2938">
            <v>4119</v>
          </cell>
          <cell r="T2938">
            <v>11922</v>
          </cell>
          <cell r="U2938">
            <v>2714</v>
          </cell>
          <cell r="V2938">
            <v>1745</v>
          </cell>
          <cell r="W2938">
            <v>5144</v>
          </cell>
          <cell r="X2938">
            <v>550</v>
          </cell>
          <cell r="Y2938">
            <v>1290</v>
          </cell>
          <cell r="Z2938">
            <v>999</v>
          </cell>
          <cell r="AB2938">
            <v>9200</v>
          </cell>
          <cell r="AD2938">
            <v>450</v>
          </cell>
          <cell r="AE2938">
            <v>955</v>
          </cell>
          <cell r="AF2938">
            <v>629</v>
          </cell>
          <cell r="AG2938">
            <v>1177</v>
          </cell>
          <cell r="AL2938">
            <v>166</v>
          </cell>
          <cell r="AM2938">
            <v>244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  <cell r="J2939">
            <v>3838</v>
          </cell>
          <cell r="M2939">
            <v>434</v>
          </cell>
          <cell r="N2939">
            <v>242</v>
          </cell>
          <cell r="O2939">
            <v>53</v>
          </cell>
          <cell r="P2939">
            <v>581</v>
          </cell>
          <cell r="R2939">
            <v>474</v>
          </cell>
          <cell r="T2939">
            <v>561</v>
          </cell>
          <cell r="U2939">
            <v>191</v>
          </cell>
          <cell r="V2939">
            <v>95</v>
          </cell>
          <cell r="W2939">
            <v>123</v>
          </cell>
          <cell r="Y2939">
            <v>101</v>
          </cell>
          <cell r="Z2939">
            <v>457</v>
          </cell>
          <cell r="AA2939">
            <v>63</v>
          </cell>
          <cell r="AB2939">
            <v>138</v>
          </cell>
          <cell r="AC2939">
            <v>87</v>
          </cell>
          <cell r="AD2939">
            <v>144</v>
          </cell>
          <cell r="AE2939">
            <v>30</v>
          </cell>
          <cell r="AI2939">
            <v>38</v>
          </cell>
          <cell r="AK2939">
            <v>26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  <cell r="J2940">
            <v>4824</v>
          </cell>
          <cell r="L2940">
            <v>425</v>
          </cell>
          <cell r="M2940">
            <v>179</v>
          </cell>
          <cell r="N2940">
            <v>4079</v>
          </cell>
          <cell r="R2940">
            <v>130</v>
          </cell>
          <cell r="T2940">
            <v>11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  <cell r="J2941">
            <v>90278</v>
          </cell>
          <cell r="L2941">
            <v>2325</v>
          </cell>
          <cell r="M2941">
            <v>10106</v>
          </cell>
          <cell r="N2941">
            <v>13571</v>
          </cell>
          <cell r="O2941">
            <v>14823</v>
          </cell>
          <cell r="P2941">
            <v>4756</v>
          </cell>
          <cell r="Q2941">
            <v>837</v>
          </cell>
          <cell r="R2941">
            <v>4679</v>
          </cell>
          <cell r="S2941">
            <v>28083</v>
          </cell>
          <cell r="T2941">
            <v>1824</v>
          </cell>
          <cell r="U2941">
            <v>1793</v>
          </cell>
          <cell r="V2941">
            <v>2448</v>
          </cell>
          <cell r="W2941">
            <v>291</v>
          </cell>
          <cell r="X2941">
            <v>1263</v>
          </cell>
          <cell r="Y2941">
            <v>795</v>
          </cell>
          <cell r="Z2941">
            <v>1149</v>
          </cell>
          <cell r="AA2941">
            <v>141</v>
          </cell>
          <cell r="AB2941">
            <v>354</v>
          </cell>
          <cell r="AC2941">
            <v>97</v>
          </cell>
          <cell r="AD2941">
            <v>85</v>
          </cell>
          <cell r="AF2941">
            <v>234</v>
          </cell>
          <cell r="AH2941">
            <v>528</v>
          </cell>
          <cell r="AL2941">
            <v>96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  <cell r="J2942">
            <v>2288</v>
          </cell>
          <cell r="L2942">
            <v>161</v>
          </cell>
          <cell r="P2942">
            <v>603</v>
          </cell>
          <cell r="Q2942">
            <v>82</v>
          </cell>
          <cell r="R2942">
            <v>84</v>
          </cell>
          <cell r="T2942">
            <v>21</v>
          </cell>
          <cell r="U2942">
            <v>1239</v>
          </cell>
          <cell r="W2942">
            <v>98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  <cell r="J2943">
            <v>94691</v>
          </cell>
          <cell r="M2943">
            <v>5579</v>
          </cell>
          <cell r="N2943">
            <v>10796</v>
          </cell>
          <cell r="O2943">
            <v>3291</v>
          </cell>
          <cell r="P2943">
            <v>3246</v>
          </cell>
          <cell r="Q2943">
            <v>8001</v>
          </cell>
          <cell r="R2943">
            <v>5321</v>
          </cell>
          <cell r="S2943">
            <v>20</v>
          </cell>
          <cell r="T2943">
            <v>1110</v>
          </cell>
          <cell r="U2943">
            <v>4986</v>
          </cell>
          <cell r="V2943">
            <v>5748</v>
          </cell>
          <cell r="W2943">
            <v>1604</v>
          </cell>
          <cell r="X2943">
            <v>550</v>
          </cell>
          <cell r="Y2943">
            <v>6637</v>
          </cell>
          <cell r="Z2943">
            <v>632</v>
          </cell>
          <cell r="AA2943">
            <v>1517</v>
          </cell>
          <cell r="AC2943">
            <v>3225</v>
          </cell>
          <cell r="AD2943">
            <v>5585</v>
          </cell>
          <cell r="AE2943">
            <v>3705</v>
          </cell>
          <cell r="AF2943">
            <v>10351</v>
          </cell>
          <cell r="AG2943">
            <v>12787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  <cell r="J2944">
            <v>14981</v>
          </cell>
          <cell r="L2944">
            <v>310</v>
          </cell>
          <cell r="M2944">
            <v>1327</v>
          </cell>
          <cell r="N2944">
            <v>1515</v>
          </cell>
          <cell r="O2944">
            <v>14</v>
          </cell>
          <cell r="Q2944">
            <v>1483</v>
          </cell>
          <cell r="R2944">
            <v>40</v>
          </cell>
          <cell r="S2944">
            <v>1028</v>
          </cell>
          <cell r="T2944">
            <v>2340</v>
          </cell>
          <cell r="U2944">
            <v>62</v>
          </cell>
          <cell r="V2944">
            <v>1247</v>
          </cell>
          <cell r="X2944">
            <v>15</v>
          </cell>
          <cell r="Y2944">
            <v>204</v>
          </cell>
          <cell r="Z2944">
            <v>3172</v>
          </cell>
          <cell r="AA2944">
            <v>1392</v>
          </cell>
          <cell r="AB2944">
            <v>696</v>
          </cell>
          <cell r="AC2944">
            <v>123</v>
          </cell>
          <cell r="AG2944">
            <v>13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  <cell r="J2945">
            <v>720</v>
          </cell>
          <cell r="N2945">
            <v>57</v>
          </cell>
          <cell r="Q2945">
            <v>324</v>
          </cell>
          <cell r="T2945">
            <v>140</v>
          </cell>
          <cell r="AB2945">
            <v>199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  <cell r="J2947">
            <v>3208</v>
          </cell>
          <cell r="N2947">
            <v>322</v>
          </cell>
          <cell r="O2947">
            <v>237</v>
          </cell>
          <cell r="P2947">
            <v>534</v>
          </cell>
          <cell r="S2947">
            <v>51</v>
          </cell>
          <cell r="U2947">
            <v>480</v>
          </cell>
          <cell r="Z2947">
            <v>1192</v>
          </cell>
          <cell r="AB2947">
            <v>392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  <cell r="J2948">
            <v>28532</v>
          </cell>
          <cell r="L2948">
            <v>264</v>
          </cell>
          <cell r="M2948">
            <v>1218</v>
          </cell>
          <cell r="N2948">
            <v>1709</v>
          </cell>
          <cell r="O2948">
            <v>1008</v>
          </cell>
          <cell r="P2948">
            <v>3109</v>
          </cell>
          <cell r="Q2948">
            <v>2837</v>
          </cell>
          <cell r="R2948">
            <v>1398</v>
          </cell>
          <cell r="S2948">
            <v>1771</v>
          </cell>
          <cell r="T2948">
            <v>1798</v>
          </cell>
          <cell r="U2948">
            <v>1768</v>
          </cell>
          <cell r="V2948">
            <v>2034</v>
          </cell>
          <cell r="W2948">
            <v>525</v>
          </cell>
          <cell r="X2948">
            <v>1266</v>
          </cell>
          <cell r="Y2948">
            <v>1610</v>
          </cell>
          <cell r="Z2948">
            <v>1138</v>
          </cell>
          <cell r="AA2948">
            <v>1124</v>
          </cell>
          <cell r="AB2948">
            <v>976</v>
          </cell>
          <cell r="AC2948">
            <v>396</v>
          </cell>
          <cell r="AD2948">
            <v>209</v>
          </cell>
          <cell r="AE2948">
            <v>497</v>
          </cell>
          <cell r="AF2948">
            <v>314</v>
          </cell>
          <cell r="AG2948">
            <v>266</v>
          </cell>
          <cell r="AH2948">
            <v>147</v>
          </cell>
          <cell r="AI2948">
            <v>442</v>
          </cell>
          <cell r="AK2948">
            <v>558</v>
          </cell>
          <cell r="AL2948">
            <v>46</v>
          </cell>
          <cell r="AM2948">
            <v>71</v>
          </cell>
          <cell r="AN2948">
            <v>33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  <cell r="J2949">
            <v>58836</v>
          </cell>
          <cell r="L2949">
            <v>84</v>
          </cell>
          <cell r="M2949">
            <v>7227</v>
          </cell>
          <cell r="N2949">
            <v>1489</v>
          </cell>
          <cell r="O2949">
            <v>5858</v>
          </cell>
          <cell r="Q2949">
            <v>74</v>
          </cell>
          <cell r="R2949">
            <v>16008</v>
          </cell>
          <cell r="S2949">
            <v>3252</v>
          </cell>
          <cell r="T2949">
            <v>547</v>
          </cell>
          <cell r="U2949">
            <v>1453</v>
          </cell>
          <cell r="X2949">
            <v>16069</v>
          </cell>
          <cell r="Z2949">
            <v>36</v>
          </cell>
          <cell r="AB2949">
            <v>3857</v>
          </cell>
          <cell r="AE2949">
            <v>2882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  <cell r="J2950">
            <v>72877</v>
          </cell>
          <cell r="L2950">
            <v>6498</v>
          </cell>
          <cell r="M2950">
            <v>1574</v>
          </cell>
          <cell r="N2950">
            <v>10745</v>
          </cell>
          <cell r="O2950">
            <v>5861</v>
          </cell>
          <cell r="P2950">
            <v>5147</v>
          </cell>
          <cell r="Q2950">
            <v>4312</v>
          </cell>
          <cell r="R2950">
            <v>3016</v>
          </cell>
          <cell r="S2950">
            <v>4472</v>
          </cell>
          <cell r="T2950">
            <v>5303</v>
          </cell>
          <cell r="U2950">
            <v>2382</v>
          </cell>
          <cell r="V2950">
            <v>1574</v>
          </cell>
          <cell r="W2950">
            <v>9358</v>
          </cell>
          <cell r="X2950">
            <v>2399</v>
          </cell>
          <cell r="Y2950">
            <v>1235</v>
          </cell>
          <cell r="Z2950">
            <v>842</v>
          </cell>
          <cell r="AA2950">
            <v>311</v>
          </cell>
          <cell r="AB2950">
            <v>838</v>
          </cell>
          <cell r="AC2950">
            <v>536</v>
          </cell>
          <cell r="AD2950">
            <v>1313</v>
          </cell>
          <cell r="AE2950">
            <v>2794</v>
          </cell>
          <cell r="AF2950">
            <v>392</v>
          </cell>
          <cell r="AG2950">
            <v>213</v>
          </cell>
          <cell r="AI2950">
            <v>342</v>
          </cell>
          <cell r="AL2950">
            <v>742</v>
          </cell>
          <cell r="AM2950">
            <v>678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  <cell r="J2951">
            <v>258</v>
          </cell>
          <cell r="AL2951">
            <v>135</v>
          </cell>
          <cell r="AN2951">
            <v>123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  <cell r="J2952">
            <v>22659</v>
          </cell>
          <cell r="O2952">
            <v>1997</v>
          </cell>
          <cell r="Q2952">
            <v>5146</v>
          </cell>
          <cell r="R2952">
            <v>1119</v>
          </cell>
          <cell r="U2952">
            <v>3233</v>
          </cell>
          <cell r="AJ2952">
            <v>172</v>
          </cell>
          <cell r="AK2952">
            <v>3887</v>
          </cell>
          <cell r="AL2952">
            <v>7105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  <cell r="J2953">
            <v>3926</v>
          </cell>
          <cell r="Q2953">
            <v>50</v>
          </cell>
          <cell r="R2953">
            <v>273</v>
          </cell>
          <cell r="AB2953">
            <v>220</v>
          </cell>
          <cell r="AC2953">
            <v>73</v>
          </cell>
          <cell r="AH2953">
            <v>370</v>
          </cell>
          <cell r="AI2953">
            <v>24</v>
          </cell>
          <cell r="AJ2953">
            <v>66</v>
          </cell>
          <cell r="AK2953">
            <v>61</v>
          </cell>
          <cell r="AL2953">
            <v>769</v>
          </cell>
          <cell r="AM2953">
            <v>2020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717</v>
          </cell>
          <cell r="M2956">
            <v>312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  <cell r="J2960">
            <v>550</v>
          </cell>
          <cell r="P2960">
            <v>93</v>
          </cell>
          <cell r="Q2960">
            <v>62</v>
          </cell>
          <cell r="AK2960">
            <v>138</v>
          </cell>
          <cell r="AL2960">
            <v>45</v>
          </cell>
          <cell r="AN2960">
            <v>212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  <cell r="J2961">
            <v>1751</v>
          </cell>
          <cell r="P2961">
            <v>1751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  <cell r="J2962">
            <v>3273</v>
          </cell>
          <cell r="L2962">
            <v>513</v>
          </cell>
          <cell r="M2962">
            <v>233</v>
          </cell>
          <cell r="N2962">
            <v>826</v>
          </cell>
          <cell r="R2962">
            <v>169</v>
          </cell>
          <cell r="T2962">
            <v>876</v>
          </cell>
          <cell r="X2962">
            <v>371</v>
          </cell>
          <cell r="AK2962">
            <v>285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  <cell r="J2963">
            <v>148</v>
          </cell>
          <cell r="N2963">
            <v>15</v>
          </cell>
          <cell r="U2963">
            <v>133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  <cell r="J2965">
            <v>4467</v>
          </cell>
          <cell r="L2965">
            <v>49</v>
          </cell>
          <cell r="N2965">
            <v>26</v>
          </cell>
          <cell r="P2965">
            <v>695</v>
          </cell>
          <cell r="R2965">
            <v>151</v>
          </cell>
          <cell r="S2965">
            <v>1128</v>
          </cell>
          <cell r="T2965">
            <v>727</v>
          </cell>
          <cell r="U2965">
            <v>120</v>
          </cell>
          <cell r="V2965">
            <v>28</v>
          </cell>
          <cell r="X2965">
            <v>1370</v>
          </cell>
          <cell r="AK2965">
            <v>173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  <cell r="J2966">
            <v>898</v>
          </cell>
          <cell r="M2966">
            <v>898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  <cell r="J2967">
            <v>3864</v>
          </cell>
          <cell r="P2967">
            <v>3864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  <cell r="J2968">
            <v>19</v>
          </cell>
          <cell r="M2968">
            <v>19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  <cell r="J2972">
            <v>1492</v>
          </cell>
          <cell r="L2972">
            <v>142</v>
          </cell>
          <cell r="M2972">
            <v>41</v>
          </cell>
          <cell r="N2972">
            <v>188</v>
          </cell>
          <cell r="P2972">
            <v>125</v>
          </cell>
          <cell r="Q2972">
            <v>63</v>
          </cell>
          <cell r="T2972">
            <v>73</v>
          </cell>
          <cell r="U2972">
            <v>311</v>
          </cell>
          <cell r="AB2972">
            <v>145</v>
          </cell>
          <cell r="AC2972">
            <v>263</v>
          </cell>
          <cell r="AK2972">
            <v>40</v>
          </cell>
          <cell r="AN2972">
            <v>101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  <cell r="J2973">
            <v>4592</v>
          </cell>
          <cell r="O2973">
            <v>455</v>
          </cell>
          <cell r="AE2973">
            <v>3127</v>
          </cell>
          <cell r="AJ2973">
            <v>720</v>
          </cell>
          <cell r="AK2973">
            <v>290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  <cell r="J2974">
            <v>2650</v>
          </cell>
          <cell r="N2974">
            <v>117</v>
          </cell>
          <cell r="P2974">
            <v>66</v>
          </cell>
          <cell r="U2974">
            <v>344</v>
          </cell>
          <cell r="W2974">
            <v>819</v>
          </cell>
          <cell r="X2974">
            <v>91</v>
          </cell>
          <cell r="AE2974">
            <v>218</v>
          </cell>
          <cell r="AF2974">
            <v>979</v>
          </cell>
          <cell r="AK2974">
            <v>16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  <cell r="J2976">
            <v>1673</v>
          </cell>
          <cell r="AJ2976">
            <v>1673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  <cell r="J2977">
            <v>33</v>
          </cell>
          <cell r="AJ2977">
            <v>33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485584</v>
          </cell>
          <cell r="L2978">
            <v>15924</v>
          </cell>
          <cell r="M2978">
            <v>31665</v>
          </cell>
          <cell r="N2978">
            <v>29154</v>
          </cell>
          <cell r="O2978">
            <v>34390</v>
          </cell>
          <cell r="P2978">
            <v>25793</v>
          </cell>
          <cell r="Q2978">
            <v>32918</v>
          </cell>
          <cell r="R2978">
            <v>45940</v>
          </cell>
          <cell r="S2978">
            <v>26413</v>
          </cell>
          <cell r="T2978">
            <v>18609</v>
          </cell>
          <cell r="U2978">
            <v>15498</v>
          </cell>
          <cell r="V2978">
            <v>13077</v>
          </cell>
          <cell r="W2978">
            <v>7614</v>
          </cell>
          <cell r="X2978">
            <v>7881</v>
          </cell>
          <cell r="Y2978">
            <v>18839</v>
          </cell>
          <cell r="Z2978">
            <v>25700</v>
          </cell>
          <cell r="AA2978">
            <v>21698</v>
          </cell>
          <cell r="AB2978">
            <v>7574</v>
          </cell>
          <cell r="AC2978">
            <v>21226</v>
          </cell>
          <cell r="AD2978">
            <v>21529</v>
          </cell>
          <cell r="AE2978">
            <v>9404</v>
          </cell>
          <cell r="AF2978">
            <v>12801</v>
          </cell>
          <cell r="AG2978">
            <v>10211</v>
          </cell>
          <cell r="AH2978">
            <v>12102</v>
          </cell>
          <cell r="AI2978">
            <v>7621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3493</v>
          </cell>
          <cell r="L2979">
            <v>563</v>
          </cell>
          <cell r="M2979">
            <v>375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26537</v>
          </cell>
          <cell r="L2980">
            <v>120</v>
          </cell>
          <cell r="M2980">
            <v>2785</v>
          </cell>
          <cell r="N2980">
            <v>1731</v>
          </cell>
          <cell r="O2980">
            <v>2141</v>
          </cell>
          <cell r="P2980">
            <v>1091</v>
          </cell>
          <cell r="Q2980">
            <v>788</v>
          </cell>
          <cell r="R2980">
            <v>3113</v>
          </cell>
          <cell r="S2980">
            <v>1526</v>
          </cell>
          <cell r="T2980">
            <v>1398</v>
          </cell>
          <cell r="U2980">
            <v>1050</v>
          </cell>
          <cell r="V2980">
            <v>167</v>
          </cell>
          <cell r="X2980">
            <v>1052</v>
          </cell>
          <cell r="Y2980">
            <v>1049</v>
          </cell>
          <cell r="Z2980">
            <v>1999</v>
          </cell>
          <cell r="AA2980">
            <v>1044</v>
          </cell>
          <cell r="AB2980">
            <v>826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  <cell r="J2984">
            <v>5982</v>
          </cell>
          <cell r="L2984">
            <v>72</v>
          </cell>
          <cell r="M2984">
            <v>1124</v>
          </cell>
          <cell r="N2984">
            <v>424</v>
          </cell>
          <cell r="O2984">
            <v>287</v>
          </cell>
          <cell r="P2984">
            <v>1064</v>
          </cell>
          <cell r="Q2984">
            <v>339</v>
          </cell>
          <cell r="R2984">
            <v>233</v>
          </cell>
          <cell r="S2984">
            <v>44</v>
          </cell>
          <cell r="T2984">
            <v>62</v>
          </cell>
          <cell r="U2984">
            <v>403</v>
          </cell>
          <cell r="V2984">
            <v>640</v>
          </cell>
          <cell r="Y2984">
            <v>135</v>
          </cell>
          <cell r="Z2984">
            <v>103</v>
          </cell>
          <cell r="AB2984">
            <v>51</v>
          </cell>
          <cell r="AC2984">
            <v>245</v>
          </cell>
          <cell r="AD2984">
            <v>303</v>
          </cell>
          <cell r="AF2984">
            <v>103</v>
          </cell>
          <cell r="AG2984">
            <v>156</v>
          </cell>
          <cell r="AL2984">
            <v>194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  <cell r="J2985">
            <v>7111</v>
          </cell>
          <cell r="M2985">
            <v>3921</v>
          </cell>
          <cell r="N2985">
            <v>493</v>
          </cell>
          <cell r="P2985">
            <v>104</v>
          </cell>
          <cell r="R2985">
            <v>990</v>
          </cell>
          <cell r="T2985">
            <v>1062</v>
          </cell>
          <cell r="AH2985">
            <v>541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  <cell r="J2986">
            <v>23322</v>
          </cell>
          <cell r="L2986">
            <v>1028</v>
          </cell>
          <cell r="M2986">
            <v>3118</v>
          </cell>
          <cell r="N2986">
            <v>1762</v>
          </cell>
          <cell r="O2986">
            <v>934</v>
          </cell>
          <cell r="P2986">
            <v>3608</v>
          </cell>
          <cell r="Q2986">
            <v>1066</v>
          </cell>
          <cell r="R2986">
            <v>1776</v>
          </cell>
          <cell r="T2986">
            <v>849</v>
          </cell>
          <cell r="U2986">
            <v>696</v>
          </cell>
          <cell r="V2986">
            <v>2535</v>
          </cell>
          <cell r="W2986">
            <v>834</v>
          </cell>
          <cell r="X2986">
            <v>855</v>
          </cell>
          <cell r="Y2986">
            <v>325</v>
          </cell>
          <cell r="AA2986">
            <v>1207</v>
          </cell>
          <cell r="AC2986">
            <v>61</v>
          </cell>
          <cell r="AD2986">
            <v>127</v>
          </cell>
          <cell r="AE2986">
            <v>325</v>
          </cell>
          <cell r="AG2986">
            <v>1101</v>
          </cell>
          <cell r="AH2986">
            <v>356</v>
          </cell>
          <cell r="AI2986">
            <v>148</v>
          </cell>
          <cell r="AJ2986">
            <v>42</v>
          </cell>
          <cell r="AK2986">
            <v>201</v>
          </cell>
          <cell r="AL2986">
            <v>189</v>
          </cell>
          <cell r="AM2986">
            <v>179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  <cell r="J2987">
            <v>10815</v>
          </cell>
          <cell r="L2987">
            <v>529</v>
          </cell>
          <cell r="M2987">
            <v>1235</v>
          </cell>
          <cell r="N2987">
            <v>1043</v>
          </cell>
          <cell r="O2987">
            <v>1188</v>
          </cell>
          <cell r="P2987">
            <v>1054</v>
          </cell>
          <cell r="Q2987">
            <v>630</v>
          </cell>
          <cell r="R2987">
            <v>1233</v>
          </cell>
          <cell r="S2987">
            <v>397</v>
          </cell>
          <cell r="T2987">
            <v>286</v>
          </cell>
          <cell r="U2987">
            <v>402</v>
          </cell>
          <cell r="V2987">
            <v>800</v>
          </cell>
          <cell r="W2987">
            <v>334</v>
          </cell>
          <cell r="X2987">
            <v>55</v>
          </cell>
          <cell r="Y2987">
            <v>145</v>
          </cell>
          <cell r="Z2987">
            <v>100</v>
          </cell>
          <cell r="AA2987">
            <v>349</v>
          </cell>
          <cell r="AB2987">
            <v>240</v>
          </cell>
          <cell r="AC2987">
            <v>144</v>
          </cell>
          <cell r="AD2987">
            <v>131</v>
          </cell>
          <cell r="AG2987">
            <v>286</v>
          </cell>
          <cell r="AH2987">
            <v>20</v>
          </cell>
          <cell r="AI2987">
            <v>40</v>
          </cell>
          <cell r="AK2987">
            <v>96</v>
          </cell>
          <cell r="AM2987">
            <v>63</v>
          </cell>
          <cell r="AN2987">
            <v>15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  <cell r="J2988">
            <v>761</v>
          </cell>
          <cell r="L2988">
            <v>109</v>
          </cell>
          <cell r="O2988">
            <v>233</v>
          </cell>
          <cell r="U2988">
            <v>419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  <cell r="J2989">
            <v>21518</v>
          </cell>
          <cell r="L2989">
            <v>269</v>
          </cell>
          <cell r="M2989">
            <v>1069</v>
          </cell>
          <cell r="N2989">
            <v>619</v>
          </cell>
          <cell r="O2989">
            <v>6208</v>
          </cell>
          <cell r="P2989">
            <v>3790</v>
          </cell>
          <cell r="R2989">
            <v>1256</v>
          </cell>
          <cell r="S2989">
            <v>462</v>
          </cell>
          <cell r="T2989">
            <v>207</v>
          </cell>
          <cell r="U2989">
            <v>707</v>
          </cell>
          <cell r="V2989">
            <v>243</v>
          </cell>
          <cell r="W2989">
            <v>53</v>
          </cell>
          <cell r="Y2989">
            <v>819</v>
          </cell>
          <cell r="Z2989">
            <v>85</v>
          </cell>
          <cell r="AA2989">
            <v>96</v>
          </cell>
          <cell r="AB2989">
            <v>72</v>
          </cell>
          <cell r="AC2989">
            <v>591</v>
          </cell>
          <cell r="AF2989">
            <v>251</v>
          </cell>
          <cell r="AG2989">
            <v>172</v>
          </cell>
          <cell r="AI2989">
            <v>85</v>
          </cell>
          <cell r="AJ2989">
            <v>39</v>
          </cell>
          <cell r="AL2989">
            <v>4425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  <cell r="J2990">
            <v>1772</v>
          </cell>
          <cell r="M2990">
            <v>480</v>
          </cell>
          <cell r="R2990">
            <v>754</v>
          </cell>
          <cell r="Y2990">
            <v>192</v>
          </cell>
          <cell r="AA2990">
            <v>107</v>
          </cell>
          <cell r="AE2990">
            <v>239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  <cell r="J2991">
            <v>30280</v>
          </cell>
          <cell r="M2991">
            <v>2991</v>
          </cell>
          <cell r="N2991">
            <v>2293</v>
          </cell>
          <cell r="O2991">
            <v>2485</v>
          </cell>
          <cell r="P2991">
            <v>4728</v>
          </cell>
          <cell r="R2991">
            <v>5018</v>
          </cell>
          <cell r="T2991">
            <v>1852</v>
          </cell>
          <cell r="U2991">
            <v>1059</v>
          </cell>
          <cell r="W2991">
            <v>6139</v>
          </cell>
          <cell r="X2991">
            <v>2804</v>
          </cell>
          <cell r="AF2991">
            <v>850</v>
          </cell>
          <cell r="AG2991">
            <v>61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  <cell r="J2992">
            <v>6427</v>
          </cell>
          <cell r="N2992">
            <v>24</v>
          </cell>
          <cell r="O2992">
            <v>919</v>
          </cell>
          <cell r="P2992">
            <v>505</v>
          </cell>
          <cell r="Q2992">
            <v>816</v>
          </cell>
          <cell r="T2992">
            <v>2170</v>
          </cell>
          <cell r="U2992">
            <v>1797</v>
          </cell>
          <cell r="X2992">
            <v>87</v>
          </cell>
          <cell r="Y2992">
            <v>65</v>
          </cell>
          <cell r="AC2992">
            <v>19</v>
          </cell>
          <cell r="AF2992">
            <v>25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  <cell r="J2993">
            <v>300</v>
          </cell>
          <cell r="M2993">
            <v>246</v>
          </cell>
          <cell r="X2993">
            <v>54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  <cell r="J2994">
            <v>1282</v>
          </cell>
          <cell r="AB2994">
            <v>1282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  <cell r="J2995">
            <v>5052</v>
          </cell>
          <cell r="R2995">
            <v>4921</v>
          </cell>
          <cell r="W2995">
            <v>131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  <cell r="J2996">
            <v>17835</v>
          </cell>
          <cell r="L2996">
            <v>482</v>
          </cell>
          <cell r="M2996">
            <v>663</v>
          </cell>
          <cell r="N2996">
            <v>514</v>
          </cell>
          <cell r="O2996">
            <v>1003</v>
          </cell>
          <cell r="P2996">
            <v>1462</v>
          </cell>
          <cell r="Q2996">
            <v>1716</v>
          </cell>
          <cell r="R2996">
            <v>769</v>
          </cell>
          <cell r="S2996">
            <v>274</v>
          </cell>
          <cell r="T2996">
            <v>1351</v>
          </cell>
          <cell r="U2996">
            <v>506</v>
          </cell>
          <cell r="V2996">
            <v>572</v>
          </cell>
          <cell r="W2996">
            <v>524</v>
          </cell>
          <cell r="X2996">
            <v>452</v>
          </cell>
          <cell r="Y2996">
            <v>893</v>
          </cell>
          <cell r="Z2996">
            <v>330</v>
          </cell>
          <cell r="AB2996">
            <v>334</v>
          </cell>
          <cell r="AC2996">
            <v>625</v>
          </cell>
          <cell r="AD2996">
            <v>991</v>
          </cell>
          <cell r="AE2996">
            <v>401</v>
          </cell>
          <cell r="AF2996">
            <v>670</v>
          </cell>
          <cell r="AG2996">
            <v>589</v>
          </cell>
          <cell r="AH2996">
            <v>83</v>
          </cell>
          <cell r="AI2996">
            <v>653</v>
          </cell>
          <cell r="AJ2996">
            <v>15</v>
          </cell>
          <cell r="AK2996">
            <v>1114</v>
          </cell>
          <cell r="AL2996">
            <v>645</v>
          </cell>
          <cell r="AM2996">
            <v>204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  <cell r="J2997">
            <v>3023</v>
          </cell>
          <cell r="M2997">
            <v>149</v>
          </cell>
          <cell r="N2997">
            <v>392</v>
          </cell>
          <cell r="O2997">
            <v>67</v>
          </cell>
          <cell r="P2997">
            <v>349</v>
          </cell>
          <cell r="Q2997">
            <v>33</v>
          </cell>
          <cell r="R2997">
            <v>272</v>
          </cell>
          <cell r="AC2997">
            <v>15</v>
          </cell>
          <cell r="AD2997">
            <v>1732</v>
          </cell>
          <cell r="AK2997">
            <v>14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  <cell r="J2998">
            <v>22562</v>
          </cell>
          <cell r="L2998">
            <v>40</v>
          </cell>
          <cell r="M2998">
            <v>1058</v>
          </cell>
          <cell r="N2998">
            <v>888</v>
          </cell>
          <cell r="O2998">
            <v>618</v>
          </cell>
          <cell r="P2998">
            <v>316</v>
          </cell>
          <cell r="Q2998">
            <v>1489</v>
          </cell>
          <cell r="R2998">
            <v>842</v>
          </cell>
          <cell r="S2998">
            <v>928</v>
          </cell>
          <cell r="T2998">
            <v>507</v>
          </cell>
          <cell r="U2998">
            <v>2149</v>
          </cell>
          <cell r="V2998">
            <v>311</v>
          </cell>
          <cell r="W2998">
            <v>1348</v>
          </cell>
          <cell r="Y2998">
            <v>1234</v>
          </cell>
          <cell r="Z2998">
            <v>5666</v>
          </cell>
          <cell r="AA2998">
            <v>168</v>
          </cell>
          <cell r="AB2998">
            <v>1049</v>
          </cell>
          <cell r="AC2998">
            <v>274</v>
          </cell>
          <cell r="AD2998">
            <v>209</v>
          </cell>
          <cell r="AF2998">
            <v>22</v>
          </cell>
          <cell r="AG2998">
            <v>303</v>
          </cell>
          <cell r="AH2998">
            <v>37</v>
          </cell>
          <cell r="AI2998">
            <v>36</v>
          </cell>
          <cell r="AJ2998">
            <v>1314</v>
          </cell>
          <cell r="AK2998">
            <v>62</v>
          </cell>
          <cell r="AL2998">
            <v>37</v>
          </cell>
          <cell r="AM2998">
            <v>1657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  <cell r="J2999">
            <v>524</v>
          </cell>
          <cell r="AI2999">
            <v>149</v>
          </cell>
          <cell r="AK2999">
            <v>132</v>
          </cell>
          <cell r="AL2999">
            <v>243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  <cell r="J3000">
            <v>12860</v>
          </cell>
          <cell r="AJ3000">
            <v>3913</v>
          </cell>
          <cell r="AK3000">
            <v>8732</v>
          </cell>
          <cell r="AN3000">
            <v>215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  <cell r="J3001">
            <v>1444</v>
          </cell>
          <cell r="AH3001">
            <v>246</v>
          </cell>
          <cell r="AJ3001">
            <v>1177</v>
          </cell>
          <cell r="AM3001">
            <v>21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312148</v>
          </cell>
          <cell r="L3002">
            <v>22410</v>
          </cell>
          <cell r="M3002">
            <v>39909</v>
          </cell>
          <cell r="N3002">
            <v>27793</v>
          </cell>
          <cell r="O3002">
            <v>23331</v>
          </cell>
          <cell r="P3002">
            <v>15033</v>
          </cell>
          <cell r="Q3002">
            <v>17321</v>
          </cell>
          <cell r="R3002">
            <v>15903</v>
          </cell>
          <cell r="S3002">
            <v>18282</v>
          </cell>
          <cell r="T3002">
            <v>19988</v>
          </cell>
          <cell r="U3002">
            <v>12405</v>
          </cell>
          <cell r="V3002">
            <v>6526</v>
          </cell>
          <cell r="W3002">
            <v>7402</v>
          </cell>
          <cell r="X3002">
            <v>10699</v>
          </cell>
          <cell r="Y3002">
            <v>9970</v>
          </cell>
          <cell r="Z3002">
            <v>7586</v>
          </cell>
          <cell r="AA3002">
            <v>8043</v>
          </cell>
          <cell r="AB3002">
            <v>6494</v>
          </cell>
          <cell r="AC3002">
            <v>6528</v>
          </cell>
          <cell r="AD3002">
            <v>6671</v>
          </cell>
          <cell r="AE3002">
            <v>4735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1079</v>
          </cell>
          <cell r="N3003">
            <v>446</v>
          </cell>
          <cell r="P3003">
            <v>72</v>
          </cell>
          <cell r="Q3003">
            <v>24</v>
          </cell>
          <cell r="S3003">
            <v>358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6926</v>
          </cell>
          <cell r="L3004">
            <v>487</v>
          </cell>
          <cell r="M3004">
            <v>661</v>
          </cell>
          <cell r="N3004">
            <v>607</v>
          </cell>
          <cell r="O3004">
            <v>652</v>
          </cell>
          <cell r="P3004">
            <v>829</v>
          </cell>
          <cell r="Q3004">
            <v>523</v>
          </cell>
          <cell r="R3004">
            <v>487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307</v>
          </cell>
          <cell r="AC3004">
            <v>20</v>
          </cell>
          <cell r="AD3004">
            <v>12</v>
          </cell>
          <cell r="AE3004">
            <v>662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2417</v>
          </cell>
          <cell r="L3005">
            <v>154</v>
          </cell>
          <cell r="M3005">
            <v>145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500</v>
          </cell>
          <cell r="L3007">
            <v>147</v>
          </cell>
          <cell r="T3007">
            <v>226</v>
          </cell>
          <cell r="Z3007">
            <v>127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  <cell r="J3008">
            <v>4615</v>
          </cell>
          <cell r="L3008">
            <v>92</v>
          </cell>
          <cell r="M3008">
            <v>611</v>
          </cell>
          <cell r="N3008">
            <v>721</v>
          </cell>
          <cell r="O3008">
            <v>403</v>
          </cell>
          <cell r="P3008">
            <v>158</v>
          </cell>
          <cell r="R3008">
            <v>421</v>
          </cell>
          <cell r="S3008">
            <v>115</v>
          </cell>
          <cell r="T3008">
            <v>499</v>
          </cell>
          <cell r="Z3008">
            <v>42</v>
          </cell>
          <cell r="AA3008">
            <v>118</v>
          </cell>
          <cell r="AB3008">
            <v>502</v>
          </cell>
          <cell r="AC3008">
            <v>524</v>
          </cell>
          <cell r="AD3008">
            <v>22</v>
          </cell>
          <cell r="AL3008">
            <v>387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  <cell r="J3009">
            <v>974</v>
          </cell>
          <cell r="N3009">
            <v>660</v>
          </cell>
          <cell r="AC3009">
            <v>314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  <cell r="J3010">
            <v>15979</v>
          </cell>
          <cell r="L3010">
            <v>934</v>
          </cell>
          <cell r="M3010">
            <v>2538</v>
          </cell>
          <cell r="N3010">
            <v>2358</v>
          </cell>
          <cell r="O3010">
            <v>138</v>
          </cell>
          <cell r="P3010">
            <v>154</v>
          </cell>
          <cell r="Q3010">
            <v>428</v>
          </cell>
          <cell r="R3010">
            <v>227</v>
          </cell>
          <cell r="S3010">
            <v>823</v>
          </cell>
          <cell r="T3010">
            <v>963</v>
          </cell>
          <cell r="U3010">
            <v>1504</v>
          </cell>
          <cell r="V3010">
            <v>63</v>
          </cell>
          <cell r="W3010">
            <v>1397</v>
          </cell>
          <cell r="X3010">
            <v>399</v>
          </cell>
          <cell r="Z3010">
            <v>523</v>
          </cell>
          <cell r="AA3010">
            <v>349</v>
          </cell>
          <cell r="AB3010">
            <v>113</v>
          </cell>
          <cell r="AC3010">
            <v>1504</v>
          </cell>
          <cell r="AD3010">
            <v>535</v>
          </cell>
          <cell r="AF3010">
            <v>164</v>
          </cell>
          <cell r="AG3010">
            <v>239</v>
          </cell>
          <cell r="AI3010">
            <v>60</v>
          </cell>
          <cell r="AJ3010">
            <v>344</v>
          </cell>
          <cell r="AK3010">
            <v>193</v>
          </cell>
          <cell r="AM3010">
            <v>29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  <cell r="J3011">
            <v>11031</v>
          </cell>
          <cell r="L3011">
            <v>592</v>
          </cell>
          <cell r="M3011">
            <v>1173</v>
          </cell>
          <cell r="N3011">
            <v>1696</v>
          </cell>
          <cell r="O3011">
            <v>1333</v>
          </cell>
          <cell r="P3011">
            <v>1002</v>
          </cell>
          <cell r="Q3011">
            <v>163</v>
          </cell>
          <cell r="R3011">
            <v>604</v>
          </cell>
          <cell r="S3011">
            <v>565</v>
          </cell>
          <cell r="T3011">
            <v>772</v>
          </cell>
          <cell r="U3011">
            <v>186</v>
          </cell>
          <cell r="V3011">
            <v>524</v>
          </cell>
          <cell r="W3011">
            <v>150</v>
          </cell>
          <cell r="X3011">
            <v>456</v>
          </cell>
          <cell r="Y3011">
            <v>205</v>
          </cell>
          <cell r="Z3011">
            <v>794</v>
          </cell>
          <cell r="AA3011">
            <v>136</v>
          </cell>
          <cell r="AB3011">
            <v>116</v>
          </cell>
          <cell r="AD3011">
            <v>174</v>
          </cell>
          <cell r="AE3011">
            <v>103</v>
          </cell>
          <cell r="AF3011">
            <v>23</v>
          </cell>
          <cell r="AH3011">
            <v>179</v>
          </cell>
          <cell r="AI3011">
            <v>23</v>
          </cell>
          <cell r="AJ3011">
            <v>62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  <cell r="J3012">
            <v>587</v>
          </cell>
          <cell r="N3012">
            <v>388</v>
          </cell>
          <cell r="S3012">
            <v>143</v>
          </cell>
          <cell r="T3012">
            <v>36</v>
          </cell>
          <cell r="AM3012">
            <v>20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  <cell r="J3013">
            <v>12228</v>
          </cell>
          <cell r="L3013">
            <v>974</v>
          </cell>
          <cell r="M3013">
            <v>911</v>
          </cell>
          <cell r="N3013">
            <v>153</v>
          </cell>
          <cell r="O3013">
            <v>1314</v>
          </cell>
          <cell r="P3013">
            <v>98</v>
          </cell>
          <cell r="Q3013">
            <v>1470</v>
          </cell>
          <cell r="R3013">
            <v>1662</v>
          </cell>
          <cell r="S3013">
            <v>244</v>
          </cell>
          <cell r="V3013">
            <v>68</v>
          </cell>
          <cell r="W3013">
            <v>537</v>
          </cell>
          <cell r="X3013">
            <v>884</v>
          </cell>
          <cell r="Y3013">
            <v>122</v>
          </cell>
          <cell r="Z3013">
            <v>375</v>
          </cell>
          <cell r="AA3013">
            <v>26</v>
          </cell>
          <cell r="AB3013">
            <v>1045</v>
          </cell>
          <cell r="AC3013">
            <v>1720</v>
          </cell>
          <cell r="AD3013">
            <v>156</v>
          </cell>
          <cell r="AG3013">
            <v>45</v>
          </cell>
          <cell r="AH3013">
            <v>23</v>
          </cell>
          <cell r="AI3013">
            <v>61</v>
          </cell>
          <cell r="AJ3013">
            <v>340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  <cell r="J3014">
            <v>1387</v>
          </cell>
          <cell r="M3014">
            <v>149</v>
          </cell>
          <cell r="P3014">
            <v>757</v>
          </cell>
          <cell r="S3014">
            <v>120</v>
          </cell>
          <cell r="Y3014">
            <v>331</v>
          </cell>
          <cell r="AC3014">
            <v>30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  <cell r="J3015">
            <v>34518</v>
          </cell>
          <cell r="M3015">
            <v>1241</v>
          </cell>
          <cell r="N3015">
            <v>2955</v>
          </cell>
          <cell r="O3015">
            <v>6655</v>
          </cell>
          <cell r="P3015">
            <v>3962</v>
          </cell>
          <cell r="Q3015">
            <v>4000</v>
          </cell>
          <cell r="R3015">
            <v>1466</v>
          </cell>
          <cell r="T3015">
            <v>518</v>
          </cell>
          <cell r="U3015">
            <v>2399</v>
          </cell>
          <cell r="V3015">
            <v>4643</v>
          </cell>
          <cell r="Z3015">
            <v>5048</v>
          </cell>
          <cell r="AA3015">
            <v>1631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  <cell r="J3016">
            <v>8264</v>
          </cell>
          <cell r="N3016">
            <v>1874</v>
          </cell>
          <cell r="O3016">
            <v>1064</v>
          </cell>
          <cell r="P3016">
            <v>1244</v>
          </cell>
          <cell r="R3016">
            <v>38</v>
          </cell>
          <cell r="Y3016">
            <v>570</v>
          </cell>
          <cell r="AA3016">
            <v>2298</v>
          </cell>
          <cell r="AC3016">
            <v>1176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  <cell r="J3017">
            <v>439</v>
          </cell>
          <cell r="O3017">
            <v>72</v>
          </cell>
          <cell r="U3017">
            <v>147</v>
          </cell>
          <cell r="AA3017">
            <v>220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  <cell r="J3018">
            <v>2874</v>
          </cell>
          <cell r="AE3018">
            <v>2874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  <cell r="J3019">
            <v>3220</v>
          </cell>
          <cell r="S3019">
            <v>486</v>
          </cell>
          <cell r="AA3019">
            <v>2470</v>
          </cell>
          <cell r="AC3019">
            <v>264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  <cell r="J3020">
            <v>16256</v>
          </cell>
          <cell r="L3020">
            <v>357</v>
          </cell>
          <cell r="M3020">
            <v>2416</v>
          </cell>
          <cell r="N3020">
            <v>472</v>
          </cell>
          <cell r="O3020">
            <v>625</v>
          </cell>
          <cell r="P3020">
            <v>1364</v>
          </cell>
          <cell r="Q3020">
            <v>768</v>
          </cell>
          <cell r="R3020">
            <v>1029</v>
          </cell>
          <cell r="S3020">
            <v>1119</v>
          </cell>
          <cell r="T3020">
            <v>872</v>
          </cell>
          <cell r="U3020">
            <v>301</v>
          </cell>
          <cell r="V3020">
            <v>383</v>
          </cell>
          <cell r="W3020">
            <v>54</v>
          </cell>
          <cell r="X3020">
            <v>434</v>
          </cell>
          <cell r="Y3020">
            <v>471</v>
          </cell>
          <cell r="Z3020">
            <v>264</v>
          </cell>
          <cell r="AA3020">
            <v>300</v>
          </cell>
          <cell r="AB3020">
            <v>661</v>
          </cell>
          <cell r="AC3020">
            <v>516</v>
          </cell>
          <cell r="AD3020">
            <v>679</v>
          </cell>
          <cell r="AE3020">
            <v>223</v>
          </cell>
          <cell r="AF3020">
            <v>581</v>
          </cell>
          <cell r="AG3020">
            <v>482</v>
          </cell>
          <cell r="AH3020">
            <v>392</v>
          </cell>
          <cell r="AI3020">
            <v>59</v>
          </cell>
          <cell r="AJ3020">
            <v>458</v>
          </cell>
          <cell r="AL3020">
            <v>911</v>
          </cell>
          <cell r="AM3020">
            <v>65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  <cell r="J3021">
            <v>12281</v>
          </cell>
          <cell r="M3021">
            <v>6616</v>
          </cell>
          <cell r="N3021">
            <v>1215</v>
          </cell>
          <cell r="O3021">
            <v>323</v>
          </cell>
          <cell r="P3021">
            <v>101</v>
          </cell>
          <cell r="S3021">
            <v>14</v>
          </cell>
          <cell r="T3021">
            <v>73</v>
          </cell>
          <cell r="V3021">
            <v>171</v>
          </cell>
          <cell r="Z3021">
            <v>18</v>
          </cell>
          <cell r="AD3021">
            <v>14</v>
          </cell>
          <cell r="AF3021">
            <v>3636</v>
          </cell>
          <cell r="AM3021">
            <v>100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  <cell r="J3022">
            <v>13081</v>
          </cell>
          <cell r="L3022">
            <v>745</v>
          </cell>
          <cell r="M3022">
            <v>1537</v>
          </cell>
          <cell r="N3022">
            <v>257</v>
          </cell>
          <cell r="O3022">
            <v>679</v>
          </cell>
          <cell r="P3022">
            <v>52</v>
          </cell>
          <cell r="R3022">
            <v>350</v>
          </cell>
          <cell r="S3022">
            <v>731</v>
          </cell>
          <cell r="T3022">
            <v>1419</v>
          </cell>
          <cell r="U3022">
            <v>385</v>
          </cell>
          <cell r="V3022">
            <v>100</v>
          </cell>
          <cell r="W3022">
            <v>696</v>
          </cell>
          <cell r="X3022">
            <v>441</v>
          </cell>
          <cell r="Y3022">
            <v>194</v>
          </cell>
          <cell r="Z3022">
            <v>202</v>
          </cell>
          <cell r="AA3022">
            <v>130</v>
          </cell>
          <cell r="AB3022">
            <v>1941</v>
          </cell>
          <cell r="AC3022">
            <v>31</v>
          </cell>
          <cell r="AE3022">
            <v>36</v>
          </cell>
          <cell r="AF3022">
            <v>20</v>
          </cell>
          <cell r="AG3022">
            <v>15</v>
          </cell>
          <cell r="AJ3022">
            <v>2155</v>
          </cell>
          <cell r="AK3022">
            <v>15</v>
          </cell>
          <cell r="AM3022">
            <v>950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  <cell r="J3023">
            <v>1586</v>
          </cell>
          <cell r="M3023">
            <v>37</v>
          </cell>
          <cell r="O3023">
            <v>101</v>
          </cell>
          <cell r="T3023">
            <v>583</v>
          </cell>
          <cell r="AE3023">
            <v>662</v>
          </cell>
          <cell r="AJ3023">
            <v>203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  <cell r="J3024">
            <v>7063</v>
          </cell>
          <cell r="AI3024">
            <v>7063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  <cell r="J3025">
            <v>187</v>
          </cell>
          <cell r="AE3025">
            <v>28</v>
          </cell>
          <cell r="AL3025">
            <v>159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364474</v>
          </cell>
          <cell r="L3026">
            <v>12686</v>
          </cell>
          <cell r="M3026">
            <v>55960</v>
          </cell>
          <cell r="N3026">
            <v>46734</v>
          </cell>
          <cell r="O3026">
            <v>23057</v>
          </cell>
          <cell r="P3026">
            <v>19923</v>
          </cell>
          <cell r="Q3026">
            <v>18184</v>
          </cell>
          <cell r="R3026">
            <v>16453</v>
          </cell>
          <cell r="S3026">
            <v>21393</v>
          </cell>
          <cell r="T3026">
            <v>15198</v>
          </cell>
          <cell r="U3026">
            <v>18520</v>
          </cell>
          <cell r="V3026">
            <v>15262</v>
          </cell>
          <cell r="W3026">
            <v>11990</v>
          </cell>
          <cell r="X3026">
            <v>11459</v>
          </cell>
          <cell r="Y3026">
            <v>10303</v>
          </cell>
          <cell r="Z3026">
            <v>9685</v>
          </cell>
          <cell r="AA3026">
            <v>11694</v>
          </cell>
          <cell r="AB3026">
            <v>7770</v>
          </cell>
          <cell r="AC3026">
            <v>5144</v>
          </cell>
          <cell r="AD3026">
            <v>6084</v>
          </cell>
          <cell r="AE3026">
            <v>5410</v>
          </cell>
          <cell r="AF3026">
            <v>3541</v>
          </cell>
          <cell r="AG3026">
            <v>3039</v>
          </cell>
          <cell r="AH3026">
            <v>3635</v>
          </cell>
          <cell r="AI3026">
            <v>3728</v>
          </cell>
          <cell r="AJ3026">
            <v>1541</v>
          </cell>
          <cell r="AK3026">
            <v>2201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1027</v>
          </cell>
          <cell r="M3027">
            <v>436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35779</v>
          </cell>
          <cell r="L3028">
            <v>4279</v>
          </cell>
          <cell r="M3028">
            <v>7985</v>
          </cell>
          <cell r="N3028">
            <v>4617</v>
          </cell>
          <cell r="O3028">
            <v>1143</v>
          </cell>
          <cell r="P3028">
            <v>1794</v>
          </cell>
          <cell r="Q3028">
            <v>1095</v>
          </cell>
          <cell r="R3028">
            <v>1459</v>
          </cell>
          <cell r="S3028">
            <v>2053</v>
          </cell>
          <cell r="T3028">
            <v>771</v>
          </cell>
          <cell r="U3028">
            <v>1245</v>
          </cell>
          <cell r="V3028">
            <v>965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1239</v>
          </cell>
          <cell r="AD3028">
            <v>598</v>
          </cell>
          <cell r="AE3028">
            <v>757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3003</v>
          </cell>
          <cell r="L3031">
            <v>256</v>
          </cell>
          <cell r="M3031">
            <v>386</v>
          </cell>
          <cell r="N3031">
            <v>776</v>
          </cell>
          <cell r="S3031">
            <v>987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  <cell r="J3032">
            <v>5542</v>
          </cell>
          <cell r="L3032">
            <v>468</v>
          </cell>
          <cell r="M3032">
            <v>234</v>
          </cell>
          <cell r="N3032">
            <v>516</v>
          </cell>
          <cell r="P3032">
            <v>659</v>
          </cell>
          <cell r="Q3032">
            <v>693</v>
          </cell>
          <cell r="R3032">
            <v>375</v>
          </cell>
          <cell r="S3032">
            <v>58</v>
          </cell>
          <cell r="T3032">
            <v>246</v>
          </cell>
          <cell r="U3032">
            <v>246</v>
          </cell>
          <cell r="X3032">
            <v>1619</v>
          </cell>
          <cell r="Y3032">
            <v>66</v>
          </cell>
          <cell r="Z3032">
            <v>35</v>
          </cell>
          <cell r="AB3032">
            <v>207</v>
          </cell>
          <cell r="AC3032">
            <v>120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  <cell r="J3033">
            <v>14643</v>
          </cell>
          <cell r="M3033">
            <v>2215</v>
          </cell>
          <cell r="Q3033">
            <v>476</v>
          </cell>
          <cell r="T3033">
            <v>142</v>
          </cell>
          <cell r="U3033">
            <v>1000</v>
          </cell>
          <cell r="AK3033">
            <v>10810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  <cell r="J3034">
            <v>29137</v>
          </cell>
          <cell r="L3034">
            <v>455</v>
          </cell>
          <cell r="M3034">
            <v>1845</v>
          </cell>
          <cell r="N3034">
            <v>2560</v>
          </cell>
          <cell r="O3034">
            <v>2979</v>
          </cell>
          <cell r="P3034">
            <v>4283</v>
          </cell>
          <cell r="Q3034">
            <v>1454</v>
          </cell>
          <cell r="R3034">
            <v>1347</v>
          </cell>
          <cell r="S3034">
            <v>727</v>
          </cell>
          <cell r="T3034">
            <v>1886</v>
          </cell>
          <cell r="U3034">
            <v>2056</v>
          </cell>
          <cell r="V3034">
            <v>468</v>
          </cell>
          <cell r="W3034">
            <v>75</v>
          </cell>
          <cell r="X3034">
            <v>1253</v>
          </cell>
          <cell r="Y3034">
            <v>1106</v>
          </cell>
          <cell r="Z3034">
            <v>870</v>
          </cell>
          <cell r="AA3034">
            <v>1966</v>
          </cell>
          <cell r="AB3034">
            <v>58</v>
          </cell>
          <cell r="AC3034">
            <v>1540</v>
          </cell>
          <cell r="AD3034">
            <v>1475</v>
          </cell>
          <cell r="AE3034">
            <v>207</v>
          </cell>
          <cell r="AF3034">
            <v>24</v>
          </cell>
          <cell r="AG3034">
            <v>197</v>
          </cell>
          <cell r="AJ3034">
            <v>141</v>
          </cell>
          <cell r="AM3034">
            <v>165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  <cell r="J3035">
            <v>9138</v>
          </cell>
          <cell r="L3035">
            <v>107</v>
          </cell>
          <cell r="M3035">
            <v>1643</v>
          </cell>
          <cell r="N3035">
            <v>831</v>
          </cell>
          <cell r="O3035">
            <v>313</v>
          </cell>
          <cell r="P3035">
            <v>2094</v>
          </cell>
          <cell r="Q3035">
            <v>611</v>
          </cell>
          <cell r="R3035">
            <v>203</v>
          </cell>
          <cell r="S3035">
            <v>57</v>
          </cell>
          <cell r="T3035">
            <v>212</v>
          </cell>
          <cell r="U3035">
            <v>318</v>
          </cell>
          <cell r="V3035">
            <v>122</v>
          </cell>
          <cell r="W3035">
            <v>262</v>
          </cell>
          <cell r="X3035">
            <v>291</v>
          </cell>
          <cell r="Y3035">
            <v>623</v>
          </cell>
          <cell r="Z3035">
            <v>119</v>
          </cell>
          <cell r="AA3035">
            <v>259</v>
          </cell>
          <cell r="AB3035">
            <v>223</v>
          </cell>
          <cell r="AC3035">
            <v>137</v>
          </cell>
          <cell r="AD3035">
            <v>151</v>
          </cell>
          <cell r="AE3035">
            <v>137</v>
          </cell>
          <cell r="AF3035">
            <v>126</v>
          </cell>
          <cell r="AI3035">
            <v>189</v>
          </cell>
          <cell r="AJ3035">
            <v>110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  <cell r="J3036">
            <v>323</v>
          </cell>
          <cell r="T3036">
            <v>12</v>
          </cell>
          <cell r="V3036">
            <v>92</v>
          </cell>
          <cell r="Z3036">
            <v>83</v>
          </cell>
          <cell r="AB3036">
            <v>30</v>
          </cell>
          <cell r="AK3036">
            <v>106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  <cell r="J3037">
            <v>86125</v>
          </cell>
          <cell r="L3037">
            <v>2911</v>
          </cell>
          <cell r="M3037">
            <v>3510</v>
          </cell>
          <cell r="N3037">
            <v>9391</v>
          </cell>
          <cell r="O3037">
            <v>8577</v>
          </cell>
          <cell r="P3037">
            <v>5679</v>
          </cell>
          <cell r="Q3037">
            <v>8716</v>
          </cell>
          <cell r="R3037">
            <v>14432</v>
          </cell>
          <cell r="S3037">
            <v>1924</v>
          </cell>
          <cell r="T3037">
            <v>2105</v>
          </cell>
          <cell r="U3037">
            <v>3826</v>
          </cell>
          <cell r="V3037">
            <v>10516</v>
          </cell>
          <cell r="W3037">
            <v>3483</v>
          </cell>
          <cell r="X3037">
            <v>293</v>
          </cell>
          <cell r="Y3037">
            <v>4784</v>
          </cell>
          <cell r="Z3037">
            <v>423</v>
          </cell>
          <cell r="AA3037">
            <v>1368</v>
          </cell>
          <cell r="AB3037">
            <v>287</v>
          </cell>
          <cell r="AC3037">
            <v>516</v>
          </cell>
          <cell r="AD3037">
            <v>534</v>
          </cell>
          <cell r="AE3037">
            <v>2037</v>
          </cell>
          <cell r="AF3037">
            <v>88</v>
          </cell>
          <cell r="AG3037">
            <v>120</v>
          </cell>
          <cell r="AH3037">
            <v>464</v>
          </cell>
          <cell r="AI3037">
            <v>93</v>
          </cell>
          <cell r="AJ3037">
            <v>48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  <cell r="J3038">
            <v>2368</v>
          </cell>
          <cell r="O3038">
            <v>2277</v>
          </cell>
          <cell r="S3038">
            <v>18</v>
          </cell>
          <cell r="AA3038">
            <v>73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  <cell r="J3039">
            <v>77820</v>
          </cell>
          <cell r="M3039">
            <v>5807</v>
          </cell>
          <cell r="N3039">
            <v>1914</v>
          </cell>
          <cell r="O3039">
            <v>5238</v>
          </cell>
          <cell r="P3039">
            <v>7142</v>
          </cell>
          <cell r="Q3039">
            <v>5221</v>
          </cell>
          <cell r="R3039">
            <v>1873</v>
          </cell>
          <cell r="S3039">
            <v>6857</v>
          </cell>
          <cell r="T3039">
            <v>8373</v>
          </cell>
          <cell r="U3039">
            <v>1017</v>
          </cell>
          <cell r="V3039">
            <v>5540</v>
          </cell>
          <cell r="W3039">
            <v>3158</v>
          </cell>
          <cell r="X3039">
            <v>2825</v>
          </cell>
          <cell r="Z3039">
            <v>3497</v>
          </cell>
          <cell r="AA3039">
            <v>8862</v>
          </cell>
          <cell r="AB3039">
            <v>3874</v>
          </cell>
          <cell r="AC3039">
            <v>2150</v>
          </cell>
          <cell r="AF3039">
            <v>4472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  <cell r="J3040">
            <v>8781</v>
          </cell>
          <cell r="L3040">
            <v>231</v>
          </cell>
          <cell r="N3040">
            <v>637</v>
          </cell>
          <cell r="O3040">
            <v>723</v>
          </cell>
          <cell r="P3040">
            <v>27</v>
          </cell>
          <cell r="Q3040">
            <v>1038</v>
          </cell>
          <cell r="R3040">
            <v>655</v>
          </cell>
          <cell r="S3040">
            <v>458</v>
          </cell>
          <cell r="T3040">
            <v>1524</v>
          </cell>
          <cell r="U3040">
            <v>65</v>
          </cell>
          <cell r="V3040">
            <v>296</v>
          </cell>
          <cell r="W3040">
            <v>620</v>
          </cell>
          <cell r="X3040">
            <v>1072</v>
          </cell>
          <cell r="Y3040">
            <v>106</v>
          </cell>
          <cell r="Z3040">
            <v>362</v>
          </cell>
          <cell r="AA3040">
            <v>861</v>
          </cell>
          <cell r="AB3040">
            <v>106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  <cell r="J3041">
            <v>250</v>
          </cell>
          <cell r="S3041">
            <v>250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  <cell r="J3042">
            <v>10508</v>
          </cell>
          <cell r="R3042">
            <v>760</v>
          </cell>
          <cell r="U3042">
            <v>2331</v>
          </cell>
          <cell r="X3042">
            <v>6815</v>
          </cell>
          <cell r="AB3042">
            <v>602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  <cell r="J3043">
            <v>7074</v>
          </cell>
          <cell r="P3043">
            <v>252</v>
          </cell>
          <cell r="T3043">
            <v>1781</v>
          </cell>
          <cell r="U3043">
            <v>873</v>
          </cell>
          <cell r="Z3043">
            <v>1569</v>
          </cell>
          <cell r="AD3043">
            <v>140</v>
          </cell>
          <cell r="AF3043">
            <v>2459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  <cell r="J3044">
            <v>25199</v>
          </cell>
          <cell r="L3044">
            <v>653</v>
          </cell>
          <cell r="M3044">
            <v>1271</v>
          </cell>
          <cell r="N3044">
            <v>820</v>
          </cell>
          <cell r="O3044">
            <v>1208</v>
          </cell>
          <cell r="P3044">
            <v>1739</v>
          </cell>
          <cell r="Q3044">
            <v>853</v>
          </cell>
          <cell r="R3044">
            <v>616</v>
          </cell>
          <cell r="S3044">
            <v>1049</v>
          </cell>
          <cell r="T3044">
            <v>713</v>
          </cell>
          <cell r="U3044">
            <v>1317</v>
          </cell>
          <cell r="V3044">
            <v>958</v>
          </cell>
          <cell r="W3044">
            <v>473</v>
          </cell>
          <cell r="X3044">
            <v>353</v>
          </cell>
          <cell r="Y3044">
            <v>2346</v>
          </cell>
          <cell r="Z3044">
            <v>944</v>
          </cell>
          <cell r="AA3044">
            <v>1258</v>
          </cell>
          <cell r="AB3044">
            <v>949</v>
          </cell>
          <cell r="AC3044">
            <v>1254</v>
          </cell>
          <cell r="AD3044">
            <v>131</v>
          </cell>
          <cell r="AE3044">
            <v>463</v>
          </cell>
          <cell r="AF3044">
            <v>392</v>
          </cell>
          <cell r="AG3044">
            <v>158</v>
          </cell>
          <cell r="AH3044">
            <v>654</v>
          </cell>
          <cell r="AI3044">
            <v>549</v>
          </cell>
          <cell r="AJ3044">
            <v>3092</v>
          </cell>
          <cell r="AK3044">
            <v>77</v>
          </cell>
          <cell r="AL3044">
            <v>22</v>
          </cell>
          <cell r="AM3044">
            <v>73</v>
          </cell>
          <cell r="AN3044">
            <v>620</v>
          </cell>
          <cell r="AO3044">
            <v>194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  <cell r="J3045">
            <v>11854</v>
          </cell>
          <cell r="N3045">
            <v>606</v>
          </cell>
          <cell r="P3045">
            <v>261</v>
          </cell>
          <cell r="Q3045">
            <v>14</v>
          </cell>
          <cell r="S3045">
            <v>1396</v>
          </cell>
          <cell r="T3045">
            <v>200</v>
          </cell>
          <cell r="U3045">
            <v>932</v>
          </cell>
          <cell r="V3045">
            <v>1553</v>
          </cell>
          <cell r="X3045">
            <v>1142</v>
          </cell>
          <cell r="Y3045">
            <v>1535</v>
          </cell>
          <cell r="AA3045">
            <v>570</v>
          </cell>
          <cell r="AD3045">
            <v>3259</v>
          </cell>
          <cell r="AH3045">
            <v>43</v>
          </cell>
          <cell r="AI3045">
            <v>343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  <cell r="J3046">
            <v>39623</v>
          </cell>
          <cell r="L3046">
            <v>115</v>
          </cell>
          <cell r="M3046">
            <v>1451</v>
          </cell>
          <cell r="N3046">
            <v>1278</v>
          </cell>
          <cell r="O3046">
            <v>1226</v>
          </cell>
          <cell r="P3046">
            <v>995</v>
          </cell>
          <cell r="Q3046">
            <v>1106</v>
          </cell>
          <cell r="R3046">
            <v>9981</v>
          </cell>
          <cell r="S3046">
            <v>181</v>
          </cell>
          <cell r="T3046">
            <v>1733</v>
          </cell>
          <cell r="U3046">
            <v>1216</v>
          </cell>
          <cell r="V3046">
            <v>306</v>
          </cell>
          <cell r="W3046">
            <v>80</v>
          </cell>
          <cell r="X3046">
            <v>1796</v>
          </cell>
          <cell r="Y3046">
            <v>678</v>
          </cell>
          <cell r="Z3046">
            <v>3728</v>
          </cell>
          <cell r="AA3046">
            <v>1783</v>
          </cell>
          <cell r="AB3046">
            <v>563</v>
          </cell>
          <cell r="AC3046">
            <v>999</v>
          </cell>
          <cell r="AD3046">
            <v>330</v>
          </cell>
          <cell r="AE3046">
            <v>421</v>
          </cell>
          <cell r="AF3046">
            <v>351</v>
          </cell>
          <cell r="AG3046">
            <v>1404</v>
          </cell>
          <cell r="AH3046">
            <v>707</v>
          </cell>
          <cell r="AI3046">
            <v>5078</v>
          </cell>
          <cell r="AJ3046">
            <v>1128</v>
          </cell>
          <cell r="AK3046">
            <v>84</v>
          </cell>
          <cell r="AL3046">
            <v>161</v>
          </cell>
          <cell r="AM3046">
            <v>744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  <cell r="J3047">
            <v>1346</v>
          </cell>
          <cell r="M3047">
            <v>87</v>
          </cell>
          <cell r="W3047">
            <v>253</v>
          </cell>
          <cell r="AG3047">
            <v>462</v>
          </cell>
          <cell r="AK3047">
            <v>103</v>
          </cell>
          <cell r="AN3047">
            <v>441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  <cell r="J3048">
            <v>11226</v>
          </cell>
          <cell r="AI3048">
            <v>1940</v>
          </cell>
          <cell r="AJ3048">
            <v>6462</v>
          </cell>
          <cell r="AK3048">
            <v>1304</v>
          </cell>
          <cell r="AL3048">
            <v>1520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  <cell r="J3049">
            <v>4860</v>
          </cell>
          <cell r="L3049">
            <v>772</v>
          </cell>
          <cell r="U3049">
            <v>70</v>
          </cell>
          <cell r="AC3049">
            <v>446</v>
          </cell>
          <cell r="AH3049">
            <v>1082</v>
          </cell>
          <cell r="AI3049">
            <v>694</v>
          </cell>
          <cell r="AJ3049">
            <v>633</v>
          </cell>
          <cell r="AL3049">
            <v>146</v>
          </cell>
          <cell r="AM3049">
            <v>168</v>
          </cell>
          <cell r="AN3049">
            <v>849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62584</v>
          </cell>
          <cell r="L3050">
            <v>5036</v>
          </cell>
          <cell r="M3050">
            <v>7703</v>
          </cell>
          <cell r="N3050">
            <v>5371</v>
          </cell>
          <cell r="O3050">
            <v>262</v>
          </cell>
          <cell r="Q3050">
            <v>1804</v>
          </cell>
          <cell r="R3050">
            <v>6434</v>
          </cell>
          <cell r="S3050">
            <v>3353</v>
          </cell>
          <cell r="T3050">
            <v>4625</v>
          </cell>
          <cell r="U3050">
            <v>2811</v>
          </cell>
          <cell r="V3050">
            <v>3413</v>
          </cell>
          <cell r="W3050">
            <v>3624</v>
          </cell>
          <cell r="X3050">
            <v>3129</v>
          </cell>
          <cell r="Y3050">
            <v>2156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4342</v>
          </cell>
          <cell r="M3051">
            <v>448</v>
          </cell>
          <cell r="N3051">
            <v>222</v>
          </cell>
          <cell r="O3051">
            <v>38</v>
          </cell>
          <cell r="P3051">
            <v>228</v>
          </cell>
          <cell r="R3051">
            <v>280</v>
          </cell>
          <cell r="T3051">
            <v>494</v>
          </cell>
          <cell r="U3051">
            <v>915</v>
          </cell>
          <cell r="V3051">
            <v>995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4421</v>
          </cell>
          <cell r="L3052">
            <v>242</v>
          </cell>
          <cell r="M3052">
            <v>384</v>
          </cell>
          <cell r="N3052">
            <v>407</v>
          </cell>
          <cell r="O3052">
            <v>129</v>
          </cell>
          <cell r="Q3052">
            <v>249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206</v>
          </cell>
          <cell r="Y3052">
            <v>329</v>
          </cell>
          <cell r="Z3052">
            <v>424</v>
          </cell>
          <cell r="AE3052">
            <v>312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1549</v>
          </cell>
          <cell r="S3055">
            <v>599</v>
          </cell>
          <cell r="T3055">
            <v>378</v>
          </cell>
          <cell r="Y3055">
            <v>223</v>
          </cell>
          <cell r="Z3055">
            <v>349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  <cell r="J3056">
            <v>1584</v>
          </cell>
          <cell r="O3056">
            <v>104</v>
          </cell>
          <cell r="S3056">
            <v>529</v>
          </cell>
          <cell r="T3056">
            <v>489</v>
          </cell>
          <cell r="Z3056">
            <v>107</v>
          </cell>
          <cell r="AA3056">
            <v>156</v>
          </cell>
          <cell r="AL3056">
            <v>199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  <cell r="J3057">
            <v>11556</v>
          </cell>
          <cell r="L3057">
            <v>1354</v>
          </cell>
          <cell r="M3057">
            <v>682</v>
          </cell>
          <cell r="O3057">
            <v>2988</v>
          </cell>
          <cell r="T3057">
            <v>5857</v>
          </cell>
          <cell r="X3057">
            <v>308</v>
          </cell>
          <cell r="AB3057">
            <v>246</v>
          </cell>
          <cell r="AK3057">
            <v>121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  <cell r="J3058">
            <v>19332</v>
          </cell>
          <cell r="L3058">
            <v>1141</v>
          </cell>
          <cell r="M3058">
            <v>1658</v>
          </cell>
          <cell r="N3058">
            <v>248</v>
          </cell>
          <cell r="Q3058">
            <v>643</v>
          </cell>
          <cell r="R3058">
            <v>2107</v>
          </cell>
          <cell r="S3058">
            <v>1223</v>
          </cell>
          <cell r="T3058">
            <v>5655</v>
          </cell>
          <cell r="V3058">
            <v>541</v>
          </cell>
          <cell r="W3058">
            <v>32</v>
          </cell>
          <cell r="X3058">
            <v>266</v>
          </cell>
          <cell r="Y3058">
            <v>934</v>
          </cell>
          <cell r="Z3058">
            <v>299</v>
          </cell>
          <cell r="AA3058">
            <v>967</v>
          </cell>
          <cell r="AB3058">
            <v>1571</v>
          </cell>
          <cell r="AD3058">
            <v>670</v>
          </cell>
          <cell r="AE3058">
            <v>16</v>
          </cell>
          <cell r="AF3058">
            <v>25</v>
          </cell>
          <cell r="AH3058">
            <v>365</v>
          </cell>
          <cell r="AL3058">
            <v>971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  <cell r="J3059">
            <v>4186</v>
          </cell>
          <cell r="L3059">
            <v>576</v>
          </cell>
          <cell r="M3059">
            <v>806</v>
          </cell>
          <cell r="N3059">
            <v>220</v>
          </cell>
          <cell r="R3059">
            <v>210</v>
          </cell>
          <cell r="S3059">
            <v>261</v>
          </cell>
          <cell r="T3059">
            <v>193</v>
          </cell>
          <cell r="U3059">
            <v>173</v>
          </cell>
          <cell r="V3059">
            <v>52</v>
          </cell>
          <cell r="W3059">
            <v>170</v>
          </cell>
          <cell r="X3059">
            <v>414</v>
          </cell>
          <cell r="Y3059">
            <v>754</v>
          </cell>
          <cell r="Z3059">
            <v>30</v>
          </cell>
          <cell r="AA3059">
            <v>160</v>
          </cell>
          <cell r="AB3059">
            <v>104</v>
          </cell>
          <cell r="AD3059">
            <v>63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  <cell r="J3060">
            <v>149</v>
          </cell>
          <cell r="M3060">
            <v>46</v>
          </cell>
          <cell r="N3060">
            <v>40</v>
          </cell>
          <cell r="T3060">
            <v>63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  <cell r="J3061">
            <v>36298</v>
          </cell>
          <cell r="L3061">
            <v>470</v>
          </cell>
          <cell r="M3061">
            <v>4571</v>
          </cell>
          <cell r="N3061">
            <v>1528</v>
          </cell>
          <cell r="Q3061">
            <v>1152</v>
          </cell>
          <cell r="R3061">
            <v>2577</v>
          </cell>
          <cell r="S3061">
            <v>1025</v>
          </cell>
          <cell r="T3061">
            <v>2148</v>
          </cell>
          <cell r="U3061">
            <v>442</v>
          </cell>
          <cell r="V3061">
            <v>1598</v>
          </cell>
          <cell r="W3061">
            <v>2607</v>
          </cell>
          <cell r="X3061">
            <v>2594</v>
          </cell>
          <cell r="Y3061">
            <v>1128</v>
          </cell>
          <cell r="Z3061">
            <v>982</v>
          </cell>
          <cell r="AA3061">
            <v>965</v>
          </cell>
          <cell r="AB3061">
            <v>98</v>
          </cell>
          <cell r="AC3061">
            <v>2973</v>
          </cell>
          <cell r="AD3061">
            <v>696</v>
          </cell>
          <cell r="AE3061">
            <v>211</v>
          </cell>
          <cell r="AG3061">
            <v>23</v>
          </cell>
          <cell r="AH3061">
            <v>30</v>
          </cell>
          <cell r="AI3061">
            <v>7467</v>
          </cell>
          <cell r="AL3061">
            <v>467</v>
          </cell>
          <cell r="AM3061">
            <v>546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  <cell r="J3062">
            <v>166</v>
          </cell>
          <cell r="Q3062">
            <v>34</v>
          </cell>
          <cell r="R3062">
            <v>57</v>
          </cell>
          <cell r="AG3062">
            <v>75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  <cell r="J3063">
            <v>56013</v>
          </cell>
          <cell r="L3063">
            <v>7177</v>
          </cell>
          <cell r="M3063">
            <v>2676</v>
          </cell>
          <cell r="N3063">
            <v>915</v>
          </cell>
          <cell r="O3063">
            <v>83</v>
          </cell>
          <cell r="R3063">
            <v>3417</v>
          </cell>
          <cell r="T3063">
            <v>113</v>
          </cell>
          <cell r="U3063">
            <v>3529</v>
          </cell>
          <cell r="V3063">
            <v>1146</v>
          </cell>
          <cell r="W3063">
            <v>1472</v>
          </cell>
          <cell r="X3063">
            <v>12842</v>
          </cell>
          <cell r="Z3063">
            <v>5579</v>
          </cell>
          <cell r="AD3063">
            <v>5059</v>
          </cell>
          <cell r="AE3063">
            <v>1442</v>
          </cell>
          <cell r="AF3063">
            <v>5746</v>
          </cell>
          <cell r="AG3063">
            <v>3643</v>
          </cell>
          <cell r="AH3063">
            <v>1174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  <cell r="J3064">
            <v>6816</v>
          </cell>
          <cell r="M3064">
            <v>41</v>
          </cell>
          <cell r="N3064">
            <v>833</v>
          </cell>
          <cell r="R3064">
            <v>147</v>
          </cell>
          <cell r="S3064">
            <v>2384</v>
          </cell>
          <cell r="T3064">
            <v>994</v>
          </cell>
          <cell r="U3064">
            <v>424</v>
          </cell>
          <cell r="V3064">
            <v>328</v>
          </cell>
          <cell r="X3064">
            <v>566</v>
          </cell>
          <cell r="Z3064">
            <v>979</v>
          </cell>
          <cell r="AC3064">
            <v>120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  <cell r="J3066">
            <v>954</v>
          </cell>
          <cell r="W3066">
            <v>825</v>
          </cell>
          <cell r="Z3066">
            <v>129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  <cell r="J3067">
            <v>1257</v>
          </cell>
          <cell r="R3067">
            <v>417</v>
          </cell>
          <cell r="S3067">
            <v>622</v>
          </cell>
          <cell r="Y3067">
            <v>218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  <cell r="J3068">
            <v>10057</v>
          </cell>
          <cell r="L3068">
            <v>798</v>
          </cell>
          <cell r="M3068">
            <v>879</v>
          </cell>
          <cell r="Q3068">
            <v>209</v>
          </cell>
          <cell r="R3068">
            <v>1476</v>
          </cell>
          <cell r="S3068">
            <v>465</v>
          </cell>
          <cell r="T3068">
            <v>434</v>
          </cell>
          <cell r="U3068">
            <v>535</v>
          </cell>
          <cell r="V3068">
            <v>211</v>
          </cell>
          <cell r="W3068">
            <v>199</v>
          </cell>
          <cell r="X3068">
            <v>461</v>
          </cell>
          <cell r="Y3068">
            <v>494</v>
          </cell>
          <cell r="Z3068">
            <v>257</v>
          </cell>
          <cell r="AA3068">
            <v>1231</v>
          </cell>
          <cell r="AB3068">
            <v>357</v>
          </cell>
          <cell r="AC3068">
            <v>875</v>
          </cell>
          <cell r="AD3068">
            <v>162</v>
          </cell>
          <cell r="AF3068">
            <v>354</v>
          </cell>
          <cell r="AI3068">
            <v>167</v>
          </cell>
          <cell r="AM3068">
            <v>493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  <cell r="J3069">
            <v>29348</v>
          </cell>
          <cell r="L3069">
            <v>41</v>
          </cell>
          <cell r="M3069">
            <v>1383</v>
          </cell>
          <cell r="N3069">
            <v>750</v>
          </cell>
          <cell r="S3069">
            <v>915</v>
          </cell>
          <cell r="T3069">
            <v>6116</v>
          </cell>
          <cell r="X3069">
            <v>2272</v>
          </cell>
          <cell r="Y3069">
            <v>1329</v>
          </cell>
          <cell r="Z3069">
            <v>190</v>
          </cell>
          <cell r="AA3069">
            <v>5902</v>
          </cell>
          <cell r="AB3069">
            <v>1714</v>
          </cell>
          <cell r="AC3069">
            <v>5493</v>
          </cell>
          <cell r="AD3069">
            <v>53</v>
          </cell>
          <cell r="AE3069">
            <v>15</v>
          </cell>
          <cell r="AH3069">
            <v>89</v>
          </cell>
          <cell r="AL3069">
            <v>311</v>
          </cell>
          <cell r="AM3069">
            <v>40</v>
          </cell>
          <cell r="AN3069">
            <v>2735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  <cell r="J3070">
            <v>36845</v>
          </cell>
          <cell r="L3070">
            <v>1061</v>
          </cell>
          <cell r="M3070">
            <v>57</v>
          </cell>
          <cell r="N3070">
            <v>31</v>
          </cell>
          <cell r="O3070">
            <v>349</v>
          </cell>
          <cell r="P3070">
            <v>47</v>
          </cell>
          <cell r="Q3070">
            <v>960</v>
          </cell>
          <cell r="R3070">
            <v>5988</v>
          </cell>
          <cell r="S3070">
            <v>1955</v>
          </cell>
          <cell r="T3070">
            <v>271</v>
          </cell>
          <cell r="U3070">
            <v>581</v>
          </cell>
          <cell r="V3070">
            <v>821</v>
          </cell>
          <cell r="W3070">
            <v>3723</v>
          </cell>
          <cell r="X3070">
            <v>909</v>
          </cell>
          <cell r="Y3070">
            <v>428</v>
          </cell>
          <cell r="Z3070">
            <v>381</v>
          </cell>
          <cell r="AA3070">
            <v>997</v>
          </cell>
          <cell r="AB3070">
            <v>1854</v>
          </cell>
          <cell r="AC3070">
            <v>43</v>
          </cell>
          <cell r="AD3070">
            <v>292</v>
          </cell>
          <cell r="AE3070">
            <v>2425</v>
          </cell>
          <cell r="AG3070">
            <v>1601</v>
          </cell>
          <cell r="AH3070">
            <v>1462</v>
          </cell>
          <cell r="AI3070">
            <v>234</v>
          </cell>
          <cell r="AJ3070">
            <v>2332</v>
          </cell>
          <cell r="AK3070">
            <v>154</v>
          </cell>
          <cell r="AL3070">
            <v>7664</v>
          </cell>
          <cell r="AM3070">
            <v>65</v>
          </cell>
          <cell r="AN3070">
            <v>160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  <cell r="J3071">
            <v>50</v>
          </cell>
          <cell r="N3071">
            <v>50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  <cell r="J3072">
            <v>9342</v>
          </cell>
          <cell r="U3072">
            <v>615</v>
          </cell>
          <cell r="AJ3072">
            <v>1574</v>
          </cell>
          <cell r="AM3072">
            <v>1459</v>
          </cell>
          <cell r="AN3072">
            <v>5694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  <cell r="J3073">
            <v>13922</v>
          </cell>
          <cell r="V3073">
            <v>214</v>
          </cell>
          <cell r="W3073">
            <v>139</v>
          </cell>
          <cell r="Z3073">
            <v>335</v>
          </cell>
          <cell r="AG3073">
            <v>238</v>
          </cell>
          <cell r="AH3073">
            <v>561</v>
          </cell>
          <cell r="AJ3073">
            <v>11475</v>
          </cell>
          <cell r="AL3073">
            <v>906</v>
          </cell>
          <cell r="AM3073">
            <v>54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169278</v>
          </cell>
          <cell r="L3074">
            <v>9506</v>
          </cell>
          <cell r="M3074">
            <v>24999</v>
          </cell>
          <cell r="N3074">
            <v>14348</v>
          </cell>
          <cell r="O3074">
            <v>7845</v>
          </cell>
          <cell r="P3074">
            <v>12910</v>
          </cell>
          <cell r="Q3074">
            <v>8988</v>
          </cell>
          <cell r="R3074">
            <v>16974</v>
          </cell>
          <cell r="S3074">
            <v>13932</v>
          </cell>
          <cell r="T3074">
            <v>11724</v>
          </cell>
          <cell r="U3074">
            <v>10043</v>
          </cell>
          <cell r="V3074">
            <v>5604</v>
          </cell>
          <cell r="W3074">
            <v>7303</v>
          </cell>
          <cell r="X3074">
            <v>5199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2548</v>
          </cell>
          <cell r="AD3074">
            <v>1687</v>
          </cell>
          <cell r="AE3074">
            <v>915</v>
          </cell>
          <cell r="AF3074">
            <v>1104</v>
          </cell>
          <cell r="AG3074">
            <v>1019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2267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678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6633</v>
          </cell>
          <cell r="L3076">
            <v>876</v>
          </cell>
          <cell r="M3076">
            <v>1572</v>
          </cell>
          <cell r="N3076">
            <v>926</v>
          </cell>
          <cell r="O3076">
            <v>376</v>
          </cell>
          <cell r="P3076">
            <v>592</v>
          </cell>
          <cell r="Q3076">
            <v>392</v>
          </cell>
          <cell r="R3076">
            <v>237</v>
          </cell>
          <cell r="T3076">
            <v>219</v>
          </cell>
          <cell r="U3076">
            <v>398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  <cell r="J3080">
            <v>1462</v>
          </cell>
          <cell r="L3080">
            <v>216</v>
          </cell>
          <cell r="M3080">
            <v>377</v>
          </cell>
          <cell r="O3080">
            <v>21</v>
          </cell>
          <cell r="P3080">
            <v>377</v>
          </cell>
          <cell r="Q3080">
            <v>143</v>
          </cell>
          <cell r="T3080">
            <v>47</v>
          </cell>
          <cell r="U3080">
            <v>38</v>
          </cell>
          <cell r="AB3080">
            <v>137</v>
          </cell>
          <cell r="AD3080">
            <v>45</v>
          </cell>
          <cell r="AM3080">
            <v>61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  <cell r="J3081">
            <v>27600</v>
          </cell>
          <cell r="L3081">
            <v>338</v>
          </cell>
          <cell r="Q3081">
            <v>2626</v>
          </cell>
          <cell r="U3081">
            <v>267</v>
          </cell>
          <cell r="AC3081">
            <v>44</v>
          </cell>
          <cell r="AE3081">
            <v>24325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15401</v>
          </cell>
          <cell r="L3082">
            <v>544</v>
          </cell>
          <cell r="M3082">
            <v>584</v>
          </cell>
          <cell r="N3082">
            <v>656</v>
          </cell>
          <cell r="O3082">
            <v>294</v>
          </cell>
          <cell r="P3082">
            <v>1178</v>
          </cell>
          <cell r="Q3082">
            <v>5558</v>
          </cell>
          <cell r="R3082">
            <v>612</v>
          </cell>
          <cell r="S3082">
            <v>163</v>
          </cell>
          <cell r="T3082">
            <v>483</v>
          </cell>
          <cell r="U3082">
            <v>159</v>
          </cell>
          <cell r="V3082">
            <v>210</v>
          </cell>
          <cell r="X3082">
            <v>1134</v>
          </cell>
          <cell r="Y3082">
            <v>58</v>
          </cell>
          <cell r="AA3082">
            <v>162</v>
          </cell>
          <cell r="AB3082">
            <v>204</v>
          </cell>
          <cell r="AD3082">
            <v>919</v>
          </cell>
          <cell r="AE3082">
            <v>1466</v>
          </cell>
          <cell r="AF3082">
            <v>201</v>
          </cell>
          <cell r="AH3082">
            <v>135</v>
          </cell>
          <cell r="AN3082">
            <v>681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  <cell r="J3083">
            <v>5513</v>
          </cell>
          <cell r="L3083">
            <v>461</v>
          </cell>
          <cell r="M3083">
            <v>377</v>
          </cell>
          <cell r="N3083">
            <v>289</v>
          </cell>
          <cell r="P3083">
            <v>1228</v>
          </cell>
          <cell r="Q3083">
            <v>161</v>
          </cell>
          <cell r="R3083">
            <v>408</v>
          </cell>
          <cell r="S3083">
            <v>428</v>
          </cell>
          <cell r="T3083">
            <v>306</v>
          </cell>
          <cell r="U3083">
            <v>179</v>
          </cell>
          <cell r="V3083">
            <v>215</v>
          </cell>
          <cell r="W3083">
            <v>380</v>
          </cell>
          <cell r="Y3083">
            <v>29</v>
          </cell>
          <cell r="Z3083">
            <v>32</v>
          </cell>
          <cell r="AA3083">
            <v>115</v>
          </cell>
          <cell r="AC3083">
            <v>213</v>
          </cell>
          <cell r="AD3083">
            <v>72</v>
          </cell>
          <cell r="AE3083">
            <v>135</v>
          </cell>
          <cell r="AF3083">
            <v>140</v>
          </cell>
          <cell r="AH3083">
            <v>160</v>
          </cell>
          <cell r="AI3083">
            <v>102</v>
          </cell>
          <cell r="AK3083">
            <v>83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  <cell r="J3084">
            <v>1033</v>
          </cell>
          <cell r="N3084">
            <v>21</v>
          </cell>
          <cell r="Q3084">
            <v>904</v>
          </cell>
          <cell r="W3084">
            <v>63</v>
          </cell>
          <cell r="AJ3084">
            <v>45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  <cell r="J3085">
            <v>37425</v>
          </cell>
          <cell r="L3085">
            <v>676</v>
          </cell>
          <cell r="M3085">
            <v>5846</v>
          </cell>
          <cell r="N3085">
            <v>1483</v>
          </cell>
          <cell r="O3085">
            <v>900</v>
          </cell>
          <cell r="P3085">
            <v>1053</v>
          </cell>
          <cell r="Q3085">
            <v>1062</v>
          </cell>
          <cell r="R3085">
            <v>1357</v>
          </cell>
          <cell r="S3085">
            <v>6994</v>
          </cell>
          <cell r="T3085">
            <v>796</v>
          </cell>
          <cell r="U3085">
            <v>8045</v>
          </cell>
          <cell r="V3085">
            <v>949</v>
          </cell>
          <cell r="W3085">
            <v>245</v>
          </cell>
          <cell r="X3085">
            <v>1796</v>
          </cell>
          <cell r="Y3085">
            <v>158</v>
          </cell>
          <cell r="Z3085">
            <v>518</v>
          </cell>
          <cell r="AA3085">
            <v>138</v>
          </cell>
          <cell r="AB3085">
            <v>516</v>
          </cell>
          <cell r="AC3085">
            <v>196</v>
          </cell>
          <cell r="AE3085">
            <v>459</v>
          </cell>
          <cell r="AF3085">
            <v>501</v>
          </cell>
          <cell r="AH3085">
            <v>74</v>
          </cell>
          <cell r="AJ3085">
            <v>748</v>
          </cell>
          <cell r="AK3085">
            <v>44</v>
          </cell>
          <cell r="AL3085">
            <v>26</v>
          </cell>
          <cell r="AM3085">
            <v>2845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  <cell r="J3086">
            <v>3129</v>
          </cell>
          <cell r="M3086">
            <v>323</v>
          </cell>
          <cell r="O3086">
            <v>997</v>
          </cell>
          <cell r="U3086">
            <v>377</v>
          </cell>
          <cell r="W3086">
            <v>618</v>
          </cell>
          <cell r="AE3086">
            <v>814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  <cell r="J3087">
            <v>40720</v>
          </cell>
          <cell r="L3087">
            <v>553</v>
          </cell>
          <cell r="N3087">
            <v>6032</v>
          </cell>
          <cell r="P3087">
            <v>10815</v>
          </cell>
          <cell r="Q3087">
            <v>3234</v>
          </cell>
          <cell r="R3087">
            <v>4321</v>
          </cell>
          <cell r="S3087">
            <v>7069</v>
          </cell>
          <cell r="T3087">
            <v>4066</v>
          </cell>
          <cell r="AC3087">
            <v>1812</v>
          </cell>
          <cell r="AE3087">
            <v>2796</v>
          </cell>
          <cell r="AF3087">
            <v>22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  <cell r="J3088">
            <v>7011</v>
          </cell>
          <cell r="L3088">
            <v>430</v>
          </cell>
          <cell r="N3088">
            <v>1972</v>
          </cell>
          <cell r="O3088">
            <v>114</v>
          </cell>
          <cell r="P3088">
            <v>147</v>
          </cell>
          <cell r="S3088">
            <v>17</v>
          </cell>
          <cell r="V3088">
            <v>545</v>
          </cell>
          <cell r="W3088">
            <v>66</v>
          </cell>
          <cell r="AA3088">
            <v>447</v>
          </cell>
          <cell r="AB3088">
            <v>1064</v>
          </cell>
          <cell r="AC3088">
            <v>20</v>
          </cell>
          <cell r="AD3088">
            <v>711</v>
          </cell>
          <cell r="AF3088">
            <v>1324</v>
          </cell>
          <cell r="AG3088">
            <v>154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  <cell r="J3090">
            <v>1151</v>
          </cell>
          <cell r="S3090">
            <v>247</v>
          </cell>
          <cell r="U3090">
            <v>713</v>
          </cell>
          <cell r="X3090">
            <v>191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  <cell r="J3091">
            <v>2574</v>
          </cell>
          <cell r="U3091">
            <v>420</v>
          </cell>
          <cell r="W3091">
            <v>2154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  <cell r="J3092">
            <v>14970</v>
          </cell>
          <cell r="L3092">
            <v>281</v>
          </cell>
          <cell r="M3092">
            <v>1055</v>
          </cell>
          <cell r="N3092">
            <v>1140</v>
          </cell>
          <cell r="O3092">
            <v>144</v>
          </cell>
          <cell r="P3092">
            <v>450</v>
          </cell>
          <cell r="Q3092">
            <v>952</v>
          </cell>
          <cell r="R3092">
            <v>747</v>
          </cell>
          <cell r="S3092">
            <v>904</v>
          </cell>
          <cell r="T3092">
            <v>1088</v>
          </cell>
          <cell r="U3092">
            <v>576</v>
          </cell>
          <cell r="V3092">
            <v>793</v>
          </cell>
          <cell r="W3092">
            <v>299</v>
          </cell>
          <cell r="X3092">
            <v>588</v>
          </cell>
          <cell r="Y3092">
            <v>292</v>
          </cell>
          <cell r="Z3092">
            <v>1037</v>
          </cell>
          <cell r="AA3092">
            <v>577</v>
          </cell>
          <cell r="AB3092">
            <v>1018</v>
          </cell>
          <cell r="AC3092">
            <v>555</v>
          </cell>
          <cell r="AD3092">
            <v>299</v>
          </cell>
          <cell r="AE3092">
            <v>80</v>
          </cell>
          <cell r="AF3092">
            <v>399</v>
          </cell>
          <cell r="AG3092">
            <v>243</v>
          </cell>
          <cell r="AH3092">
            <v>128</v>
          </cell>
          <cell r="AI3092">
            <v>149</v>
          </cell>
          <cell r="AJ3092">
            <v>271</v>
          </cell>
          <cell r="AK3092">
            <v>440</v>
          </cell>
          <cell r="AL3092">
            <v>223</v>
          </cell>
          <cell r="AM3092">
            <v>242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  <cell r="J3093">
            <v>22165</v>
          </cell>
          <cell r="L3093">
            <v>2827</v>
          </cell>
          <cell r="M3093">
            <v>153</v>
          </cell>
          <cell r="O3093">
            <v>3190</v>
          </cell>
          <cell r="P3093">
            <v>125</v>
          </cell>
          <cell r="Q3093">
            <v>4016</v>
          </cell>
          <cell r="R3093">
            <v>661</v>
          </cell>
          <cell r="S3093">
            <v>434</v>
          </cell>
          <cell r="T3093">
            <v>371</v>
          </cell>
          <cell r="U3093">
            <v>1826</v>
          </cell>
          <cell r="W3093">
            <v>4843</v>
          </cell>
          <cell r="AA3093">
            <v>814</v>
          </cell>
          <cell r="AB3093">
            <v>107</v>
          </cell>
          <cell r="AC3093">
            <v>15</v>
          </cell>
          <cell r="AE3093">
            <v>2605</v>
          </cell>
          <cell r="AI3093">
            <v>83</v>
          </cell>
          <cell r="AM3093">
            <v>95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  <cell r="J3094">
            <v>17141</v>
          </cell>
          <cell r="L3094">
            <v>531</v>
          </cell>
          <cell r="M3094">
            <v>350</v>
          </cell>
          <cell r="N3094">
            <v>65</v>
          </cell>
          <cell r="O3094">
            <v>192</v>
          </cell>
          <cell r="P3094">
            <v>4671</v>
          </cell>
          <cell r="Q3094">
            <v>1645</v>
          </cell>
          <cell r="R3094">
            <v>255</v>
          </cell>
          <cell r="S3094">
            <v>127</v>
          </cell>
          <cell r="T3094">
            <v>3558</v>
          </cell>
          <cell r="U3094">
            <v>19</v>
          </cell>
          <cell r="V3094">
            <v>219</v>
          </cell>
          <cell r="W3094">
            <v>303</v>
          </cell>
          <cell r="X3094">
            <v>145</v>
          </cell>
          <cell r="Y3094">
            <v>1471</v>
          </cell>
          <cell r="Z3094">
            <v>435</v>
          </cell>
          <cell r="AA3094">
            <v>789</v>
          </cell>
          <cell r="AB3094">
            <v>316</v>
          </cell>
          <cell r="AC3094">
            <v>319</v>
          </cell>
          <cell r="AD3094">
            <v>456</v>
          </cell>
          <cell r="AE3094">
            <v>661</v>
          </cell>
          <cell r="AF3094">
            <v>11</v>
          </cell>
          <cell r="AG3094">
            <v>339</v>
          </cell>
          <cell r="AI3094">
            <v>26</v>
          </cell>
          <cell r="AJ3094">
            <v>52</v>
          </cell>
          <cell r="AK3094">
            <v>18</v>
          </cell>
          <cell r="AL3094">
            <v>168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  <cell r="J3095">
            <v>176</v>
          </cell>
          <cell r="AM3095">
            <v>43</v>
          </cell>
          <cell r="AN3095">
            <v>133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  <cell r="J3096">
            <v>7757</v>
          </cell>
          <cell r="N3096">
            <v>2249</v>
          </cell>
          <cell r="AJ3096">
            <v>2674</v>
          </cell>
          <cell r="AK3096">
            <v>2686</v>
          </cell>
          <cell r="AM3096">
            <v>148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  <cell r="J3097">
            <v>3158</v>
          </cell>
          <cell r="Q3097">
            <v>399</v>
          </cell>
          <cell r="AF3097">
            <v>848</v>
          </cell>
          <cell r="AH3097">
            <v>123</v>
          </cell>
          <cell r="AI3097">
            <v>1788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74169</v>
          </cell>
          <cell r="L3098">
            <v>2774</v>
          </cell>
          <cell r="M3098">
            <v>7009</v>
          </cell>
          <cell r="N3098">
            <v>6261</v>
          </cell>
          <cell r="O3098">
            <v>5153</v>
          </cell>
          <cell r="P3098">
            <v>7508</v>
          </cell>
          <cell r="Q3098">
            <v>6537</v>
          </cell>
          <cell r="R3098">
            <v>5761</v>
          </cell>
          <cell r="S3098">
            <v>3441</v>
          </cell>
          <cell r="T3098">
            <v>4004</v>
          </cell>
          <cell r="U3098">
            <v>2516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1321</v>
          </cell>
          <cell r="AA3098">
            <v>1471</v>
          </cell>
          <cell r="AB3098">
            <v>902</v>
          </cell>
          <cell r="AC3098">
            <v>1221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2020</v>
          </cell>
          <cell r="AI3098">
            <v>728</v>
          </cell>
          <cell r="AJ3098">
            <v>709</v>
          </cell>
          <cell r="AK3098">
            <v>669</v>
          </cell>
          <cell r="AL3098">
            <v>768</v>
          </cell>
          <cell r="AM3098">
            <v>1098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2059</v>
          </cell>
          <cell r="L3099">
            <v>33</v>
          </cell>
          <cell r="M3099">
            <v>362</v>
          </cell>
          <cell r="N3099">
            <v>263</v>
          </cell>
          <cell r="O3099">
            <v>273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12127</v>
          </cell>
          <cell r="L3100">
            <v>1040</v>
          </cell>
          <cell r="M3100">
            <v>1425</v>
          </cell>
          <cell r="N3100">
            <v>469</v>
          </cell>
          <cell r="O3100">
            <v>640</v>
          </cell>
          <cell r="P3100">
            <v>1883</v>
          </cell>
          <cell r="Q3100">
            <v>1477</v>
          </cell>
          <cell r="R3100">
            <v>1913</v>
          </cell>
          <cell r="S3100">
            <v>437</v>
          </cell>
          <cell r="T3100">
            <v>262</v>
          </cell>
          <cell r="U3100">
            <v>635</v>
          </cell>
          <cell r="W3100">
            <v>389</v>
          </cell>
          <cell r="X3100">
            <v>447</v>
          </cell>
          <cell r="Y3100">
            <v>169</v>
          </cell>
          <cell r="AA3100">
            <v>467</v>
          </cell>
          <cell r="AB3100">
            <v>155</v>
          </cell>
          <cell r="AE3100">
            <v>161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819</v>
          </cell>
          <cell r="P3103">
            <v>150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  <cell r="J3104">
            <v>451</v>
          </cell>
          <cell r="M3104">
            <v>99</v>
          </cell>
          <cell r="P3104">
            <v>61</v>
          </cell>
          <cell r="Q3104">
            <v>39</v>
          </cell>
          <cell r="S3104">
            <v>13</v>
          </cell>
          <cell r="Y3104">
            <v>148</v>
          </cell>
          <cell r="AJ3104">
            <v>91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  <cell r="J3105">
            <v>2889</v>
          </cell>
          <cell r="N3105">
            <v>457</v>
          </cell>
          <cell r="O3105">
            <v>90</v>
          </cell>
          <cell r="P3105">
            <v>564</v>
          </cell>
          <cell r="T3105">
            <v>1778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  <cell r="J3106">
            <v>9572</v>
          </cell>
          <cell r="L3106">
            <v>321</v>
          </cell>
          <cell r="M3106">
            <v>541</v>
          </cell>
          <cell r="N3106">
            <v>646</v>
          </cell>
          <cell r="O3106">
            <v>165</v>
          </cell>
          <cell r="P3106">
            <v>529</v>
          </cell>
          <cell r="Q3106">
            <v>347</v>
          </cell>
          <cell r="R3106">
            <v>195</v>
          </cell>
          <cell r="T3106">
            <v>34</v>
          </cell>
          <cell r="X3106">
            <v>283</v>
          </cell>
          <cell r="Y3106">
            <v>415</v>
          </cell>
          <cell r="Z3106">
            <v>1274</v>
          </cell>
          <cell r="AC3106">
            <v>1416</v>
          </cell>
          <cell r="AI3106">
            <v>447</v>
          </cell>
          <cell r="AL3106">
            <v>2959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  <cell r="J3107">
            <v>1434</v>
          </cell>
          <cell r="L3107">
            <v>90</v>
          </cell>
          <cell r="M3107">
            <v>366</v>
          </cell>
          <cell r="N3107">
            <v>194</v>
          </cell>
          <cell r="O3107">
            <v>36</v>
          </cell>
          <cell r="R3107">
            <v>258</v>
          </cell>
          <cell r="T3107">
            <v>115</v>
          </cell>
          <cell r="W3107">
            <v>22</v>
          </cell>
          <cell r="Y3107">
            <v>137</v>
          </cell>
          <cell r="Z3107">
            <v>65</v>
          </cell>
          <cell r="AH3107">
            <v>58</v>
          </cell>
          <cell r="AK3107">
            <v>93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  <cell r="J3108">
            <v>412</v>
          </cell>
          <cell r="L3108">
            <v>192</v>
          </cell>
          <cell r="M3108">
            <v>48</v>
          </cell>
          <cell r="N3108">
            <v>34</v>
          </cell>
          <cell r="AI3108">
            <v>138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  <cell r="J3109">
            <v>19944</v>
          </cell>
          <cell r="L3109">
            <v>1036</v>
          </cell>
          <cell r="M3109">
            <v>1376</v>
          </cell>
          <cell r="N3109">
            <v>1263</v>
          </cell>
          <cell r="O3109">
            <v>765</v>
          </cell>
          <cell r="P3109">
            <v>2371</v>
          </cell>
          <cell r="Q3109">
            <v>2260</v>
          </cell>
          <cell r="R3109">
            <v>845</v>
          </cell>
          <cell r="T3109">
            <v>4964</v>
          </cell>
          <cell r="U3109">
            <v>1655</v>
          </cell>
          <cell r="V3109">
            <v>1005</v>
          </cell>
          <cell r="W3109">
            <v>59</v>
          </cell>
          <cell r="X3109">
            <v>516</v>
          </cell>
          <cell r="Y3109">
            <v>330</v>
          </cell>
          <cell r="AA3109">
            <v>78</v>
          </cell>
          <cell r="AB3109">
            <v>338</v>
          </cell>
          <cell r="AH3109">
            <v>133</v>
          </cell>
          <cell r="AI3109">
            <v>148</v>
          </cell>
          <cell r="AK3109">
            <v>802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  <cell r="J3110">
            <v>1424</v>
          </cell>
          <cell r="P3110">
            <v>1284</v>
          </cell>
          <cell r="R3110">
            <v>140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  <cell r="J3111">
            <v>21065</v>
          </cell>
          <cell r="M3111">
            <v>1615</v>
          </cell>
          <cell r="N3111">
            <v>81</v>
          </cell>
          <cell r="O3111">
            <v>6878</v>
          </cell>
          <cell r="P3111">
            <v>2734</v>
          </cell>
          <cell r="Q3111">
            <v>5187</v>
          </cell>
          <cell r="R3111">
            <v>3418</v>
          </cell>
          <cell r="S3111">
            <v>400</v>
          </cell>
          <cell r="T3111">
            <v>752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  <cell r="J3112">
            <v>818</v>
          </cell>
          <cell r="M3112">
            <v>701</v>
          </cell>
          <cell r="U3112">
            <v>117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  <cell r="J3113">
            <v>79</v>
          </cell>
          <cell r="N3113">
            <v>79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  <cell r="J3114">
            <v>4875</v>
          </cell>
          <cell r="T3114">
            <v>4875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  <cell r="J3115">
            <v>3109</v>
          </cell>
          <cell r="N3115">
            <v>3109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  <cell r="J3116">
            <v>5088</v>
          </cell>
          <cell r="L3116">
            <v>257</v>
          </cell>
          <cell r="M3116">
            <v>326</v>
          </cell>
          <cell r="N3116">
            <v>943</v>
          </cell>
          <cell r="O3116">
            <v>420</v>
          </cell>
          <cell r="P3116">
            <v>501</v>
          </cell>
          <cell r="Q3116">
            <v>169</v>
          </cell>
          <cell r="S3116">
            <v>657</v>
          </cell>
          <cell r="T3116">
            <v>33</v>
          </cell>
          <cell r="V3116">
            <v>638</v>
          </cell>
          <cell r="W3116">
            <v>396</v>
          </cell>
          <cell r="X3116">
            <v>36</v>
          </cell>
          <cell r="Y3116">
            <v>34</v>
          </cell>
          <cell r="AA3116">
            <v>97</v>
          </cell>
          <cell r="AB3116">
            <v>102</v>
          </cell>
          <cell r="AC3116">
            <v>24</v>
          </cell>
          <cell r="AJ3116">
            <v>220</v>
          </cell>
          <cell r="AK3116">
            <v>171</v>
          </cell>
          <cell r="AL3116">
            <v>40</v>
          </cell>
          <cell r="AN3116">
            <v>24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  <cell r="J3117">
            <v>3812</v>
          </cell>
          <cell r="M3117">
            <v>244</v>
          </cell>
          <cell r="O3117">
            <v>73</v>
          </cell>
          <cell r="Q3117">
            <v>66</v>
          </cell>
          <cell r="R3117">
            <v>38</v>
          </cell>
          <cell r="T3117">
            <v>649</v>
          </cell>
          <cell r="U3117">
            <v>50</v>
          </cell>
          <cell r="Y3117">
            <v>246</v>
          </cell>
          <cell r="Z3117">
            <v>80</v>
          </cell>
          <cell r="AD3117">
            <v>69</v>
          </cell>
          <cell r="AG3117">
            <v>44</v>
          </cell>
          <cell r="AI3117">
            <v>2253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  <cell r="J3118">
            <v>15199</v>
          </cell>
          <cell r="M3118">
            <v>405</v>
          </cell>
          <cell r="N3118">
            <v>754</v>
          </cell>
          <cell r="O3118">
            <v>990</v>
          </cell>
          <cell r="P3118">
            <v>1438</v>
          </cell>
          <cell r="R3118">
            <v>297</v>
          </cell>
          <cell r="S3118">
            <v>1110</v>
          </cell>
          <cell r="T3118">
            <v>301</v>
          </cell>
          <cell r="W3118">
            <v>2837</v>
          </cell>
          <cell r="Y3118">
            <v>352</v>
          </cell>
          <cell r="Z3118">
            <v>2124</v>
          </cell>
          <cell r="AB3118">
            <v>347</v>
          </cell>
          <cell r="AC3118">
            <v>1132</v>
          </cell>
          <cell r="AH3118">
            <v>28</v>
          </cell>
          <cell r="AI3118">
            <v>530</v>
          </cell>
          <cell r="AJ3118">
            <v>357</v>
          </cell>
          <cell r="AK3118">
            <v>197</v>
          </cell>
          <cell r="AL3118">
            <v>2000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  <cell r="J3120">
            <v>28138</v>
          </cell>
          <cell r="AH3120">
            <v>7713</v>
          </cell>
          <cell r="AJ3120">
            <v>4986</v>
          </cell>
          <cell r="AK3120">
            <v>2408</v>
          </cell>
          <cell r="AL3120">
            <v>12735</v>
          </cell>
          <cell r="AM3120">
            <v>296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  <cell r="J3121">
            <v>1269</v>
          </cell>
          <cell r="AJ3121">
            <v>208</v>
          </cell>
          <cell r="AL3121">
            <v>1061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64172</v>
          </cell>
          <cell r="L3122">
            <v>2183</v>
          </cell>
          <cell r="M3122">
            <v>7484</v>
          </cell>
          <cell r="N3122">
            <v>5398</v>
          </cell>
          <cell r="O3122">
            <v>4334</v>
          </cell>
          <cell r="P3122">
            <v>4378</v>
          </cell>
          <cell r="Q3122">
            <v>5280</v>
          </cell>
          <cell r="R3122">
            <v>4459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3140</v>
          </cell>
          <cell r="X3122">
            <v>1962</v>
          </cell>
          <cell r="Y3122">
            <v>1237</v>
          </cell>
          <cell r="Z3122">
            <v>904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1286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2603</v>
          </cell>
          <cell r="M3124">
            <v>705</v>
          </cell>
          <cell r="N3124">
            <v>469</v>
          </cell>
          <cell r="P3124">
            <v>181</v>
          </cell>
          <cell r="Q3124">
            <v>482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  <cell r="J3128">
            <v>979</v>
          </cell>
          <cell r="M3128">
            <v>57</v>
          </cell>
          <cell r="N3128">
            <v>121</v>
          </cell>
          <cell r="P3128">
            <v>76</v>
          </cell>
          <cell r="Q3128">
            <v>158</v>
          </cell>
          <cell r="U3128">
            <v>87</v>
          </cell>
          <cell r="Y3128">
            <v>142</v>
          </cell>
          <cell r="AC3128">
            <v>63</v>
          </cell>
          <cell r="AD3128">
            <v>275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  <cell r="J3129">
            <v>1609</v>
          </cell>
          <cell r="L3129">
            <v>226</v>
          </cell>
          <cell r="M3129">
            <v>224</v>
          </cell>
          <cell r="Y3129">
            <v>265</v>
          </cell>
          <cell r="AB3129">
            <v>894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  <cell r="J3130">
            <v>6376</v>
          </cell>
          <cell r="L3130">
            <v>173</v>
          </cell>
          <cell r="M3130">
            <v>267</v>
          </cell>
          <cell r="N3130">
            <v>751</v>
          </cell>
          <cell r="O3130">
            <v>168</v>
          </cell>
          <cell r="P3130">
            <v>254</v>
          </cell>
          <cell r="Q3130">
            <v>1888</v>
          </cell>
          <cell r="R3130">
            <v>764</v>
          </cell>
          <cell r="S3130">
            <v>307</v>
          </cell>
          <cell r="T3130">
            <v>129</v>
          </cell>
          <cell r="V3130">
            <v>1074</v>
          </cell>
          <cell r="AB3130">
            <v>13</v>
          </cell>
          <cell r="AD3130">
            <v>518</v>
          </cell>
          <cell r="AF3130">
            <v>70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  <cell r="J3131">
            <v>5381</v>
          </cell>
          <cell r="L3131">
            <v>640</v>
          </cell>
          <cell r="M3131">
            <v>586</v>
          </cell>
          <cell r="N3131">
            <v>106</v>
          </cell>
          <cell r="O3131">
            <v>117</v>
          </cell>
          <cell r="P3131">
            <v>152</v>
          </cell>
          <cell r="Q3131">
            <v>594</v>
          </cell>
          <cell r="R3131">
            <v>357</v>
          </cell>
          <cell r="S3131">
            <v>706</v>
          </cell>
          <cell r="T3131">
            <v>115</v>
          </cell>
          <cell r="U3131">
            <v>174</v>
          </cell>
          <cell r="V3131">
            <v>170</v>
          </cell>
          <cell r="W3131">
            <v>231</v>
          </cell>
          <cell r="X3131">
            <v>191</v>
          </cell>
          <cell r="Y3131">
            <v>229</v>
          </cell>
          <cell r="Z3131">
            <v>429</v>
          </cell>
          <cell r="AA3131">
            <v>36</v>
          </cell>
          <cell r="AB3131">
            <v>86</v>
          </cell>
          <cell r="AC3131">
            <v>47</v>
          </cell>
          <cell r="AE3131">
            <v>115</v>
          </cell>
          <cell r="AL3131">
            <v>300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  <cell r="J3132">
            <v>306</v>
          </cell>
          <cell r="O3132">
            <v>306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  <cell r="J3133">
            <v>15835</v>
          </cell>
          <cell r="L3133">
            <v>181</v>
          </cell>
          <cell r="M3133">
            <v>3156</v>
          </cell>
          <cell r="N3133">
            <v>287</v>
          </cell>
          <cell r="O3133">
            <v>769</v>
          </cell>
          <cell r="P3133">
            <v>785</v>
          </cell>
          <cell r="Q3133">
            <v>1064</v>
          </cell>
          <cell r="R3133">
            <v>967</v>
          </cell>
          <cell r="S3133">
            <v>34</v>
          </cell>
          <cell r="T3133">
            <v>1710</v>
          </cell>
          <cell r="X3133">
            <v>4937</v>
          </cell>
          <cell r="Y3133">
            <v>789</v>
          </cell>
          <cell r="Z3133">
            <v>632</v>
          </cell>
          <cell r="AB3133">
            <v>408</v>
          </cell>
          <cell r="AC3133">
            <v>40</v>
          </cell>
          <cell r="AE3133">
            <v>38</v>
          </cell>
          <cell r="AG3133">
            <v>25</v>
          </cell>
          <cell r="AL3133">
            <v>13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  <cell r="J3134">
            <v>562</v>
          </cell>
          <cell r="O3134">
            <v>185</v>
          </cell>
          <cell r="V3134">
            <v>110</v>
          </cell>
          <cell r="X3134">
            <v>267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  <cell r="J3135">
            <v>8297</v>
          </cell>
          <cell r="M3135">
            <v>1523</v>
          </cell>
          <cell r="O3135">
            <v>590</v>
          </cell>
          <cell r="Q3135">
            <v>136</v>
          </cell>
          <cell r="R3135">
            <v>323</v>
          </cell>
          <cell r="V3135">
            <v>744</v>
          </cell>
          <cell r="X3135">
            <v>4981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  <cell r="J3136">
            <v>3729</v>
          </cell>
          <cell r="P3136">
            <v>25</v>
          </cell>
          <cell r="W3136">
            <v>1145</v>
          </cell>
          <cell r="X3136">
            <v>2559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  <cell r="J3138">
            <v>794</v>
          </cell>
          <cell r="Q3138">
            <v>794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  <cell r="J3140">
            <v>6694</v>
          </cell>
          <cell r="L3140">
            <v>28</v>
          </cell>
          <cell r="M3140">
            <v>291</v>
          </cell>
          <cell r="N3140">
            <v>362</v>
          </cell>
          <cell r="O3140">
            <v>413</v>
          </cell>
          <cell r="P3140">
            <v>337</v>
          </cell>
          <cell r="Q3140">
            <v>251</v>
          </cell>
          <cell r="R3140">
            <v>132</v>
          </cell>
          <cell r="S3140">
            <v>1049</v>
          </cell>
          <cell r="T3140">
            <v>434</v>
          </cell>
          <cell r="U3140">
            <v>365</v>
          </cell>
          <cell r="V3140">
            <v>1061</v>
          </cell>
          <cell r="W3140">
            <v>57</v>
          </cell>
          <cell r="X3140">
            <v>203</v>
          </cell>
          <cell r="Y3140">
            <v>223</v>
          </cell>
          <cell r="Z3140">
            <v>397</v>
          </cell>
          <cell r="AA3140">
            <v>374</v>
          </cell>
          <cell r="AB3140">
            <v>255</v>
          </cell>
          <cell r="AC3140">
            <v>20</v>
          </cell>
          <cell r="AE3140">
            <v>70</v>
          </cell>
          <cell r="AF3140">
            <v>229</v>
          </cell>
          <cell r="AG3140">
            <v>127</v>
          </cell>
          <cell r="AN3140">
            <v>16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  <cell r="J3141">
            <v>4942</v>
          </cell>
          <cell r="M3141">
            <v>79</v>
          </cell>
          <cell r="N3141">
            <v>13</v>
          </cell>
          <cell r="P3141">
            <v>13</v>
          </cell>
          <cell r="Q3141">
            <v>23</v>
          </cell>
          <cell r="S3141">
            <v>17</v>
          </cell>
          <cell r="X3141">
            <v>1292</v>
          </cell>
          <cell r="Y3141">
            <v>12</v>
          </cell>
          <cell r="AB3141">
            <v>28</v>
          </cell>
          <cell r="AD3141">
            <v>2314</v>
          </cell>
          <cell r="AI3141">
            <v>13</v>
          </cell>
          <cell r="AJ3141">
            <v>707</v>
          </cell>
          <cell r="AK3141">
            <v>431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  <cell r="J3142">
            <v>31925</v>
          </cell>
          <cell r="L3142">
            <v>923</v>
          </cell>
          <cell r="M3142">
            <v>1607</v>
          </cell>
          <cell r="N3142">
            <v>2874</v>
          </cell>
          <cell r="O3142">
            <v>1716</v>
          </cell>
          <cell r="Q3142">
            <v>249</v>
          </cell>
          <cell r="R3142">
            <v>1093</v>
          </cell>
          <cell r="S3142">
            <v>3555</v>
          </cell>
          <cell r="T3142">
            <v>410</v>
          </cell>
          <cell r="U3142">
            <v>2455</v>
          </cell>
          <cell r="V3142">
            <v>436</v>
          </cell>
          <cell r="W3142">
            <v>2490</v>
          </cell>
          <cell r="X3142">
            <v>236</v>
          </cell>
          <cell r="Y3142">
            <v>106</v>
          </cell>
          <cell r="Z3142">
            <v>210</v>
          </cell>
          <cell r="AA3142">
            <v>341</v>
          </cell>
          <cell r="AB3142">
            <v>2811</v>
          </cell>
          <cell r="AC3142">
            <v>4915</v>
          </cell>
          <cell r="AD3142">
            <v>88</v>
          </cell>
          <cell r="AE3142">
            <v>138</v>
          </cell>
          <cell r="AF3142">
            <v>415</v>
          </cell>
          <cell r="AG3142">
            <v>63</v>
          </cell>
          <cell r="AH3142">
            <v>2933</v>
          </cell>
          <cell r="AJ3142">
            <v>679</v>
          </cell>
          <cell r="AK3142">
            <v>1143</v>
          </cell>
          <cell r="AM3142">
            <v>39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  <cell r="J3145">
            <v>353</v>
          </cell>
          <cell r="AJ3145">
            <v>198</v>
          </cell>
          <cell r="AN3145">
            <v>155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392964</v>
          </cell>
          <cell r="L3146">
            <v>9673</v>
          </cell>
          <cell r="M3146">
            <v>23600</v>
          </cell>
          <cell r="N3146">
            <v>26977</v>
          </cell>
          <cell r="O3146">
            <v>32920</v>
          </cell>
          <cell r="P3146">
            <v>27310</v>
          </cell>
          <cell r="Q3146">
            <v>29575</v>
          </cell>
          <cell r="R3146">
            <v>36106</v>
          </cell>
          <cell r="S3146">
            <v>27199</v>
          </cell>
          <cell r="T3146">
            <v>36264</v>
          </cell>
          <cell r="U3146">
            <v>22581</v>
          </cell>
          <cell r="V3146">
            <v>14767</v>
          </cell>
          <cell r="W3146">
            <v>12572</v>
          </cell>
          <cell r="X3146">
            <v>13875</v>
          </cell>
          <cell r="Y3146">
            <v>12130</v>
          </cell>
          <cell r="Z3146">
            <v>11949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1597</v>
          </cell>
          <cell r="AH3146">
            <v>2957</v>
          </cell>
          <cell r="AI3146">
            <v>2559</v>
          </cell>
          <cell r="AJ3146">
            <v>2678</v>
          </cell>
          <cell r="AK3146">
            <v>2112</v>
          </cell>
          <cell r="AL3146">
            <v>2098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5274</v>
          </cell>
          <cell r="L3147">
            <v>469</v>
          </cell>
          <cell r="M3147">
            <v>141</v>
          </cell>
          <cell r="N3147">
            <v>116</v>
          </cell>
          <cell r="O3147">
            <v>544</v>
          </cell>
          <cell r="P3147">
            <v>320</v>
          </cell>
          <cell r="Q3147">
            <v>507</v>
          </cell>
          <cell r="R3147">
            <v>232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62402</v>
          </cell>
          <cell r="L3148">
            <v>2586</v>
          </cell>
          <cell r="M3148">
            <v>4040</v>
          </cell>
          <cell r="N3148">
            <v>3098</v>
          </cell>
          <cell r="O3148">
            <v>3693</v>
          </cell>
          <cell r="P3148">
            <v>3970</v>
          </cell>
          <cell r="Q3148">
            <v>7544</v>
          </cell>
          <cell r="R3148">
            <v>5455</v>
          </cell>
          <cell r="S3148">
            <v>6528</v>
          </cell>
          <cell r="T3148">
            <v>3017</v>
          </cell>
          <cell r="U3148">
            <v>2978</v>
          </cell>
          <cell r="V3148">
            <v>1556</v>
          </cell>
          <cell r="W3148">
            <v>1044</v>
          </cell>
          <cell r="X3148">
            <v>3761</v>
          </cell>
          <cell r="Y3148">
            <v>2892</v>
          </cell>
          <cell r="Z3148">
            <v>4534</v>
          </cell>
          <cell r="AA3148">
            <v>1876</v>
          </cell>
          <cell r="AB3148">
            <v>647</v>
          </cell>
          <cell r="AC3148">
            <v>785</v>
          </cell>
          <cell r="AD3148">
            <v>758</v>
          </cell>
          <cell r="AE3148">
            <v>734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2803</v>
          </cell>
          <cell r="M3151">
            <v>431</v>
          </cell>
          <cell r="Q3151">
            <v>304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  <cell r="J3152">
            <v>4083</v>
          </cell>
          <cell r="O3152">
            <v>609</v>
          </cell>
          <cell r="P3152">
            <v>117</v>
          </cell>
          <cell r="Q3152">
            <v>169</v>
          </cell>
          <cell r="S3152">
            <v>162</v>
          </cell>
          <cell r="U3152">
            <v>108</v>
          </cell>
          <cell r="V3152">
            <v>110</v>
          </cell>
          <cell r="X3152">
            <v>232</v>
          </cell>
          <cell r="Y3152">
            <v>422</v>
          </cell>
          <cell r="AB3152">
            <v>1861</v>
          </cell>
          <cell r="AD3152">
            <v>86</v>
          </cell>
          <cell r="AE3152">
            <v>61</v>
          </cell>
          <cell r="AL3152">
            <v>146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  <cell r="J3153">
            <v>6759</v>
          </cell>
          <cell r="O3153">
            <v>4126</v>
          </cell>
          <cell r="P3153">
            <v>43</v>
          </cell>
          <cell r="T3153">
            <v>21</v>
          </cell>
          <cell r="W3153">
            <v>495</v>
          </cell>
          <cell r="AD3153">
            <v>2074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  <cell r="J3154">
            <v>42717</v>
          </cell>
          <cell r="M3154">
            <v>11037</v>
          </cell>
          <cell r="N3154">
            <v>3621</v>
          </cell>
          <cell r="O3154">
            <v>1323</v>
          </cell>
          <cell r="P3154">
            <v>7643</v>
          </cell>
          <cell r="Q3154">
            <v>1826</v>
          </cell>
          <cell r="R3154">
            <v>2129</v>
          </cell>
          <cell r="S3154">
            <v>992</v>
          </cell>
          <cell r="T3154">
            <v>628</v>
          </cell>
          <cell r="U3154">
            <v>2224</v>
          </cell>
          <cell r="V3154">
            <v>91</v>
          </cell>
          <cell r="W3154">
            <v>663</v>
          </cell>
          <cell r="Y3154">
            <v>267</v>
          </cell>
          <cell r="Z3154">
            <v>825</v>
          </cell>
          <cell r="AA3154">
            <v>2142</v>
          </cell>
          <cell r="AB3154">
            <v>1125</v>
          </cell>
          <cell r="AE3154">
            <v>379</v>
          </cell>
          <cell r="AI3154">
            <v>365</v>
          </cell>
          <cell r="AJ3154">
            <v>39</v>
          </cell>
          <cell r="AK3154">
            <v>337</v>
          </cell>
          <cell r="AL3154">
            <v>3088</v>
          </cell>
          <cell r="AM3154">
            <v>1973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  <cell r="J3155">
            <v>9489</v>
          </cell>
          <cell r="L3155">
            <v>275</v>
          </cell>
          <cell r="M3155">
            <v>916</v>
          </cell>
          <cell r="N3155">
            <v>1009</v>
          </cell>
          <cell r="O3155">
            <v>528</v>
          </cell>
          <cell r="P3155">
            <v>1179</v>
          </cell>
          <cell r="Q3155">
            <v>352</v>
          </cell>
          <cell r="R3155">
            <v>1897</v>
          </cell>
          <cell r="S3155">
            <v>201</v>
          </cell>
          <cell r="T3155">
            <v>630</v>
          </cell>
          <cell r="U3155">
            <v>155</v>
          </cell>
          <cell r="V3155">
            <v>221</v>
          </cell>
          <cell r="W3155">
            <v>141</v>
          </cell>
          <cell r="X3155">
            <v>44</v>
          </cell>
          <cell r="Y3155">
            <v>274</v>
          </cell>
          <cell r="Z3155">
            <v>395</v>
          </cell>
          <cell r="AB3155">
            <v>149</v>
          </cell>
          <cell r="AC3155">
            <v>333</v>
          </cell>
          <cell r="AD3155">
            <v>381</v>
          </cell>
          <cell r="AF3155">
            <v>68</v>
          </cell>
          <cell r="AG3155">
            <v>122</v>
          </cell>
          <cell r="AH3155">
            <v>93</v>
          </cell>
          <cell r="AJ3155">
            <v>102</v>
          </cell>
          <cell r="AK3155">
            <v>24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  <cell r="J3156">
            <v>788</v>
          </cell>
          <cell r="O3156">
            <v>279</v>
          </cell>
          <cell r="P3156">
            <v>112</v>
          </cell>
          <cell r="Q3156">
            <v>291</v>
          </cell>
          <cell r="Y3156">
            <v>31</v>
          </cell>
          <cell r="AL3156">
            <v>75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  <cell r="J3157">
            <v>58227</v>
          </cell>
          <cell r="L3157">
            <v>1211</v>
          </cell>
          <cell r="M3157">
            <v>3109</v>
          </cell>
          <cell r="N3157">
            <v>6782</v>
          </cell>
          <cell r="O3157">
            <v>1107</v>
          </cell>
          <cell r="P3157">
            <v>4006</v>
          </cell>
          <cell r="Q3157">
            <v>5754</v>
          </cell>
          <cell r="R3157">
            <v>6475</v>
          </cell>
          <cell r="S3157">
            <v>2946</v>
          </cell>
          <cell r="T3157">
            <v>562</v>
          </cell>
          <cell r="U3157">
            <v>2933</v>
          </cell>
          <cell r="V3157">
            <v>424</v>
          </cell>
          <cell r="W3157">
            <v>1041</v>
          </cell>
          <cell r="X3157">
            <v>1237</v>
          </cell>
          <cell r="Y3157">
            <v>1043</v>
          </cell>
          <cell r="Z3157">
            <v>917</v>
          </cell>
          <cell r="AA3157">
            <v>5883</v>
          </cell>
          <cell r="AB3157">
            <v>73</v>
          </cell>
          <cell r="AC3157">
            <v>4780</v>
          </cell>
          <cell r="AD3157">
            <v>809</v>
          </cell>
          <cell r="AE3157">
            <v>732</v>
          </cell>
          <cell r="AF3157">
            <v>5293</v>
          </cell>
          <cell r="AG3157">
            <v>49</v>
          </cell>
          <cell r="AH3157">
            <v>118</v>
          </cell>
          <cell r="AI3157">
            <v>190</v>
          </cell>
          <cell r="AJ3157">
            <v>501</v>
          </cell>
          <cell r="AK3157">
            <v>80</v>
          </cell>
          <cell r="AM3157">
            <v>172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  <cell r="J3158">
            <v>8479</v>
          </cell>
          <cell r="M3158">
            <v>139</v>
          </cell>
          <cell r="N3158">
            <v>1407</v>
          </cell>
          <cell r="R3158">
            <v>216</v>
          </cell>
          <cell r="Z3158">
            <v>2233</v>
          </cell>
          <cell r="AA3158">
            <v>968</v>
          </cell>
          <cell r="AB3158">
            <v>2055</v>
          </cell>
          <cell r="AC3158">
            <v>921</v>
          </cell>
          <cell r="AF3158">
            <v>540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  <cell r="J3159">
            <v>68565</v>
          </cell>
          <cell r="M3159">
            <v>2918</v>
          </cell>
          <cell r="N3159">
            <v>6517</v>
          </cell>
          <cell r="O3159">
            <v>3848</v>
          </cell>
          <cell r="P3159">
            <v>7052</v>
          </cell>
          <cell r="Q3159">
            <v>6220</v>
          </cell>
          <cell r="R3159">
            <v>2487</v>
          </cell>
          <cell r="T3159">
            <v>5596</v>
          </cell>
          <cell r="U3159">
            <v>1402</v>
          </cell>
          <cell r="V3159">
            <v>4944</v>
          </cell>
          <cell r="W3159">
            <v>2614</v>
          </cell>
          <cell r="Y3159">
            <v>4207</v>
          </cell>
          <cell r="Z3159">
            <v>264</v>
          </cell>
          <cell r="AA3159">
            <v>102</v>
          </cell>
          <cell r="AB3159">
            <v>6258</v>
          </cell>
          <cell r="AC3159">
            <v>1631</v>
          </cell>
          <cell r="AE3159">
            <v>1937</v>
          </cell>
          <cell r="AF3159">
            <v>1023</v>
          </cell>
          <cell r="AG3159">
            <v>8013</v>
          </cell>
          <cell r="AH3159">
            <v>1532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  <cell r="J3160">
            <v>4795</v>
          </cell>
          <cell r="M3160">
            <v>641</v>
          </cell>
          <cell r="N3160">
            <v>849</v>
          </cell>
          <cell r="O3160">
            <v>191</v>
          </cell>
          <cell r="P3160">
            <v>163</v>
          </cell>
          <cell r="R3160">
            <v>1005</v>
          </cell>
          <cell r="Y3160">
            <v>1188</v>
          </cell>
          <cell r="Z3160">
            <v>678</v>
          </cell>
          <cell r="AC3160">
            <v>80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  <cell r="J3161">
            <v>108</v>
          </cell>
          <cell r="AF3161">
            <v>108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  <cell r="J3162">
            <v>35981</v>
          </cell>
          <cell r="Q3162">
            <v>1849</v>
          </cell>
          <cell r="AE3162">
            <v>34132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  <cell r="J3163">
            <v>2251</v>
          </cell>
          <cell r="M3163">
            <v>444</v>
          </cell>
          <cell r="T3163">
            <v>230</v>
          </cell>
          <cell r="U3163">
            <v>106</v>
          </cell>
          <cell r="Y3163">
            <v>832</v>
          </cell>
          <cell r="AA3163">
            <v>307</v>
          </cell>
          <cell r="AD3163">
            <v>332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  <cell r="J3164">
            <v>34636</v>
          </cell>
          <cell r="L3164">
            <v>484</v>
          </cell>
          <cell r="M3164">
            <v>394</v>
          </cell>
          <cell r="N3164">
            <v>657</v>
          </cell>
          <cell r="O3164">
            <v>733</v>
          </cell>
          <cell r="P3164">
            <v>1129</v>
          </cell>
          <cell r="Q3164">
            <v>2473</v>
          </cell>
          <cell r="R3164">
            <v>1255</v>
          </cell>
          <cell r="S3164">
            <v>900</v>
          </cell>
          <cell r="T3164">
            <v>1649</v>
          </cell>
          <cell r="U3164">
            <v>1785</v>
          </cell>
          <cell r="V3164">
            <v>635</v>
          </cell>
          <cell r="W3164">
            <v>1078</v>
          </cell>
          <cell r="X3164">
            <v>848</v>
          </cell>
          <cell r="Y3164">
            <v>1386</v>
          </cell>
          <cell r="Z3164">
            <v>934</v>
          </cell>
          <cell r="AA3164">
            <v>2428</v>
          </cell>
          <cell r="AB3164">
            <v>656</v>
          </cell>
          <cell r="AC3164">
            <v>9870</v>
          </cell>
          <cell r="AD3164">
            <v>538</v>
          </cell>
          <cell r="AE3164">
            <v>876</v>
          </cell>
          <cell r="AF3164">
            <v>299</v>
          </cell>
          <cell r="AG3164">
            <v>599</v>
          </cell>
          <cell r="AH3164">
            <v>1004</v>
          </cell>
          <cell r="AI3164">
            <v>189</v>
          </cell>
          <cell r="AJ3164">
            <v>923</v>
          </cell>
          <cell r="AK3164">
            <v>48</v>
          </cell>
          <cell r="AL3164">
            <v>627</v>
          </cell>
          <cell r="AM3164">
            <v>239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  <cell r="J3165">
            <v>46358</v>
          </cell>
          <cell r="L3165">
            <v>74</v>
          </cell>
          <cell r="M3165">
            <v>1147</v>
          </cell>
          <cell r="N3165">
            <v>88</v>
          </cell>
          <cell r="O3165">
            <v>1045</v>
          </cell>
          <cell r="P3165">
            <v>563</v>
          </cell>
          <cell r="Q3165">
            <v>3124</v>
          </cell>
          <cell r="R3165">
            <v>1538</v>
          </cell>
          <cell r="S3165">
            <v>1341</v>
          </cell>
          <cell r="T3165">
            <v>825</v>
          </cell>
          <cell r="U3165">
            <v>12655</v>
          </cell>
          <cell r="V3165">
            <v>3752</v>
          </cell>
          <cell r="W3165">
            <v>134</v>
          </cell>
          <cell r="X3165">
            <v>1397</v>
          </cell>
          <cell r="Y3165">
            <v>105</v>
          </cell>
          <cell r="Z3165">
            <v>471</v>
          </cell>
          <cell r="AA3165">
            <v>533</v>
          </cell>
          <cell r="AC3165">
            <v>1608</v>
          </cell>
          <cell r="AD3165">
            <v>3592</v>
          </cell>
          <cell r="AE3165">
            <v>760</v>
          </cell>
          <cell r="AF3165">
            <v>1259</v>
          </cell>
          <cell r="AG3165">
            <v>6464</v>
          </cell>
          <cell r="AH3165">
            <v>790</v>
          </cell>
          <cell r="AI3165">
            <v>1039</v>
          </cell>
          <cell r="AM3165">
            <v>1565</v>
          </cell>
          <cell r="AN3165">
            <v>489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  <cell r="J3166">
            <v>46418</v>
          </cell>
          <cell r="L3166">
            <v>1308</v>
          </cell>
          <cell r="M3166">
            <v>1121</v>
          </cell>
          <cell r="N3166">
            <v>1069</v>
          </cell>
          <cell r="O3166">
            <v>708</v>
          </cell>
          <cell r="P3166">
            <v>477</v>
          </cell>
          <cell r="Q3166">
            <v>3174</v>
          </cell>
          <cell r="R3166">
            <v>1223</v>
          </cell>
          <cell r="S3166">
            <v>2142</v>
          </cell>
          <cell r="T3166">
            <v>2770</v>
          </cell>
          <cell r="U3166">
            <v>1237</v>
          </cell>
          <cell r="V3166">
            <v>627</v>
          </cell>
          <cell r="W3166">
            <v>756</v>
          </cell>
          <cell r="X3166">
            <v>1813</v>
          </cell>
          <cell r="AA3166">
            <v>1692</v>
          </cell>
          <cell r="AB3166">
            <v>468</v>
          </cell>
          <cell r="AC3166">
            <v>931</v>
          </cell>
          <cell r="AD3166">
            <v>1729</v>
          </cell>
          <cell r="AE3166">
            <v>11119</v>
          </cell>
          <cell r="AF3166">
            <v>1284</v>
          </cell>
          <cell r="AG3166">
            <v>524</v>
          </cell>
          <cell r="AH3166">
            <v>1530</v>
          </cell>
          <cell r="AI3166">
            <v>5825</v>
          </cell>
          <cell r="AK3166">
            <v>1291</v>
          </cell>
          <cell r="AL3166">
            <v>483</v>
          </cell>
          <cell r="AM3166">
            <v>1117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  <cell r="J3167">
            <v>6110</v>
          </cell>
          <cell r="AD3167">
            <v>19</v>
          </cell>
          <cell r="AH3167">
            <v>155</v>
          </cell>
          <cell r="AI3167">
            <v>1503</v>
          </cell>
          <cell r="AK3167">
            <v>3030</v>
          </cell>
          <cell r="AM3167">
            <v>1403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  <cell r="J3168">
            <v>8524</v>
          </cell>
          <cell r="AH3168">
            <v>1138</v>
          </cell>
          <cell r="AI3168">
            <v>4687</v>
          </cell>
          <cell r="AM3168">
            <v>2699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  <cell r="J3169">
            <v>1332</v>
          </cell>
          <cell r="S3169">
            <v>1136</v>
          </cell>
          <cell r="AH3169">
            <v>99</v>
          </cell>
          <cell r="AI3169">
            <v>71</v>
          </cell>
          <cell r="AJ3169">
            <v>26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95714</v>
          </cell>
          <cell r="L3170">
            <v>4062</v>
          </cell>
          <cell r="M3170">
            <v>7850</v>
          </cell>
          <cell r="N3170">
            <v>8275</v>
          </cell>
          <cell r="O3170">
            <v>7705</v>
          </cell>
          <cell r="P3170">
            <v>6042</v>
          </cell>
          <cell r="Q3170">
            <v>8927</v>
          </cell>
          <cell r="R3170">
            <v>8612</v>
          </cell>
          <cell r="S3170">
            <v>10015</v>
          </cell>
          <cell r="T3170">
            <v>9553</v>
          </cell>
          <cell r="U3170">
            <v>5787</v>
          </cell>
          <cell r="V3170">
            <v>4883</v>
          </cell>
          <cell r="W3170">
            <v>3281</v>
          </cell>
          <cell r="X3170">
            <v>4440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362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2952</v>
          </cell>
          <cell r="L3171">
            <v>171</v>
          </cell>
          <cell r="M3171">
            <v>380</v>
          </cell>
          <cell r="N3171">
            <v>290</v>
          </cell>
          <cell r="O3171">
            <v>806</v>
          </cell>
          <cell r="P3171">
            <v>485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9290</v>
          </cell>
          <cell r="L3172">
            <v>1095</v>
          </cell>
          <cell r="M3172">
            <v>1065</v>
          </cell>
          <cell r="N3172">
            <v>1052</v>
          </cell>
          <cell r="O3172">
            <v>372</v>
          </cell>
          <cell r="P3172">
            <v>174</v>
          </cell>
          <cell r="Q3172">
            <v>601</v>
          </cell>
          <cell r="R3172">
            <v>462</v>
          </cell>
          <cell r="S3172">
            <v>985</v>
          </cell>
          <cell r="T3172">
            <v>1534</v>
          </cell>
          <cell r="U3172">
            <v>494</v>
          </cell>
          <cell r="V3172">
            <v>495</v>
          </cell>
          <cell r="W3172">
            <v>300</v>
          </cell>
          <cell r="X3172">
            <v>470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  <cell r="J3176">
            <v>1339</v>
          </cell>
          <cell r="M3176">
            <v>323</v>
          </cell>
          <cell r="O3176">
            <v>420</v>
          </cell>
          <cell r="P3176">
            <v>52</v>
          </cell>
          <cell r="Q3176">
            <v>169</v>
          </cell>
          <cell r="T3176">
            <v>46</v>
          </cell>
          <cell r="W3176">
            <v>79</v>
          </cell>
          <cell r="X3176">
            <v>43</v>
          </cell>
          <cell r="AC3176">
            <v>116</v>
          </cell>
          <cell r="AL3176">
            <v>91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  <cell r="J3177">
            <v>5103</v>
          </cell>
          <cell r="M3177">
            <v>730</v>
          </cell>
          <cell r="R3177">
            <v>1589</v>
          </cell>
          <cell r="S3177">
            <v>2546</v>
          </cell>
          <cell r="U3177">
            <v>53</v>
          </cell>
          <cell r="AI3177">
            <v>185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  <cell r="J3178">
            <v>40134</v>
          </cell>
          <cell r="L3178">
            <v>219</v>
          </cell>
          <cell r="M3178">
            <v>492</v>
          </cell>
          <cell r="N3178">
            <v>3495</v>
          </cell>
          <cell r="O3178">
            <v>1212</v>
          </cell>
          <cell r="P3178">
            <v>1807</v>
          </cell>
          <cell r="Q3178">
            <v>1148</v>
          </cell>
          <cell r="R3178">
            <v>3232</v>
          </cell>
          <cell r="S3178">
            <v>12367</v>
          </cell>
          <cell r="T3178">
            <v>312</v>
          </cell>
          <cell r="U3178">
            <v>1820</v>
          </cell>
          <cell r="V3178">
            <v>4786</v>
          </cell>
          <cell r="W3178">
            <v>537</v>
          </cell>
          <cell r="X3178">
            <v>596</v>
          </cell>
          <cell r="AB3178">
            <v>7112</v>
          </cell>
          <cell r="AC3178">
            <v>472</v>
          </cell>
          <cell r="AD3178">
            <v>152</v>
          </cell>
          <cell r="AN3178">
            <v>375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  <cell r="J3179">
            <v>950</v>
          </cell>
          <cell r="M3179">
            <v>90</v>
          </cell>
          <cell r="P3179">
            <v>168</v>
          </cell>
          <cell r="Q3179">
            <v>197</v>
          </cell>
          <cell r="S3179">
            <v>241</v>
          </cell>
          <cell r="T3179">
            <v>130</v>
          </cell>
          <cell r="X3179">
            <v>38</v>
          </cell>
          <cell r="AB3179">
            <v>33</v>
          </cell>
          <cell r="AI3179">
            <v>11</v>
          </cell>
          <cell r="AK3179">
            <v>42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  <cell r="J3180">
            <v>239</v>
          </cell>
          <cell r="M3180">
            <v>95</v>
          </cell>
          <cell r="N3180">
            <v>144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  <cell r="J3181">
            <v>22671</v>
          </cell>
          <cell r="L3181">
            <v>340</v>
          </cell>
          <cell r="M3181">
            <v>2501</v>
          </cell>
          <cell r="N3181">
            <v>757</v>
          </cell>
          <cell r="O3181">
            <v>564</v>
          </cell>
          <cell r="P3181">
            <v>1433</v>
          </cell>
          <cell r="Q3181">
            <v>7995</v>
          </cell>
          <cell r="R3181">
            <v>594</v>
          </cell>
          <cell r="S3181">
            <v>798</v>
          </cell>
          <cell r="T3181">
            <v>5976</v>
          </cell>
          <cell r="V3181">
            <v>745</v>
          </cell>
          <cell r="W3181">
            <v>155</v>
          </cell>
          <cell r="X3181">
            <v>20</v>
          </cell>
          <cell r="Y3181">
            <v>91</v>
          </cell>
          <cell r="AI3181">
            <v>572</v>
          </cell>
          <cell r="AL3181">
            <v>130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  <cell r="J3182">
            <v>1759</v>
          </cell>
          <cell r="M3182">
            <v>380</v>
          </cell>
          <cell r="Q3182">
            <v>89</v>
          </cell>
          <cell r="S3182">
            <v>1114</v>
          </cell>
          <cell r="T3182">
            <v>176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  <cell r="J3183">
            <v>20704</v>
          </cell>
          <cell r="M3183">
            <v>1982</v>
          </cell>
          <cell r="N3183">
            <v>3743</v>
          </cell>
          <cell r="O3183">
            <v>3540</v>
          </cell>
          <cell r="P3183">
            <v>3738</v>
          </cell>
          <cell r="Q3183">
            <v>174</v>
          </cell>
          <cell r="R3183">
            <v>82</v>
          </cell>
          <cell r="T3183">
            <v>2181</v>
          </cell>
          <cell r="U3183">
            <v>983</v>
          </cell>
          <cell r="V3183">
            <v>2833</v>
          </cell>
          <cell r="X3183">
            <v>1448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  <cell r="J3184">
            <v>9848</v>
          </cell>
          <cell r="M3184">
            <v>840</v>
          </cell>
          <cell r="N3184">
            <v>688</v>
          </cell>
          <cell r="O3184">
            <v>1141</v>
          </cell>
          <cell r="P3184">
            <v>1469</v>
          </cell>
          <cell r="Q3184">
            <v>830</v>
          </cell>
          <cell r="R3184">
            <v>656</v>
          </cell>
          <cell r="S3184">
            <v>52</v>
          </cell>
          <cell r="T3184">
            <v>912</v>
          </cell>
          <cell r="U3184">
            <v>1548</v>
          </cell>
          <cell r="W3184">
            <v>1012</v>
          </cell>
          <cell r="Z3184">
            <v>563</v>
          </cell>
          <cell r="AC3184">
            <v>59</v>
          </cell>
          <cell r="AG3184">
            <v>78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  <cell r="J3186">
            <v>4379</v>
          </cell>
          <cell r="O3186">
            <v>177</v>
          </cell>
          <cell r="R3186">
            <v>702</v>
          </cell>
          <cell r="X3186">
            <v>3500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  <cell r="J3187">
            <v>3844</v>
          </cell>
          <cell r="T3187">
            <v>109</v>
          </cell>
          <cell r="Z3187">
            <v>3735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  <cell r="J3188">
            <v>5786</v>
          </cell>
          <cell r="L3188">
            <v>86</v>
          </cell>
          <cell r="M3188">
            <v>191</v>
          </cell>
          <cell r="N3188">
            <v>335</v>
          </cell>
          <cell r="O3188">
            <v>630</v>
          </cell>
          <cell r="P3188">
            <v>92</v>
          </cell>
          <cell r="Q3188">
            <v>252</v>
          </cell>
          <cell r="R3188">
            <v>715</v>
          </cell>
          <cell r="S3188">
            <v>68</v>
          </cell>
          <cell r="T3188">
            <v>86</v>
          </cell>
          <cell r="U3188">
            <v>318</v>
          </cell>
          <cell r="V3188">
            <v>710</v>
          </cell>
          <cell r="W3188">
            <v>351</v>
          </cell>
          <cell r="X3188">
            <v>187</v>
          </cell>
          <cell r="Y3188">
            <v>61</v>
          </cell>
          <cell r="AA3188">
            <v>1275</v>
          </cell>
          <cell r="AB3188">
            <v>227</v>
          </cell>
          <cell r="AC3188">
            <v>146</v>
          </cell>
          <cell r="AD3188">
            <v>44</v>
          </cell>
          <cell r="AH3188">
            <v>12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16593</v>
          </cell>
          <cell r="N3189">
            <v>11</v>
          </cell>
          <cell r="O3189">
            <v>1351</v>
          </cell>
          <cell r="P3189">
            <v>817</v>
          </cell>
          <cell r="Q3189">
            <v>48</v>
          </cell>
          <cell r="R3189">
            <v>191</v>
          </cell>
          <cell r="S3189">
            <v>600</v>
          </cell>
          <cell r="T3189">
            <v>5268</v>
          </cell>
          <cell r="U3189">
            <v>76</v>
          </cell>
          <cell r="V3189">
            <v>13</v>
          </cell>
          <cell r="W3189">
            <v>1895</v>
          </cell>
          <cell r="X3189">
            <v>944</v>
          </cell>
          <cell r="AC3189">
            <v>4233</v>
          </cell>
          <cell r="AG3189">
            <v>1146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  <cell r="J3190">
            <v>17785</v>
          </cell>
          <cell r="M3190">
            <v>1083</v>
          </cell>
          <cell r="N3190">
            <v>3485</v>
          </cell>
          <cell r="O3190">
            <v>855</v>
          </cell>
          <cell r="P3190">
            <v>4084</v>
          </cell>
          <cell r="Q3190">
            <v>746</v>
          </cell>
          <cell r="R3190">
            <v>67</v>
          </cell>
          <cell r="S3190">
            <v>1024</v>
          </cell>
          <cell r="T3190">
            <v>1083</v>
          </cell>
          <cell r="U3190">
            <v>2068</v>
          </cell>
          <cell r="V3190">
            <v>1423</v>
          </cell>
          <cell r="W3190">
            <v>16</v>
          </cell>
          <cell r="X3190">
            <v>940</v>
          </cell>
          <cell r="Y3190">
            <v>267</v>
          </cell>
          <cell r="Z3190">
            <v>32</v>
          </cell>
          <cell r="AB3190">
            <v>252</v>
          </cell>
          <cell r="AL3190">
            <v>119</v>
          </cell>
          <cell r="AN3190">
            <v>241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  <cell r="J3191">
            <v>528</v>
          </cell>
          <cell r="O3191">
            <v>401</v>
          </cell>
          <cell r="AM3191">
            <v>127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  <cell r="J3192">
            <v>1923</v>
          </cell>
          <cell r="S3192">
            <v>1142</v>
          </cell>
          <cell r="AH3192">
            <v>781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  <cell r="J3193">
            <v>2623</v>
          </cell>
          <cell r="R3193">
            <v>740</v>
          </cell>
          <cell r="S3193">
            <v>1748</v>
          </cell>
          <cell r="AA3193">
            <v>20</v>
          </cell>
          <cell r="AH3193">
            <v>55</v>
          </cell>
          <cell r="AI3193">
            <v>60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618472</v>
          </cell>
          <cell r="L3194">
            <v>19405</v>
          </cell>
          <cell r="M3194">
            <v>47765</v>
          </cell>
          <cell r="N3194">
            <v>50911</v>
          </cell>
          <cell r="O3194">
            <v>93590</v>
          </cell>
          <cell r="P3194">
            <v>95184</v>
          </cell>
          <cell r="Q3194">
            <v>70685</v>
          </cell>
          <cell r="R3194">
            <v>39652</v>
          </cell>
          <cell r="S3194">
            <v>23447</v>
          </cell>
          <cell r="T3194">
            <v>25225</v>
          </cell>
          <cell r="U3194">
            <v>18554</v>
          </cell>
          <cell r="V3194">
            <v>16147</v>
          </cell>
          <cell r="W3194">
            <v>17318</v>
          </cell>
          <cell r="X3194">
            <v>16816</v>
          </cell>
          <cell r="Y3194">
            <v>15753</v>
          </cell>
          <cell r="Z3194">
            <v>10517</v>
          </cell>
          <cell r="AA3194">
            <v>10695</v>
          </cell>
          <cell r="AB3194">
            <v>10080</v>
          </cell>
          <cell r="AC3194">
            <v>7838</v>
          </cell>
          <cell r="AD3194">
            <v>5566</v>
          </cell>
          <cell r="AE3194">
            <v>4112</v>
          </cell>
          <cell r="AF3194">
            <v>3025</v>
          </cell>
          <cell r="AG3194">
            <v>4098</v>
          </cell>
          <cell r="AH3194">
            <v>1986</v>
          </cell>
          <cell r="AI3194">
            <v>2109</v>
          </cell>
          <cell r="AJ3194">
            <v>1403</v>
          </cell>
          <cell r="AK3194">
            <v>2679</v>
          </cell>
          <cell r="AL3194">
            <v>2652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10853</v>
          </cell>
          <cell r="M3195">
            <v>135</v>
          </cell>
          <cell r="N3195">
            <v>500</v>
          </cell>
          <cell r="O3195">
            <v>658</v>
          </cell>
          <cell r="P3195">
            <v>2054</v>
          </cell>
          <cell r="Q3195">
            <v>1399</v>
          </cell>
          <cell r="R3195">
            <v>1593</v>
          </cell>
          <cell r="T3195">
            <v>450</v>
          </cell>
          <cell r="U3195">
            <v>520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765</v>
          </cell>
          <cell r="AA3195">
            <v>323</v>
          </cell>
          <cell r="AB3195">
            <v>656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52000</v>
          </cell>
          <cell r="L3196">
            <v>1639</v>
          </cell>
          <cell r="M3196">
            <v>5037</v>
          </cell>
          <cell r="N3196">
            <v>3292</v>
          </cell>
          <cell r="O3196">
            <v>3647</v>
          </cell>
          <cell r="P3196">
            <v>15101</v>
          </cell>
          <cell r="Q3196">
            <v>7557</v>
          </cell>
          <cell r="R3196">
            <v>4550</v>
          </cell>
          <cell r="S3196">
            <v>356</v>
          </cell>
          <cell r="T3196">
            <v>759</v>
          </cell>
          <cell r="U3196">
            <v>855</v>
          </cell>
          <cell r="V3196">
            <v>128</v>
          </cell>
          <cell r="W3196">
            <v>2286</v>
          </cell>
          <cell r="X3196">
            <v>1335</v>
          </cell>
          <cell r="Y3196">
            <v>769</v>
          </cell>
          <cell r="Z3196">
            <v>453</v>
          </cell>
          <cell r="AA3196">
            <v>1423</v>
          </cell>
          <cell r="AB3196">
            <v>242</v>
          </cell>
          <cell r="AC3196">
            <v>848</v>
          </cell>
          <cell r="AD3196">
            <v>586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2570</v>
          </cell>
          <cell r="M3197">
            <v>295</v>
          </cell>
          <cell r="N3197">
            <v>427</v>
          </cell>
          <cell r="O3197">
            <v>204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13785</v>
          </cell>
          <cell r="M3198">
            <v>5403</v>
          </cell>
          <cell r="N3198">
            <v>1968</v>
          </cell>
          <cell r="Q3198">
            <v>2818</v>
          </cell>
          <cell r="U3198">
            <v>3123</v>
          </cell>
          <cell r="W3198">
            <v>473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2374</v>
          </cell>
          <cell r="L3199">
            <v>680</v>
          </cell>
          <cell r="M3199">
            <v>127</v>
          </cell>
          <cell r="O3199">
            <v>660</v>
          </cell>
          <cell r="P3199">
            <v>268</v>
          </cell>
          <cell r="U3199">
            <v>639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  <cell r="J3200">
            <v>8102</v>
          </cell>
          <cell r="L3200">
            <v>402</v>
          </cell>
          <cell r="M3200">
            <v>655</v>
          </cell>
          <cell r="N3200">
            <v>634</v>
          </cell>
          <cell r="O3200">
            <v>290</v>
          </cell>
          <cell r="P3200">
            <v>499</v>
          </cell>
          <cell r="Q3200">
            <v>378</v>
          </cell>
          <cell r="R3200">
            <v>132</v>
          </cell>
          <cell r="S3200">
            <v>734</v>
          </cell>
          <cell r="T3200">
            <v>68</v>
          </cell>
          <cell r="U3200">
            <v>420</v>
          </cell>
          <cell r="V3200">
            <v>517</v>
          </cell>
          <cell r="W3200">
            <v>347</v>
          </cell>
          <cell r="X3200">
            <v>132</v>
          </cell>
          <cell r="Y3200">
            <v>197</v>
          </cell>
          <cell r="Z3200">
            <v>128</v>
          </cell>
          <cell r="AA3200">
            <v>120</v>
          </cell>
          <cell r="AB3200">
            <v>461</v>
          </cell>
          <cell r="AC3200">
            <v>178</v>
          </cell>
          <cell r="AD3200">
            <v>720</v>
          </cell>
          <cell r="AE3200">
            <v>66</v>
          </cell>
          <cell r="AL3200">
            <v>868</v>
          </cell>
          <cell r="AO3200">
            <v>156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  <cell r="J3201">
            <v>35735</v>
          </cell>
          <cell r="L3201">
            <v>194</v>
          </cell>
          <cell r="M3201">
            <v>4126</v>
          </cell>
          <cell r="N3201">
            <v>1450</v>
          </cell>
          <cell r="O3201">
            <v>2445</v>
          </cell>
          <cell r="P3201">
            <v>1946</v>
          </cell>
          <cell r="Q3201">
            <v>10449</v>
          </cell>
          <cell r="R3201">
            <v>3819</v>
          </cell>
          <cell r="T3201">
            <v>787</v>
          </cell>
          <cell r="V3201">
            <v>381</v>
          </cell>
          <cell r="X3201">
            <v>181</v>
          </cell>
          <cell r="Y3201">
            <v>1165</v>
          </cell>
          <cell r="Z3201">
            <v>250</v>
          </cell>
          <cell r="AB3201">
            <v>1816</v>
          </cell>
          <cell r="AD3201">
            <v>4563</v>
          </cell>
          <cell r="AE3201">
            <v>497</v>
          </cell>
          <cell r="AG3201">
            <v>1529</v>
          </cell>
          <cell r="AJ3201">
            <v>137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  <cell r="J3202">
            <v>75132</v>
          </cell>
          <cell r="L3202">
            <v>2316</v>
          </cell>
          <cell r="M3202">
            <v>5053</v>
          </cell>
          <cell r="N3202">
            <v>9798</v>
          </cell>
          <cell r="O3202">
            <v>3335</v>
          </cell>
          <cell r="P3202">
            <v>6940</v>
          </cell>
          <cell r="Q3202">
            <v>5862</v>
          </cell>
          <cell r="R3202">
            <v>8590</v>
          </cell>
          <cell r="S3202">
            <v>3045</v>
          </cell>
          <cell r="T3202">
            <v>5578</v>
          </cell>
          <cell r="U3202">
            <v>1498</v>
          </cell>
          <cell r="V3202">
            <v>3786</v>
          </cell>
          <cell r="W3202">
            <v>2668</v>
          </cell>
          <cell r="X3202">
            <v>2070</v>
          </cell>
          <cell r="Y3202">
            <v>909</v>
          </cell>
          <cell r="Z3202">
            <v>2391</v>
          </cell>
          <cell r="AA3202">
            <v>4719</v>
          </cell>
          <cell r="AB3202">
            <v>943</v>
          </cell>
          <cell r="AC3202">
            <v>179</v>
          </cell>
          <cell r="AD3202">
            <v>288</v>
          </cell>
          <cell r="AE3202">
            <v>982</v>
          </cell>
          <cell r="AF3202">
            <v>2297</v>
          </cell>
          <cell r="AG3202">
            <v>81</v>
          </cell>
          <cell r="AH3202">
            <v>367</v>
          </cell>
          <cell r="AI3202">
            <v>205</v>
          </cell>
          <cell r="AJ3202">
            <v>545</v>
          </cell>
          <cell r="AL3202">
            <v>304</v>
          </cell>
          <cell r="AM3202">
            <v>298</v>
          </cell>
          <cell r="AN3202">
            <v>85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  <cell r="J3203">
            <v>24928</v>
          </cell>
          <cell r="L3203">
            <v>862</v>
          </cell>
          <cell r="M3203">
            <v>1255</v>
          </cell>
          <cell r="N3203">
            <v>1988</v>
          </cell>
          <cell r="O3203">
            <v>1702</v>
          </cell>
          <cell r="P3203">
            <v>3933</v>
          </cell>
          <cell r="Q3203">
            <v>1888</v>
          </cell>
          <cell r="R3203">
            <v>1166</v>
          </cell>
          <cell r="S3203">
            <v>768</v>
          </cell>
          <cell r="T3203">
            <v>557</v>
          </cell>
          <cell r="U3203">
            <v>201</v>
          </cell>
          <cell r="V3203">
            <v>468</v>
          </cell>
          <cell r="W3203">
            <v>889</v>
          </cell>
          <cell r="X3203">
            <v>583</v>
          </cell>
          <cell r="Y3203">
            <v>313</v>
          </cell>
          <cell r="Z3203">
            <v>359</v>
          </cell>
          <cell r="AA3203">
            <v>714</v>
          </cell>
          <cell r="AB3203">
            <v>118</v>
          </cell>
          <cell r="AC3203">
            <v>2746</v>
          </cell>
          <cell r="AD3203">
            <v>2775</v>
          </cell>
          <cell r="AE3203">
            <v>162</v>
          </cell>
          <cell r="AF3203">
            <v>192</v>
          </cell>
          <cell r="AG3203">
            <v>100</v>
          </cell>
          <cell r="AI3203">
            <v>199</v>
          </cell>
          <cell r="AJ3203">
            <v>291</v>
          </cell>
          <cell r="AK3203">
            <v>60</v>
          </cell>
          <cell r="AL3203">
            <v>29</v>
          </cell>
          <cell r="AM3203">
            <v>610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  <cell r="J3204">
            <v>27916</v>
          </cell>
          <cell r="M3204">
            <v>917</v>
          </cell>
          <cell r="N3204">
            <v>331</v>
          </cell>
          <cell r="P3204">
            <v>293</v>
          </cell>
          <cell r="T3204">
            <v>16</v>
          </cell>
          <cell r="V3204">
            <v>5074</v>
          </cell>
          <cell r="W3204">
            <v>115</v>
          </cell>
          <cell r="AA3204">
            <v>1907</v>
          </cell>
          <cell r="AC3204">
            <v>16</v>
          </cell>
          <cell r="AD3204">
            <v>44</v>
          </cell>
          <cell r="AI3204">
            <v>184</v>
          </cell>
          <cell r="AK3204">
            <v>340</v>
          </cell>
          <cell r="AM3204">
            <v>18679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  <cell r="J3205">
            <v>97383</v>
          </cell>
          <cell r="L3205">
            <v>1477</v>
          </cell>
          <cell r="M3205">
            <v>8463</v>
          </cell>
          <cell r="N3205">
            <v>8620</v>
          </cell>
          <cell r="O3205">
            <v>12303</v>
          </cell>
          <cell r="P3205">
            <v>12554</v>
          </cell>
          <cell r="Q3205">
            <v>4991</v>
          </cell>
          <cell r="R3205">
            <v>11166</v>
          </cell>
          <cell r="S3205">
            <v>2810</v>
          </cell>
          <cell r="T3205">
            <v>3111</v>
          </cell>
          <cell r="U3205">
            <v>3988</v>
          </cell>
          <cell r="V3205">
            <v>6199</v>
          </cell>
          <cell r="W3205">
            <v>3615</v>
          </cell>
          <cell r="X3205">
            <v>3937</v>
          </cell>
          <cell r="Y3205">
            <v>2055</v>
          </cell>
          <cell r="Z3205">
            <v>1726</v>
          </cell>
          <cell r="AA3205">
            <v>1956</v>
          </cell>
          <cell r="AB3205">
            <v>2434</v>
          </cell>
          <cell r="AC3205">
            <v>1219</v>
          </cell>
          <cell r="AD3205">
            <v>1378</v>
          </cell>
          <cell r="AE3205">
            <v>340</v>
          </cell>
          <cell r="AF3205">
            <v>101</v>
          </cell>
          <cell r="AG3205">
            <v>407</v>
          </cell>
          <cell r="AH3205">
            <v>796</v>
          </cell>
          <cell r="AI3205">
            <v>1369</v>
          </cell>
          <cell r="AJ3205">
            <v>185</v>
          </cell>
          <cell r="AL3205">
            <v>118</v>
          </cell>
          <cell r="AN3205">
            <v>65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  <cell r="J3206">
            <v>2870</v>
          </cell>
          <cell r="L3206">
            <v>134</v>
          </cell>
          <cell r="M3206">
            <v>251</v>
          </cell>
          <cell r="N3206">
            <v>129</v>
          </cell>
          <cell r="O3206">
            <v>33</v>
          </cell>
          <cell r="P3206">
            <v>437</v>
          </cell>
          <cell r="Q3206">
            <v>412</v>
          </cell>
          <cell r="S3206">
            <v>717</v>
          </cell>
          <cell r="U3206">
            <v>460</v>
          </cell>
          <cell r="X3206">
            <v>79</v>
          </cell>
          <cell r="Y3206">
            <v>218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  <cell r="J3207">
            <v>177765</v>
          </cell>
          <cell r="M3207">
            <v>3798</v>
          </cell>
          <cell r="N3207">
            <v>16444</v>
          </cell>
          <cell r="O3207">
            <v>16683</v>
          </cell>
          <cell r="P3207">
            <v>18690</v>
          </cell>
          <cell r="Q3207">
            <v>10526</v>
          </cell>
          <cell r="R3207">
            <v>14229</v>
          </cell>
          <cell r="S3207">
            <v>6533</v>
          </cell>
          <cell r="T3207">
            <v>4021</v>
          </cell>
          <cell r="U3207">
            <v>4653</v>
          </cell>
          <cell r="V3207">
            <v>3913</v>
          </cell>
          <cell r="W3207">
            <v>6020</v>
          </cell>
          <cell r="X3207">
            <v>3880</v>
          </cell>
          <cell r="Y3207">
            <v>4710</v>
          </cell>
          <cell r="Z3207">
            <v>11076</v>
          </cell>
          <cell r="AA3207">
            <v>16725</v>
          </cell>
          <cell r="AB3207">
            <v>11294</v>
          </cell>
          <cell r="AC3207">
            <v>2338</v>
          </cell>
          <cell r="AD3207">
            <v>6176</v>
          </cell>
          <cell r="AE3207">
            <v>28</v>
          </cell>
          <cell r="AF3207">
            <v>4850</v>
          </cell>
          <cell r="AG3207">
            <v>2271</v>
          </cell>
          <cell r="AH3207">
            <v>8907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  <cell r="J3208">
            <v>21792</v>
          </cell>
          <cell r="M3208">
            <v>3744</v>
          </cell>
          <cell r="N3208">
            <v>312</v>
          </cell>
          <cell r="O3208">
            <v>667</v>
          </cell>
          <cell r="P3208">
            <v>487</v>
          </cell>
          <cell r="R3208">
            <v>380</v>
          </cell>
          <cell r="S3208">
            <v>60</v>
          </cell>
          <cell r="U3208">
            <v>1735</v>
          </cell>
          <cell r="V3208">
            <v>3451</v>
          </cell>
          <cell r="W3208">
            <v>1697</v>
          </cell>
          <cell r="X3208">
            <v>383</v>
          </cell>
          <cell r="Y3208">
            <v>938</v>
          </cell>
          <cell r="Z3208">
            <v>480</v>
          </cell>
          <cell r="AA3208">
            <v>1796</v>
          </cell>
          <cell r="AB3208">
            <v>2321</v>
          </cell>
          <cell r="AC3208">
            <v>2121</v>
          </cell>
          <cell r="AD3208">
            <v>589</v>
          </cell>
          <cell r="AE3208">
            <v>561</v>
          </cell>
          <cell r="AG3208">
            <v>70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  <cell r="J3209">
            <v>1105</v>
          </cell>
          <cell r="M3209">
            <v>118</v>
          </cell>
          <cell r="N3209">
            <v>263</v>
          </cell>
          <cell r="T3209">
            <v>470</v>
          </cell>
          <cell r="Y3209">
            <v>254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  <cell r="J3210">
            <v>34484</v>
          </cell>
          <cell r="L3210">
            <v>797</v>
          </cell>
          <cell r="M3210">
            <v>3551</v>
          </cell>
          <cell r="S3210">
            <v>7108</v>
          </cell>
          <cell r="W3210">
            <v>14037</v>
          </cell>
          <cell r="Z3210">
            <v>1823</v>
          </cell>
          <cell r="AD3210">
            <v>7168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  <cell r="J3211">
            <v>3936</v>
          </cell>
          <cell r="M3211">
            <v>914</v>
          </cell>
          <cell r="N3211">
            <v>701</v>
          </cell>
          <cell r="P3211">
            <v>303</v>
          </cell>
          <cell r="Q3211">
            <v>629</v>
          </cell>
          <cell r="S3211">
            <v>86</v>
          </cell>
          <cell r="V3211">
            <v>244</v>
          </cell>
          <cell r="X3211">
            <v>331</v>
          </cell>
          <cell r="AA3211">
            <v>728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47709</v>
          </cell>
          <cell r="L3212">
            <v>1234</v>
          </cell>
          <cell r="M3212">
            <v>2523</v>
          </cell>
          <cell r="N3212">
            <v>3931</v>
          </cell>
          <cell r="O3212">
            <v>3569</v>
          </cell>
          <cell r="P3212">
            <v>2138</v>
          </cell>
          <cell r="Q3212">
            <v>2315</v>
          </cell>
          <cell r="R3212">
            <v>2050</v>
          </cell>
          <cell r="S3212">
            <v>2624</v>
          </cell>
          <cell r="T3212">
            <v>2694</v>
          </cell>
          <cell r="U3212">
            <v>1706</v>
          </cell>
          <cell r="V3212">
            <v>3589</v>
          </cell>
          <cell r="W3212">
            <v>1554</v>
          </cell>
          <cell r="X3212">
            <v>1313</v>
          </cell>
          <cell r="Y3212">
            <v>2761</v>
          </cell>
          <cell r="Z3212">
            <v>1152</v>
          </cell>
          <cell r="AA3212">
            <v>1549</v>
          </cell>
          <cell r="AB3212">
            <v>1919</v>
          </cell>
          <cell r="AC3212">
            <v>1555</v>
          </cell>
          <cell r="AD3212">
            <v>1596</v>
          </cell>
          <cell r="AE3212">
            <v>2131</v>
          </cell>
          <cell r="AF3212">
            <v>829</v>
          </cell>
          <cell r="AG3212">
            <v>601</v>
          </cell>
          <cell r="AH3212">
            <v>634</v>
          </cell>
          <cell r="AI3212">
            <v>1099</v>
          </cell>
          <cell r="AJ3212">
            <v>73</v>
          </cell>
          <cell r="AK3212">
            <v>139</v>
          </cell>
          <cell r="AL3212">
            <v>399</v>
          </cell>
          <cell r="AN3212">
            <v>32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  <cell r="J3213">
            <v>78807</v>
          </cell>
          <cell r="L3213">
            <v>88</v>
          </cell>
          <cell r="M3213">
            <v>5561</v>
          </cell>
          <cell r="N3213">
            <v>5609</v>
          </cell>
          <cell r="O3213">
            <v>880</v>
          </cell>
          <cell r="P3213">
            <v>6315</v>
          </cell>
          <cell r="Q3213">
            <v>1620</v>
          </cell>
          <cell r="R3213">
            <v>5063</v>
          </cell>
          <cell r="S3213">
            <v>4006</v>
          </cell>
          <cell r="T3213">
            <v>4916</v>
          </cell>
          <cell r="U3213">
            <v>6611</v>
          </cell>
          <cell r="V3213">
            <v>1687</v>
          </cell>
          <cell r="W3213">
            <v>1781</v>
          </cell>
          <cell r="X3213">
            <v>1942</v>
          </cell>
          <cell r="Y3213">
            <v>6383</v>
          </cell>
          <cell r="Z3213">
            <v>923</v>
          </cell>
          <cell r="AA3213">
            <v>2061</v>
          </cell>
          <cell r="AB3213">
            <v>4463</v>
          </cell>
          <cell r="AC3213">
            <v>9373</v>
          </cell>
          <cell r="AE3213">
            <v>299</v>
          </cell>
          <cell r="AF3213">
            <v>968</v>
          </cell>
          <cell r="AG3213">
            <v>506</v>
          </cell>
          <cell r="AH3213">
            <v>409</v>
          </cell>
          <cell r="AI3213">
            <v>1645</v>
          </cell>
          <cell r="AJ3213">
            <v>3521</v>
          </cell>
          <cell r="AK3213">
            <v>142</v>
          </cell>
          <cell r="AL3213">
            <v>2035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  <cell r="J3214">
            <v>92321</v>
          </cell>
          <cell r="L3214">
            <v>2902</v>
          </cell>
          <cell r="M3214">
            <v>7232</v>
          </cell>
          <cell r="N3214">
            <v>8026</v>
          </cell>
          <cell r="O3214">
            <v>4204</v>
          </cell>
          <cell r="P3214">
            <v>5887</v>
          </cell>
          <cell r="Q3214">
            <v>6292</v>
          </cell>
          <cell r="R3214">
            <v>2563</v>
          </cell>
          <cell r="S3214">
            <v>2378</v>
          </cell>
          <cell r="T3214">
            <v>8151</v>
          </cell>
          <cell r="U3214">
            <v>1447</v>
          </cell>
          <cell r="V3214">
            <v>823</v>
          </cell>
          <cell r="W3214">
            <v>4701</v>
          </cell>
          <cell r="X3214">
            <v>3661</v>
          </cell>
          <cell r="Y3214">
            <v>1605</v>
          </cell>
          <cell r="Z3214">
            <v>2721</v>
          </cell>
          <cell r="AA3214">
            <v>3580</v>
          </cell>
          <cell r="AB3214">
            <v>3057</v>
          </cell>
          <cell r="AC3214">
            <v>983</v>
          </cell>
          <cell r="AD3214">
            <v>6517</v>
          </cell>
          <cell r="AE3214">
            <v>936</v>
          </cell>
          <cell r="AF3214">
            <v>1682</v>
          </cell>
          <cell r="AG3214">
            <v>1493</v>
          </cell>
          <cell r="AH3214">
            <v>4804</v>
          </cell>
          <cell r="AI3214">
            <v>1914</v>
          </cell>
          <cell r="AJ3214">
            <v>2421</v>
          </cell>
          <cell r="AK3214">
            <v>770</v>
          </cell>
          <cell r="AL3214">
            <v>90</v>
          </cell>
          <cell r="AM3214">
            <v>1481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  <cell r="J3215">
            <v>861</v>
          </cell>
          <cell r="M3215">
            <v>474</v>
          </cell>
          <cell r="AC3215">
            <v>387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  <cell r="J3216">
            <v>48079</v>
          </cell>
          <cell r="M3216">
            <v>2202</v>
          </cell>
          <cell r="Q3216">
            <v>1292</v>
          </cell>
          <cell r="R3216">
            <v>1841</v>
          </cell>
          <cell r="V3216">
            <v>673</v>
          </cell>
          <cell r="AB3216">
            <v>464</v>
          </cell>
          <cell r="AH3216">
            <v>3858</v>
          </cell>
          <cell r="AI3216">
            <v>9636</v>
          </cell>
          <cell r="AJ3216">
            <v>12734</v>
          </cell>
          <cell r="AK3216">
            <v>6087</v>
          </cell>
          <cell r="AL3216">
            <v>6467</v>
          </cell>
          <cell r="AM3216">
            <v>2825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  <cell r="J3217">
            <v>23591</v>
          </cell>
          <cell r="P3217">
            <v>716</v>
          </cell>
          <cell r="R3217">
            <v>1446</v>
          </cell>
          <cell r="U3217">
            <v>108</v>
          </cell>
          <cell r="AG3217">
            <v>61</v>
          </cell>
          <cell r="AH3217">
            <v>2360</v>
          </cell>
          <cell r="AI3217">
            <v>1181</v>
          </cell>
          <cell r="AJ3217">
            <v>1640</v>
          </cell>
          <cell r="AK3217">
            <v>1836</v>
          </cell>
          <cell r="AL3217">
            <v>14103</v>
          </cell>
          <cell r="AN3217">
            <v>140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1046282</v>
          </cell>
          <cell r="L3218">
            <v>26982</v>
          </cell>
          <cell r="M3218">
            <v>49735</v>
          </cell>
          <cell r="N3218">
            <v>43773</v>
          </cell>
          <cell r="O3218">
            <v>52381</v>
          </cell>
          <cell r="P3218">
            <v>91138</v>
          </cell>
          <cell r="Q3218">
            <v>87563</v>
          </cell>
          <cell r="R3218">
            <v>93441</v>
          </cell>
          <cell r="S3218">
            <v>75613</v>
          </cell>
          <cell r="T3218">
            <v>76643</v>
          </cell>
          <cell r="U3218">
            <v>68103</v>
          </cell>
          <cell r="V3218">
            <v>38560</v>
          </cell>
          <cell r="W3218">
            <v>35702</v>
          </cell>
          <cell r="X3218">
            <v>36030</v>
          </cell>
          <cell r="Y3218">
            <v>36616</v>
          </cell>
          <cell r="Z3218">
            <v>31791</v>
          </cell>
          <cell r="AA3218">
            <v>21713</v>
          </cell>
          <cell r="AB3218">
            <v>23712</v>
          </cell>
          <cell r="AC3218">
            <v>19378</v>
          </cell>
          <cell r="AD3218">
            <v>23420</v>
          </cell>
          <cell r="AE3218">
            <v>19931</v>
          </cell>
          <cell r="AF3218">
            <v>14809</v>
          </cell>
          <cell r="AG3218">
            <v>11351</v>
          </cell>
          <cell r="AH3218">
            <v>10250</v>
          </cell>
          <cell r="AI3218">
            <v>13086</v>
          </cell>
          <cell r="AJ3218">
            <v>13496</v>
          </cell>
          <cell r="AK3218">
            <v>11312</v>
          </cell>
          <cell r="AL3218">
            <v>9890</v>
          </cell>
          <cell r="AM3218">
            <v>7247</v>
          </cell>
          <cell r="AN3218">
            <v>2616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2164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496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46291</v>
          </cell>
          <cell r="L3220">
            <v>1375</v>
          </cell>
          <cell r="M3220">
            <v>1453</v>
          </cell>
          <cell r="N3220">
            <v>110</v>
          </cell>
          <cell r="O3220">
            <v>5702</v>
          </cell>
          <cell r="P3220">
            <v>5658</v>
          </cell>
          <cell r="Q3220">
            <v>4957</v>
          </cell>
          <cell r="R3220">
            <v>8199</v>
          </cell>
          <cell r="S3220">
            <v>3222</v>
          </cell>
          <cell r="T3220">
            <v>3022</v>
          </cell>
          <cell r="U3220">
            <v>2485</v>
          </cell>
          <cell r="V3220">
            <v>1160</v>
          </cell>
          <cell r="W3220">
            <v>616</v>
          </cell>
          <cell r="X3220">
            <v>1987</v>
          </cell>
          <cell r="Y3220">
            <v>1441</v>
          </cell>
          <cell r="Z3220">
            <v>1100</v>
          </cell>
          <cell r="AA3220">
            <v>150</v>
          </cell>
          <cell r="AB3220">
            <v>501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343</v>
          </cell>
          <cell r="AH3220">
            <v>72</v>
          </cell>
          <cell r="AI3220">
            <v>618</v>
          </cell>
          <cell r="AJ3220">
            <v>124</v>
          </cell>
          <cell r="AK3220">
            <v>561</v>
          </cell>
          <cell r="AL3220">
            <v>374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2872</v>
          </cell>
          <cell r="M3221">
            <v>502</v>
          </cell>
          <cell r="O3221">
            <v>466</v>
          </cell>
          <cell r="P3221">
            <v>372</v>
          </cell>
          <cell r="Q3221">
            <v>468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7286</v>
          </cell>
          <cell r="N3223">
            <v>1309</v>
          </cell>
          <cell r="P3223">
            <v>1023</v>
          </cell>
          <cell r="Q3223">
            <v>1284</v>
          </cell>
          <cell r="R3223">
            <v>691</v>
          </cell>
          <cell r="S3223">
            <v>1165</v>
          </cell>
          <cell r="U3223">
            <v>538</v>
          </cell>
          <cell r="Y3223">
            <v>351</v>
          </cell>
          <cell r="AA3223">
            <v>179</v>
          </cell>
          <cell r="AB3223">
            <v>341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  <cell r="J3224">
            <v>11387</v>
          </cell>
          <cell r="L3224">
            <v>323</v>
          </cell>
          <cell r="M3224">
            <v>983</v>
          </cell>
          <cell r="N3224">
            <v>863</v>
          </cell>
          <cell r="O3224">
            <v>688</v>
          </cell>
          <cell r="P3224">
            <v>1633</v>
          </cell>
          <cell r="Q3224">
            <v>293</v>
          </cell>
          <cell r="R3224">
            <v>529</v>
          </cell>
          <cell r="S3224">
            <v>822</v>
          </cell>
          <cell r="T3224">
            <v>412</v>
          </cell>
          <cell r="U3224">
            <v>514</v>
          </cell>
          <cell r="V3224">
            <v>178</v>
          </cell>
          <cell r="W3224">
            <v>698</v>
          </cell>
          <cell r="X3224">
            <v>134</v>
          </cell>
          <cell r="Y3224">
            <v>360</v>
          </cell>
          <cell r="Z3224">
            <v>383</v>
          </cell>
          <cell r="AA3224">
            <v>129</v>
          </cell>
          <cell r="AB3224">
            <v>39</v>
          </cell>
          <cell r="AC3224">
            <v>333</v>
          </cell>
          <cell r="AD3224">
            <v>309</v>
          </cell>
          <cell r="AF3224">
            <v>320</v>
          </cell>
          <cell r="AG3224">
            <v>133</v>
          </cell>
          <cell r="AH3224">
            <v>111</v>
          </cell>
          <cell r="AJ3224">
            <v>138</v>
          </cell>
          <cell r="AK3224">
            <v>69</v>
          </cell>
          <cell r="AL3224">
            <v>496</v>
          </cell>
          <cell r="AM3224">
            <v>321</v>
          </cell>
          <cell r="AN3224">
            <v>176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  <cell r="J3225">
            <v>2997</v>
          </cell>
          <cell r="M3225">
            <v>1116</v>
          </cell>
          <cell r="P3225">
            <v>1198</v>
          </cell>
          <cell r="R3225">
            <v>57</v>
          </cell>
          <cell r="T3225">
            <v>502</v>
          </cell>
          <cell r="AB3225">
            <v>124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49212</v>
          </cell>
          <cell r="L3226">
            <v>1842</v>
          </cell>
          <cell r="M3226">
            <v>1115</v>
          </cell>
          <cell r="N3226">
            <v>1756</v>
          </cell>
          <cell r="O3226">
            <v>1880</v>
          </cell>
          <cell r="P3226">
            <v>3232</v>
          </cell>
          <cell r="Q3226">
            <v>4794</v>
          </cell>
          <cell r="R3226">
            <v>1877</v>
          </cell>
          <cell r="S3226">
            <v>4162</v>
          </cell>
          <cell r="T3226">
            <v>1172</v>
          </cell>
          <cell r="U3226">
            <v>763</v>
          </cell>
          <cell r="V3226">
            <v>696</v>
          </cell>
          <cell r="W3226">
            <v>615</v>
          </cell>
          <cell r="X3226">
            <v>6766</v>
          </cell>
          <cell r="Y3226">
            <v>763</v>
          </cell>
          <cell r="Z3226">
            <v>3418</v>
          </cell>
          <cell r="AA3226">
            <v>1066</v>
          </cell>
          <cell r="AB3226">
            <v>6260</v>
          </cell>
          <cell r="AC3226">
            <v>369</v>
          </cell>
          <cell r="AE3226">
            <v>599</v>
          </cell>
          <cell r="AF3226">
            <v>1253</v>
          </cell>
          <cell r="AG3226">
            <v>1185</v>
          </cell>
          <cell r="AH3226">
            <v>437</v>
          </cell>
          <cell r="AJ3226">
            <v>878</v>
          </cell>
          <cell r="AK3226">
            <v>395</v>
          </cell>
          <cell r="AL3226">
            <v>971</v>
          </cell>
          <cell r="AM3226">
            <v>948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26135</v>
          </cell>
          <cell r="L3227">
            <v>1077</v>
          </cell>
          <cell r="M3227">
            <v>977</v>
          </cell>
          <cell r="N3227">
            <v>1674</v>
          </cell>
          <cell r="O3227">
            <v>1424</v>
          </cell>
          <cell r="P3227">
            <v>3927</v>
          </cell>
          <cell r="Q3227">
            <v>1954</v>
          </cell>
          <cell r="R3227">
            <v>1715</v>
          </cell>
          <cell r="S3227">
            <v>2478</v>
          </cell>
          <cell r="T3227">
            <v>1498</v>
          </cell>
          <cell r="U3227">
            <v>1547</v>
          </cell>
          <cell r="V3227">
            <v>922</v>
          </cell>
          <cell r="W3227">
            <v>908</v>
          </cell>
          <cell r="X3227">
            <v>825</v>
          </cell>
          <cell r="Y3227">
            <v>977</v>
          </cell>
          <cell r="Z3227">
            <v>844</v>
          </cell>
          <cell r="AA3227">
            <v>159</v>
          </cell>
          <cell r="AB3227">
            <v>630</v>
          </cell>
          <cell r="AC3227">
            <v>272</v>
          </cell>
          <cell r="AD3227">
            <v>487</v>
          </cell>
          <cell r="AE3227">
            <v>178</v>
          </cell>
          <cell r="AF3227">
            <v>559</v>
          </cell>
          <cell r="AH3227">
            <v>237</v>
          </cell>
          <cell r="AI3227">
            <v>112</v>
          </cell>
          <cell r="AJ3227">
            <v>228</v>
          </cell>
          <cell r="AK3227">
            <v>39</v>
          </cell>
          <cell r="AL3227">
            <v>246</v>
          </cell>
          <cell r="AM3227">
            <v>147</v>
          </cell>
          <cell r="AN3227">
            <v>94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  <cell r="J3228">
            <v>451</v>
          </cell>
          <cell r="O3228">
            <v>54</v>
          </cell>
          <cell r="T3228">
            <v>118</v>
          </cell>
          <cell r="W3228">
            <v>109</v>
          </cell>
          <cell r="AC3228">
            <v>170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  <cell r="J3229">
            <v>45713</v>
          </cell>
          <cell r="L3229">
            <v>210</v>
          </cell>
          <cell r="M3229">
            <v>3431</v>
          </cell>
          <cell r="N3229">
            <v>1752</v>
          </cell>
          <cell r="O3229">
            <v>3170</v>
          </cell>
          <cell r="P3229">
            <v>2618</v>
          </cell>
          <cell r="Q3229">
            <v>2752</v>
          </cell>
          <cell r="R3229">
            <v>1824</v>
          </cell>
          <cell r="S3229">
            <v>1613</v>
          </cell>
          <cell r="T3229">
            <v>2305</v>
          </cell>
          <cell r="U3229">
            <v>2370</v>
          </cell>
          <cell r="V3229">
            <v>7373</v>
          </cell>
          <cell r="W3229">
            <v>324</v>
          </cell>
          <cell r="X3229">
            <v>4327</v>
          </cell>
          <cell r="Y3229">
            <v>1579</v>
          </cell>
          <cell r="Z3229">
            <v>506</v>
          </cell>
          <cell r="AA3229">
            <v>1663</v>
          </cell>
          <cell r="AB3229">
            <v>1448</v>
          </cell>
          <cell r="AC3229">
            <v>1825</v>
          </cell>
          <cell r="AD3229">
            <v>833</v>
          </cell>
          <cell r="AE3229">
            <v>252</v>
          </cell>
          <cell r="AF3229">
            <v>715</v>
          </cell>
          <cell r="AG3229">
            <v>976</v>
          </cell>
          <cell r="AH3229">
            <v>39</v>
          </cell>
          <cell r="AK3229">
            <v>1808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  <cell r="J3230">
            <v>6252</v>
          </cell>
          <cell r="L3230">
            <v>86</v>
          </cell>
          <cell r="M3230">
            <v>146</v>
          </cell>
          <cell r="N3230">
            <v>1200</v>
          </cell>
          <cell r="P3230">
            <v>233</v>
          </cell>
          <cell r="Q3230">
            <v>2415</v>
          </cell>
          <cell r="S3230">
            <v>228</v>
          </cell>
          <cell r="U3230">
            <v>39</v>
          </cell>
          <cell r="X3230">
            <v>499</v>
          </cell>
          <cell r="Y3230">
            <v>350</v>
          </cell>
          <cell r="AA3230">
            <v>813</v>
          </cell>
          <cell r="AB3230">
            <v>202</v>
          </cell>
          <cell r="AF3230">
            <v>41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  <cell r="J3231">
            <v>105691</v>
          </cell>
          <cell r="N3231">
            <v>5913</v>
          </cell>
          <cell r="O3231">
            <v>7516</v>
          </cell>
          <cell r="P3231">
            <v>21204</v>
          </cell>
          <cell r="Q3231">
            <v>8398</v>
          </cell>
          <cell r="R3231">
            <v>4753</v>
          </cell>
          <cell r="S3231">
            <v>14021</v>
          </cell>
          <cell r="T3231">
            <v>930</v>
          </cell>
          <cell r="U3231">
            <v>1850</v>
          </cell>
          <cell r="V3231">
            <v>2288</v>
          </cell>
          <cell r="W3231">
            <v>20033</v>
          </cell>
          <cell r="X3231">
            <v>143</v>
          </cell>
          <cell r="Y3231">
            <v>4341</v>
          </cell>
          <cell r="AA3231">
            <v>1453</v>
          </cell>
          <cell r="AB3231">
            <v>3576</v>
          </cell>
          <cell r="AD3231">
            <v>149</v>
          </cell>
          <cell r="AE3231">
            <v>3471</v>
          </cell>
          <cell r="AF3231">
            <v>3577</v>
          </cell>
          <cell r="AG3231">
            <v>2075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  <cell r="J3232">
            <v>10161</v>
          </cell>
          <cell r="L3232">
            <v>415</v>
          </cell>
          <cell r="N3232">
            <v>1290</v>
          </cell>
          <cell r="O3232">
            <v>3923</v>
          </cell>
          <cell r="P3232">
            <v>469</v>
          </cell>
          <cell r="R3232">
            <v>300</v>
          </cell>
          <cell r="S3232">
            <v>1250</v>
          </cell>
          <cell r="U3232">
            <v>302</v>
          </cell>
          <cell r="W3232">
            <v>1172</v>
          </cell>
          <cell r="X3232">
            <v>16</v>
          </cell>
          <cell r="Y3232">
            <v>217</v>
          </cell>
          <cell r="Z3232">
            <v>546</v>
          </cell>
          <cell r="AA3232">
            <v>211</v>
          </cell>
          <cell r="AG3232">
            <v>50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  <cell r="J3233">
            <v>1086</v>
          </cell>
          <cell r="N3233">
            <v>153</v>
          </cell>
          <cell r="Q3233">
            <v>232</v>
          </cell>
          <cell r="R3233">
            <v>188</v>
          </cell>
          <cell r="W3233">
            <v>283</v>
          </cell>
          <cell r="AE3233">
            <v>230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  <cell r="J3234">
            <v>3220</v>
          </cell>
          <cell r="N3234">
            <v>393</v>
          </cell>
          <cell r="O3234">
            <v>353</v>
          </cell>
          <cell r="S3234">
            <v>1807</v>
          </cell>
          <cell r="U3234">
            <v>667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  <cell r="J3235">
            <v>3104</v>
          </cell>
          <cell r="M3235">
            <v>350</v>
          </cell>
          <cell r="V3235">
            <v>1493</v>
          </cell>
          <cell r="W3235">
            <v>479</v>
          </cell>
          <cell r="Y3235">
            <v>348</v>
          </cell>
          <cell r="AB3235">
            <v>434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54344</v>
          </cell>
          <cell r="L3236">
            <v>955</v>
          </cell>
          <cell r="M3236">
            <v>2097</v>
          </cell>
          <cell r="N3236">
            <v>1865</v>
          </cell>
          <cell r="O3236">
            <v>5386</v>
          </cell>
          <cell r="P3236">
            <v>2399</v>
          </cell>
          <cell r="Q3236">
            <v>2033</v>
          </cell>
          <cell r="R3236">
            <v>2144</v>
          </cell>
          <cell r="S3236">
            <v>1279</v>
          </cell>
          <cell r="T3236">
            <v>2481</v>
          </cell>
          <cell r="U3236">
            <v>1595</v>
          </cell>
          <cell r="V3236">
            <v>2338</v>
          </cell>
          <cell r="W3236">
            <v>1632</v>
          </cell>
          <cell r="X3236">
            <v>1884</v>
          </cell>
          <cell r="Y3236">
            <v>2303</v>
          </cell>
          <cell r="Z3236">
            <v>2337</v>
          </cell>
          <cell r="AA3236">
            <v>2732</v>
          </cell>
          <cell r="AB3236">
            <v>1821</v>
          </cell>
          <cell r="AC3236">
            <v>2777</v>
          </cell>
          <cell r="AD3236">
            <v>1053</v>
          </cell>
          <cell r="AE3236">
            <v>2113</v>
          </cell>
          <cell r="AF3236">
            <v>758</v>
          </cell>
          <cell r="AG3236">
            <v>1971</v>
          </cell>
          <cell r="AH3236">
            <v>1060</v>
          </cell>
          <cell r="AI3236">
            <v>1211</v>
          </cell>
          <cell r="AJ3236">
            <v>1106</v>
          </cell>
          <cell r="AK3236">
            <v>2000</v>
          </cell>
          <cell r="AL3236">
            <v>1110</v>
          </cell>
          <cell r="AM3236">
            <v>1606</v>
          </cell>
          <cell r="AN3236">
            <v>298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  <cell r="J3237">
            <v>41027</v>
          </cell>
          <cell r="M3237">
            <v>1099</v>
          </cell>
          <cell r="N3237">
            <v>384</v>
          </cell>
          <cell r="O3237">
            <v>2254</v>
          </cell>
          <cell r="P3237">
            <v>239</v>
          </cell>
          <cell r="Q3237">
            <v>6032</v>
          </cell>
          <cell r="R3237">
            <v>20</v>
          </cell>
          <cell r="S3237">
            <v>4847</v>
          </cell>
          <cell r="T3237">
            <v>2704</v>
          </cell>
          <cell r="U3237">
            <v>2181</v>
          </cell>
          <cell r="V3237">
            <v>2707</v>
          </cell>
          <cell r="W3237">
            <v>279</v>
          </cell>
          <cell r="X3237">
            <v>1782</v>
          </cell>
          <cell r="Z3237">
            <v>594</v>
          </cell>
          <cell r="AA3237">
            <v>7198</v>
          </cell>
          <cell r="AB3237">
            <v>807</v>
          </cell>
          <cell r="AC3237">
            <v>3101</v>
          </cell>
          <cell r="AE3237">
            <v>138</v>
          </cell>
          <cell r="AF3237">
            <v>855</v>
          </cell>
          <cell r="AG3237">
            <v>50</v>
          </cell>
          <cell r="AH3237">
            <v>2533</v>
          </cell>
          <cell r="AK3237">
            <v>21</v>
          </cell>
          <cell r="AL3237">
            <v>1202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49741</v>
          </cell>
          <cell r="L3238">
            <v>1011</v>
          </cell>
          <cell r="M3238">
            <v>1512</v>
          </cell>
          <cell r="N3238">
            <v>1135</v>
          </cell>
          <cell r="O3238">
            <v>1791</v>
          </cell>
          <cell r="P3238">
            <v>1286</v>
          </cell>
          <cell r="Q3238">
            <v>5550</v>
          </cell>
          <cell r="R3238">
            <v>1828</v>
          </cell>
          <cell r="S3238">
            <v>560</v>
          </cell>
          <cell r="T3238">
            <v>3571</v>
          </cell>
          <cell r="V3238">
            <v>823</v>
          </cell>
          <cell r="W3238">
            <v>2491</v>
          </cell>
          <cell r="X3238">
            <v>1367</v>
          </cell>
          <cell r="Y3238">
            <v>5896</v>
          </cell>
          <cell r="Z3238">
            <v>4350</v>
          </cell>
          <cell r="AA3238">
            <v>502</v>
          </cell>
          <cell r="AB3238">
            <v>2075</v>
          </cell>
          <cell r="AC3238">
            <v>683</v>
          </cell>
          <cell r="AD3238">
            <v>2640</v>
          </cell>
          <cell r="AE3238">
            <v>682</v>
          </cell>
          <cell r="AF3238">
            <v>882</v>
          </cell>
          <cell r="AH3238">
            <v>409</v>
          </cell>
          <cell r="AI3238">
            <v>1206</v>
          </cell>
          <cell r="AJ3238">
            <v>965</v>
          </cell>
          <cell r="AK3238">
            <v>804</v>
          </cell>
          <cell r="AL3238">
            <v>4645</v>
          </cell>
          <cell r="AM3238">
            <v>1077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  <cell r="J3239">
            <v>1449</v>
          </cell>
          <cell r="Q3239">
            <v>124</v>
          </cell>
          <cell r="AB3239">
            <v>75</v>
          </cell>
          <cell r="AG3239">
            <v>209</v>
          </cell>
          <cell r="AH3239">
            <v>193</v>
          </cell>
          <cell r="AI3239">
            <v>52</v>
          </cell>
          <cell r="AK3239">
            <v>180</v>
          </cell>
          <cell r="AM3239">
            <v>616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  <cell r="J3240">
            <v>38611</v>
          </cell>
          <cell r="P3240">
            <v>1010</v>
          </cell>
          <cell r="AH3240">
            <v>6490</v>
          </cell>
          <cell r="AK3240">
            <v>16672</v>
          </cell>
          <cell r="AL3240">
            <v>7711</v>
          </cell>
          <cell r="AM3240">
            <v>4213</v>
          </cell>
          <cell r="AN3240">
            <v>2515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  <cell r="J3241">
            <v>7173</v>
          </cell>
          <cell r="AA3241">
            <v>567</v>
          </cell>
          <cell r="AH3241">
            <v>1906</v>
          </cell>
          <cell r="AK3241">
            <v>643</v>
          </cell>
          <cell r="AL3241">
            <v>4057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70778</v>
          </cell>
          <cell r="L3242">
            <v>2371</v>
          </cell>
          <cell r="M3242">
            <v>7066</v>
          </cell>
          <cell r="N3242">
            <v>3888</v>
          </cell>
          <cell r="O3242">
            <v>4130</v>
          </cell>
          <cell r="P3242">
            <v>4953</v>
          </cell>
          <cell r="Q3242">
            <v>5151</v>
          </cell>
          <cell r="R3242">
            <v>3350</v>
          </cell>
          <cell r="S3242">
            <v>2499</v>
          </cell>
          <cell r="T3242">
            <v>3255</v>
          </cell>
          <cell r="U3242">
            <v>2231</v>
          </cell>
          <cell r="V3242">
            <v>2399</v>
          </cell>
          <cell r="W3242">
            <v>1256</v>
          </cell>
          <cell r="X3242">
            <v>1697</v>
          </cell>
          <cell r="Y3242">
            <v>1133</v>
          </cell>
          <cell r="Z3242">
            <v>813</v>
          </cell>
          <cell r="AA3242">
            <v>2220</v>
          </cell>
          <cell r="AB3242">
            <v>2829</v>
          </cell>
          <cell r="AC3242">
            <v>2134</v>
          </cell>
          <cell r="AD3242">
            <v>1696</v>
          </cell>
          <cell r="AE3242">
            <v>1946</v>
          </cell>
          <cell r="AF3242">
            <v>2140</v>
          </cell>
          <cell r="AG3242">
            <v>1235</v>
          </cell>
          <cell r="AH3242">
            <v>793</v>
          </cell>
          <cell r="AI3242">
            <v>914</v>
          </cell>
          <cell r="AJ3242">
            <v>1731</v>
          </cell>
          <cell r="AK3242">
            <v>2291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544</v>
          </cell>
          <cell r="O3243">
            <v>154</v>
          </cell>
          <cell r="Q3243">
            <v>30</v>
          </cell>
          <cell r="W3243">
            <v>186</v>
          </cell>
          <cell r="AD3243">
            <v>174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2848</v>
          </cell>
          <cell r="L3244">
            <v>38</v>
          </cell>
          <cell r="M3244">
            <v>170</v>
          </cell>
          <cell r="N3244">
            <v>277</v>
          </cell>
          <cell r="O3244">
            <v>204</v>
          </cell>
          <cell r="P3244">
            <v>295</v>
          </cell>
          <cell r="S3244">
            <v>218</v>
          </cell>
          <cell r="Y3244">
            <v>715</v>
          </cell>
          <cell r="AB3244">
            <v>353</v>
          </cell>
          <cell r="AC3244">
            <v>78</v>
          </cell>
          <cell r="AK3244">
            <v>500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224</v>
          </cell>
          <cell r="T3247">
            <v>224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  <cell r="J3248">
            <v>1653</v>
          </cell>
          <cell r="O3248">
            <v>32</v>
          </cell>
          <cell r="P3248">
            <v>351</v>
          </cell>
          <cell r="Q3248">
            <v>68</v>
          </cell>
          <cell r="R3248">
            <v>273</v>
          </cell>
          <cell r="S3248">
            <v>30</v>
          </cell>
          <cell r="W3248">
            <v>296</v>
          </cell>
          <cell r="Z3248">
            <v>27</v>
          </cell>
          <cell r="AA3248">
            <v>45</v>
          </cell>
          <cell r="AC3248">
            <v>55</v>
          </cell>
          <cell r="AF3248">
            <v>286</v>
          </cell>
          <cell r="AI3248">
            <v>61</v>
          </cell>
          <cell r="AJ3248">
            <v>57</v>
          </cell>
          <cell r="AM3248">
            <v>72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  <cell r="J3249">
            <v>2741</v>
          </cell>
          <cell r="Q3249">
            <v>266</v>
          </cell>
          <cell r="W3249">
            <v>156</v>
          </cell>
          <cell r="Z3249">
            <v>923</v>
          </cell>
          <cell r="AA3249">
            <v>108</v>
          </cell>
          <cell r="AB3249">
            <v>45</v>
          </cell>
          <cell r="AC3249">
            <v>520</v>
          </cell>
          <cell r="AE3249">
            <v>723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  <cell r="J3250">
            <v>11761</v>
          </cell>
          <cell r="M3250">
            <v>1029</v>
          </cell>
          <cell r="N3250">
            <v>518</v>
          </cell>
          <cell r="O3250">
            <v>322</v>
          </cell>
          <cell r="P3250">
            <v>769</v>
          </cell>
          <cell r="Q3250">
            <v>190</v>
          </cell>
          <cell r="R3250">
            <v>784</v>
          </cell>
          <cell r="S3250">
            <v>478</v>
          </cell>
          <cell r="V3250">
            <v>355</v>
          </cell>
          <cell r="W3250">
            <v>125</v>
          </cell>
          <cell r="X3250">
            <v>1886</v>
          </cell>
          <cell r="Y3250">
            <v>1596</v>
          </cell>
          <cell r="Z3250">
            <v>949</v>
          </cell>
          <cell r="AA3250">
            <v>1396</v>
          </cell>
          <cell r="AB3250">
            <v>440</v>
          </cell>
          <cell r="AC3250">
            <v>492</v>
          </cell>
          <cell r="AD3250">
            <v>60</v>
          </cell>
          <cell r="AJ3250">
            <v>84</v>
          </cell>
          <cell r="AK3250">
            <v>200</v>
          </cell>
          <cell r="AM3250">
            <v>88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  <cell r="J3251">
            <v>3446</v>
          </cell>
          <cell r="L3251">
            <v>272</v>
          </cell>
          <cell r="M3251">
            <v>408</v>
          </cell>
          <cell r="N3251">
            <v>485</v>
          </cell>
          <cell r="O3251">
            <v>450</v>
          </cell>
          <cell r="Q3251">
            <v>552</v>
          </cell>
          <cell r="R3251">
            <v>315</v>
          </cell>
          <cell r="S3251">
            <v>216</v>
          </cell>
          <cell r="V3251">
            <v>40</v>
          </cell>
          <cell r="X3251">
            <v>211</v>
          </cell>
          <cell r="AI3251">
            <v>35</v>
          </cell>
          <cell r="AK3251">
            <v>421</v>
          </cell>
          <cell r="AM3251">
            <v>41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  <cell r="J3252">
            <v>848</v>
          </cell>
          <cell r="AA3252">
            <v>48</v>
          </cell>
          <cell r="AE3252">
            <v>679</v>
          </cell>
          <cell r="AG3252">
            <v>121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  <cell r="J3253">
            <v>10316</v>
          </cell>
          <cell r="L3253">
            <v>261</v>
          </cell>
          <cell r="M3253">
            <v>935</v>
          </cell>
          <cell r="N3253">
            <v>979</v>
          </cell>
          <cell r="O3253">
            <v>373</v>
          </cell>
          <cell r="P3253">
            <v>2252</v>
          </cell>
          <cell r="Q3253">
            <v>244</v>
          </cell>
          <cell r="R3253">
            <v>457</v>
          </cell>
          <cell r="S3253">
            <v>249</v>
          </cell>
          <cell r="T3253">
            <v>660</v>
          </cell>
          <cell r="V3253">
            <v>110</v>
          </cell>
          <cell r="W3253">
            <v>87</v>
          </cell>
          <cell r="X3253">
            <v>1146</v>
          </cell>
          <cell r="Y3253">
            <v>331</v>
          </cell>
          <cell r="Z3253">
            <v>82</v>
          </cell>
          <cell r="AA3253">
            <v>526</v>
          </cell>
          <cell r="AB3253">
            <v>123</v>
          </cell>
          <cell r="AE3253">
            <v>161</v>
          </cell>
          <cell r="AG3253">
            <v>107</v>
          </cell>
          <cell r="AH3253">
            <v>58</v>
          </cell>
          <cell r="AI3253">
            <v>1125</v>
          </cell>
          <cell r="AM3253">
            <v>50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  <cell r="J3254">
            <v>687</v>
          </cell>
          <cell r="O3254">
            <v>687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  <cell r="J3255">
            <v>24576</v>
          </cell>
          <cell r="M3255">
            <v>7327</v>
          </cell>
          <cell r="O3255">
            <v>1073</v>
          </cell>
          <cell r="P3255">
            <v>7244</v>
          </cell>
          <cell r="R3255">
            <v>800</v>
          </cell>
          <cell r="Y3255">
            <v>3471</v>
          </cell>
          <cell r="AB3255">
            <v>1138</v>
          </cell>
          <cell r="AC3255">
            <v>118</v>
          </cell>
          <cell r="AG3255">
            <v>3405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  <cell r="J3256">
            <v>3493</v>
          </cell>
          <cell r="Q3256">
            <v>257</v>
          </cell>
          <cell r="R3256">
            <v>70</v>
          </cell>
          <cell r="T3256">
            <v>1673</v>
          </cell>
          <cell r="Y3256">
            <v>710</v>
          </cell>
          <cell r="AA3256">
            <v>412</v>
          </cell>
          <cell r="AC3256">
            <v>371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  <cell r="J3258">
            <v>819</v>
          </cell>
          <cell r="N3258">
            <v>394</v>
          </cell>
          <cell r="AD3258">
            <v>425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  <cell r="J3260">
            <v>13318</v>
          </cell>
          <cell r="L3260">
            <v>420</v>
          </cell>
          <cell r="M3260">
            <v>1028</v>
          </cell>
          <cell r="N3260">
            <v>472</v>
          </cell>
          <cell r="O3260">
            <v>210</v>
          </cell>
          <cell r="P3260">
            <v>291</v>
          </cell>
          <cell r="Q3260">
            <v>556</v>
          </cell>
          <cell r="R3260">
            <v>892</v>
          </cell>
          <cell r="S3260">
            <v>2187</v>
          </cell>
          <cell r="T3260">
            <v>214</v>
          </cell>
          <cell r="U3260">
            <v>272</v>
          </cell>
          <cell r="V3260">
            <v>87</v>
          </cell>
          <cell r="W3260">
            <v>1193</v>
          </cell>
          <cell r="Y3260">
            <v>250</v>
          </cell>
          <cell r="Z3260">
            <v>553</v>
          </cell>
          <cell r="AB3260">
            <v>385</v>
          </cell>
          <cell r="AC3260">
            <v>250</v>
          </cell>
          <cell r="AD3260">
            <v>255</v>
          </cell>
          <cell r="AE3260">
            <v>745</v>
          </cell>
          <cell r="AF3260">
            <v>407</v>
          </cell>
          <cell r="AG3260">
            <v>1976</v>
          </cell>
          <cell r="AH3260">
            <v>196</v>
          </cell>
          <cell r="AI3260">
            <v>190</v>
          </cell>
          <cell r="AJ3260">
            <v>172</v>
          </cell>
          <cell r="AM3260">
            <v>52</v>
          </cell>
          <cell r="AN3260">
            <v>65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  <cell r="J3261">
            <v>15830</v>
          </cell>
          <cell r="M3261">
            <v>3265</v>
          </cell>
          <cell r="N3261">
            <v>50</v>
          </cell>
          <cell r="O3261">
            <v>186</v>
          </cell>
          <cell r="P3261">
            <v>50</v>
          </cell>
          <cell r="Q3261">
            <v>783</v>
          </cell>
          <cell r="R3261">
            <v>36</v>
          </cell>
          <cell r="T3261">
            <v>305</v>
          </cell>
          <cell r="W3261">
            <v>54</v>
          </cell>
          <cell r="AA3261">
            <v>483</v>
          </cell>
          <cell r="AC3261">
            <v>6869</v>
          </cell>
          <cell r="AD3261">
            <v>22</v>
          </cell>
          <cell r="AE3261">
            <v>1233</v>
          </cell>
          <cell r="AF3261">
            <v>53</v>
          </cell>
          <cell r="AI3261">
            <v>1587</v>
          </cell>
          <cell r="AJ3261">
            <v>174</v>
          </cell>
          <cell r="AL3261">
            <v>565</v>
          </cell>
          <cell r="AM3261">
            <v>97</v>
          </cell>
          <cell r="AN3261">
            <v>18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  <cell r="J3262">
            <v>22995</v>
          </cell>
          <cell r="L3262">
            <v>352</v>
          </cell>
          <cell r="M3262">
            <v>92</v>
          </cell>
          <cell r="N3262">
            <v>6045</v>
          </cell>
          <cell r="O3262">
            <v>193</v>
          </cell>
          <cell r="P3262">
            <v>1489</v>
          </cell>
          <cell r="Q3262">
            <v>3050</v>
          </cell>
          <cell r="S3262">
            <v>288</v>
          </cell>
          <cell r="T3262">
            <v>392</v>
          </cell>
          <cell r="V3262">
            <v>310</v>
          </cell>
          <cell r="Y3262">
            <v>2136</v>
          </cell>
          <cell r="Z3262">
            <v>26</v>
          </cell>
          <cell r="AA3262">
            <v>4016</v>
          </cell>
          <cell r="AG3262">
            <v>949</v>
          </cell>
          <cell r="AI3262">
            <v>2285</v>
          </cell>
          <cell r="AJ3262">
            <v>69</v>
          </cell>
          <cell r="AL3262">
            <v>1246</v>
          </cell>
          <cell r="AM3262">
            <v>57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  <cell r="J3263">
            <v>882</v>
          </cell>
          <cell r="M3263">
            <v>26</v>
          </cell>
          <cell r="W3263">
            <v>159</v>
          </cell>
          <cell r="X3263">
            <v>402</v>
          </cell>
          <cell r="Z3263">
            <v>111</v>
          </cell>
          <cell r="AI3263">
            <v>184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  <cell r="J3264">
            <v>7067</v>
          </cell>
          <cell r="O3264">
            <v>20</v>
          </cell>
          <cell r="AH3264">
            <v>101</v>
          </cell>
          <cell r="AI3264">
            <v>3421</v>
          </cell>
          <cell r="AM3264">
            <v>3525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  <cell r="J3265">
            <v>1463</v>
          </cell>
          <cell r="AA3265">
            <v>404</v>
          </cell>
          <cell r="AI3265">
            <v>74</v>
          </cell>
          <cell r="AJ3265">
            <v>985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209605</v>
          </cell>
          <cell r="L3266">
            <v>9557</v>
          </cell>
          <cell r="M3266">
            <v>24412</v>
          </cell>
          <cell r="N3266">
            <v>18718</v>
          </cell>
          <cell r="O3266">
            <v>12776</v>
          </cell>
          <cell r="P3266">
            <v>15216</v>
          </cell>
          <cell r="Q3266">
            <v>12192</v>
          </cell>
          <cell r="R3266">
            <v>13839</v>
          </cell>
          <cell r="S3266">
            <v>8871</v>
          </cell>
          <cell r="T3266">
            <v>7158</v>
          </cell>
          <cell r="U3266">
            <v>8330</v>
          </cell>
          <cell r="V3266">
            <v>5781</v>
          </cell>
          <cell r="W3266">
            <v>9188</v>
          </cell>
          <cell r="X3266">
            <v>6971</v>
          </cell>
          <cell r="Y3266">
            <v>9070</v>
          </cell>
          <cell r="Z3266">
            <v>9485</v>
          </cell>
          <cell r="AA3266">
            <v>7534</v>
          </cell>
          <cell r="AB3266">
            <v>3124</v>
          </cell>
          <cell r="AC3266">
            <v>3150</v>
          </cell>
          <cell r="AD3266">
            <v>4352</v>
          </cell>
          <cell r="AE3266">
            <v>3957</v>
          </cell>
          <cell r="AF3266">
            <v>7483</v>
          </cell>
          <cell r="AG3266">
            <v>2036</v>
          </cell>
          <cell r="AH3266">
            <v>699</v>
          </cell>
          <cell r="AI3266">
            <v>830</v>
          </cell>
          <cell r="AJ3266">
            <v>1479</v>
          </cell>
          <cell r="AK3266">
            <v>1360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5162</v>
          </cell>
          <cell r="L3267">
            <v>683</v>
          </cell>
          <cell r="M3267">
            <v>1467</v>
          </cell>
          <cell r="N3267">
            <v>1419</v>
          </cell>
          <cell r="Q3267">
            <v>157</v>
          </cell>
          <cell r="U3267">
            <v>364</v>
          </cell>
          <cell r="V3267">
            <v>225</v>
          </cell>
          <cell r="Y3267">
            <v>143</v>
          </cell>
          <cell r="Z3267">
            <v>219</v>
          </cell>
          <cell r="AA3267">
            <v>143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19274</v>
          </cell>
          <cell r="L3268">
            <v>1879</v>
          </cell>
          <cell r="M3268">
            <v>1161</v>
          </cell>
          <cell r="N3268">
            <v>2407</v>
          </cell>
          <cell r="O3268">
            <v>2127</v>
          </cell>
          <cell r="P3268">
            <v>2463</v>
          </cell>
          <cell r="Q3268">
            <v>686</v>
          </cell>
          <cell r="R3268">
            <v>392</v>
          </cell>
          <cell r="S3268">
            <v>238</v>
          </cell>
          <cell r="U3268">
            <v>287</v>
          </cell>
          <cell r="V3268">
            <v>310</v>
          </cell>
          <cell r="W3268">
            <v>223</v>
          </cell>
          <cell r="X3268">
            <v>507</v>
          </cell>
          <cell r="Y3268">
            <v>786</v>
          </cell>
          <cell r="Z3268">
            <v>1059</v>
          </cell>
          <cell r="AA3268">
            <v>1288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1726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3271</v>
          </cell>
          <cell r="M3269">
            <v>597</v>
          </cell>
          <cell r="O3269">
            <v>704</v>
          </cell>
          <cell r="U3269">
            <v>355</v>
          </cell>
          <cell r="V3269">
            <v>358</v>
          </cell>
          <cell r="W3269">
            <v>462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2075</v>
          </cell>
          <cell r="L3271">
            <v>318</v>
          </cell>
          <cell r="N3271">
            <v>1153</v>
          </cell>
          <cell r="Q3271">
            <v>78</v>
          </cell>
          <cell r="T3271">
            <v>279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  <cell r="J3272">
            <v>7439</v>
          </cell>
          <cell r="L3272">
            <v>91</v>
          </cell>
          <cell r="M3272">
            <v>163</v>
          </cell>
          <cell r="N3272">
            <v>487</v>
          </cell>
          <cell r="O3272">
            <v>231</v>
          </cell>
          <cell r="P3272">
            <v>411</v>
          </cell>
          <cell r="Q3272">
            <v>487</v>
          </cell>
          <cell r="R3272">
            <v>284</v>
          </cell>
          <cell r="S3272">
            <v>117</v>
          </cell>
          <cell r="T3272">
            <v>1325</v>
          </cell>
          <cell r="U3272">
            <v>330</v>
          </cell>
          <cell r="W3272">
            <v>231</v>
          </cell>
          <cell r="X3272">
            <v>150</v>
          </cell>
          <cell r="Y3272">
            <v>140</v>
          </cell>
          <cell r="Z3272">
            <v>638</v>
          </cell>
          <cell r="AA3272">
            <v>189</v>
          </cell>
          <cell r="AB3272">
            <v>58</v>
          </cell>
          <cell r="AC3272">
            <v>699</v>
          </cell>
          <cell r="AD3272">
            <v>54</v>
          </cell>
          <cell r="AE3272">
            <v>565</v>
          </cell>
          <cell r="AG3272">
            <v>440</v>
          </cell>
          <cell r="AH3272">
            <v>55</v>
          </cell>
          <cell r="AI3272">
            <v>129</v>
          </cell>
          <cell r="AL3272">
            <v>165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  <cell r="J3273">
            <v>3068</v>
          </cell>
          <cell r="M3273">
            <v>120</v>
          </cell>
          <cell r="P3273">
            <v>352</v>
          </cell>
          <cell r="Q3273">
            <v>425</v>
          </cell>
          <cell r="R3273">
            <v>824</v>
          </cell>
          <cell r="T3273">
            <v>1307</v>
          </cell>
          <cell r="W3273">
            <v>40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  <cell r="J3274">
            <v>30127</v>
          </cell>
          <cell r="L3274">
            <v>539</v>
          </cell>
          <cell r="M3274">
            <v>3323</v>
          </cell>
          <cell r="N3274">
            <v>2046</v>
          </cell>
          <cell r="O3274">
            <v>1964</v>
          </cell>
          <cell r="P3274">
            <v>1460</v>
          </cell>
          <cell r="Q3274">
            <v>2703</v>
          </cell>
          <cell r="R3274">
            <v>260</v>
          </cell>
          <cell r="S3274">
            <v>1277</v>
          </cell>
          <cell r="T3274">
            <v>3716</v>
          </cell>
          <cell r="U3274">
            <v>564</v>
          </cell>
          <cell r="V3274">
            <v>711</v>
          </cell>
          <cell r="W3274">
            <v>1032</v>
          </cell>
          <cell r="X3274">
            <v>1673</v>
          </cell>
          <cell r="Y3274">
            <v>770</v>
          </cell>
          <cell r="Z3274">
            <v>1263</v>
          </cell>
          <cell r="AA3274">
            <v>1380</v>
          </cell>
          <cell r="AB3274">
            <v>522</v>
          </cell>
          <cell r="AC3274">
            <v>1614</v>
          </cell>
          <cell r="AD3274">
            <v>2918</v>
          </cell>
          <cell r="AE3274">
            <v>258</v>
          </cell>
          <cell r="AF3274">
            <v>24</v>
          </cell>
          <cell r="AH3274">
            <v>49</v>
          </cell>
          <cell r="AL3274">
            <v>61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  <cell r="J3275">
            <v>8019</v>
          </cell>
          <cell r="L3275">
            <v>171</v>
          </cell>
          <cell r="M3275">
            <v>465</v>
          </cell>
          <cell r="N3275">
            <v>1032</v>
          </cell>
          <cell r="O3275">
            <v>484</v>
          </cell>
          <cell r="P3275">
            <v>1469</v>
          </cell>
          <cell r="Q3275">
            <v>142</v>
          </cell>
          <cell r="R3275">
            <v>334</v>
          </cell>
          <cell r="S3275">
            <v>181</v>
          </cell>
          <cell r="T3275">
            <v>399</v>
          </cell>
          <cell r="U3275">
            <v>116</v>
          </cell>
          <cell r="V3275">
            <v>890</v>
          </cell>
          <cell r="W3275">
            <v>401</v>
          </cell>
          <cell r="X3275">
            <v>374</v>
          </cell>
          <cell r="Y3275">
            <v>54</v>
          </cell>
          <cell r="AA3275">
            <v>156</v>
          </cell>
          <cell r="AB3275">
            <v>478</v>
          </cell>
          <cell r="AF3275">
            <v>567</v>
          </cell>
          <cell r="AG3275">
            <v>44</v>
          </cell>
          <cell r="AH3275">
            <v>49</v>
          </cell>
          <cell r="AI3275">
            <v>162</v>
          </cell>
          <cell r="AM3275">
            <v>51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  <cell r="J3276">
            <v>1661</v>
          </cell>
          <cell r="M3276">
            <v>888</v>
          </cell>
          <cell r="Q3276">
            <v>25</v>
          </cell>
          <cell r="U3276">
            <v>491</v>
          </cell>
          <cell r="AE3276">
            <v>257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  <cell r="J3277">
            <v>34443</v>
          </cell>
          <cell r="L3277">
            <v>1223</v>
          </cell>
          <cell r="M3277">
            <v>2100</v>
          </cell>
          <cell r="N3277">
            <v>1407</v>
          </cell>
          <cell r="O3277">
            <v>1829</v>
          </cell>
          <cell r="P3277">
            <v>2409</v>
          </cell>
          <cell r="Q3277">
            <v>1076</v>
          </cell>
          <cell r="R3277">
            <v>521</v>
          </cell>
          <cell r="S3277">
            <v>384</v>
          </cell>
          <cell r="T3277">
            <v>1205</v>
          </cell>
          <cell r="U3277">
            <v>3035</v>
          </cell>
          <cell r="V3277">
            <v>778</v>
          </cell>
          <cell r="W3277">
            <v>1092</v>
          </cell>
          <cell r="X3277">
            <v>10135</v>
          </cell>
          <cell r="Y3277">
            <v>631</v>
          </cell>
          <cell r="Z3277">
            <v>1172</v>
          </cell>
          <cell r="AC3277">
            <v>525</v>
          </cell>
          <cell r="AD3277">
            <v>3545</v>
          </cell>
          <cell r="AE3277">
            <v>618</v>
          </cell>
          <cell r="AF3277">
            <v>43</v>
          </cell>
          <cell r="AG3277">
            <v>128</v>
          </cell>
          <cell r="AJ3277">
            <v>176</v>
          </cell>
          <cell r="AL3277">
            <v>411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  <cell r="J3278">
            <v>9149</v>
          </cell>
          <cell r="O3278">
            <v>528</v>
          </cell>
          <cell r="P3278">
            <v>487</v>
          </cell>
          <cell r="R3278">
            <v>453</v>
          </cell>
          <cell r="S3278">
            <v>502</v>
          </cell>
          <cell r="U3278">
            <v>299</v>
          </cell>
          <cell r="V3278">
            <v>1118</v>
          </cell>
          <cell r="W3278">
            <v>3130</v>
          </cell>
          <cell r="X3278">
            <v>31</v>
          </cell>
          <cell r="Y3278">
            <v>588</v>
          </cell>
          <cell r="Z3278">
            <v>65</v>
          </cell>
          <cell r="AA3278">
            <v>1147</v>
          </cell>
          <cell r="AB3278">
            <v>575</v>
          </cell>
          <cell r="AE3278">
            <v>226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  <cell r="J3279">
            <v>134292</v>
          </cell>
          <cell r="M3279">
            <v>12220</v>
          </cell>
          <cell r="N3279">
            <v>11402</v>
          </cell>
          <cell r="O3279">
            <v>3964</v>
          </cell>
          <cell r="P3279">
            <v>16896</v>
          </cell>
          <cell r="Q3279">
            <v>3480</v>
          </cell>
          <cell r="R3279">
            <v>6406</v>
          </cell>
          <cell r="S3279">
            <v>3837</v>
          </cell>
          <cell r="T3279">
            <v>8928</v>
          </cell>
          <cell r="U3279">
            <v>6535</v>
          </cell>
          <cell r="V3279">
            <v>5834</v>
          </cell>
          <cell r="W3279">
            <v>7247</v>
          </cell>
          <cell r="X3279">
            <v>523</v>
          </cell>
          <cell r="Y3279">
            <v>8655</v>
          </cell>
          <cell r="Z3279">
            <v>76</v>
          </cell>
          <cell r="AA3279">
            <v>6519</v>
          </cell>
          <cell r="AB3279">
            <v>6855</v>
          </cell>
          <cell r="AC3279">
            <v>3410</v>
          </cell>
          <cell r="AE3279">
            <v>15527</v>
          </cell>
          <cell r="AF3279">
            <v>1775</v>
          </cell>
          <cell r="AG3279">
            <v>4203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  <cell r="J3280">
            <v>21735</v>
          </cell>
          <cell r="M3280">
            <v>444</v>
          </cell>
          <cell r="O3280">
            <v>1625</v>
          </cell>
          <cell r="P3280">
            <v>120</v>
          </cell>
          <cell r="Q3280">
            <v>704</v>
          </cell>
          <cell r="R3280">
            <v>2587</v>
          </cell>
          <cell r="S3280">
            <v>54</v>
          </cell>
          <cell r="T3280">
            <v>3419</v>
          </cell>
          <cell r="U3280">
            <v>3612</v>
          </cell>
          <cell r="V3280">
            <v>1054</v>
          </cell>
          <cell r="W3280">
            <v>274</v>
          </cell>
          <cell r="Y3280">
            <v>323</v>
          </cell>
          <cell r="Z3280">
            <v>602</v>
          </cell>
          <cell r="AC3280">
            <v>1070</v>
          </cell>
          <cell r="AD3280">
            <v>1966</v>
          </cell>
          <cell r="AE3280">
            <v>2491</v>
          </cell>
          <cell r="AF3280">
            <v>1390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  <cell r="J3281">
            <v>850</v>
          </cell>
          <cell r="N3281">
            <v>545</v>
          </cell>
          <cell r="P3281">
            <v>120</v>
          </cell>
          <cell r="Z3281">
            <v>185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  <cell r="J3282">
            <v>8508</v>
          </cell>
          <cell r="O3282">
            <v>223</v>
          </cell>
          <cell r="Q3282">
            <v>127</v>
          </cell>
          <cell r="T3282">
            <v>4267</v>
          </cell>
          <cell r="W3282">
            <v>2413</v>
          </cell>
          <cell r="AD3282">
            <v>349</v>
          </cell>
          <cell r="AF3282">
            <v>1129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  <cell r="J3283">
            <v>2099</v>
          </cell>
          <cell r="N3283">
            <v>946</v>
          </cell>
          <cell r="O3283">
            <v>218</v>
          </cell>
          <cell r="R3283">
            <v>507</v>
          </cell>
          <cell r="Y3283">
            <v>428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  <cell r="J3284">
            <v>25298</v>
          </cell>
          <cell r="L3284">
            <v>796</v>
          </cell>
          <cell r="M3284">
            <v>512</v>
          </cell>
          <cell r="N3284">
            <v>251</v>
          </cell>
          <cell r="O3284">
            <v>590</v>
          </cell>
          <cell r="P3284">
            <v>1701</v>
          </cell>
          <cell r="Q3284">
            <v>3483</v>
          </cell>
          <cell r="R3284">
            <v>939</v>
          </cell>
          <cell r="S3284">
            <v>1329</v>
          </cell>
          <cell r="T3284">
            <v>735</v>
          </cell>
          <cell r="U3284">
            <v>389</v>
          </cell>
          <cell r="V3284">
            <v>307</v>
          </cell>
          <cell r="W3284">
            <v>930</v>
          </cell>
          <cell r="X3284">
            <v>1021</v>
          </cell>
          <cell r="Y3284">
            <v>388</v>
          </cell>
          <cell r="Z3284">
            <v>169</v>
          </cell>
          <cell r="AA3284">
            <v>393</v>
          </cell>
          <cell r="AB3284">
            <v>955</v>
          </cell>
          <cell r="AC3284">
            <v>916</v>
          </cell>
          <cell r="AD3284">
            <v>96</v>
          </cell>
          <cell r="AE3284">
            <v>1824</v>
          </cell>
          <cell r="AF3284">
            <v>116</v>
          </cell>
          <cell r="AG3284">
            <v>1283</v>
          </cell>
          <cell r="AH3284">
            <v>736</v>
          </cell>
          <cell r="AI3284">
            <v>809</v>
          </cell>
          <cell r="AJ3284">
            <v>1071</v>
          </cell>
          <cell r="AK3284">
            <v>253</v>
          </cell>
          <cell r="AL3284">
            <v>537</v>
          </cell>
          <cell r="AM3284">
            <v>2769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  <cell r="J3285">
            <v>70527</v>
          </cell>
          <cell r="L3285">
            <v>989</v>
          </cell>
          <cell r="M3285">
            <v>150</v>
          </cell>
          <cell r="N3285">
            <v>2967</v>
          </cell>
          <cell r="O3285">
            <v>3209</v>
          </cell>
          <cell r="P3285">
            <v>262</v>
          </cell>
          <cell r="Q3285">
            <v>8866</v>
          </cell>
          <cell r="R3285">
            <v>989</v>
          </cell>
          <cell r="S3285">
            <v>3346</v>
          </cell>
          <cell r="T3285">
            <v>5973</v>
          </cell>
          <cell r="U3285">
            <v>1111</v>
          </cell>
          <cell r="V3285">
            <v>8486</v>
          </cell>
          <cell r="Y3285">
            <v>5223</v>
          </cell>
          <cell r="Z3285">
            <v>1712</v>
          </cell>
          <cell r="AA3285">
            <v>3066</v>
          </cell>
          <cell r="AB3285">
            <v>2656</v>
          </cell>
          <cell r="AC3285">
            <v>920</v>
          </cell>
          <cell r="AD3285">
            <v>1259</v>
          </cell>
          <cell r="AE3285">
            <v>4633</v>
          </cell>
          <cell r="AF3285">
            <v>3149</v>
          </cell>
          <cell r="AG3285">
            <v>2213</v>
          </cell>
          <cell r="AH3285">
            <v>1500</v>
          </cell>
          <cell r="AI3285">
            <v>7712</v>
          </cell>
          <cell r="AJ3285">
            <v>24</v>
          </cell>
          <cell r="AK3285">
            <v>112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  <cell r="J3286">
            <v>57687</v>
          </cell>
          <cell r="L3286">
            <v>17118</v>
          </cell>
          <cell r="M3286">
            <v>2207</v>
          </cell>
          <cell r="N3286">
            <v>614</v>
          </cell>
          <cell r="O3286">
            <v>1138</v>
          </cell>
          <cell r="P3286">
            <v>2599</v>
          </cell>
          <cell r="Q3286">
            <v>2683</v>
          </cell>
          <cell r="R3286">
            <v>2576</v>
          </cell>
          <cell r="S3286">
            <v>1899</v>
          </cell>
          <cell r="T3286">
            <v>390</v>
          </cell>
          <cell r="U3286">
            <v>1545</v>
          </cell>
          <cell r="V3286">
            <v>1076</v>
          </cell>
          <cell r="W3286">
            <v>5484</v>
          </cell>
          <cell r="X3286">
            <v>1896</v>
          </cell>
          <cell r="Y3286">
            <v>215</v>
          </cell>
          <cell r="Z3286">
            <v>3393</v>
          </cell>
          <cell r="AA3286">
            <v>2185</v>
          </cell>
          <cell r="AB3286">
            <v>629</v>
          </cell>
          <cell r="AC3286">
            <v>82</v>
          </cell>
          <cell r="AD3286">
            <v>475</v>
          </cell>
          <cell r="AE3286">
            <v>2039</v>
          </cell>
          <cell r="AF3286">
            <v>162</v>
          </cell>
          <cell r="AG3286">
            <v>310</v>
          </cell>
          <cell r="AH3286">
            <v>871</v>
          </cell>
          <cell r="AI3286">
            <v>754</v>
          </cell>
          <cell r="AJ3286">
            <v>364</v>
          </cell>
          <cell r="AK3286">
            <v>2814</v>
          </cell>
          <cell r="AL3286">
            <v>1005</v>
          </cell>
          <cell r="AM3286">
            <v>233</v>
          </cell>
          <cell r="AN3286">
            <v>931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  <cell r="J3287">
            <v>373</v>
          </cell>
          <cell r="AC3287">
            <v>51</v>
          </cell>
          <cell r="AI3287">
            <v>44</v>
          </cell>
          <cell r="AL3287">
            <v>278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  <cell r="J3288">
            <v>30136</v>
          </cell>
          <cell r="AH3288">
            <v>989</v>
          </cell>
          <cell r="AI3288">
            <v>16916</v>
          </cell>
          <cell r="AK3288">
            <v>6625</v>
          </cell>
          <cell r="AL3288">
            <v>119</v>
          </cell>
          <cell r="AO3288">
            <v>5487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  <cell r="J3289">
            <v>5567</v>
          </cell>
          <cell r="AG3289">
            <v>16</v>
          </cell>
          <cell r="AH3289">
            <v>1447</v>
          </cell>
          <cell r="AI3289">
            <v>769</v>
          </cell>
          <cell r="AJ3289">
            <v>31</v>
          </cell>
          <cell r="AK3289">
            <v>193</v>
          </cell>
          <cell r="AM3289">
            <v>3111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41153</v>
          </cell>
          <cell r="L3290">
            <v>1957</v>
          </cell>
          <cell r="M3290">
            <v>3394</v>
          </cell>
          <cell r="N3290">
            <v>1873</v>
          </cell>
          <cell r="O3290">
            <v>1889</v>
          </cell>
          <cell r="P3290">
            <v>2458</v>
          </cell>
          <cell r="Q3290">
            <v>1947</v>
          </cell>
          <cell r="R3290">
            <v>4534</v>
          </cell>
          <cell r="S3290">
            <v>2903</v>
          </cell>
          <cell r="T3290">
            <v>3961</v>
          </cell>
          <cell r="U3290">
            <v>1889</v>
          </cell>
          <cell r="V3290">
            <v>1729</v>
          </cell>
          <cell r="W3290">
            <v>1117</v>
          </cell>
          <cell r="X3290">
            <v>1063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424</v>
          </cell>
          <cell r="AK3290">
            <v>754</v>
          </cell>
          <cell r="AL3290">
            <v>190</v>
          </cell>
          <cell r="AM3290">
            <v>288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  <cell r="J3296">
            <v>3435</v>
          </cell>
          <cell r="L3296">
            <v>58</v>
          </cell>
          <cell r="M3296">
            <v>84</v>
          </cell>
          <cell r="N3296">
            <v>58</v>
          </cell>
          <cell r="O3296">
            <v>358</v>
          </cell>
          <cell r="Q3296">
            <v>230</v>
          </cell>
          <cell r="R3296">
            <v>289</v>
          </cell>
          <cell r="T3296">
            <v>89</v>
          </cell>
          <cell r="V3296">
            <v>286</v>
          </cell>
          <cell r="W3296">
            <v>1253</v>
          </cell>
          <cell r="X3296">
            <v>83</v>
          </cell>
          <cell r="Z3296">
            <v>65</v>
          </cell>
          <cell r="AG3296">
            <v>255</v>
          </cell>
          <cell r="AH3296">
            <v>20</v>
          </cell>
          <cell r="AI3296">
            <v>29</v>
          </cell>
          <cell r="AJ3296">
            <v>183</v>
          </cell>
          <cell r="AM3296">
            <v>95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  <cell r="J3297">
            <v>2552</v>
          </cell>
          <cell r="M3297">
            <v>2422</v>
          </cell>
          <cell r="T3297">
            <v>24</v>
          </cell>
          <cell r="AM3297">
            <v>106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  <cell r="J3298">
            <v>4151</v>
          </cell>
          <cell r="L3298">
            <v>382</v>
          </cell>
          <cell r="M3298">
            <v>740</v>
          </cell>
          <cell r="N3298">
            <v>719</v>
          </cell>
          <cell r="Q3298">
            <v>78</v>
          </cell>
          <cell r="S3298">
            <v>162</v>
          </cell>
          <cell r="T3298">
            <v>387</v>
          </cell>
          <cell r="V3298">
            <v>117</v>
          </cell>
          <cell r="X3298">
            <v>24</v>
          </cell>
          <cell r="Y3298">
            <v>486</v>
          </cell>
          <cell r="AA3298">
            <v>238</v>
          </cell>
          <cell r="AB3298">
            <v>498</v>
          </cell>
          <cell r="AE3298">
            <v>242</v>
          </cell>
          <cell r="AG3298">
            <v>58</v>
          </cell>
          <cell r="AL3298">
            <v>20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  <cell r="J3299">
            <v>4466</v>
          </cell>
          <cell r="L3299">
            <v>325</v>
          </cell>
          <cell r="M3299">
            <v>426</v>
          </cell>
          <cell r="N3299">
            <v>205</v>
          </cell>
          <cell r="O3299">
            <v>421</v>
          </cell>
          <cell r="P3299">
            <v>440</v>
          </cell>
          <cell r="Q3299">
            <v>554</v>
          </cell>
          <cell r="R3299">
            <v>28</v>
          </cell>
          <cell r="S3299">
            <v>191</v>
          </cell>
          <cell r="T3299">
            <v>437</v>
          </cell>
          <cell r="U3299">
            <v>333</v>
          </cell>
          <cell r="V3299">
            <v>148</v>
          </cell>
          <cell r="W3299">
            <v>93</v>
          </cell>
          <cell r="X3299">
            <v>63</v>
          </cell>
          <cell r="Y3299">
            <v>65</v>
          </cell>
          <cell r="Z3299">
            <v>33</v>
          </cell>
          <cell r="AA3299">
            <v>98</v>
          </cell>
          <cell r="AB3299">
            <v>100</v>
          </cell>
          <cell r="AC3299">
            <v>188</v>
          </cell>
          <cell r="AD3299">
            <v>55</v>
          </cell>
          <cell r="AG3299">
            <v>71</v>
          </cell>
          <cell r="AL3299">
            <v>140</v>
          </cell>
          <cell r="AN3299">
            <v>52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  <cell r="J3300">
            <v>2111</v>
          </cell>
          <cell r="M3300">
            <v>249</v>
          </cell>
          <cell r="R3300">
            <v>41</v>
          </cell>
          <cell r="U3300">
            <v>1711</v>
          </cell>
          <cell r="Z3300">
            <v>28</v>
          </cell>
          <cell r="AB3300">
            <v>82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  <cell r="J3301">
            <v>13754</v>
          </cell>
          <cell r="L3301">
            <v>3535</v>
          </cell>
          <cell r="M3301">
            <v>3411</v>
          </cell>
          <cell r="N3301">
            <v>802</v>
          </cell>
          <cell r="O3301">
            <v>236</v>
          </cell>
          <cell r="P3301">
            <v>300</v>
          </cell>
          <cell r="Q3301">
            <v>190</v>
          </cell>
          <cell r="R3301">
            <v>512</v>
          </cell>
          <cell r="S3301">
            <v>640</v>
          </cell>
          <cell r="T3301">
            <v>661</v>
          </cell>
          <cell r="U3301">
            <v>1038</v>
          </cell>
          <cell r="V3301">
            <v>338</v>
          </cell>
          <cell r="Y3301">
            <v>69</v>
          </cell>
          <cell r="Z3301">
            <v>353</v>
          </cell>
          <cell r="AA3301">
            <v>571</v>
          </cell>
          <cell r="AC3301">
            <v>295</v>
          </cell>
          <cell r="AE3301">
            <v>19</v>
          </cell>
          <cell r="AH3301">
            <v>24</v>
          </cell>
          <cell r="AK3301">
            <v>360</v>
          </cell>
          <cell r="AN3301">
            <v>400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  <cell r="J3302">
            <v>755</v>
          </cell>
          <cell r="V3302">
            <v>698</v>
          </cell>
          <cell r="X3302">
            <v>45</v>
          </cell>
          <cell r="AE3302">
            <v>12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  <cell r="J3303">
            <v>18411</v>
          </cell>
          <cell r="N3303">
            <v>943</v>
          </cell>
          <cell r="P3303">
            <v>949</v>
          </cell>
          <cell r="R3303">
            <v>2173</v>
          </cell>
          <cell r="S3303">
            <v>204</v>
          </cell>
          <cell r="T3303">
            <v>1080</v>
          </cell>
          <cell r="W3303">
            <v>68</v>
          </cell>
          <cell r="Y3303">
            <v>1367</v>
          </cell>
          <cell r="Z3303">
            <v>7792</v>
          </cell>
          <cell r="AD3303">
            <v>683</v>
          </cell>
          <cell r="AF3303">
            <v>3152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  <cell r="J3304">
            <v>3985</v>
          </cell>
          <cell r="M3304">
            <v>364</v>
          </cell>
          <cell r="N3304">
            <v>245</v>
          </cell>
          <cell r="O3304">
            <v>299</v>
          </cell>
          <cell r="P3304">
            <v>50</v>
          </cell>
          <cell r="Q3304">
            <v>555</v>
          </cell>
          <cell r="S3304">
            <v>50</v>
          </cell>
          <cell r="U3304">
            <v>1438</v>
          </cell>
          <cell r="W3304">
            <v>260</v>
          </cell>
          <cell r="Y3304">
            <v>612</v>
          </cell>
          <cell r="AA3304">
            <v>112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  <cell r="J3306">
            <v>7188</v>
          </cell>
          <cell r="AB3306">
            <v>7188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  <cell r="J3307">
            <v>244</v>
          </cell>
          <cell r="AE3307">
            <v>244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  <cell r="J3308">
            <v>8952</v>
          </cell>
          <cell r="L3308">
            <v>213</v>
          </cell>
          <cell r="M3308">
            <v>440</v>
          </cell>
          <cell r="N3308">
            <v>52</v>
          </cell>
          <cell r="O3308">
            <v>133</v>
          </cell>
          <cell r="P3308">
            <v>328</v>
          </cell>
          <cell r="Q3308">
            <v>450</v>
          </cell>
          <cell r="R3308">
            <v>1689</v>
          </cell>
          <cell r="S3308">
            <v>32</v>
          </cell>
          <cell r="T3308">
            <v>934</v>
          </cell>
          <cell r="U3308">
            <v>370</v>
          </cell>
          <cell r="V3308">
            <v>241</v>
          </cell>
          <cell r="W3308">
            <v>361</v>
          </cell>
          <cell r="X3308">
            <v>802</v>
          </cell>
          <cell r="Y3308">
            <v>326</v>
          </cell>
          <cell r="Z3308">
            <v>331</v>
          </cell>
          <cell r="AA3308">
            <v>189</v>
          </cell>
          <cell r="AB3308">
            <v>181</v>
          </cell>
          <cell r="AC3308">
            <v>521</v>
          </cell>
          <cell r="AD3308">
            <v>130</v>
          </cell>
          <cell r="AE3308">
            <v>52</v>
          </cell>
          <cell r="AF3308">
            <v>321</v>
          </cell>
          <cell r="AG3308">
            <v>295</v>
          </cell>
          <cell r="AH3308">
            <v>18</v>
          </cell>
          <cell r="AI3308">
            <v>328</v>
          </cell>
          <cell r="AJ3308">
            <v>78</v>
          </cell>
          <cell r="AK3308">
            <v>90</v>
          </cell>
          <cell r="AL3308">
            <v>14</v>
          </cell>
          <cell r="AM3308">
            <v>33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  <cell r="J3309">
            <v>23452</v>
          </cell>
          <cell r="L3309">
            <v>199</v>
          </cell>
          <cell r="P3309">
            <v>23</v>
          </cell>
          <cell r="Q3309">
            <v>40</v>
          </cell>
          <cell r="T3309">
            <v>2833</v>
          </cell>
          <cell r="U3309">
            <v>148</v>
          </cell>
          <cell r="X3309">
            <v>6477</v>
          </cell>
          <cell r="Y3309">
            <v>33</v>
          </cell>
          <cell r="AA3309">
            <v>25</v>
          </cell>
          <cell r="AB3309">
            <v>4080</v>
          </cell>
          <cell r="AF3309">
            <v>671</v>
          </cell>
          <cell r="AH3309">
            <v>1860</v>
          </cell>
          <cell r="AL3309">
            <v>4447</v>
          </cell>
          <cell r="AM3309">
            <v>2616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8032</v>
          </cell>
          <cell r="L3310">
            <v>98</v>
          </cell>
          <cell r="M3310">
            <v>310</v>
          </cell>
          <cell r="N3310">
            <v>262</v>
          </cell>
          <cell r="O3310">
            <v>1034</v>
          </cell>
          <cell r="P3310">
            <v>911</v>
          </cell>
          <cell r="Q3310">
            <v>286</v>
          </cell>
          <cell r="R3310">
            <v>69</v>
          </cell>
          <cell r="T3310">
            <v>571</v>
          </cell>
          <cell r="U3310">
            <v>63</v>
          </cell>
          <cell r="V3310">
            <v>316</v>
          </cell>
          <cell r="W3310">
            <v>525</v>
          </cell>
          <cell r="Y3310">
            <v>28</v>
          </cell>
          <cell r="Z3310">
            <v>84</v>
          </cell>
          <cell r="AB3310">
            <v>20</v>
          </cell>
          <cell r="AC3310">
            <v>101</v>
          </cell>
          <cell r="AD3310">
            <v>1916</v>
          </cell>
          <cell r="AE3310">
            <v>115</v>
          </cell>
          <cell r="AG3310">
            <v>75</v>
          </cell>
          <cell r="AJ3310">
            <v>34</v>
          </cell>
          <cell r="AK3310">
            <v>49</v>
          </cell>
          <cell r="AL3310">
            <v>346</v>
          </cell>
          <cell r="AM3310">
            <v>819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  <cell r="J3311">
            <v>75</v>
          </cell>
          <cell r="AK3311">
            <v>75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  <cell r="J3312">
            <v>12335</v>
          </cell>
          <cell r="AI3312">
            <v>1983</v>
          </cell>
          <cell r="AJ3312">
            <v>8288</v>
          </cell>
          <cell r="AK3312">
            <v>1398</v>
          </cell>
          <cell r="AL3312">
            <v>666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  <cell r="J3313">
            <v>332</v>
          </cell>
          <cell r="AI3313">
            <v>118</v>
          </cell>
          <cell r="AJ3313">
            <v>214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907875</v>
          </cell>
          <cell r="L3314">
            <v>68645</v>
          </cell>
          <cell r="M3314">
            <v>111208</v>
          </cell>
          <cell r="N3314">
            <v>106650</v>
          </cell>
          <cell r="O3314">
            <v>99344</v>
          </cell>
          <cell r="P3314">
            <v>107012</v>
          </cell>
          <cell r="Q3314">
            <v>111843</v>
          </cell>
          <cell r="R3314">
            <v>50669</v>
          </cell>
          <cell r="S3314">
            <v>19170</v>
          </cell>
          <cell r="T3314">
            <v>14909</v>
          </cell>
          <cell r="U3314">
            <v>13132</v>
          </cell>
          <cell r="V3314">
            <v>8599</v>
          </cell>
          <cell r="W3314">
            <v>12506</v>
          </cell>
          <cell r="X3314">
            <v>14880</v>
          </cell>
          <cell r="Y3314">
            <v>11300</v>
          </cell>
          <cell r="Z3314">
            <v>9153</v>
          </cell>
          <cell r="AA3314">
            <v>4420</v>
          </cell>
          <cell r="AB3314">
            <v>4041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2517</v>
          </cell>
          <cell r="AH3314">
            <v>27880</v>
          </cell>
          <cell r="AI3314">
            <v>39370</v>
          </cell>
          <cell r="AJ3314">
            <v>37309</v>
          </cell>
          <cell r="AK3314">
            <v>20618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11123</v>
          </cell>
          <cell r="L3315">
            <v>2073</v>
          </cell>
          <cell r="M3315">
            <v>309</v>
          </cell>
          <cell r="N3315">
            <v>1132</v>
          </cell>
          <cell r="O3315">
            <v>907</v>
          </cell>
          <cell r="P3315">
            <v>669</v>
          </cell>
          <cell r="Q3315">
            <v>1799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1259</v>
          </cell>
          <cell r="AK3315">
            <v>1365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65409</v>
          </cell>
          <cell r="L3316">
            <v>7421</v>
          </cell>
          <cell r="M3316">
            <v>4682</v>
          </cell>
          <cell r="N3316">
            <v>7424</v>
          </cell>
          <cell r="O3316">
            <v>6168</v>
          </cell>
          <cell r="P3316">
            <v>4899</v>
          </cell>
          <cell r="Q3316">
            <v>4668</v>
          </cell>
          <cell r="R3316">
            <v>1541</v>
          </cell>
          <cell r="S3316">
            <v>782</v>
          </cell>
          <cell r="T3316">
            <v>368</v>
          </cell>
          <cell r="U3316">
            <v>283</v>
          </cell>
          <cell r="V3316">
            <v>1547</v>
          </cell>
          <cell r="W3316">
            <v>2196</v>
          </cell>
          <cell r="X3316">
            <v>2290</v>
          </cell>
          <cell r="Y3316">
            <v>720</v>
          </cell>
          <cell r="Z3316">
            <v>456</v>
          </cell>
          <cell r="AA3316">
            <v>199</v>
          </cell>
          <cell r="AB3316">
            <v>481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5146</v>
          </cell>
          <cell r="AI3316">
            <v>4721</v>
          </cell>
          <cell r="AJ3316">
            <v>5951</v>
          </cell>
          <cell r="AK3316">
            <v>2520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44568</v>
          </cell>
          <cell r="L3318">
            <v>598</v>
          </cell>
          <cell r="M3318">
            <v>2282</v>
          </cell>
          <cell r="N3318">
            <v>766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14136</v>
          </cell>
          <cell r="AJ3318">
            <v>7666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9451</v>
          </cell>
          <cell r="L3319">
            <v>609</v>
          </cell>
          <cell r="N3319">
            <v>231</v>
          </cell>
          <cell r="O3319">
            <v>485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  <cell r="J3320">
            <v>8847</v>
          </cell>
          <cell r="L3320">
            <v>773</v>
          </cell>
          <cell r="M3320">
            <v>385</v>
          </cell>
          <cell r="N3320">
            <v>365</v>
          </cell>
          <cell r="O3320">
            <v>607</v>
          </cell>
          <cell r="P3320">
            <v>995</v>
          </cell>
          <cell r="R3320">
            <v>134</v>
          </cell>
          <cell r="S3320">
            <v>119</v>
          </cell>
          <cell r="T3320">
            <v>613</v>
          </cell>
          <cell r="U3320">
            <v>234</v>
          </cell>
          <cell r="V3320">
            <v>514</v>
          </cell>
          <cell r="W3320">
            <v>73</v>
          </cell>
          <cell r="X3320">
            <v>52</v>
          </cell>
          <cell r="AA3320">
            <v>79</v>
          </cell>
          <cell r="AB3320">
            <v>42</v>
          </cell>
          <cell r="AH3320">
            <v>1199</v>
          </cell>
          <cell r="AI3320">
            <v>637</v>
          </cell>
          <cell r="AJ3320">
            <v>704</v>
          </cell>
          <cell r="AK3320">
            <v>1322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  <cell r="J3321">
            <v>45470</v>
          </cell>
          <cell r="L3321">
            <v>1494</v>
          </cell>
          <cell r="M3321">
            <v>282</v>
          </cell>
          <cell r="O3321">
            <v>961</v>
          </cell>
          <cell r="P3321">
            <v>1436</v>
          </cell>
          <cell r="R3321">
            <v>11060</v>
          </cell>
          <cell r="S3321">
            <v>4325</v>
          </cell>
          <cell r="T3321">
            <v>135</v>
          </cell>
          <cell r="U3321">
            <v>107</v>
          </cell>
          <cell r="W3321">
            <v>957</v>
          </cell>
          <cell r="X3321">
            <v>190</v>
          </cell>
          <cell r="AE3321">
            <v>566</v>
          </cell>
          <cell r="AH3321">
            <v>1370</v>
          </cell>
          <cell r="AI3321">
            <v>3589</v>
          </cell>
          <cell r="AJ3321">
            <v>122</v>
          </cell>
          <cell r="AK3321">
            <v>18876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  <cell r="J3322">
            <v>59464</v>
          </cell>
          <cell r="L3322">
            <v>8708</v>
          </cell>
          <cell r="M3322">
            <v>11885</v>
          </cell>
          <cell r="N3322">
            <v>2334</v>
          </cell>
          <cell r="O3322">
            <v>4886</v>
          </cell>
          <cell r="P3322">
            <v>4568</v>
          </cell>
          <cell r="R3322">
            <v>3960</v>
          </cell>
          <cell r="S3322">
            <v>1768</v>
          </cell>
          <cell r="T3322">
            <v>2238</v>
          </cell>
          <cell r="U3322">
            <v>318</v>
          </cell>
          <cell r="V3322">
            <v>402</v>
          </cell>
          <cell r="W3322">
            <v>479</v>
          </cell>
          <cell r="X3322">
            <v>301</v>
          </cell>
          <cell r="Y3322">
            <v>2449</v>
          </cell>
          <cell r="Z3322">
            <v>283</v>
          </cell>
          <cell r="AA3322">
            <v>198</v>
          </cell>
          <cell r="AB3322">
            <v>178</v>
          </cell>
          <cell r="AH3322">
            <v>5218</v>
          </cell>
          <cell r="AI3322">
            <v>4303</v>
          </cell>
          <cell r="AJ3322">
            <v>1125</v>
          </cell>
          <cell r="AK3322">
            <v>3863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  <cell r="J3323">
            <v>9175</v>
          </cell>
          <cell r="L3323">
            <v>1322</v>
          </cell>
          <cell r="M3323">
            <v>944</v>
          </cell>
          <cell r="N3323">
            <v>1040</v>
          </cell>
          <cell r="O3323">
            <v>864</v>
          </cell>
          <cell r="P3323">
            <v>1232</v>
          </cell>
          <cell r="Q3323">
            <v>160</v>
          </cell>
          <cell r="R3323">
            <v>501</v>
          </cell>
          <cell r="S3323">
            <v>359</v>
          </cell>
          <cell r="T3323">
            <v>322</v>
          </cell>
          <cell r="U3323">
            <v>368</v>
          </cell>
          <cell r="V3323">
            <v>233</v>
          </cell>
          <cell r="W3323">
            <v>54</v>
          </cell>
          <cell r="X3323">
            <v>251</v>
          </cell>
          <cell r="Y3323">
            <v>92</v>
          </cell>
          <cell r="Z3323">
            <v>283</v>
          </cell>
          <cell r="AD3323">
            <v>267</v>
          </cell>
          <cell r="AH3323">
            <v>347</v>
          </cell>
          <cell r="AI3323">
            <v>228</v>
          </cell>
          <cell r="AJ3323">
            <v>262</v>
          </cell>
          <cell r="AK3323">
            <v>46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  <cell r="J3324">
            <v>4156</v>
          </cell>
          <cell r="L3324">
            <v>369</v>
          </cell>
          <cell r="M3324">
            <v>685</v>
          </cell>
          <cell r="N3324">
            <v>40</v>
          </cell>
          <cell r="O3324">
            <v>465</v>
          </cell>
          <cell r="P3324">
            <v>2202</v>
          </cell>
          <cell r="S3324">
            <v>22</v>
          </cell>
          <cell r="AF3324">
            <v>373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  <cell r="J3325">
            <v>115883</v>
          </cell>
          <cell r="L3325">
            <v>6789</v>
          </cell>
          <cell r="M3325">
            <v>5524</v>
          </cell>
          <cell r="N3325">
            <v>9657</v>
          </cell>
          <cell r="O3325">
            <v>8704</v>
          </cell>
          <cell r="P3325">
            <v>5394</v>
          </cell>
          <cell r="R3325">
            <v>2338</v>
          </cell>
          <cell r="S3325">
            <v>706</v>
          </cell>
          <cell r="T3325">
            <v>1549</v>
          </cell>
          <cell r="U3325">
            <v>459</v>
          </cell>
          <cell r="V3325">
            <v>1460</v>
          </cell>
          <cell r="W3325">
            <v>1135</v>
          </cell>
          <cell r="X3325">
            <v>1190</v>
          </cell>
          <cell r="Y3325">
            <v>2141</v>
          </cell>
          <cell r="Z3325">
            <v>4006</v>
          </cell>
          <cell r="AB3325">
            <v>1579</v>
          </cell>
          <cell r="AC3325">
            <v>7006</v>
          </cell>
          <cell r="AD3325">
            <v>3771</v>
          </cell>
          <cell r="AE3325">
            <v>413</v>
          </cell>
          <cell r="AF3325">
            <v>148</v>
          </cell>
          <cell r="AG3325">
            <v>3130</v>
          </cell>
          <cell r="AH3325">
            <v>39431</v>
          </cell>
          <cell r="AI3325">
            <v>1867</v>
          </cell>
          <cell r="AJ3325">
            <v>6730</v>
          </cell>
          <cell r="AK3325">
            <v>612</v>
          </cell>
          <cell r="AL3325">
            <v>144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  <cell r="J3326">
            <v>3491</v>
          </cell>
          <cell r="M3326">
            <v>337</v>
          </cell>
          <cell r="N3326">
            <v>360</v>
          </cell>
          <cell r="O3326">
            <v>404</v>
          </cell>
          <cell r="P3326">
            <v>1193</v>
          </cell>
          <cell r="U3326">
            <v>39</v>
          </cell>
          <cell r="W3326">
            <v>192</v>
          </cell>
          <cell r="AB3326">
            <v>645</v>
          </cell>
          <cell r="AC3326">
            <v>26</v>
          </cell>
          <cell r="AD3326">
            <v>26</v>
          </cell>
          <cell r="AF3326">
            <v>251</v>
          </cell>
          <cell r="AG3326">
            <v>18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  <cell r="J3327">
            <v>34154</v>
          </cell>
          <cell r="M3327">
            <v>1802</v>
          </cell>
          <cell r="N3327">
            <v>9079</v>
          </cell>
          <cell r="O3327">
            <v>8100</v>
          </cell>
          <cell r="P3327">
            <v>703</v>
          </cell>
          <cell r="S3327">
            <v>713</v>
          </cell>
          <cell r="T3327">
            <v>4672</v>
          </cell>
          <cell r="V3327">
            <v>1408</v>
          </cell>
          <cell r="W3327">
            <v>282</v>
          </cell>
          <cell r="X3327">
            <v>168</v>
          </cell>
          <cell r="Y3327">
            <v>1575</v>
          </cell>
          <cell r="AA3327">
            <v>126</v>
          </cell>
          <cell r="AB3327">
            <v>4803</v>
          </cell>
          <cell r="AC3327">
            <v>704</v>
          </cell>
          <cell r="AE3327">
            <v>19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  <cell r="J3328">
            <v>4759</v>
          </cell>
          <cell r="N3328">
            <v>2755</v>
          </cell>
          <cell r="P3328">
            <v>153</v>
          </cell>
          <cell r="Q3328">
            <v>48</v>
          </cell>
          <cell r="R3328">
            <v>30</v>
          </cell>
          <cell r="V3328">
            <v>1387</v>
          </cell>
          <cell r="AB3328">
            <v>71</v>
          </cell>
          <cell r="AF3328">
            <v>315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  <cell r="J3329">
            <v>200</v>
          </cell>
          <cell r="P3329">
            <v>141</v>
          </cell>
          <cell r="T3329">
            <v>14</v>
          </cell>
          <cell r="AC3329">
            <v>45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  <cell r="J3330">
            <v>21376</v>
          </cell>
          <cell r="P3330">
            <v>2111</v>
          </cell>
          <cell r="T3330">
            <v>2886</v>
          </cell>
          <cell r="U3330">
            <v>1747</v>
          </cell>
          <cell r="V3330">
            <v>1139</v>
          </cell>
          <cell r="X3330">
            <v>6200</v>
          </cell>
          <cell r="Z3330">
            <v>2785</v>
          </cell>
          <cell r="AE3330">
            <v>4508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  <cell r="J3331">
            <v>1743</v>
          </cell>
          <cell r="M3331">
            <v>155</v>
          </cell>
          <cell r="O3331">
            <v>730</v>
          </cell>
          <cell r="V3331">
            <v>526</v>
          </cell>
          <cell r="X3331">
            <v>176</v>
          </cell>
          <cell r="AD3331">
            <v>156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  <cell r="J3332">
            <v>45598</v>
          </cell>
          <cell r="L3332">
            <v>1581</v>
          </cell>
          <cell r="M3332">
            <v>1657</v>
          </cell>
          <cell r="N3332">
            <v>867</v>
          </cell>
          <cell r="O3332">
            <v>4037</v>
          </cell>
          <cell r="P3332">
            <v>2975</v>
          </cell>
          <cell r="R3332">
            <v>1607</v>
          </cell>
          <cell r="S3332">
            <v>822</v>
          </cell>
          <cell r="T3332">
            <v>1451</v>
          </cell>
          <cell r="U3332">
            <v>668</v>
          </cell>
          <cell r="V3332">
            <v>1213</v>
          </cell>
          <cell r="W3332">
            <v>804</v>
          </cell>
          <cell r="X3332">
            <v>1717</v>
          </cell>
          <cell r="Y3332">
            <v>557</v>
          </cell>
          <cell r="Z3332">
            <v>993</v>
          </cell>
          <cell r="AA3332">
            <v>343</v>
          </cell>
          <cell r="AB3332">
            <v>760</v>
          </cell>
          <cell r="AC3332">
            <v>426</v>
          </cell>
          <cell r="AD3332">
            <v>286</v>
          </cell>
          <cell r="AE3332">
            <v>1158</v>
          </cell>
          <cell r="AF3332">
            <v>755</v>
          </cell>
          <cell r="AG3332">
            <v>353</v>
          </cell>
          <cell r="AH3332">
            <v>4410</v>
          </cell>
          <cell r="AI3332">
            <v>6724</v>
          </cell>
          <cell r="AJ3332">
            <v>5988</v>
          </cell>
          <cell r="AK3332">
            <v>3155</v>
          </cell>
          <cell r="AL3332">
            <v>156</v>
          </cell>
          <cell r="AM3332">
            <v>81</v>
          </cell>
          <cell r="AN3332">
            <v>54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  <cell r="J3333">
            <v>34961</v>
          </cell>
          <cell r="L3333">
            <v>730</v>
          </cell>
          <cell r="M3333">
            <v>589</v>
          </cell>
          <cell r="N3333">
            <v>36</v>
          </cell>
          <cell r="O3333">
            <v>2030</v>
          </cell>
          <cell r="P3333">
            <v>815</v>
          </cell>
          <cell r="Q3333">
            <v>2359</v>
          </cell>
          <cell r="S3333">
            <v>907</v>
          </cell>
          <cell r="T3333">
            <v>4952</v>
          </cell>
          <cell r="V3333">
            <v>2434</v>
          </cell>
          <cell r="W3333">
            <v>1138</v>
          </cell>
          <cell r="Y3333">
            <v>172</v>
          </cell>
          <cell r="AA3333">
            <v>1330</v>
          </cell>
          <cell r="AB3333">
            <v>44</v>
          </cell>
          <cell r="AC3333">
            <v>46</v>
          </cell>
          <cell r="AD3333">
            <v>38</v>
          </cell>
          <cell r="AE3333">
            <v>389</v>
          </cell>
          <cell r="AG3333">
            <v>45</v>
          </cell>
          <cell r="AH3333">
            <v>4157</v>
          </cell>
          <cell r="AI3333">
            <v>7354</v>
          </cell>
          <cell r="AJ3333">
            <v>1285</v>
          </cell>
          <cell r="AK3333">
            <v>2083</v>
          </cell>
          <cell r="AL3333">
            <v>1959</v>
          </cell>
          <cell r="AM3333">
            <v>69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  <cell r="J3334">
            <v>86690</v>
          </cell>
          <cell r="L3334">
            <v>7140</v>
          </cell>
          <cell r="M3334">
            <v>11043</v>
          </cell>
          <cell r="N3334">
            <v>1428</v>
          </cell>
          <cell r="O3334">
            <v>10184</v>
          </cell>
          <cell r="P3334">
            <v>2222</v>
          </cell>
          <cell r="R3334">
            <v>245</v>
          </cell>
          <cell r="S3334">
            <v>2989</v>
          </cell>
          <cell r="T3334">
            <v>5735</v>
          </cell>
          <cell r="U3334">
            <v>1528</v>
          </cell>
          <cell r="V3334">
            <v>3660</v>
          </cell>
          <cell r="W3334">
            <v>541</v>
          </cell>
          <cell r="X3334">
            <v>846</v>
          </cell>
          <cell r="Y3334">
            <v>1210</v>
          </cell>
          <cell r="Z3334">
            <v>504</v>
          </cell>
          <cell r="AA3334">
            <v>1056</v>
          </cell>
          <cell r="AB3334">
            <v>21</v>
          </cell>
          <cell r="AC3334">
            <v>3680</v>
          </cell>
          <cell r="AD3334">
            <v>268</v>
          </cell>
          <cell r="AE3334">
            <v>882</v>
          </cell>
          <cell r="AF3334">
            <v>196</v>
          </cell>
          <cell r="AG3334">
            <v>12</v>
          </cell>
          <cell r="AH3334">
            <v>8174</v>
          </cell>
          <cell r="AI3334">
            <v>6687</v>
          </cell>
          <cell r="AJ3334">
            <v>9269</v>
          </cell>
          <cell r="AK3334">
            <v>7077</v>
          </cell>
          <cell r="AM3334">
            <v>93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  <cell r="J3335">
            <v>1960</v>
          </cell>
          <cell r="O3335">
            <v>178</v>
          </cell>
          <cell r="T3335">
            <v>436</v>
          </cell>
          <cell r="AH3335">
            <v>176</v>
          </cell>
          <cell r="AI3335">
            <v>296</v>
          </cell>
          <cell r="AJ3335">
            <v>353</v>
          </cell>
          <cell r="AK3335">
            <v>445</v>
          </cell>
          <cell r="AL3335">
            <v>44</v>
          </cell>
          <cell r="AM3335">
            <v>32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  <cell r="J3336">
            <v>52763</v>
          </cell>
          <cell r="M3336">
            <v>468</v>
          </cell>
          <cell r="N3336">
            <v>1111</v>
          </cell>
          <cell r="P3336">
            <v>179</v>
          </cell>
          <cell r="S3336">
            <v>1525</v>
          </cell>
          <cell r="T3336">
            <v>377</v>
          </cell>
          <cell r="AG3336">
            <v>7066</v>
          </cell>
          <cell r="AH3336">
            <v>12068</v>
          </cell>
          <cell r="AI3336">
            <v>17067</v>
          </cell>
          <cell r="AJ3336">
            <v>1486</v>
          </cell>
          <cell r="AK3336">
            <v>6420</v>
          </cell>
          <cell r="AL3336">
            <v>4996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  <cell r="J3337">
            <v>5615</v>
          </cell>
          <cell r="L3337">
            <v>156</v>
          </cell>
          <cell r="AH3337">
            <v>144</v>
          </cell>
          <cell r="AI3337">
            <v>257</v>
          </cell>
          <cell r="AJ3337">
            <v>142</v>
          </cell>
          <cell r="AK3337">
            <v>4666</v>
          </cell>
          <cell r="AL3337">
            <v>250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307838</v>
          </cell>
          <cell r="L3338">
            <v>16379</v>
          </cell>
          <cell r="M3338">
            <v>25876</v>
          </cell>
          <cell r="N3338">
            <v>20374</v>
          </cell>
          <cell r="O3338">
            <v>23276</v>
          </cell>
          <cell r="P3338">
            <v>23486</v>
          </cell>
          <cell r="Q3338">
            <v>43781</v>
          </cell>
          <cell r="R3338">
            <v>49782</v>
          </cell>
          <cell r="S3338">
            <v>32622</v>
          </cell>
          <cell r="T3338">
            <v>22648</v>
          </cell>
          <cell r="U3338">
            <v>7436</v>
          </cell>
          <cell r="V3338">
            <v>3395</v>
          </cell>
          <cell r="W3338">
            <v>2433</v>
          </cell>
          <cell r="X3338">
            <v>7857</v>
          </cell>
          <cell r="Y3338">
            <v>10814</v>
          </cell>
          <cell r="Z3338">
            <v>5519</v>
          </cell>
          <cell r="AA3338">
            <v>1351</v>
          </cell>
          <cell r="AB3338">
            <v>1688</v>
          </cell>
          <cell r="AC3338">
            <v>1084</v>
          </cell>
          <cell r="AD3338">
            <v>2047</v>
          </cell>
          <cell r="AE3338">
            <v>979</v>
          </cell>
          <cell r="AF3338">
            <v>856</v>
          </cell>
          <cell r="AG3338">
            <v>1477</v>
          </cell>
          <cell r="AH3338">
            <v>412</v>
          </cell>
          <cell r="AI3338">
            <v>1216</v>
          </cell>
          <cell r="AJ3338">
            <v>867</v>
          </cell>
          <cell r="AK3338">
            <v>183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13931</v>
          </cell>
          <cell r="L3339">
            <v>685</v>
          </cell>
          <cell r="M3339">
            <v>529</v>
          </cell>
          <cell r="N3339">
            <v>780</v>
          </cell>
          <cell r="O3339">
            <v>2621</v>
          </cell>
          <cell r="P3339">
            <v>1177</v>
          </cell>
          <cell r="Q3339">
            <v>1616</v>
          </cell>
          <cell r="R3339">
            <v>2203</v>
          </cell>
          <cell r="S3339">
            <v>1700</v>
          </cell>
          <cell r="T3339">
            <v>1118</v>
          </cell>
          <cell r="U3339">
            <v>247</v>
          </cell>
          <cell r="X3339">
            <v>673</v>
          </cell>
          <cell r="Y3339">
            <v>226</v>
          </cell>
          <cell r="Z3339">
            <v>356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37471</v>
          </cell>
          <cell r="L3340">
            <v>709</v>
          </cell>
          <cell r="M3340">
            <v>727</v>
          </cell>
          <cell r="N3340">
            <v>974</v>
          </cell>
          <cell r="O3340">
            <v>4120</v>
          </cell>
          <cell r="P3340">
            <v>3874</v>
          </cell>
          <cell r="Q3340">
            <v>6094</v>
          </cell>
          <cell r="R3340">
            <v>6328</v>
          </cell>
          <cell r="S3340">
            <v>5671</v>
          </cell>
          <cell r="T3340">
            <v>2668</v>
          </cell>
          <cell r="U3340">
            <v>1474</v>
          </cell>
          <cell r="V3340">
            <v>129</v>
          </cell>
          <cell r="W3340">
            <v>61</v>
          </cell>
          <cell r="X3340">
            <v>1344</v>
          </cell>
          <cell r="Y3340">
            <v>354</v>
          </cell>
          <cell r="Z3340">
            <v>1428</v>
          </cell>
          <cell r="AA3340">
            <v>77</v>
          </cell>
          <cell r="AC3340">
            <v>436</v>
          </cell>
          <cell r="AE3340">
            <v>444</v>
          </cell>
          <cell r="AF3340">
            <v>289</v>
          </cell>
          <cell r="AH3340">
            <v>154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24944</v>
          </cell>
          <cell r="L3342">
            <v>332</v>
          </cell>
          <cell r="Q3342">
            <v>8259</v>
          </cell>
          <cell r="R3342">
            <v>13089</v>
          </cell>
          <cell r="T3342">
            <v>1095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500</v>
          </cell>
          <cell r="AI3342">
            <v>142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1622</v>
          </cell>
          <cell r="L3343">
            <v>553</v>
          </cell>
          <cell r="M3343">
            <v>227</v>
          </cell>
          <cell r="O3343">
            <v>294</v>
          </cell>
          <cell r="Z3343">
            <v>166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  <cell r="J3344">
            <v>6072</v>
          </cell>
          <cell r="L3344">
            <v>31</v>
          </cell>
          <cell r="M3344">
            <v>492</v>
          </cell>
          <cell r="N3344">
            <v>738</v>
          </cell>
          <cell r="O3344">
            <v>191</v>
          </cell>
          <cell r="P3344">
            <v>291</v>
          </cell>
          <cell r="Q3344">
            <v>436</v>
          </cell>
          <cell r="R3344">
            <v>239</v>
          </cell>
          <cell r="S3344">
            <v>607</v>
          </cell>
          <cell r="T3344">
            <v>273</v>
          </cell>
          <cell r="U3344">
            <v>67</v>
          </cell>
          <cell r="W3344">
            <v>71</v>
          </cell>
          <cell r="X3344">
            <v>41</v>
          </cell>
          <cell r="Y3344">
            <v>111</v>
          </cell>
          <cell r="Z3344">
            <v>908</v>
          </cell>
          <cell r="AA3344">
            <v>58</v>
          </cell>
          <cell r="AB3344">
            <v>25</v>
          </cell>
          <cell r="AC3344">
            <v>104</v>
          </cell>
          <cell r="AE3344">
            <v>282</v>
          </cell>
          <cell r="AF3344">
            <v>272</v>
          </cell>
          <cell r="AH3344">
            <v>282</v>
          </cell>
          <cell r="AJ3344">
            <v>497</v>
          </cell>
          <cell r="AK3344">
            <v>56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  <cell r="J3345">
            <v>16164</v>
          </cell>
          <cell r="M3345">
            <v>36</v>
          </cell>
          <cell r="N3345">
            <v>2740</v>
          </cell>
          <cell r="O3345">
            <v>738</v>
          </cell>
          <cell r="P3345">
            <v>120</v>
          </cell>
          <cell r="Q3345">
            <v>78</v>
          </cell>
          <cell r="R3345">
            <v>134</v>
          </cell>
          <cell r="S3345">
            <v>408</v>
          </cell>
          <cell r="T3345">
            <v>112</v>
          </cell>
          <cell r="V3345">
            <v>108</v>
          </cell>
          <cell r="X3345">
            <v>1303</v>
          </cell>
          <cell r="Y3345">
            <v>538</v>
          </cell>
          <cell r="AB3345">
            <v>4985</v>
          </cell>
          <cell r="AC3345">
            <v>600</v>
          </cell>
          <cell r="AD3345">
            <v>1063</v>
          </cell>
          <cell r="AG3345">
            <v>61</v>
          </cell>
          <cell r="AM3345">
            <v>3140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  <cell r="J3346">
            <v>44153</v>
          </cell>
          <cell r="L3346">
            <v>2709</v>
          </cell>
          <cell r="M3346">
            <v>3481</v>
          </cell>
          <cell r="N3346">
            <v>815</v>
          </cell>
          <cell r="O3346">
            <v>3617</v>
          </cell>
          <cell r="P3346">
            <v>1994</v>
          </cell>
          <cell r="Q3346">
            <v>4082</v>
          </cell>
          <cell r="R3346">
            <v>2318</v>
          </cell>
          <cell r="S3346">
            <v>1663</v>
          </cell>
          <cell r="T3346">
            <v>1980</v>
          </cell>
          <cell r="U3346">
            <v>1135</v>
          </cell>
          <cell r="V3346">
            <v>1871</v>
          </cell>
          <cell r="W3346">
            <v>152</v>
          </cell>
          <cell r="X3346">
            <v>1932</v>
          </cell>
          <cell r="Y3346">
            <v>1063</v>
          </cell>
          <cell r="Z3346">
            <v>3907</v>
          </cell>
          <cell r="AA3346">
            <v>2402</v>
          </cell>
          <cell r="AB3346">
            <v>106</v>
          </cell>
          <cell r="AC3346">
            <v>168</v>
          </cell>
          <cell r="AD3346">
            <v>2389</v>
          </cell>
          <cell r="AE3346">
            <v>1359</v>
          </cell>
          <cell r="AF3346">
            <v>238</v>
          </cell>
          <cell r="AG3346">
            <v>180</v>
          </cell>
          <cell r="AH3346">
            <v>146</v>
          </cell>
          <cell r="AI3346">
            <v>160</v>
          </cell>
          <cell r="AJ3346">
            <v>3946</v>
          </cell>
          <cell r="AM3346">
            <v>279</v>
          </cell>
          <cell r="AN3346">
            <v>61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  <cell r="J3347">
            <v>5652</v>
          </cell>
          <cell r="L3347">
            <v>94</v>
          </cell>
          <cell r="M3347">
            <v>856</v>
          </cell>
          <cell r="N3347">
            <v>243</v>
          </cell>
          <cell r="O3347">
            <v>1076</v>
          </cell>
          <cell r="P3347">
            <v>179</v>
          </cell>
          <cell r="Q3347">
            <v>710</v>
          </cell>
          <cell r="R3347">
            <v>282</v>
          </cell>
          <cell r="S3347">
            <v>93</v>
          </cell>
          <cell r="T3347">
            <v>145</v>
          </cell>
          <cell r="U3347">
            <v>132</v>
          </cell>
          <cell r="V3347">
            <v>97</v>
          </cell>
          <cell r="W3347">
            <v>42</v>
          </cell>
          <cell r="X3347">
            <v>18</v>
          </cell>
          <cell r="Y3347">
            <v>166</v>
          </cell>
          <cell r="Z3347">
            <v>25</v>
          </cell>
          <cell r="AA3347">
            <v>30</v>
          </cell>
          <cell r="AB3347">
            <v>73</v>
          </cell>
          <cell r="AC3347">
            <v>128</v>
          </cell>
          <cell r="AD3347">
            <v>214</v>
          </cell>
          <cell r="AF3347">
            <v>132</v>
          </cell>
          <cell r="AG3347">
            <v>660</v>
          </cell>
          <cell r="AH3347">
            <v>95</v>
          </cell>
          <cell r="AJ3347">
            <v>126</v>
          </cell>
          <cell r="AN3347">
            <v>36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  <cell r="J3348">
            <v>2215</v>
          </cell>
          <cell r="M3348">
            <v>32</v>
          </cell>
          <cell r="O3348">
            <v>258</v>
          </cell>
          <cell r="P3348">
            <v>499</v>
          </cell>
          <cell r="R3348">
            <v>256</v>
          </cell>
          <cell r="V3348">
            <v>623</v>
          </cell>
          <cell r="W3348">
            <v>102</v>
          </cell>
          <cell r="Y3348">
            <v>90</v>
          </cell>
          <cell r="Z3348">
            <v>165</v>
          </cell>
          <cell r="AF3348">
            <v>22</v>
          </cell>
          <cell r="AI3348">
            <v>168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  <cell r="J3349">
            <v>51482</v>
          </cell>
          <cell r="L3349">
            <v>1245</v>
          </cell>
          <cell r="M3349">
            <v>1449</v>
          </cell>
          <cell r="N3349">
            <v>4222</v>
          </cell>
          <cell r="O3349">
            <v>1135</v>
          </cell>
          <cell r="P3349">
            <v>1994</v>
          </cell>
          <cell r="Q3349">
            <v>1871</v>
          </cell>
          <cell r="R3349">
            <v>1977</v>
          </cell>
          <cell r="S3349">
            <v>1948</v>
          </cell>
          <cell r="T3349">
            <v>1554</v>
          </cell>
          <cell r="U3349">
            <v>808</v>
          </cell>
          <cell r="V3349">
            <v>695</v>
          </cell>
          <cell r="W3349">
            <v>428</v>
          </cell>
          <cell r="X3349">
            <v>471</v>
          </cell>
          <cell r="Y3349">
            <v>176</v>
          </cell>
          <cell r="Z3349">
            <v>712</v>
          </cell>
          <cell r="AA3349">
            <v>1451</v>
          </cell>
          <cell r="AB3349">
            <v>1879</v>
          </cell>
          <cell r="AC3349">
            <v>17205</v>
          </cell>
          <cell r="AD3349">
            <v>1297</v>
          </cell>
          <cell r="AE3349">
            <v>424</v>
          </cell>
          <cell r="AF3349">
            <v>905</v>
          </cell>
          <cell r="AG3349">
            <v>117</v>
          </cell>
          <cell r="AH3349">
            <v>135</v>
          </cell>
          <cell r="AI3349">
            <v>995</v>
          </cell>
          <cell r="AJ3349">
            <v>192</v>
          </cell>
          <cell r="AK3349">
            <v>94</v>
          </cell>
          <cell r="AL3349">
            <v>1974</v>
          </cell>
          <cell r="AM3349">
            <v>2099</v>
          </cell>
          <cell r="AN3349">
            <v>2030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  <cell r="J3350">
            <v>9868</v>
          </cell>
          <cell r="O3350">
            <v>249</v>
          </cell>
          <cell r="P3350">
            <v>1874</v>
          </cell>
          <cell r="R3350">
            <v>181</v>
          </cell>
          <cell r="S3350">
            <v>1626</v>
          </cell>
          <cell r="T3350">
            <v>2400</v>
          </cell>
          <cell r="U3350">
            <v>11</v>
          </cell>
          <cell r="W3350">
            <v>485</v>
          </cell>
          <cell r="X3350">
            <v>458</v>
          </cell>
          <cell r="Y3350">
            <v>229</v>
          </cell>
          <cell r="Z3350">
            <v>414</v>
          </cell>
          <cell r="AA3350">
            <v>489</v>
          </cell>
          <cell r="AB3350">
            <v>1395</v>
          </cell>
          <cell r="AD3350">
            <v>57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  <cell r="J3351">
            <v>115900</v>
          </cell>
          <cell r="M3351">
            <v>7913</v>
          </cell>
          <cell r="N3351">
            <v>6746</v>
          </cell>
          <cell r="O3351">
            <v>5112</v>
          </cell>
          <cell r="P3351">
            <v>9888</v>
          </cell>
          <cell r="Q3351">
            <v>4399</v>
          </cell>
          <cell r="R3351">
            <v>11612</v>
          </cell>
          <cell r="S3351">
            <v>5119</v>
          </cell>
          <cell r="T3351">
            <v>13565</v>
          </cell>
          <cell r="U3351">
            <v>4237</v>
          </cell>
          <cell r="V3351">
            <v>2779</v>
          </cell>
          <cell r="W3351">
            <v>7581</v>
          </cell>
          <cell r="X3351">
            <v>2175</v>
          </cell>
          <cell r="Y3351">
            <v>4874</v>
          </cell>
          <cell r="Z3351">
            <v>3218</v>
          </cell>
          <cell r="AA3351">
            <v>9624</v>
          </cell>
          <cell r="AB3351">
            <v>1182</v>
          </cell>
          <cell r="AD3351">
            <v>6588</v>
          </cell>
          <cell r="AE3351">
            <v>2076</v>
          </cell>
          <cell r="AF3351">
            <v>7212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6799</v>
          </cell>
          <cell r="N3352">
            <v>72</v>
          </cell>
          <cell r="O3352">
            <v>37</v>
          </cell>
          <cell r="R3352">
            <v>181</v>
          </cell>
          <cell r="S3352">
            <v>120</v>
          </cell>
          <cell r="T3352">
            <v>91</v>
          </cell>
          <cell r="U3352">
            <v>58</v>
          </cell>
          <cell r="X3352">
            <v>44</v>
          </cell>
          <cell r="Y3352">
            <v>189</v>
          </cell>
          <cell r="Z3352">
            <v>350</v>
          </cell>
          <cell r="AA3352">
            <v>905</v>
          </cell>
          <cell r="AB3352">
            <v>152</v>
          </cell>
          <cell r="AE3352">
            <v>821</v>
          </cell>
          <cell r="AG3352">
            <v>3779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  <cell r="J3353">
            <v>232</v>
          </cell>
          <cell r="T3353">
            <v>232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  <cell r="J3354">
            <v>19425</v>
          </cell>
          <cell r="M3354">
            <v>451</v>
          </cell>
          <cell r="N3354">
            <v>2257</v>
          </cell>
          <cell r="O3354">
            <v>4829</v>
          </cell>
          <cell r="U3354">
            <v>1164</v>
          </cell>
          <cell r="V3354">
            <v>52</v>
          </cell>
          <cell r="X3354">
            <v>142</v>
          </cell>
          <cell r="Z3354">
            <v>70</v>
          </cell>
          <cell r="AA3354">
            <v>536</v>
          </cell>
          <cell r="AB3354">
            <v>2378</v>
          </cell>
          <cell r="AE3354">
            <v>2214</v>
          </cell>
          <cell r="AG3354">
            <v>5332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  <cell r="J3355">
            <v>4888</v>
          </cell>
          <cell r="L3355">
            <v>97</v>
          </cell>
          <cell r="N3355">
            <v>248</v>
          </cell>
          <cell r="R3355">
            <v>770</v>
          </cell>
          <cell r="V3355">
            <v>476</v>
          </cell>
          <cell r="X3355">
            <v>2399</v>
          </cell>
          <cell r="Z3355">
            <v>40</v>
          </cell>
          <cell r="AF3355">
            <v>858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  <cell r="J3356">
            <v>21228</v>
          </cell>
          <cell r="L3356">
            <v>246</v>
          </cell>
          <cell r="M3356">
            <v>694</v>
          </cell>
          <cell r="N3356">
            <v>1153</v>
          </cell>
          <cell r="O3356">
            <v>1277</v>
          </cell>
          <cell r="P3356">
            <v>1216</v>
          </cell>
          <cell r="Q3356">
            <v>494</v>
          </cell>
          <cell r="R3356">
            <v>1133</v>
          </cell>
          <cell r="S3356">
            <v>899</v>
          </cell>
          <cell r="T3356">
            <v>769</v>
          </cell>
          <cell r="U3356">
            <v>146</v>
          </cell>
          <cell r="V3356">
            <v>140</v>
          </cell>
          <cell r="W3356">
            <v>58</v>
          </cell>
          <cell r="X3356">
            <v>226</v>
          </cell>
          <cell r="Y3356">
            <v>382</v>
          </cell>
          <cell r="Z3356">
            <v>180</v>
          </cell>
          <cell r="AA3356">
            <v>212</v>
          </cell>
          <cell r="AC3356">
            <v>260</v>
          </cell>
          <cell r="AE3356">
            <v>291</v>
          </cell>
          <cell r="AF3356">
            <v>5474</v>
          </cell>
          <cell r="AG3356">
            <v>1696</v>
          </cell>
          <cell r="AH3356">
            <v>766</v>
          </cell>
          <cell r="AI3356">
            <v>899</v>
          </cell>
          <cell r="AJ3356">
            <v>1332</v>
          </cell>
          <cell r="AK3356">
            <v>62</v>
          </cell>
          <cell r="AL3356">
            <v>416</v>
          </cell>
          <cell r="AM3356">
            <v>276</v>
          </cell>
          <cell r="AN3356">
            <v>112</v>
          </cell>
          <cell r="AO3356">
            <v>419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  <cell r="J3357">
            <v>53592</v>
          </cell>
          <cell r="L3357">
            <v>698</v>
          </cell>
          <cell r="M3357">
            <v>1722</v>
          </cell>
          <cell r="N3357">
            <v>1744</v>
          </cell>
          <cell r="O3357">
            <v>714</v>
          </cell>
          <cell r="P3357">
            <v>2260</v>
          </cell>
          <cell r="Q3357">
            <v>135</v>
          </cell>
          <cell r="R3357">
            <v>4302</v>
          </cell>
          <cell r="S3357">
            <v>8112</v>
          </cell>
          <cell r="T3357">
            <v>2745</v>
          </cell>
          <cell r="U3357">
            <v>599</v>
          </cell>
          <cell r="V3357">
            <v>1639</v>
          </cell>
          <cell r="W3357">
            <v>1134</v>
          </cell>
          <cell r="X3357">
            <v>11</v>
          </cell>
          <cell r="Y3357">
            <v>3872</v>
          </cell>
          <cell r="Z3357">
            <v>1750</v>
          </cell>
          <cell r="AA3357">
            <v>2178</v>
          </cell>
          <cell r="AB3357">
            <v>4942</v>
          </cell>
          <cell r="AC3357">
            <v>1879</v>
          </cell>
          <cell r="AD3357">
            <v>143</v>
          </cell>
          <cell r="AE3357">
            <v>8663</v>
          </cell>
          <cell r="AF3357">
            <v>21</v>
          </cell>
          <cell r="AH3357">
            <v>2544</v>
          </cell>
          <cell r="AI3357">
            <v>1296</v>
          </cell>
          <cell r="AK3357">
            <v>157</v>
          </cell>
          <cell r="AL3357">
            <v>74</v>
          </cell>
          <cell r="AM3357">
            <v>258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73354</v>
          </cell>
          <cell r="L3358">
            <v>660</v>
          </cell>
          <cell r="M3358">
            <v>1758</v>
          </cell>
          <cell r="N3358">
            <v>1465</v>
          </cell>
          <cell r="O3358">
            <v>3318</v>
          </cell>
          <cell r="P3358">
            <v>4694</v>
          </cell>
          <cell r="Q3358">
            <v>4154</v>
          </cell>
          <cell r="R3358">
            <v>17909</v>
          </cell>
          <cell r="S3358">
            <v>881</v>
          </cell>
          <cell r="T3358">
            <v>4631</v>
          </cell>
          <cell r="U3358">
            <v>5336</v>
          </cell>
          <cell r="V3358">
            <v>738</v>
          </cell>
          <cell r="W3358">
            <v>362</v>
          </cell>
          <cell r="X3358">
            <v>3394</v>
          </cell>
          <cell r="Y3358">
            <v>5021</v>
          </cell>
          <cell r="Z3358">
            <v>992</v>
          </cell>
          <cell r="AA3358">
            <v>3518</v>
          </cell>
          <cell r="AB3358">
            <v>1213</v>
          </cell>
          <cell r="AC3358">
            <v>3814</v>
          </cell>
          <cell r="AD3358">
            <v>796</v>
          </cell>
          <cell r="AE3358">
            <v>385</v>
          </cell>
          <cell r="AF3358">
            <v>127</v>
          </cell>
          <cell r="AG3358">
            <v>1053</v>
          </cell>
          <cell r="AH3358">
            <v>1864</v>
          </cell>
          <cell r="AJ3358">
            <v>2358</v>
          </cell>
          <cell r="AK3358">
            <v>53</v>
          </cell>
          <cell r="AL3358">
            <v>157</v>
          </cell>
          <cell r="AM3358">
            <v>2676</v>
          </cell>
          <cell r="AN3358">
            <v>27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  <cell r="J3359">
            <v>1508</v>
          </cell>
          <cell r="P3359">
            <v>59</v>
          </cell>
          <cell r="AN3359">
            <v>1449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  <cell r="J3360">
            <v>25995</v>
          </cell>
          <cell r="O3360">
            <v>538</v>
          </cell>
          <cell r="Y3360">
            <v>1627</v>
          </cell>
          <cell r="AA3360">
            <v>723</v>
          </cell>
          <cell r="AB3360">
            <v>50</v>
          </cell>
          <cell r="AH3360">
            <v>9779</v>
          </cell>
          <cell r="AI3360">
            <v>28</v>
          </cell>
          <cell r="AJ3360">
            <v>3976</v>
          </cell>
          <cell r="AM3360">
            <v>5164</v>
          </cell>
          <cell r="AN3360">
            <v>4110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  <cell r="J3361">
            <v>5108</v>
          </cell>
          <cell r="U3361">
            <v>190</v>
          </cell>
          <cell r="AJ3361">
            <v>3465</v>
          </cell>
          <cell r="AL3361">
            <v>1453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9099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727</v>
          </cell>
          <cell r="V3363">
            <v>595</v>
          </cell>
          <cell r="W3363">
            <v>620</v>
          </cell>
          <cell r="X3363">
            <v>356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400</v>
          </cell>
          <cell r="AF3363">
            <v>245</v>
          </cell>
          <cell r="AG3363">
            <v>93</v>
          </cell>
          <cell r="AH3363">
            <v>421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2077</v>
          </cell>
          <cell r="L3364">
            <v>24</v>
          </cell>
          <cell r="M3364">
            <v>33</v>
          </cell>
          <cell r="N3364">
            <v>45</v>
          </cell>
          <cell r="O3364">
            <v>160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198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9585</v>
          </cell>
          <cell r="N3366">
            <v>327</v>
          </cell>
          <cell r="O3366">
            <v>1211</v>
          </cell>
          <cell r="P3366">
            <v>1737</v>
          </cell>
          <cell r="T3366">
            <v>126</v>
          </cell>
          <cell r="U3366">
            <v>449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  <cell r="J3368">
            <v>236</v>
          </cell>
          <cell r="O3368">
            <v>236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  <cell r="J3369">
            <v>29429</v>
          </cell>
          <cell r="M3369">
            <v>1579</v>
          </cell>
          <cell r="N3369">
            <v>1940</v>
          </cell>
          <cell r="O3369">
            <v>5841</v>
          </cell>
          <cell r="P3369">
            <v>2984</v>
          </cell>
          <cell r="Q3369">
            <v>372</v>
          </cell>
          <cell r="S3369">
            <v>146</v>
          </cell>
          <cell r="T3369">
            <v>226</v>
          </cell>
          <cell r="V3369">
            <v>1601</v>
          </cell>
          <cell r="X3369">
            <v>6883</v>
          </cell>
          <cell r="AB3369">
            <v>1128</v>
          </cell>
          <cell r="AC3369">
            <v>5656</v>
          </cell>
          <cell r="AD3369">
            <v>92</v>
          </cell>
          <cell r="AG3369">
            <v>344</v>
          </cell>
          <cell r="AM3369">
            <v>637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  <cell r="J3370">
            <v>8565</v>
          </cell>
          <cell r="L3370">
            <v>322</v>
          </cell>
          <cell r="M3370">
            <v>689</v>
          </cell>
          <cell r="N3370">
            <v>318</v>
          </cell>
          <cell r="O3370">
            <v>388</v>
          </cell>
          <cell r="S3370">
            <v>1919</v>
          </cell>
          <cell r="T3370">
            <v>218</v>
          </cell>
          <cell r="U3370">
            <v>20</v>
          </cell>
          <cell r="V3370">
            <v>199</v>
          </cell>
          <cell r="W3370">
            <v>131</v>
          </cell>
          <cell r="X3370">
            <v>820</v>
          </cell>
          <cell r="Y3370">
            <v>105</v>
          </cell>
          <cell r="Z3370">
            <v>100</v>
          </cell>
          <cell r="AA3370">
            <v>1488</v>
          </cell>
          <cell r="AB3370">
            <v>535</v>
          </cell>
          <cell r="AD3370">
            <v>440</v>
          </cell>
          <cell r="AK3370">
            <v>307</v>
          </cell>
          <cell r="AL3370">
            <v>566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  <cell r="J3371">
            <v>289</v>
          </cell>
          <cell r="O3371">
            <v>289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  <cell r="J3372">
            <v>10449</v>
          </cell>
          <cell r="M3372">
            <v>273</v>
          </cell>
          <cell r="N3372">
            <v>405</v>
          </cell>
          <cell r="O3372">
            <v>3495</v>
          </cell>
          <cell r="P3372">
            <v>95</v>
          </cell>
          <cell r="R3372">
            <v>467</v>
          </cell>
          <cell r="T3372">
            <v>1151</v>
          </cell>
          <cell r="X3372">
            <v>574</v>
          </cell>
          <cell r="Z3372">
            <v>12</v>
          </cell>
          <cell r="AA3372">
            <v>218</v>
          </cell>
          <cell r="AC3372">
            <v>957</v>
          </cell>
          <cell r="AE3372">
            <v>823</v>
          </cell>
          <cell r="AF3372">
            <v>1498</v>
          </cell>
          <cell r="AH3372">
            <v>90</v>
          </cell>
          <cell r="AK3372">
            <v>166</v>
          </cell>
          <cell r="AL3372">
            <v>225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  <cell r="J3373">
            <v>14867</v>
          </cell>
          <cell r="L3373">
            <v>177</v>
          </cell>
          <cell r="M3373">
            <v>5977</v>
          </cell>
          <cell r="N3373">
            <v>731</v>
          </cell>
          <cell r="P3373">
            <v>502</v>
          </cell>
          <cell r="Q3373">
            <v>56</v>
          </cell>
          <cell r="S3373">
            <v>401</v>
          </cell>
          <cell r="T3373">
            <v>671</v>
          </cell>
          <cell r="U3373">
            <v>901</v>
          </cell>
          <cell r="V3373">
            <v>390</v>
          </cell>
          <cell r="W3373">
            <v>330</v>
          </cell>
          <cell r="X3373">
            <v>2435</v>
          </cell>
          <cell r="AA3373">
            <v>1000</v>
          </cell>
          <cell r="AB3373">
            <v>699</v>
          </cell>
          <cell r="AC3373">
            <v>360</v>
          </cell>
          <cell r="AG3373">
            <v>70</v>
          </cell>
          <cell r="AJ3373">
            <v>128</v>
          </cell>
          <cell r="AK3373">
            <v>39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  <cell r="J3375">
            <v>209601</v>
          </cell>
          <cell r="M3375">
            <v>1066</v>
          </cell>
          <cell r="N3375">
            <v>5940</v>
          </cell>
          <cell r="O3375">
            <v>7203</v>
          </cell>
          <cell r="P3375">
            <v>8065</v>
          </cell>
          <cell r="Q3375">
            <v>7963</v>
          </cell>
          <cell r="S3375">
            <v>630</v>
          </cell>
          <cell r="T3375">
            <v>5137</v>
          </cell>
          <cell r="U3375">
            <v>4246</v>
          </cell>
          <cell r="V3375">
            <v>12020</v>
          </cell>
          <cell r="W3375">
            <v>13441</v>
          </cell>
          <cell r="X3375">
            <v>9390</v>
          </cell>
          <cell r="Y3375">
            <v>12384</v>
          </cell>
          <cell r="Z3375">
            <v>3812</v>
          </cell>
          <cell r="AA3375">
            <v>20096</v>
          </cell>
          <cell r="AB3375">
            <v>21230</v>
          </cell>
          <cell r="AC3375">
            <v>20185</v>
          </cell>
          <cell r="AD3375">
            <v>2692</v>
          </cell>
          <cell r="AE3375">
            <v>12513</v>
          </cell>
          <cell r="AF3375">
            <v>13603</v>
          </cell>
          <cell r="AG3375">
            <v>27985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  <cell r="J3376">
            <v>5804</v>
          </cell>
          <cell r="S3376">
            <v>599</v>
          </cell>
          <cell r="W3376">
            <v>110</v>
          </cell>
          <cell r="X3376">
            <v>240</v>
          </cell>
          <cell r="Y3376">
            <v>523</v>
          </cell>
          <cell r="AA3376">
            <v>65</v>
          </cell>
          <cell r="AC3376">
            <v>2036</v>
          </cell>
          <cell r="AD3376">
            <v>363</v>
          </cell>
          <cell r="AG3376">
            <v>1868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  <cell r="J3378">
            <v>2516</v>
          </cell>
          <cell r="O3378">
            <v>119</v>
          </cell>
          <cell r="T3378">
            <v>389</v>
          </cell>
          <cell r="AD3378">
            <v>2008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  <cell r="J3379">
            <v>186</v>
          </cell>
          <cell r="AB3379">
            <v>186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  <cell r="J3380">
            <v>94</v>
          </cell>
          <cell r="AH3380">
            <v>94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  <cell r="J3381">
            <v>55441</v>
          </cell>
          <cell r="L3381">
            <v>392</v>
          </cell>
          <cell r="M3381">
            <v>1563</v>
          </cell>
          <cell r="N3381">
            <v>641</v>
          </cell>
          <cell r="O3381">
            <v>1454</v>
          </cell>
          <cell r="P3381">
            <v>2639</v>
          </cell>
          <cell r="Q3381">
            <v>749</v>
          </cell>
          <cell r="T3381">
            <v>105</v>
          </cell>
          <cell r="U3381">
            <v>1290</v>
          </cell>
          <cell r="V3381">
            <v>1012</v>
          </cell>
          <cell r="W3381">
            <v>5663</v>
          </cell>
          <cell r="X3381">
            <v>1964</v>
          </cell>
          <cell r="Y3381">
            <v>2809</v>
          </cell>
          <cell r="Z3381">
            <v>4281</v>
          </cell>
          <cell r="AA3381">
            <v>1387</v>
          </cell>
          <cell r="AB3381">
            <v>2097</v>
          </cell>
          <cell r="AC3381">
            <v>2859</v>
          </cell>
          <cell r="AD3381">
            <v>4840</v>
          </cell>
          <cell r="AE3381">
            <v>2639</v>
          </cell>
          <cell r="AF3381">
            <v>929</v>
          </cell>
          <cell r="AG3381">
            <v>108</v>
          </cell>
          <cell r="AH3381">
            <v>6874</v>
          </cell>
          <cell r="AI3381">
            <v>1678</v>
          </cell>
          <cell r="AJ3381">
            <v>1527</v>
          </cell>
          <cell r="AK3381">
            <v>2046</v>
          </cell>
          <cell r="AL3381">
            <v>2768</v>
          </cell>
          <cell r="AM3381">
            <v>989</v>
          </cell>
          <cell r="AN3381">
            <v>138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  <cell r="J3382">
            <v>18193</v>
          </cell>
          <cell r="L3382">
            <v>500</v>
          </cell>
          <cell r="M3382">
            <v>330</v>
          </cell>
          <cell r="N3382">
            <v>700</v>
          </cell>
          <cell r="O3382">
            <v>1452</v>
          </cell>
          <cell r="P3382">
            <v>393</v>
          </cell>
          <cell r="Q3382">
            <v>14</v>
          </cell>
          <cell r="T3382">
            <v>32</v>
          </cell>
          <cell r="V3382">
            <v>139</v>
          </cell>
          <cell r="W3382">
            <v>139</v>
          </cell>
          <cell r="X3382">
            <v>559</v>
          </cell>
          <cell r="Y3382">
            <v>4381</v>
          </cell>
          <cell r="Z3382">
            <v>453</v>
          </cell>
          <cell r="AA3382">
            <v>3560</v>
          </cell>
          <cell r="AB3382">
            <v>101</v>
          </cell>
          <cell r="AD3382">
            <v>586</v>
          </cell>
          <cell r="AE3382">
            <v>830</v>
          </cell>
          <cell r="AG3382">
            <v>279</v>
          </cell>
          <cell r="AH3382">
            <v>1384</v>
          </cell>
          <cell r="AJ3382">
            <v>2056</v>
          </cell>
          <cell r="AL3382">
            <v>11</v>
          </cell>
          <cell r="AM3382">
            <v>294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  <cell r="J3384">
            <v>103872</v>
          </cell>
          <cell r="O3384">
            <v>664</v>
          </cell>
          <cell r="AH3384">
            <v>9604</v>
          </cell>
          <cell r="AI3384">
            <v>18081</v>
          </cell>
          <cell r="AJ3384">
            <v>4811</v>
          </cell>
          <cell r="AK3384">
            <v>25537</v>
          </cell>
          <cell r="AL3384">
            <v>11760</v>
          </cell>
          <cell r="AM3384">
            <v>15776</v>
          </cell>
          <cell r="AN3384">
            <v>17639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  <cell r="J3385">
            <v>15047</v>
          </cell>
          <cell r="AD3385">
            <v>417</v>
          </cell>
          <cell r="AF3385">
            <v>103</v>
          </cell>
          <cell r="AG3385">
            <v>768</v>
          </cell>
          <cell r="AH3385">
            <v>3801</v>
          </cell>
          <cell r="AK3385">
            <v>59</v>
          </cell>
          <cell r="AL3385">
            <v>90</v>
          </cell>
          <cell r="AM3385">
            <v>9809</v>
          </cell>
        </row>
      </sheetData>
      <sheetData sheetId="7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1466264597</v>
          </cell>
          <cell r="L2">
            <v>25680546</v>
          </cell>
          <cell r="M2">
            <v>57917567</v>
          </cell>
          <cell r="N2">
            <v>58398016</v>
          </cell>
          <cell r="O2">
            <v>54058478</v>
          </cell>
          <cell r="P2">
            <v>54716700</v>
          </cell>
          <cell r="Q2">
            <v>58707601</v>
          </cell>
          <cell r="R2">
            <v>66535815</v>
          </cell>
          <cell r="S2">
            <v>63362776</v>
          </cell>
          <cell r="T2">
            <v>69518655</v>
          </cell>
          <cell r="U2">
            <v>66638537</v>
          </cell>
          <cell r="V2">
            <v>53048418</v>
          </cell>
          <cell r="W2">
            <v>55629614</v>
          </cell>
          <cell r="X2">
            <v>55176295</v>
          </cell>
          <cell r="Y2">
            <v>52554121</v>
          </cell>
          <cell r="Z2">
            <v>48305896</v>
          </cell>
          <cell r="AA2">
            <v>50085693</v>
          </cell>
          <cell r="AB2">
            <v>51111217</v>
          </cell>
          <cell r="AC2">
            <v>49683892</v>
          </cell>
          <cell r="AD2">
            <v>51062755</v>
          </cell>
          <cell r="AE2">
            <v>48187320</v>
          </cell>
          <cell r="AF2">
            <v>47171107</v>
          </cell>
          <cell r="AG2">
            <v>40752215</v>
          </cell>
          <cell r="AH2">
            <v>42361982</v>
          </cell>
          <cell r="AI2">
            <v>44718521</v>
          </cell>
          <cell r="AJ2">
            <v>44064619</v>
          </cell>
          <cell r="AK2">
            <v>48773497</v>
          </cell>
          <cell r="AL2">
            <v>48015021</v>
          </cell>
          <cell r="AM2">
            <v>44084701</v>
          </cell>
          <cell r="AN2">
            <v>15929782</v>
          </cell>
          <cell r="AO2">
            <v>11643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55656307</v>
          </cell>
          <cell r="L3">
            <v>1289457</v>
          </cell>
          <cell r="M3">
            <v>4050080</v>
          </cell>
          <cell r="N3">
            <v>3626956</v>
          </cell>
          <cell r="O3">
            <v>3456446</v>
          </cell>
          <cell r="P3">
            <v>2989623</v>
          </cell>
          <cell r="Q3">
            <v>2767641</v>
          </cell>
          <cell r="R3">
            <v>2976106</v>
          </cell>
          <cell r="S3">
            <v>2741703</v>
          </cell>
          <cell r="T3">
            <v>2808502</v>
          </cell>
          <cell r="U3">
            <v>2955938</v>
          </cell>
          <cell r="V3">
            <v>2254216</v>
          </cell>
          <cell r="W3">
            <v>2166854</v>
          </cell>
          <cell r="X3">
            <v>2152653</v>
          </cell>
          <cell r="Y3">
            <v>2051421</v>
          </cell>
          <cell r="Z3">
            <v>1757297</v>
          </cell>
          <cell r="AA3">
            <v>1582416</v>
          </cell>
          <cell r="AB3">
            <v>1545869</v>
          </cell>
          <cell r="AC3">
            <v>1577150</v>
          </cell>
          <cell r="AD3">
            <v>1563371</v>
          </cell>
          <cell r="AE3">
            <v>1503915</v>
          </cell>
          <cell r="AF3">
            <v>1074895</v>
          </cell>
          <cell r="AG3">
            <v>1048864</v>
          </cell>
          <cell r="AH3">
            <v>914439</v>
          </cell>
          <cell r="AI3">
            <v>929467</v>
          </cell>
          <cell r="AJ3">
            <v>963463</v>
          </cell>
          <cell r="AK3">
            <v>943633</v>
          </cell>
          <cell r="AL3">
            <v>871579</v>
          </cell>
          <cell r="AM3">
            <v>696647</v>
          </cell>
          <cell r="AN3">
            <v>383311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343263269</v>
          </cell>
          <cell r="L4">
            <v>6673854</v>
          </cell>
          <cell r="M4">
            <v>15289994</v>
          </cell>
          <cell r="N4">
            <v>15776329</v>
          </cell>
          <cell r="O4">
            <v>14831660</v>
          </cell>
          <cell r="P4">
            <v>14579328</v>
          </cell>
          <cell r="Q4">
            <v>14933653</v>
          </cell>
          <cell r="R4">
            <v>16811701</v>
          </cell>
          <cell r="S4">
            <v>17300247</v>
          </cell>
          <cell r="T4">
            <v>20454928</v>
          </cell>
          <cell r="U4">
            <v>18593962</v>
          </cell>
          <cell r="V4">
            <v>14667558</v>
          </cell>
          <cell r="W4">
            <v>15126298</v>
          </cell>
          <cell r="X4">
            <v>14629399</v>
          </cell>
          <cell r="Y4">
            <v>13124006</v>
          </cell>
          <cell r="Z4">
            <v>11570139</v>
          </cell>
          <cell r="AA4">
            <v>11236172</v>
          </cell>
          <cell r="AB4">
            <v>11275606</v>
          </cell>
          <cell r="AC4">
            <v>10574416</v>
          </cell>
          <cell r="AD4">
            <v>10457462</v>
          </cell>
          <cell r="AE4">
            <v>9488629</v>
          </cell>
          <cell r="AF4">
            <v>9007888</v>
          </cell>
          <cell r="AG4">
            <v>7422985</v>
          </cell>
          <cell r="AH4">
            <v>7819545</v>
          </cell>
          <cell r="AI4">
            <v>8048607</v>
          </cell>
          <cell r="AJ4">
            <v>7691339</v>
          </cell>
          <cell r="AK4">
            <v>8455641</v>
          </cell>
          <cell r="AL4">
            <v>7901793</v>
          </cell>
          <cell r="AM4">
            <v>7330853</v>
          </cell>
          <cell r="AN4">
            <v>2181912</v>
          </cell>
          <cell r="AO4">
            <v>7365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85683408</v>
          </cell>
          <cell r="L5">
            <v>2137639</v>
          </cell>
          <cell r="M5">
            <v>5315078</v>
          </cell>
          <cell r="N5">
            <v>6104615</v>
          </cell>
          <cell r="O5">
            <v>5372676</v>
          </cell>
          <cell r="P5">
            <v>5520012</v>
          </cell>
          <cell r="Q5">
            <v>5518883</v>
          </cell>
          <cell r="R5">
            <v>4556732</v>
          </cell>
          <cell r="S5">
            <v>3888783</v>
          </cell>
          <cell r="T5">
            <v>3822279</v>
          </cell>
          <cell r="U5">
            <v>3622014</v>
          </cell>
          <cell r="V5">
            <v>3275467</v>
          </cell>
          <cell r="W5">
            <v>2602298</v>
          </cell>
          <cell r="X5">
            <v>2298971</v>
          </cell>
          <cell r="Y5">
            <v>2636570</v>
          </cell>
          <cell r="Z5">
            <v>2575120</v>
          </cell>
          <cell r="AA5">
            <v>2431504</v>
          </cell>
          <cell r="AB5">
            <v>2205318</v>
          </cell>
          <cell r="AC5">
            <v>2529059</v>
          </cell>
          <cell r="AD5">
            <v>2520660</v>
          </cell>
          <cell r="AE5">
            <v>2303578</v>
          </cell>
          <cell r="AF5">
            <v>2354026</v>
          </cell>
          <cell r="AG5">
            <v>1690881</v>
          </cell>
          <cell r="AH5">
            <v>1370610</v>
          </cell>
          <cell r="AI5">
            <v>1280475</v>
          </cell>
          <cell r="AJ5">
            <v>1325969</v>
          </cell>
          <cell r="AK5">
            <v>1510219</v>
          </cell>
          <cell r="AL5">
            <v>1880635</v>
          </cell>
          <cell r="AM5">
            <v>2013963</v>
          </cell>
          <cell r="AN5">
            <v>1018810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730314337</v>
          </cell>
          <cell r="L6">
            <v>3449211</v>
          </cell>
          <cell r="M6">
            <v>27704900</v>
          </cell>
          <cell r="N6">
            <v>31507608</v>
          </cell>
          <cell r="O6">
            <v>31588459</v>
          </cell>
          <cell r="P6">
            <v>26696839</v>
          </cell>
          <cell r="Q6">
            <v>23971817</v>
          </cell>
          <cell r="R6">
            <v>27138955</v>
          </cell>
          <cell r="S6">
            <v>33501837</v>
          </cell>
          <cell r="T6">
            <v>31633205</v>
          </cell>
          <cell r="U6">
            <v>33174900</v>
          </cell>
          <cell r="V6">
            <v>30889217</v>
          </cell>
          <cell r="W6">
            <v>27604462</v>
          </cell>
          <cell r="X6">
            <v>28661633</v>
          </cell>
          <cell r="Y6">
            <v>29601459</v>
          </cell>
          <cell r="Z6">
            <v>29727516</v>
          </cell>
          <cell r="AA6">
            <v>30394016</v>
          </cell>
          <cell r="AB6">
            <v>26147726</v>
          </cell>
          <cell r="AC6">
            <v>28137362</v>
          </cell>
          <cell r="AD6">
            <v>31078250</v>
          </cell>
          <cell r="AE6">
            <v>33443050</v>
          </cell>
          <cell r="AF6">
            <v>28438208</v>
          </cell>
          <cell r="AG6">
            <v>22798941</v>
          </cell>
          <cell r="AH6">
            <v>15933840</v>
          </cell>
          <cell r="AI6">
            <v>12960131</v>
          </cell>
          <cell r="AJ6">
            <v>15216104</v>
          </cell>
          <cell r="AK6">
            <v>16033769</v>
          </cell>
          <cell r="AL6">
            <v>17339164</v>
          </cell>
          <cell r="AM6">
            <v>15764748</v>
          </cell>
          <cell r="AN6">
            <v>13069806</v>
          </cell>
          <cell r="AO6">
            <v>5748475</v>
          </cell>
          <cell r="AP6">
            <v>787455</v>
          </cell>
          <cell r="AQ6">
            <v>171274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210641217</v>
          </cell>
          <cell r="L7">
            <v>4328153</v>
          </cell>
          <cell r="M7">
            <v>12415220</v>
          </cell>
          <cell r="N7">
            <v>12704972</v>
          </cell>
          <cell r="O7">
            <v>11159244</v>
          </cell>
          <cell r="P7">
            <v>11557280</v>
          </cell>
          <cell r="Q7">
            <v>12945785</v>
          </cell>
          <cell r="R7">
            <v>11490805</v>
          </cell>
          <cell r="S7">
            <v>10019812</v>
          </cell>
          <cell r="T7">
            <v>10238548</v>
          </cell>
          <cell r="U7">
            <v>10255694</v>
          </cell>
          <cell r="V7">
            <v>8477088</v>
          </cell>
          <cell r="W7">
            <v>7299663</v>
          </cell>
          <cell r="X7">
            <v>7105726</v>
          </cell>
          <cell r="Y7">
            <v>6789417</v>
          </cell>
          <cell r="Z7">
            <v>7183128</v>
          </cell>
          <cell r="AA7">
            <v>6989569</v>
          </cell>
          <cell r="AB7">
            <v>6913697</v>
          </cell>
          <cell r="AC7">
            <v>5827904</v>
          </cell>
          <cell r="AD7">
            <v>6109341</v>
          </cell>
          <cell r="AE7">
            <v>5686530</v>
          </cell>
          <cell r="AF7">
            <v>5155374</v>
          </cell>
          <cell r="AG7">
            <v>4768442</v>
          </cell>
          <cell r="AH7">
            <v>3946103</v>
          </cell>
          <cell r="AI7">
            <v>3490390</v>
          </cell>
          <cell r="AJ7">
            <v>3279012</v>
          </cell>
          <cell r="AK7">
            <v>3655720</v>
          </cell>
          <cell r="AL7">
            <v>4126652</v>
          </cell>
          <cell r="AM7">
            <v>4123915</v>
          </cell>
          <cell r="AN7">
            <v>2294079</v>
          </cell>
          <cell r="AO7">
            <v>303954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25829063</v>
          </cell>
          <cell r="L8">
            <v>663224</v>
          </cell>
          <cell r="M8">
            <v>1197125</v>
          </cell>
          <cell r="N8">
            <v>1225831</v>
          </cell>
          <cell r="O8">
            <v>1305518</v>
          </cell>
          <cell r="P8">
            <v>1348595</v>
          </cell>
          <cell r="Q8">
            <v>1203162</v>
          </cell>
          <cell r="R8">
            <v>1117808</v>
          </cell>
          <cell r="S8">
            <v>1167282</v>
          </cell>
          <cell r="T8">
            <v>1202922</v>
          </cell>
          <cell r="U8">
            <v>1233866</v>
          </cell>
          <cell r="V8">
            <v>1127522</v>
          </cell>
          <cell r="W8">
            <v>984064</v>
          </cell>
          <cell r="X8">
            <v>962944</v>
          </cell>
          <cell r="Y8">
            <v>928762</v>
          </cell>
          <cell r="Z8">
            <v>845418</v>
          </cell>
          <cell r="AA8">
            <v>863187</v>
          </cell>
          <cell r="AB8">
            <v>883333</v>
          </cell>
          <cell r="AC8">
            <v>791671</v>
          </cell>
          <cell r="AD8">
            <v>714044</v>
          </cell>
          <cell r="AE8">
            <v>672551</v>
          </cell>
          <cell r="AF8">
            <v>708280</v>
          </cell>
          <cell r="AG8">
            <v>560056</v>
          </cell>
          <cell r="AH8">
            <v>482729</v>
          </cell>
          <cell r="AI8">
            <v>592961</v>
          </cell>
          <cell r="AJ8">
            <v>608597</v>
          </cell>
          <cell r="AK8">
            <v>669453</v>
          </cell>
          <cell r="AL8">
            <v>744107</v>
          </cell>
          <cell r="AM8">
            <v>755418</v>
          </cell>
          <cell r="AN8">
            <v>267894</v>
          </cell>
          <cell r="AO8">
            <v>739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118868615</v>
          </cell>
          <cell r="L9">
            <v>730512</v>
          </cell>
          <cell r="M9">
            <v>6656666</v>
          </cell>
          <cell r="N9">
            <v>10081920</v>
          </cell>
          <cell r="O9">
            <v>10308168</v>
          </cell>
          <cell r="P9">
            <v>11286592</v>
          </cell>
          <cell r="Q9">
            <v>9179444</v>
          </cell>
          <cell r="R9">
            <v>9103811</v>
          </cell>
          <cell r="S9">
            <v>5179723</v>
          </cell>
          <cell r="T9">
            <v>4524849</v>
          </cell>
          <cell r="U9">
            <v>3726491</v>
          </cell>
          <cell r="V9">
            <v>4073608</v>
          </cell>
          <cell r="W9">
            <v>4613570</v>
          </cell>
          <cell r="X9">
            <v>3673351</v>
          </cell>
          <cell r="Y9">
            <v>3349469</v>
          </cell>
          <cell r="Z9">
            <v>3476954</v>
          </cell>
          <cell r="AA9">
            <v>2407375</v>
          </cell>
          <cell r="AB9">
            <v>1917120</v>
          </cell>
          <cell r="AC9">
            <v>2244815</v>
          </cell>
          <cell r="AD9">
            <v>2300494</v>
          </cell>
          <cell r="AE9">
            <v>2271693</v>
          </cell>
          <cell r="AF9">
            <v>2667802</v>
          </cell>
          <cell r="AG9">
            <v>2520257</v>
          </cell>
          <cell r="AH9">
            <v>2090527</v>
          </cell>
          <cell r="AI9">
            <v>2041539</v>
          </cell>
          <cell r="AJ9">
            <v>1971340</v>
          </cell>
          <cell r="AK9">
            <v>1659221</v>
          </cell>
          <cell r="AL9">
            <v>1509332</v>
          </cell>
          <cell r="AM9">
            <v>1473663</v>
          </cell>
          <cell r="AN9">
            <v>1282965</v>
          </cell>
          <cell r="AO9">
            <v>532099</v>
          </cell>
          <cell r="AP9">
            <v>7858</v>
          </cell>
          <cell r="AQ9">
            <v>5387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343907191</v>
          </cell>
          <cell r="L10">
            <v>4733429</v>
          </cell>
          <cell r="M10">
            <v>11440015</v>
          </cell>
          <cell r="N10">
            <v>13490499</v>
          </cell>
          <cell r="O10">
            <v>14105940</v>
          </cell>
          <cell r="P10">
            <v>14852243</v>
          </cell>
          <cell r="Q10">
            <v>13583740</v>
          </cell>
          <cell r="R10">
            <v>12672375</v>
          </cell>
          <cell r="S10">
            <v>13048833</v>
          </cell>
          <cell r="T10">
            <v>14596604</v>
          </cell>
          <cell r="U10">
            <v>14267233</v>
          </cell>
          <cell r="V10">
            <v>14385522</v>
          </cell>
          <cell r="W10">
            <v>13091183</v>
          </cell>
          <cell r="X10">
            <v>16223914</v>
          </cell>
          <cell r="Y10">
            <v>9593074</v>
          </cell>
          <cell r="Z10">
            <v>10837109</v>
          </cell>
          <cell r="AA10">
            <v>12581396</v>
          </cell>
          <cell r="AB10">
            <v>13745114</v>
          </cell>
          <cell r="AC10">
            <v>13701641</v>
          </cell>
          <cell r="AD10">
            <v>13415359</v>
          </cell>
          <cell r="AE10">
            <v>14385632</v>
          </cell>
          <cell r="AF10">
            <v>14526973</v>
          </cell>
          <cell r="AG10">
            <v>10535351</v>
          </cell>
          <cell r="AH10">
            <v>7553737</v>
          </cell>
          <cell r="AI10">
            <v>8336181</v>
          </cell>
          <cell r="AJ10">
            <v>8620893</v>
          </cell>
          <cell r="AK10">
            <v>9033245</v>
          </cell>
          <cell r="AL10">
            <v>9815926</v>
          </cell>
          <cell r="AM10">
            <v>9443013</v>
          </cell>
          <cell r="AN10">
            <v>4658069</v>
          </cell>
          <cell r="AO10">
            <v>982130</v>
          </cell>
          <cell r="AP10">
            <v>1074610</v>
          </cell>
          <cell r="AQ10">
            <v>49662</v>
          </cell>
          <cell r="AT10">
            <v>258857</v>
          </cell>
          <cell r="AU10">
            <v>267689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16630868</v>
          </cell>
          <cell r="L11">
            <v>669200</v>
          </cell>
          <cell r="M11">
            <v>1153949</v>
          </cell>
          <cell r="N11">
            <v>1160543</v>
          </cell>
          <cell r="O11">
            <v>1210223</v>
          </cell>
          <cell r="P11">
            <v>1255879</v>
          </cell>
          <cell r="Q11">
            <v>1067841</v>
          </cell>
          <cell r="R11">
            <v>897773</v>
          </cell>
          <cell r="S11">
            <v>787508</v>
          </cell>
          <cell r="T11">
            <v>758607</v>
          </cell>
          <cell r="U11">
            <v>689274</v>
          </cell>
          <cell r="V11">
            <v>685292</v>
          </cell>
          <cell r="W11">
            <v>585190</v>
          </cell>
          <cell r="X11">
            <v>561716</v>
          </cell>
          <cell r="Y11">
            <v>476875</v>
          </cell>
          <cell r="Z11">
            <v>413075</v>
          </cell>
          <cell r="AA11">
            <v>382649</v>
          </cell>
          <cell r="AB11">
            <v>403027</v>
          </cell>
          <cell r="AC11">
            <v>409742</v>
          </cell>
          <cell r="AD11">
            <v>402953</v>
          </cell>
          <cell r="AE11">
            <v>350987</v>
          </cell>
          <cell r="AF11">
            <v>313553</v>
          </cell>
          <cell r="AG11">
            <v>275186</v>
          </cell>
          <cell r="AH11">
            <v>252707</v>
          </cell>
          <cell r="AI11">
            <v>303135</v>
          </cell>
          <cell r="AJ11">
            <v>251142</v>
          </cell>
          <cell r="AK11">
            <v>277386</v>
          </cell>
          <cell r="AL11">
            <v>271554</v>
          </cell>
          <cell r="AM11">
            <v>252170</v>
          </cell>
          <cell r="AN11">
            <v>109118</v>
          </cell>
          <cell r="AO11">
            <v>2614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38334646</v>
          </cell>
          <cell r="L12">
            <v>290365</v>
          </cell>
          <cell r="M12">
            <v>1679864</v>
          </cell>
          <cell r="N12">
            <v>2562681</v>
          </cell>
          <cell r="O12">
            <v>2801307</v>
          </cell>
          <cell r="P12">
            <v>1891029</v>
          </cell>
          <cell r="Q12">
            <v>1812606</v>
          </cell>
          <cell r="R12">
            <v>1504751</v>
          </cell>
          <cell r="S12">
            <v>1073213</v>
          </cell>
          <cell r="T12">
            <v>1116673</v>
          </cell>
          <cell r="U12">
            <v>1236326</v>
          </cell>
          <cell r="V12">
            <v>1479247</v>
          </cell>
          <cell r="W12">
            <v>1176098</v>
          </cell>
          <cell r="X12">
            <v>875798</v>
          </cell>
          <cell r="Y12">
            <v>748076</v>
          </cell>
          <cell r="Z12">
            <v>840663</v>
          </cell>
          <cell r="AA12">
            <v>633378</v>
          </cell>
          <cell r="AB12">
            <v>824533</v>
          </cell>
          <cell r="AC12">
            <v>910752</v>
          </cell>
          <cell r="AD12">
            <v>1310816</v>
          </cell>
          <cell r="AE12">
            <v>1608407</v>
          </cell>
          <cell r="AF12">
            <v>1296750</v>
          </cell>
          <cell r="AG12">
            <v>1416860</v>
          </cell>
          <cell r="AH12">
            <v>1213538</v>
          </cell>
          <cell r="AI12">
            <v>919421</v>
          </cell>
          <cell r="AJ12">
            <v>1199233</v>
          </cell>
          <cell r="AK12">
            <v>1375455</v>
          </cell>
          <cell r="AL12">
            <v>1383961</v>
          </cell>
          <cell r="AM12">
            <v>1282320</v>
          </cell>
          <cell r="AN12">
            <v>1462855</v>
          </cell>
          <cell r="AO12">
            <v>389946</v>
          </cell>
          <cell r="AP12">
            <v>17724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309379283</v>
          </cell>
          <cell r="L13">
            <v>6960592</v>
          </cell>
          <cell r="M13">
            <v>18373776</v>
          </cell>
          <cell r="N13">
            <v>21234674</v>
          </cell>
          <cell r="O13">
            <v>21344860</v>
          </cell>
          <cell r="P13">
            <v>21883575</v>
          </cell>
          <cell r="Q13">
            <v>16470274</v>
          </cell>
          <cell r="R13">
            <v>12147072</v>
          </cell>
          <cell r="S13">
            <v>11836474</v>
          </cell>
          <cell r="T13">
            <v>11418631</v>
          </cell>
          <cell r="U13">
            <v>13150128</v>
          </cell>
          <cell r="V13">
            <v>11422707</v>
          </cell>
          <cell r="W13">
            <v>8392227</v>
          </cell>
          <cell r="X13">
            <v>8158458</v>
          </cell>
          <cell r="Y13">
            <v>8940611</v>
          </cell>
          <cell r="Z13">
            <v>7916764</v>
          </cell>
          <cell r="AA13">
            <v>7296273</v>
          </cell>
          <cell r="AB13">
            <v>8069647</v>
          </cell>
          <cell r="AC13">
            <v>9876842</v>
          </cell>
          <cell r="AD13">
            <v>10276251</v>
          </cell>
          <cell r="AE13">
            <v>11579173</v>
          </cell>
          <cell r="AF13">
            <v>9349280</v>
          </cell>
          <cell r="AG13">
            <v>8302328</v>
          </cell>
          <cell r="AH13">
            <v>4957390</v>
          </cell>
          <cell r="AI13">
            <v>4982063</v>
          </cell>
          <cell r="AJ13">
            <v>6106956</v>
          </cell>
          <cell r="AK13">
            <v>7147533</v>
          </cell>
          <cell r="AL13">
            <v>7499911</v>
          </cell>
          <cell r="AM13">
            <v>7385338</v>
          </cell>
          <cell r="AN13">
            <v>6185640</v>
          </cell>
          <cell r="AO13">
            <v>680171</v>
          </cell>
          <cell r="AP13">
            <v>33664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1194975</v>
          </cell>
          <cell r="L14">
            <v>20559</v>
          </cell>
          <cell r="M14">
            <v>67387</v>
          </cell>
          <cell r="N14">
            <v>68131</v>
          </cell>
          <cell r="O14">
            <v>67493</v>
          </cell>
          <cell r="P14">
            <v>65063</v>
          </cell>
          <cell r="Q14">
            <v>58961</v>
          </cell>
          <cell r="R14">
            <v>76190</v>
          </cell>
          <cell r="S14">
            <v>83600</v>
          </cell>
          <cell r="T14">
            <v>53950</v>
          </cell>
          <cell r="U14">
            <v>49438</v>
          </cell>
          <cell r="V14">
            <v>66045</v>
          </cell>
          <cell r="W14">
            <v>48147</v>
          </cell>
          <cell r="X14">
            <v>60634</v>
          </cell>
          <cell r="Y14">
            <v>47435</v>
          </cell>
          <cell r="Z14">
            <v>61805</v>
          </cell>
          <cell r="AA14">
            <v>61115</v>
          </cell>
          <cell r="AB14">
            <v>46835</v>
          </cell>
          <cell r="AC14">
            <v>60380</v>
          </cell>
          <cell r="AD14">
            <v>29608</v>
          </cell>
          <cell r="AE14">
            <v>40428</v>
          </cell>
          <cell r="AF14">
            <v>19198</v>
          </cell>
          <cell r="AG14">
            <v>24429</v>
          </cell>
          <cell r="AH14">
            <v>18144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30931151</v>
          </cell>
          <cell r="L15">
            <v>152156</v>
          </cell>
          <cell r="M15">
            <v>1749018</v>
          </cell>
          <cell r="N15">
            <v>2218146</v>
          </cell>
          <cell r="O15">
            <v>1898607</v>
          </cell>
          <cell r="P15">
            <v>2024281</v>
          </cell>
          <cell r="Q15">
            <v>1982650</v>
          </cell>
          <cell r="R15">
            <v>2120212</v>
          </cell>
          <cell r="S15">
            <v>1929821</v>
          </cell>
          <cell r="T15">
            <v>1556946</v>
          </cell>
          <cell r="U15">
            <v>1568648</v>
          </cell>
          <cell r="V15">
            <v>1498521</v>
          </cell>
          <cell r="W15">
            <v>1262196</v>
          </cell>
          <cell r="X15">
            <v>1256071</v>
          </cell>
          <cell r="Y15">
            <v>1273394</v>
          </cell>
          <cell r="Z15">
            <v>1036476</v>
          </cell>
          <cell r="AA15">
            <v>1171496</v>
          </cell>
          <cell r="AB15">
            <v>1018356</v>
          </cell>
          <cell r="AC15">
            <v>1089013</v>
          </cell>
          <cell r="AD15">
            <v>863897</v>
          </cell>
          <cell r="AE15">
            <v>959137</v>
          </cell>
          <cell r="AF15">
            <v>876537</v>
          </cell>
          <cell r="AG15">
            <v>832212</v>
          </cell>
          <cell r="AH15">
            <v>558316</v>
          </cell>
          <cell r="AI15">
            <v>35044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7881345</v>
          </cell>
          <cell r="L16">
            <v>109841</v>
          </cell>
          <cell r="M16">
            <v>340148</v>
          </cell>
          <cell r="N16">
            <v>462758</v>
          </cell>
          <cell r="O16">
            <v>380710</v>
          </cell>
          <cell r="P16">
            <v>425906</v>
          </cell>
          <cell r="Q16">
            <v>303835</v>
          </cell>
          <cell r="R16">
            <v>298105</v>
          </cell>
          <cell r="S16">
            <v>377387</v>
          </cell>
          <cell r="T16">
            <v>351074</v>
          </cell>
          <cell r="U16">
            <v>378593</v>
          </cell>
          <cell r="V16">
            <v>420612</v>
          </cell>
          <cell r="W16">
            <v>367345</v>
          </cell>
          <cell r="X16">
            <v>286624</v>
          </cell>
          <cell r="Y16">
            <v>330432</v>
          </cell>
          <cell r="Z16">
            <v>401348</v>
          </cell>
          <cell r="AA16">
            <v>473935</v>
          </cell>
          <cell r="AB16">
            <v>364253</v>
          </cell>
          <cell r="AC16">
            <v>414128</v>
          </cell>
          <cell r="AD16">
            <v>311860</v>
          </cell>
          <cell r="AE16">
            <v>380303</v>
          </cell>
          <cell r="AF16">
            <v>344259</v>
          </cell>
          <cell r="AG16">
            <v>190867</v>
          </cell>
          <cell r="AH16">
            <v>157272</v>
          </cell>
          <cell r="AI16">
            <v>9750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2622349</v>
          </cell>
          <cell r="L17">
            <v>29822</v>
          </cell>
          <cell r="M17">
            <v>68675</v>
          </cell>
          <cell r="N17">
            <v>76808</v>
          </cell>
          <cell r="O17">
            <v>102373</v>
          </cell>
          <cell r="P17">
            <v>113688</v>
          </cell>
          <cell r="Q17">
            <v>106577</v>
          </cell>
          <cell r="R17">
            <v>98520</v>
          </cell>
          <cell r="S17">
            <v>102154</v>
          </cell>
          <cell r="T17">
            <v>122287</v>
          </cell>
          <cell r="U17">
            <v>130470</v>
          </cell>
          <cell r="V17">
            <v>124453</v>
          </cell>
          <cell r="W17">
            <v>122051</v>
          </cell>
          <cell r="X17">
            <v>133648</v>
          </cell>
          <cell r="Y17">
            <v>131250</v>
          </cell>
          <cell r="Z17">
            <v>143109</v>
          </cell>
          <cell r="AA17">
            <v>142600</v>
          </cell>
          <cell r="AB17">
            <v>139733</v>
          </cell>
          <cell r="AC17">
            <v>157031</v>
          </cell>
          <cell r="AD17">
            <v>172361</v>
          </cell>
          <cell r="AE17">
            <v>168089</v>
          </cell>
          <cell r="AF17">
            <v>145231</v>
          </cell>
          <cell r="AG17">
            <v>90990</v>
          </cell>
          <cell r="AH17">
            <v>429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26819997</v>
          </cell>
          <cell r="L18">
            <v>139040</v>
          </cell>
          <cell r="M18">
            <v>895337</v>
          </cell>
          <cell r="N18">
            <v>1081109</v>
          </cell>
          <cell r="O18">
            <v>1240126</v>
          </cell>
          <cell r="P18">
            <v>1372317</v>
          </cell>
          <cell r="Q18">
            <v>923856</v>
          </cell>
          <cell r="R18">
            <v>1187630</v>
          </cell>
          <cell r="S18">
            <v>1020984</v>
          </cell>
          <cell r="T18">
            <v>1271273</v>
          </cell>
          <cell r="U18">
            <v>1516328</v>
          </cell>
          <cell r="V18">
            <v>1564871</v>
          </cell>
          <cell r="W18">
            <v>1498043</v>
          </cell>
          <cell r="X18">
            <v>1887719</v>
          </cell>
          <cell r="Y18">
            <v>1629324</v>
          </cell>
          <cell r="Z18">
            <v>1351688</v>
          </cell>
          <cell r="AA18">
            <v>1082829</v>
          </cell>
          <cell r="AB18">
            <v>1281301</v>
          </cell>
          <cell r="AC18">
            <v>1364383</v>
          </cell>
          <cell r="AD18">
            <v>1351354</v>
          </cell>
          <cell r="AE18">
            <v>929732</v>
          </cell>
          <cell r="AF18">
            <v>838021</v>
          </cell>
          <cell r="AG18">
            <v>895049</v>
          </cell>
          <cell r="AH18">
            <v>497683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10309341</v>
          </cell>
          <cell r="L19">
            <v>67418</v>
          </cell>
          <cell r="M19">
            <v>227721</v>
          </cell>
          <cell r="N19">
            <v>264014</v>
          </cell>
          <cell r="O19">
            <v>294438</v>
          </cell>
          <cell r="P19">
            <v>264210</v>
          </cell>
          <cell r="Q19">
            <v>369836</v>
          </cell>
          <cell r="R19">
            <v>257359</v>
          </cell>
          <cell r="S19">
            <v>316997</v>
          </cell>
          <cell r="T19">
            <v>557465</v>
          </cell>
          <cell r="U19">
            <v>577688</v>
          </cell>
          <cell r="V19">
            <v>486860</v>
          </cell>
          <cell r="W19">
            <v>580058</v>
          </cell>
          <cell r="X19">
            <v>623021</v>
          </cell>
          <cell r="Y19">
            <v>738038</v>
          </cell>
          <cell r="Z19">
            <v>600118</v>
          </cell>
          <cell r="AA19">
            <v>713192</v>
          </cell>
          <cell r="AB19">
            <v>637793</v>
          </cell>
          <cell r="AC19">
            <v>670965</v>
          </cell>
          <cell r="AD19">
            <v>530094</v>
          </cell>
          <cell r="AE19">
            <v>592604</v>
          </cell>
          <cell r="AF19">
            <v>441345</v>
          </cell>
          <cell r="AG19">
            <v>336796</v>
          </cell>
          <cell r="AH19">
            <v>86073</v>
          </cell>
          <cell r="AI19">
            <v>75238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39792479</v>
          </cell>
          <cell r="L20">
            <v>639041</v>
          </cell>
          <cell r="M20">
            <v>1383046</v>
          </cell>
          <cell r="N20">
            <v>1491706</v>
          </cell>
          <cell r="O20">
            <v>1604173</v>
          </cell>
          <cell r="P20">
            <v>1661560</v>
          </cell>
          <cell r="Q20">
            <v>1618999</v>
          </cell>
          <cell r="R20">
            <v>1503162</v>
          </cell>
          <cell r="S20">
            <v>1268952</v>
          </cell>
          <cell r="T20">
            <v>1299483</v>
          </cell>
          <cell r="U20">
            <v>1314102</v>
          </cell>
          <cell r="V20">
            <v>1141092</v>
          </cell>
          <cell r="W20">
            <v>1074843</v>
          </cell>
          <cell r="X20">
            <v>1159826</v>
          </cell>
          <cell r="Y20">
            <v>1126339</v>
          </cell>
          <cell r="Z20">
            <v>1130872</v>
          </cell>
          <cell r="AA20">
            <v>1226922</v>
          </cell>
          <cell r="AB20">
            <v>1368403</v>
          </cell>
          <cell r="AC20">
            <v>1508231</v>
          </cell>
          <cell r="AD20">
            <v>1552967</v>
          </cell>
          <cell r="AE20">
            <v>1391407</v>
          </cell>
          <cell r="AF20">
            <v>1199296</v>
          </cell>
          <cell r="AG20">
            <v>1271188</v>
          </cell>
          <cell r="AH20">
            <v>1415917</v>
          </cell>
          <cell r="AI20">
            <v>1485739</v>
          </cell>
          <cell r="AJ20">
            <v>1776970</v>
          </cell>
          <cell r="AK20">
            <v>1716803</v>
          </cell>
          <cell r="AL20">
            <v>1866038</v>
          </cell>
          <cell r="AM20">
            <v>1749099</v>
          </cell>
          <cell r="AN20">
            <v>838005</v>
          </cell>
          <cell r="AO20">
            <v>8298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162864205</v>
          </cell>
          <cell r="L21">
            <v>676390</v>
          </cell>
          <cell r="M21">
            <v>5898572</v>
          </cell>
          <cell r="N21">
            <v>9405989</v>
          </cell>
          <cell r="O21">
            <v>10217260</v>
          </cell>
          <cell r="P21">
            <v>11377581</v>
          </cell>
          <cell r="Q21">
            <v>9642244</v>
          </cell>
          <cell r="R21">
            <v>9188784</v>
          </cell>
          <cell r="S21">
            <v>8666720</v>
          </cell>
          <cell r="T21">
            <v>8827175</v>
          </cell>
          <cell r="U21">
            <v>8443916</v>
          </cell>
          <cell r="V21">
            <v>7804034</v>
          </cell>
          <cell r="W21">
            <v>7365687</v>
          </cell>
          <cell r="X21">
            <v>6035911</v>
          </cell>
          <cell r="Y21">
            <v>5034386</v>
          </cell>
          <cell r="Z21">
            <v>4957695</v>
          </cell>
          <cell r="AA21">
            <v>4636622</v>
          </cell>
          <cell r="AB21">
            <v>4080462</v>
          </cell>
          <cell r="AC21">
            <v>4599977</v>
          </cell>
          <cell r="AD21">
            <v>4201936</v>
          </cell>
          <cell r="AE21">
            <v>4628888</v>
          </cell>
          <cell r="AF21">
            <v>3416701</v>
          </cell>
          <cell r="AG21">
            <v>3207562</v>
          </cell>
          <cell r="AH21">
            <v>2717480</v>
          </cell>
          <cell r="AI21">
            <v>3007243</v>
          </cell>
          <cell r="AJ21">
            <v>3204758</v>
          </cell>
          <cell r="AK21">
            <v>2815510</v>
          </cell>
          <cell r="AL21">
            <v>3036837</v>
          </cell>
          <cell r="AM21">
            <v>2640290</v>
          </cell>
          <cell r="AN21">
            <v>2416603</v>
          </cell>
          <cell r="AO21">
            <v>638708</v>
          </cell>
          <cell r="AP21">
            <v>68074</v>
          </cell>
          <cell r="AQ21">
            <v>3893</v>
          </cell>
          <cell r="AT21">
            <v>317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193890815</v>
          </cell>
          <cell r="L22">
            <v>2716512</v>
          </cell>
          <cell r="M22">
            <v>7190070</v>
          </cell>
          <cell r="N22">
            <v>8257903</v>
          </cell>
          <cell r="O22">
            <v>8544325</v>
          </cell>
          <cell r="P22">
            <v>9163104</v>
          </cell>
          <cell r="Q22">
            <v>8577349</v>
          </cell>
          <cell r="R22">
            <v>7570928</v>
          </cell>
          <cell r="S22">
            <v>8050054</v>
          </cell>
          <cell r="T22">
            <v>7533754</v>
          </cell>
          <cell r="U22">
            <v>7720525</v>
          </cell>
          <cell r="V22">
            <v>6646112</v>
          </cell>
          <cell r="W22">
            <v>6594122</v>
          </cell>
          <cell r="X22">
            <v>6345574</v>
          </cell>
          <cell r="Y22">
            <v>6999038</v>
          </cell>
          <cell r="Z22">
            <v>7178917</v>
          </cell>
          <cell r="AA22">
            <v>6428662</v>
          </cell>
          <cell r="AB22">
            <v>7380067</v>
          </cell>
          <cell r="AC22">
            <v>8064639</v>
          </cell>
          <cell r="AD22">
            <v>8069731</v>
          </cell>
          <cell r="AE22">
            <v>7531690</v>
          </cell>
          <cell r="AF22">
            <v>5418756</v>
          </cell>
          <cell r="AG22">
            <v>5186273</v>
          </cell>
          <cell r="AH22">
            <v>5064719</v>
          </cell>
          <cell r="AI22">
            <v>4969677</v>
          </cell>
          <cell r="AJ22">
            <v>5621211</v>
          </cell>
          <cell r="AK22">
            <v>5407916</v>
          </cell>
          <cell r="AL22">
            <v>5940087</v>
          </cell>
          <cell r="AM22">
            <v>5937558</v>
          </cell>
          <cell r="AN22">
            <v>3249632</v>
          </cell>
          <cell r="AO22">
            <v>527738</v>
          </cell>
          <cell r="AP22">
            <v>309</v>
          </cell>
          <cell r="AQ22">
            <v>3863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4729389</v>
          </cell>
          <cell r="L23">
            <v>39954</v>
          </cell>
          <cell r="M23">
            <v>116772</v>
          </cell>
          <cell r="N23">
            <v>147995</v>
          </cell>
          <cell r="O23">
            <v>143809</v>
          </cell>
          <cell r="P23">
            <v>146980</v>
          </cell>
          <cell r="Q23">
            <v>99886</v>
          </cell>
          <cell r="R23">
            <v>75922</v>
          </cell>
          <cell r="S23">
            <v>82072</v>
          </cell>
          <cell r="T23">
            <v>68513</v>
          </cell>
          <cell r="U23">
            <v>70998</v>
          </cell>
          <cell r="V23">
            <v>44102</v>
          </cell>
          <cell r="W23">
            <v>35054</v>
          </cell>
          <cell r="X23">
            <v>37086</v>
          </cell>
          <cell r="Y23">
            <v>50143</v>
          </cell>
          <cell r="Z23">
            <v>70088</v>
          </cell>
          <cell r="AA23">
            <v>136490</v>
          </cell>
          <cell r="AB23">
            <v>178459</v>
          </cell>
          <cell r="AC23">
            <v>173739</v>
          </cell>
          <cell r="AD23">
            <v>158605</v>
          </cell>
          <cell r="AE23">
            <v>124925</v>
          </cell>
          <cell r="AF23">
            <v>109792</v>
          </cell>
          <cell r="AG23">
            <v>169336</v>
          </cell>
          <cell r="AH23">
            <v>331006</v>
          </cell>
          <cell r="AI23">
            <v>335479</v>
          </cell>
          <cell r="AJ23">
            <v>378574</v>
          </cell>
          <cell r="AK23">
            <v>366640</v>
          </cell>
          <cell r="AL23">
            <v>383911</v>
          </cell>
          <cell r="AM23">
            <v>414158</v>
          </cell>
          <cell r="AN23">
            <v>226132</v>
          </cell>
          <cell r="AO23">
            <v>12769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28332643</v>
          </cell>
          <cell r="L24">
            <v>76725</v>
          </cell>
          <cell r="M24">
            <v>800690</v>
          </cell>
          <cell r="N24">
            <v>999607</v>
          </cell>
          <cell r="O24">
            <v>1715361</v>
          </cell>
          <cell r="P24">
            <v>1785367</v>
          </cell>
          <cell r="Q24">
            <v>1539396</v>
          </cell>
          <cell r="R24">
            <v>986589</v>
          </cell>
          <cell r="S24">
            <v>592187</v>
          </cell>
          <cell r="T24">
            <v>456171</v>
          </cell>
          <cell r="U24">
            <v>531144</v>
          </cell>
          <cell r="V24">
            <v>328683</v>
          </cell>
          <cell r="W24">
            <v>252456</v>
          </cell>
          <cell r="X24">
            <v>216844</v>
          </cell>
          <cell r="Y24">
            <v>118618</v>
          </cell>
          <cell r="Z24">
            <v>171509</v>
          </cell>
          <cell r="AA24">
            <v>170638</v>
          </cell>
          <cell r="AB24">
            <v>267592</v>
          </cell>
          <cell r="AC24">
            <v>233096</v>
          </cell>
          <cell r="AD24">
            <v>260538</v>
          </cell>
          <cell r="AE24">
            <v>273207</v>
          </cell>
          <cell r="AF24">
            <v>223158</v>
          </cell>
          <cell r="AG24">
            <v>324290</v>
          </cell>
          <cell r="AH24">
            <v>953867</v>
          </cell>
          <cell r="AI24">
            <v>1933766</v>
          </cell>
          <cell r="AJ24">
            <v>2560013</v>
          </cell>
          <cell r="AK24">
            <v>3354722</v>
          </cell>
          <cell r="AL24">
            <v>2144473</v>
          </cell>
          <cell r="AM24">
            <v>2082330</v>
          </cell>
          <cell r="AN24">
            <v>2035048</v>
          </cell>
          <cell r="AO24">
            <v>878764</v>
          </cell>
          <cell r="AP24">
            <v>43424</v>
          </cell>
          <cell r="AQ24">
            <v>12418</v>
          </cell>
          <cell r="AR24">
            <v>9952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15462750</v>
          </cell>
          <cell r="L25">
            <v>160010</v>
          </cell>
          <cell r="M25">
            <v>471231</v>
          </cell>
          <cell r="N25">
            <v>647655</v>
          </cell>
          <cell r="O25">
            <v>794599</v>
          </cell>
          <cell r="P25">
            <v>780284</v>
          </cell>
          <cell r="Q25">
            <v>550821</v>
          </cell>
          <cell r="R25">
            <v>398650</v>
          </cell>
          <cell r="S25">
            <v>395108</v>
          </cell>
          <cell r="T25">
            <v>363269</v>
          </cell>
          <cell r="U25">
            <v>243690</v>
          </cell>
          <cell r="V25">
            <v>224403</v>
          </cell>
          <cell r="W25">
            <v>159103</v>
          </cell>
          <cell r="X25">
            <v>161854</v>
          </cell>
          <cell r="Y25">
            <v>154909</v>
          </cell>
          <cell r="Z25">
            <v>163687</v>
          </cell>
          <cell r="AA25">
            <v>219683</v>
          </cell>
          <cell r="AB25">
            <v>283701</v>
          </cell>
          <cell r="AC25">
            <v>255245</v>
          </cell>
          <cell r="AD25">
            <v>249215</v>
          </cell>
          <cell r="AE25">
            <v>205626</v>
          </cell>
          <cell r="AF25">
            <v>168920</v>
          </cell>
          <cell r="AG25">
            <v>293786</v>
          </cell>
          <cell r="AH25">
            <v>620531</v>
          </cell>
          <cell r="AI25">
            <v>874766</v>
          </cell>
          <cell r="AJ25">
            <v>1095134</v>
          </cell>
          <cell r="AK25">
            <v>1131807</v>
          </cell>
          <cell r="AL25">
            <v>1566704</v>
          </cell>
          <cell r="AM25">
            <v>1569605</v>
          </cell>
          <cell r="AN25">
            <v>917841</v>
          </cell>
          <cell r="AO25">
            <v>238095</v>
          </cell>
          <cell r="AP25">
            <v>48905</v>
          </cell>
          <cell r="AS25">
            <v>53913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177488224</v>
          </cell>
          <cell r="L26">
            <v>5867603</v>
          </cell>
          <cell r="M26">
            <v>10716706</v>
          </cell>
          <cell r="N26">
            <v>10021265</v>
          </cell>
          <cell r="O26">
            <v>9297932</v>
          </cell>
          <cell r="P26">
            <v>9584627</v>
          </cell>
          <cell r="Q26">
            <v>9417545</v>
          </cell>
          <cell r="R26">
            <v>9671844</v>
          </cell>
          <cell r="S26">
            <v>9267769</v>
          </cell>
          <cell r="T26">
            <v>9972705</v>
          </cell>
          <cell r="U26">
            <v>9347403</v>
          </cell>
          <cell r="V26">
            <v>7723967</v>
          </cell>
          <cell r="W26">
            <v>7375689</v>
          </cell>
          <cell r="X26">
            <v>7098580</v>
          </cell>
          <cell r="Y26">
            <v>6500892</v>
          </cell>
          <cell r="Z26">
            <v>6047799</v>
          </cell>
          <cell r="AA26">
            <v>5633012</v>
          </cell>
          <cell r="AB26">
            <v>5151410</v>
          </cell>
          <cell r="AC26">
            <v>4956698</v>
          </cell>
          <cell r="AD26">
            <v>4672539</v>
          </cell>
          <cell r="AE26">
            <v>4160871</v>
          </cell>
          <cell r="AF26">
            <v>3640696</v>
          </cell>
          <cell r="AG26">
            <v>3178842</v>
          </cell>
          <cell r="AH26">
            <v>3008004</v>
          </cell>
          <cell r="AI26">
            <v>2862843</v>
          </cell>
          <cell r="AJ26">
            <v>2985531</v>
          </cell>
          <cell r="AK26">
            <v>3213075</v>
          </cell>
          <cell r="AL26">
            <v>3015013</v>
          </cell>
          <cell r="AM26">
            <v>2382591</v>
          </cell>
          <cell r="AN26">
            <v>712893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8924049</v>
          </cell>
          <cell r="L27">
            <v>269740</v>
          </cell>
          <cell r="M27">
            <v>554958</v>
          </cell>
          <cell r="N27">
            <v>510790</v>
          </cell>
          <cell r="O27">
            <v>484390</v>
          </cell>
          <cell r="P27">
            <v>450249</v>
          </cell>
          <cell r="Q27">
            <v>373768</v>
          </cell>
          <cell r="R27">
            <v>411840</v>
          </cell>
          <cell r="S27">
            <v>433824</v>
          </cell>
          <cell r="T27">
            <v>452263</v>
          </cell>
          <cell r="U27">
            <v>465101</v>
          </cell>
          <cell r="V27">
            <v>338686</v>
          </cell>
          <cell r="W27">
            <v>310987</v>
          </cell>
          <cell r="X27">
            <v>324854</v>
          </cell>
          <cell r="Y27">
            <v>304841</v>
          </cell>
          <cell r="Z27">
            <v>358045</v>
          </cell>
          <cell r="AA27">
            <v>248614</v>
          </cell>
          <cell r="AB27">
            <v>269978</v>
          </cell>
          <cell r="AC27">
            <v>280797</v>
          </cell>
          <cell r="AD27">
            <v>350798</v>
          </cell>
          <cell r="AE27">
            <v>355772</v>
          </cell>
          <cell r="AF27">
            <v>251442</v>
          </cell>
          <cell r="AG27">
            <v>189870</v>
          </cell>
          <cell r="AH27">
            <v>154678</v>
          </cell>
          <cell r="AI27">
            <v>146511</v>
          </cell>
          <cell r="AJ27">
            <v>142662</v>
          </cell>
          <cell r="AK27">
            <v>160733</v>
          </cell>
          <cell r="AL27">
            <v>143357</v>
          </cell>
          <cell r="AM27">
            <v>116648</v>
          </cell>
          <cell r="AN27">
            <v>60465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51785104</v>
          </cell>
          <cell r="L28">
            <v>1227651</v>
          </cell>
          <cell r="M28">
            <v>2201045</v>
          </cell>
          <cell r="N28">
            <v>2115833</v>
          </cell>
          <cell r="O28">
            <v>1939478</v>
          </cell>
          <cell r="P28">
            <v>2015455</v>
          </cell>
          <cell r="Q28">
            <v>2062478</v>
          </cell>
          <cell r="R28">
            <v>2340761</v>
          </cell>
          <cell r="S28">
            <v>2433628</v>
          </cell>
          <cell r="T28">
            <v>2695843</v>
          </cell>
          <cell r="U28">
            <v>2597328</v>
          </cell>
          <cell r="V28">
            <v>2142705</v>
          </cell>
          <cell r="W28">
            <v>1969726</v>
          </cell>
          <cell r="X28">
            <v>2178276</v>
          </cell>
          <cell r="Y28">
            <v>1997256</v>
          </cell>
          <cell r="Z28">
            <v>1893073</v>
          </cell>
          <cell r="AA28">
            <v>1885422</v>
          </cell>
          <cell r="AB28">
            <v>1708396</v>
          </cell>
          <cell r="AC28">
            <v>1854925</v>
          </cell>
          <cell r="AD28">
            <v>1836540</v>
          </cell>
          <cell r="AE28">
            <v>1823244</v>
          </cell>
          <cell r="AF28">
            <v>1546229</v>
          </cell>
          <cell r="AG28">
            <v>1382413</v>
          </cell>
          <cell r="AH28">
            <v>1182168</v>
          </cell>
          <cell r="AI28">
            <v>1221378</v>
          </cell>
          <cell r="AJ28">
            <v>1279017</v>
          </cell>
          <cell r="AK28">
            <v>1366342</v>
          </cell>
          <cell r="AL28">
            <v>1283545</v>
          </cell>
          <cell r="AM28">
            <v>1203238</v>
          </cell>
          <cell r="AN28">
            <v>316485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999942</v>
          </cell>
          <cell r="L29">
            <v>38069</v>
          </cell>
          <cell r="M29">
            <v>95042</v>
          </cell>
          <cell r="N29">
            <v>82100</v>
          </cell>
          <cell r="O29">
            <v>62346</v>
          </cell>
          <cell r="P29">
            <v>71320</v>
          </cell>
          <cell r="Q29">
            <v>63293</v>
          </cell>
          <cell r="R29">
            <v>59066</v>
          </cell>
          <cell r="S29">
            <v>52861</v>
          </cell>
          <cell r="T29">
            <v>51113</v>
          </cell>
          <cell r="U29">
            <v>43750</v>
          </cell>
          <cell r="V29">
            <v>44963</v>
          </cell>
          <cell r="W29">
            <v>34652</v>
          </cell>
          <cell r="X29">
            <v>36598</v>
          </cell>
          <cell r="Y29">
            <v>29257</v>
          </cell>
          <cell r="Z29">
            <v>31518</v>
          </cell>
          <cell r="AA29">
            <v>25781</v>
          </cell>
          <cell r="AB29">
            <v>25590</v>
          </cell>
          <cell r="AC29">
            <v>26515</v>
          </cell>
          <cell r="AD29">
            <v>16414</v>
          </cell>
          <cell r="AE29">
            <v>16287</v>
          </cell>
          <cell r="AF29">
            <v>11852</v>
          </cell>
          <cell r="AG29">
            <v>10525</v>
          </cell>
          <cell r="AH29">
            <v>10700</v>
          </cell>
          <cell r="AI29">
            <v>10964</v>
          </cell>
          <cell r="AJ29">
            <v>13090</v>
          </cell>
          <cell r="AK29">
            <v>6486</v>
          </cell>
          <cell r="AL29">
            <v>14103</v>
          </cell>
          <cell r="AM29">
            <v>7763</v>
          </cell>
          <cell r="AN29">
            <v>7924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25783953</v>
          </cell>
          <cell r="L30">
            <v>136434</v>
          </cell>
          <cell r="M30">
            <v>1100204</v>
          </cell>
          <cell r="N30">
            <v>1503936</v>
          </cell>
          <cell r="O30">
            <v>1440567</v>
          </cell>
          <cell r="P30">
            <v>1796116</v>
          </cell>
          <cell r="Q30">
            <v>1476691</v>
          </cell>
          <cell r="R30">
            <v>1529385</v>
          </cell>
          <cell r="S30">
            <v>1521126</v>
          </cell>
          <cell r="T30">
            <v>1371540</v>
          </cell>
          <cell r="U30">
            <v>1933143</v>
          </cell>
          <cell r="V30">
            <v>1562334</v>
          </cell>
          <cell r="W30">
            <v>1501362</v>
          </cell>
          <cell r="X30">
            <v>1240755</v>
          </cell>
          <cell r="Y30">
            <v>1067144</v>
          </cell>
          <cell r="Z30">
            <v>754685</v>
          </cell>
          <cell r="AA30">
            <v>1007793</v>
          </cell>
          <cell r="AB30">
            <v>526114</v>
          </cell>
          <cell r="AC30">
            <v>590902</v>
          </cell>
          <cell r="AD30">
            <v>503759</v>
          </cell>
          <cell r="AE30">
            <v>512697</v>
          </cell>
          <cell r="AF30">
            <v>548586</v>
          </cell>
          <cell r="AG30">
            <v>245584</v>
          </cell>
          <cell r="AH30">
            <v>463950</v>
          </cell>
          <cell r="AI30">
            <v>286323</v>
          </cell>
          <cell r="AJ30">
            <v>234780</v>
          </cell>
          <cell r="AK30">
            <v>249755</v>
          </cell>
          <cell r="AL30">
            <v>279930</v>
          </cell>
          <cell r="AM30">
            <v>134482</v>
          </cell>
          <cell r="AN30">
            <v>161652</v>
          </cell>
          <cell r="AO30">
            <v>87298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3447620</v>
          </cell>
          <cell r="L31">
            <v>61744</v>
          </cell>
          <cell r="M31">
            <v>200933</v>
          </cell>
          <cell r="N31">
            <v>240435</v>
          </cell>
          <cell r="O31">
            <v>189993</v>
          </cell>
          <cell r="P31">
            <v>132505</v>
          </cell>
          <cell r="Q31">
            <v>167045</v>
          </cell>
          <cell r="R31">
            <v>143188</v>
          </cell>
          <cell r="S31">
            <v>144741</v>
          </cell>
          <cell r="T31">
            <v>205335</v>
          </cell>
          <cell r="U31">
            <v>171816</v>
          </cell>
          <cell r="V31">
            <v>159598</v>
          </cell>
          <cell r="W31">
            <v>109984</v>
          </cell>
          <cell r="X31">
            <v>94160</v>
          </cell>
          <cell r="Y31">
            <v>126230</v>
          </cell>
          <cell r="Z31">
            <v>96470</v>
          </cell>
          <cell r="AA31">
            <v>65895</v>
          </cell>
          <cell r="AB31">
            <v>70444</v>
          </cell>
          <cell r="AC31">
            <v>98822</v>
          </cell>
          <cell r="AD31">
            <v>166043</v>
          </cell>
          <cell r="AE31">
            <v>66875</v>
          </cell>
          <cell r="AF31">
            <v>108960</v>
          </cell>
          <cell r="AG31">
            <v>91855</v>
          </cell>
          <cell r="AH31">
            <v>46057</v>
          </cell>
          <cell r="AI31">
            <v>45277</v>
          </cell>
          <cell r="AJ31">
            <v>33374</v>
          </cell>
          <cell r="AK31">
            <v>50807</v>
          </cell>
          <cell r="AL31">
            <v>35912</v>
          </cell>
          <cell r="AM31">
            <v>38394</v>
          </cell>
          <cell r="AN31">
            <v>26616</v>
          </cell>
          <cell r="AO31">
            <v>258112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5830728</v>
          </cell>
          <cell r="L32">
            <v>212150</v>
          </cell>
          <cell r="M32">
            <v>360552</v>
          </cell>
          <cell r="N32">
            <v>364554</v>
          </cell>
          <cell r="O32">
            <v>357812</v>
          </cell>
          <cell r="P32">
            <v>362933</v>
          </cell>
          <cell r="Q32">
            <v>295564</v>
          </cell>
          <cell r="R32">
            <v>272811</v>
          </cell>
          <cell r="S32">
            <v>279216</v>
          </cell>
          <cell r="T32">
            <v>281289</v>
          </cell>
          <cell r="U32">
            <v>273610</v>
          </cell>
          <cell r="V32">
            <v>239465</v>
          </cell>
          <cell r="W32">
            <v>208725</v>
          </cell>
          <cell r="X32">
            <v>190631</v>
          </cell>
          <cell r="Y32">
            <v>171647</v>
          </cell>
          <cell r="Z32">
            <v>163856</v>
          </cell>
          <cell r="AA32">
            <v>164545</v>
          </cell>
          <cell r="AB32">
            <v>200661</v>
          </cell>
          <cell r="AC32">
            <v>167887</v>
          </cell>
          <cell r="AD32">
            <v>145175</v>
          </cell>
          <cell r="AE32">
            <v>141877</v>
          </cell>
          <cell r="AF32">
            <v>134764</v>
          </cell>
          <cell r="AG32">
            <v>102215</v>
          </cell>
          <cell r="AH32">
            <v>89633</v>
          </cell>
          <cell r="AI32">
            <v>102605</v>
          </cell>
          <cell r="AJ32">
            <v>112478</v>
          </cell>
          <cell r="AK32">
            <v>130915</v>
          </cell>
          <cell r="AL32">
            <v>126394</v>
          </cell>
          <cell r="AM32">
            <v>137130</v>
          </cell>
          <cell r="AN32">
            <v>37939</v>
          </cell>
          <cell r="AO32">
            <v>1695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26126695</v>
          </cell>
          <cell r="L33">
            <v>202609</v>
          </cell>
          <cell r="M33">
            <v>1386682</v>
          </cell>
          <cell r="N33">
            <v>1758410</v>
          </cell>
          <cell r="O33">
            <v>1699555</v>
          </cell>
          <cell r="P33">
            <v>2247855</v>
          </cell>
          <cell r="Q33">
            <v>2263550</v>
          </cell>
          <cell r="R33">
            <v>1884447</v>
          </cell>
          <cell r="S33">
            <v>1064320</v>
          </cell>
          <cell r="T33">
            <v>1165073</v>
          </cell>
          <cell r="U33">
            <v>902719</v>
          </cell>
          <cell r="V33">
            <v>988618</v>
          </cell>
          <cell r="W33">
            <v>780004</v>
          </cell>
          <cell r="X33">
            <v>855083</v>
          </cell>
          <cell r="Y33">
            <v>700120</v>
          </cell>
          <cell r="Z33">
            <v>635036</v>
          </cell>
          <cell r="AA33">
            <v>574500</v>
          </cell>
          <cell r="AB33">
            <v>707163</v>
          </cell>
          <cell r="AC33">
            <v>489797</v>
          </cell>
          <cell r="AD33">
            <v>504531</v>
          </cell>
          <cell r="AE33">
            <v>400060</v>
          </cell>
          <cell r="AF33">
            <v>422752</v>
          </cell>
          <cell r="AG33">
            <v>300843</v>
          </cell>
          <cell r="AH33">
            <v>827938</v>
          </cell>
          <cell r="AI33">
            <v>328640</v>
          </cell>
          <cell r="AJ33">
            <v>338034</v>
          </cell>
          <cell r="AK33">
            <v>460788</v>
          </cell>
          <cell r="AL33">
            <v>743702</v>
          </cell>
          <cell r="AM33">
            <v>628978</v>
          </cell>
          <cell r="AN33">
            <v>415585</v>
          </cell>
          <cell r="AO33">
            <v>418530</v>
          </cell>
          <cell r="AP33">
            <v>30773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68181351</v>
          </cell>
          <cell r="L34">
            <v>1277124</v>
          </cell>
          <cell r="M34">
            <v>3243094</v>
          </cell>
          <cell r="N34">
            <v>3661773</v>
          </cell>
          <cell r="O34">
            <v>3641708</v>
          </cell>
          <cell r="P34">
            <v>3436165</v>
          </cell>
          <cell r="Q34">
            <v>3156439</v>
          </cell>
          <cell r="R34">
            <v>2942505</v>
          </cell>
          <cell r="S34">
            <v>2809731</v>
          </cell>
          <cell r="T34">
            <v>2973902</v>
          </cell>
          <cell r="U34">
            <v>3225756</v>
          </cell>
          <cell r="V34">
            <v>2914231</v>
          </cell>
          <cell r="W34">
            <v>2808069</v>
          </cell>
          <cell r="X34">
            <v>2653825</v>
          </cell>
          <cell r="Y34">
            <v>2155436</v>
          </cell>
          <cell r="Z34">
            <v>2196974</v>
          </cell>
          <cell r="AA34">
            <v>2151272</v>
          </cell>
          <cell r="AB34">
            <v>2735248</v>
          </cell>
          <cell r="AC34">
            <v>1840155</v>
          </cell>
          <cell r="AD34">
            <v>2460690</v>
          </cell>
          <cell r="AE34">
            <v>2282121</v>
          </cell>
          <cell r="AF34">
            <v>2236070</v>
          </cell>
          <cell r="AG34">
            <v>1957030</v>
          </cell>
          <cell r="AH34">
            <v>1030201</v>
          </cell>
          <cell r="AI34">
            <v>1486015</v>
          </cell>
          <cell r="AJ34">
            <v>1500951</v>
          </cell>
          <cell r="AK34">
            <v>1497661</v>
          </cell>
          <cell r="AL34">
            <v>1409536</v>
          </cell>
          <cell r="AM34">
            <v>1542326</v>
          </cell>
          <cell r="AN34">
            <v>584492</v>
          </cell>
          <cell r="AO34">
            <v>247450</v>
          </cell>
          <cell r="AP34">
            <v>121918</v>
          </cell>
          <cell r="AQ34">
            <v>1483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12267169</v>
          </cell>
          <cell r="L35">
            <v>581716</v>
          </cell>
          <cell r="M35">
            <v>923421</v>
          </cell>
          <cell r="N35">
            <v>862513</v>
          </cell>
          <cell r="O35">
            <v>880860</v>
          </cell>
          <cell r="P35">
            <v>895836</v>
          </cell>
          <cell r="Q35">
            <v>744147</v>
          </cell>
          <cell r="R35">
            <v>677622</v>
          </cell>
          <cell r="S35">
            <v>664613</v>
          </cell>
          <cell r="T35">
            <v>639070</v>
          </cell>
          <cell r="U35">
            <v>631874</v>
          </cell>
          <cell r="V35">
            <v>546674</v>
          </cell>
          <cell r="W35">
            <v>490075</v>
          </cell>
          <cell r="X35">
            <v>455616</v>
          </cell>
          <cell r="Y35">
            <v>377604</v>
          </cell>
          <cell r="Z35">
            <v>352901</v>
          </cell>
          <cell r="AA35">
            <v>312250</v>
          </cell>
          <cell r="AB35">
            <v>277824</v>
          </cell>
          <cell r="AC35">
            <v>253237</v>
          </cell>
          <cell r="AD35">
            <v>231298</v>
          </cell>
          <cell r="AE35">
            <v>198211</v>
          </cell>
          <cell r="AF35">
            <v>191294</v>
          </cell>
          <cell r="AG35">
            <v>162134</v>
          </cell>
          <cell r="AH35">
            <v>144072</v>
          </cell>
          <cell r="AI35">
            <v>153599</v>
          </cell>
          <cell r="AJ35">
            <v>145907</v>
          </cell>
          <cell r="AK35">
            <v>134358</v>
          </cell>
          <cell r="AL35">
            <v>163830</v>
          </cell>
          <cell r="AM35">
            <v>135477</v>
          </cell>
          <cell r="AN35">
            <v>39066</v>
          </cell>
          <cell r="AO35">
            <v>70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23116267</v>
          </cell>
          <cell r="L36">
            <v>278766</v>
          </cell>
          <cell r="M36">
            <v>1495270</v>
          </cell>
          <cell r="N36">
            <v>2019745</v>
          </cell>
          <cell r="O36">
            <v>1893173</v>
          </cell>
          <cell r="P36">
            <v>1782284</v>
          </cell>
          <cell r="Q36">
            <v>1555482</v>
          </cell>
          <cell r="R36">
            <v>927608</v>
          </cell>
          <cell r="S36">
            <v>854663</v>
          </cell>
          <cell r="T36">
            <v>723363</v>
          </cell>
          <cell r="U36">
            <v>980768</v>
          </cell>
          <cell r="V36">
            <v>1143807</v>
          </cell>
          <cell r="W36">
            <v>748246</v>
          </cell>
          <cell r="X36">
            <v>671407</v>
          </cell>
          <cell r="Y36">
            <v>645621</v>
          </cell>
          <cell r="Z36">
            <v>532439</v>
          </cell>
          <cell r="AA36">
            <v>403409</v>
          </cell>
          <cell r="AB36">
            <v>543958</v>
          </cell>
          <cell r="AC36">
            <v>494802</v>
          </cell>
          <cell r="AD36">
            <v>809884</v>
          </cell>
          <cell r="AE36">
            <v>529999</v>
          </cell>
          <cell r="AF36">
            <v>590501</v>
          </cell>
          <cell r="AG36">
            <v>441509</v>
          </cell>
          <cell r="AH36">
            <v>642065</v>
          </cell>
          <cell r="AI36">
            <v>501095</v>
          </cell>
          <cell r="AJ36">
            <v>399123</v>
          </cell>
          <cell r="AK36">
            <v>465486</v>
          </cell>
          <cell r="AL36">
            <v>295544</v>
          </cell>
          <cell r="AM36">
            <v>346476</v>
          </cell>
          <cell r="AN36">
            <v>344357</v>
          </cell>
          <cell r="AO36">
            <v>46822</v>
          </cell>
          <cell r="AQ36">
            <v>8595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253772053</v>
          </cell>
          <cell r="L37">
            <v>5988625</v>
          </cell>
          <cell r="M37">
            <v>15179264</v>
          </cell>
          <cell r="N37">
            <v>16986797</v>
          </cell>
          <cell r="O37">
            <v>16737028</v>
          </cell>
          <cell r="P37">
            <v>14115797</v>
          </cell>
          <cell r="Q37">
            <v>10754210</v>
          </cell>
          <cell r="R37">
            <v>9060810</v>
          </cell>
          <cell r="S37">
            <v>9284789</v>
          </cell>
          <cell r="T37">
            <v>10172948</v>
          </cell>
          <cell r="U37">
            <v>11676215</v>
          </cell>
          <cell r="V37">
            <v>10106327</v>
          </cell>
          <cell r="W37">
            <v>7717937</v>
          </cell>
          <cell r="X37">
            <v>8324702</v>
          </cell>
          <cell r="Y37">
            <v>9468206</v>
          </cell>
          <cell r="Z37">
            <v>6962454</v>
          </cell>
          <cell r="AA37">
            <v>7158416</v>
          </cell>
          <cell r="AB37">
            <v>7872495</v>
          </cell>
          <cell r="AC37">
            <v>9550785</v>
          </cell>
          <cell r="AD37">
            <v>10071664</v>
          </cell>
          <cell r="AE37">
            <v>10226237</v>
          </cell>
          <cell r="AF37">
            <v>7975490</v>
          </cell>
          <cell r="AG37">
            <v>6532749</v>
          </cell>
          <cell r="AH37">
            <v>3604999</v>
          </cell>
          <cell r="AI37">
            <v>4197284</v>
          </cell>
          <cell r="AJ37">
            <v>5140891</v>
          </cell>
          <cell r="AK37">
            <v>4795121</v>
          </cell>
          <cell r="AL37">
            <v>5173853</v>
          </cell>
          <cell r="AM37">
            <v>5135855</v>
          </cell>
          <cell r="AN37">
            <v>3412581</v>
          </cell>
          <cell r="AO37">
            <v>386957</v>
          </cell>
          <cell r="AP37">
            <v>567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1084956</v>
          </cell>
          <cell r="L38">
            <v>18233</v>
          </cell>
          <cell r="M38">
            <v>51937</v>
          </cell>
          <cell r="N38">
            <v>49713</v>
          </cell>
          <cell r="O38">
            <v>47609</v>
          </cell>
          <cell r="P38">
            <v>54854</v>
          </cell>
          <cell r="Q38">
            <v>51838</v>
          </cell>
          <cell r="R38">
            <v>59805</v>
          </cell>
          <cell r="S38">
            <v>61932</v>
          </cell>
          <cell r="T38">
            <v>46153</v>
          </cell>
          <cell r="U38">
            <v>40889</v>
          </cell>
          <cell r="V38">
            <v>51803</v>
          </cell>
          <cell r="W38">
            <v>50756</v>
          </cell>
          <cell r="X38">
            <v>76935</v>
          </cell>
          <cell r="Y38">
            <v>45291</v>
          </cell>
          <cell r="Z38">
            <v>62398</v>
          </cell>
          <cell r="AA38">
            <v>66070</v>
          </cell>
          <cell r="AB38">
            <v>55768</v>
          </cell>
          <cell r="AC38">
            <v>41775</v>
          </cell>
          <cell r="AD38">
            <v>46202</v>
          </cell>
          <cell r="AE38">
            <v>34993</v>
          </cell>
          <cell r="AF38">
            <v>40811</v>
          </cell>
          <cell r="AG38">
            <v>28222</v>
          </cell>
          <cell r="AH38">
            <v>969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47401219</v>
          </cell>
          <cell r="L39">
            <v>327789</v>
          </cell>
          <cell r="M39">
            <v>2434047</v>
          </cell>
          <cell r="N39">
            <v>2885055</v>
          </cell>
          <cell r="O39">
            <v>2439557</v>
          </cell>
          <cell r="P39">
            <v>2453578</v>
          </cell>
          <cell r="Q39">
            <v>2610469</v>
          </cell>
          <cell r="R39">
            <v>2436239</v>
          </cell>
          <cell r="S39">
            <v>2326296</v>
          </cell>
          <cell r="T39">
            <v>2392960</v>
          </cell>
          <cell r="U39">
            <v>2298832</v>
          </cell>
          <cell r="V39">
            <v>2293806</v>
          </cell>
          <cell r="W39">
            <v>2156808</v>
          </cell>
          <cell r="X39">
            <v>2278661</v>
          </cell>
          <cell r="Y39">
            <v>2354377</v>
          </cell>
          <cell r="Z39">
            <v>1937815</v>
          </cell>
          <cell r="AA39">
            <v>2027348</v>
          </cell>
          <cell r="AB39">
            <v>2058159</v>
          </cell>
          <cell r="AC39">
            <v>1757314</v>
          </cell>
          <cell r="AD39">
            <v>2217372</v>
          </cell>
          <cell r="AE39">
            <v>1825369</v>
          </cell>
          <cell r="AF39">
            <v>1529034</v>
          </cell>
          <cell r="AG39">
            <v>1595255</v>
          </cell>
          <cell r="AH39">
            <v>624196</v>
          </cell>
          <cell r="AI39">
            <v>140883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16512312</v>
          </cell>
          <cell r="L40">
            <v>305268</v>
          </cell>
          <cell r="M40">
            <v>755179</v>
          </cell>
          <cell r="N40">
            <v>817509</v>
          </cell>
          <cell r="O40">
            <v>825759</v>
          </cell>
          <cell r="P40">
            <v>840150</v>
          </cell>
          <cell r="Q40">
            <v>733270</v>
          </cell>
          <cell r="R40">
            <v>687685</v>
          </cell>
          <cell r="S40">
            <v>642893</v>
          </cell>
          <cell r="T40">
            <v>698236</v>
          </cell>
          <cell r="U40">
            <v>670710</v>
          </cell>
          <cell r="V40">
            <v>678559</v>
          </cell>
          <cell r="W40">
            <v>699852</v>
          </cell>
          <cell r="X40">
            <v>811384</v>
          </cell>
          <cell r="Y40">
            <v>792228</v>
          </cell>
          <cell r="Z40">
            <v>808148</v>
          </cell>
          <cell r="AA40">
            <v>850838</v>
          </cell>
          <cell r="AB40">
            <v>702522</v>
          </cell>
          <cell r="AC40">
            <v>1000919</v>
          </cell>
          <cell r="AD40">
            <v>814383</v>
          </cell>
          <cell r="AE40">
            <v>811877</v>
          </cell>
          <cell r="AF40">
            <v>857677</v>
          </cell>
          <cell r="AG40">
            <v>613721</v>
          </cell>
          <cell r="AH40">
            <v>92541</v>
          </cell>
          <cell r="AI40">
            <v>1004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397209</v>
          </cell>
          <cell r="L41">
            <v>8828</v>
          </cell>
          <cell r="M41">
            <v>19640</v>
          </cell>
          <cell r="N41">
            <v>14028</v>
          </cell>
          <cell r="O41">
            <v>14943</v>
          </cell>
          <cell r="P41">
            <v>16587</v>
          </cell>
          <cell r="Q41">
            <v>17488</v>
          </cell>
          <cell r="R41">
            <v>17074</v>
          </cell>
          <cell r="S41">
            <v>20155</v>
          </cell>
          <cell r="T41">
            <v>18247</v>
          </cell>
          <cell r="U41">
            <v>19526</v>
          </cell>
          <cell r="V41">
            <v>18494</v>
          </cell>
          <cell r="W41">
            <v>29705</v>
          </cell>
          <cell r="X41">
            <v>25167</v>
          </cell>
          <cell r="Y41">
            <v>19735</v>
          </cell>
          <cell r="Z41">
            <v>20383</v>
          </cell>
          <cell r="AA41">
            <v>19617</v>
          </cell>
          <cell r="AB41">
            <v>17593</v>
          </cell>
          <cell r="AC41">
            <v>18026</v>
          </cell>
          <cell r="AD41">
            <v>18913</v>
          </cell>
          <cell r="AE41">
            <v>17393</v>
          </cell>
          <cell r="AF41">
            <v>16162</v>
          </cell>
          <cell r="AG41">
            <v>9401</v>
          </cell>
          <cell r="AH41">
            <v>104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24493573</v>
          </cell>
          <cell r="L42">
            <v>98493</v>
          </cell>
          <cell r="M42">
            <v>1067571</v>
          </cell>
          <cell r="N42">
            <v>1139788</v>
          </cell>
          <cell r="O42">
            <v>937843</v>
          </cell>
          <cell r="P42">
            <v>819720</v>
          </cell>
          <cell r="Q42">
            <v>860886</v>
          </cell>
          <cell r="R42">
            <v>846720</v>
          </cell>
          <cell r="S42">
            <v>1099801</v>
          </cell>
          <cell r="T42">
            <v>1340099</v>
          </cell>
          <cell r="U42">
            <v>1292475</v>
          </cell>
          <cell r="V42">
            <v>1472840</v>
          </cell>
          <cell r="W42">
            <v>1555796</v>
          </cell>
          <cell r="X42">
            <v>1826086</v>
          </cell>
          <cell r="Y42">
            <v>1420652</v>
          </cell>
          <cell r="Z42">
            <v>1203028</v>
          </cell>
          <cell r="AA42">
            <v>1381530</v>
          </cell>
          <cell r="AB42">
            <v>1135671</v>
          </cell>
          <cell r="AC42">
            <v>915789</v>
          </cell>
          <cell r="AD42">
            <v>1124409</v>
          </cell>
          <cell r="AE42">
            <v>888317</v>
          </cell>
          <cell r="AF42">
            <v>881924</v>
          </cell>
          <cell r="AG42">
            <v>735049</v>
          </cell>
          <cell r="AH42">
            <v>329962</v>
          </cell>
          <cell r="AI42">
            <v>119124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8936644</v>
          </cell>
          <cell r="L43">
            <v>81617</v>
          </cell>
          <cell r="M43">
            <v>246483</v>
          </cell>
          <cell r="N43">
            <v>307575</v>
          </cell>
          <cell r="O43">
            <v>234402</v>
          </cell>
          <cell r="P43">
            <v>232614</v>
          </cell>
          <cell r="Q43">
            <v>252119</v>
          </cell>
          <cell r="R43">
            <v>281545</v>
          </cell>
          <cell r="S43">
            <v>328550</v>
          </cell>
          <cell r="T43">
            <v>476751</v>
          </cell>
          <cell r="U43">
            <v>507808</v>
          </cell>
          <cell r="V43">
            <v>542910</v>
          </cell>
          <cell r="W43">
            <v>791871</v>
          </cell>
          <cell r="X43">
            <v>760073</v>
          </cell>
          <cell r="Y43">
            <v>512337</v>
          </cell>
          <cell r="Z43">
            <v>465671</v>
          </cell>
          <cell r="AA43">
            <v>645101</v>
          </cell>
          <cell r="AB43">
            <v>496555</v>
          </cell>
          <cell r="AC43">
            <v>467980</v>
          </cell>
          <cell r="AD43">
            <v>305771</v>
          </cell>
          <cell r="AE43">
            <v>410394</v>
          </cell>
          <cell r="AF43">
            <v>224160</v>
          </cell>
          <cell r="AG43">
            <v>172632</v>
          </cell>
          <cell r="AH43">
            <v>143370</v>
          </cell>
          <cell r="AI43">
            <v>44686</v>
          </cell>
          <cell r="AJ43">
            <v>3669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17783650</v>
          </cell>
          <cell r="L44">
            <v>342536</v>
          </cell>
          <cell r="M44">
            <v>725415</v>
          </cell>
          <cell r="N44">
            <v>845902</v>
          </cell>
          <cell r="O44">
            <v>773750</v>
          </cell>
          <cell r="P44">
            <v>878178</v>
          </cell>
          <cell r="Q44">
            <v>847500</v>
          </cell>
          <cell r="R44">
            <v>735627</v>
          </cell>
          <cell r="S44">
            <v>707632</v>
          </cell>
          <cell r="T44">
            <v>732439</v>
          </cell>
          <cell r="U44">
            <v>738184</v>
          </cell>
          <cell r="V44">
            <v>666075</v>
          </cell>
          <cell r="W44">
            <v>601132</v>
          </cell>
          <cell r="X44">
            <v>582204</v>
          </cell>
          <cell r="Y44">
            <v>523866</v>
          </cell>
          <cell r="Z44">
            <v>583902</v>
          </cell>
          <cell r="AA44">
            <v>560582</v>
          </cell>
          <cell r="AB44">
            <v>585588</v>
          </cell>
          <cell r="AC44">
            <v>580413</v>
          </cell>
          <cell r="AD44">
            <v>610597</v>
          </cell>
          <cell r="AE44">
            <v>576721</v>
          </cell>
          <cell r="AF44">
            <v>598699</v>
          </cell>
          <cell r="AG44">
            <v>519021</v>
          </cell>
          <cell r="AH44">
            <v>536231</v>
          </cell>
          <cell r="AI44">
            <v>514991</v>
          </cell>
          <cell r="AJ44">
            <v>586551</v>
          </cell>
          <cell r="AK44">
            <v>513713</v>
          </cell>
          <cell r="AL44">
            <v>521316</v>
          </cell>
          <cell r="AM44">
            <v>548880</v>
          </cell>
          <cell r="AN44">
            <v>238191</v>
          </cell>
          <cell r="AO44">
            <v>7814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69735848</v>
          </cell>
          <cell r="L45">
            <v>488005</v>
          </cell>
          <cell r="M45">
            <v>2549012</v>
          </cell>
          <cell r="N45">
            <v>3841715</v>
          </cell>
          <cell r="O45">
            <v>4384626</v>
          </cell>
          <cell r="P45">
            <v>4225005</v>
          </cell>
          <cell r="Q45">
            <v>3894425</v>
          </cell>
          <cell r="R45">
            <v>4264698</v>
          </cell>
          <cell r="S45">
            <v>3867049</v>
          </cell>
          <cell r="T45">
            <v>4596856</v>
          </cell>
          <cell r="U45">
            <v>3558827</v>
          </cell>
          <cell r="V45">
            <v>3115815</v>
          </cell>
          <cell r="W45">
            <v>2928971</v>
          </cell>
          <cell r="X45">
            <v>2837522</v>
          </cell>
          <cell r="Y45">
            <v>2797933</v>
          </cell>
          <cell r="Z45">
            <v>2345922</v>
          </cell>
          <cell r="AA45">
            <v>1999004</v>
          </cell>
          <cell r="AB45">
            <v>2025627</v>
          </cell>
          <cell r="AC45">
            <v>1778925</v>
          </cell>
          <cell r="AD45">
            <v>1626376</v>
          </cell>
          <cell r="AE45">
            <v>1469809</v>
          </cell>
          <cell r="AF45">
            <v>1581198</v>
          </cell>
          <cell r="AG45">
            <v>1099882</v>
          </cell>
          <cell r="AH45">
            <v>1046566</v>
          </cell>
          <cell r="AI45">
            <v>1368354</v>
          </cell>
          <cell r="AJ45">
            <v>1276295</v>
          </cell>
          <cell r="AK45">
            <v>1284309</v>
          </cell>
          <cell r="AL45">
            <v>1151823</v>
          </cell>
          <cell r="AM45">
            <v>1221336</v>
          </cell>
          <cell r="AN45">
            <v>726368</v>
          </cell>
          <cell r="AO45">
            <v>331338</v>
          </cell>
          <cell r="AP45">
            <v>52257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97788309</v>
          </cell>
          <cell r="L46">
            <v>1518338</v>
          </cell>
          <cell r="M46">
            <v>4282444</v>
          </cell>
          <cell r="N46">
            <v>4378607</v>
          </cell>
          <cell r="O46">
            <v>4413161</v>
          </cell>
          <cell r="P46">
            <v>4387862</v>
          </cell>
          <cell r="Q46">
            <v>4158866</v>
          </cell>
          <cell r="R46">
            <v>4012109</v>
          </cell>
          <cell r="S46">
            <v>4026316</v>
          </cell>
          <cell r="T46">
            <v>4087032</v>
          </cell>
          <cell r="U46">
            <v>4060647</v>
          </cell>
          <cell r="V46">
            <v>3837154</v>
          </cell>
          <cell r="W46">
            <v>3764463</v>
          </cell>
          <cell r="X46">
            <v>3864878</v>
          </cell>
          <cell r="Y46">
            <v>3517429</v>
          </cell>
          <cell r="Z46">
            <v>3691990</v>
          </cell>
          <cell r="AA46">
            <v>3714831</v>
          </cell>
          <cell r="AB46">
            <v>3206004</v>
          </cell>
          <cell r="AC46">
            <v>3661346</v>
          </cell>
          <cell r="AD46">
            <v>3921957</v>
          </cell>
          <cell r="AE46">
            <v>3309510</v>
          </cell>
          <cell r="AF46">
            <v>2779294</v>
          </cell>
          <cell r="AG46">
            <v>2464936</v>
          </cell>
          <cell r="AH46">
            <v>2239605</v>
          </cell>
          <cell r="AI46">
            <v>2545564</v>
          </cell>
          <cell r="AJ46">
            <v>2445620</v>
          </cell>
          <cell r="AK46">
            <v>2524307</v>
          </cell>
          <cell r="AL46">
            <v>2551708</v>
          </cell>
          <cell r="AM46">
            <v>2539158</v>
          </cell>
          <cell r="AN46">
            <v>1662173</v>
          </cell>
          <cell r="AO46">
            <v>203335</v>
          </cell>
          <cell r="AP46">
            <v>4683</v>
          </cell>
          <cell r="AQ46">
            <v>12982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1083418</v>
          </cell>
          <cell r="L47">
            <v>9861</v>
          </cell>
          <cell r="M47">
            <v>31337</v>
          </cell>
          <cell r="N47">
            <v>29972</v>
          </cell>
          <cell r="O47">
            <v>27673</v>
          </cell>
          <cell r="P47">
            <v>35280</v>
          </cell>
          <cell r="Q47">
            <v>25013</v>
          </cell>
          <cell r="R47">
            <v>14395</v>
          </cell>
          <cell r="S47">
            <v>17038</v>
          </cell>
          <cell r="T47">
            <v>18418</v>
          </cell>
          <cell r="U47">
            <v>24739</v>
          </cell>
          <cell r="V47">
            <v>14774</v>
          </cell>
          <cell r="W47">
            <v>11973</v>
          </cell>
          <cell r="X47">
            <v>13264</v>
          </cell>
          <cell r="Y47">
            <v>14576</v>
          </cell>
          <cell r="Z47">
            <v>17970</v>
          </cell>
          <cell r="AA47">
            <v>14450</v>
          </cell>
          <cell r="AB47">
            <v>22609</v>
          </cell>
          <cell r="AC47">
            <v>26262</v>
          </cell>
          <cell r="AD47">
            <v>20715</v>
          </cell>
          <cell r="AE47">
            <v>17883</v>
          </cell>
          <cell r="AF47">
            <v>13412</v>
          </cell>
          <cell r="AG47">
            <v>33318</v>
          </cell>
          <cell r="AH47">
            <v>79013</v>
          </cell>
          <cell r="AI47">
            <v>93165</v>
          </cell>
          <cell r="AJ47">
            <v>90410</v>
          </cell>
          <cell r="AK47">
            <v>100044</v>
          </cell>
          <cell r="AL47">
            <v>96657</v>
          </cell>
          <cell r="AM47">
            <v>102945</v>
          </cell>
          <cell r="AN47">
            <v>51147</v>
          </cell>
          <cell r="AO47">
            <v>15105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22343004</v>
          </cell>
          <cell r="L48">
            <v>23142</v>
          </cell>
          <cell r="M48">
            <v>199270</v>
          </cell>
          <cell r="N48">
            <v>270724</v>
          </cell>
          <cell r="O48">
            <v>346849</v>
          </cell>
          <cell r="P48">
            <v>322128</v>
          </cell>
          <cell r="Q48">
            <v>271421</v>
          </cell>
          <cell r="R48">
            <v>268895</v>
          </cell>
          <cell r="S48">
            <v>210225</v>
          </cell>
          <cell r="T48">
            <v>168320</v>
          </cell>
          <cell r="U48">
            <v>200664</v>
          </cell>
          <cell r="V48">
            <v>132631</v>
          </cell>
          <cell r="W48">
            <v>127954</v>
          </cell>
          <cell r="X48">
            <v>103876</v>
          </cell>
          <cell r="Y48">
            <v>115252</v>
          </cell>
          <cell r="Z48">
            <v>91909</v>
          </cell>
          <cell r="AA48">
            <v>54327</v>
          </cell>
          <cell r="AB48">
            <v>80066</v>
          </cell>
          <cell r="AC48">
            <v>59630</v>
          </cell>
          <cell r="AD48">
            <v>63075</v>
          </cell>
          <cell r="AE48">
            <v>55063</v>
          </cell>
          <cell r="AF48">
            <v>65429</v>
          </cell>
          <cell r="AG48">
            <v>170755</v>
          </cell>
          <cell r="AH48">
            <v>1488553</v>
          </cell>
          <cell r="AI48">
            <v>2667425</v>
          </cell>
          <cell r="AJ48">
            <v>2791080</v>
          </cell>
          <cell r="AK48">
            <v>3041654</v>
          </cell>
          <cell r="AL48">
            <v>3274679</v>
          </cell>
          <cell r="AM48">
            <v>2586072</v>
          </cell>
          <cell r="AN48">
            <v>1962765</v>
          </cell>
          <cell r="AO48">
            <v>789001</v>
          </cell>
          <cell r="AP48">
            <v>197367</v>
          </cell>
          <cell r="AQ48">
            <v>38563</v>
          </cell>
          <cell r="AS48">
            <v>104240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12248254</v>
          </cell>
          <cell r="L49">
            <v>37827</v>
          </cell>
          <cell r="M49">
            <v>105734</v>
          </cell>
          <cell r="N49">
            <v>116629</v>
          </cell>
          <cell r="O49">
            <v>181183</v>
          </cell>
          <cell r="P49">
            <v>138223</v>
          </cell>
          <cell r="Q49">
            <v>120452</v>
          </cell>
          <cell r="R49">
            <v>111760</v>
          </cell>
          <cell r="S49">
            <v>124338</v>
          </cell>
          <cell r="T49">
            <v>79878</v>
          </cell>
          <cell r="U49">
            <v>54596</v>
          </cell>
          <cell r="V49">
            <v>65728</v>
          </cell>
          <cell r="W49">
            <v>91252</v>
          </cell>
          <cell r="X49">
            <v>80072</v>
          </cell>
          <cell r="Y49">
            <v>36431</v>
          </cell>
          <cell r="Z49">
            <v>77752</v>
          </cell>
          <cell r="AA49">
            <v>43849</v>
          </cell>
          <cell r="AB49">
            <v>66795</v>
          </cell>
          <cell r="AC49">
            <v>71662</v>
          </cell>
          <cell r="AD49">
            <v>70565</v>
          </cell>
          <cell r="AE49">
            <v>69469</v>
          </cell>
          <cell r="AF49">
            <v>59926</v>
          </cell>
          <cell r="AG49">
            <v>332235</v>
          </cell>
          <cell r="AH49">
            <v>1003787</v>
          </cell>
          <cell r="AI49">
            <v>1299989</v>
          </cell>
          <cell r="AJ49">
            <v>1456739</v>
          </cell>
          <cell r="AK49">
            <v>1570331</v>
          </cell>
          <cell r="AL49">
            <v>1465626</v>
          </cell>
          <cell r="AM49">
            <v>1646103</v>
          </cell>
          <cell r="AN49">
            <v>1130939</v>
          </cell>
          <cell r="AO49">
            <v>366867</v>
          </cell>
          <cell r="AP49">
            <v>30250</v>
          </cell>
          <cell r="AQ49">
            <v>65027</v>
          </cell>
          <cell r="AR49">
            <v>76240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55872421</v>
          </cell>
          <cell r="L50">
            <v>1688551</v>
          </cell>
          <cell r="M50">
            <v>3433565</v>
          </cell>
          <cell r="N50">
            <v>3220936</v>
          </cell>
          <cell r="O50">
            <v>3289536</v>
          </cell>
          <cell r="P50">
            <v>3430773</v>
          </cell>
          <cell r="Q50">
            <v>3713201</v>
          </cell>
          <cell r="R50">
            <v>4061804</v>
          </cell>
          <cell r="S50">
            <v>3540617</v>
          </cell>
          <cell r="T50">
            <v>3712526</v>
          </cell>
          <cell r="U50">
            <v>3266037</v>
          </cell>
          <cell r="V50">
            <v>2421082</v>
          </cell>
          <cell r="W50">
            <v>2508131</v>
          </cell>
          <cell r="X50">
            <v>2274066</v>
          </cell>
          <cell r="Y50">
            <v>1997033</v>
          </cell>
          <cell r="Z50">
            <v>1644427</v>
          </cell>
          <cell r="AA50">
            <v>1365965</v>
          </cell>
          <cell r="AB50">
            <v>1265439</v>
          </cell>
          <cell r="AC50">
            <v>1325392</v>
          </cell>
          <cell r="AD50">
            <v>1264409</v>
          </cell>
          <cell r="AE50">
            <v>1090301</v>
          </cell>
          <cell r="AF50">
            <v>976572</v>
          </cell>
          <cell r="AG50">
            <v>711029</v>
          </cell>
          <cell r="AH50">
            <v>612081</v>
          </cell>
          <cell r="AI50">
            <v>672926</v>
          </cell>
          <cell r="AJ50">
            <v>741782</v>
          </cell>
          <cell r="AK50">
            <v>636388</v>
          </cell>
          <cell r="AL50">
            <v>534829</v>
          </cell>
          <cell r="AM50">
            <v>358389</v>
          </cell>
          <cell r="AN50">
            <v>114634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382921</v>
          </cell>
          <cell r="L51">
            <v>17339</v>
          </cell>
          <cell r="M51">
            <v>30599</v>
          </cell>
          <cell r="N51">
            <v>27534</v>
          </cell>
          <cell r="O51">
            <v>22326</v>
          </cell>
          <cell r="P51">
            <v>24762</v>
          </cell>
          <cell r="Q51">
            <v>25145</v>
          </cell>
          <cell r="R51">
            <v>25141</v>
          </cell>
          <cell r="S51">
            <v>24672</v>
          </cell>
          <cell r="T51">
            <v>22889</v>
          </cell>
          <cell r="U51">
            <v>20825</v>
          </cell>
          <cell r="V51">
            <v>10980</v>
          </cell>
          <cell r="W51">
            <v>14109</v>
          </cell>
          <cell r="X51">
            <v>15994</v>
          </cell>
          <cell r="Y51">
            <v>12387</v>
          </cell>
          <cell r="Z51">
            <v>13634</v>
          </cell>
          <cell r="AA51">
            <v>6725</v>
          </cell>
          <cell r="AB51">
            <v>10052</v>
          </cell>
          <cell r="AC51">
            <v>10593</v>
          </cell>
          <cell r="AD51">
            <v>6451</v>
          </cell>
          <cell r="AE51">
            <v>9342</v>
          </cell>
          <cell r="AF51">
            <v>2577</v>
          </cell>
          <cell r="AG51">
            <v>8126</v>
          </cell>
          <cell r="AH51">
            <v>6742</v>
          </cell>
          <cell r="AI51">
            <v>2072</v>
          </cell>
          <cell r="AJ51">
            <v>5055</v>
          </cell>
          <cell r="AK51">
            <v>3562</v>
          </cell>
          <cell r="AL51">
            <v>1414</v>
          </cell>
          <cell r="AM51">
            <v>1063</v>
          </cell>
          <cell r="AN51">
            <v>811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7167695</v>
          </cell>
          <cell r="L52">
            <v>165134</v>
          </cell>
          <cell r="M52">
            <v>372231</v>
          </cell>
          <cell r="N52">
            <v>346483</v>
          </cell>
          <cell r="O52">
            <v>396205</v>
          </cell>
          <cell r="P52">
            <v>452597</v>
          </cell>
          <cell r="Q52">
            <v>503753</v>
          </cell>
          <cell r="R52">
            <v>541771</v>
          </cell>
          <cell r="S52">
            <v>473947</v>
          </cell>
          <cell r="T52">
            <v>603167</v>
          </cell>
          <cell r="U52">
            <v>538664</v>
          </cell>
          <cell r="V52">
            <v>400133</v>
          </cell>
          <cell r="W52">
            <v>385667</v>
          </cell>
          <cell r="X52">
            <v>328801</v>
          </cell>
          <cell r="Y52">
            <v>286311</v>
          </cell>
          <cell r="Z52">
            <v>208780</v>
          </cell>
          <cell r="AA52">
            <v>152126</v>
          </cell>
          <cell r="AB52">
            <v>141921</v>
          </cell>
          <cell r="AC52">
            <v>139275</v>
          </cell>
          <cell r="AD52">
            <v>129129</v>
          </cell>
          <cell r="AE52">
            <v>114889</v>
          </cell>
          <cell r="AF52">
            <v>92592</v>
          </cell>
          <cell r="AG52">
            <v>49379</v>
          </cell>
          <cell r="AH52">
            <v>50484</v>
          </cell>
          <cell r="AI52">
            <v>74190</v>
          </cell>
          <cell r="AJ52">
            <v>84615</v>
          </cell>
          <cell r="AK52">
            <v>55050</v>
          </cell>
          <cell r="AL52">
            <v>40325</v>
          </cell>
          <cell r="AM52">
            <v>31478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391631</v>
          </cell>
          <cell r="L53">
            <v>12765</v>
          </cell>
          <cell r="M53">
            <v>38182</v>
          </cell>
          <cell r="N53">
            <v>25168</v>
          </cell>
          <cell r="O53">
            <v>25826</v>
          </cell>
          <cell r="P53">
            <v>32984</v>
          </cell>
          <cell r="Q53">
            <v>26992</v>
          </cell>
          <cell r="R53">
            <v>33148</v>
          </cell>
          <cell r="S53">
            <v>24586</v>
          </cell>
          <cell r="T53">
            <v>25340</v>
          </cell>
          <cell r="U53">
            <v>21833</v>
          </cell>
          <cell r="V53">
            <v>18090</v>
          </cell>
          <cell r="W53">
            <v>15869</v>
          </cell>
          <cell r="X53">
            <v>12601</v>
          </cell>
          <cell r="Y53">
            <v>10969</v>
          </cell>
          <cell r="Z53">
            <v>8501</v>
          </cell>
          <cell r="AA53">
            <v>5949</v>
          </cell>
          <cell r="AB53">
            <v>7673</v>
          </cell>
          <cell r="AC53">
            <v>7091</v>
          </cell>
          <cell r="AD53">
            <v>8917</v>
          </cell>
          <cell r="AE53">
            <v>9764</v>
          </cell>
          <cell r="AF53">
            <v>1862</v>
          </cell>
          <cell r="AG53">
            <v>1594</v>
          </cell>
          <cell r="AH53">
            <v>4883</v>
          </cell>
          <cell r="AI53">
            <v>3283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721800</v>
          </cell>
          <cell r="L54">
            <v>5035</v>
          </cell>
          <cell r="M54">
            <v>28246</v>
          </cell>
          <cell r="N54">
            <v>37769</v>
          </cell>
          <cell r="O54">
            <v>52131</v>
          </cell>
          <cell r="P54">
            <v>24386</v>
          </cell>
          <cell r="Q54">
            <v>52124</v>
          </cell>
          <cell r="R54">
            <v>57430</v>
          </cell>
          <cell r="S54">
            <v>43833</v>
          </cell>
          <cell r="T54">
            <v>38935</v>
          </cell>
          <cell r="U54">
            <v>57583</v>
          </cell>
          <cell r="V54">
            <v>24317</v>
          </cell>
          <cell r="W54">
            <v>28468</v>
          </cell>
          <cell r="X54">
            <v>34157</v>
          </cell>
          <cell r="Y54">
            <v>29332</v>
          </cell>
          <cell r="Z54">
            <v>34538</v>
          </cell>
          <cell r="AA54">
            <v>20205</v>
          </cell>
          <cell r="AB54">
            <v>15724</v>
          </cell>
          <cell r="AC54">
            <v>6443</v>
          </cell>
          <cell r="AD54">
            <v>12256</v>
          </cell>
          <cell r="AE54">
            <v>26373</v>
          </cell>
          <cell r="AF54">
            <v>16401</v>
          </cell>
          <cell r="AG54">
            <v>5115</v>
          </cell>
          <cell r="AH54">
            <v>6747</v>
          </cell>
          <cell r="AI54">
            <v>16323</v>
          </cell>
          <cell r="AJ54">
            <v>28857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529358</v>
          </cell>
          <cell r="L55">
            <v>15416</v>
          </cell>
          <cell r="M55">
            <v>19931</v>
          </cell>
          <cell r="N55">
            <v>26323</v>
          </cell>
          <cell r="O55">
            <v>34840</v>
          </cell>
          <cell r="P55">
            <v>41668</v>
          </cell>
          <cell r="Q55">
            <v>32818</v>
          </cell>
          <cell r="R55">
            <v>42480</v>
          </cell>
          <cell r="S55">
            <v>24749</v>
          </cell>
          <cell r="T55">
            <v>34298</v>
          </cell>
          <cell r="U55">
            <v>44358</v>
          </cell>
          <cell r="V55">
            <v>21022</v>
          </cell>
          <cell r="W55">
            <v>27837</v>
          </cell>
          <cell r="X55">
            <v>18684</v>
          </cell>
          <cell r="Y55">
            <v>23851</v>
          </cell>
          <cell r="Z55">
            <v>23095</v>
          </cell>
          <cell r="AA55">
            <v>10329</v>
          </cell>
          <cell r="AB55">
            <v>12895</v>
          </cell>
          <cell r="AC55">
            <v>12494</v>
          </cell>
          <cell r="AD55">
            <v>13830</v>
          </cell>
          <cell r="AE55">
            <v>14956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6999</v>
          </cell>
          <cell r="AK55">
            <v>4420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567138</v>
          </cell>
          <cell r="L56">
            <v>23950</v>
          </cell>
          <cell r="M56">
            <v>42616</v>
          </cell>
          <cell r="N56">
            <v>37642</v>
          </cell>
          <cell r="O56">
            <v>40520</v>
          </cell>
          <cell r="P56">
            <v>39988</v>
          </cell>
          <cell r="Q56">
            <v>35754</v>
          </cell>
          <cell r="R56">
            <v>31639</v>
          </cell>
          <cell r="S56">
            <v>30696</v>
          </cell>
          <cell r="T56">
            <v>31570</v>
          </cell>
          <cell r="U56">
            <v>27436</v>
          </cell>
          <cell r="V56">
            <v>25014</v>
          </cell>
          <cell r="W56">
            <v>20231</v>
          </cell>
          <cell r="X56">
            <v>16591</v>
          </cell>
          <cell r="Y56">
            <v>16587</v>
          </cell>
          <cell r="Z56">
            <v>14596</v>
          </cell>
          <cell r="AA56">
            <v>14184</v>
          </cell>
          <cell r="AB56">
            <v>18234</v>
          </cell>
          <cell r="AC56">
            <v>15454</v>
          </cell>
          <cell r="AD56">
            <v>16152</v>
          </cell>
          <cell r="AE56">
            <v>8251</v>
          </cell>
          <cell r="AF56">
            <v>7925</v>
          </cell>
          <cell r="AG56">
            <v>6781</v>
          </cell>
          <cell r="AH56">
            <v>9887</v>
          </cell>
          <cell r="AI56">
            <v>5566</v>
          </cell>
          <cell r="AJ56">
            <v>6644</v>
          </cell>
          <cell r="AK56">
            <v>5190</v>
          </cell>
          <cell r="AL56">
            <v>8794</v>
          </cell>
          <cell r="AM56">
            <v>6875</v>
          </cell>
          <cell r="AN56">
            <v>2215</v>
          </cell>
          <cell r="AO56">
            <v>156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702244</v>
          </cell>
          <cell r="L57">
            <v>7927</v>
          </cell>
          <cell r="M57">
            <v>55029</v>
          </cell>
          <cell r="N57">
            <v>48400</v>
          </cell>
          <cell r="O57">
            <v>39890</v>
          </cell>
          <cell r="P57">
            <v>64386</v>
          </cell>
          <cell r="Q57">
            <v>40914</v>
          </cell>
          <cell r="R57">
            <v>41832</v>
          </cell>
          <cell r="S57">
            <v>28194</v>
          </cell>
          <cell r="T57">
            <v>34958</v>
          </cell>
          <cell r="U57">
            <v>20735</v>
          </cell>
          <cell r="V57">
            <v>17071</v>
          </cell>
          <cell r="W57">
            <v>22540</v>
          </cell>
          <cell r="X57">
            <v>19768</v>
          </cell>
          <cell r="Y57">
            <v>18118</v>
          </cell>
          <cell r="Z57">
            <v>7035</v>
          </cell>
          <cell r="AA57">
            <v>51027</v>
          </cell>
          <cell r="AB57">
            <v>17483</v>
          </cell>
          <cell r="AC57">
            <v>13900</v>
          </cell>
          <cell r="AD57">
            <v>16925</v>
          </cell>
          <cell r="AE57">
            <v>29427</v>
          </cell>
          <cell r="AF57">
            <v>3469</v>
          </cell>
          <cell r="AG57">
            <v>6860</v>
          </cell>
          <cell r="AH57">
            <v>14360</v>
          </cell>
          <cell r="AI57">
            <v>29261</v>
          </cell>
          <cell r="AJ57">
            <v>2728</v>
          </cell>
          <cell r="AK57">
            <v>32734</v>
          </cell>
          <cell r="AL57">
            <v>7707</v>
          </cell>
          <cell r="AM57">
            <v>8032</v>
          </cell>
          <cell r="AN57">
            <v>1534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2983699</v>
          </cell>
          <cell r="L58">
            <v>115128</v>
          </cell>
          <cell r="M58">
            <v>208379</v>
          </cell>
          <cell r="N58">
            <v>167959</v>
          </cell>
          <cell r="O58">
            <v>162254</v>
          </cell>
          <cell r="P58">
            <v>171587</v>
          </cell>
          <cell r="Q58">
            <v>153261</v>
          </cell>
          <cell r="R58">
            <v>269833</v>
          </cell>
          <cell r="S58">
            <v>162119</v>
          </cell>
          <cell r="T58">
            <v>179525</v>
          </cell>
          <cell r="U58">
            <v>114696</v>
          </cell>
          <cell r="V58">
            <v>129043</v>
          </cell>
          <cell r="W58">
            <v>74893</v>
          </cell>
          <cell r="X58">
            <v>74753</v>
          </cell>
          <cell r="Y58">
            <v>71983</v>
          </cell>
          <cell r="Z58">
            <v>71933</v>
          </cell>
          <cell r="AA58">
            <v>69474</v>
          </cell>
          <cell r="AB58">
            <v>82508</v>
          </cell>
          <cell r="AC58">
            <v>43132</v>
          </cell>
          <cell r="AD58">
            <v>53764</v>
          </cell>
          <cell r="AE58">
            <v>55925</v>
          </cell>
          <cell r="AF58">
            <v>37710</v>
          </cell>
          <cell r="AG58">
            <v>43194</v>
          </cell>
          <cell r="AH58">
            <v>30986</v>
          </cell>
          <cell r="AI58">
            <v>27216</v>
          </cell>
          <cell r="AJ58">
            <v>248746</v>
          </cell>
          <cell r="AK58">
            <v>74744</v>
          </cell>
          <cell r="AL58">
            <v>48279</v>
          </cell>
          <cell r="AM58">
            <v>28621</v>
          </cell>
          <cell r="AN58">
            <v>10191</v>
          </cell>
          <cell r="AO58">
            <v>1819</v>
          </cell>
          <cell r="AP58">
            <v>44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1343653</v>
          </cell>
          <cell r="L59">
            <v>75080</v>
          </cell>
          <cell r="M59">
            <v>119510</v>
          </cell>
          <cell r="N59">
            <v>102762</v>
          </cell>
          <cell r="O59">
            <v>113365</v>
          </cell>
          <cell r="P59">
            <v>114268</v>
          </cell>
          <cell r="Q59">
            <v>86532</v>
          </cell>
          <cell r="R59">
            <v>80232</v>
          </cell>
          <cell r="S59">
            <v>76794</v>
          </cell>
          <cell r="T59">
            <v>67560</v>
          </cell>
          <cell r="U59">
            <v>66878</v>
          </cell>
          <cell r="V59">
            <v>64053</v>
          </cell>
          <cell r="W59">
            <v>54057</v>
          </cell>
          <cell r="X59">
            <v>49048</v>
          </cell>
          <cell r="Y59">
            <v>41037</v>
          </cell>
          <cell r="Z59">
            <v>36406</v>
          </cell>
          <cell r="AA59">
            <v>31236</v>
          </cell>
          <cell r="AB59">
            <v>23649</v>
          </cell>
          <cell r="AC59">
            <v>23834</v>
          </cell>
          <cell r="AD59">
            <v>22787</v>
          </cell>
          <cell r="AE59">
            <v>13072</v>
          </cell>
          <cell r="AF59">
            <v>14354</v>
          </cell>
          <cell r="AG59">
            <v>10837</v>
          </cell>
          <cell r="AH59">
            <v>11894</v>
          </cell>
          <cell r="AI59">
            <v>8090</v>
          </cell>
          <cell r="AJ59">
            <v>12168</v>
          </cell>
          <cell r="AK59">
            <v>7038</v>
          </cell>
          <cell r="AL59">
            <v>5754</v>
          </cell>
          <cell r="AM59">
            <v>10044</v>
          </cell>
          <cell r="AN59">
            <v>1314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182950</v>
          </cell>
          <cell r="L60">
            <v>3142</v>
          </cell>
          <cell r="M60">
            <v>23527</v>
          </cell>
          <cell r="N60">
            <v>11291</v>
          </cell>
          <cell r="O60">
            <v>10823</v>
          </cell>
          <cell r="P60">
            <v>12572</v>
          </cell>
          <cell r="Q60">
            <v>2768</v>
          </cell>
          <cell r="R60">
            <v>16925</v>
          </cell>
          <cell r="S60">
            <v>16292</v>
          </cell>
          <cell r="T60">
            <v>7507</v>
          </cell>
          <cell r="U60">
            <v>6030</v>
          </cell>
          <cell r="V60">
            <v>11811</v>
          </cell>
          <cell r="W60">
            <v>1582</v>
          </cell>
          <cell r="X60">
            <v>11348</v>
          </cell>
          <cell r="Y60">
            <v>1184</v>
          </cell>
          <cell r="Z60">
            <v>5182</v>
          </cell>
          <cell r="AA60">
            <v>2689</v>
          </cell>
          <cell r="AB60">
            <v>5530</v>
          </cell>
          <cell r="AC60">
            <v>1323</v>
          </cell>
          <cell r="AD60">
            <v>539</v>
          </cell>
          <cell r="AE60">
            <v>1759</v>
          </cell>
          <cell r="AF60">
            <v>5660</v>
          </cell>
          <cell r="AG60">
            <v>133</v>
          </cell>
          <cell r="AH60">
            <v>90</v>
          </cell>
          <cell r="AI60">
            <v>645</v>
          </cell>
          <cell r="AJ60">
            <v>155</v>
          </cell>
          <cell r="AK60">
            <v>677</v>
          </cell>
          <cell r="AL60">
            <v>477</v>
          </cell>
          <cell r="AM60">
            <v>18743</v>
          </cell>
          <cell r="AN60">
            <v>2546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3860879</v>
          </cell>
          <cell r="L61">
            <v>130671</v>
          </cell>
          <cell r="M61">
            <v>288704</v>
          </cell>
          <cell r="N61">
            <v>265144</v>
          </cell>
          <cell r="O61">
            <v>300797</v>
          </cell>
          <cell r="P61">
            <v>282521</v>
          </cell>
          <cell r="Q61">
            <v>224086</v>
          </cell>
          <cell r="R61">
            <v>210972</v>
          </cell>
          <cell r="S61">
            <v>180780</v>
          </cell>
          <cell r="T61">
            <v>177326</v>
          </cell>
          <cell r="U61">
            <v>204548</v>
          </cell>
          <cell r="V61">
            <v>224094</v>
          </cell>
          <cell r="W61">
            <v>108236</v>
          </cell>
          <cell r="X61">
            <v>152075</v>
          </cell>
          <cell r="Y61">
            <v>128225</v>
          </cell>
          <cell r="Z61">
            <v>102772</v>
          </cell>
          <cell r="AA61">
            <v>77916</v>
          </cell>
          <cell r="AB61">
            <v>89405</v>
          </cell>
          <cell r="AC61">
            <v>112812</v>
          </cell>
          <cell r="AD61">
            <v>69115</v>
          </cell>
          <cell r="AE61">
            <v>77297</v>
          </cell>
          <cell r="AF61">
            <v>44866</v>
          </cell>
          <cell r="AG61">
            <v>36858</v>
          </cell>
          <cell r="AH61">
            <v>83423</v>
          </cell>
          <cell r="AI61">
            <v>45824</v>
          </cell>
          <cell r="AJ61">
            <v>55029</v>
          </cell>
          <cell r="AK61">
            <v>26939</v>
          </cell>
          <cell r="AL61">
            <v>51349</v>
          </cell>
          <cell r="AM61">
            <v>32776</v>
          </cell>
          <cell r="AN61">
            <v>72441</v>
          </cell>
          <cell r="AO61">
            <v>3878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184016</v>
          </cell>
          <cell r="L62">
            <v>5087</v>
          </cell>
          <cell r="M62">
            <v>11902</v>
          </cell>
          <cell r="N62">
            <v>9827</v>
          </cell>
          <cell r="O62">
            <v>9437</v>
          </cell>
          <cell r="P62">
            <v>12102</v>
          </cell>
          <cell r="Q62">
            <v>10866</v>
          </cell>
          <cell r="R62">
            <v>9563</v>
          </cell>
          <cell r="S62">
            <v>9073</v>
          </cell>
          <cell r="T62">
            <v>10672</v>
          </cell>
          <cell r="U62">
            <v>7835</v>
          </cell>
          <cell r="V62">
            <v>7109</v>
          </cell>
          <cell r="W62">
            <v>10868</v>
          </cell>
          <cell r="X62">
            <v>8157</v>
          </cell>
          <cell r="Y62">
            <v>6380</v>
          </cell>
          <cell r="Z62">
            <v>11211</v>
          </cell>
          <cell r="AA62">
            <v>10172</v>
          </cell>
          <cell r="AB62">
            <v>7790</v>
          </cell>
          <cell r="AC62">
            <v>5780</v>
          </cell>
          <cell r="AD62">
            <v>2528</v>
          </cell>
          <cell r="AE62">
            <v>5207</v>
          </cell>
          <cell r="AF62">
            <v>5495</v>
          </cell>
          <cell r="AG62">
            <v>767</v>
          </cell>
          <cell r="AH62">
            <v>6188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4160115</v>
          </cell>
          <cell r="L63">
            <v>26878</v>
          </cell>
          <cell r="M63">
            <v>244625</v>
          </cell>
          <cell r="N63">
            <v>339341</v>
          </cell>
          <cell r="O63">
            <v>275773</v>
          </cell>
          <cell r="P63">
            <v>360478</v>
          </cell>
          <cell r="Q63">
            <v>235383</v>
          </cell>
          <cell r="R63">
            <v>195189</v>
          </cell>
          <cell r="S63">
            <v>245750</v>
          </cell>
          <cell r="T63">
            <v>173845</v>
          </cell>
          <cell r="U63">
            <v>158657</v>
          </cell>
          <cell r="V63">
            <v>177585</v>
          </cell>
          <cell r="W63">
            <v>171178</v>
          </cell>
          <cell r="X63">
            <v>142711</v>
          </cell>
          <cell r="Y63">
            <v>149586</v>
          </cell>
          <cell r="Z63">
            <v>131553</v>
          </cell>
          <cell r="AA63">
            <v>179590</v>
          </cell>
          <cell r="AB63">
            <v>165184</v>
          </cell>
          <cell r="AC63">
            <v>125996</v>
          </cell>
          <cell r="AD63">
            <v>142490</v>
          </cell>
          <cell r="AE63">
            <v>131687</v>
          </cell>
          <cell r="AF63">
            <v>165055</v>
          </cell>
          <cell r="AG63">
            <v>189823</v>
          </cell>
          <cell r="AH63">
            <v>31758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656148</v>
          </cell>
          <cell r="L64">
            <v>11813</v>
          </cell>
          <cell r="M64">
            <v>39249</v>
          </cell>
          <cell r="N64">
            <v>39267</v>
          </cell>
          <cell r="O64">
            <v>49393</v>
          </cell>
          <cell r="P64">
            <v>30811</v>
          </cell>
          <cell r="Q64">
            <v>47494</v>
          </cell>
          <cell r="R64">
            <v>41359</v>
          </cell>
          <cell r="S64">
            <v>34419</v>
          </cell>
          <cell r="T64">
            <v>46375</v>
          </cell>
          <cell r="U64">
            <v>36227</v>
          </cell>
          <cell r="V64">
            <v>30680</v>
          </cell>
          <cell r="W64">
            <v>33718</v>
          </cell>
          <cell r="X64">
            <v>16130</v>
          </cell>
          <cell r="Y64">
            <v>21816</v>
          </cell>
          <cell r="Z64">
            <v>23883</v>
          </cell>
          <cell r="AA64">
            <v>44934</v>
          </cell>
          <cell r="AB64">
            <v>20751</v>
          </cell>
          <cell r="AC64">
            <v>25511</v>
          </cell>
          <cell r="AD64">
            <v>10584</v>
          </cell>
          <cell r="AE64">
            <v>13465</v>
          </cell>
          <cell r="AF64">
            <v>27567</v>
          </cell>
          <cell r="AG64">
            <v>10702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29917</v>
          </cell>
          <cell r="L65">
            <v>686</v>
          </cell>
          <cell r="M65">
            <v>916</v>
          </cell>
          <cell r="N65">
            <v>1976</v>
          </cell>
          <cell r="O65">
            <v>1792</v>
          </cell>
          <cell r="P65">
            <v>2566</v>
          </cell>
          <cell r="Q65">
            <v>1467</v>
          </cell>
          <cell r="R65">
            <v>1665</v>
          </cell>
          <cell r="S65">
            <v>698</v>
          </cell>
          <cell r="T65">
            <v>2034</v>
          </cell>
          <cell r="U65">
            <v>1586</v>
          </cell>
          <cell r="V65">
            <v>1419</v>
          </cell>
          <cell r="W65">
            <v>1527</v>
          </cell>
          <cell r="X65">
            <v>685</v>
          </cell>
          <cell r="Y65">
            <v>1518</v>
          </cell>
          <cell r="Z65">
            <v>360</v>
          </cell>
          <cell r="AA65">
            <v>1213</v>
          </cell>
          <cell r="AB65">
            <v>1146</v>
          </cell>
          <cell r="AC65">
            <v>1253</v>
          </cell>
          <cell r="AD65">
            <v>727</v>
          </cell>
          <cell r="AE65">
            <v>2836</v>
          </cell>
          <cell r="AF65">
            <v>1324</v>
          </cell>
          <cell r="AG65">
            <v>523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556919</v>
          </cell>
          <cell r="L66">
            <v>962</v>
          </cell>
          <cell r="M66">
            <v>34169</v>
          </cell>
          <cell r="N66">
            <v>27876</v>
          </cell>
          <cell r="O66">
            <v>21945</v>
          </cell>
          <cell r="P66">
            <v>7366</v>
          </cell>
          <cell r="Q66">
            <v>12792</v>
          </cell>
          <cell r="R66">
            <v>3910</v>
          </cell>
          <cell r="S66">
            <v>64675</v>
          </cell>
          <cell r="T66">
            <v>26211</v>
          </cell>
          <cell r="U66">
            <v>12944</v>
          </cell>
          <cell r="V66">
            <v>7745</v>
          </cell>
          <cell r="W66">
            <v>56123</v>
          </cell>
          <cell r="X66">
            <v>46263</v>
          </cell>
          <cell r="Y66">
            <v>5084</v>
          </cell>
          <cell r="Z66">
            <v>22511</v>
          </cell>
          <cell r="AA66">
            <v>23657</v>
          </cell>
          <cell r="AB66">
            <v>24264</v>
          </cell>
          <cell r="AC66">
            <v>33277</v>
          </cell>
          <cell r="AD66">
            <v>24657</v>
          </cell>
          <cell r="AE66">
            <v>55360</v>
          </cell>
          <cell r="AF66">
            <v>21594</v>
          </cell>
          <cell r="AG66">
            <v>6112</v>
          </cell>
          <cell r="AH66">
            <v>12261</v>
          </cell>
          <cell r="AI66">
            <v>5161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169673</v>
          </cell>
          <cell r="L67">
            <v>1654</v>
          </cell>
          <cell r="M67">
            <v>4515</v>
          </cell>
          <cell r="N67">
            <v>10889</v>
          </cell>
          <cell r="O67">
            <v>8018</v>
          </cell>
          <cell r="P67">
            <v>4775</v>
          </cell>
          <cell r="Q67">
            <v>2383</v>
          </cell>
          <cell r="R67">
            <v>16760</v>
          </cell>
          <cell r="S67">
            <v>7354</v>
          </cell>
          <cell r="T67">
            <v>5240</v>
          </cell>
          <cell r="U67">
            <v>7894</v>
          </cell>
          <cell r="V67">
            <v>13064</v>
          </cell>
          <cell r="W67">
            <v>3556</v>
          </cell>
          <cell r="X67">
            <v>5266</v>
          </cell>
          <cell r="Y67">
            <v>5196</v>
          </cell>
          <cell r="Z67">
            <v>22496</v>
          </cell>
          <cell r="AA67">
            <v>3505</v>
          </cell>
          <cell r="AB67">
            <v>16244</v>
          </cell>
          <cell r="AC67">
            <v>403</v>
          </cell>
          <cell r="AD67">
            <v>12771</v>
          </cell>
          <cell r="AE67">
            <v>13953</v>
          </cell>
          <cell r="AF67">
            <v>3737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1861526</v>
          </cell>
          <cell r="L68">
            <v>46456</v>
          </cell>
          <cell r="M68">
            <v>112020</v>
          </cell>
          <cell r="N68">
            <v>100161</v>
          </cell>
          <cell r="O68">
            <v>111907</v>
          </cell>
          <cell r="P68">
            <v>104897</v>
          </cell>
          <cell r="Q68">
            <v>111224</v>
          </cell>
          <cell r="R68">
            <v>98629</v>
          </cell>
          <cell r="S68">
            <v>102833</v>
          </cell>
          <cell r="T68">
            <v>86772</v>
          </cell>
          <cell r="U68">
            <v>91307</v>
          </cell>
          <cell r="V68">
            <v>88410</v>
          </cell>
          <cell r="W68">
            <v>67412</v>
          </cell>
          <cell r="X68">
            <v>61063</v>
          </cell>
          <cell r="Y68">
            <v>55345</v>
          </cell>
          <cell r="Z68">
            <v>48709</v>
          </cell>
          <cell r="AA68">
            <v>54901</v>
          </cell>
          <cell r="AB68">
            <v>46529</v>
          </cell>
          <cell r="AC68">
            <v>60868</v>
          </cell>
          <cell r="AD68">
            <v>52477</v>
          </cell>
          <cell r="AE68">
            <v>53722</v>
          </cell>
          <cell r="AF68">
            <v>47422</v>
          </cell>
          <cell r="AG68">
            <v>32315</v>
          </cell>
          <cell r="AH68">
            <v>40126</v>
          </cell>
          <cell r="AI68">
            <v>37029</v>
          </cell>
          <cell r="AJ68">
            <v>41716</v>
          </cell>
          <cell r="AK68">
            <v>33103</v>
          </cell>
          <cell r="AL68">
            <v>27608</v>
          </cell>
          <cell r="AM68">
            <v>32483</v>
          </cell>
          <cell r="AN68">
            <v>12648</v>
          </cell>
          <cell r="AO68">
            <v>1434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2210680</v>
          </cell>
          <cell r="L69">
            <v>16612</v>
          </cell>
          <cell r="M69">
            <v>128661</v>
          </cell>
          <cell r="N69">
            <v>123541</v>
          </cell>
          <cell r="O69">
            <v>112727</v>
          </cell>
          <cell r="P69">
            <v>105705</v>
          </cell>
          <cell r="Q69">
            <v>112323</v>
          </cell>
          <cell r="R69">
            <v>155845</v>
          </cell>
          <cell r="S69">
            <v>107017</v>
          </cell>
          <cell r="T69">
            <v>139909</v>
          </cell>
          <cell r="U69">
            <v>163202</v>
          </cell>
          <cell r="V69">
            <v>70947</v>
          </cell>
          <cell r="W69">
            <v>87227</v>
          </cell>
          <cell r="X69">
            <v>81913</v>
          </cell>
          <cell r="Y69">
            <v>61672</v>
          </cell>
          <cell r="Z69">
            <v>42468</v>
          </cell>
          <cell r="AA69">
            <v>87988</v>
          </cell>
          <cell r="AB69">
            <v>69602</v>
          </cell>
          <cell r="AC69">
            <v>78792</v>
          </cell>
          <cell r="AD69">
            <v>57502</v>
          </cell>
          <cell r="AE69">
            <v>76160</v>
          </cell>
          <cell r="AF69">
            <v>57332</v>
          </cell>
          <cell r="AG69">
            <v>27796</v>
          </cell>
          <cell r="AH69">
            <v>46205</v>
          </cell>
          <cell r="AI69">
            <v>50348</v>
          </cell>
          <cell r="AJ69">
            <v>30693</v>
          </cell>
          <cell r="AK69">
            <v>19017</v>
          </cell>
          <cell r="AL69">
            <v>39730</v>
          </cell>
          <cell r="AM69">
            <v>19953</v>
          </cell>
          <cell r="AN69">
            <v>34665</v>
          </cell>
          <cell r="AO69">
            <v>5128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3035276</v>
          </cell>
          <cell r="L70">
            <v>116210</v>
          </cell>
          <cell r="M70">
            <v>173579</v>
          </cell>
          <cell r="N70">
            <v>182984</v>
          </cell>
          <cell r="O70">
            <v>183891</v>
          </cell>
          <cell r="P70">
            <v>218089</v>
          </cell>
          <cell r="Q70">
            <v>176942</v>
          </cell>
          <cell r="R70">
            <v>159140</v>
          </cell>
          <cell r="S70">
            <v>131936</v>
          </cell>
          <cell r="T70">
            <v>133272</v>
          </cell>
          <cell r="U70">
            <v>139387</v>
          </cell>
          <cell r="V70">
            <v>91944</v>
          </cell>
          <cell r="W70">
            <v>122387</v>
          </cell>
          <cell r="X70">
            <v>99207</v>
          </cell>
          <cell r="Y70">
            <v>78873</v>
          </cell>
          <cell r="Z70">
            <v>87664</v>
          </cell>
          <cell r="AA70">
            <v>97139</v>
          </cell>
          <cell r="AB70">
            <v>79871</v>
          </cell>
          <cell r="AC70">
            <v>103425</v>
          </cell>
          <cell r="AD70">
            <v>102797</v>
          </cell>
          <cell r="AE70">
            <v>83742</v>
          </cell>
          <cell r="AF70">
            <v>35372</v>
          </cell>
          <cell r="AG70">
            <v>49165</v>
          </cell>
          <cell r="AH70">
            <v>60470</v>
          </cell>
          <cell r="AI70">
            <v>61894</v>
          </cell>
          <cell r="AJ70">
            <v>61561</v>
          </cell>
          <cell r="AK70">
            <v>79485</v>
          </cell>
          <cell r="AL70">
            <v>54160</v>
          </cell>
          <cell r="AM70">
            <v>33105</v>
          </cell>
          <cell r="AN70">
            <v>37585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58233</v>
          </cell>
          <cell r="L71">
            <v>1083</v>
          </cell>
          <cell r="M71">
            <v>1806</v>
          </cell>
          <cell r="N71">
            <v>2013</v>
          </cell>
          <cell r="O71">
            <v>1977</v>
          </cell>
          <cell r="P71">
            <v>2137</v>
          </cell>
          <cell r="Q71">
            <v>3508</v>
          </cell>
          <cell r="R71">
            <v>538</v>
          </cell>
          <cell r="S71">
            <v>2620</v>
          </cell>
          <cell r="T71">
            <v>2387</v>
          </cell>
          <cell r="U71">
            <v>663</v>
          </cell>
          <cell r="V71">
            <v>653</v>
          </cell>
          <cell r="W71">
            <v>687</v>
          </cell>
          <cell r="X71">
            <v>991</v>
          </cell>
          <cell r="Y71">
            <v>843</v>
          </cell>
          <cell r="Z71">
            <v>326</v>
          </cell>
          <cell r="AB71">
            <v>1352</v>
          </cell>
          <cell r="AC71">
            <v>1453</v>
          </cell>
          <cell r="AD71">
            <v>941</v>
          </cell>
          <cell r="AE71">
            <v>1639</v>
          </cell>
          <cell r="AF71">
            <v>1539</v>
          </cell>
          <cell r="AG71">
            <v>1152</v>
          </cell>
          <cell r="AH71">
            <v>5706</v>
          </cell>
          <cell r="AI71">
            <v>2913</v>
          </cell>
          <cell r="AJ71">
            <v>2983</v>
          </cell>
          <cell r="AK71">
            <v>7005</v>
          </cell>
          <cell r="AL71">
            <v>2501</v>
          </cell>
          <cell r="AM71">
            <v>4200</v>
          </cell>
          <cell r="AN71">
            <v>2617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1364948</v>
          </cell>
          <cell r="L72">
            <v>1959</v>
          </cell>
          <cell r="M72">
            <v>4011</v>
          </cell>
          <cell r="N72">
            <v>10929</v>
          </cell>
          <cell r="O72">
            <v>7692</v>
          </cell>
          <cell r="P72">
            <v>8686</v>
          </cell>
          <cell r="Q72">
            <v>15578</v>
          </cell>
          <cell r="R72">
            <v>7254</v>
          </cell>
          <cell r="S72">
            <v>14665</v>
          </cell>
          <cell r="T72">
            <v>4666</v>
          </cell>
          <cell r="U72">
            <v>6181</v>
          </cell>
          <cell r="V72">
            <v>1974</v>
          </cell>
          <cell r="W72">
            <v>1859</v>
          </cell>
          <cell r="X72">
            <v>927</v>
          </cell>
          <cell r="Y72">
            <v>1627</v>
          </cell>
          <cell r="AA72">
            <v>723</v>
          </cell>
          <cell r="AB72">
            <v>1747</v>
          </cell>
          <cell r="AC72">
            <v>862</v>
          </cell>
          <cell r="AF72">
            <v>149</v>
          </cell>
          <cell r="AG72">
            <v>13034</v>
          </cell>
          <cell r="AH72">
            <v>126292</v>
          </cell>
          <cell r="AI72">
            <v>275038</v>
          </cell>
          <cell r="AJ72">
            <v>220144</v>
          </cell>
          <cell r="AK72">
            <v>200277</v>
          </cell>
          <cell r="AL72">
            <v>174996</v>
          </cell>
          <cell r="AM72">
            <v>91575</v>
          </cell>
          <cell r="AN72">
            <v>69468</v>
          </cell>
          <cell r="AO72">
            <v>66648</v>
          </cell>
          <cell r="AP72">
            <v>11924</v>
          </cell>
          <cell r="AQ72">
            <v>24063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290092</v>
          </cell>
          <cell r="L73">
            <v>2112</v>
          </cell>
          <cell r="M73">
            <v>3122</v>
          </cell>
          <cell r="N73">
            <v>4782</v>
          </cell>
          <cell r="O73">
            <v>6554</v>
          </cell>
          <cell r="P73">
            <v>5865</v>
          </cell>
          <cell r="Q73">
            <v>6253</v>
          </cell>
          <cell r="R73">
            <v>4514</v>
          </cell>
          <cell r="S73">
            <v>4714</v>
          </cell>
          <cell r="T73">
            <v>4743</v>
          </cell>
          <cell r="U73">
            <v>3366</v>
          </cell>
          <cell r="V73">
            <v>256</v>
          </cell>
          <cell r="W73">
            <v>257</v>
          </cell>
          <cell r="X73">
            <v>1074</v>
          </cell>
          <cell r="Y73">
            <v>1039</v>
          </cell>
          <cell r="Z73">
            <v>2680</v>
          </cell>
          <cell r="AA73">
            <v>1502</v>
          </cell>
          <cell r="AB73">
            <v>1736</v>
          </cell>
          <cell r="AC73">
            <v>1388</v>
          </cell>
          <cell r="AD73">
            <v>417</v>
          </cell>
          <cell r="AE73">
            <v>629</v>
          </cell>
          <cell r="AF73">
            <v>1237</v>
          </cell>
          <cell r="AG73">
            <v>3706</v>
          </cell>
          <cell r="AH73">
            <v>27743</v>
          </cell>
          <cell r="AI73">
            <v>27354</v>
          </cell>
          <cell r="AJ73">
            <v>40831</v>
          </cell>
          <cell r="AK73">
            <v>29288</v>
          </cell>
          <cell r="AL73">
            <v>54392</v>
          </cell>
          <cell r="AM73">
            <v>38875</v>
          </cell>
          <cell r="AN73">
            <v>9663</v>
          </cell>
        </row>
      </sheetData>
      <sheetData sheetId="8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78365094</v>
          </cell>
          <cell r="L2">
            <v>2511856</v>
          </cell>
          <cell r="M2">
            <v>3920890</v>
          </cell>
          <cell r="N2">
            <v>3948519</v>
          </cell>
          <cell r="O2">
            <v>3691782</v>
          </cell>
          <cell r="P2">
            <v>3834344</v>
          </cell>
          <cell r="Q2">
            <v>4381140</v>
          </cell>
          <cell r="R2">
            <v>4691684</v>
          </cell>
          <cell r="S2">
            <v>4205661</v>
          </cell>
          <cell r="T2">
            <v>4548063</v>
          </cell>
          <cell r="U2">
            <v>3884293</v>
          </cell>
          <cell r="V2">
            <v>2932703</v>
          </cell>
          <cell r="W2">
            <v>3108295</v>
          </cell>
          <cell r="X2">
            <v>2962866</v>
          </cell>
          <cell r="Y2">
            <v>2614187</v>
          </cell>
          <cell r="Z2">
            <v>2254229</v>
          </cell>
          <cell r="AA2">
            <v>2186176</v>
          </cell>
          <cell r="AB2">
            <v>2164547</v>
          </cell>
          <cell r="AC2">
            <v>2002683</v>
          </cell>
          <cell r="AD2">
            <v>2097178</v>
          </cell>
          <cell r="AE2">
            <v>1939590</v>
          </cell>
          <cell r="AF2">
            <v>1858055</v>
          </cell>
          <cell r="AG2">
            <v>1560147</v>
          </cell>
          <cell r="AH2">
            <v>1628479</v>
          </cell>
          <cell r="AI2">
            <v>1818555</v>
          </cell>
          <cell r="AJ2">
            <v>1783003</v>
          </cell>
          <cell r="AK2">
            <v>1924960</v>
          </cell>
          <cell r="AL2">
            <v>1742852</v>
          </cell>
          <cell r="AM2">
            <v>1636429</v>
          </cell>
          <cell r="AN2">
            <v>531438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1349789</v>
          </cell>
          <cell r="L3">
            <v>44303</v>
          </cell>
          <cell r="M3">
            <v>63989</v>
          </cell>
          <cell r="N3">
            <v>62308</v>
          </cell>
          <cell r="O3">
            <v>55968</v>
          </cell>
          <cell r="P3">
            <v>68908</v>
          </cell>
          <cell r="Q3">
            <v>50873</v>
          </cell>
          <cell r="R3">
            <v>62992</v>
          </cell>
          <cell r="S3">
            <v>47387</v>
          </cell>
          <cell r="T3">
            <v>66130</v>
          </cell>
          <cell r="U3">
            <v>54887</v>
          </cell>
          <cell r="V3">
            <v>44778</v>
          </cell>
          <cell r="W3">
            <v>68826</v>
          </cell>
          <cell r="X3">
            <v>59676</v>
          </cell>
          <cell r="Y3">
            <v>56939</v>
          </cell>
          <cell r="Z3">
            <v>44941</v>
          </cell>
          <cell r="AA3">
            <v>49353</v>
          </cell>
          <cell r="AB3">
            <v>37995</v>
          </cell>
          <cell r="AC3">
            <v>50531</v>
          </cell>
          <cell r="AD3">
            <v>63105</v>
          </cell>
          <cell r="AE3">
            <v>45472</v>
          </cell>
          <cell r="AF3">
            <v>31220</v>
          </cell>
          <cell r="AG3">
            <v>29340</v>
          </cell>
          <cell r="AH3">
            <v>24810</v>
          </cell>
          <cell r="AI3">
            <v>37774</v>
          </cell>
          <cell r="AJ3">
            <v>33067</v>
          </cell>
          <cell r="AK3">
            <v>29762</v>
          </cell>
          <cell r="AL3">
            <v>24570</v>
          </cell>
          <cell r="AM3">
            <v>27498</v>
          </cell>
          <cell r="AN3">
            <v>12387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4504499</v>
          </cell>
          <cell r="L4">
            <v>151804</v>
          </cell>
          <cell r="M4">
            <v>232219</v>
          </cell>
          <cell r="N4">
            <v>215168</v>
          </cell>
          <cell r="O4">
            <v>191524</v>
          </cell>
          <cell r="P4">
            <v>182015</v>
          </cell>
          <cell r="Q4">
            <v>207120</v>
          </cell>
          <cell r="R4">
            <v>237162</v>
          </cell>
          <cell r="S4">
            <v>240369</v>
          </cell>
          <cell r="T4">
            <v>282589</v>
          </cell>
          <cell r="U4">
            <v>232376</v>
          </cell>
          <cell r="V4">
            <v>164874</v>
          </cell>
          <cell r="W4">
            <v>161610</v>
          </cell>
          <cell r="X4">
            <v>170723</v>
          </cell>
          <cell r="Y4">
            <v>158978</v>
          </cell>
          <cell r="Z4">
            <v>137531</v>
          </cell>
          <cell r="AA4">
            <v>139829</v>
          </cell>
          <cell r="AB4">
            <v>136894</v>
          </cell>
          <cell r="AC4">
            <v>131382</v>
          </cell>
          <cell r="AD4">
            <v>136966</v>
          </cell>
          <cell r="AE4">
            <v>130815</v>
          </cell>
          <cell r="AF4">
            <v>119302</v>
          </cell>
          <cell r="AG4">
            <v>97843</v>
          </cell>
          <cell r="AH4">
            <v>92861</v>
          </cell>
          <cell r="AI4">
            <v>101891</v>
          </cell>
          <cell r="AJ4">
            <v>105280</v>
          </cell>
          <cell r="AK4">
            <v>109802</v>
          </cell>
          <cell r="AL4">
            <v>104961</v>
          </cell>
          <cell r="AM4">
            <v>100100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15007958</v>
          </cell>
          <cell r="L5">
            <v>446049</v>
          </cell>
          <cell r="M5">
            <v>760834</v>
          </cell>
          <cell r="N5">
            <v>794204</v>
          </cell>
          <cell r="O5">
            <v>637526</v>
          </cell>
          <cell r="P5">
            <v>630209</v>
          </cell>
          <cell r="Q5">
            <v>684310</v>
          </cell>
          <cell r="R5">
            <v>671209</v>
          </cell>
          <cell r="S5">
            <v>648305</v>
          </cell>
          <cell r="T5">
            <v>654287</v>
          </cell>
          <cell r="U5">
            <v>690679</v>
          </cell>
          <cell r="V5">
            <v>614082</v>
          </cell>
          <cell r="W5">
            <v>494290</v>
          </cell>
          <cell r="X5">
            <v>486474</v>
          </cell>
          <cell r="Y5">
            <v>554685</v>
          </cell>
          <cell r="Z5">
            <v>640098</v>
          </cell>
          <cell r="AA5">
            <v>638464</v>
          </cell>
          <cell r="AB5">
            <v>615122</v>
          </cell>
          <cell r="AC5">
            <v>632643</v>
          </cell>
          <cell r="AD5">
            <v>638651</v>
          </cell>
          <cell r="AE5">
            <v>503359</v>
          </cell>
          <cell r="AF5">
            <v>515201</v>
          </cell>
          <cell r="AG5">
            <v>286131</v>
          </cell>
          <cell r="AH5">
            <v>262040</v>
          </cell>
          <cell r="AI5">
            <v>243320</v>
          </cell>
          <cell r="AJ5">
            <v>259191</v>
          </cell>
          <cell r="AK5">
            <v>261301</v>
          </cell>
          <cell r="AL5">
            <v>287393</v>
          </cell>
          <cell r="AM5">
            <v>318949</v>
          </cell>
          <cell r="AN5">
            <v>138952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33621634</v>
          </cell>
          <cell r="L6">
            <v>423253</v>
          </cell>
          <cell r="M6">
            <v>1428893</v>
          </cell>
          <cell r="N6">
            <v>1643229</v>
          </cell>
          <cell r="O6">
            <v>1649972</v>
          </cell>
          <cell r="P6">
            <v>1392051</v>
          </cell>
          <cell r="Q6">
            <v>1126731</v>
          </cell>
          <cell r="R6">
            <v>1557659</v>
          </cell>
          <cell r="S6">
            <v>1677349</v>
          </cell>
          <cell r="T6">
            <v>1479073</v>
          </cell>
          <cell r="U6">
            <v>1596013</v>
          </cell>
          <cell r="V6">
            <v>1411305</v>
          </cell>
          <cell r="W6">
            <v>1141993</v>
          </cell>
          <cell r="X6">
            <v>1225678</v>
          </cell>
          <cell r="Y6">
            <v>1144667</v>
          </cell>
          <cell r="Z6">
            <v>1220333</v>
          </cell>
          <cell r="AA6">
            <v>1215648</v>
          </cell>
          <cell r="AB6">
            <v>1246545</v>
          </cell>
          <cell r="AC6">
            <v>1332447</v>
          </cell>
          <cell r="AD6">
            <v>1374098</v>
          </cell>
          <cell r="AE6">
            <v>1535956</v>
          </cell>
          <cell r="AF6">
            <v>1123752</v>
          </cell>
          <cell r="AG6">
            <v>853899</v>
          </cell>
          <cell r="AH6">
            <v>531133</v>
          </cell>
          <cell r="AI6">
            <v>657226</v>
          </cell>
          <cell r="AJ6">
            <v>679553</v>
          </cell>
          <cell r="AK6">
            <v>847114</v>
          </cell>
          <cell r="AL6">
            <v>713202</v>
          </cell>
          <cell r="AM6">
            <v>704325</v>
          </cell>
          <cell r="AN6">
            <v>536660</v>
          </cell>
          <cell r="AO6">
            <v>112732</v>
          </cell>
          <cell r="AP6">
            <v>5957</v>
          </cell>
          <cell r="AQ6">
            <v>33188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4293620</v>
          </cell>
          <cell r="L7">
            <v>183239</v>
          </cell>
          <cell r="M7">
            <v>391058</v>
          </cell>
          <cell r="N7">
            <v>340858</v>
          </cell>
          <cell r="O7">
            <v>236596</v>
          </cell>
          <cell r="P7">
            <v>218929</v>
          </cell>
          <cell r="Q7">
            <v>242965</v>
          </cell>
          <cell r="R7">
            <v>237108</v>
          </cell>
          <cell r="S7">
            <v>242790</v>
          </cell>
          <cell r="T7">
            <v>226922</v>
          </cell>
          <cell r="U7">
            <v>311288</v>
          </cell>
          <cell r="V7">
            <v>212860</v>
          </cell>
          <cell r="W7">
            <v>194381</v>
          </cell>
          <cell r="X7">
            <v>191458</v>
          </cell>
          <cell r="Y7">
            <v>186558</v>
          </cell>
          <cell r="Z7">
            <v>190848</v>
          </cell>
          <cell r="AA7">
            <v>180984</v>
          </cell>
          <cell r="AB7">
            <v>153842</v>
          </cell>
          <cell r="AC7">
            <v>79073</v>
          </cell>
          <cell r="AD7">
            <v>64041</v>
          </cell>
          <cell r="AE7">
            <v>67339</v>
          </cell>
          <cell r="AF7">
            <v>44770</v>
          </cell>
          <cell r="AG7">
            <v>16945</v>
          </cell>
          <cell r="AH7">
            <v>15368</v>
          </cell>
          <cell r="AI7">
            <v>14648</v>
          </cell>
          <cell r="AJ7">
            <v>12077</v>
          </cell>
          <cell r="AK7">
            <v>13389</v>
          </cell>
          <cell r="AL7">
            <v>11467</v>
          </cell>
          <cell r="AM7">
            <v>8299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784</v>
          </cell>
          <cell r="M8">
            <v>326</v>
          </cell>
          <cell r="O8">
            <v>127</v>
          </cell>
          <cell r="P8">
            <v>97</v>
          </cell>
          <cell r="Q8">
            <v>46</v>
          </cell>
          <cell r="S8">
            <v>22</v>
          </cell>
          <cell r="U8">
            <v>12</v>
          </cell>
          <cell r="X8">
            <v>29</v>
          </cell>
          <cell r="AB8">
            <v>83</v>
          </cell>
          <cell r="AF8">
            <v>42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4895</v>
          </cell>
          <cell r="L9">
            <v>174</v>
          </cell>
          <cell r="M9">
            <v>473</v>
          </cell>
          <cell r="N9">
            <v>407</v>
          </cell>
          <cell r="O9">
            <v>2197</v>
          </cell>
          <cell r="P9">
            <v>296</v>
          </cell>
          <cell r="Q9">
            <v>819</v>
          </cell>
          <cell r="S9">
            <v>67</v>
          </cell>
          <cell r="U9">
            <v>131</v>
          </cell>
          <cell r="W9">
            <v>45</v>
          </cell>
          <cell r="Z9">
            <v>154</v>
          </cell>
          <cell r="AE9">
            <v>132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4096</v>
          </cell>
          <cell r="L10">
            <v>228</v>
          </cell>
          <cell r="M10">
            <v>1119</v>
          </cell>
          <cell r="N10">
            <v>577</v>
          </cell>
          <cell r="O10">
            <v>124</v>
          </cell>
          <cell r="P10">
            <v>162</v>
          </cell>
          <cell r="Q10">
            <v>433</v>
          </cell>
          <cell r="R10">
            <v>63</v>
          </cell>
          <cell r="S10">
            <v>190</v>
          </cell>
          <cell r="T10">
            <v>380</v>
          </cell>
          <cell r="U10">
            <v>116</v>
          </cell>
          <cell r="W10">
            <v>222</v>
          </cell>
          <cell r="X10">
            <v>56</v>
          </cell>
          <cell r="Z10">
            <v>42</v>
          </cell>
          <cell r="AB10">
            <v>59</v>
          </cell>
          <cell r="AM10">
            <v>325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417</v>
          </cell>
          <cell r="L11">
            <v>46</v>
          </cell>
          <cell r="M11">
            <v>217</v>
          </cell>
          <cell r="P11">
            <v>117</v>
          </cell>
          <cell r="T11">
            <v>37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740</v>
          </cell>
          <cell r="O12">
            <v>157</v>
          </cell>
          <cell r="T12">
            <v>102</v>
          </cell>
          <cell r="AA12">
            <v>481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1248</v>
          </cell>
          <cell r="L13">
            <v>230</v>
          </cell>
          <cell r="M13">
            <v>82</v>
          </cell>
          <cell r="N13">
            <v>22</v>
          </cell>
          <cell r="O13">
            <v>200</v>
          </cell>
          <cell r="P13">
            <v>301</v>
          </cell>
          <cell r="S13">
            <v>202</v>
          </cell>
          <cell r="AC13">
            <v>211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148</v>
          </cell>
          <cell r="N15">
            <v>148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246</v>
          </cell>
          <cell r="N17">
            <v>88</v>
          </cell>
          <cell r="Q17">
            <v>84</v>
          </cell>
          <cell r="T17">
            <v>50</v>
          </cell>
          <cell r="U17">
            <v>24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1799</v>
          </cell>
          <cell r="M18">
            <v>131</v>
          </cell>
          <cell r="N18">
            <v>614</v>
          </cell>
          <cell r="O18">
            <v>185</v>
          </cell>
          <cell r="Q18">
            <v>94</v>
          </cell>
          <cell r="T18">
            <v>115</v>
          </cell>
          <cell r="W18">
            <v>286</v>
          </cell>
          <cell r="AB18">
            <v>374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392</v>
          </cell>
          <cell r="P19">
            <v>74</v>
          </cell>
          <cell r="Q19">
            <v>69</v>
          </cell>
          <cell r="V19">
            <v>249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2223</v>
          </cell>
          <cell r="L20">
            <v>139</v>
          </cell>
          <cell r="M20">
            <v>510</v>
          </cell>
          <cell r="N20">
            <v>149</v>
          </cell>
          <cell r="O20">
            <v>192</v>
          </cell>
          <cell r="P20">
            <v>245</v>
          </cell>
          <cell r="Q20">
            <v>114</v>
          </cell>
          <cell r="R20">
            <v>85</v>
          </cell>
          <cell r="S20">
            <v>72</v>
          </cell>
          <cell r="T20">
            <v>97</v>
          </cell>
          <cell r="W20">
            <v>40</v>
          </cell>
          <cell r="Y20">
            <v>96</v>
          </cell>
          <cell r="AB20">
            <v>29</v>
          </cell>
          <cell r="AE20">
            <v>31</v>
          </cell>
          <cell r="AF20">
            <v>52</v>
          </cell>
          <cell r="AG20">
            <v>52</v>
          </cell>
          <cell r="AH20">
            <v>226</v>
          </cell>
          <cell r="AI20">
            <v>48</v>
          </cell>
          <cell r="AK20">
            <v>46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6513</v>
          </cell>
          <cell r="L21">
            <v>40</v>
          </cell>
          <cell r="M21">
            <v>392</v>
          </cell>
          <cell r="O21">
            <v>82</v>
          </cell>
          <cell r="P21">
            <v>1253</v>
          </cell>
          <cell r="Q21">
            <v>161</v>
          </cell>
          <cell r="R21">
            <v>637</v>
          </cell>
          <cell r="S21">
            <v>316</v>
          </cell>
          <cell r="T21">
            <v>359</v>
          </cell>
          <cell r="U21">
            <v>1238</v>
          </cell>
          <cell r="X21">
            <v>1061</v>
          </cell>
          <cell r="AE21">
            <v>369</v>
          </cell>
          <cell r="AF21">
            <v>230</v>
          </cell>
          <cell r="AG21">
            <v>98</v>
          </cell>
          <cell r="AH21">
            <v>138</v>
          </cell>
          <cell r="AL21">
            <v>139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4900</v>
          </cell>
          <cell r="L22">
            <v>168</v>
          </cell>
          <cell r="M22">
            <v>329</v>
          </cell>
          <cell r="N22">
            <v>544</v>
          </cell>
          <cell r="O22">
            <v>443</v>
          </cell>
          <cell r="P22">
            <v>1118</v>
          </cell>
          <cell r="Q22">
            <v>581</v>
          </cell>
          <cell r="R22">
            <v>454</v>
          </cell>
          <cell r="S22">
            <v>132</v>
          </cell>
          <cell r="T22">
            <v>363</v>
          </cell>
          <cell r="U22">
            <v>346</v>
          </cell>
          <cell r="Z22">
            <v>111</v>
          </cell>
          <cell r="AA22">
            <v>91</v>
          </cell>
          <cell r="AE22">
            <v>82</v>
          </cell>
          <cell r="AK22">
            <v>138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22231958</v>
          </cell>
          <cell r="L26">
            <v>687165</v>
          </cell>
          <cell r="M26">
            <v>933703</v>
          </cell>
          <cell r="N26">
            <v>941513</v>
          </cell>
          <cell r="O26">
            <v>928125</v>
          </cell>
          <cell r="P26">
            <v>996039</v>
          </cell>
          <cell r="Q26">
            <v>1104382</v>
          </cell>
          <cell r="R26">
            <v>1275167</v>
          </cell>
          <cell r="S26">
            <v>1180154</v>
          </cell>
          <cell r="T26">
            <v>1359177</v>
          </cell>
          <cell r="U26">
            <v>1203788</v>
          </cell>
          <cell r="V26">
            <v>920773</v>
          </cell>
          <cell r="W26">
            <v>1003381</v>
          </cell>
          <cell r="X26">
            <v>957137</v>
          </cell>
          <cell r="Y26">
            <v>914553</v>
          </cell>
          <cell r="Z26">
            <v>831982</v>
          </cell>
          <cell r="AA26">
            <v>741668</v>
          </cell>
          <cell r="AB26">
            <v>694921</v>
          </cell>
          <cell r="AC26">
            <v>606109</v>
          </cell>
          <cell r="AD26">
            <v>584262</v>
          </cell>
          <cell r="AE26">
            <v>531201</v>
          </cell>
          <cell r="AF26">
            <v>483846</v>
          </cell>
          <cell r="AG26">
            <v>451040</v>
          </cell>
          <cell r="AH26">
            <v>417136</v>
          </cell>
          <cell r="AI26">
            <v>411065</v>
          </cell>
          <cell r="AJ26">
            <v>425249</v>
          </cell>
          <cell r="AK26">
            <v>488200</v>
          </cell>
          <cell r="AL26">
            <v>497679</v>
          </cell>
          <cell r="AM26">
            <v>502839</v>
          </cell>
          <cell r="AN26">
            <v>159415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78540</v>
          </cell>
          <cell r="L27">
            <v>2114</v>
          </cell>
          <cell r="M27">
            <v>5945</v>
          </cell>
          <cell r="N27">
            <v>1992</v>
          </cell>
          <cell r="O27">
            <v>1150</v>
          </cell>
          <cell r="P27">
            <v>1237</v>
          </cell>
          <cell r="Q27">
            <v>801</v>
          </cell>
          <cell r="R27">
            <v>4265</v>
          </cell>
          <cell r="S27">
            <v>4703</v>
          </cell>
          <cell r="T27">
            <v>10400</v>
          </cell>
          <cell r="U27">
            <v>8622</v>
          </cell>
          <cell r="V27">
            <v>3238</v>
          </cell>
          <cell r="W27">
            <v>4367</v>
          </cell>
          <cell r="X27">
            <v>2581</v>
          </cell>
          <cell r="Y27">
            <v>3862</v>
          </cell>
          <cell r="Z27">
            <v>6375</v>
          </cell>
          <cell r="AA27">
            <v>2758</v>
          </cell>
          <cell r="AB27">
            <v>3927</v>
          </cell>
          <cell r="AC27">
            <v>3442</v>
          </cell>
          <cell r="AD27">
            <v>2260</v>
          </cell>
          <cell r="AE27">
            <v>2165</v>
          </cell>
          <cell r="AF27">
            <v>73</v>
          </cell>
          <cell r="AG27">
            <v>768</v>
          </cell>
          <cell r="AH27">
            <v>746</v>
          </cell>
          <cell r="AJ27">
            <v>180</v>
          </cell>
          <cell r="AK27">
            <v>293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1509817</v>
          </cell>
          <cell r="L28">
            <v>35002</v>
          </cell>
          <cell r="M28">
            <v>52415</v>
          </cell>
          <cell r="N28">
            <v>46896</v>
          </cell>
          <cell r="O28">
            <v>43878</v>
          </cell>
          <cell r="P28">
            <v>52008</v>
          </cell>
          <cell r="Q28">
            <v>57583</v>
          </cell>
          <cell r="R28">
            <v>64839</v>
          </cell>
          <cell r="S28">
            <v>77710</v>
          </cell>
          <cell r="T28">
            <v>89739</v>
          </cell>
          <cell r="U28">
            <v>83709</v>
          </cell>
          <cell r="V28">
            <v>68952</v>
          </cell>
          <cell r="W28">
            <v>70266</v>
          </cell>
          <cell r="X28">
            <v>67543</v>
          </cell>
          <cell r="Y28">
            <v>67524</v>
          </cell>
          <cell r="Z28">
            <v>51997</v>
          </cell>
          <cell r="AA28">
            <v>44748</v>
          </cell>
          <cell r="AB28">
            <v>57081</v>
          </cell>
          <cell r="AC28">
            <v>65366</v>
          </cell>
          <cell r="AD28">
            <v>50714</v>
          </cell>
          <cell r="AE28">
            <v>45647</v>
          </cell>
          <cell r="AF28">
            <v>43889</v>
          </cell>
          <cell r="AG28">
            <v>34388</v>
          </cell>
          <cell r="AH28">
            <v>31542</v>
          </cell>
          <cell r="AI28">
            <v>33117</v>
          </cell>
          <cell r="AJ28">
            <v>38255</v>
          </cell>
          <cell r="AK28">
            <v>45101</v>
          </cell>
          <cell r="AL28">
            <v>41817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1893695</v>
          </cell>
          <cell r="L29">
            <v>44107</v>
          </cell>
          <cell r="M29">
            <v>114012</v>
          </cell>
          <cell r="N29">
            <v>128278</v>
          </cell>
          <cell r="O29">
            <v>115306</v>
          </cell>
          <cell r="P29">
            <v>100751</v>
          </cell>
          <cell r="Q29">
            <v>105592</v>
          </cell>
          <cell r="R29">
            <v>123230</v>
          </cell>
          <cell r="S29">
            <v>120357</v>
          </cell>
          <cell r="T29">
            <v>137722</v>
          </cell>
          <cell r="U29">
            <v>127047</v>
          </cell>
          <cell r="V29">
            <v>102106</v>
          </cell>
          <cell r="W29">
            <v>88182</v>
          </cell>
          <cell r="X29">
            <v>85988</v>
          </cell>
          <cell r="Y29">
            <v>101591</v>
          </cell>
          <cell r="Z29">
            <v>80281</v>
          </cell>
          <cell r="AA29">
            <v>66934</v>
          </cell>
          <cell r="AB29">
            <v>39249</v>
          </cell>
          <cell r="AC29">
            <v>28798</v>
          </cell>
          <cell r="AD29">
            <v>35953</v>
          </cell>
          <cell r="AE29">
            <v>20167</v>
          </cell>
          <cell r="AF29">
            <v>23368</v>
          </cell>
          <cell r="AG29">
            <v>15939</v>
          </cell>
          <cell r="AH29">
            <v>13177</v>
          </cell>
          <cell r="AI29">
            <v>13685</v>
          </cell>
          <cell r="AJ29">
            <v>11118</v>
          </cell>
          <cell r="AK29">
            <v>14134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1126928</v>
          </cell>
          <cell r="L30">
            <v>949</v>
          </cell>
          <cell r="M30">
            <v>67525</v>
          </cell>
          <cell r="N30">
            <v>90957</v>
          </cell>
          <cell r="O30">
            <v>121376</v>
          </cell>
          <cell r="P30">
            <v>72972</v>
          </cell>
          <cell r="Q30">
            <v>46376</v>
          </cell>
          <cell r="R30">
            <v>41337</v>
          </cell>
          <cell r="S30">
            <v>44158</v>
          </cell>
          <cell r="T30">
            <v>57493</v>
          </cell>
          <cell r="U30">
            <v>58590</v>
          </cell>
          <cell r="V30">
            <v>44723</v>
          </cell>
          <cell r="W30">
            <v>32217</v>
          </cell>
          <cell r="X30">
            <v>32352</v>
          </cell>
          <cell r="Y30">
            <v>22050</v>
          </cell>
          <cell r="Z30">
            <v>49792</v>
          </cell>
          <cell r="AA30">
            <v>45586</v>
          </cell>
          <cell r="AB30">
            <v>69857</v>
          </cell>
          <cell r="AC30">
            <v>24357</v>
          </cell>
          <cell r="AD30">
            <v>9225</v>
          </cell>
          <cell r="AE30">
            <v>53670</v>
          </cell>
          <cell r="AF30">
            <v>20287</v>
          </cell>
          <cell r="AG30">
            <v>29252</v>
          </cell>
          <cell r="AH30">
            <v>23744</v>
          </cell>
          <cell r="AI30">
            <v>17483</v>
          </cell>
          <cell r="AJ30">
            <v>2919</v>
          </cell>
          <cell r="AK30">
            <v>13847</v>
          </cell>
          <cell r="AL30">
            <v>9012</v>
          </cell>
          <cell r="AM30">
            <v>9440</v>
          </cell>
          <cell r="AN30">
            <v>5908</v>
          </cell>
          <cell r="AO30">
            <v>9474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847995</v>
          </cell>
          <cell r="L31">
            <v>15522</v>
          </cell>
          <cell r="M31">
            <v>45142</v>
          </cell>
          <cell r="N31">
            <v>36649</v>
          </cell>
          <cell r="O31">
            <v>30368</v>
          </cell>
          <cell r="P31">
            <v>26490</v>
          </cell>
          <cell r="Q31">
            <v>28482</v>
          </cell>
          <cell r="R31">
            <v>42088</v>
          </cell>
          <cell r="S31">
            <v>33343</v>
          </cell>
          <cell r="T31">
            <v>42397</v>
          </cell>
          <cell r="U31">
            <v>51375</v>
          </cell>
          <cell r="V31">
            <v>39682</v>
          </cell>
          <cell r="W31">
            <v>40622</v>
          </cell>
          <cell r="X31">
            <v>45657</v>
          </cell>
          <cell r="Y31">
            <v>44919</v>
          </cell>
          <cell r="Z31">
            <v>56857</v>
          </cell>
          <cell r="AA31">
            <v>60164</v>
          </cell>
          <cell r="AB31">
            <v>35445</v>
          </cell>
          <cell r="AC31">
            <v>31962</v>
          </cell>
          <cell r="AD31">
            <v>30834</v>
          </cell>
          <cell r="AE31">
            <v>28424</v>
          </cell>
          <cell r="AF31">
            <v>22532</v>
          </cell>
          <cell r="AG31">
            <v>16721</v>
          </cell>
          <cell r="AH31">
            <v>5766</v>
          </cell>
          <cell r="AI31">
            <v>8988</v>
          </cell>
          <cell r="AJ31">
            <v>5824</v>
          </cell>
          <cell r="AK31">
            <v>4035</v>
          </cell>
          <cell r="AL31">
            <v>11542</v>
          </cell>
          <cell r="AM31">
            <v>3101</v>
          </cell>
          <cell r="AN31">
            <v>3064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103</v>
          </cell>
          <cell r="M32">
            <v>103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274</v>
          </cell>
          <cell r="L34">
            <v>69</v>
          </cell>
          <cell r="S34">
            <v>152</v>
          </cell>
          <cell r="U34">
            <v>53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178</v>
          </cell>
          <cell r="V37">
            <v>178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135</v>
          </cell>
          <cell r="N43">
            <v>85</v>
          </cell>
          <cell r="U43">
            <v>50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370</v>
          </cell>
          <cell r="N44">
            <v>129</v>
          </cell>
          <cell r="R44">
            <v>43</v>
          </cell>
          <cell r="AL44">
            <v>198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182</v>
          </cell>
          <cell r="L45">
            <v>68</v>
          </cell>
          <cell r="M45">
            <v>38</v>
          </cell>
          <cell r="AF45">
            <v>76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1749</v>
          </cell>
          <cell r="M46">
            <v>393</v>
          </cell>
          <cell r="N46">
            <v>349</v>
          </cell>
          <cell r="O46">
            <v>377</v>
          </cell>
          <cell r="R46">
            <v>157</v>
          </cell>
          <cell r="S46">
            <v>46</v>
          </cell>
          <cell r="AJ46">
            <v>215</v>
          </cell>
          <cell r="AK46">
            <v>212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19793992</v>
          </cell>
          <cell r="L50">
            <v>494994</v>
          </cell>
          <cell r="M50">
            <v>814430</v>
          </cell>
          <cell r="N50">
            <v>826869</v>
          </cell>
          <cell r="O50">
            <v>798272</v>
          </cell>
          <cell r="P50">
            <v>861119</v>
          </cell>
          <cell r="Q50">
            <v>946065</v>
          </cell>
          <cell r="R50">
            <v>1007711</v>
          </cell>
          <cell r="S50">
            <v>994591</v>
          </cell>
          <cell r="T50">
            <v>1163602</v>
          </cell>
          <cell r="U50">
            <v>988159</v>
          </cell>
          <cell r="V50">
            <v>791700</v>
          </cell>
          <cell r="W50">
            <v>865656</v>
          </cell>
          <cell r="X50">
            <v>787228</v>
          </cell>
          <cell r="Y50">
            <v>696589</v>
          </cell>
          <cell r="Z50">
            <v>637620</v>
          </cell>
          <cell r="AA50">
            <v>597347</v>
          </cell>
          <cell r="AB50">
            <v>603168</v>
          </cell>
          <cell r="AC50">
            <v>550516</v>
          </cell>
          <cell r="AD50">
            <v>559279</v>
          </cell>
          <cell r="AE50">
            <v>506461</v>
          </cell>
          <cell r="AF50">
            <v>514846</v>
          </cell>
          <cell r="AG50">
            <v>400419</v>
          </cell>
          <cell r="AH50">
            <v>395190</v>
          </cell>
          <cell r="AI50">
            <v>392972</v>
          </cell>
          <cell r="AJ50">
            <v>509370</v>
          </cell>
          <cell r="AK50">
            <v>625903</v>
          </cell>
          <cell r="AL50">
            <v>638159</v>
          </cell>
          <cell r="AM50">
            <v>601769</v>
          </cell>
          <cell r="AN50">
            <v>223988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89978</v>
          </cell>
          <cell r="L51">
            <v>102</v>
          </cell>
          <cell r="M51">
            <v>2522</v>
          </cell>
          <cell r="N51">
            <v>7783</v>
          </cell>
          <cell r="O51">
            <v>3032</v>
          </cell>
          <cell r="P51">
            <v>4750</v>
          </cell>
          <cell r="Q51">
            <v>4208</v>
          </cell>
          <cell r="R51">
            <v>5091</v>
          </cell>
          <cell r="S51">
            <v>4372</v>
          </cell>
          <cell r="T51">
            <v>5176</v>
          </cell>
          <cell r="U51">
            <v>5266</v>
          </cell>
          <cell r="V51">
            <v>2686</v>
          </cell>
          <cell r="W51">
            <v>5400</v>
          </cell>
          <cell r="X51">
            <v>1641</v>
          </cell>
          <cell r="Y51">
            <v>8372</v>
          </cell>
          <cell r="Z51">
            <v>3941</v>
          </cell>
          <cell r="AA51">
            <v>4069</v>
          </cell>
          <cell r="AB51">
            <v>1727</v>
          </cell>
          <cell r="AC51">
            <v>4691</v>
          </cell>
          <cell r="AD51">
            <v>4810</v>
          </cell>
          <cell r="AE51">
            <v>2787</v>
          </cell>
          <cell r="AF51">
            <v>1064</v>
          </cell>
          <cell r="AG51">
            <v>1110</v>
          </cell>
          <cell r="AH51">
            <v>1007</v>
          </cell>
          <cell r="AI51">
            <v>502</v>
          </cell>
          <cell r="AJ51">
            <v>1602</v>
          </cell>
          <cell r="AK51">
            <v>432</v>
          </cell>
          <cell r="AL51">
            <v>974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1609585</v>
          </cell>
          <cell r="L52">
            <v>26093</v>
          </cell>
          <cell r="M52">
            <v>54379</v>
          </cell>
          <cell r="N52">
            <v>47303</v>
          </cell>
          <cell r="O52">
            <v>58859</v>
          </cell>
          <cell r="P52">
            <v>57957</v>
          </cell>
          <cell r="Q52">
            <v>64804</v>
          </cell>
          <cell r="R52">
            <v>76521</v>
          </cell>
          <cell r="S52">
            <v>82214</v>
          </cell>
          <cell r="T52">
            <v>97246</v>
          </cell>
          <cell r="U52">
            <v>81797</v>
          </cell>
          <cell r="V52">
            <v>78447</v>
          </cell>
          <cell r="W52">
            <v>86481</v>
          </cell>
          <cell r="X52">
            <v>70333</v>
          </cell>
          <cell r="Y52">
            <v>52213</v>
          </cell>
          <cell r="Z52">
            <v>44074</v>
          </cell>
          <cell r="AA52">
            <v>50746</v>
          </cell>
          <cell r="AB52">
            <v>63255</v>
          </cell>
          <cell r="AC52">
            <v>51770</v>
          </cell>
          <cell r="AD52">
            <v>56509</v>
          </cell>
          <cell r="AE52">
            <v>40938</v>
          </cell>
          <cell r="AF52">
            <v>40448</v>
          </cell>
          <cell r="AG52">
            <v>33738</v>
          </cell>
          <cell r="AH52">
            <v>34096</v>
          </cell>
          <cell r="AI52">
            <v>33050</v>
          </cell>
          <cell r="AJ52">
            <v>51698</v>
          </cell>
          <cell r="AK52">
            <v>57382</v>
          </cell>
          <cell r="AL52">
            <v>55430</v>
          </cell>
          <cell r="AM52">
            <v>49247</v>
          </cell>
          <cell r="AN52">
            <v>12557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1641169</v>
          </cell>
          <cell r="L53">
            <v>36848</v>
          </cell>
          <cell r="M53">
            <v>99389</v>
          </cell>
          <cell r="N53">
            <v>137041</v>
          </cell>
          <cell r="O53">
            <v>100986</v>
          </cell>
          <cell r="P53">
            <v>94019</v>
          </cell>
          <cell r="Q53">
            <v>95754</v>
          </cell>
          <cell r="R53">
            <v>108820</v>
          </cell>
          <cell r="S53">
            <v>108845</v>
          </cell>
          <cell r="T53">
            <v>115150</v>
          </cell>
          <cell r="U53">
            <v>123340</v>
          </cell>
          <cell r="V53">
            <v>103279</v>
          </cell>
          <cell r="W53">
            <v>74310</v>
          </cell>
          <cell r="X53">
            <v>65659</v>
          </cell>
          <cell r="Y53">
            <v>70334</v>
          </cell>
          <cell r="Z53">
            <v>54950</v>
          </cell>
          <cell r="AA53">
            <v>47912</v>
          </cell>
          <cell r="AB53">
            <v>31606</v>
          </cell>
          <cell r="AC53">
            <v>30408</v>
          </cell>
          <cell r="AD53">
            <v>24976</v>
          </cell>
          <cell r="AE53">
            <v>25597</v>
          </cell>
          <cell r="AF53">
            <v>16543</v>
          </cell>
          <cell r="AG53">
            <v>11015</v>
          </cell>
          <cell r="AH53">
            <v>6785</v>
          </cell>
          <cell r="AI53">
            <v>5188</v>
          </cell>
          <cell r="AJ53">
            <v>8701</v>
          </cell>
          <cell r="AK53">
            <v>13633</v>
          </cell>
          <cell r="AL53">
            <v>12159</v>
          </cell>
          <cell r="AM53">
            <v>10459</v>
          </cell>
          <cell r="AN53">
            <v>7013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2144517</v>
          </cell>
          <cell r="L54">
            <v>2688</v>
          </cell>
          <cell r="M54">
            <v>54007</v>
          </cell>
          <cell r="N54">
            <v>73633</v>
          </cell>
          <cell r="O54">
            <v>103466</v>
          </cell>
          <cell r="P54">
            <v>97323</v>
          </cell>
          <cell r="Q54">
            <v>49793</v>
          </cell>
          <cell r="R54">
            <v>59306</v>
          </cell>
          <cell r="S54">
            <v>84542</v>
          </cell>
          <cell r="T54">
            <v>63317</v>
          </cell>
          <cell r="U54">
            <v>72644</v>
          </cell>
          <cell r="V54">
            <v>125424</v>
          </cell>
          <cell r="W54">
            <v>64819</v>
          </cell>
          <cell r="X54">
            <v>97312</v>
          </cell>
          <cell r="Y54">
            <v>70177</v>
          </cell>
          <cell r="Z54">
            <v>122226</v>
          </cell>
          <cell r="AA54">
            <v>88794</v>
          </cell>
          <cell r="AB54">
            <v>67378</v>
          </cell>
          <cell r="AC54">
            <v>97621</v>
          </cell>
          <cell r="AD54">
            <v>121688</v>
          </cell>
          <cell r="AE54">
            <v>144678</v>
          </cell>
          <cell r="AF54">
            <v>66746</v>
          </cell>
          <cell r="AG54">
            <v>42944</v>
          </cell>
          <cell r="AH54">
            <v>17959</v>
          </cell>
          <cell r="AI54">
            <v>15304</v>
          </cell>
          <cell r="AJ54">
            <v>19114</v>
          </cell>
          <cell r="AK54">
            <v>31142</v>
          </cell>
          <cell r="AL54">
            <v>86518</v>
          </cell>
          <cell r="AM54">
            <v>103529</v>
          </cell>
          <cell r="AN54">
            <v>90159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895632</v>
          </cell>
          <cell r="L55">
            <v>11405</v>
          </cell>
          <cell r="M55">
            <v>41091</v>
          </cell>
          <cell r="N55">
            <v>34804</v>
          </cell>
          <cell r="O55">
            <v>29898</v>
          </cell>
          <cell r="P55">
            <v>21857</v>
          </cell>
          <cell r="Q55">
            <v>23852</v>
          </cell>
          <cell r="R55">
            <v>43022</v>
          </cell>
          <cell r="S55">
            <v>41731</v>
          </cell>
          <cell r="T55">
            <v>64223</v>
          </cell>
          <cell r="U55">
            <v>51717</v>
          </cell>
          <cell r="V55">
            <v>50379</v>
          </cell>
          <cell r="W55">
            <v>36478</v>
          </cell>
          <cell r="X55">
            <v>41368</v>
          </cell>
          <cell r="Y55">
            <v>42471</v>
          </cell>
          <cell r="Z55">
            <v>49752</v>
          </cell>
          <cell r="AA55">
            <v>47677</v>
          </cell>
          <cell r="AB55">
            <v>27588</v>
          </cell>
          <cell r="AC55">
            <v>24213</v>
          </cell>
          <cell r="AD55">
            <v>31610</v>
          </cell>
          <cell r="AE55">
            <v>18147</v>
          </cell>
          <cell r="AF55">
            <v>14223</v>
          </cell>
          <cell r="AG55">
            <v>12373</v>
          </cell>
          <cell r="AH55">
            <v>12768</v>
          </cell>
          <cell r="AI55">
            <v>8069</v>
          </cell>
          <cell r="AJ55">
            <v>18617</v>
          </cell>
          <cell r="AK55">
            <v>17521</v>
          </cell>
          <cell r="AL55">
            <v>28889</v>
          </cell>
          <cell r="AM55">
            <v>28486</v>
          </cell>
          <cell r="AN55">
            <v>21403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27</v>
          </cell>
          <cell r="AB58">
            <v>27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102</v>
          </cell>
          <cell r="T61">
            <v>102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250</v>
          </cell>
          <cell r="V67">
            <v>250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822</v>
          </cell>
          <cell r="AI69">
            <v>822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123</v>
          </cell>
          <cell r="O70">
            <v>49</v>
          </cell>
          <cell r="S70">
            <v>74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35886139</v>
          </cell>
          <cell r="L74">
            <v>739279</v>
          </cell>
          <cell r="M74">
            <v>1600856</v>
          </cell>
          <cell r="N74">
            <v>1633574</v>
          </cell>
          <cell r="O74">
            <v>1562368</v>
          </cell>
          <cell r="P74">
            <v>1580465</v>
          </cell>
          <cell r="Q74">
            <v>1676276</v>
          </cell>
          <cell r="R74">
            <v>1766132</v>
          </cell>
          <cell r="S74">
            <v>1653800</v>
          </cell>
          <cell r="T74">
            <v>1902571</v>
          </cell>
          <cell r="U74">
            <v>1668647</v>
          </cell>
          <cell r="V74">
            <v>1257902</v>
          </cell>
          <cell r="W74">
            <v>1247781</v>
          </cell>
          <cell r="X74">
            <v>1283102</v>
          </cell>
          <cell r="Y74">
            <v>1184369</v>
          </cell>
          <cell r="Z74">
            <v>1067199</v>
          </cell>
          <cell r="AA74">
            <v>1044814</v>
          </cell>
          <cell r="AB74">
            <v>1133960</v>
          </cell>
          <cell r="AC74">
            <v>1082949</v>
          </cell>
          <cell r="AD74">
            <v>983002</v>
          </cell>
          <cell r="AE74">
            <v>803101</v>
          </cell>
          <cell r="AF74">
            <v>853608</v>
          </cell>
          <cell r="AG74">
            <v>764484</v>
          </cell>
          <cell r="AH74">
            <v>733167</v>
          </cell>
          <cell r="AI74">
            <v>793772</v>
          </cell>
          <cell r="AJ74">
            <v>1155161</v>
          </cell>
          <cell r="AK74">
            <v>1437061</v>
          </cell>
          <cell r="AL74">
            <v>1417264</v>
          </cell>
          <cell r="AM74">
            <v>1324199</v>
          </cell>
          <cell r="AN74">
            <v>535092</v>
          </cell>
          <cell r="AO74">
            <v>184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427418</v>
          </cell>
          <cell r="L75">
            <v>6978</v>
          </cell>
          <cell r="M75">
            <v>19493</v>
          </cell>
          <cell r="N75">
            <v>16945</v>
          </cell>
          <cell r="O75">
            <v>22023</v>
          </cell>
          <cell r="P75">
            <v>28543</v>
          </cell>
          <cell r="Q75">
            <v>18312</v>
          </cell>
          <cell r="R75">
            <v>24760</v>
          </cell>
          <cell r="S75">
            <v>11689</v>
          </cell>
          <cell r="T75">
            <v>31676</v>
          </cell>
          <cell r="U75">
            <v>29788</v>
          </cell>
          <cell r="V75">
            <v>35150</v>
          </cell>
          <cell r="W75">
            <v>21191</v>
          </cell>
          <cell r="X75">
            <v>21098</v>
          </cell>
          <cell r="Y75">
            <v>16453</v>
          </cell>
          <cell r="Z75">
            <v>32717</v>
          </cell>
          <cell r="AA75">
            <v>8804</v>
          </cell>
          <cell r="AB75">
            <v>11238</v>
          </cell>
          <cell r="AC75">
            <v>9501</v>
          </cell>
          <cell r="AD75">
            <v>8011</v>
          </cell>
          <cell r="AE75">
            <v>9779</v>
          </cell>
          <cell r="AF75">
            <v>5988</v>
          </cell>
          <cell r="AG75">
            <v>4936</v>
          </cell>
          <cell r="AH75">
            <v>8022</v>
          </cell>
          <cell r="AI75">
            <v>4549</v>
          </cell>
          <cell r="AJ75">
            <v>3438</v>
          </cell>
          <cell r="AK75">
            <v>4520</v>
          </cell>
          <cell r="AL75">
            <v>2538</v>
          </cell>
          <cell r="AM75">
            <v>5108</v>
          </cell>
          <cell r="AN75">
            <v>4170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5371230</v>
          </cell>
          <cell r="L76">
            <v>99369</v>
          </cell>
          <cell r="M76">
            <v>230223</v>
          </cell>
          <cell r="N76">
            <v>247159</v>
          </cell>
          <cell r="O76">
            <v>218276</v>
          </cell>
          <cell r="P76">
            <v>215255</v>
          </cell>
          <cell r="Q76">
            <v>217900</v>
          </cell>
          <cell r="R76">
            <v>251463</v>
          </cell>
          <cell r="S76">
            <v>241235</v>
          </cell>
          <cell r="T76">
            <v>282559</v>
          </cell>
          <cell r="U76">
            <v>245779</v>
          </cell>
          <cell r="V76">
            <v>189712</v>
          </cell>
          <cell r="W76">
            <v>210927</v>
          </cell>
          <cell r="X76">
            <v>206302</v>
          </cell>
          <cell r="Y76">
            <v>193139</v>
          </cell>
          <cell r="Z76">
            <v>160928</v>
          </cell>
          <cell r="AA76">
            <v>167816</v>
          </cell>
          <cell r="AB76">
            <v>176776</v>
          </cell>
          <cell r="AC76">
            <v>161313</v>
          </cell>
          <cell r="AD76">
            <v>128760</v>
          </cell>
          <cell r="AE76">
            <v>121965</v>
          </cell>
          <cell r="AF76">
            <v>135584</v>
          </cell>
          <cell r="AG76">
            <v>112919</v>
          </cell>
          <cell r="AH76">
            <v>129119</v>
          </cell>
          <cell r="AI76">
            <v>135055</v>
          </cell>
          <cell r="AJ76">
            <v>202378</v>
          </cell>
          <cell r="AK76">
            <v>228051</v>
          </cell>
          <cell r="AL76">
            <v>224220</v>
          </cell>
          <cell r="AM76">
            <v>181702</v>
          </cell>
          <cell r="AN76">
            <v>55346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3212788</v>
          </cell>
          <cell r="L77">
            <v>93322</v>
          </cell>
          <cell r="M77">
            <v>248834</v>
          </cell>
          <cell r="N77">
            <v>289047</v>
          </cell>
          <cell r="O77">
            <v>215456</v>
          </cell>
          <cell r="P77">
            <v>156850</v>
          </cell>
          <cell r="Q77">
            <v>166910</v>
          </cell>
          <cell r="R77">
            <v>203321</v>
          </cell>
          <cell r="S77">
            <v>192071</v>
          </cell>
          <cell r="T77">
            <v>215668</v>
          </cell>
          <cell r="U77">
            <v>200145</v>
          </cell>
          <cell r="V77">
            <v>156732</v>
          </cell>
          <cell r="W77">
            <v>114019</v>
          </cell>
          <cell r="X77">
            <v>102254</v>
          </cell>
          <cell r="Y77">
            <v>90847</v>
          </cell>
          <cell r="Z77">
            <v>75246</v>
          </cell>
          <cell r="AA77">
            <v>74134</v>
          </cell>
          <cell r="AB77">
            <v>64195</v>
          </cell>
          <cell r="AC77">
            <v>73662</v>
          </cell>
          <cell r="AD77">
            <v>59648</v>
          </cell>
          <cell r="AE77">
            <v>60200</v>
          </cell>
          <cell r="AF77">
            <v>66402</v>
          </cell>
          <cell r="AG77">
            <v>30130</v>
          </cell>
          <cell r="AH77">
            <v>21246</v>
          </cell>
          <cell r="AI77">
            <v>29929</v>
          </cell>
          <cell r="AJ77">
            <v>27757</v>
          </cell>
          <cell r="AK77">
            <v>45932</v>
          </cell>
          <cell r="AL77">
            <v>59959</v>
          </cell>
          <cell r="AM77">
            <v>52947</v>
          </cell>
          <cell r="AN77">
            <v>25925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11082498</v>
          </cell>
          <cell r="L78">
            <v>50687</v>
          </cell>
          <cell r="M78">
            <v>332513</v>
          </cell>
          <cell r="N78">
            <v>506607</v>
          </cell>
          <cell r="O78">
            <v>542757</v>
          </cell>
          <cell r="P78">
            <v>396723</v>
          </cell>
          <cell r="Q78">
            <v>294883</v>
          </cell>
          <cell r="R78">
            <v>315803</v>
          </cell>
          <cell r="S78">
            <v>602147</v>
          </cell>
          <cell r="T78">
            <v>568835</v>
          </cell>
          <cell r="U78">
            <v>583439</v>
          </cell>
          <cell r="V78">
            <v>533760</v>
          </cell>
          <cell r="W78">
            <v>371667</v>
          </cell>
          <cell r="X78">
            <v>361925</v>
          </cell>
          <cell r="Y78">
            <v>515609</v>
          </cell>
          <cell r="Z78">
            <v>422537</v>
          </cell>
          <cell r="AA78">
            <v>451977</v>
          </cell>
          <cell r="AB78">
            <v>313830</v>
          </cell>
          <cell r="AC78">
            <v>354016</v>
          </cell>
          <cell r="AD78">
            <v>451331</v>
          </cell>
          <cell r="AE78">
            <v>418237</v>
          </cell>
          <cell r="AF78">
            <v>584431</v>
          </cell>
          <cell r="AG78">
            <v>349108</v>
          </cell>
          <cell r="AH78">
            <v>163788</v>
          </cell>
          <cell r="AI78">
            <v>115323</v>
          </cell>
          <cell r="AJ78">
            <v>144072</v>
          </cell>
          <cell r="AK78">
            <v>134276</v>
          </cell>
          <cell r="AL78">
            <v>284607</v>
          </cell>
          <cell r="AM78">
            <v>419646</v>
          </cell>
          <cell r="AN78">
            <v>358706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2664118</v>
          </cell>
          <cell r="L79">
            <v>56079</v>
          </cell>
          <cell r="M79">
            <v>127873</v>
          </cell>
          <cell r="N79">
            <v>110035</v>
          </cell>
          <cell r="O79">
            <v>80549</v>
          </cell>
          <cell r="P79">
            <v>118897</v>
          </cell>
          <cell r="Q79">
            <v>119212</v>
          </cell>
          <cell r="R79">
            <v>148562</v>
          </cell>
          <cell r="S79">
            <v>156082</v>
          </cell>
          <cell r="T79">
            <v>152500</v>
          </cell>
          <cell r="U79">
            <v>168784</v>
          </cell>
          <cell r="V79">
            <v>133428</v>
          </cell>
          <cell r="W79">
            <v>112096</v>
          </cell>
          <cell r="X79">
            <v>90920</v>
          </cell>
          <cell r="Y79">
            <v>120263</v>
          </cell>
          <cell r="Z79">
            <v>138483</v>
          </cell>
          <cell r="AA79">
            <v>119722</v>
          </cell>
          <cell r="AB79">
            <v>88938</v>
          </cell>
          <cell r="AC79">
            <v>61529</v>
          </cell>
          <cell r="AD79">
            <v>63369</v>
          </cell>
          <cell r="AE79">
            <v>53800</v>
          </cell>
          <cell r="AF79">
            <v>33093</v>
          </cell>
          <cell r="AG79">
            <v>33163</v>
          </cell>
          <cell r="AH79">
            <v>28119</v>
          </cell>
          <cell r="AI79">
            <v>45630</v>
          </cell>
          <cell r="AJ79">
            <v>36167</v>
          </cell>
          <cell r="AK79">
            <v>65383</v>
          </cell>
          <cell r="AL79">
            <v>62379</v>
          </cell>
          <cell r="AM79">
            <v>83227</v>
          </cell>
          <cell r="AN79">
            <v>51657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331</v>
          </cell>
          <cell r="N80">
            <v>199</v>
          </cell>
          <cell r="U80">
            <v>89</v>
          </cell>
          <cell r="W80">
            <v>43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251</v>
          </cell>
          <cell r="P81">
            <v>60</v>
          </cell>
          <cell r="W81">
            <v>191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699</v>
          </cell>
          <cell r="M82">
            <v>219</v>
          </cell>
          <cell r="P82">
            <v>347</v>
          </cell>
          <cell r="Q82">
            <v>133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30</v>
          </cell>
          <cell r="M83">
            <v>30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474</v>
          </cell>
          <cell r="P85">
            <v>307</v>
          </cell>
          <cell r="U85">
            <v>167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1129</v>
          </cell>
          <cell r="L89">
            <v>50</v>
          </cell>
          <cell r="Q89">
            <v>91</v>
          </cell>
          <cell r="R89">
            <v>52</v>
          </cell>
          <cell r="U89">
            <v>291</v>
          </cell>
          <cell r="V89">
            <v>388</v>
          </cell>
          <cell r="W89">
            <v>149</v>
          </cell>
          <cell r="X89">
            <v>43</v>
          </cell>
          <cell r="AA89">
            <v>65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1798</v>
          </cell>
          <cell r="L90">
            <v>259</v>
          </cell>
          <cell r="M90">
            <v>562</v>
          </cell>
          <cell r="Q90">
            <v>490</v>
          </cell>
          <cell r="V90">
            <v>194</v>
          </cell>
          <cell r="AB90">
            <v>187</v>
          </cell>
          <cell r="AE90">
            <v>106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228</v>
          </cell>
          <cell r="M91">
            <v>50</v>
          </cell>
          <cell r="S91">
            <v>122</v>
          </cell>
          <cell r="AA91">
            <v>56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556</v>
          </cell>
          <cell r="O93">
            <v>71</v>
          </cell>
          <cell r="R93">
            <v>367</v>
          </cell>
          <cell r="AB93">
            <v>118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293</v>
          </cell>
          <cell r="M94">
            <v>120</v>
          </cell>
          <cell r="Q94">
            <v>173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14265561</v>
          </cell>
          <cell r="L98">
            <v>376133</v>
          </cell>
          <cell r="M98">
            <v>558605</v>
          </cell>
          <cell r="N98">
            <v>581044</v>
          </cell>
          <cell r="O98">
            <v>546481</v>
          </cell>
          <cell r="P98">
            <v>656513</v>
          </cell>
          <cell r="Q98">
            <v>741324</v>
          </cell>
          <cell r="R98">
            <v>793774</v>
          </cell>
          <cell r="S98">
            <v>716699</v>
          </cell>
          <cell r="T98">
            <v>781819</v>
          </cell>
          <cell r="U98">
            <v>749588</v>
          </cell>
          <cell r="V98">
            <v>637230</v>
          </cell>
          <cell r="W98">
            <v>676367</v>
          </cell>
          <cell r="X98">
            <v>619961</v>
          </cell>
          <cell r="Y98">
            <v>538709</v>
          </cell>
          <cell r="Z98">
            <v>484868</v>
          </cell>
          <cell r="AA98">
            <v>447974</v>
          </cell>
          <cell r="AB98">
            <v>441185</v>
          </cell>
          <cell r="AC98">
            <v>452744</v>
          </cell>
          <cell r="AD98">
            <v>428312</v>
          </cell>
          <cell r="AE98">
            <v>401902</v>
          </cell>
          <cell r="AF98">
            <v>375019</v>
          </cell>
          <cell r="AG98">
            <v>292087</v>
          </cell>
          <cell r="AH98">
            <v>284481</v>
          </cell>
          <cell r="AI98">
            <v>309550</v>
          </cell>
          <cell r="AJ98">
            <v>288630</v>
          </cell>
          <cell r="AK98">
            <v>350689</v>
          </cell>
          <cell r="AL98">
            <v>327374</v>
          </cell>
          <cell r="AM98">
            <v>326578</v>
          </cell>
          <cell r="AN98">
            <v>79921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43543</v>
          </cell>
          <cell r="L99">
            <v>1974</v>
          </cell>
          <cell r="M99">
            <v>1511</v>
          </cell>
          <cell r="N99">
            <v>5400</v>
          </cell>
          <cell r="O99">
            <v>2348</v>
          </cell>
          <cell r="P99">
            <v>1097</v>
          </cell>
          <cell r="Q99">
            <v>626</v>
          </cell>
          <cell r="R99">
            <v>2267</v>
          </cell>
          <cell r="S99">
            <v>2455</v>
          </cell>
          <cell r="T99">
            <v>2332</v>
          </cell>
          <cell r="U99">
            <v>601</v>
          </cell>
          <cell r="V99">
            <v>541</v>
          </cell>
          <cell r="W99">
            <v>1046</v>
          </cell>
          <cell r="X99">
            <v>3294</v>
          </cell>
          <cell r="Y99">
            <v>2083</v>
          </cell>
          <cell r="Z99">
            <v>3574</v>
          </cell>
          <cell r="AA99">
            <v>1217</v>
          </cell>
          <cell r="AB99">
            <v>1581</v>
          </cell>
          <cell r="AC99">
            <v>2169</v>
          </cell>
          <cell r="AD99">
            <v>1900</v>
          </cell>
          <cell r="AE99">
            <v>1264</v>
          </cell>
          <cell r="AF99">
            <v>864</v>
          </cell>
          <cell r="AG99">
            <v>1381</v>
          </cell>
          <cell r="AH99">
            <v>312</v>
          </cell>
          <cell r="AI99">
            <v>404</v>
          </cell>
          <cell r="AJ99">
            <v>291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1109781</v>
          </cell>
          <cell r="L100">
            <v>22473</v>
          </cell>
          <cell r="M100">
            <v>33284</v>
          </cell>
          <cell r="N100">
            <v>39555</v>
          </cell>
          <cell r="O100">
            <v>42119</v>
          </cell>
          <cell r="P100">
            <v>43485</v>
          </cell>
          <cell r="Q100">
            <v>46756</v>
          </cell>
          <cell r="R100">
            <v>56455</v>
          </cell>
          <cell r="S100">
            <v>53483</v>
          </cell>
          <cell r="T100">
            <v>59141</v>
          </cell>
          <cell r="U100">
            <v>51820</v>
          </cell>
          <cell r="V100">
            <v>43850</v>
          </cell>
          <cell r="W100">
            <v>45627</v>
          </cell>
          <cell r="X100">
            <v>46290</v>
          </cell>
          <cell r="Y100">
            <v>34043</v>
          </cell>
          <cell r="Z100">
            <v>36996</v>
          </cell>
          <cell r="AA100">
            <v>39207</v>
          </cell>
          <cell r="AB100">
            <v>47133</v>
          </cell>
          <cell r="AC100">
            <v>55863</v>
          </cell>
          <cell r="AD100">
            <v>46296</v>
          </cell>
          <cell r="AE100">
            <v>38756</v>
          </cell>
          <cell r="AF100">
            <v>39582</v>
          </cell>
          <cell r="AG100">
            <v>33487</v>
          </cell>
          <cell r="AH100">
            <v>23784</v>
          </cell>
          <cell r="AI100">
            <v>23747</v>
          </cell>
          <cell r="AJ100">
            <v>23187</v>
          </cell>
          <cell r="AK100">
            <v>28504</v>
          </cell>
          <cell r="AL100">
            <v>27260</v>
          </cell>
          <cell r="AM100">
            <v>21552</v>
          </cell>
          <cell r="AN100">
            <v>6046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1152012</v>
          </cell>
          <cell r="L101">
            <v>26634</v>
          </cell>
          <cell r="M101">
            <v>63988</v>
          </cell>
          <cell r="N101">
            <v>76592</v>
          </cell>
          <cell r="O101">
            <v>51221</v>
          </cell>
          <cell r="P101">
            <v>51315</v>
          </cell>
          <cell r="Q101">
            <v>54593</v>
          </cell>
          <cell r="R101">
            <v>48352</v>
          </cell>
          <cell r="S101">
            <v>73634</v>
          </cell>
          <cell r="T101">
            <v>85965</v>
          </cell>
          <cell r="U101">
            <v>84221</v>
          </cell>
          <cell r="V101">
            <v>74865</v>
          </cell>
          <cell r="W101">
            <v>49391</v>
          </cell>
          <cell r="X101">
            <v>54739</v>
          </cell>
          <cell r="Y101">
            <v>62333</v>
          </cell>
          <cell r="Z101">
            <v>51820</v>
          </cell>
          <cell r="AA101">
            <v>36239</v>
          </cell>
          <cell r="AB101">
            <v>32909</v>
          </cell>
          <cell r="AC101">
            <v>33151</v>
          </cell>
          <cell r="AD101">
            <v>29691</v>
          </cell>
          <cell r="AE101">
            <v>32605</v>
          </cell>
          <cell r="AF101">
            <v>19932</v>
          </cell>
          <cell r="AG101">
            <v>12125</v>
          </cell>
          <cell r="AH101">
            <v>5363</v>
          </cell>
          <cell r="AI101">
            <v>6829</v>
          </cell>
          <cell r="AJ101">
            <v>6964</v>
          </cell>
          <cell r="AK101">
            <v>8838</v>
          </cell>
          <cell r="AL101">
            <v>5261</v>
          </cell>
          <cell r="AM101">
            <v>7418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965757</v>
          </cell>
          <cell r="L102">
            <v>6626</v>
          </cell>
          <cell r="M102">
            <v>46398</v>
          </cell>
          <cell r="N102">
            <v>69001</v>
          </cell>
          <cell r="O102">
            <v>47082</v>
          </cell>
          <cell r="P102">
            <v>32319</v>
          </cell>
          <cell r="Q102">
            <v>56992</v>
          </cell>
          <cell r="R102">
            <v>28694</v>
          </cell>
          <cell r="S102">
            <v>31695</v>
          </cell>
          <cell r="T102">
            <v>14982</v>
          </cell>
          <cell r="U102">
            <v>61102</v>
          </cell>
          <cell r="V102">
            <v>42633</v>
          </cell>
          <cell r="W102">
            <v>47971</v>
          </cell>
          <cell r="X102">
            <v>37746</v>
          </cell>
          <cell r="Y102">
            <v>75184</v>
          </cell>
          <cell r="Z102">
            <v>50266</v>
          </cell>
          <cell r="AA102">
            <v>30458</v>
          </cell>
          <cell r="AB102">
            <v>46960</v>
          </cell>
          <cell r="AC102">
            <v>29209</v>
          </cell>
          <cell r="AD102">
            <v>34957</v>
          </cell>
          <cell r="AE102">
            <v>36939</v>
          </cell>
          <cell r="AF102">
            <v>55458</v>
          </cell>
          <cell r="AG102">
            <v>16639</v>
          </cell>
          <cell r="AH102">
            <v>28952</v>
          </cell>
          <cell r="AI102">
            <v>3259</v>
          </cell>
          <cell r="AJ102">
            <v>20048</v>
          </cell>
          <cell r="AK102">
            <v>3978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592573</v>
          </cell>
          <cell r="L103">
            <v>9062</v>
          </cell>
          <cell r="M103">
            <v>20720</v>
          </cell>
          <cell r="N103">
            <v>21305</v>
          </cell>
          <cell r="O103">
            <v>23089</v>
          </cell>
          <cell r="P103">
            <v>14735</v>
          </cell>
          <cell r="Q103">
            <v>20555</v>
          </cell>
          <cell r="R103">
            <v>21050</v>
          </cell>
          <cell r="S103">
            <v>28680</v>
          </cell>
          <cell r="T103">
            <v>38999</v>
          </cell>
          <cell r="U103">
            <v>43286</v>
          </cell>
          <cell r="V103">
            <v>32506</v>
          </cell>
          <cell r="W103">
            <v>34209</v>
          </cell>
          <cell r="X103">
            <v>41949</v>
          </cell>
          <cell r="Y103">
            <v>36304</v>
          </cell>
          <cell r="Z103">
            <v>47003</v>
          </cell>
          <cell r="AA103">
            <v>37169</v>
          </cell>
          <cell r="AB103">
            <v>23361</v>
          </cell>
          <cell r="AC103">
            <v>20229</v>
          </cell>
          <cell r="AD103">
            <v>20701</v>
          </cell>
          <cell r="AE103">
            <v>13634</v>
          </cell>
          <cell r="AF103">
            <v>9164</v>
          </cell>
          <cell r="AG103">
            <v>4608</v>
          </cell>
          <cell r="AH103">
            <v>5346</v>
          </cell>
          <cell r="AI103">
            <v>2678</v>
          </cell>
          <cell r="AJ103">
            <v>4242</v>
          </cell>
          <cell r="AK103">
            <v>6746</v>
          </cell>
          <cell r="AL103">
            <v>3263</v>
          </cell>
          <cell r="AM103">
            <v>5238</v>
          </cell>
          <cell r="AN103">
            <v>2742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108</v>
          </cell>
          <cell r="M106">
            <v>108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119</v>
          </cell>
          <cell r="S107">
            <v>119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132</v>
          </cell>
          <cell r="T109">
            <v>132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81</v>
          </cell>
          <cell r="M113">
            <v>81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30</v>
          </cell>
          <cell r="AJ116">
            <v>30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33</v>
          </cell>
          <cell r="L118">
            <v>33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16274921</v>
          </cell>
          <cell r="L122">
            <v>351478</v>
          </cell>
          <cell r="M122">
            <v>686775</v>
          </cell>
          <cell r="N122">
            <v>628234</v>
          </cell>
          <cell r="O122">
            <v>621924</v>
          </cell>
          <cell r="P122">
            <v>703605</v>
          </cell>
          <cell r="Q122">
            <v>729879</v>
          </cell>
          <cell r="R122">
            <v>771933</v>
          </cell>
          <cell r="S122">
            <v>670849</v>
          </cell>
          <cell r="T122">
            <v>879682</v>
          </cell>
          <cell r="U122">
            <v>845676</v>
          </cell>
          <cell r="V122">
            <v>668875</v>
          </cell>
          <cell r="W122">
            <v>785080</v>
          </cell>
          <cell r="X122">
            <v>764623</v>
          </cell>
          <cell r="Y122">
            <v>649377</v>
          </cell>
          <cell r="Z122">
            <v>555968</v>
          </cell>
          <cell r="AA122">
            <v>545636</v>
          </cell>
          <cell r="AB122">
            <v>556380</v>
          </cell>
          <cell r="AC122">
            <v>530170</v>
          </cell>
          <cell r="AD122">
            <v>500866</v>
          </cell>
          <cell r="AE122">
            <v>424970</v>
          </cell>
          <cell r="AF122">
            <v>453872</v>
          </cell>
          <cell r="AG122">
            <v>388991</v>
          </cell>
          <cell r="AH122">
            <v>358704</v>
          </cell>
          <cell r="AI122">
            <v>371853</v>
          </cell>
          <cell r="AJ122">
            <v>385907</v>
          </cell>
          <cell r="AK122">
            <v>442631</v>
          </cell>
          <cell r="AL122">
            <v>432118</v>
          </cell>
          <cell r="AM122">
            <v>416601</v>
          </cell>
          <cell r="AN122">
            <v>151966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193570</v>
          </cell>
          <cell r="L123">
            <v>16351</v>
          </cell>
          <cell r="M123">
            <v>7178</v>
          </cell>
          <cell r="N123">
            <v>2401</v>
          </cell>
          <cell r="O123">
            <v>3435</v>
          </cell>
          <cell r="P123">
            <v>5121</v>
          </cell>
          <cell r="Q123">
            <v>6247</v>
          </cell>
          <cell r="R123">
            <v>11675</v>
          </cell>
          <cell r="S123">
            <v>13083</v>
          </cell>
          <cell r="T123">
            <v>19286</v>
          </cell>
          <cell r="U123">
            <v>19613</v>
          </cell>
          <cell r="V123">
            <v>9600</v>
          </cell>
          <cell r="W123">
            <v>11288</v>
          </cell>
          <cell r="X123">
            <v>3086</v>
          </cell>
          <cell r="Y123">
            <v>7363</v>
          </cell>
          <cell r="Z123">
            <v>5025</v>
          </cell>
          <cell r="AA123">
            <v>9930</v>
          </cell>
          <cell r="AB123">
            <v>7665</v>
          </cell>
          <cell r="AC123">
            <v>9149</v>
          </cell>
          <cell r="AD123">
            <v>5681</v>
          </cell>
          <cell r="AE123">
            <v>4630</v>
          </cell>
          <cell r="AF123">
            <v>1717</v>
          </cell>
          <cell r="AG123">
            <v>2266</v>
          </cell>
          <cell r="AH123">
            <v>2261</v>
          </cell>
          <cell r="AI123">
            <v>2489</v>
          </cell>
          <cell r="AJ123">
            <v>2644</v>
          </cell>
          <cell r="AK123">
            <v>1123</v>
          </cell>
          <cell r="AL123">
            <v>2278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1381355</v>
          </cell>
          <cell r="L124">
            <v>30007</v>
          </cell>
          <cell r="M124">
            <v>41551</v>
          </cell>
          <cell r="N124">
            <v>35993</v>
          </cell>
          <cell r="O124">
            <v>40402</v>
          </cell>
          <cell r="P124">
            <v>50232</v>
          </cell>
          <cell r="Q124">
            <v>58017</v>
          </cell>
          <cell r="R124">
            <v>60253</v>
          </cell>
          <cell r="S124">
            <v>57988</v>
          </cell>
          <cell r="T124">
            <v>77926</v>
          </cell>
          <cell r="U124">
            <v>82167</v>
          </cell>
          <cell r="V124">
            <v>55765</v>
          </cell>
          <cell r="W124">
            <v>71959</v>
          </cell>
          <cell r="X124">
            <v>64395</v>
          </cell>
          <cell r="Y124">
            <v>60117</v>
          </cell>
          <cell r="Z124">
            <v>53891</v>
          </cell>
          <cell r="AA124">
            <v>48234</v>
          </cell>
          <cell r="AB124">
            <v>44285</v>
          </cell>
          <cell r="AC124">
            <v>45922</v>
          </cell>
          <cell r="AD124">
            <v>39227</v>
          </cell>
          <cell r="AE124">
            <v>40535</v>
          </cell>
          <cell r="AF124">
            <v>44702</v>
          </cell>
          <cell r="AG124">
            <v>32984</v>
          </cell>
          <cell r="AH124">
            <v>38583</v>
          </cell>
          <cell r="AI124">
            <v>40404</v>
          </cell>
          <cell r="AJ124">
            <v>34635</v>
          </cell>
          <cell r="AK124">
            <v>43625</v>
          </cell>
          <cell r="AL124">
            <v>36642</v>
          </cell>
          <cell r="AM124">
            <v>37484</v>
          </cell>
          <cell r="AN124">
            <v>13430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1232979</v>
          </cell>
          <cell r="L125">
            <v>22383</v>
          </cell>
          <cell r="M125">
            <v>69053</v>
          </cell>
          <cell r="N125">
            <v>95433</v>
          </cell>
          <cell r="O125">
            <v>71927</v>
          </cell>
          <cell r="P125">
            <v>89301</v>
          </cell>
          <cell r="Q125">
            <v>77304</v>
          </cell>
          <cell r="R125">
            <v>75246</v>
          </cell>
          <cell r="S125">
            <v>97022</v>
          </cell>
          <cell r="T125">
            <v>102809</v>
          </cell>
          <cell r="U125">
            <v>87201</v>
          </cell>
          <cell r="V125">
            <v>80657</v>
          </cell>
          <cell r="W125">
            <v>58905</v>
          </cell>
          <cell r="X125">
            <v>37289</v>
          </cell>
          <cell r="Y125">
            <v>56507</v>
          </cell>
          <cell r="Z125">
            <v>39949</v>
          </cell>
          <cell r="AA125">
            <v>21234</v>
          </cell>
          <cell r="AB125">
            <v>22528</v>
          </cell>
          <cell r="AC125">
            <v>31985</v>
          </cell>
          <cell r="AD125">
            <v>21344</v>
          </cell>
          <cell r="AE125">
            <v>13843</v>
          </cell>
          <cell r="AF125">
            <v>8993</v>
          </cell>
          <cell r="AG125">
            <v>8060</v>
          </cell>
          <cell r="AH125">
            <v>5470</v>
          </cell>
          <cell r="AI125">
            <v>6484</v>
          </cell>
          <cell r="AJ125">
            <v>4302</v>
          </cell>
          <cell r="AK125">
            <v>6837</v>
          </cell>
          <cell r="AL125">
            <v>9007</v>
          </cell>
          <cell r="AM125">
            <v>7292</v>
          </cell>
          <cell r="AN125">
            <v>4614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1436651</v>
          </cell>
          <cell r="L126">
            <v>2155</v>
          </cell>
          <cell r="M126">
            <v>37362</v>
          </cell>
          <cell r="N126">
            <v>55339</v>
          </cell>
          <cell r="O126">
            <v>73144</v>
          </cell>
          <cell r="P126">
            <v>86625</v>
          </cell>
          <cell r="Q126">
            <v>68355</v>
          </cell>
          <cell r="R126">
            <v>57448</v>
          </cell>
          <cell r="S126">
            <v>40036</v>
          </cell>
          <cell r="T126">
            <v>68588</v>
          </cell>
          <cell r="U126">
            <v>76004</v>
          </cell>
          <cell r="V126">
            <v>107374</v>
          </cell>
          <cell r="W126">
            <v>52954</v>
          </cell>
          <cell r="X126">
            <v>68722</v>
          </cell>
          <cell r="Y126">
            <v>56570</v>
          </cell>
          <cell r="Z126">
            <v>74952</v>
          </cell>
          <cell r="AA126">
            <v>73743</v>
          </cell>
          <cell r="AB126">
            <v>51238</v>
          </cell>
          <cell r="AC126">
            <v>55983</v>
          </cell>
          <cell r="AD126">
            <v>72515</v>
          </cell>
          <cell r="AE126">
            <v>56314</v>
          </cell>
          <cell r="AF126">
            <v>43940</v>
          </cell>
          <cell r="AG126">
            <v>42272</v>
          </cell>
          <cell r="AH126">
            <v>34202</v>
          </cell>
          <cell r="AI126">
            <v>13227</v>
          </cell>
          <cell r="AJ126">
            <v>23624</v>
          </cell>
          <cell r="AK126">
            <v>9432</v>
          </cell>
          <cell r="AL126">
            <v>15314</v>
          </cell>
          <cell r="AM126">
            <v>10190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865366</v>
          </cell>
          <cell r="L127">
            <v>6817</v>
          </cell>
          <cell r="M127">
            <v>29559</v>
          </cell>
          <cell r="N127">
            <v>21847</v>
          </cell>
          <cell r="O127">
            <v>29512</v>
          </cell>
          <cell r="P127">
            <v>30795</v>
          </cell>
          <cell r="Q127">
            <v>27416</v>
          </cell>
          <cell r="R127">
            <v>42598</v>
          </cell>
          <cell r="S127">
            <v>41637</v>
          </cell>
          <cell r="T127">
            <v>45020</v>
          </cell>
          <cell r="U127">
            <v>59134</v>
          </cell>
          <cell r="V127">
            <v>69840</v>
          </cell>
          <cell r="W127">
            <v>47626</v>
          </cell>
          <cell r="X127">
            <v>48656</v>
          </cell>
          <cell r="Y127">
            <v>54839</v>
          </cell>
          <cell r="Z127">
            <v>57283</v>
          </cell>
          <cell r="AA127">
            <v>50758</v>
          </cell>
          <cell r="AB127">
            <v>29989</v>
          </cell>
          <cell r="AC127">
            <v>33310</v>
          </cell>
          <cell r="AD127">
            <v>27343</v>
          </cell>
          <cell r="AE127">
            <v>20461</v>
          </cell>
          <cell r="AF127">
            <v>25870</v>
          </cell>
          <cell r="AG127">
            <v>11902</v>
          </cell>
          <cell r="AH127">
            <v>7175</v>
          </cell>
          <cell r="AI127">
            <v>5696</v>
          </cell>
          <cell r="AJ127">
            <v>5747</v>
          </cell>
          <cell r="AK127">
            <v>9526</v>
          </cell>
          <cell r="AL127">
            <v>10362</v>
          </cell>
          <cell r="AM127">
            <v>6507</v>
          </cell>
          <cell r="AN127">
            <v>8141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60</v>
          </cell>
          <cell r="O128">
            <v>60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244</v>
          </cell>
          <cell r="M130">
            <v>90</v>
          </cell>
          <cell r="P130">
            <v>154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358</v>
          </cell>
          <cell r="L133">
            <v>131</v>
          </cell>
          <cell r="N133">
            <v>56</v>
          </cell>
          <cell r="O133">
            <v>82</v>
          </cell>
          <cell r="Q133">
            <v>89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131</v>
          </cell>
          <cell r="M140">
            <v>78</v>
          </cell>
          <cell r="Q140">
            <v>53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344</v>
          </cell>
          <cell r="Q141">
            <v>71</v>
          </cell>
          <cell r="S141">
            <v>273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931</v>
          </cell>
          <cell r="L142">
            <v>73</v>
          </cell>
          <cell r="O142">
            <v>362</v>
          </cell>
          <cell r="P142">
            <v>53</v>
          </cell>
          <cell r="Q142">
            <v>287</v>
          </cell>
          <cell r="AJ142">
            <v>156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27839901</v>
          </cell>
          <cell r="L146">
            <v>530474</v>
          </cell>
          <cell r="M146">
            <v>1093751</v>
          </cell>
          <cell r="N146">
            <v>1144857</v>
          </cell>
          <cell r="O146">
            <v>1216533</v>
          </cell>
          <cell r="P146">
            <v>1250912</v>
          </cell>
          <cell r="Q146">
            <v>1349981</v>
          </cell>
          <cell r="R146">
            <v>1500886</v>
          </cell>
          <cell r="S146">
            <v>1345203</v>
          </cell>
          <cell r="T146">
            <v>1465122</v>
          </cell>
          <cell r="U146">
            <v>1330481</v>
          </cell>
          <cell r="V146">
            <v>1013501</v>
          </cell>
          <cell r="W146">
            <v>1080083</v>
          </cell>
          <cell r="X146">
            <v>1003000</v>
          </cell>
          <cell r="Y146">
            <v>921293</v>
          </cell>
          <cell r="Z146">
            <v>852451</v>
          </cell>
          <cell r="AA146">
            <v>851299</v>
          </cell>
          <cell r="AB146">
            <v>798020</v>
          </cell>
          <cell r="AC146">
            <v>762438</v>
          </cell>
          <cell r="AD146">
            <v>854321</v>
          </cell>
          <cell r="AE146">
            <v>770148</v>
          </cell>
          <cell r="AF146">
            <v>781389</v>
          </cell>
          <cell r="AG146">
            <v>695312</v>
          </cell>
          <cell r="AH146">
            <v>665389</v>
          </cell>
          <cell r="AI146">
            <v>584856</v>
          </cell>
          <cell r="AJ146">
            <v>654871</v>
          </cell>
          <cell r="AK146">
            <v>870593</v>
          </cell>
          <cell r="AL146">
            <v>992096</v>
          </cell>
          <cell r="AM146">
            <v>1028636</v>
          </cell>
          <cell r="AN146">
            <v>431654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208159</v>
          </cell>
          <cell r="L147">
            <v>6108</v>
          </cell>
          <cell r="M147">
            <v>40863</v>
          </cell>
          <cell r="N147">
            <v>16036</v>
          </cell>
          <cell r="O147">
            <v>13540</v>
          </cell>
          <cell r="P147">
            <v>5677</v>
          </cell>
          <cell r="Q147">
            <v>8421</v>
          </cell>
          <cell r="R147">
            <v>6982</v>
          </cell>
          <cell r="S147">
            <v>11806</v>
          </cell>
          <cell r="T147">
            <v>9875</v>
          </cell>
          <cell r="U147">
            <v>8928</v>
          </cell>
          <cell r="V147">
            <v>7200</v>
          </cell>
          <cell r="W147">
            <v>5788</v>
          </cell>
          <cell r="X147">
            <v>4794</v>
          </cell>
          <cell r="Y147">
            <v>6011</v>
          </cell>
          <cell r="Z147">
            <v>10077</v>
          </cell>
          <cell r="AA147">
            <v>4852</v>
          </cell>
          <cell r="AB147">
            <v>6598</v>
          </cell>
          <cell r="AC147">
            <v>3398</v>
          </cell>
          <cell r="AD147">
            <v>5074</v>
          </cell>
          <cell r="AE147">
            <v>1710</v>
          </cell>
          <cell r="AF147">
            <v>3242</v>
          </cell>
          <cell r="AG147">
            <v>1876</v>
          </cell>
          <cell r="AH147">
            <v>1499</v>
          </cell>
          <cell r="AI147">
            <v>2333</v>
          </cell>
          <cell r="AJ147">
            <v>995</v>
          </cell>
          <cell r="AK147">
            <v>2020</v>
          </cell>
          <cell r="AL147">
            <v>516</v>
          </cell>
          <cell r="AM147">
            <v>2474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4475267</v>
          </cell>
          <cell r="L148">
            <v>73417</v>
          </cell>
          <cell r="M148">
            <v>168240</v>
          </cell>
          <cell r="N148">
            <v>173741</v>
          </cell>
          <cell r="O148">
            <v>179064</v>
          </cell>
          <cell r="P148">
            <v>179962</v>
          </cell>
          <cell r="Q148">
            <v>184571</v>
          </cell>
          <cell r="R148">
            <v>206820</v>
          </cell>
          <cell r="S148">
            <v>216191</v>
          </cell>
          <cell r="T148">
            <v>238034</v>
          </cell>
          <cell r="U148">
            <v>222333</v>
          </cell>
          <cell r="V148">
            <v>165872</v>
          </cell>
          <cell r="W148">
            <v>193734</v>
          </cell>
          <cell r="X148">
            <v>179997</v>
          </cell>
          <cell r="Y148">
            <v>133446</v>
          </cell>
          <cell r="Z148">
            <v>123213</v>
          </cell>
          <cell r="AA148">
            <v>120052</v>
          </cell>
          <cell r="AB148">
            <v>141128</v>
          </cell>
          <cell r="AC148">
            <v>126099</v>
          </cell>
          <cell r="AD148">
            <v>135738</v>
          </cell>
          <cell r="AE148">
            <v>116530</v>
          </cell>
          <cell r="AF148">
            <v>110750</v>
          </cell>
          <cell r="AG148">
            <v>107281</v>
          </cell>
          <cell r="AH148">
            <v>97859</v>
          </cell>
          <cell r="AI148">
            <v>98220</v>
          </cell>
          <cell r="AJ148">
            <v>128251</v>
          </cell>
          <cell r="AK148">
            <v>175859</v>
          </cell>
          <cell r="AL148">
            <v>200234</v>
          </cell>
          <cell r="AM148">
            <v>215887</v>
          </cell>
          <cell r="AN148">
            <v>62744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1586724</v>
          </cell>
          <cell r="L149">
            <v>31983</v>
          </cell>
          <cell r="M149">
            <v>92041</v>
          </cell>
          <cell r="N149">
            <v>117564</v>
          </cell>
          <cell r="O149">
            <v>121507</v>
          </cell>
          <cell r="P149">
            <v>108725</v>
          </cell>
          <cell r="Q149">
            <v>115516</v>
          </cell>
          <cell r="R149">
            <v>136857</v>
          </cell>
          <cell r="S149">
            <v>98146</v>
          </cell>
          <cell r="T149">
            <v>86784</v>
          </cell>
          <cell r="U149">
            <v>94187</v>
          </cell>
          <cell r="V149">
            <v>90476</v>
          </cell>
          <cell r="W149">
            <v>69426</v>
          </cell>
          <cell r="X149">
            <v>48076</v>
          </cell>
          <cell r="Y149">
            <v>47075</v>
          </cell>
          <cell r="Z149">
            <v>44498</v>
          </cell>
          <cell r="AA149">
            <v>28515</v>
          </cell>
          <cell r="AB149">
            <v>23386</v>
          </cell>
          <cell r="AC149">
            <v>32371</v>
          </cell>
          <cell r="AD149">
            <v>30812</v>
          </cell>
          <cell r="AE149">
            <v>23051</v>
          </cell>
          <cell r="AF149">
            <v>22261</v>
          </cell>
          <cell r="AG149">
            <v>14073</v>
          </cell>
          <cell r="AH149">
            <v>11412</v>
          </cell>
          <cell r="AI149">
            <v>6839</v>
          </cell>
          <cell r="AJ149">
            <v>8859</v>
          </cell>
          <cell r="AK149">
            <v>18968</v>
          </cell>
          <cell r="AL149">
            <v>23048</v>
          </cell>
          <cell r="AM149">
            <v>24221</v>
          </cell>
          <cell r="AN149">
            <v>16047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3199104</v>
          </cell>
          <cell r="L150">
            <v>17854</v>
          </cell>
          <cell r="M150">
            <v>165526</v>
          </cell>
          <cell r="N150">
            <v>210032</v>
          </cell>
          <cell r="O150">
            <v>225292</v>
          </cell>
          <cell r="P150">
            <v>153511</v>
          </cell>
          <cell r="Q150">
            <v>113483</v>
          </cell>
          <cell r="R150">
            <v>135789</v>
          </cell>
          <cell r="S150">
            <v>145985</v>
          </cell>
          <cell r="T150">
            <v>138036</v>
          </cell>
          <cell r="U150">
            <v>149886</v>
          </cell>
          <cell r="V150">
            <v>140095</v>
          </cell>
          <cell r="W150">
            <v>128479</v>
          </cell>
          <cell r="X150">
            <v>126583</v>
          </cell>
          <cell r="Y150">
            <v>97275</v>
          </cell>
          <cell r="Z150">
            <v>132724</v>
          </cell>
          <cell r="AA150">
            <v>161767</v>
          </cell>
          <cell r="AB150">
            <v>106307</v>
          </cell>
          <cell r="AC150">
            <v>122915</v>
          </cell>
          <cell r="AD150">
            <v>99636</v>
          </cell>
          <cell r="AE150">
            <v>98305</v>
          </cell>
          <cell r="AF150">
            <v>87233</v>
          </cell>
          <cell r="AG150">
            <v>58874</v>
          </cell>
          <cell r="AH150">
            <v>25048</v>
          </cell>
          <cell r="AI150">
            <v>20426</v>
          </cell>
          <cell r="AJ150">
            <v>17667</v>
          </cell>
          <cell r="AK150">
            <v>17921</v>
          </cell>
          <cell r="AL150">
            <v>84358</v>
          </cell>
          <cell r="AM150">
            <v>95208</v>
          </cell>
          <cell r="AN150">
            <v>114552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2264775</v>
          </cell>
          <cell r="L151">
            <v>38214</v>
          </cell>
          <cell r="M151">
            <v>112818</v>
          </cell>
          <cell r="N151">
            <v>131447</v>
          </cell>
          <cell r="O151">
            <v>117927</v>
          </cell>
          <cell r="P151">
            <v>111646</v>
          </cell>
          <cell r="Q151">
            <v>113043</v>
          </cell>
          <cell r="R151">
            <v>134569</v>
          </cell>
          <cell r="S151">
            <v>138793</v>
          </cell>
          <cell r="T151">
            <v>139345</v>
          </cell>
          <cell r="U151">
            <v>131199</v>
          </cell>
          <cell r="V151">
            <v>123318</v>
          </cell>
          <cell r="W151">
            <v>104894</v>
          </cell>
          <cell r="X151">
            <v>98368</v>
          </cell>
          <cell r="Y151">
            <v>91376</v>
          </cell>
          <cell r="Z151">
            <v>111378</v>
          </cell>
          <cell r="AA151">
            <v>77043</v>
          </cell>
          <cell r="AB151">
            <v>85085</v>
          </cell>
          <cell r="AC151">
            <v>49553</v>
          </cell>
          <cell r="AD151">
            <v>50251</v>
          </cell>
          <cell r="AE151">
            <v>38880</v>
          </cell>
          <cell r="AF151">
            <v>34254</v>
          </cell>
          <cell r="AG151">
            <v>39728</v>
          </cell>
          <cell r="AH151">
            <v>25290</v>
          </cell>
          <cell r="AI151">
            <v>12349</v>
          </cell>
          <cell r="AJ151">
            <v>12510</v>
          </cell>
          <cell r="AK151">
            <v>32839</v>
          </cell>
          <cell r="AL151">
            <v>39439</v>
          </cell>
          <cell r="AM151">
            <v>36296</v>
          </cell>
          <cell r="AN151">
            <v>32923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133</v>
          </cell>
          <cell r="S152">
            <v>43</v>
          </cell>
          <cell r="T152">
            <v>29</v>
          </cell>
          <cell r="U152">
            <v>61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748</v>
          </cell>
          <cell r="M153">
            <v>495</v>
          </cell>
          <cell r="N153">
            <v>253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593</v>
          </cell>
          <cell r="M154">
            <v>345</v>
          </cell>
          <cell r="N154">
            <v>103</v>
          </cell>
          <cell r="O154">
            <v>85</v>
          </cell>
          <cell r="P154">
            <v>60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162</v>
          </cell>
          <cell r="M155">
            <v>30</v>
          </cell>
          <cell r="P155">
            <v>132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901</v>
          </cell>
          <cell r="Y156">
            <v>901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667</v>
          </cell>
          <cell r="M157">
            <v>181</v>
          </cell>
          <cell r="O157">
            <v>309</v>
          </cell>
          <cell r="Q157">
            <v>73</v>
          </cell>
          <cell r="S157">
            <v>104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755</v>
          </cell>
          <cell r="M164">
            <v>303</v>
          </cell>
          <cell r="O164">
            <v>69</v>
          </cell>
          <cell r="P164">
            <v>40</v>
          </cell>
          <cell r="Q164">
            <v>66</v>
          </cell>
          <cell r="R164">
            <v>110</v>
          </cell>
          <cell r="T164">
            <v>118</v>
          </cell>
          <cell r="AF164">
            <v>49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589</v>
          </cell>
          <cell r="M165">
            <v>126</v>
          </cell>
          <cell r="N165">
            <v>115</v>
          </cell>
          <cell r="O165">
            <v>50</v>
          </cell>
          <cell r="P165">
            <v>298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1685</v>
          </cell>
          <cell r="L166">
            <v>41</v>
          </cell>
          <cell r="M166">
            <v>80</v>
          </cell>
          <cell r="N166">
            <v>341</v>
          </cell>
          <cell r="O166">
            <v>508</v>
          </cell>
          <cell r="P166">
            <v>92</v>
          </cell>
          <cell r="Q166">
            <v>328</v>
          </cell>
          <cell r="S166">
            <v>123</v>
          </cell>
          <cell r="T166">
            <v>68</v>
          </cell>
          <cell r="U166">
            <v>104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39592907</v>
          </cell>
          <cell r="L170">
            <v>709794</v>
          </cell>
          <cell r="M170">
            <v>1636915</v>
          </cell>
          <cell r="N170">
            <v>1811421</v>
          </cell>
          <cell r="O170">
            <v>1847230</v>
          </cell>
          <cell r="P170">
            <v>1653878</v>
          </cell>
          <cell r="Q170">
            <v>1564432</v>
          </cell>
          <cell r="R170">
            <v>1783469</v>
          </cell>
          <cell r="S170">
            <v>1583583</v>
          </cell>
          <cell r="T170">
            <v>1687329</v>
          </cell>
          <cell r="U170">
            <v>1655248</v>
          </cell>
          <cell r="V170">
            <v>1333406</v>
          </cell>
          <cell r="W170">
            <v>1425106</v>
          </cell>
          <cell r="X170">
            <v>1330729</v>
          </cell>
          <cell r="Y170">
            <v>1317630</v>
          </cell>
          <cell r="Z170">
            <v>1212174</v>
          </cell>
          <cell r="AA170">
            <v>1248734</v>
          </cell>
          <cell r="AB170">
            <v>1239389</v>
          </cell>
          <cell r="AC170">
            <v>1272888</v>
          </cell>
          <cell r="AD170">
            <v>1412186</v>
          </cell>
          <cell r="AE170">
            <v>1312964</v>
          </cell>
          <cell r="AF170">
            <v>1261200</v>
          </cell>
          <cell r="AG170">
            <v>1134051</v>
          </cell>
          <cell r="AH170">
            <v>1159022</v>
          </cell>
          <cell r="AI170">
            <v>1251582</v>
          </cell>
          <cell r="AJ170">
            <v>1169509</v>
          </cell>
          <cell r="AK170">
            <v>1365105</v>
          </cell>
          <cell r="AL170">
            <v>1411629</v>
          </cell>
          <cell r="AM170">
            <v>1334698</v>
          </cell>
          <cell r="AN170">
            <v>466346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274365</v>
          </cell>
          <cell r="L171">
            <v>3807</v>
          </cell>
          <cell r="M171">
            <v>15729</v>
          </cell>
          <cell r="N171">
            <v>15702</v>
          </cell>
          <cell r="O171">
            <v>16073</v>
          </cell>
          <cell r="P171">
            <v>15665</v>
          </cell>
          <cell r="Q171">
            <v>19730</v>
          </cell>
          <cell r="R171">
            <v>14686</v>
          </cell>
          <cell r="S171">
            <v>12209</v>
          </cell>
          <cell r="T171">
            <v>13658</v>
          </cell>
          <cell r="U171">
            <v>13466</v>
          </cell>
          <cell r="V171">
            <v>11123</v>
          </cell>
          <cell r="W171">
            <v>16541</v>
          </cell>
          <cell r="X171">
            <v>11858</v>
          </cell>
          <cell r="Y171">
            <v>11662</v>
          </cell>
          <cell r="Z171">
            <v>8031</v>
          </cell>
          <cell r="AA171">
            <v>11542</v>
          </cell>
          <cell r="AB171">
            <v>13133</v>
          </cell>
          <cell r="AC171">
            <v>9487</v>
          </cell>
          <cell r="AD171">
            <v>6750</v>
          </cell>
          <cell r="AE171">
            <v>7618</v>
          </cell>
          <cell r="AF171">
            <v>3851</v>
          </cell>
          <cell r="AG171">
            <v>2365</v>
          </cell>
          <cell r="AH171">
            <v>3304</v>
          </cell>
          <cell r="AI171">
            <v>3961</v>
          </cell>
          <cell r="AJ171">
            <v>2540</v>
          </cell>
          <cell r="AK171">
            <v>3768</v>
          </cell>
          <cell r="AL171">
            <v>586</v>
          </cell>
          <cell r="AM171">
            <v>2997</v>
          </cell>
          <cell r="AN171">
            <v>2523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8243083</v>
          </cell>
          <cell r="L172">
            <v>116211</v>
          </cell>
          <cell r="M172">
            <v>289942</v>
          </cell>
          <cell r="N172">
            <v>309692</v>
          </cell>
          <cell r="O172">
            <v>319531</v>
          </cell>
          <cell r="P172">
            <v>308912</v>
          </cell>
          <cell r="Q172">
            <v>341975</v>
          </cell>
          <cell r="R172">
            <v>361870</v>
          </cell>
          <cell r="S172">
            <v>390860</v>
          </cell>
          <cell r="T172">
            <v>449398</v>
          </cell>
          <cell r="U172">
            <v>398713</v>
          </cell>
          <cell r="V172">
            <v>322021</v>
          </cell>
          <cell r="W172">
            <v>333771</v>
          </cell>
          <cell r="X172">
            <v>312301</v>
          </cell>
          <cell r="Y172">
            <v>285204</v>
          </cell>
          <cell r="Z172">
            <v>276216</v>
          </cell>
          <cell r="AA172">
            <v>264220</v>
          </cell>
          <cell r="AB172">
            <v>272685</v>
          </cell>
          <cell r="AC172">
            <v>282705</v>
          </cell>
          <cell r="AD172">
            <v>323247</v>
          </cell>
          <cell r="AE172">
            <v>279061</v>
          </cell>
          <cell r="AF172">
            <v>260270</v>
          </cell>
          <cell r="AG172">
            <v>213900</v>
          </cell>
          <cell r="AH172">
            <v>254234</v>
          </cell>
          <cell r="AI172">
            <v>239851</v>
          </cell>
          <cell r="AJ172">
            <v>241352</v>
          </cell>
          <cell r="AK172">
            <v>250678</v>
          </cell>
          <cell r="AL172">
            <v>257780</v>
          </cell>
          <cell r="AM172">
            <v>218960</v>
          </cell>
          <cell r="AN172">
            <v>67523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1836852</v>
          </cell>
          <cell r="L173">
            <v>32196</v>
          </cell>
          <cell r="M173">
            <v>111662</v>
          </cell>
          <cell r="N173">
            <v>152617</v>
          </cell>
          <cell r="O173">
            <v>153500</v>
          </cell>
          <cell r="P173">
            <v>208781</v>
          </cell>
          <cell r="Q173">
            <v>177877</v>
          </cell>
          <cell r="R173">
            <v>110848</v>
          </cell>
          <cell r="S173">
            <v>83108</v>
          </cell>
          <cell r="T173">
            <v>67419</v>
          </cell>
          <cell r="U173">
            <v>59474</v>
          </cell>
          <cell r="V173">
            <v>70825</v>
          </cell>
          <cell r="W173">
            <v>49476</v>
          </cell>
          <cell r="X173">
            <v>38051</v>
          </cell>
          <cell r="Y173">
            <v>66190</v>
          </cell>
          <cell r="Z173">
            <v>43995</v>
          </cell>
          <cell r="AA173">
            <v>34844</v>
          </cell>
          <cell r="AB173">
            <v>33263</v>
          </cell>
          <cell r="AC173">
            <v>60907</v>
          </cell>
          <cell r="AD173">
            <v>56844</v>
          </cell>
          <cell r="AE173">
            <v>41013</v>
          </cell>
          <cell r="AF173">
            <v>43532</v>
          </cell>
          <cell r="AG173">
            <v>25040</v>
          </cell>
          <cell r="AH173">
            <v>18474</v>
          </cell>
          <cell r="AI173">
            <v>7970</v>
          </cell>
          <cell r="AJ173">
            <v>9609</v>
          </cell>
          <cell r="AK173">
            <v>18323</v>
          </cell>
          <cell r="AL173">
            <v>22361</v>
          </cell>
          <cell r="AM173">
            <v>19484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5908447</v>
          </cell>
          <cell r="L174">
            <v>22914</v>
          </cell>
          <cell r="M174">
            <v>226098</v>
          </cell>
          <cell r="N174">
            <v>229649</v>
          </cell>
          <cell r="O174">
            <v>393630</v>
          </cell>
          <cell r="P174">
            <v>305896</v>
          </cell>
          <cell r="Q174">
            <v>265721</v>
          </cell>
          <cell r="R174">
            <v>226377</v>
          </cell>
          <cell r="S174">
            <v>254618</v>
          </cell>
          <cell r="T174">
            <v>282696</v>
          </cell>
          <cell r="U174">
            <v>192153</v>
          </cell>
          <cell r="V174">
            <v>202993</v>
          </cell>
          <cell r="W174">
            <v>161126</v>
          </cell>
          <cell r="X174">
            <v>171417</v>
          </cell>
          <cell r="Y174">
            <v>127111</v>
          </cell>
          <cell r="Z174">
            <v>138585</v>
          </cell>
          <cell r="AA174">
            <v>159674</v>
          </cell>
          <cell r="AB174">
            <v>148187</v>
          </cell>
          <cell r="AC174">
            <v>200536</v>
          </cell>
          <cell r="AD174">
            <v>255720</v>
          </cell>
          <cell r="AE174">
            <v>404628</v>
          </cell>
          <cell r="AF174">
            <v>444437</v>
          </cell>
          <cell r="AG174">
            <v>372704</v>
          </cell>
          <cell r="AH174">
            <v>77928</v>
          </cell>
          <cell r="AI174">
            <v>67466</v>
          </cell>
          <cell r="AJ174">
            <v>65573</v>
          </cell>
          <cell r="AK174">
            <v>120530</v>
          </cell>
          <cell r="AL174">
            <v>65414</v>
          </cell>
          <cell r="AM174">
            <v>130125</v>
          </cell>
          <cell r="AN174">
            <v>133732</v>
          </cell>
          <cell r="AO174">
            <v>60809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5104065</v>
          </cell>
          <cell r="L175">
            <v>90827</v>
          </cell>
          <cell r="M175">
            <v>243276</v>
          </cell>
          <cell r="N175">
            <v>300047</v>
          </cell>
          <cell r="O175">
            <v>303612</v>
          </cell>
          <cell r="P175">
            <v>348131</v>
          </cell>
          <cell r="Q175">
            <v>324530</v>
          </cell>
          <cell r="R175">
            <v>272783</v>
          </cell>
          <cell r="S175">
            <v>224705</v>
          </cell>
          <cell r="T175">
            <v>228239</v>
          </cell>
          <cell r="U175">
            <v>257087</v>
          </cell>
          <cell r="V175">
            <v>200269</v>
          </cell>
          <cell r="W175">
            <v>171071</v>
          </cell>
          <cell r="X175">
            <v>175523</v>
          </cell>
          <cell r="Y175">
            <v>166437</v>
          </cell>
          <cell r="Z175">
            <v>196392</v>
          </cell>
          <cell r="AA175">
            <v>164212</v>
          </cell>
          <cell r="AB175">
            <v>136354</v>
          </cell>
          <cell r="AC175">
            <v>149065</v>
          </cell>
          <cell r="AD175">
            <v>153451</v>
          </cell>
          <cell r="AE175">
            <v>164466</v>
          </cell>
          <cell r="AF175">
            <v>152839</v>
          </cell>
          <cell r="AG175">
            <v>132454</v>
          </cell>
          <cell r="AH175">
            <v>92300</v>
          </cell>
          <cell r="AI175">
            <v>73217</v>
          </cell>
          <cell r="AJ175">
            <v>72142</v>
          </cell>
          <cell r="AK175">
            <v>84922</v>
          </cell>
          <cell r="AL175">
            <v>90277</v>
          </cell>
          <cell r="AM175">
            <v>88676</v>
          </cell>
          <cell r="AN175">
            <v>46761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101</v>
          </cell>
          <cell r="M176">
            <v>44</v>
          </cell>
          <cell r="N176">
            <v>33</v>
          </cell>
          <cell r="S176">
            <v>24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328</v>
          </cell>
          <cell r="W177">
            <v>130</v>
          </cell>
          <cell r="AG177">
            <v>198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523</v>
          </cell>
          <cell r="L178">
            <v>115</v>
          </cell>
          <cell r="N178">
            <v>239</v>
          </cell>
          <cell r="O178">
            <v>25</v>
          </cell>
          <cell r="Q178">
            <v>33</v>
          </cell>
          <cell r="R178">
            <v>33</v>
          </cell>
          <cell r="AF178">
            <v>78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462</v>
          </cell>
          <cell r="O179">
            <v>462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456</v>
          </cell>
          <cell r="N181">
            <v>373</v>
          </cell>
          <cell r="O181">
            <v>25</v>
          </cell>
          <cell r="AB181">
            <v>58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285</v>
          </cell>
          <cell r="M186">
            <v>285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157</v>
          </cell>
          <cell r="L188">
            <v>79</v>
          </cell>
          <cell r="M188">
            <v>37</v>
          </cell>
          <cell r="O188">
            <v>41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124</v>
          </cell>
          <cell r="O189">
            <v>124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857</v>
          </cell>
          <cell r="M190">
            <v>407</v>
          </cell>
          <cell r="P190">
            <v>54</v>
          </cell>
          <cell r="Q190">
            <v>117</v>
          </cell>
          <cell r="T190">
            <v>170</v>
          </cell>
          <cell r="Z190">
            <v>109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29395371</v>
          </cell>
          <cell r="L194">
            <v>481313</v>
          </cell>
          <cell r="M194">
            <v>1241008</v>
          </cell>
          <cell r="N194">
            <v>1213915</v>
          </cell>
          <cell r="O194">
            <v>1197092</v>
          </cell>
          <cell r="P194">
            <v>1181800</v>
          </cell>
          <cell r="Q194">
            <v>1247440</v>
          </cell>
          <cell r="R194">
            <v>1291989</v>
          </cell>
          <cell r="S194">
            <v>1169338</v>
          </cell>
          <cell r="T194">
            <v>1231687</v>
          </cell>
          <cell r="U194">
            <v>1154351</v>
          </cell>
          <cell r="V194">
            <v>927443</v>
          </cell>
          <cell r="W194">
            <v>1009519</v>
          </cell>
          <cell r="X194">
            <v>1005258</v>
          </cell>
          <cell r="Y194">
            <v>923077</v>
          </cell>
          <cell r="Z194">
            <v>910419</v>
          </cell>
          <cell r="AA194">
            <v>1019659</v>
          </cell>
          <cell r="AB194">
            <v>1054621</v>
          </cell>
          <cell r="AC194">
            <v>1050282</v>
          </cell>
          <cell r="AD194">
            <v>1144016</v>
          </cell>
          <cell r="AE194">
            <v>1072832</v>
          </cell>
          <cell r="AF194">
            <v>1040593</v>
          </cell>
          <cell r="AG194">
            <v>883849</v>
          </cell>
          <cell r="AH194">
            <v>890126</v>
          </cell>
          <cell r="AI194">
            <v>910702</v>
          </cell>
          <cell r="AJ194">
            <v>909487</v>
          </cell>
          <cell r="AK194">
            <v>1014536</v>
          </cell>
          <cell r="AL194">
            <v>1008299</v>
          </cell>
          <cell r="AM194">
            <v>887934</v>
          </cell>
          <cell r="AN194">
            <v>322786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239924</v>
          </cell>
          <cell r="L195">
            <v>8681</v>
          </cell>
          <cell r="M195">
            <v>16458</v>
          </cell>
          <cell r="N195">
            <v>19029</v>
          </cell>
          <cell r="O195">
            <v>12825</v>
          </cell>
          <cell r="P195">
            <v>15977</v>
          </cell>
          <cell r="Q195">
            <v>12984</v>
          </cell>
          <cell r="R195">
            <v>12261</v>
          </cell>
          <cell r="S195">
            <v>14438</v>
          </cell>
          <cell r="T195">
            <v>8008</v>
          </cell>
          <cell r="U195">
            <v>12151</v>
          </cell>
          <cell r="V195">
            <v>8178</v>
          </cell>
          <cell r="W195">
            <v>5425</v>
          </cell>
          <cell r="X195">
            <v>9422</v>
          </cell>
          <cell r="Y195">
            <v>4924</v>
          </cell>
          <cell r="Z195">
            <v>5464</v>
          </cell>
          <cell r="AA195">
            <v>7565</v>
          </cell>
          <cell r="AB195">
            <v>7631</v>
          </cell>
          <cell r="AC195">
            <v>10727</v>
          </cell>
          <cell r="AD195">
            <v>9862</v>
          </cell>
          <cell r="AE195">
            <v>9574</v>
          </cell>
          <cell r="AF195">
            <v>6238</v>
          </cell>
          <cell r="AG195">
            <v>6880</v>
          </cell>
          <cell r="AH195">
            <v>2092</v>
          </cell>
          <cell r="AI195">
            <v>4354</v>
          </cell>
          <cell r="AJ195">
            <v>1884</v>
          </cell>
          <cell r="AK195">
            <v>2776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6861041</v>
          </cell>
          <cell r="L196">
            <v>112044</v>
          </cell>
          <cell r="M196">
            <v>281325</v>
          </cell>
          <cell r="N196">
            <v>303729</v>
          </cell>
          <cell r="O196">
            <v>283558</v>
          </cell>
          <cell r="P196">
            <v>287361</v>
          </cell>
          <cell r="Q196">
            <v>335172</v>
          </cell>
          <cell r="R196">
            <v>367128</v>
          </cell>
          <cell r="S196">
            <v>335705</v>
          </cell>
          <cell r="T196">
            <v>359530</v>
          </cell>
          <cell r="U196">
            <v>326477</v>
          </cell>
          <cell r="V196">
            <v>293257</v>
          </cell>
          <cell r="W196">
            <v>270867</v>
          </cell>
          <cell r="X196">
            <v>263234</v>
          </cell>
          <cell r="Y196">
            <v>191700</v>
          </cell>
          <cell r="Z196">
            <v>188640</v>
          </cell>
          <cell r="AA196">
            <v>224668</v>
          </cell>
          <cell r="AB196">
            <v>225954</v>
          </cell>
          <cell r="AC196">
            <v>226734</v>
          </cell>
          <cell r="AD196">
            <v>251954</v>
          </cell>
          <cell r="AE196">
            <v>220710</v>
          </cell>
          <cell r="AF196">
            <v>239006</v>
          </cell>
          <cell r="AG196">
            <v>190754</v>
          </cell>
          <cell r="AH196">
            <v>188827</v>
          </cell>
          <cell r="AI196">
            <v>183197</v>
          </cell>
          <cell r="AJ196">
            <v>157108</v>
          </cell>
          <cell r="AK196">
            <v>176790</v>
          </cell>
          <cell r="AL196">
            <v>158975</v>
          </cell>
          <cell r="AM196">
            <v>175542</v>
          </cell>
          <cell r="AN196">
            <v>41095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1472001</v>
          </cell>
          <cell r="L197">
            <v>27293</v>
          </cell>
          <cell r="M197">
            <v>86219</v>
          </cell>
          <cell r="N197">
            <v>128927</v>
          </cell>
          <cell r="O197">
            <v>143755</v>
          </cell>
          <cell r="P197">
            <v>159559</v>
          </cell>
          <cell r="Q197">
            <v>128730</v>
          </cell>
          <cell r="R197">
            <v>102497</v>
          </cell>
          <cell r="S197">
            <v>88982</v>
          </cell>
          <cell r="T197">
            <v>91343</v>
          </cell>
          <cell r="U197">
            <v>81249</v>
          </cell>
          <cell r="V197">
            <v>72090</v>
          </cell>
          <cell r="W197">
            <v>44291</v>
          </cell>
          <cell r="X197">
            <v>40813</v>
          </cell>
          <cell r="Y197">
            <v>46476</v>
          </cell>
          <cell r="Z197">
            <v>36834</v>
          </cell>
          <cell r="AA197">
            <v>19109</v>
          </cell>
          <cell r="AB197">
            <v>19435</v>
          </cell>
          <cell r="AC197">
            <v>37287</v>
          </cell>
          <cell r="AD197">
            <v>28903</v>
          </cell>
          <cell r="AE197">
            <v>18073</v>
          </cell>
          <cell r="AF197">
            <v>16872</v>
          </cell>
          <cell r="AG197">
            <v>18178</v>
          </cell>
          <cell r="AH197">
            <v>6408</v>
          </cell>
          <cell r="AI197">
            <v>6447</v>
          </cell>
          <cell r="AJ197">
            <v>4600</v>
          </cell>
          <cell r="AK197">
            <v>5698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3405594</v>
          </cell>
          <cell r="L198">
            <v>16196</v>
          </cell>
          <cell r="M198">
            <v>142170</v>
          </cell>
          <cell r="N198">
            <v>176574</v>
          </cell>
          <cell r="O198">
            <v>243130</v>
          </cell>
          <cell r="P198">
            <v>192172</v>
          </cell>
          <cell r="Q198">
            <v>135236</v>
          </cell>
          <cell r="R198">
            <v>113327</v>
          </cell>
          <cell r="S198">
            <v>177118</v>
          </cell>
          <cell r="T198">
            <v>122706</v>
          </cell>
          <cell r="U198">
            <v>135206</v>
          </cell>
          <cell r="V198">
            <v>154226</v>
          </cell>
          <cell r="W198">
            <v>124359</v>
          </cell>
          <cell r="X198">
            <v>106802</v>
          </cell>
          <cell r="Y198">
            <v>102921</v>
          </cell>
          <cell r="Z198">
            <v>101827</v>
          </cell>
          <cell r="AA198">
            <v>115971</v>
          </cell>
          <cell r="AB198">
            <v>129233</v>
          </cell>
          <cell r="AC198">
            <v>135266</v>
          </cell>
          <cell r="AD198">
            <v>139765</v>
          </cell>
          <cell r="AE198">
            <v>246357</v>
          </cell>
          <cell r="AF198">
            <v>152017</v>
          </cell>
          <cell r="AG198">
            <v>123695</v>
          </cell>
          <cell r="AH198">
            <v>71962</v>
          </cell>
          <cell r="AI198">
            <v>46318</v>
          </cell>
          <cell r="AJ198">
            <v>31546</v>
          </cell>
          <cell r="AK198">
            <v>64844</v>
          </cell>
          <cell r="AL198">
            <v>32245</v>
          </cell>
          <cell r="AM198">
            <v>33100</v>
          </cell>
          <cell r="AN198">
            <v>39305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3784990</v>
          </cell>
          <cell r="L199">
            <v>56873</v>
          </cell>
          <cell r="M199">
            <v>185313</v>
          </cell>
          <cell r="N199">
            <v>233056</v>
          </cell>
          <cell r="O199">
            <v>192803</v>
          </cell>
          <cell r="P199">
            <v>226267</v>
          </cell>
          <cell r="Q199">
            <v>217871</v>
          </cell>
          <cell r="R199">
            <v>210139</v>
          </cell>
          <cell r="S199">
            <v>206098</v>
          </cell>
          <cell r="T199">
            <v>201951</v>
          </cell>
          <cell r="U199">
            <v>203501</v>
          </cell>
          <cell r="V199">
            <v>192255</v>
          </cell>
          <cell r="W199">
            <v>155847</v>
          </cell>
          <cell r="X199">
            <v>162300</v>
          </cell>
          <cell r="Y199">
            <v>145883</v>
          </cell>
          <cell r="Z199">
            <v>175766</v>
          </cell>
          <cell r="AA199">
            <v>160376</v>
          </cell>
          <cell r="AB199">
            <v>129646</v>
          </cell>
          <cell r="AC199">
            <v>107031</v>
          </cell>
          <cell r="AD199">
            <v>104620</v>
          </cell>
          <cell r="AE199">
            <v>93918</v>
          </cell>
          <cell r="AF199">
            <v>96494</v>
          </cell>
          <cell r="AG199">
            <v>80205</v>
          </cell>
          <cell r="AH199">
            <v>56173</v>
          </cell>
          <cell r="AI199">
            <v>33968</v>
          </cell>
          <cell r="AJ199">
            <v>20858</v>
          </cell>
          <cell r="AK199">
            <v>40377</v>
          </cell>
          <cell r="AL199">
            <v>34129</v>
          </cell>
          <cell r="AM199">
            <v>44126</v>
          </cell>
          <cell r="AN199">
            <v>17146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58</v>
          </cell>
          <cell r="L200">
            <v>18</v>
          </cell>
          <cell r="M200">
            <v>40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338</v>
          </cell>
          <cell r="M201">
            <v>221</v>
          </cell>
          <cell r="N201">
            <v>68</v>
          </cell>
          <cell r="S201">
            <v>49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382</v>
          </cell>
          <cell r="M202">
            <v>105</v>
          </cell>
          <cell r="N202">
            <v>49</v>
          </cell>
          <cell r="O202">
            <v>55</v>
          </cell>
          <cell r="Q202">
            <v>173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314</v>
          </cell>
          <cell r="M205">
            <v>269</v>
          </cell>
          <cell r="N205">
            <v>45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68</v>
          </cell>
          <cell r="P209">
            <v>68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351</v>
          </cell>
          <cell r="N210">
            <v>351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586</v>
          </cell>
          <cell r="L212">
            <v>43</v>
          </cell>
          <cell r="M212">
            <v>125</v>
          </cell>
          <cell r="N212">
            <v>43</v>
          </cell>
          <cell r="P212">
            <v>43</v>
          </cell>
          <cell r="Q212">
            <v>106</v>
          </cell>
          <cell r="R212">
            <v>53</v>
          </cell>
          <cell r="S212">
            <v>32</v>
          </cell>
          <cell r="T212">
            <v>141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429</v>
          </cell>
          <cell r="L213">
            <v>307</v>
          </cell>
          <cell r="M213">
            <v>32</v>
          </cell>
          <cell r="T213">
            <v>90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1788</v>
          </cell>
          <cell r="L214">
            <v>135</v>
          </cell>
          <cell r="M214">
            <v>488</v>
          </cell>
          <cell r="N214">
            <v>170</v>
          </cell>
          <cell r="O214">
            <v>115</v>
          </cell>
          <cell r="P214">
            <v>269</v>
          </cell>
          <cell r="Q214">
            <v>138</v>
          </cell>
          <cell r="R214">
            <v>92</v>
          </cell>
          <cell r="T214">
            <v>219</v>
          </cell>
          <cell r="W214">
            <v>162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29912180</v>
          </cell>
          <cell r="L218">
            <v>416107</v>
          </cell>
          <cell r="M218">
            <v>1056221</v>
          </cell>
          <cell r="N218">
            <v>1131918</v>
          </cell>
          <cell r="O218">
            <v>1146025</v>
          </cell>
          <cell r="P218">
            <v>1105246</v>
          </cell>
          <cell r="Q218">
            <v>1153841</v>
          </cell>
          <cell r="R218">
            <v>1314641</v>
          </cell>
          <cell r="S218">
            <v>1187758</v>
          </cell>
          <cell r="T218">
            <v>1351509</v>
          </cell>
          <cell r="U218">
            <v>1333967</v>
          </cell>
          <cell r="V218">
            <v>1032569</v>
          </cell>
          <cell r="W218">
            <v>1138689</v>
          </cell>
          <cell r="X218">
            <v>1131543</v>
          </cell>
          <cell r="Y218">
            <v>1098692</v>
          </cell>
          <cell r="Z218">
            <v>1010207</v>
          </cell>
          <cell r="AA218">
            <v>1099551</v>
          </cell>
          <cell r="AB218">
            <v>1027048</v>
          </cell>
          <cell r="AC218">
            <v>1018913</v>
          </cell>
          <cell r="AD218">
            <v>1097662</v>
          </cell>
          <cell r="AE218">
            <v>1064587</v>
          </cell>
          <cell r="AF218">
            <v>1028818</v>
          </cell>
          <cell r="AG218">
            <v>883298</v>
          </cell>
          <cell r="AH218">
            <v>896172</v>
          </cell>
          <cell r="AI218">
            <v>946252</v>
          </cell>
          <cell r="AJ218">
            <v>901717</v>
          </cell>
          <cell r="AK218">
            <v>989004</v>
          </cell>
          <cell r="AL218">
            <v>1040285</v>
          </cell>
          <cell r="AM218">
            <v>951292</v>
          </cell>
          <cell r="AN218">
            <v>358648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240576</v>
          </cell>
          <cell r="L219">
            <v>4495</v>
          </cell>
          <cell r="M219">
            <v>8740</v>
          </cell>
          <cell r="N219">
            <v>12443</v>
          </cell>
          <cell r="O219">
            <v>7788</v>
          </cell>
          <cell r="P219">
            <v>17717</v>
          </cell>
          <cell r="Q219">
            <v>9585</v>
          </cell>
          <cell r="R219">
            <v>9614</v>
          </cell>
          <cell r="S219">
            <v>10599</v>
          </cell>
          <cell r="T219">
            <v>9876</v>
          </cell>
          <cell r="U219">
            <v>16020</v>
          </cell>
          <cell r="V219">
            <v>8791</v>
          </cell>
          <cell r="W219">
            <v>9489</v>
          </cell>
          <cell r="X219">
            <v>14112</v>
          </cell>
          <cell r="Y219">
            <v>9623</v>
          </cell>
          <cell r="Z219">
            <v>10458</v>
          </cell>
          <cell r="AA219">
            <v>11562</v>
          </cell>
          <cell r="AB219">
            <v>10504</v>
          </cell>
          <cell r="AC219">
            <v>9451</v>
          </cell>
          <cell r="AD219">
            <v>8604</v>
          </cell>
          <cell r="AE219">
            <v>11907</v>
          </cell>
          <cell r="AF219">
            <v>5376</v>
          </cell>
          <cell r="AG219">
            <v>4002</v>
          </cell>
          <cell r="AH219">
            <v>3044</v>
          </cell>
          <cell r="AI219">
            <v>3548</v>
          </cell>
          <cell r="AJ219">
            <v>3855</v>
          </cell>
          <cell r="AK219">
            <v>2193</v>
          </cell>
          <cell r="AL219">
            <v>3160</v>
          </cell>
          <cell r="AM219">
            <v>3801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6115093</v>
          </cell>
          <cell r="L220">
            <v>94541</v>
          </cell>
          <cell r="M220">
            <v>214053</v>
          </cell>
          <cell r="N220">
            <v>219921</v>
          </cell>
          <cell r="O220">
            <v>228761</v>
          </cell>
          <cell r="P220">
            <v>229122</v>
          </cell>
          <cell r="Q220">
            <v>239215</v>
          </cell>
          <cell r="R220">
            <v>292781</v>
          </cell>
          <cell r="S220">
            <v>289665</v>
          </cell>
          <cell r="T220">
            <v>361546</v>
          </cell>
          <cell r="U220">
            <v>333391</v>
          </cell>
          <cell r="V220">
            <v>276194</v>
          </cell>
          <cell r="W220">
            <v>286562</v>
          </cell>
          <cell r="X220">
            <v>255898</v>
          </cell>
          <cell r="Y220">
            <v>243072</v>
          </cell>
          <cell r="Z220">
            <v>201568</v>
          </cell>
          <cell r="AA220">
            <v>222048</v>
          </cell>
          <cell r="AB220">
            <v>234512</v>
          </cell>
          <cell r="AC220">
            <v>221733</v>
          </cell>
          <cell r="AD220">
            <v>211487</v>
          </cell>
          <cell r="AE220">
            <v>173676</v>
          </cell>
          <cell r="AF220">
            <v>180657</v>
          </cell>
          <cell r="AG220">
            <v>148481</v>
          </cell>
          <cell r="AH220">
            <v>162676</v>
          </cell>
          <cell r="AI220">
            <v>174236</v>
          </cell>
          <cell r="AJ220">
            <v>148628</v>
          </cell>
          <cell r="AK220">
            <v>141478</v>
          </cell>
          <cell r="AL220">
            <v>140426</v>
          </cell>
          <cell r="AM220">
            <v>152788</v>
          </cell>
          <cell r="AN220">
            <v>35977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1683350</v>
          </cell>
          <cell r="L221">
            <v>25662</v>
          </cell>
          <cell r="M221">
            <v>95617</v>
          </cell>
          <cell r="N221">
            <v>168339</v>
          </cell>
          <cell r="O221">
            <v>159573</v>
          </cell>
          <cell r="P221">
            <v>132294</v>
          </cell>
          <cell r="Q221">
            <v>119091</v>
          </cell>
          <cell r="R221">
            <v>83715</v>
          </cell>
          <cell r="S221">
            <v>83491</v>
          </cell>
          <cell r="T221">
            <v>109976</v>
          </cell>
          <cell r="U221">
            <v>87759</v>
          </cell>
          <cell r="V221">
            <v>85615</v>
          </cell>
          <cell r="W221">
            <v>69100</v>
          </cell>
          <cell r="X221">
            <v>50346</v>
          </cell>
          <cell r="Y221">
            <v>60708</v>
          </cell>
          <cell r="Z221">
            <v>57334</v>
          </cell>
          <cell r="AA221">
            <v>48124</v>
          </cell>
          <cell r="AB221">
            <v>22933</v>
          </cell>
          <cell r="AC221">
            <v>42812</v>
          </cell>
          <cell r="AD221">
            <v>31056</v>
          </cell>
          <cell r="AE221">
            <v>28430</v>
          </cell>
          <cell r="AF221">
            <v>29321</v>
          </cell>
          <cell r="AG221">
            <v>26679</v>
          </cell>
          <cell r="AH221">
            <v>14308</v>
          </cell>
          <cell r="AI221">
            <v>11140</v>
          </cell>
          <cell r="AJ221">
            <v>10230</v>
          </cell>
          <cell r="AK221">
            <v>3664</v>
          </cell>
          <cell r="AL221">
            <v>11927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3222299</v>
          </cell>
          <cell r="L222">
            <v>11275</v>
          </cell>
          <cell r="M222">
            <v>197991</v>
          </cell>
          <cell r="N222">
            <v>230271</v>
          </cell>
          <cell r="O222">
            <v>280061</v>
          </cell>
          <cell r="P222">
            <v>247047</v>
          </cell>
          <cell r="Q222">
            <v>302113</v>
          </cell>
          <cell r="R222">
            <v>130588</v>
          </cell>
          <cell r="S222">
            <v>111565</v>
          </cell>
          <cell r="T222">
            <v>84694</v>
          </cell>
          <cell r="U222">
            <v>125990</v>
          </cell>
          <cell r="V222">
            <v>112813</v>
          </cell>
          <cell r="W222">
            <v>109615</v>
          </cell>
          <cell r="X222">
            <v>83069</v>
          </cell>
          <cell r="Y222">
            <v>106123</v>
          </cell>
          <cell r="Z222">
            <v>85817</v>
          </cell>
          <cell r="AA222">
            <v>83027</v>
          </cell>
          <cell r="AB222">
            <v>62328</v>
          </cell>
          <cell r="AC222">
            <v>126513</v>
          </cell>
          <cell r="AD222">
            <v>105158</v>
          </cell>
          <cell r="AE222">
            <v>180593</v>
          </cell>
          <cell r="AF222">
            <v>164392</v>
          </cell>
          <cell r="AG222">
            <v>71392</v>
          </cell>
          <cell r="AH222">
            <v>68225</v>
          </cell>
          <cell r="AI222">
            <v>9061</v>
          </cell>
          <cell r="AJ222">
            <v>17122</v>
          </cell>
          <cell r="AK222">
            <v>20145</v>
          </cell>
          <cell r="AL222">
            <v>38847</v>
          </cell>
          <cell r="AM222">
            <v>40925</v>
          </cell>
          <cell r="AN222">
            <v>8422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3282734</v>
          </cell>
          <cell r="L223">
            <v>53626</v>
          </cell>
          <cell r="M223">
            <v>166404</v>
          </cell>
          <cell r="N223">
            <v>195131</v>
          </cell>
          <cell r="O223">
            <v>185728</v>
          </cell>
          <cell r="P223">
            <v>164144</v>
          </cell>
          <cell r="Q223">
            <v>164570</v>
          </cell>
          <cell r="R223">
            <v>153666</v>
          </cell>
          <cell r="S223">
            <v>182147</v>
          </cell>
          <cell r="T223">
            <v>196757</v>
          </cell>
          <cell r="U223">
            <v>210332</v>
          </cell>
          <cell r="V223">
            <v>170779</v>
          </cell>
          <cell r="W223">
            <v>114398</v>
          </cell>
          <cell r="X223">
            <v>116319</v>
          </cell>
          <cell r="Y223">
            <v>107657</v>
          </cell>
          <cell r="Z223">
            <v>117655</v>
          </cell>
          <cell r="AA223">
            <v>127930</v>
          </cell>
          <cell r="AB223">
            <v>113329</v>
          </cell>
          <cell r="AC223">
            <v>89469</v>
          </cell>
          <cell r="AD223">
            <v>102466</v>
          </cell>
          <cell r="AE223">
            <v>107414</v>
          </cell>
          <cell r="AF223">
            <v>96430</v>
          </cell>
          <cell r="AG223">
            <v>69566</v>
          </cell>
          <cell r="AH223">
            <v>66956</v>
          </cell>
          <cell r="AI223">
            <v>45833</v>
          </cell>
          <cell r="AJ223">
            <v>37455</v>
          </cell>
          <cell r="AK223">
            <v>37771</v>
          </cell>
          <cell r="AL223">
            <v>34427</v>
          </cell>
          <cell r="AM223">
            <v>36102</v>
          </cell>
          <cell r="AN223">
            <v>18273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309</v>
          </cell>
          <cell r="L224">
            <v>45</v>
          </cell>
          <cell r="M224">
            <v>71</v>
          </cell>
          <cell r="P224">
            <v>50</v>
          </cell>
          <cell r="T224">
            <v>70</v>
          </cell>
          <cell r="AN224">
            <v>73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1440</v>
          </cell>
          <cell r="S225">
            <v>38</v>
          </cell>
          <cell r="AO225">
            <v>1402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1164</v>
          </cell>
          <cell r="L226">
            <v>222</v>
          </cell>
          <cell r="M226">
            <v>87</v>
          </cell>
          <cell r="N226">
            <v>246</v>
          </cell>
          <cell r="P226">
            <v>157</v>
          </cell>
          <cell r="R226">
            <v>85</v>
          </cell>
          <cell r="S226">
            <v>106</v>
          </cell>
          <cell r="V226">
            <v>71</v>
          </cell>
          <cell r="AA226">
            <v>190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28</v>
          </cell>
          <cell r="O227">
            <v>28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104</v>
          </cell>
          <cell r="AA228">
            <v>104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461</v>
          </cell>
          <cell r="M229">
            <v>40</v>
          </cell>
          <cell r="O229">
            <v>74</v>
          </cell>
          <cell r="Q229">
            <v>111</v>
          </cell>
          <cell r="R229">
            <v>142</v>
          </cell>
          <cell r="U229">
            <v>94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186</v>
          </cell>
          <cell r="R234">
            <v>186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425</v>
          </cell>
          <cell r="O235">
            <v>355</v>
          </cell>
          <cell r="Q235">
            <v>70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928</v>
          </cell>
          <cell r="M236">
            <v>227</v>
          </cell>
          <cell r="N236">
            <v>203</v>
          </cell>
          <cell r="O236">
            <v>107</v>
          </cell>
          <cell r="P236">
            <v>208</v>
          </cell>
          <cell r="Q236">
            <v>46</v>
          </cell>
          <cell r="S236">
            <v>30</v>
          </cell>
          <cell r="T236">
            <v>46</v>
          </cell>
          <cell r="U236">
            <v>16</v>
          </cell>
          <cell r="V236">
            <v>45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611</v>
          </cell>
          <cell r="M237">
            <v>27</v>
          </cell>
          <cell r="P237">
            <v>157</v>
          </cell>
          <cell r="R237">
            <v>170</v>
          </cell>
          <cell r="T237">
            <v>149</v>
          </cell>
          <cell r="V237">
            <v>54</v>
          </cell>
          <cell r="W237">
            <v>54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1867</v>
          </cell>
          <cell r="M238">
            <v>140</v>
          </cell>
          <cell r="O238">
            <v>666</v>
          </cell>
          <cell r="P238">
            <v>202</v>
          </cell>
          <cell r="Q238">
            <v>168</v>
          </cell>
          <cell r="R238">
            <v>295</v>
          </cell>
          <cell r="U238">
            <v>54</v>
          </cell>
          <cell r="W238">
            <v>244</v>
          </cell>
          <cell r="AE238">
            <v>64</v>
          </cell>
          <cell r="AH238">
            <v>34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96926017</v>
          </cell>
          <cell r="L242">
            <v>1527634</v>
          </cell>
          <cell r="M242">
            <v>3562529</v>
          </cell>
          <cell r="N242">
            <v>3456293</v>
          </cell>
          <cell r="O242">
            <v>3205578</v>
          </cell>
          <cell r="P242">
            <v>3238680</v>
          </cell>
          <cell r="Q242">
            <v>3486943</v>
          </cell>
          <cell r="R242">
            <v>3957274</v>
          </cell>
          <cell r="S242">
            <v>3893616</v>
          </cell>
          <cell r="T242">
            <v>4136239</v>
          </cell>
          <cell r="U242">
            <v>4092670</v>
          </cell>
          <cell r="V242">
            <v>3309101</v>
          </cell>
          <cell r="W242">
            <v>3408491</v>
          </cell>
          <cell r="X242">
            <v>3574616</v>
          </cell>
          <cell r="Y242">
            <v>3432454</v>
          </cell>
          <cell r="Z242">
            <v>3291426</v>
          </cell>
          <cell r="AA242">
            <v>3488975</v>
          </cell>
          <cell r="AB242">
            <v>3822657</v>
          </cell>
          <cell r="AC242">
            <v>3775321</v>
          </cell>
          <cell r="AD242">
            <v>3807615</v>
          </cell>
          <cell r="AE242">
            <v>3543064</v>
          </cell>
          <cell r="AF242">
            <v>3409146</v>
          </cell>
          <cell r="AG242">
            <v>2860616</v>
          </cell>
          <cell r="AH242">
            <v>3155883</v>
          </cell>
          <cell r="AI242">
            <v>3248001</v>
          </cell>
          <cell r="AJ242">
            <v>3312124</v>
          </cell>
          <cell r="AK242">
            <v>3412827</v>
          </cell>
          <cell r="AL242">
            <v>3348526</v>
          </cell>
          <cell r="AM242">
            <v>3046835</v>
          </cell>
          <cell r="AN242">
            <v>1120804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1774263</v>
          </cell>
          <cell r="L243">
            <v>64410</v>
          </cell>
          <cell r="M243">
            <v>280810</v>
          </cell>
          <cell r="N243">
            <v>238020</v>
          </cell>
          <cell r="O243">
            <v>164384</v>
          </cell>
          <cell r="P243">
            <v>72008</v>
          </cell>
          <cell r="Q243">
            <v>61532</v>
          </cell>
          <cell r="R243">
            <v>60223</v>
          </cell>
          <cell r="S243">
            <v>65991</v>
          </cell>
          <cell r="T243">
            <v>85048</v>
          </cell>
          <cell r="U243">
            <v>102834</v>
          </cell>
          <cell r="V243">
            <v>51217</v>
          </cell>
          <cell r="W243">
            <v>47611</v>
          </cell>
          <cell r="X243">
            <v>50616</v>
          </cell>
          <cell r="Y243">
            <v>49971</v>
          </cell>
          <cell r="Z243">
            <v>73836</v>
          </cell>
          <cell r="AA243">
            <v>33216</v>
          </cell>
          <cell r="AB243">
            <v>34208</v>
          </cell>
          <cell r="AC243">
            <v>36507</v>
          </cell>
          <cell r="AD243">
            <v>37323</v>
          </cell>
          <cell r="AE243">
            <v>29519</v>
          </cell>
          <cell r="AF243">
            <v>22011</v>
          </cell>
          <cell r="AG243">
            <v>19792</v>
          </cell>
          <cell r="AH243">
            <v>16397</v>
          </cell>
          <cell r="AI243">
            <v>16840</v>
          </cell>
          <cell r="AJ243">
            <v>16433</v>
          </cell>
          <cell r="AK243">
            <v>14574</v>
          </cell>
          <cell r="AL243">
            <v>11617</v>
          </cell>
          <cell r="AM243">
            <v>11644</v>
          </cell>
          <cell r="AN243">
            <v>5671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18884549</v>
          </cell>
          <cell r="L244">
            <v>419305</v>
          </cell>
          <cell r="M244">
            <v>892338</v>
          </cell>
          <cell r="N244">
            <v>940148</v>
          </cell>
          <cell r="O244">
            <v>826635</v>
          </cell>
          <cell r="P244">
            <v>794729</v>
          </cell>
          <cell r="Q244">
            <v>808409</v>
          </cell>
          <cell r="R244">
            <v>877620</v>
          </cell>
          <cell r="S244">
            <v>906560</v>
          </cell>
          <cell r="T244">
            <v>1016692</v>
          </cell>
          <cell r="U244">
            <v>924007</v>
          </cell>
          <cell r="V244">
            <v>758531</v>
          </cell>
          <cell r="W244">
            <v>824161</v>
          </cell>
          <cell r="X244">
            <v>796861</v>
          </cell>
          <cell r="Y244">
            <v>706913</v>
          </cell>
          <cell r="Z244">
            <v>604545</v>
          </cell>
          <cell r="AA244">
            <v>584725</v>
          </cell>
          <cell r="AB244">
            <v>591892</v>
          </cell>
          <cell r="AC244">
            <v>566298</v>
          </cell>
          <cell r="AD244">
            <v>543359</v>
          </cell>
          <cell r="AE244">
            <v>511557</v>
          </cell>
          <cell r="AF244">
            <v>528512</v>
          </cell>
          <cell r="AG244">
            <v>461754</v>
          </cell>
          <cell r="AH244">
            <v>468495</v>
          </cell>
          <cell r="AI244">
            <v>478044</v>
          </cell>
          <cell r="AJ244">
            <v>494952</v>
          </cell>
          <cell r="AK244">
            <v>507318</v>
          </cell>
          <cell r="AL244">
            <v>480229</v>
          </cell>
          <cell r="AM244">
            <v>449496</v>
          </cell>
          <cell r="AN244">
            <v>120360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5287246</v>
          </cell>
          <cell r="L245">
            <v>162409</v>
          </cell>
          <cell r="M245">
            <v>434234</v>
          </cell>
          <cell r="N245">
            <v>468336</v>
          </cell>
          <cell r="O245">
            <v>447159</v>
          </cell>
          <cell r="P245">
            <v>511743</v>
          </cell>
          <cell r="Q245">
            <v>549703</v>
          </cell>
          <cell r="R245">
            <v>321296</v>
          </cell>
          <cell r="S245">
            <v>197184</v>
          </cell>
          <cell r="T245">
            <v>156084</v>
          </cell>
          <cell r="U245">
            <v>136634</v>
          </cell>
          <cell r="V245">
            <v>115269</v>
          </cell>
          <cell r="W245">
            <v>108871</v>
          </cell>
          <cell r="X245">
            <v>84249</v>
          </cell>
          <cell r="Y245">
            <v>98619</v>
          </cell>
          <cell r="Z245">
            <v>128249</v>
          </cell>
          <cell r="AA245">
            <v>121207</v>
          </cell>
          <cell r="AB245">
            <v>112281</v>
          </cell>
          <cell r="AC245">
            <v>114507</v>
          </cell>
          <cell r="AD245">
            <v>107593</v>
          </cell>
          <cell r="AE245">
            <v>101778</v>
          </cell>
          <cell r="AF245">
            <v>93963</v>
          </cell>
          <cell r="AG245">
            <v>93470</v>
          </cell>
          <cell r="AH245">
            <v>74692</v>
          </cell>
          <cell r="AI245">
            <v>72438</v>
          </cell>
          <cell r="AJ245">
            <v>67116</v>
          </cell>
          <cell r="AK245">
            <v>91578</v>
          </cell>
          <cell r="AL245">
            <v>150058</v>
          </cell>
          <cell r="AM245">
            <v>101163</v>
          </cell>
          <cell r="AN245">
            <v>65363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35025716</v>
          </cell>
          <cell r="L246">
            <v>133427</v>
          </cell>
          <cell r="M246">
            <v>1390277</v>
          </cell>
          <cell r="N246">
            <v>1378245</v>
          </cell>
          <cell r="O246">
            <v>1576908</v>
          </cell>
          <cell r="P246">
            <v>1328129</v>
          </cell>
          <cell r="Q246">
            <v>1205285</v>
          </cell>
          <cell r="R246">
            <v>1689576</v>
          </cell>
          <cell r="S246">
            <v>2268124</v>
          </cell>
          <cell r="T246">
            <v>1810839</v>
          </cell>
          <cell r="U246">
            <v>1477613</v>
          </cell>
          <cell r="V246">
            <v>1168318</v>
          </cell>
          <cell r="W246">
            <v>1263331</v>
          </cell>
          <cell r="X246">
            <v>1343573</v>
          </cell>
          <cell r="Y246">
            <v>1429343</v>
          </cell>
          <cell r="Z246">
            <v>1343407</v>
          </cell>
          <cell r="AA246">
            <v>1233672</v>
          </cell>
          <cell r="AB246">
            <v>1156818</v>
          </cell>
          <cell r="AC246">
            <v>1208312</v>
          </cell>
          <cell r="AD246">
            <v>1482180</v>
          </cell>
          <cell r="AE246">
            <v>1573740</v>
          </cell>
          <cell r="AF246">
            <v>1395411</v>
          </cell>
          <cell r="AG246">
            <v>1137935</v>
          </cell>
          <cell r="AH246">
            <v>849885</v>
          </cell>
          <cell r="AI246">
            <v>716494</v>
          </cell>
          <cell r="AJ246">
            <v>682731</v>
          </cell>
          <cell r="AK246">
            <v>653724</v>
          </cell>
          <cell r="AL246">
            <v>914552</v>
          </cell>
          <cell r="AM246">
            <v>501367</v>
          </cell>
          <cell r="AN246">
            <v>491578</v>
          </cell>
          <cell r="AO246">
            <v>220922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13607381</v>
          </cell>
          <cell r="L247">
            <v>289886</v>
          </cell>
          <cell r="M247">
            <v>898762</v>
          </cell>
          <cell r="N247">
            <v>955479</v>
          </cell>
          <cell r="O247">
            <v>802454</v>
          </cell>
          <cell r="P247">
            <v>984442</v>
          </cell>
          <cell r="Q247">
            <v>1162700</v>
          </cell>
          <cell r="R247">
            <v>803257</v>
          </cell>
          <cell r="S247">
            <v>485152</v>
          </cell>
          <cell r="T247">
            <v>402015</v>
          </cell>
          <cell r="U247">
            <v>368563</v>
          </cell>
          <cell r="V247">
            <v>312307</v>
          </cell>
          <cell r="W247">
            <v>305416</v>
          </cell>
          <cell r="X247">
            <v>290769</v>
          </cell>
          <cell r="Y247">
            <v>284496</v>
          </cell>
          <cell r="Z247">
            <v>299264</v>
          </cell>
          <cell r="AA247">
            <v>355580</v>
          </cell>
          <cell r="AB247">
            <v>407551</v>
          </cell>
          <cell r="AC247">
            <v>387763</v>
          </cell>
          <cell r="AD247">
            <v>381836</v>
          </cell>
          <cell r="AE247">
            <v>390943</v>
          </cell>
          <cell r="AF247">
            <v>362255</v>
          </cell>
          <cell r="AG247">
            <v>396505</v>
          </cell>
          <cell r="AH247">
            <v>344230</v>
          </cell>
          <cell r="AI247">
            <v>321918</v>
          </cell>
          <cell r="AJ247">
            <v>349091</v>
          </cell>
          <cell r="AK247">
            <v>343980</v>
          </cell>
          <cell r="AL247">
            <v>391987</v>
          </cell>
          <cell r="AM247">
            <v>364418</v>
          </cell>
          <cell r="AN247">
            <v>164362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90</v>
          </cell>
          <cell r="R248">
            <v>64</v>
          </cell>
          <cell r="AE248">
            <v>26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18730</v>
          </cell>
          <cell r="M249">
            <v>118</v>
          </cell>
          <cell r="N249">
            <v>96</v>
          </cell>
          <cell r="O249">
            <v>220</v>
          </cell>
          <cell r="P249">
            <v>611</v>
          </cell>
          <cell r="Q249">
            <v>1043</v>
          </cell>
          <cell r="R249">
            <v>113</v>
          </cell>
          <cell r="T249">
            <v>184</v>
          </cell>
          <cell r="U249">
            <v>5407</v>
          </cell>
          <cell r="V249">
            <v>207</v>
          </cell>
          <cell r="X249">
            <v>1126</v>
          </cell>
          <cell r="AC249">
            <v>7146</v>
          </cell>
          <cell r="AG249">
            <v>60</v>
          </cell>
          <cell r="AL249">
            <v>100</v>
          </cell>
          <cell r="AM249">
            <v>2252</v>
          </cell>
          <cell r="AN249">
            <v>47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2961</v>
          </cell>
          <cell r="L250">
            <v>1004</v>
          </cell>
          <cell r="M250">
            <v>504</v>
          </cell>
          <cell r="N250">
            <v>48</v>
          </cell>
          <cell r="P250">
            <v>451</v>
          </cell>
          <cell r="Q250">
            <v>44</v>
          </cell>
          <cell r="R250">
            <v>23</v>
          </cell>
          <cell r="S250">
            <v>51</v>
          </cell>
          <cell r="U250">
            <v>156</v>
          </cell>
          <cell r="W250">
            <v>40</v>
          </cell>
          <cell r="Y250">
            <v>79</v>
          </cell>
          <cell r="AA250">
            <v>23</v>
          </cell>
          <cell r="AB250">
            <v>230</v>
          </cell>
          <cell r="AK250">
            <v>73</v>
          </cell>
          <cell r="AL250">
            <v>235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207</v>
          </cell>
          <cell r="M251">
            <v>86</v>
          </cell>
          <cell r="U251">
            <v>70</v>
          </cell>
          <cell r="AG251">
            <v>51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215</v>
          </cell>
          <cell r="O252">
            <v>128</v>
          </cell>
          <cell r="S252">
            <v>87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1150</v>
          </cell>
          <cell r="M253">
            <v>164</v>
          </cell>
          <cell r="N253">
            <v>39</v>
          </cell>
          <cell r="O253">
            <v>48</v>
          </cell>
          <cell r="P253">
            <v>185</v>
          </cell>
          <cell r="R253">
            <v>67</v>
          </cell>
          <cell r="S253">
            <v>420</v>
          </cell>
          <cell r="W253">
            <v>170</v>
          </cell>
          <cell r="AF253">
            <v>57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110</v>
          </cell>
          <cell r="X255">
            <v>110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425</v>
          </cell>
          <cell r="P258">
            <v>304</v>
          </cell>
          <cell r="Q258">
            <v>121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208</v>
          </cell>
          <cell r="L260">
            <v>26</v>
          </cell>
          <cell r="O260">
            <v>45</v>
          </cell>
          <cell r="Q260">
            <v>31</v>
          </cell>
          <cell r="R260">
            <v>64</v>
          </cell>
          <cell r="AK260">
            <v>42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1996</v>
          </cell>
          <cell r="N261">
            <v>242</v>
          </cell>
          <cell r="P261">
            <v>351</v>
          </cell>
          <cell r="Q261">
            <v>236</v>
          </cell>
          <cell r="T261">
            <v>869</v>
          </cell>
          <cell r="V261">
            <v>158</v>
          </cell>
          <cell r="AM261">
            <v>140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4412</v>
          </cell>
          <cell r="L262">
            <v>137</v>
          </cell>
          <cell r="M262">
            <v>245</v>
          </cell>
          <cell r="N262">
            <v>376</v>
          </cell>
          <cell r="O262">
            <v>925</v>
          </cell>
          <cell r="P262">
            <v>455</v>
          </cell>
          <cell r="Q262">
            <v>765</v>
          </cell>
          <cell r="R262">
            <v>336</v>
          </cell>
          <cell r="S262">
            <v>234</v>
          </cell>
          <cell r="T262">
            <v>97</v>
          </cell>
          <cell r="U262">
            <v>237</v>
          </cell>
          <cell r="W262">
            <v>235</v>
          </cell>
          <cell r="Z262">
            <v>119</v>
          </cell>
          <cell r="AC262">
            <v>55</v>
          </cell>
          <cell r="AH262">
            <v>81</v>
          </cell>
          <cell r="AL262">
            <v>115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83683831</v>
          </cell>
          <cell r="L266">
            <v>1415008</v>
          </cell>
          <cell r="M266">
            <v>3644430</v>
          </cell>
          <cell r="N266">
            <v>3742219</v>
          </cell>
          <cell r="O266">
            <v>3427463</v>
          </cell>
          <cell r="P266">
            <v>2962396</v>
          </cell>
          <cell r="Q266">
            <v>3147849</v>
          </cell>
          <cell r="R266">
            <v>3697317</v>
          </cell>
          <cell r="S266">
            <v>3563427</v>
          </cell>
          <cell r="T266">
            <v>3603132</v>
          </cell>
          <cell r="U266">
            <v>3582731</v>
          </cell>
          <cell r="V266">
            <v>2960375</v>
          </cell>
          <cell r="W266">
            <v>3065648</v>
          </cell>
          <cell r="X266">
            <v>3141677</v>
          </cell>
          <cell r="Y266">
            <v>2974732</v>
          </cell>
          <cell r="Z266">
            <v>2749686</v>
          </cell>
          <cell r="AA266">
            <v>2914316</v>
          </cell>
          <cell r="AB266">
            <v>3004980</v>
          </cell>
          <cell r="AC266">
            <v>3043591</v>
          </cell>
          <cell r="AD266">
            <v>3022413</v>
          </cell>
          <cell r="AE266">
            <v>3024022</v>
          </cell>
          <cell r="AF266">
            <v>2710257</v>
          </cell>
          <cell r="AG266">
            <v>2293213</v>
          </cell>
          <cell r="AH266">
            <v>2472150</v>
          </cell>
          <cell r="AI266">
            <v>2530303</v>
          </cell>
          <cell r="AJ266">
            <v>2448028</v>
          </cell>
          <cell r="AK266">
            <v>2642665</v>
          </cell>
          <cell r="AL266">
            <v>2663007</v>
          </cell>
          <cell r="AM266">
            <v>2433561</v>
          </cell>
          <cell r="AN266">
            <v>802741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1064182</v>
          </cell>
          <cell r="L267">
            <v>18447</v>
          </cell>
          <cell r="M267">
            <v>46019</v>
          </cell>
          <cell r="N267">
            <v>59228</v>
          </cell>
          <cell r="O267">
            <v>67521</v>
          </cell>
          <cell r="P267">
            <v>62016</v>
          </cell>
          <cell r="Q267">
            <v>45413</v>
          </cell>
          <cell r="R267">
            <v>53255</v>
          </cell>
          <cell r="S267">
            <v>67740</v>
          </cell>
          <cell r="T267">
            <v>51142</v>
          </cell>
          <cell r="U267">
            <v>56021</v>
          </cell>
          <cell r="V267">
            <v>61609</v>
          </cell>
          <cell r="W267">
            <v>52668</v>
          </cell>
          <cell r="X267">
            <v>54577</v>
          </cell>
          <cell r="Y267">
            <v>41020</v>
          </cell>
          <cell r="Z267">
            <v>33511</v>
          </cell>
          <cell r="AA267">
            <v>32472</v>
          </cell>
          <cell r="AB267">
            <v>41796</v>
          </cell>
          <cell r="AC267">
            <v>35775</v>
          </cell>
          <cell r="AD267">
            <v>29990</v>
          </cell>
          <cell r="AE267">
            <v>29421</v>
          </cell>
          <cell r="AF267">
            <v>18161</v>
          </cell>
          <cell r="AG267">
            <v>14232</v>
          </cell>
          <cell r="AH267">
            <v>13689</v>
          </cell>
          <cell r="AI267">
            <v>18557</v>
          </cell>
          <cell r="AJ267">
            <v>15125</v>
          </cell>
          <cell r="AK267">
            <v>13184</v>
          </cell>
          <cell r="AL267">
            <v>8924</v>
          </cell>
          <cell r="AM267">
            <v>16982</v>
          </cell>
          <cell r="AN267">
            <v>5687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15179006</v>
          </cell>
          <cell r="L268">
            <v>255538</v>
          </cell>
          <cell r="M268">
            <v>678910</v>
          </cell>
          <cell r="N268">
            <v>696387</v>
          </cell>
          <cell r="O268">
            <v>678752</v>
          </cell>
          <cell r="P268">
            <v>658492</v>
          </cell>
          <cell r="Q268">
            <v>650632</v>
          </cell>
          <cell r="R268">
            <v>750789</v>
          </cell>
          <cell r="S268">
            <v>776065</v>
          </cell>
          <cell r="T268">
            <v>921581</v>
          </cell>
          <cell r="U268">
            <v>825707</v>
          </cell>
          <cell r="V268">
            <v>632102</v>
          </cell>
          <cell r="W268">
            <v>660625</v>
          </cell>
          <cell r="X268">
            <v>616397</v>
          </cell>
          <cell r="Y268">
            <v>540269</v>
          </cell>
          <cell r="Z268">
            <v>458107</v>
          </cell>
          <cell r="AA268">
            <v>424798</v>
          </cell>
          <cell r="AB268">
            <v>403664</v>
          </cell>
          <cell r="AC268">
            <v>386734</v>
          </cell>
          <cell r="AD268">
            <v>385022</v>
          </cell>
          <cell r="AE268">
            <v>444390</v>
          </cell>
          <cell r="AF268">
            <v>375924</v>
          </cell>
          <cell r="AG268">
            <v>354210</v>
          </cell>
          <cell r="AH268">
            <v>404986</v>
          </cell>
          <cell r="AI268">
            <v>418397</v>
          </cell>
          <cell r="AJ268">
            <v>416901</v>
          </cell>
          <cell r="AK268">
            <v>437100</v>
          </cell>
          <cell r="AL268">
            <v>407536</v>
          </cell>
          <cell r="AM268">
            <v>410241</v>
          </cell>
          <cell r="AN268">
            <v>108750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5106773</v>
          </cell>
          <cell r="L269">
            <v>162842</v>
          </cell>
          <cell r="M269">
            <v>388632</v>
          </cell>
          <cell r="N269">
            <v>457111</v>
          </cell>
          <cell r="O269">
            <v>412906</v>
          </cell>
          <cell r="P269">
            <v>454849</v>
          </cell>
          <cell r="Q269">
            <v>477532</v>
          </cell>
          <cell r="R269">
            <v>298543</v>
          </cell>
          <cell r="S269">
            <v>215736</v>
          </cell>
          <cell r="T269">
            <v>140476</v>
          </cell>
          <cell r="U269">
            <v>113547</v>
          </cell>
          <cell r="V269">
            <v>106103</v>
          </cell>
          <cell r="W269">
            <v>90530</v>
          </cell>
          <cell r="X269">
            <v>84969</v>
          </cell>
          <cell r="Y269">
            <v>89412</v>
          </cell>
          <cell r="Z269">
            <v>96560</v>
          </cell>
          <cell r="AA269">
            <v>108020</v>
          </cell>
          <cell r="AB269">
            <v>102304</v>
          </cell>
          <cell r="AC269">
            <v>107552</v>
          </cell>
          <cell r="AD269">
            <v>101218</v>
          </cell>
          <cell r="AE269">
            <v>219724</v>
          </cell>
          <cell r="AF269">
            <v>228991</v>
          </cell>
          <cell r="AG269">
            <v>117083</v>
          </cell>
          <cell r="AH269">
            <v>81136</v>
          </cell>
          <cell r="AI269">
            <v>76254</v>
          </cell>
          <cell r="AJ269">
            <v>67238</v>
          </cell>
          <cell r="AK269">
            <v>77811</v>
          </cell>
          <cell r="AL269">
            <v>78775</v>
          </cell>
          <cell r="AM269">
            <v>103343</v>
          </cell>
          <cell r="AN269">
            <v>47576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33884217</v>
          </cell>
          <cell r="L270">
            <v>87216</v>
          </cell>
          <cell r="M270">
            <v>918388</v>
          </cell>
          <cell r="N270">
            <v>1045896</v>
          </cell>
          <cell r="O270">
            <v>1217341</v>
          </cell>
          <cell r="P270">
            <v>1213564</v>
          </cell>
          <cell r="Q270">
            <v>1317671</v>
          </cell>
          <cell r="R270">
            <v>1503388</v>
          </cell>
          <cell r="S270">
            <v>1995286</v>
          </cell>
          <cell r="T270">
            <v>1732553</v>
          </cell>
          <cell r="U270">
            <v>1450573</v>
          </cell>
          <cell r="V270">
            <v>1502518</v>
          </cell>
          <cell r="W270">
            <v>1512129</v>
          </cell>
          <cell r="X270">
            <v>1284846</v>
          </cell>
          <cell r="Y270">
            <v>1334532</v>
          </cell>
          <cell r="Z270">
            <v>1341235</v>
          </cell>
          <cell r="AA270">
            <v>1548855</v>
          </cell>
          <cell r="AB270">
            <v>862745</v>
          </cell>
          <cell r="AC270">
            <v>1219997</v>
          </cell>
          <cell r="AD270">
            <v>1262770</v>
          </cell>
          <cell r="AE270">
            <v>2110302</v>
          </cell>
          <cell r="AF270">
            <v>2049823</v>
          </cell>
          <cell r="AG270">
            <v>1067939</v>
          </cell>
          <cell r="AH270">
            <v>754070</v>
          </cell>
          <cell r="AI270">
            <v>494890</v>
          </cell>
          <cell r="AJ270">
            <v>476203</v>
          </cell>
          <cell r="AK270">
            <v>570635</v>
          </cell>
          <cell r="AL270">
            <v>570132</v>
          </cell>
          <cell r="AM270">
            <v>575482</v>
          </cell>
          <cell r="AN270">
            <v>532319</v>
          </cell>
          <cell r="AO270">
            <v>330919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10765198</v>
          </cell>
          <cell r="L271">
            <v>232014</v>
          </cell>
          <cell r="M271">
            <v>660253</v>
          </cell>
          <cell r="N271">
            <v>713791</v>
          </cell>
          <cell r="O271">
            <v>636347</v>
          </cell>
          <cell r="P271">
            <v>675053</v>
          </cell>
          <cell r="Q271">
            <v>765525</v>
          </cell>
          <cell r="R271">
            <v>617519</v>
          </cell>
          <cell r="S271">
            <v>454450</v>
          </cell>
          <cell r="T271">
            <v>344563</v>
          </cell>
          <cell r="U271">
            <v>353674</v>
          </cell>
          <cell r="V271">
            <v>330611</v>
          </cell>
          <cell r="W271">
            <v>290790</v>
          </cell>
          <cell r="X271">
            <v>272441</v>
          </cell>
          <cell r="Y271">
            <v>288616</v>
          </cell>
          <cell r="Z271">
            <v>302209</v>
          </cell>
          <cell r="AA271">
            <v>384467</v>
          </cell>
          <cell r="AB271">
            <v>303079</v>
          </cell>
          <cell r="AC271">
            <v>243265</v>
          </cell>
          <cell r="AD271">
            <v>238846</v>
          </cell>
          <cell r="AE271">
            <v>403727</v>
          </cell>
          <cell r="AF271">
            <v>367060</v>
          </cell>
          <cell r="AG271">
            <v>305916</v>
          </cell>
          <cell r="AH271">
            <v>281446</v>
          </cell>
          <cell r="AI271">
            <v>216578</v>
          </cell>
          <cell r="AJ271">
            <v>237207</v>
          </cell>
          <cell r="AK271">
            <v>226984</v>
          </cell>
          <cell r="AL271">
            <v>257468</v>
          </cell>
          <cell r="AM271">
            <v>231757</v>
          </cell>
          <cell r="AN271">
            <v>129542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73</v>
          </cell>
          <cell r="M272">
            <v>73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3258</v>
          </cell>
          <cell r="N273">
            <v>3258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97581187</v>
          </cell>
          <cell r="L290">
            <v>1171795</v>
          </cell>
          <cell r="M290">
            <v>2691377</v>
          </cell>
          <cell r="N290">
            <v>2953873</v>
          </cell>
          <cell r="O290">
            <v>2766710</v>
          </cell>
          <cell r="P290">
            <v>2601706</v>
          </cell>
          <cell r="Q290">
            <v>2785449</v>
          </cell>
          <cell r="R290">
            <v>3467079</v>
          </cell>
          <cell r="S290">
            <v>3542175</v>
          </cell>
          <cell r="T290">
            <v>3926350</v>
          </cell>
          <cell r="U290">
            <v>4109592</v>
          </cell>
          <cell r="V290">
            <v>3454567</v>
          </cell>
          <cell r="W290">
            <v>3469631</v>
          </cell>
          <cell r="X290">
            <v>3854309</v>
          </cell>
          <cell r="Y290">
            <v>3820176</v>
          </cell>
          <cell r="Z290">
            <v>3695849</v>
          </cell>
          <cell r="AA290">
            <v>4048953</v>
          </cell>
          <cell r="AB290">
            <v>4196379</v>
          </cell>
          <cell r="AC290">
            <v>3936445</v>
          </cell>
          <cell r="AD290">
            <v>3708265</v>
          </cell>
          <cell r="AE290">
            <v>3533337</v>
          </cell>
          <cell r="AF290">
            <v>3255010</v>
          </cell>
          <cell r="AG290">
            <v>2947966</v>
          </cell>
          <cell r="AH290">
            <v>3463537</v>
          </cell>
          <cell r="AI290">
            <v>3760419</v>
          </cell>
          <cell r="AJ290">
            <v>3618185</v>
          </cell>
          <cell r="AK290">
            <v>3949481</v>
          </cell>
          <cell r="AL290">
            <v>3983271</v>
          </cell>
          <cell r="AM290">
            <v>3558511</v>
          </cell>
          <cell r="AN290">
            <v>1310790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6738272</v>
          </cell>
          <cell r="L291">
            <v>85243</v>
          </cell>
          <cell r="M291">
            <v>394775</v>
          </cell>
          <cell r="N291">
            <v>366599</v>
          </cell>
          <cell r="O291">
            <v>390797</v>
          </cell>
          <cell r="P291">
            <v>266412</v>
          </cell>
          <cell r="Q291">
            <v>239174</v>
          </cell>
          <cell r="R291">
            <v>256263</v>
          </cell>
          <cell r="S291">
            <v>240848</v>
          </cell>
          <cell r="T291">
            <v>233051</v>
          </cell>
          <cell r="U291">
            <v>315253</v>
          </cell>
          <cell r="V291">
            <v>330304</v>
          </cell>
          <cell r="W291">
            <v>282408</v>
          </cell>
          <cell r="X291">
            <v>329069</v>
          </cell>
          <cell r="Y291">
            <v>320468</v>
          </cell>
          <cell r="Z291">
            <v>234316</v>
          </cell>
          <cell r="AA291">
            <v>213393</v>
          </cell>
          <cell r="AB291">
            <v>242816</v>
          </cell>
          <cell r="AC291">
            <v>221067</v>
          </cell>
          <cell r="AD291">
            <v>232046</v>
          </cell>
          <cell r="AE291">
            <v>246006</v>
          </cell>
          <cell r="AF291">
            <v>178304</v>
          </cell>
          <cell r="AG291">
            <v>176713</v>
          </cell>
          <cell r="AH291">
            <v>160661</v>
          </cell>
          <cell r="AI291">
            <v>164216</v>
          </cell>
          <cell r="AJ291">
            <v>159262</v>
          </cell>
          <cell r="AK291">
            <v>155305</v>
          </cell>
          <cell r="AL291">
            <v>128853</v>
          </cell>
          <cell r="AM291">
            <v>107904</v>
          </cell>
          <cell r="AN291">
            <v>62981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24451423</v>
          </cell>
          <cell r="L292">
            <v>431793</v>
          </cell>
          <cell r="M292">
            <v>1133011</v>
          </cell>
          <cell r="N292">
            <v>1205222</v>
          </cell>
          <cell r="O292">
            <v>1145567</v>
          </cell>
          <cell r="P292">
            <v>1050426</v>
          </cell>
          <cell r="Q292">
            <v>1000460</v>
          </cell>
          <cell r="R292">
            <v>1143757</v>
          </cell>
          <cell r="S292">
            <v>1119390</v>
          </cell>
          <cell r="T292">
            <v>1281333</v>
          </cell>
          <cell r="U292">
            <v>1267088</v>
          </cell>
          <cell r="V292">
            <v>996471</v>
          </cell>
          <cell r="W292">
            <v>1038674</v>
          </cell>
          <cell r="X292">
            <v>1009264</v>
          </cell>
          <cell r="Y292">
            <v>919457</v>
          </cell>
          <cell r="Z292">
            <v>790041</v>
          </cell>
          <cell r="AA292">
            <v>721087</v>
          </cell>
          <cell r="AB292">
            <v>711801</v>
          </cell>
          <cell r="AC292">
            <v>682711</v>
          </cell>
          <cell r="AD292">
            <v>703547</v>
          </cell>
          <cell r="AE292">
            <v>661445</v>
          </cell>
          <cell r="AF292">
            <v>624954</v>
          </cell>
          <cell r="AG292">
            <v>570587</v>
          </cell>
          <cell r="AH292">
            <v>617536</v>
          </cell>
          <cell r="AI292">
            <v>655647</v>
          </cell>
          <cell r="AJ292">
            <v>645565</v>
          </cell>
          <cell r="AK292">
            <v>757504</v>
          </cell>
          <cell r="AL292">
            <v>710462</v>
          </cell>
          <cell r="AM292">
            <v>620686</v>
          </cell>
          <cell r="AN292">
            <v>235820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8989293</v>
          </cell>
          <cell r="L293">
            <v>297200</v>
          </cell>
          <cell r="M293">
            <v>785925</v>
          </cell>
          <cell r="N293">
            <v>867772</v>
          </cell>
          <cell r="O293">
            <v>767852</v>
          </cell>
          <cell r="P293">
            <v>722691</v>
          </cell>
          <cell r="Q293">
            <v>689663</v>
          </cell>
          <cell r="R293">
            <v>484146</v>
          </cell>
          <cell r="S293">
            <v>275375</v>
          </cell>
          <cell r="T293">
            <v>205035</v>
          </cell>
          <cell r="U293">
            <v>230215</v>
          </cell>
          <cell r="V293">
            <v>202493</v>
          </cell>
          <cell r="W293">
            <v>189152</v>
          </cell>
          <cell r="X293">
            <v>189195</v>
          </cell>
          <cell r="Y293">
            <v>200879</v>
          </cell>
          <cell r="Z293">
            <v>234218</v>
          </cell>
          <cell r="AA293">
            <v>248318</v>
          </cell>
          <cell r="AB293">
            <v>220117</v>
          </cell>
          <cell r="AC293">
            <v>209121</v>
          </cell>
          <cell r="AD293">
            <v>227228</v>
          </cell>
          <cell r="AE293">
            <v>207321</v>
          </cell>
          <cell r="AF293">
            <v>190771</v>
          </cell>
          <cell r="AG293">
            <v>181956</v>
          </cell>
          <cell r="AH293">
            <v>162794</v>
          </cell>
          <cell r="AI293">
            <v>153990</v>
          </cell>
          <cell r="AJ293">
            <v>137215</v>
          </cell>
          <cell r="AK293">
            <v>160172</v>
          </cell>
          <cell r="AL293">
            <v>199531</v>
          </cell>
          <cell r="AM293">
            <v>213075</v>
          </cell>
          <cell r="AN293">
            <v>135873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144388134</v>
          </cell>
          <cell r="L294">
            <v>356057</v>
          </cell>
          <cell r="M294">
            <v>3914003</v>
          </cell>
          <cell r="N294">
            <v>4499409</v>
          </cell>
          <cell r="O294">
            <v>4231701</v>
          </cell>
          <cell r="P294">
            <v>3532917</v>
          </cell>
          <cell r="Q294">
            <v>3293285</v>
          </cell>
          <cell r="R294">
            <v>3822681</v>
          </cell>
          <cell r="S294">
            <v>5261898</v>
          </cell>
          <cell r="T294">
            <v>5613326</v>
          </cell>
          <cell r="U294">
            <v>5520303</v>
          </cell>
          <cell r="V294">
            <v>5400387</v>
          </cell>
          <cell r="W294">
            <v>5264295</v>
          </cell>
          <cell r="X294">
            <v>6109535</v>
          </cell>
          <cell r="Y294">
            <v>6081206</v>
          </cell>
          <cell r="Z294">
            <v>6478296</v>
          </cell>
          <cell r="AA294">
            <v>6684632</v>
          </cell>
          <cell r="AB294">
            <v>6682722</v>
          </cell>
          <cell r="AC294">
            <v>7176470</v>
          </cell>
          <cell r="AD294">
            <v>7214260</v>
          </cell>
          <cell r="AE294">
            <v>7003573</v>
          </cell>
          <cell r="AF294">
            <v>5585170</v>
          </cell>
          <cell r="AG294">
            <v>5379806</v>
          </cell>
          <cell r="AH294">
            <v>4042956</v>
          </cell>
          <cell r="AI294">
            <v>2811489</v>
          </cell>
          <cell r="AJ294">
            <v>4318144</v>
          </cell>
          <cell r="AK294">
            <v>4198153</v>
          </cell>
          <cell r="AL294">
            <v>4582357</v>
          </cell>
          <cell r="AM294">
            <v>3691440</v>
          </cell>
          <cell r="AN294">
            <v>3453835</v>
          </cell>
          <cell r="AO294">
            <v>1680370</v>
          </cell>
          <cell r="AP294">
            <v>404886</v>
          </cell>
          <cell r="AQ294">
            <v>98572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26242944</v>
          </cell>
          <cell r="L295">
            <v>556801</v>
          </cell>
          <cell r="M295">
            <v>1919091</v>
          </cell>
          <cell r="N295">
            <v>1942181</v>
          </cell>
          <cell r="O295">
            <v>1705077</v>
          </cell>
          <cell r="P295">
            <v>1473918</v>
          </cell>
          <cell r="Q295">
            <v>1524634</v>
          </cell>
          <cell r="R295">
            <v>1351015</v>
          </cell>
          <cell r="S295">
            <v>880155</v>
          </cell>
          <cell r="T295">
            <v>797878</v>
          </cell>
          <cell r="U295">
            <v>740686</v>
          </cell>
          <cell r="V295">
            <v>643880</v>
          </cell>
          <cell r="W295">
            <v>582032</v>
          </cell>
          <cell r="X295">
            <v>646484</v>
          </cell>
          <cell r="Y295">
            <v>662393</v>
          </cell>
          <cell r="Z295">
            <v>890507</v>
          </cell>
          <cell r="AA295">
            <v>835153</v>
          </cell>
          <cell r="AB295">
            <v>1182055</v>
          </cell>
          <cell r="AC295">
            <v>765916</v>
          </cell>
          <cell r="AD295">
            <v>814618</v>
          </cell>
          <cell r="AE295">
            <v>667755</v>
          </cell>
          <cell r="AF295">
            <v>541760</v>
          </cell>
          <cell r="AG295">
            <v>710387</v>
          </cell>
          <cell r="AH295">
            <v>566927</v>
          </cell>
          <cell r="AI295">
            <v>611958</v>
          </cell>
          <cell r="AJ295">
            <v>568380</v>
          </cell>
          <cell r="AK295">
            <v>644908</v>
          </cell>
          <cell r="AL295">
            <v>749159</v>
          </cell>
          <cell r="AM295">
            <v>727851</v>
          </cell>
          <cell r="AN295">
            <v>510115</v>
          </cell>
          <cell r="AO295">
            <v>29270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950</v>
          </cell>
          <cell r="L296">
            <v>65</v>
          </cell>
          <cell r="N296">
            <v>68</v>
          </cell>
          <cell r="O296">
            <v>77</v>
          </cell>
          <cell r="P296">
            <v>52</v>
          </cell>
          <cell r="R296">
            <v>207</v>
          </cell>
          <cell r="V296">
            <v>23</v>
          </cell>
          <cell r="Z296">
            <v>87</v>
          </cell>
          <cell r="AA296">
            <v>49</v>
          </cell>
          <cell r="AF296">
            <v>263</v>
          </cell>
          <cell r="AK296">
            <v>59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328477</v>
          </cell>
          <cell r="L297">
            <v>1194</v>
          </cell>
          <cell r="M297">
            <v>24974</v>
          </cell>
          <cell r="N297">
            <v>33993</v>
          </cell>
          <cell r="O297">
            <v>21260</v>
          </cell>
          <cell r="P297">
            <v>56096</v>
          </cell>
          <cell r="Q297">
            <v>62398</v>
          </cell>
          <cell r="R297">
            <v>45741</v>
          </cell>
          <cell r="S297">
            <v>24961</v>
          </cell>
          <cell r="T297">
            <v>6524</v>
          </cell>
          <cell r="U297">
            <v>2042</v>
          </cell>
          <cell r="V297">
            <v>1236</v>
          </cell>
          <cell r="W297">
            <v>302</v>
          </cell>
          <cell r="X297">
            <v>6925</v>
          </cell>
          <cell r="Y297">
            <v>456</v>
          </cell>
          <cell r="Z297">
            <v>16781</v>
          </cell>
          <cell r="AA297">
            <v>6477</v>
          </cell>
          <cell r="AB297">
            <v>1909</v>
          </cell>
          <cell r="AC297">
            <v>2388</v>
          </cell>
          <cell r="AD297">
            <v>1546</v>
          </cell>
          <cell r="AE297">
            <v>927</v>
          </cell>
          <cell r="AF297">
            <v>704</v>
          </cell>
          <cell r="AG297">
            <v>1705</v>
          </cell>
          <cell r="AH297">
            <v>560</v>
          </cell>
          <cell r="AI297">
            <v>292</v>
          </cell>
          <cell r="AJ297">
            <v>619</v>
          </cell>
          <cell r="AK297">
            <v>2328</v>
          </cell>
          <cell r="AL297">
            <v>4139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255724</v>
          </cell>
          <cell r="L298">
            <v>514</v>
          </cell>
          <cell r="M298">
            <v>4827</v>
          </cell>
          <cell r="N298">
            <v>39254</v>
          </cell>
          <cell r="O298">
            <v>6663</v>
          </cell>
          <cell r="P298">
            <v>18898</v>
          </cell>
          <cell r="Q298">
            <v>26283</v>
          </cell>
          <cell r="R298">
            <v>8664</v>
          </cell>
          <cell r="S298">
            <v>18959</v>
          </cell>
          <cell r="T298">
            <v>1858</v>
          </cell>
          <cell r="U298">
            <v>1389</v>
          </cell>
          <cell r="V298">
            <v>388</v>
          </cell>
          <cell r="W298">
            <v>338</v>
          </cell>
          <cell r="X298">
            <v>347</v>
          </cell>
          <cell r="Y298">
            <v>737</v>
          </cell>
          <cell r="Z298">
            <v>4913</v>
          </cell>
          <cell r="AA298">
            <v>2676</v>
          </cell>
          <cell r="AB298">
            <v>14023</v>
          </cell>
          <cell r="AC298">
            <v>3153</v>
          </cell>
          <cell r="AD298">
            <v>562</v>
          </cell>
          <cell r="AE298">
            <v>19317</v>
          </cell>
          <cell r="AF298">
            <v>1702</v>
          </cell>
          <cell r="AI298">
            <v>264</v>
          </cell>
          <cell r="AJ298">
            <v>3711</v>
          </cell>
          <cell r="AK298">
            <v>46937</v>
          </cell>
          <cell r="AL298">
            <v>3688</v>
          </cell>
          <cell r="AM298">
            <v>25659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40</v>
          </cell>
          <cell r="M299">
            <v>40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4434</v>
          </cell>
          <cell r="M300">
            <v>236</v>
          </cell>
          <cell r="N300">
            <v>351</v>
          </cell>
          <cell r="O300">
            <v>108</v>
          </cell>
          <cell r="P300">
            <v>816</v>
          </cell>
          <cell r="Q300">
            <v>809</v>
          </cell>
          <cell r="R300">
            <v>837</v>
          </cell>
          <cell r="S300">
            <v>164</v>
          </cell>
          <cell r="U300">
            <v>128</v>
          </cell>
          <cell r="AA300">
            <v>266</v>
          </cell>
          <cell r="AB300">
            <v>462</v>
          </cell>
          <cell r="AJ300">
            <v>131</v>
          </cell>
          <cell r="AL300">
            <v>126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3973</v>
          </cell>
          <cell r="L301">
            <v>42</v>
          </cell>
          <cell r="M301">
            <v>719</v>
          </cell>
          <cell r="N301">
            <v>396</v>
          </cell>
          <cell r="O301">
            <v>632</v>
          </cell>
          <cell r="P301">
            <v>528</v>
          </cell>
          <cell r="Q301">
            <v>536</v>
          </cell>
          <cell r="R301">
            <v>68</v>
          </cell>
          <cell r="S301">
            <v>107</v>
          </cell>
          <cell r="U301">
            <v>56</v>
          </cell>
          <cell r="V301">
            <v>164</v>
          </cell>
          <cell r="Y301">
            <v>478</v>
          </cell>
          <cell r="AA301">
            <v>74</v>
          </cell>
          <cell r="AC301">
            <v>143</v>
          </cell>
          <cell r="AD301">
            <v>30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1400</v>
          </cell>
          <cell r="M303">
            <v>191</v>
          </cell>
          <cell r="N303">
            <v>281</v>
          </cell>
          <cell r="T303">
            <v>527</v>
          </cell>
          <cell r="W303">
            <v>153</v>
          </cell>
          <cell r="X303">
            <v>79</v>
          </cell>
          <cell r="Z303">
            <v>169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7204</v>
          </cell>
          <cell r="M306">
            <v>237</v>
          </cell>
          <cell r="N306">
            <v>289</v>
          </cell>
          <cell r="O306">
            <v>476</v>
          </cell>
          <cell r="P306">
            <v>115</v>
          </cell>
          <cell r="Q306">
            <v>299</v>
          </cell>
          <cell r="U306">
            <v>420</v>
          </cell>
          <cell r="V306">
            <v>4804</v>
          </cell>
          <cell r="Y306">
            <v>134</v>
          </cell>
          <cell r="AA306">
            <v>124</v>
          </cell>
          <cell r="AB306">
            <v>70</v>
          </cell>
          <cell r="AC306">
            <v>236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853</v>
          </cell>
          <cell r="N307">
            <v>208</v>
          </cell>
          <cell r="O307">
            <v>64</v>
          </cell>
          <cell r="Q307">
            <v>88</v>
          </cell>
          <cell r="W307">
            <v>341</v>
          </cell>
          <cell r="AC307">
            <v>152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1281</v>
          </cell>
          <cell r="N308">
            <v>371</v>
          </cell>
          <cell r="O308">
            <v>12</v>
          </cell>
          <cell r="P308">
            <v>75</v>
          </cell>
          <cell r="Q308">
            <v>487</v>
          </cell>
          <cell r="R308">
            <v>28</v>
          </cell>
          <cell r="U308">
            <v>36</v>
          </cell>
          <cell r="AA308">
            <v>64</v>
          </cell>
          <cell r="AC308">
            <v>89</v>
          </cell>
          <cell r="AI308">
            <v>39</v>
          </cell>
          <cell r="AM308">
            <v>80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114848</v>
          </cell>
          <cell r="L309">
            <v>624</v>
          </cell>
          <cell r="M309">
            <v>4305</v>
          </cell>
          <cell r="N309">
            <v>11037</v>
          </cell>
          <cell r="O309">
            <v>29621</v>
          </cell>
          <cell r="P309">
            <v>14607</v>
          </cell>
          <cell r="Q309">
            <v>16180</v>
          </cell>
          <cell r="R309">
            <v>5573</v>
          </cell>
          <cell r="S309">
            <v>10261</v>
          </cell>
          <cell r="T309">
            <v>3985</v>
          </cell>
          <cell r="U309">
            <v>4579</v>
          </cell>
          <cell r="V309">
            <v>4323</v>
          </cell>
          <cell r="W309">
            <v>300</v>
          </cell>
          <cell r="X309">
            <v>663</v>
          </cell>
          <cell r="Y309">
            <v>78</v>
          </cell>
          <cell r="Z309">
            <v>920</v>
          </cell>
          <cell r="AA309">
            <v>1400</v>
          </cell>
          <cell r="AB309">
            <v>2191</v>
          </cell>
          <cell r="AC309">
            <v>1892</v>
          </cell>
          <cell r="AD309">
            <v>100</v>
          </cell>
          <cell r="AI309">
            <v>35</v>
          </cell>
          <cell r="AJ309">
            <v>563</v>
          </cell>
          <cell r="AK309">
            <v>515</v>
          </cell>
          <cell r="AL309">
            <v>1096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29294</v>
          </cell>
          <cell r="L310">
            <v>184</v>
          </cell>
          <cell r="M310">
            <v>1537</v>
          </cell>
          <cell r="N310">
            <v>5216</v>
          </cell>
          <cell r="O310">
            <v>4892</v>
          </cell>
          <cell r="P310">
            <v>4968</v>
          </cell>
          <cell r="Q310">
            <v>3797</v>
          </cell>
          <cell r="R310">
            <v>1790</v>
          </cell>
          <cell r="S310">
            <v>1038</v>
          </cell>
          <cell r="T310">
            <v>652</v>
          </cell>
          <cell r="U310">
            <v>197</v>
          </cell>
          <cell r="V310">
            <v>402</v>
          </cell>
          <cell r="W310">
            <v>241</v>
          </cell>
          <cell r="X310">
            <v>51</v>
          </cell>
          <cell r="Z310">
            <v>110</v>
          </cell>
          <cell r="AA310">
            <v>995</v>
          </cell>
          <cell r="AB310">
            <v>297</v>
          </cell>
          <cell r="AC310">
            <v>399</v>
          </cell>
          <cell r="AD310">
            <v>456</v>
          </cell>
          <cell r="AE310">
            <v>584</v>
          </cell>
          <cell r="AH310">
            <v>156</v>
          </cell>
          <cell r="AI310">
            <v>174</v>
          </cell>
          <cell r="AJ310">
            <v>526</v>
          </cell>
          <cell r="AK310">
            <v>306</v>
          </cell>
          <cell r="AL310">
            <v>254</v>
          </cell>
          <cell r="AM310">
            <v>72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95955332</v>
          </cell>
          <cell r="L314">
            <v>1470210</v>
          </cell>
          <cell r="M314">
            <v>3260142</v>
          </cell>
          <cell r="N314">
            <v>3346325</v>
          </cell>
          <cell r="O314">
            <v>3114198</v>
          </cell>
          <cell r="P314">
            <v>3135691</v>
          </cell>
          <cell r="Q314">
            <v>3293345</v>
          </cell>
          <cell r="R314">
            <v>3824799</v>
          </cell>
          <cell r="S314">
            <v>3651648</v>
          </cell>
          <cell r="T314">
            <v>4208588</v>
          </cell>
          <cell r="U314">
            <v>4373629</v>
          </cell>
          <cell r="V314">
            <v>3600679</v>
          </cell>
          <cell r="W314">
            <v>3588521</v>
          </cell>
          <cell r="X314">
            <v>3885040</v>
          </cell>
          <cell r="Y314">
            <v>3872087</v>
          </cell>
          <cell r="Z314">
            <v>3507663</v>
          </cell>
          <cell r="AA314">
            <v>3772784</v>
          </cell>
          <cell r="AB314">
            <v>3883913</v>
          </cell>
          <cell r="AC314">
            <v>3843030</v>
          </cell>
          <cell r="AD314">
            <v>3627771</v>
          </cell>
          <cell r="AE314">
            <v>3391121</v>
          </cell>
          <cell r="AF314">
            <v>3154610</v>
          </cell>
          <cell r="AG314">
            <v>2867356</v>
          </cell>
          <cell r="AH314">
            <v>3050618</v>
          </cell>
          <cell r="AI314">
            <v>3137355</v>
          </cell>
          <cell r="AJ314">
            <v>3003051</v>
          </cell>
          <cell r="AK314">
            <v>3279984</v>
          </cell>
          <cell r="AL314">
            <v>2952062</v>
          </cell>
          <cell r="AM314">
            <v>2863025</v>
          </cell>
          <cell r="AN314">
            <v>995757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3185862</v>
          </cell>
          <cell r="L315">
            <v>96736</v>
          </cell>
          <cell r="M315">
            <v>269882</v>
          </cell>
          <cell r="N315">
            <v>217799</v>
          </cell>
          <cell r="O315">
            <v>222726</v>
          </cell>
          <cell r="P315">
            <v>205033</v>
          </cell>
          <cell r="Q315">
            <v>232974</v>
          </cell>
          <cell r="R315">
            <v>249064</v>
          </cell>
          <cell r="S315">
            <v>121039</v>
          </cell>
          <cell r="T315">
            <v>114789</v>
          </cell>
          <cell r="U315">
            <v>132456</v>
          </cell>
          <cell r="V315">
            <v>92466</v>
          </cell>
          <cell r="W315">
            <v>110993</v>
          </cell>
          <cell r="X315">
            <v>114608</v>
          </cell>
          <cell r="Y315">
            <v>122989</v>
          </cell>
          <cell r="Z315">
            <v>84130</v>
          </cell>
          <cell r="AA315">
            <v>90527</v>
          </cell>
          <cell r="AB315">
            <v>84538</v>
          </cell>
          <cell r="AC315">
            <v>85236</v>
          </cell>
          <cell r="AD315">
            <v>76026</v>
          </cell>
          <cell r="AE315">
            <v>91138</v>
          </cell>
          <cell r="AF315">
            <v>59541</v>
          </cell>
          <cell r="AG315">
            <v>50319</v>
          </cell>
          <cell r="AH315">
            <v>51236</v>
          </cell>
          <cell r="AI315">
            <v>40267</v>
          </cell>
          <cell r="AJ315">
            <v>37717</v>
          </cell>
          <cell r="AK315">
            <v>44452</v>
          </cell>
          <cell r="AL315">
            <v>36520</v>
          </cell>
          <cell r="AM315">
            <v>32053</v>
          </cell>
          <cell r="AN315">
            <v>18608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18138392</v>
          </cell>
          <cell r="L316">
            <v>364590</v>
          </cell>
          <cell r="M316">
            <v>821058</v>
          </cell>
          <cell r="N316">
            <v>789860</v>
          </cell>
          <cell r="O316">
            <v>795488</v>
          </cell>
          <cell r="P316">
            <v>781850</v>
          </cell>
          <cell r="Q316">
            <v>793738</v>
          </cell>
          <cell r="R316">
            <v>845524</v>
          </cell>
          <cell r="S316">
            <v>822952</v>
          </cell>
          <cell r="T316">
            <v>1059974</v>
          </cell>
          <cell r="U316">
            <v>970538</v>
          </cell>
          <cell r="V316">
            <v>824525</v>
          </cell>
          <cell r="W316">
            <v>851870</v>
          </cell>
          <cell r="X316">
            <v>834036</v>
          </cell>
          <cell r="Y316">
            <v>704408</v>
          </cell>
          <cell r="Z316">
            <v>630610</v>
          </cell>
          <cell r="AA316">
            <v>587879</v>
          </cell>
          <cell r="AB316">
            <v>600008</v>
          </cell>
          <cell r="AC316">
            <v>573130</v>
          </cell>
          <cell r="AD316">
            <v>543876</v>
          </cell>
          <cell r="AE316">
            <v>477877</v>
          </cell>
          <cell r="AF316">
            <v>471101</v>
          </cell>
          <cell r="AG316">
            <v>397168</v>
          </cell>
          <cell r="AH316">
            <v>426610</v>
          </cell>
          <cell r="AI316">
            <v>467949</v>
          </cell>
          <cell r="AJ316">
            <v>408738</v>
          </cell>
          <cell r="AK316">
            <v>433000</v>
          </cell>
          <cell r="AL316">
            <v>374363</v>
          </cell>
          <cell r="AM316">
            <v>375033</v>
          </cell>
          <cell r="AN316">
            <v>110639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8627910</v>
          </cell>
          <cell r="L317">
            <v>271658</v>
          </cell>
          <cell r="M317">
            <v>692032</v>
          </cell>
          <cell r="N317">
            <v>744678</v>
          </cell>
          <cell r="O317">
            <v>658674</v>
          </cell>
          <cell r="P317">
            <v>724546</v>
          </cell>
          <cell r="Q317">
            <v>662491</v>
          </cell>
          <cell r="R317">
            <v>398517</v>
          </cell>
          <cell r="S317">
            <v>235870</v>
          </cell>
          <cell r="T317">
            <v>198578</v>
          </cell>
          <cell r="U317">
            <v>197827</v>
          </cell>
          <cell r="V317">
            <v>163522</v>
          </cell>
          <cell r="W317">
            <v>158995</v>
          </cell>
          <cell r="X317">
            <v>148709</v>
          </cell>
          <cell r="Y317">
            <v>152264</v>
          </cell>
          <cell r="Z317">
            <v>185383</v>
          </cell>
          <cell r="AA317">
            <v>187620</v>
          </cell>
          <cell r="AB317">
            <v>151060</v>
          </cell>
          <cell r="AC317">
            <v>169423</v>
          </cell>
          <cell r="AD317">
            <v>209232</v>
          </cell>
          <cell r="AE317">
            <v>208608</v>
          </cell>
          <cell r="AF317">
            <v>190843</v>
          </cell>
          <cell r="AG317">
            <v>179308</v>
          </cell>
          <cell r="AH317">
            <v>203641</v>
          </cell>
          <cell r="AI317">
            <v>230868</v>
          </cell>
          <cell r="AJ317">
            <v>246960</v>
          </cell>
          <cell r="AK317">
            <v>259595</v>
          </cell>
          <cell r="AL317">
            <v>295687</v>
          </cell>
          <cell r="AM317">
            <v>334271</v>
          </cell>
          <cell r="AN317">
            <v>166936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73665822</v>
          </cell>
          <cell r="L318">
            <v>314520</v>
          </cell>
          <cell r="M318">
            <v>2486835</v>
          </cell>
          <cell r="N318">
            <v>2842460</v>
          </cell>
          <cell r="O318">
            <v>2823266</v>
          </cell>
          <cell r="P318">
            <v>2582333</v>
          </cell>
          <cell r="Q318">
            <v>2478707</v>
          </cell>
          <cell r="R318">
            <v>2735757</v>
          </cell>
          <cell r="S318">
            <v>3087553</v>
          </cell>
          <cell r="T318">
            <v>3087533</v>
          </cell>
          <cell r="U318">
            <v>3136979</v>
          </cell>
          <cell r="V318">
            <v>3335608</v>
          </cell>
          <cell r="W318">
            <v>2876319</v>
          </cell>
          <cell r="X318">
            <v>3313377</v>
          </cell>
          <cell r="Y318">
            <v>3653825</v>
          </cell>
          <cell r="Z318">
            <v>3818362</v>
          </cell>
          <cell r="AA318">
            <v>3860502</v>
          </cell>
          <cell r="AB318">
            <v>2700559</v>
          </cell>
          <cell r="AC318">
            <v>2894266</v>
          </cell>
          <cell r="AD318">
            <v>3117222</v>
          </cell>
          <cell r="AE318">
            <v>3531233</v>
          </cell>
          <cell r="AF318">
            <v>2886664</v>
          </cell>
          <cell r="AG318">
            <v>1967180</v>
          </cell>
          <cell r="AH318">
            <v>1613002</v>
          </cell>
          <cell r="AI318">
            <v>1187076</v>
          </cell>
          <cell r="AJ318">
            <v>1566952</v>
          </cell>
          <cell r="AK318">
            <v>1641610</v>
          </cell>
          <cell r="AL318">
            <v>1398759</v>
          </cell>
          <cell r="AM318">
            <v>1398078</v>
          </cell>
          <cell r="AN318">
            <v>837769</v>
          </cell>
          <cell r="AO318">
            <v>491516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17525586</v>
          </cell>
          <cell r="L319">
            <v>464435</v>
          </cell>
          <cell r="M319">
            <v>1241210</v>
          </cell>
          <cell r="N319">
            <v>1181666</v>
          </cell>
          <cell r="O319">
            <v>992959</v>
          </cell>
          <cell r="P319">
            <v>1034602</v>
          </cell>
          <cell r="Q319">
            <v>1228312</v>
          </cell>
          <cell r="R319">
            <v>872119</v>
          </cell>
          <cell r="S319">
            <v>684477</v>
          </cell>
          <cell r="T319">
            <v>554540</v>
          </cell>
          <cell r="U319">
            <v>556022</v>
          </cell>
          <cell r="V319">
            <v>415570</v>
          </cell>
          <cell r="W319">
            <v>489062</v>
          </cell>
          <cell r="X319">
            <v>571814</v>
          </cell>
          <cell r="Y319">
            <v>517413</v>
          </cell>
          <cell r="Z319">
            <v>441313</v>
          </cell>
          <cell r="AA319">
            <v>487832</v>
          </cell>
          <cell r="AB319">
            <v>473787</v>
          </cell>
          <cell r="AC319">
            <v>440311</v>
          </cell>
          <cell r="AD319">
            <v>518037</v>
          </cell>
          <cell r="AE319">
            <v>466884</v>
          </cell>
          <cell r="AF319">
            <v>406549</v>
          </cell>
          <cell r="AG319">
            <v>447544</v>
          </cell>
          <cell r="AH319">
            <v>367543</v>
          </cell>
          <cell r="AI319">
            <v>422065</v>
          </cell>
          <cell r="AJ319">
            <v>416002</v>
          </cell>
          <cell r="AK319">
            <v>514864</v>
          </cell>
          <cell r="AL319">
            <v>465845</v>
          </cell>
          <cell r="AM319">
            <v>532582</v>
          </cell>
          <cell r="AN319">
            <v>270669</v>
          </cell>
          <cell r="AO319">
            <v>49558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657</v>
          </cell>
          <cell r="L320">
            <v>97</v>
          </cell>
          <cell r="N320">
            <v>112</v>
          </cell>
          <cell r="P320">
            <v>39</v>
          </cell>
          <cell r="R320">
            <v>112</v>
          </cell>
          <cell r="S320">
            <v>52</v>
          </cell>
          <cell r="T320">
            <v>50</v>
          </cell>
          <cell r="U320">
            <v>29</v>
          </cell>
          <cell r="W320">
            <v>20</v>
          </cell>
          <cell r="Y320">
            <v>32</v>
          </cell>
          <cell r="Z320">
            <v>24</v>
          </cell>
          <cell r="AB320">
            <v>43</v>
          </cell>
          <cell r="AE320">
            <v>47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37385</v>
          </cell>
          <cell r="L321">
            <v>736</v>
          </cell>
          <cell r="M321">
            <v>5923</v>
          </cell>
          <cell r="N321">
            <v>4676</v>
          </cell>
          <cell r="O321">
            <v>6222</v>
          </cell>
          <cell r="P321">
            <v>3263</v>
          </cell>
          <cell r="Q321">
            <v>7888</v>
          </cell>
          <cell r="R321">
            <v>719</v>
          </cell>
          <cell r="S321">
            <v>378</v>
          </cell>
          <cell r="T321">
            <v>1696</v>
          </cell>
          <cell r="U321">
            <v>593</v>
          </cell>
          <cell r="W321">
            <v>125</v>
          </cell>
          <cell r="X321">
            <v>206</v>
          </cell>
          <cell r="Y321">
            <v>1707</v>
          </cell>
          <cell r="Z321">
            <v>286</v>
          </cell>
          <cell r="AA321">
            <v>1051</v>
          </cell>
          <cell r="AB321">
            <v>78</v>
          </cell>
          <cell r="AC321">
            <v>220</v>
          </cell>
          <cell r="AE321">
            <v>192</v>
          </cell>
          <cell r="AF321">
            <v>145</v>
          </cell>
          <cell r="AG321">
            <v>165</v>
          </cell>
          <cell r="AH321">
            <v>72</v>
          </cell>
          <cell r="AI321">
            <v>437</v>
          </cell>
          <cell r="AJ321">
            <v>121</v>
          </cell>
          <cell r="AK321">
            <v>221</v>
          </cell>
          <cell r="AL321">
            <v>193</v>
          </cell>
          <cell r="AN321">
            <v>72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22598</v>
          </cell>
          <cell r="L322">
            <v>262</v>
          </cell>
          <cell r="M322">
            <v>1131</v>
          </cell>
          <cell r="N322">
            <v>1625</v>
          </cell>
          <cell r="O322">
            <v>1529</v>
          </cell>
          <cell r="P322">
            <v>2129</v>
          </cell>
          <cell r="Q322">
            <v>6966</v>
          </cell>
          <cell r="R322">
            <v>2922</v>
          </cell>
          <cell r="S322">
            <v>936</v>
          </cell>
          <cell r="T322">
            <v>1043</v>
          </cell>
          <cell r="U322">
            <v>72</v>
          </cell>
          <cell r="V322">
            <v>552</v>
          </cell>
          <cell r="W322">
            <v>562</v>
          </cell>
          <cell r="X322">
            <v>198</v>
          </cell>
          <cell r="Z322">
            <v>169</v>
          </cell>
          <cell r="AA322">
            <v>169</v>
          </cell>
          <cell r="AB322">
            <v>562</v>
          </cell>
          <cell r="AC322">
            <v>237</v>
          </cell>
          <cell r="AE322">
            <v>47</v>
          </cell>
          <cell r="AF322">
            <v>116</v>
          </cell>
          <cell r="AH322">
            <v>86</v>
          </cell>
          <cell r="AI322">
            <v>121</v>
          </cell>
          <cell r="AJ322">
            <v>236</v>
          </cell>
          <cell r="AK322">
            <v>113</v>
          </cell>
          <cell r="AL322">
            <v>410</v>
          </cell>
          <cell r="AM322">
            <v>161</v>
          </cell>
          <cell r="AN322">
            <v>244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208</v>
          </cell>
          <cell r="N323">
            <v>150</v>
          </cell>
          <cell r="AI323">
            <v>58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1215</v>
          </cell>
          <cell r="M324">
            <v>136</v>
          </cell>
          <cell r="N324">
            <v>340</v>
          </cell>
          <cell r="O324">
            <v>418</v>
          </cell>
          <cell r="P324">
            <v>321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2052</v>
          </cell>
          <cell r="L325">
            <v>182</v>
          </cell>
          <cell r="M325">
            <v>719</v>
          </cell>
          <cell r="N325">
            <v>540</v>
          </cell>
          <cell r="O325">
            <v>229</v>
          </cell>
          <cell r="Q325">
            <v>100</v>
          </cell>
          <cell r="V325">
            <v>85</v>
          </cell>
          <cell r="AA325">
            <v>197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522</v>
          </cell>
          <cell r="R327">
            <v>522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198</v>
          </cell>
          <cell r="N328">
            <v>198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3077</v>
          </cell>
          <cell r="M330">
            <v>193</v>
          </cell>
          <cell r="N330">
            <v>213</v>
          </cell>
          <cell r="O330">
            <v>121</v>
          </cell>
          <cell r="P330">
            <v>175</v>
          </cell>
          <cell r="Q330">
            <v>558</v>
          </cell>
          <cell r="T330">
            <v>154</v>
          </cell>
          <cell r="U330">
            <v>250</v>
          </cell>
          <cell r="V330">
            <v>284</v>
          </cell>
          <cell r="W330">
            <v>141</v>
          </cell>
          <cell r="X330">
            <v>141</v>
          </cell>
          <cell r="Y330">
            <v>75</v>
          </cell>
          <cell r="Z330">
            <v>323</v>
          </cell>
          <cell r="AB330">
            <v>271</v>
          </cell>
          <cell r="AC330">
            <v>178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151</v>
          </cell>
          <cell r="X331">
            <v>37</v>
          </cell>
          <cell r="AE331">
            <v>114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572</v>
          </cell>
          <cell r="M332">
            <v>36</v>
          </cell>
          <cell r="U332">
            <v>65</v>
          </cell>
          <cell r="AB332">
            <v>81</v>
          </cell>
          <cell r="AE332">
            <v>123</v>
          </cell>
          <cell r="AF332">
            <v>50</v>
          </cell>
          <cell r="AG332">
            <v>36</v>
          </cell>
          <cell r="AJ332">
            <v>34</v>
          </cell>
          <cell r="AM332">
            <v>147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11643</v>
          </cell>
          <cell r="L333">
            <v>254</v>
          </cell>
          <cell r="M333">
            <v>320</v>
          </cell>
          <cell r="N333">
            <v>1071</v>
          </cell>
          <cell r="O333">
            <v>441</v>
          </cell>
          <cell r="P333">
            <v>258</v>
          </cell>
          <cell r="Q333">
            <v>4731</v>
          </cell>
          <cell r="S333">
            <v>419</v>
          </cell>
          <cell r="U333">
            <v>148</v>
          </cell>
          <cell r="V333">
            <v>67</v>
          </cell>
          <cell r="AA333">
            <v>67</v>
          </cell>
          <cell r="AB333">
            <v>456</v>
          </cell>
          <cell r="AC333">
            <v>527</v>
          </cell>
          <cell r="AD333">
            <v>170</v>
          </cell>
          <cell r="AE333">
            <v>220</v>
          </cell>
          <cell r="AF333">
            <v>264</v>
          </cell>
          <cell r="AG333">
            <v>285</v>
          </cell>
          <cell r="AH333">
            <v>325</v>
          </cell>
          <cell r="AI333">
            <v>934</v>
          </cell>
          <cell r="AJ333">
            <v>91</v>
          </cell>
          <cell r="AK333">
            <v>292</v>
          </cell>
          <cell r="AM333">
            <v>173</v>
          </cell>
          <cell r="AN333">
            <v>130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2692</v>
          </cell>
          <cell r="L334">
            <v>128</v>
          </cell>
          <cell r="M334">
            <v>369</v>
          </cell>
          <cell r="N334">
            <v>50</v>
          </cell>
          <cell r="O334">
            <v>447</v>
          </cell>
          <cell r="P334">
            <v>288</v>
          </cell>
          <cell r="Q334">
            <v>129</v>
          </cell>
          <cell r="W334">
            <v>120</v>
          </cell>
          <cell r="AB334">
            <v>119</v>
          </cell>
          <cell r="AC334">
            <v>121</v>
          </cell>
          <cell r="AE334">
            <v>430</v>
          </cell>
          <cell r="AK334">
            <v>72</v>
          </cell>
          <cell r="AL334">
            <v>152</v>
          </cell>
          <cell r="AM334">
            <v>170</v>
          </cell>
          <cell r="AN334">
            <v>97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28698769</v>
          </cell>
          <cell r="L338">
            <v>689709</v>
          </cell>
          <cell r="M338">
            <v>1243834</v>
          </cell>
          <cell r="N338">
            <v>1160796</v>
          </cell>
          <cell r="O338">
            <v>1108563</v>
          </cell>
          <cell r="P338">
            <v>1173348</v>
          </cell>
          <cell r="Q338">
            <v>1222905</v>
          </cell>
          <cell r="R338">
            <v>1341508</v>
          </cell>
          <cell r="S338">
            <v>1290089</v>
          </cell>
          <cell r="T338">
            <v>1381486</v>
          </cell>
          <cell r="U338">
            <v>1272920</v>
          </cell>
          <cell r="V338">
            <v>967067</v>
          </cell>
          <cell r="W338">
            <v>976807</v>
          </cell>
          <cell r="X338">
            <v>942605</v>
          </cell>
          <cell r="Y338">
            <v>883661</v>
          </cell>
          <cell r="Z338">
            <v>879969</v>
          </cell>
          <cell r="AA338">
            <v>939455</v>
          </cell>
          <cell r="AB338">
            <v>902575</v>
          </cell>
          <cell r="AC338">
            <v>1032770</v>
          </cell>
          <cell r="AD338">
            <v>1087488</v>
          </cell>
          <cell r="AE338">
            <v>1046280</v>
          </cell>
          <cell r="AF338">
            <v>985760</v>
          </cell>
          <cell r="AG338">
            <v>831445</v>
          </cell>
          <cell r="AH338">
            <v>831700</v>
          </cell>
          <cell r="AI338">
            <v>834459</v>
          </cell>
          <cell r="AJ338">
            <v>813964</v>
          </cell>
          <cell r="AK338">
            <v>867403</v>
          </cell>
          <cell r="AL338">
            <v>890214</v>
          </cell>
          <cell r="AM338">
            <v>827709</v>
          </cell>
          <cell r="AN338">
            <v>272185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272124</v>
          </cell>
          <cell r="L339">
            <v>7481</v>
          </cell>
          <cell r="M339">
            <v>16375</v>
          </cell>
          <cell r="N339">
            <v>8528</v>
          </cell>
          <cell r="O339">
            <v>8874</v>
          </cell>
          <cell r="P339">
            <v>22152</v>
          </cell>
          <cell r="Q339">
            <v>14658</v>
          </cell>
          <cell r="R339">
            <v>10636</v>
          </cell>
          <cell r="S339">
            <v>11740</v>
          </cell>
          <cell r="T339">
            <v>24187</v>
          </cell>
          <cell r="U339">
            <v>15039</v>
          </cell>
          <cell r="V339">
            <v>10136</v>
          </cell>
          <cell r="W339">
            <v>10490</v>
          </cell>
          <cell r="X339">
            <v>9840</v>
          </cell>
          <cell r="Y339">
            <v>11296</v>
          </cell>
          <cell r="Z339">
            <v>6320</v>
          </cell>
          <cell r="AA339">
            <v>9362</v>
          </cell>
          <cell r="AB339">
            <v>11892</v>
          </cell>
          <cell r="AC339">
            <v>13160</v>
          </cell>
          <cell r="AD339">
            <v>9448</v>
          </cell>
          <cell r="AE339">
            <v>7944</v>
          </cell>
          <cell r="AF339">
            <v>6485</v>
          </cell>
          <cell r="AG339">
            <v>4568</v>
          </cell>
          <cell r="AH339">
            <v>4459</v>
          </cell>
          <cell r="AI339">
            <v>3763</v>
          </cell>
          <cell r="AJ339">
            <v>3382</v>
          </cell>
          <cell r="AK339">
            <v>3000</v>
          </cell>
          <cell r="AL339">
            <v>3221</v>
          </cell>
          <cell r="AM339">
            <v>2475</v>
          </cell>
          <cell r="AN339">
            <v>1213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2746540</v>
          </cell>
          <cell r="L340">
            <v>66636</v>
          </cell>
          <cell r="M340">
            <v>94094</v>
          </cell>
          <cell r="N340">
            <v>94989</v>
          </cell>
          <cell r="O340">
            <v>100406</v>
          </cell>
          <cell r="P340">
            <v>100705</v>
          </cell>
          <cell r="Q340">
            <v>101125</v>
          </cell>
          <cell r="R340">
            <v>127163</v>
          </cell>
          <cell r="S340">
            <v>128802</v>
          </cell>
          <cell r="T340">
            <v>144229</v>
          </cell>
          <cell r="U340">
            <v>132628</v>
          </cell>
          <cell r="V340">
            <v>117182</v>
          </cell>
          <cell r="W340">
            <v>108015</v>
          </cell>
          <cell r="X340">
            <v>134407</v>
          </cell>
          <cell r="Y340">
            <v>104137</v>
          </cell>
          <cell r="Z340">
            <v>96259</v>
          </cell>
          <cell r="AA340">
            <v>99144</v>
          </cell>
          <cell r="AB340">
            <v>87561</v>
          </cell>
          <cell r="AC340">
            <v>119086</v>
          </cell>
          <cell r="AD340">
            <v>108282</v>
          </cell>
          <cell r="AE340">
            <v>91442</v>
          </cell>
          <cell r="AF340">
            <v>91467</v>
          </cell>
          <cell r="AG340">
            <v>71867</v>
          </cell>
          <cell r="AH340">
            <v>66396</v>
          </cell>
          <cell r="AI340">
            <v>58073</v>
          </cell>
          <cell r="AJ340">
            <v>66558</v>
          </cell>
          <cell r="AK340">
            <v>79289</v>
          </cell>
          <cell r="AL340">
            <v>74984</v>
          </cell>
          <cell r="AM340">
            <v>64220</v>
          </cell>
          <cell r="AN340">
            <v>17394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2674158</v>
          </cell>
          <cell r="L341">
            <v>54244</v>
          </cell>
          <cell r="M341">
            <v>149987</v>
          </cell>
          <cell r="N341">
            <v>173876</v>
          </cell>
          <cell r="O341">
            <v>152555</v>
          </cell>
          <cell r="P341">
            <v>149766</v>
          </cell>
          <cell r="Q341">
            <v>116202</v>
          </cell>
          <cell r="R341">
            <v>146990</v>
          </cell>
          <cell r="S341">
            <v>196811</v>
          </cell>
          <cell r="T341">
            <v>194508</v>
          </cell>
          <cell r="U341">
            <v>188122</v>
          </cell>
          <cell r="V341">
            <v>170320</v>
          </cell>
          <cell r="W341">
            <v>116820</v>
          </cell>
          <cell r="X341">
            <v>90934</v>
          </cell>
          <cell r="Y341">
            <v>87654</v>
          </cell>
          <cell r="Z341">
            <v>91864</v>
          </cell>
          <cell r="AA341">
            <v>77300</v>
          </cell>
          <cell r="AB341">
            <v>61504</v>
          </cell>
          <cell r="AC341">
            <v>76290</v>
          </cell>
          <cell r="AD341">
            <v>67014</v>
          </cell>
          <cell r="AE341">
            <v>60304</v>
          </cell>
          <cell r="AF341">
            <v>35650</v>
          </cell>
          <cell r="AG341">
            <v>33111</v>
          </cell>
          <cell r="AH341">
            <v>23145</v>
          </cell>
          <cell r="AI341">
            <v>27246</v>
          </cell>
          <cell r="AJ341">
            <v>31339</v>
          </cell>
          <cell r="AK341">
            <v>19828</v>
          </cell>
          <cell r="AL341">
            <v>36431</v>
          </cell>
          <cell r="AM341">
            <v>31763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4268257</v>
          </cell>
          <cell r="L342">
            <v>8853</v>
          </cell>
          <cell r="M342">
            <v>255466</v>
          </cell>
          <cell r="N342">
            <v>448703</v>
          </cell>
          <cell r="O342">
            <v>316539</v>
          </cell>
          <cell r="P342">
            <v>352196</v>
          </cell>
          <cell r="Q342">
            <v>75166</v>
          </cell>
          <cell r="R342">
            <v>194822</v>
          </cell>
          <cell r="S342">
            <v>152753</v>
          </cell>
          <cell r="T342">
            <v>123515</v>
          </cell>
          <cell r="U342">
            <v>172209</v>
          </cell>
          <cell r="V342">
            <v>104319</v>
          </cell>
          <cell r="W342">
            <v>133813</v>
          </cell>
          <cell r="X342">
            <v>125787</v>
          </cell>
          <cell r="Y342">
            <v>124701</v>
          </cell>
          <cell r="Z342">
            <v>155832</v>
          </cell>
          <cell r="AA342">
            <v>198818</v>
          </cell>
          <cell r="AB342">
            <v>118799</v>
          </cell>
          <cell r="AC342">
            <v>139448</v>
          </cell>
          <cell r="AD342">
            <v>220386</v>
          </cell>
          <cell r="AE342">
            <v>172960</v>
          </cell>
          <cell r="AF342">
            <v>255891</v>
          </cell>
          <cell r="AG342">
            <v>104498</v>
          </cell>
          <cell r="AH342">
            <v>86865</v>
          </cell>
          <cell r="AI342">
            <v>25585</v>
          </cell>
          <cell r="AJ342">
            <v>22191</v>
          </cell>
          <cell r="AK342">
            <v>49549</v>
          </cell>
          <cell r="AL342">
            <v>48542</v>
          </cell>
          <cell r="AM342">
            <v>29152</v>
          </cell>
          <cell r="AN342">
            <v>39387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1858308</v>
          </cell>
          <cell r="L343">
            <v>22687</v>
          </cell>
          <cell r="M343">
            <v>58281</v>
          </cell>
          <cell r="N343">
            <v>98985</v>
          </cell>
          <cell r="O343">
            <v>66724</v>
          </cell>
          <cell r="P343">
            <v>73078</v>
          </cell>
          <cell r="Q343">
            <v>83453</v>
          </cell>
          <cell r="R343">
            <v>73036</v>
          </cell>
          <cell r="S343">
            <v>91502</v>
          </cell>
          <cell r="T343">
            <v>94286</v>
          </cell>
          <cell r="U343">
            <v>108483</v>
          </cell>
          <cell r="V343">
            <v>90008</v>
          </cell>
          <cell r="W343">
            <v>89054</v>
          </cell>
          <cell r="X343">
            <v>90334</v>
          </cell>
          <cell r="Y343">
            <v>78311</v>
          </cell>
          <cell r="Z343">
            <v>93360</v>
          </cell>
          <cell r="AA343">
            <v>84673</v>
          </cell>
          <cell r="AB343">
            <v>74877</v>
          </cell>
          <cell r="AC343">
            <v>80849</v>
          </cell>
          <cell r="AD343">
            <v>60182</v>
          </cell>
          <cell r="AE343">
            <v>79230</v>
          </cell>
          <cell r="AF343">
            <v>47108</v>
          </cell>
          <cell r="AG343">
            <v>41670</v>
          </cell>
          <cell r="AH343">
            <v>21563</v>
          </cell>
          <cell r="AI343">
            <v>26623</v>
          </cell>
          <cell r="AJ343">
            <v>23370</v>
          </cell>
          <cell r="AK343">
            <v>31229</v>
          </cell>
          <cell r="AL343">
            <v>26426</v>
          </cell>
          <cell r="AM343">
            <v>37050</v>
          </cell>
          <cell r="AN343">
            <v>11876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67</v>
          </cell>
          <cell r="L344">
            <v>33</v>
          </cell>
          <cell r="P344">
            <v>34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126</v>
          </cell>
          <cell r="L345">
            <v>86</v>
          </cell>
          <cell r="N345">
            <v>40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991</v>
          </cell>
          <cell r="L346">
            <v>121</v>
          </cell>
          <cell r="M346">
            <v>249</v>
          </cell>
          <cell r="N346">
            <v>35</v>
          </cell>
          <cell r="O346">
            <v>227</v>
          </cell>
          <cell r="P346">
            <v>82</v>
          </cell>
          <cell r="R346">
            <v>180</v>
          </cell>
          <cell r="T346">
            <v>38</v>
          </cell>
          <cell r="AM346">
            <v>59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91</v>
          </cell>
          <cell r="M347">
            <v>60</v>
          </cell>
          <cell r="AE347">
            <v>31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396</v>
          </cell>
          <cell r="P349">
            <v>135</v>
          </cell>
          <cell r="T349">
            <v>115</v>
          </cell>
          <cell r="V349">
            <v>79</v>
          </cell>
          <cell r="W349">
            <v>67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74</v>
          </cell>
          <cell r="O355">
            <v>74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178</v>
          </cell>
          <cell r="T356">
            <v>117</v>
          </cell>
          <cell r="Z356">
            <v>61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40</v>
          </cell>
          <cell r="AE357">
            <v>40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565</v>
          </cell>
          <cell r="M358">
            <v>56</v>
          </cell>
          <cell r="N358">
            <v>128</v>
          </cell>
          <cell r="O358">
            <v>72</v>
          </cell>
          <cell r="P358">
            <v>50</v>
          </cell>
          <cell r="U358">
            <v>91</v>
          </cell>
          <cell r="V358">
            <v>168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17034547</v>
          </cell>
          <cell r="L362">
            <v>316991</v>
          </cell>
          <cell r="M362">
            <v>621224</v>
          </cell>
          <cell r="N362">
            <v>611564</v>
          </cell>
          <cell r="O362">
            <v>567917</v>
          </cell>
          <cell r="P362">
            <v>624856</v>
          </cell>
          <cell r="Q362">
            <v>686630</v>
          </cell>
          <cell r="R362">
            <v>791889</v>
          </cell>
          <cell r="S362">
            <v>754421</v>
          </cell>
          <cell r="T362">
            <v>836768</v>
          </cell>
          <cell r="U362">
            <v>808893</v>
          </cell>
          <cell r="V362">
            <v>654431</v>
          </cell>
          <cell r="W362">
            <v>720229</v>
          </cell>
          <cell r="X362">
            <v>685974</v>
          </cell>
          <cell r="Y362">
            <v>654599</v>
          </cell>
          <cell r="Z362">
            <v>578620</v>
          </cell>
          <cell r="AA362">
            <v>628083</v>
          </cell>
          <cell r="AB362">
            <v>646458</v>
          </cell>
          <cell r="AC362">
            <v>609255</v>
          </cell>
          <cell r="AD362">
            <v>593481</v>
          </cell>
          <cell r="AE362">
            <v>603638</v>
          </cell>
          <cell r="AF362">
            <v>569851</v>
          </cell>
          <cell r="AG362">
            <v>479693</v>
          </cell>
          <cell r="AH362">
            <v>468799</v>
          </cell>
          <cell r="AI362">
            <v>475800</v>
          </cell>
          <cell r="AJ362">
            <v>445099</v>
          </cell>
          <cell r="AK362">
            <v>477831</v>
          </cell>
          <cell r="AL362">
            <v>502544</v>
          </cell>
          <cell r="AM362">
            <v>445946</v>
          </cell>
          <cell r="AN362">
            <v>173063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211182</v>
          </cell>
          <cell r="L363">
            <v>7687</v>
          </cell>
          <cell r="M363">
            <v>15503</v>
          </cell>
          <cell r="N363">
            <v>14694</v>
          </cell>
          <cell r="O363">
            <v>11235</v>
          </cell>
          <cell r="P363">
            <v>11772</v>
          </cell>
          <cell r="Q363">
            <v>12904</v>
          </cell>
          <cell r="R363">
            <v>11248</v>
          </cell>
          <cell r="S363">
            <v>9999</v>
          </cell>
          <cell r="T363">
            <v>15650</v>
          </cell>
          <cell r="U363">
            <v>12171</v>
          </cell>
          <cell r="V363">
            <v>10300</v>
          </cell>
          <cell r="W363">
            <v>8687</v>
          </cell>
          <cell r="X363">
            <v>8594</v>
          </cell>
          <cell r="Y363">
            <v>12566</v>
          </cell>
          <cell r="Z363">
            <v>4258</v>
          </cell>
          <cell r="AA363">
            <v>4638</v>
          </cell>
          <cell r="AB363">
            <v>5042</v>
          </cell>
          <cell r="AC363">
            <v>7280</v>
          </cell>
          <cell r="AD363">
            <v>4218</v>
          </cell>
          <cell r="AE363">
            <v>5355</v>
          </cell>
          <cell r="AF363">
            <v>2880</v>
          </cell>
          <cell r="AG363">
            <v>2355</v>
          </cell>
          <cell r="AH363">
            <v>1739</v>
          </cell>
          <cell r="AI363">
            <v>1886</v>
          </cell>
          <cell r="AJ363">
            <v>1607</v>
          </cell>
          <cell r="AK363">
            <v>1813</v>
          </cell>
          <cell r="AL363">
            <v>1619</v>
          </cell>
          <cell r="AM363">
            <v>2990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1785683</v>
          </cell>
          <cell r="L364">
            <v>45739</v>
          </cell>
          <cell r="M364">
            <v>76484</v>
          </cell>
          <cell r="N364">
            <v>67160</v>
          </cell>
          <cell r="O364">
            <v>59399</v>
          </cell>
          <cell r="P364">
            <v>64923</v>
          </cell>
          <cell r="Q364">
            <v>77624</v>
          </cell>
          <cell r="R364">
            <v>84175</v>
          </cell>
          <cell r="S364">
            <v>84177</v>
          </cell>
          <cell r="T364">
            <v>101771</v>
          </cell>
          <cell r="U364">
            <v>91717</v>
          </cell>
          <cell r="V364">
            <v>81783</v>
          </cell>
          <cell r="W364">
            <v>84913</v>
          </cell>
          <cell r="X364">
            <v>84703</v>
          </cell>
          <cell r="Y364">
            <v>78540</v>
          </cell>
          <cell r="Z364">
            <v>74485</v>
          </cell>
          <cell r="AA364">
            <v>58956</v>
          </cell>
          <cell r="AB364">
            <v>66509</v>
          </cell>
          <cell r="AC364">
            <v>58403</v>
          </cell>
          <cell r="AD364">
            <v>56296</v>
          </cell>
          <cell r="AE364">
            <v>54227</v>
          </cell>
          <cell r="AF364">
            <v>54386</v>
          </cell>
          <cell r="AG364">
            <v>41820</v>
          </cell>
          <cell r="AH364">
            <v>40778</v>
          </cell>
          <cell r="AI364">
            <v>34999</v>
          </cell>
          <cell r="AJ364">
            <v>35743</v>
          </cell>
          <cell r="AK364">
            <v>36481</v>
          </cell>
          <cell r="AL364">
            <v>41079</v>
          </cell>
          <cell r="AM364">
            <v>33886</v>
          </cell>
          <cell r="AN364">
            <v>14527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398465</v>
          </cell>
          <cell r="L365">
            <v>2523</v>
          </cell>
          <cell r="M365">
            <v>13229</v>
          </cell>
          <cell r="N365">
            <v>21031</v>
          </cell>
          <cell r="O365">
            <v>29112</v>
          </cell>
          <cell r="P365">
            <v>12675</v>
          </cell>
          <cell r="Q365">
            <v>20630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23691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18255</v>
          </cell>
          <cell r="AD365">
            <v>20985</v>
          </cell>
          <cell r="AE365">
            <v>20119</v>
          </cell>
          <cell r="AF365">
            <v>10320</v>
          </cell>
          <cell r="AG365">
            <v>5290</v>
          </cell>
          <cell r="AH365">
            <v>4854</v>
          </cell>
          <cell r="AI365">
            <v>5058</v>
          </cell>
          <cell r="AJ365">
            <v>2270</v>
          </cell>
          <cell r="AK365">
            <v>5274</v>
          </cell>
          <cell r="AL365">
            <v>7695</v>
          </cell>
          <cell r="AM365">
            <v>5664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1775666</v>
          </cell>
          <cell r="L366">
            <v>27836</v>
          </cell>
          <cell r="M366">
            <v>97499</v>
          </cell>
          <cell r="N366">
            <v>140229</v>
          </cell>
          <cell r="O366">
            <v>137219</v>
          </cell>
          <cell r="P366">
            <v>38782</v>
          </cell>
          <cell r="Q366">
            <v>63141</v>
          </cell>
          <cell r="R366">
            <v>56221</v>
          </cell>
          <cell r="S366">
            <v>103946</v>
          </cell>
          <cell r="T366">
            <v>70174</v>
          </cell>
          <cell r="U366">
            <v>78200</v>
          </cell>
          <cell r="V366">
            <v>101600</v>
          </cell>
          <cell r="W366">
            <v>76523</v>
          </cell>
          <cell r="X366">
            <v>89460</v>
          </cell>
          <cell r="Y366">
            <v>58570</v>
          </cell>
          <cell r="Z366">
            <v>97136</v>
          </cell>
          <cell r="AA366">
            <v>42195</v>
          </cell>
          <cell r="AB366">
            <v>42838</v>
          </cell>
          <cell r="AC366">
            <v>39637</v>
          </cell>
          <cell r="AD366">
            <v>65302</v>
          </cell>
          <cell r="AE366">
            <v>67451</v>
          </cell>
          <cell r="AF366">
            <v>56667</v>
          </cell>
          <cell r="AG366">
            <v>52264</v>
          </cell>
          <cell r="AH366">
            <v>16134</v>
          </cell>
          <cell r="AI366">
            <v>8249</v>
          </cell>
          <cell r="AJ366">
            <v>43832</v>
          </cell>
          <cell r="AK366">
            <v>10521</v>
          </cell>
          <cell r="AL366">
            <v>40321</v>
          </cell>
          <cell r="AM366">
            <v>19034</v>
          </cell>
          <cell r="AN366">
            <v>23085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1238314</v>
          </cell>
          <cell r="L367">
            <v>24471</v>
          </cell>
          <cell r="M367">
            <v>60256</v>
          </cell>
          <cell r="N367">
            <v>54833</v>
          </cell>
          <cell r="O367">
            <v>44019</v>
          </cell>
          <cell r="P367">
            <v>45277</v>
          </cell>
          <cell r="Q367">
            <v>39348</v>
          </cell>
          <cell r="R367">
            <v>58829</v>
          </cell>
          <cell r="S367">
            <v>80275</v>
          </cell>
          <cell r="T367">
            <v>100553</v>
          </cell>
          <cell r="U367">
            <v>92082</v>
          </cell>
          <cell r="V367">
            <v>72860</v>
          </cell>
          <cell r="W367">
            <v>48302</v>
          </cell>
          <cell r="X367">
            <v>60988</v>
          </cell>
          <cell r="Y367">
            <v>57478</v>
          </cell>
          <cell r="Z367">
            <v>43523</v>
          </cell>
          <cell r="AA367">
            <v>41251</v>
          </cell>
          <cell r="AB367">
            <v>34150</v>
          </cell>
          <cell r="AC367">
            <v>28892</v>
          </cell>
          <cell r="AD367">
            <v>43795</v>
          </cell>
          <cell r="AE367">
            <v>41665</v>
          </cell>
          <cell r="AF367">
            <v>31685</v>
          </cell>
          <cell r="AG367">
            <v>22938</v>
          </cell>
          <cell r="AH367">
            <v>15692</v>
          </cell>
          <cell r="AI367">
            <v>13752</v>
          </cell>
          <cell r="AJ367">
            <v>11907</v>
          </cell>
          <cell r="AK367">
            <v>19465</v>
          </cell>
          <cell r="AL367">
            <v>19625</v>
          </cell>
          <cell r="AM367">
            <v>18458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162</v>
          </cell>
          <cell r="M369">
            <v>131</v>
          </cell>
          <cell r="AA369">
            <v>31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195</v>
          </cell>
          <cell r="M370">
            <v>136</v>
          </cell>
          <cell r="O370">
            <v>59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547</v>
          </cell>
          <cell r="N378">
            <v>547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961</v>
          </cell>
          <cell r="M382">
            <v>120</v>
          </cell>
          <cell r="N382">
            <v>55</v>
          </cell>
          <cell r="O382">
            <v>300</v>
          </cell>
          <cell r="Q382">
            <v>236</v>
          </cell>
          <cell r="R382">
            <v>200</v>
          </cell>
          <cell r="T382">
            <v>50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17957165</v>
          </cell>
          <cell r="L386">
            <v>293426</v>
          </cell>
          <cell r="M386">
            <v>671344</v>
          </cell>
          <cell r="N386">
            <v>670398</v>
          </cell>
          <cell r="O386">
            <v>628263</v>
          </cell>
          <cell r="P386">
            <v>674479</v>
          </cell>
          <cell r="Q386">
            <v>748017</v>
          </cell>
          <cell r="R386">
            <v>820250</v>
          </cell>
          <cell r="S386">
            <v>758908</v>
          </cell>
          <cell r="T386">
            <v>880346</v>
          </cell>
          <cell r="U386">
            <v>791511</v>
          </cell>
          <cell r="V386">
            <v>683702</v>
          </cell>
          <cell r="W386">
            <v>710914</v>
          </cell>
          <cell r="X386">
            <v>691904</v>
          </cell>
          <cell r="Y386">
            <v>627831</v>
          </cell>
          <cell r="Z386">
            <v>576238</v>
          </cell>
          <cell r="AA386">
            <v>612331</v>
          </cell>
          <cell r="AB386">
            <v>607778</v>
          </cell>
          <cell r="AC386">
            <v>590194</v>
          </cell>
          <cell r="AD386">
            <v>621767</v>
          </cell>
          <cell r="AE386">
            <v>615916</v>
          </cell>
          <cell r="AF386">
            <v>591477</v>
          </cell>
          <cell r="AG386">
            <v>496968</v>
          </cell>
          <cell r="AH386">
            <v>535946</v>
          </cell>
          <cell r="AI386">
            <v>539978</v>
          </cell>
          <cell r="AJ386">
            <v>535118</v>
          </cell>
          <cell r="AK386">
            <v>601334</v>
          </cell>
          <cell r="AL386">
            <v>586830</v>
          </cell>
          <cell r="AM386">
            <v>562618</v>
          </cell>
          <cell r="AN386">
            <v>231204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200060</v>
          </cell>
          <cell r="L387">
            <v>5178</v>
          </cell>
          <cell r="M387">
            <v>16655</v>
          </cell>
          <cell r="N387">
            <v>11261</v>
          </cell>
          <cell r="O387">
            <v>5989</v>
          </cell>
          <cell r="P387">
            <v>5712</v>
          </cell>
          <cell r="Q387">
            <v>7205</v>
          </cell>
          <cell r="R387">
            <v>12471</v>
          </cell>
          <cell r="S387">
            <v>11704</v>
          </cell>
          <cell r="T387">
            <v>12082</v>
          </cell>
          <cell r="U387">
            <v>13341</v>
          </cell>
          <cell r="V387">
            <v>7494</v>
          </cell>
          <cell r="W387">
            <v>8898</v>
          </cell>
          <cell r="X387">
            <v>6561</v>
          </cell>
          <cell r="Y387">
            <v>4418</v>
          </cell>
          <cell r="Z387">
            <v>8888</v>
          </cell>
          <cell r="AA387">
            <v>8406</v>
          </cell>
          <cell r="AB387">
            <v>5040</v>
          </cell>
          <cell r="AC387">
            <v>15394</v>
          </cell>
          <cell r="AD387">
            <v>9766</v>
          </cell>
          <cell r="AE387">
            <v>5795</v>
          </cell>
          <cell r="AF387">
            <v>4745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2117472</v>
          </cell>
          <cell r="L388">
            <v>42093</v>
          </cell>
          <cell r="M388">
            <v>79427</v>
          </cell>
          <cell r="N388">
            <v>73796</v>
          </cell>
          <cell r="O388">
            <v>72678</v>
          </cell>
          <cell r="P388">
            <v>77898</v>
          </cell>
          <cell r="Q388">
            <v>97352</v>
          </cell>
          <cell r="R388">
            <v>102617</v>
          </cell>
          <cell r="S388">
            <v>106490</v>
          </cell>
          <cell r="T388">
            <v>120679</v>
          </cell>
          <cell r="U388">
            <v>111514</v>
          </cell>
          <cell r="V388">
            <v>93243</v>
          </cell>
          <cell r="W388">
            <v>94357</v>
          </cell>
          <cell r="X388">
            <v>88755</v>
          </cell>
          <cell r="Y388">
            <v>92593</v>
          </cell>
          <cell r="Z388">
            <v>74667</v>
          </cell>
          <cell r="AA388">
            <v>83392</v>
          </cell>
          <cell r="AB388">
            <v>83408</v>
          </cell>
          <cell r="AC388">
            <v>72273</v>
          </cell>
          <cell r="AD388">
            <v>70796</v>
          </cell>
          <cell r="AE388">
            <v>66916</v>
          </cell>
          <cell r="AF388">
            <v>59253</v>
          </cell>
          <cell r="AG388">
            <v>41596</v>
          </cell>
          <cell r="AH388">
            <v>50283</v>
          </cell>
          <cell r="AI388">
            <v>54839</v>
          </cell>
          <cell r="AJ388">
            <v>47145</v>
          </cell>
          <cell r="AK388">
            <v>54146</v>
          </cell>
          <cell r="AL388">
            <v>50170</v>
          </cell>
          <cell r="AM388">
            <v>43360</v>
          </cell>
          <cell r="AN388">
            <v>11736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1056421</v>
          </cell>
          <cell r="L389">
            <v>28929</v>
          </cell>
          <cell r="M389">
            <v>62407</v>
          </cell>
          <cell r="N389">
            <v>81346</v>
          </cell>
          <cell r="O389">
            <v>67193</v>
          </cell>
          <cell r="P389">
            <v>70678</v>
          </cell>
          <cell r="Q389">
            <v>67423</v>
          </cell>
          <cell r="R389">
            <v>87179</v>
          </cell>
          <cell r="S389">
            <v>58458</v>
          </cell>
          <cell r="T389">
            <v>59021</v>
          </cell>
          <cell r="U389">
            <v>57633</v>
          </cell>
          <cell r="V389">
            <v>57645</v>
          </cell>
          <cell r="W389">
            <v>40088</v>
          </cell>
          <cell r="X389">
            <v>42016</v>
          </cell>
          <cell r="Y389">
            <v>36577</v>
          </cell>
          <cell r="Z389">
            <v>27244</v>
          </cell>
          <cell r="AA389">
            <v>29340</v>
          </cell>
          <cell r="AB389">
            <v>19945</v>
          </cell>
          <cell r="AC389">
            <v>29728</v>
          </cell>
          <cell r="AD389">
            <v>25074</v>
          </cell>
          <cell r="AE389">
            <v>17315</v>
          </cell>
          <cell r="AF389">
            <v>25983</v>
          </cell>
          <cell r="AG389">
            <v>11422</v>
          </cell>
          <cell r="AH389">
            <v>6188</v>
          </cell>
          <cell r="AI389">
            <v>11443</v>
          </cell>
          <cell r="AJ389">
            <v>5270</v>
          </cell>
          <cell r="AK389">
            <v>6149</v>
          </cell>
          <cell r="AL389">
            <v>6678</v>
          </cell>
          <cell r="AM389">
            <v>10424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2369415</v>
          </cell>
          <cell r="L390">
            <v>24342</v>
          </cell>
          <cell r="M390">
            <v>152538</v>
          </cell>
          <cell r="N390">
            <v>212847</v>
          </cell>
          <cell r="O390">
            <v>199114</v>
          </cell>
          <cell r="P390">
            <v>94666</v>
          </cell>
          <cell r="Q390">
            <v>49773</v>
          </cell>
          <cell r="R390">
            <v>85761</v>
          </cell>
          <cell r="S390">
            <v>106827</v>
          </cell>
          <cell r="T390">
            <v>118173</v>
          </cell>
          <cell r="U390">
            <v>115236</v>
          </cell>
          <cell r="V390">
            <v>124310</v>
          </cell>
          <cell r="W390">
            <v>116619</v>
          </cell>
          <cell r="X390">
            <v>99816</v>
          </cell>
          <cell r="Y390">
            <v>87367</v>
          </cell>
          <cell r="Z390">
            <v>78471</v>
          </cell>
          <cell r="AA390">
            <v>101106</v>
          </cell>
          <cell r="AB390">
            <v>57685</v>
          </cell>
          <cell r="AC390">
            <v>62127</v>
          </cell>
          <cell r="AD390">
            <v>84162</v>
          </cell>
          <cell r="AE390">
            <v>108154</v>
          </cell>
          <cell r="AF390">
            <v>68033</v>
          </cell>
          <cell r="AG390">
            <v>67182</v>
          </cell>
          <cell r="AH390">
            <v>18151</v>
          </cell>
          <cell r="AI390">
            <v>15877</v>
          </cell>
          <cell r="AJ390">
            <v>22188</v>
          </cell>
          <cell r="AK390">
            <v>22191</v>
          </cell>
          <cell r="AL390">
            <v>30596</v>
          </cell>
          <cell r="AM390">
            <v>22793</v>
          </cell>
          <cell r="AN390">
            <v>12722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2132470</v>
          </cell>
          <cell r="L391">
            <v>44450</v>
          </cell>
          <cell r="M391">
            <v>98010</v>
          </cell>
          <cell r="N391">
            <v>95284</v>
          </cell>
          <cell r="O391">
            <v>81800</v>
          </cell>
          <cell r="P391">
            <v>83195</v>
          </cell>
          <cell r="Q391">
            <v>92539</v>
          </cell>
          <cell r="R391">
            <v>113433</v>
          </cell>
          <cell r="S391">
            <v>120028</v>
          </cell>
          <cell r="T391">
            <v>106535</v>
          </cell>
          <cell r="U391">
            <v>129368</v>
          </cell>
          <cell r="V391">
            <v>96658</v>
          </cell>
          <cell r="W391">
            <v>89020</v>
          </cell>
          <cell r="X391">
            <v>95297</v>
          </cell>
          <cell r="Y391">
            <v>97814</v>
          </cell>
          <cell r="Z391">
            <v>102466</v>
          </cell>
          <cell r="AA391">
            <v>96356</v>
          </cell>
          <cell r="AB391">
            <v>74288</v>
          </cell>
          <cell r="AC391">
            <v>60196</v>
          </cell>
          <cell r="AD391">
            <v>56297</v>
          </cell>
          <cell r="AE391">
            <v>62485</v>
          </cell>
          <cell r="AF391">
            <v>63060</v>
          </cell>
          <cell r="AG391">
            <v>50366</v>
          </cell>
          <cell r="AH391">
            <v>22538</v>
          </cell>
          <cell r="AI391">
            <v>32079</v>
          </cell>
          <cell r="AJ391">
            <v>29155</v>
          </cell>
          <cell r="AK391">
            <v>25463</v>
          </cell>
          <cell r="AL391">
            <v>54573</v>
          </cell>
          <cell r="AM391">
            <v>39160</v>
          </cell>
          <cell r="AN391">
            <v>20557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264</v>
          </cell>
          <cell r="N392">
            <v>23</v>
          </cell>
          <cell r="AA392">
            <v>241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7097</v>
          </cell>
          <cell r="T393">
            <v>7045</v>
          </cell>
          <cell r="AM393">
            <v>52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1618</v>
          </cell>
          <cell r="L394">
            <v>183</v>
          </cell>
          <cell r="M394">
            <v>350</v>
          </cell>
          <cell r="N394">
            <v>296</v>
          </cell>
          <cell r="O394">
            <v>116</v>
          </cell>
          <cell r="R394">
            <v>288</v>
          </cell>
          <cell r="S394">
            <v>188</v>
          </cell>
          <cell r="U394">
            <v>128</v>
          </cell>
          <cell r="V394">
            <v>69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175</v>
          </cell>
          <cell r="M395">
            <v>101</v>
          </cell>
          <cell r="S395">
            <v>74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181</v>
          </cell>
          <cell r="AE396">
            <v>181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301</v>
          </cell>
          <cell r="M397">
            <v>53</v>
          </cell>
          <cell r="O397">
            <v>86</v>
          </cell>
          <cell r="Q397">
            <v>52</v>
          </cell>
          <cell r="U397">
            <v>110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410</v>
          </cell>
          <cell r="M404">
            <v>105</v>
          </cell>
          <cell r="R404">
            <v>138</v>
          </cell>
          <cell r="U404">
            <v>129</v>
          </cell>
          <cell r="Z404">
            <v>38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299</v>
          </cell>
          <cell r="M405">
            <v>172</v>
          </cell>
          <cell r="S405">
            <v>127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290</v>
          </cell>
          <cell r="R406">
            <v>108</v>
          </cell>
          <cell r="S406">
            <v>182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11265308</v>
          </cell>
          <cell r="L410">
            <v>175145</v>
          </cell>
          <cell r="M410">
            <v>397960</v>
          </cell>
          <cell r="N410">
            <v>388674</v>
          </cell>
          <cell r="O410">
            <v>351544</v>
          </cell>
          <cell r="P410">
            <v>406243</v>
          </cell>
          <cell r="Q410">
            <v>437881</v>
          </cell>
          <cell r="R410">
            <v>493292</v>
          </cell>
          <cell r="S410">
            <v>471548</v>
          </cell>
          <cell r="T410">
            <v>520957</v>
          </cell>
          <cell r="U410">
            <v>544289</v>
          </cell>
          <cell r="V410">
            <v>427776</v>
          </cell>
          <cell r="W410">
            <v>470623</v>
          </cell>
          <cell r="X410">
            <v>464471</v>
          </cell>
          <cell r="Y410">
            <v>427973</v>
          </cell>
          <cell r="Z410">
            <v>385440</v>
          </cell>
          <cell r="AA410">
            <v>410889</v>
          </cell>
          <cell r="AB410">
            <v>388553</v>
          </cell>
          <cell r="AC410">
            <v>368283</v>
          </cell>
          <cell r="AD410">
            <v>390125</v>
          </cell>
          <cell r="AE410">
            <v>379581</v>
          </cell>
          <cell r="AF410">
            <v>379466</v>
          </cell>
          <cell r="AG410">
            <v>324132</v>
          </cell>
          <cell r="AH410">
            <v>333000</v>
          </cell>
          <cell r="AI410">
            <v>354742</v>
          </cell>
          <cell r="AJ410">
            <v>327212</v>
          </cell>
          <cell r="AK410">
            <v>384575</v>
          </cell>
          <cell r="AL410">
            <v>390788</v>
          </cell>
          <cell r="AM410">
            <v>337575</v>
          </cell>
          <cell r="AN410">
            <v>132571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255402</v>
          </cell>
          <cell r="L411">
            <v>9318</v>
          </cell>
          <cell r="M411">
            <v>14820</v>
          </cell>
          <cell r="N411">
            <v>21593</v>
          </cell>
          <cell r="O411">
            <v>17619</v>
          </cell>
          <cell r="P411">
            <v>10955</v>
          </cell>
          <cell r="Q411">
            <v>9461</v>
          </cell>
          <cell r="R411">
            <v>13492</v>
          </cell>
          <cell r="S411">
            <v>15426</v>
          </cell>
          <cell r="T411">
            <v>14637</v>
          </cell>
          <cell r="U411">
            <v>17708</v>
          </cell>
          <cell r="V411">
            <v>8733</v>
          </cell>
          <cell r="W411">
            <v>10957</v>
          </cell>
          <cell r="X411">
            <v>14338</v>
          </cell>
          <cell r="Y411">
            <v>10133</v>
          </cell>
          <cell r="Z411">
            <v>11083</v>
          </cell>
          <cell r="AA411">
            <v>8084</v>
          </cell>
          <cell r="AB411">
            <v>7448</v>
          </cell>
          <cell r="AC411">
            <v>8946</v>
          </cell>
          <cell r="AD411">
            <v>6580</v>
          </cell>
          <cell r="AE411">
            <v>6178</v>
          </cell>
          <cell r="AF411">
            <v>5721</v>
          </cell>
          <cell r="AG411">
            <v>3189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2052840</v>
          </cell>
          <cell r="L412">
            <v>51429</v>
          </cell>
          <cell r="M412">
            <v>94302</v>
          </cell>
          <cell r="N412">
            <v>87211</v>
          </cell>
          <cell r="O412">
            <v>80382</v>
          </cell>
          <cell r="P412">
            <v>83430</v>
          </cell>
          <cell r="Q412">
            <v>91505</v>
          </cell>
          <cell r="R412">
            <v>109677</v>
          </cell>
          <cell r="S412">
            <v>111940</v>
          </cell>
          <cell r="T412">
            <v>120392</v>
          </cell>
          <cell r="U412">
            <v>109840</v>
          </cell>
          <cell r="V412">
            <v>92021</v>
          </cell>
          <cell r="W412">
            <v>103346</v>
          </cell>
          <cell r="X412">
            <v>88822</v>
          </cell>
          <cell r="Y412">
            <v>83370</v>
          </cell>
          <cell r="Z412">
            <v>77201</v>
          </cell>
          <cell r="AA412">
            <v>75854</v>
          </cell>
          <cell r="AB412">
            <v>77958</v>
          </cell>
          <cell r="AC412">
            <v>65108</v>
          </cell>
          <cell r="AD412">
            <v>60725</v>
          </cell>
          <cell r="AE412">
            <v>57390</v>
          </cell>
          <cell r="AF412">
            <v>53034</v>
          </cell>
          <cell r="AG412">
            <v>37997</v>
          </cell>
          <cell r="AH412">
            <v>42439</v>
          </cell>
          <cell r="AI412">
            <v>45075</v>
          </cell>
          <cell r="AJ412">
            <v>36894</v>
          </cell>
          <cell r="AK412">
            <v>42199</v>
          </cell>
          <cell r="AL412">
            <v>35497</v>
          </cell>
          <cell r="AM412">
            <v>31008</v>
          </cell>
          <cell r="AN412">
            <v>6794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226675</v>
          </cell>
          <cell r="L413">
            <v>3400</v>
          </cell>
          <cell r="M413">
            <v>7296</v>
          </cell>
          <cell r="N413">
            <v>15678</v>
          </cell>
          <cell r="O413">
            <v>14989</v>
          </cell>
          <cell r="P413">
            <v>8661</v>
          </cell>
          <cell r="Q413">
            <v>13879</v>
          </cell>
          <cell r="R413">
            <v>19707</v>
          </cell>
          <cell r="S413">
            <v>12345</v>
          </cell>
          <cell r="T413">
            <v>12423</v>
          </cell>
          <cell r="U413">
            <v>9637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4829</v>
          </cell>
          <cell r="AA413">
            <v>3983</v>
          </cell>
          <cell r="AB413">
            <v>7725</v>
          </cell>
          <cell r="AC413">
            <v>11500</v>
          </cell>
          <cell r="AD413">
            <v>6289</v>
          </cell>
          <cell r="AE413">
            <v>5845</v>
          </cell>
          <cell r="AF413">
            <v>8884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2277</v>
          </cell>
          <cell r="AM413">
            <v>5612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1349722</v>
          </cell>
          <cell r="L414">
            <v>15443</v>
          </cell>
          <cell r="M414">
            <v>101881</v>
          </cell>
          <cell r="N414">
            <v>72076</v>
          </cell>
          <cell r="O414">
            <v>55014</v>
          </cell>
          <cell r="P414">
            <v>48334</v>
          </cell>
          <cell r="Q414">
            <v>29084</v>
          </cell>
          <cell r="R414">
            <v>50742</v>
          </cell>
          <cell r="S414">
            <v>51656</v>
          </cell>
          <cell r="T414">
            <v>65985</v>
          </cell>
          <cell r="U414">
            <v>66073</v>
          </cell>
          <cell r="V414">
            <v>77173</v>
          </cell>
          <cell r="W414">
            <v>52055</v>
          </cell>
          <cell r="X414">
            <v>76890</v>
          </cell>
          <cell r="Y414">
            <v>84017</v>
          </cell>
          <cell r="Z414">
            <v>56281</v>
          </cell>
          <cell r="AA414">
            <v>49556</v>
          </cell>
          <cell r="AB414">
            <v>86833</v>
          </cell>
          <cell r="AC414">
            <v>36627</v>
          </cell>
          <cell r="AD414">
            <v>36045</v>
          </cell>
          <cell r="AE414">
            <v>63989</v>
          </cell>
          <cell r="AF414">
            <v>42065</v>
          </cell>
          <cell r="AG414">
            <v>37659</v>
          </cell>
          <cell r="AH414">
            <v>12892</v>
          </cell>
          <cell r="AI414">
            <v>37447</v>
          </cell>
          <cell r="AJ414">
            <v>5750</v>
          </cell>
          <cell r="AK414">
            <v>3494</v>
          </cell>
          <cell r="AL414">
            <v>11622</v>
          </cell>
          <cell r="AM414">
            <v>4315</v>
          </cell>
          <cell r="AN414">
            <v>15283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1121260</v>
          </cell>
          <cell r="L415">
            <v>15900</v>
          </cell>
          <cell r="M415">
            <v>45119</v>
          </cell>
          <cell r="N415">
            <v>49643</v>
          </cell>
          <cell r="O415">
            <v>62567</v>
          </cell>
          <cell r="P415">
            <v>45846</v>
          </cell>
          <cell r="Q415">
            <v>37417</v>
          </cell>
          <cell r="R415">
            <v>67293</v>
          </cell>
          <cell r="S415">
            <v>95605</v>
          </cell>
          <cell r="T415">
            <v>82633</v>
          </cell>
          <cell r="U415">
            <v>89678</v>
          </cell>
          <cell r="V415">
            <v>57161</v>
          </cell>
          <cell r="W415">
            <v>47693</v>
          </cell>
          <cell r="X415">
            <v>56931</v>
          </cell>
          <cell r="Y415">
            <v>58751</v>
          </cell>
          <cell r="Z415">
            <v>47665</v>
          </cell>
          <cell r="AA415">
            <v>44238</v>
          </cell>
          <cell r="AB415">
            <v>34424</v>
          </cell>
          <cell r="AC415">
            <v>32109</v>
          </cell>
          <cell r="AD415">
            <v>33750</v>
          </cell>
          <cell r="AE415">
            <v>32722</v>
          </cell>
          <cell r="AF415">
            <v>19118</v>
          </cell>
          <cell r="AG415">
            <v>17565</v>
          </cell>
          <cell r="AH415">
            <v>8571</v>
          </cell>
          <cell r="AI415">
            <v>6585</v>
          </cell>
          <cell r="AJ415">
            <v>7159</v>
          </cell>
          <cell r="AK415">
            <v>4163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35</v>
          </cell>
          <cell r="AM416">
            <v>35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646</v>
          </cell>
          <cell r="M417">
            <v>284</v>
          </cell>
          <cell r="S417">
            <v>170</v>
          </cell>
          <cell r="T417">
            <v>192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847</v>
          </cell>
          <cell r="M418">
            <v>320</v>
          </cell>
          <cell r="O418">
            <v>48</v>
          </cell>
          <cell r="P418">
            <v>247</v>
          </cell>
          <cell r="R418">
            <v>73</v>
          </cell>
          <cell r="X418">
            <v>71</v>
          </cell>
          <cell r="Y418">
            <v>88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205</v>
          </cell>
          <cell r="W420">
            <v>205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537</v>
          </cell>
          <cell r="M421">
            <v>398</v>
          </cell>
          <cell r="N421">
            <v>71</v>
          </cell>
          <cell r="Q421">
            <v>68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1004</v>
          </cell>
          <cell r="M426">
            <v>176</v>
          </cell>
          <cell r="O426">
            <v>193</v>
          </cell>
          <cell r="P426">
            <v>303</v>
          </cell>
          <cell r="R426">
            <v>141</v>
          </cell>
          <cell r="W426">
            <v>191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70</v>
          </cell>
          <cell r="W427">
            <v>70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291</v>
          </cell>
          <cell r="O429">
            <v>139</v>
          </cell>
          <cell r="Q429">
            <v>152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794</v>
          </cell>
          <cell r="Q430">
            <v>187</v>
          </cell>
          <cell r="S430">
            <v>473</v>
          </cell>
          <cell r="W430">
            <v>134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13563863</v>
          </cell>
          <cell r="L434">
            <v>266520</v>
          </cell>
          <cell r="M434">
            <v>580552</v>
          </cell>
          <cell r="N434">
            <v>615743</v>
          </cell>
          <cell r="O434">
            <v>608284</v>
          </cell>
          <cell r="P434">
            <v>612215</v>
          </cell>
          <cell r="Q434">
            <v>585465</v>
          </cell>
          <cell r="R434">
            <v>646781</v>
          </cell>
          <cell r="S434">
            <v>617022</v>
          </cell>
          <cell r="T434">
            <v>659538</v>
          </cell>
          <cell r="U434">
            <v>631353</v>
          </cell>
          <cell r="V434">
            <v>512431</v>
          </cell>
          <cell r="W434">
            <v>565978</v>
          </cell>
          <cell r="X434">
            <v>537306</v>
          </cell>
          <cell r="Y434">
            <v>525325</v>
          </cell>
          <cell r="Z434">
            <v>456597</v>
          </cell>
          <cell r="AA434">
            <v>466032</v>
          </cell>
          <cell r="AB434">
            <v>432851</v>
          </cell>
          <cell r="AC434">
            <v>414575</v>
          </cell>
          <cell r="AD434">
            <v>441545</v>
          </cell>
          <cell r="AE434">
            <v>404779</v>
          </cell>
          <cell r="AF434">
            <v>412040</v>
          </cell>
          <cell r="AG434">
            <v>320670</v>
          </cell>
          <cell r="AH434">
            <v>344964</v>
          </cell>
          <cell r="AI434">
            <v>356976</v>
          </cell>
          <cell r="AJ434">
            <v>335942</v>
          </cell>
          <cell r="AK434">
            <v>372100</v>
          </cell>
          <cell r="AL434">
            <v>368889</v>
          </cell>
          <cell r="AM434">
            <v>341944</v>
          </cell>
          <cell r="AN434">
            <v>129419</v>
          </cell>
          <cell r="AO434">
            <v>27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241834</v>
          </cell>
          <cell r="L435">
            <v>4789</v>
          </cell>
          <cell r="M435">
            <v>53275</v>
          </cell>
          <cell r="N435">
            <v>18413</v>
          </cell>
          <cell r="O435">
            <v>13710</v>
          </cell>
          <cell r="P435">
            <v>13388</v>
          </cell>
          <cell r="Q435">
            <v>12896</v>
          </cell>
          <cell r="R435">
            <v>11645</v>
          </cell>
          <cell r="S435">
            <v>12585</v>
          </cell>
          <cell r="T435">
            <v>12238</v>
          </cell>
          <cell r="U435">
            <v>10812</v>
          </cell>
          <cell r="V435">
            <v>9863</v>
          </cell>
          <cell r="W435">
            <v>7537</v>
          </cell>
          <cell r="X435">
            <v>7354</v>
          </cell>
          <cell r="Y435">
            <v>5787</v>
          </cell>
          <cell r="Z435">
            <v>8127</v>
          </cell>
          <cell r="AA435">
            <v>3186</v>
          </cell>
          <cell r="AB435">
            <v>4050</v>
          </cell>
          <cell r="AC435">
            <v>2028</v>
          </cell>
          <cell r="AD435">
            <v>3866</v>
          </cell>
          <cell r="AE435">
            <v>3545</v>
          </cell>
          <cell r="AF435">
            <v>4490</v>
          </cell>
          <cell r="AG435">
            <v>1286</v>
          </cell>
          <cell r="AH435">
            <v>3414</v>
          </cell>
          <cell r="AI435">
            <v>1257</v>
          </cell>
          <cell r="AJ435">
            <v>3917</v>
          </cell>
          <cell r="AK435">
            <v>1610</v>
          </cell>
          <cell r="AL435">
            <v>4469</v>
          </cell>
          <cell r="AM435">
            <v>1493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2721920</v>
          </cell>
          <cell r="L436">
            <v>59456</v>
          </cell>
          <cell r="M436">
            <v>116747</v>
          </cell>
          <cell r="N436">
            <v>120279</v>
          </cell>
          <cell r="O436">
            <v>125809</v>
          </cell>
          <cell r="P436">
            <v>121667</v>
          </cell>
          <cell r="Q436">
            <v>126902</v>
          </cell>
          <cell r="R436">
            <v>151901</v>
          </cell>
          <cell r="S436">
            <v>144853</v>
          </cell>
          <cell r="T436">
            <v>162544</v>
          </cell>
          <cell r="U436">
            <v>137150</v>
          </cell>
          <cell r="V436">
            <v>123725</v>
          </cell>
          <cell r="W436">
            <v>120731</v>
          </cell>
          <cell r="X436">
            <v>129127</v>
          </cell>
          <cell r="Y436">
            <v>107240</v>
          </cell>
          <cell r="Z436">
            <v>92974</v>
          </cell>
          <cell r="AA436">
            <v>82878</v>
          </cell>
          <cell r="AB436">
            <v>76761</v>
          </cell>
          <cell r="AC436">
            <v>74240</v>
          </cell>
          <cell r="AD436">
            <v>87730</v>
          </cell>
          <cell r="AE436">
            <v>71223</v>
          </cell>
          <cell r="AF436">
            <v>74251</v>
          </cell>
          <cell r="AG436">
            <v>47743</v>
          </cell>
          <cell r="AH436">
            <v>56092</v>
          </cell>
          <cell r="AI436">
            <v>57929</v>
          </cell>
          <cell r="AJ436">
            <v>58111</v>
          </cell>
          <cell r="AK436">
            <v>64482</v>
          </cell>
          <cell r="AL436">
            <v>57444</v>
          </cell>
          <cell r="AM436">
            <v>58165</v>
          </cell>
          <cell r="AN436">
            <v>13766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562843</v>
          </cell>
          <cell r="L437">
            <v>10524</v>
          </cell>
          <cell r="M437">
            <v>24211</v>
          </cell>
          <cell r="N437">
            <v>32770</v>
          </cell>
          <cell r="O437">
            <v>45937</v>
          </cell>
          <cell r="P437">
            <v>43564</v>
          </cell>
          <cell r="Q437">
            <v>52641</v>
          </cell>
          <cell r="R437">
            <v>39774</v>
          </cell>
          <cell r="S437">
            <v>38349</v>
          </cell>
          <cell r="T437">
            <v>39102</v>
          </cell>
          <cell r="U437">
            <v>43845</v>
          </cell>
          <cell r="V437">
            <v>32885</v>
          </cell>
          <cell r="W437">
            <v>21369</v>
          </cell>
          <cell r="X437">
            <v>16701</v>
          </cell>
          <cell r="Y437">
            <v>19252</v>
          </cell>
          <cell r="Z437">
            <v>11710</v>
          </cell>
          <cell r="AA437">
            <v>6956</v>
          </cell>
          <cell r="AB437">
            <v>6716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2464</v>
          </cell>
          <cell r="AK437">
            <v>2251</v>
          </cell>
          <cell r="AL437">
            <v>6935</v>
          </cell>
          <cell r="AM437">
            <v>11701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1969141</v>
          </cell>
          <cell r="L438">
            <v>6892</v>
          </cell>
          <cell r="M438">
            <v>176371</v>
          </cell>
          <cell r="N438">
            <v>158994</v>
          </cell>
          <cell r="O438">
            <v>177797</v>
          </cell>
          <cell r="P438">
            <v>239025</v>
          </cell>
          <cell r="Q438">
            <v>109540</v>
          </cell>
          <cell r="R438">
            <v>98675</v>
          </cell>
          <cell r="S438">
            <v>92393</v>
          </cell>
          <cell r="T438">
            <v>79230</v>
          </cell>
          <cell r="U438">
            <v>56903</v>
          </cell>
          <cell r="V438">
            <v>86206</v>
          </cell>
          <cell r="W438">
            <v>57536</v>
          </cell>
          <cell r="X438">
            <v>42269</v>
          </cell>
          <cell r="Y438">
            <v>37535</v>
          </cell>
          <cell r="Z438">
            <v>46554</v>
          </cell>
          <cell r="AA438">
            <v>51722</v>
          </cell>
          <cell r="AB438">
            <v>46671</v>
          </cell>
          <cell r="AC438">
            <v>57595</v>
          </cell>
          <cell r="AD438">
            <v>90291</v>
          </cell>
          <cell r="AE438">
            <v>67551</v>
          </cell>
          <cell r="AF438">
            <v>32861</v>
          </cell>
          <cell r="AG438">
            <v>28397</v>
          </cell>
          <cell r="AH438">
            <v>22179</v>
          </cell>
          <cell r="AI438">
            <v>11902</v>
          </cell>
          <cell r="AJ438">
            <v>24581</v>
          </cell>
          <cell r="AK438">
            <v>10599</v>
          </cell>
          <cell r="AL438">
            <v>14717</v>
          </cell>
          <cell r="AM438">
            <v>22094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1322700</v>
          </cell>
          <cell r="L439">
            <v>18506</v>
          </cell>
          <cell r="M439">
            <v>37783</v>
          </cell>
          <cell r="N439">
            <v>67272</v>
          </cell>
          <cell r="O439">
            <v>63792</v>
          </cell>
          <cell r="P439">
            <v>90924</v>
          </cell>
          <cell r="Q439">
            <v>64387</v>
          </cell>
          <cell r="R439">
            <v>75997</v>
          </cell>
          <cell r="S439">
            <v>79864</v>
          </cell>
          <cell r="T439">
            <v>83900</v>
          </cell>
          <cell r="U439">
            <v>88307</v>
          </cell>
          <cell r="V439">
            <v>64983</v>
          </cell>
          <cell r="W439">
            <v>52657</v>
          </cell>
          <cell r="X439">
            <v>53698</v>
          </cell>
          <cell r="Y439">
            <v>57673</v>
          </cell>
          <cell r="Z439">
            <v>62222</v>
          </cell>
          <cell r="AA439">
            <v>76551</v>
          </cell>
          <cell r="AB439">
            <v>64839</v>
          </cell>
          <cell r="AC439">
            <v>55428</v>
          </cell>
          <cell r="AD439">
            <v>48086</v>
          </cell>
          <cell r="AE439">
            <v>23002</v>
          </cell>
          <cell r="AF439">
            <v>20958</v>
          </cell>
          <cell r="AG439">
            <v>18119</v>
          </cell>
          <cell r="AH439">
            <v>12583</v>
          </cell>
          <cell r="AI439">
            <v>12589</v>
          </cell>
          <cell r="AJ439">
            <v>7559</v>
          </cell>
          <cell r="AK439">
            <v>5030</v>
          </cell>
          <cell r="AL439">
            <v>4944</v>
          </cell>
          <cell r="AM439">
            <v>8592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158</v>
          </cell>
          <cell r="O440">
            <v>22</v>
          </cell>
          <cell r="S440">
            <v>21</v>
          </cell>
          <cell r="V440">
            <v>115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328</v>
          </cell>
          <cell r="R441">
            <v>143</v>
          </cell>
          <cell r="V441">
            <v>185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349</v>
          </cell>
          <cell r="M442">
            <v>30</v>
          </cell>
          <cell r="N442">
            <v>21</v>
          </cell>
          <cell r="P442">
            <v>64</v>
          </cell>
          <cell r="Q442">
            <v>103</v>
          </cell>
          <cell r="T442">
            <v>131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223</v>
          </cell>
          <cell r="R444">
            <v>223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37</v>
          </cell>
          <cell r="P445">
            <v>37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185</v>
          </cell>
          <cell r="T450">
            <v>185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440</v>
          </cell>
          <cell r="N452">
            <v>64</v>
          </cell>
          <cell r="R452">
            <v>78</v>
          </cell>
          <cell r="S452">
            <v>87</v>
          </cell>
          <cell r="T452">
            <v>85</v>
          </cell>
          <cell r="U452">
            <v>46</v>
          </cell>
          <cell r="W452">
            <v>80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1051</v>
          </cell>
          <cell r="N453">
            <v>126</v>
          </cell>
          <cell r="P453">
            <v>442</v>
          </cell>
          <cell r="Q453">
            <v>222</v>
          </cell>
          <cell r="T453">
            <v>150</v>
          </cell>
          <cell r="V453">
            <v>111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1819</v>
          </cell>
          <cell r="N454">
            <v>1441</v>
          </cell>
          <cell r="O454">
            <v>53</v>
          </cell>
          <cell r="R454">
            <v>43</v>
          </cell>
          <cell r="S454">
            <v>126</v>
          </cell>
          <cell r="U454">
            <v>156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31414470</v>
          </cell>
          <cell r="L458">
            <v>482875</v>
          </cell>
          <cell r="M458">
            <v>1234637</v>
          </cell>
          <cell r="N458">
            <v>1283617</v>
          </cell>
          <cell r="O458">
            <v>1245515</v>
          </cell>
          <cell r="P458">
            <v>1274459</v>
          </cell>
          <cell r="Q458">
            <v>1297285</v>
          </cell>
          <cell r="R458">
            <v>1499556</v>
          </cell>
          <cell r="S458">
            <v>1478885</v>
          </cell>
          <cell r="T458">
            <v>1562952</v>
          </cell>
          <cell r="U458">
            <v>1551252</v>
          </cell>
          <cell r="V458">
            <v>1183733</v>
          </cell>
          <cell r="W458">
            <v>1326225</v>
          </cell>
          <cell r="X458">
            <v>1303737</v>
          </cell>
          <cell r="Y458">
            <v>1201001</v>
          </cell>
          <cell r="Z458">
            <v>1095986</v>
          </cell>
          <cell r="AA458">
            <v>1074035</v>
          </cell>
          <cell r="AB458">
            <v>1058130</v>
          </cell>
          <cell r="AC458">
            <v>978220</v>
          </cell>
          <cell r="AD458">
            <v>1038298</v>
          </cell>
          <cell r="AE458">
            <v>1026355</v>
          </cell>
          <cell r="AF458">
            <v>966720</v>
          </cell>
          <cell r="AG458">
            <v>820967</v>
          </cell>
          <cell r="AH458">
            <v>801010</v>
          </cell>
          <cell r="AI458">
            <v>848978</v>
          </cell>
          <cell r="AJ458">
            <v>806420</v>
          </cell>
          <cell r="AK458">
            <v>906398</v>
          </cell>
          <cell r="AL458">
            <v>909877</v>
          </cell>
          <cell r="AM458">
            <v>815699</v>
          </cell>
          <cell r="AN458">
            <v>340726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530998</v>
          </cell>
          <cell r="L459">
            <v>20817</v>
          </cell>
          <cell r="M459">
            <v>24147</v>
          </cell>
          <cell r="N459">
            <v>20899</v>
          </cell>
          <cell r="O459">
            <v>32578</v>
          </cell>
          <cell r="P459">
            <v>27543</v>
          </cell>
          <cell r="Q459">
            <v>26657</v>
          </cell>
          <cell r="R459">
            <v>33705</v>
          </cell>
          <cell r="S459">
            <v>27299</v>
          </cell>
          <cell r="T459">
            <v>33994</v>
          </cell>
          <cell r="U459">
            <v>32078</v>
          </cell>
          <cell r="V459">
            <v>25275</v>
          </cell>
          <cell r="W459">
            <v>25413</v>
          </cell>
          <cell r="X459">
            <v>23585</v>
          </cell>
          <cell r="Y459">
            <v>20410</v>
          </cell>
          <cell r="Z459">
            <v>18042</v>
          </cell>
          <cell r="AA459">
            <v>7096</v>
          </cell>
          <cell r="AB459">
            <v>14369</v>
          </cell>
          <cell r="AC459">
            <v>18360</v>
          </cell>
          <cell r="AD459">
            <v>21058</v>
          </cell>
          <cell r="AE459">
            <v>12506</v>
          </cell>
          <cell r="AF459">
            <v>14174</v>
          </cell>
          <cell r="AG459">
            <v>10940</v>
          </cell>
          <cell r="AH459">
            <v>5900</v>
          </cell>
          <cell r="AI459">
            <v>6927</v>
          </cell>
          <cell r="AJ459">
            <v>6882</v>
          </cell>
          <cell r="AK459">
            <v>2928</v>
          </cell>
          <cell r="AL459">
            <v>9797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6556524</v>
          </cell>
          <cell r="L460">
            <v>120703</v>
          </cell>
          <cell r="M460">
            <v>223581</v>
          </cell>
          <cell r="N460">
            <v>254543</v>
          </cell>
          <cell r="O460">
            <v>237751</v>
          </cell>
          <cell r="P460">
            <v>275078</v>
          </cell>
          <cell r="Q460">
            <v>311258</v>
          </cell>
          <cell r="R460">
            <v>356911</v>
          </cell>
          <cell r="S460">
            <v>393034</v>
          </cell>
          <cell r="T460">
            <v>488083</v>
          </cell>
          <cell r="U460">
            <v>444993</v>
          </cell>
          <cell r="V460">
            <v>300713</v>
          </cell>
          <cell r="W460">
            <v>301016</v>
          </cell>
          <cell r="X460">
            <v>257468</v>
          </cell>
          <cell r="Y460">
            <v>254723</v>
          </cell>
          <cell r="Z460">
            <v>222521</v>
          </cell>
          <cell r="AA460">
            <v>202182</v>
          </cell>
          <cell r="AB460">
            <v>204374</v>
          </cell>
          <cell r="AC460">
            <v>206513</v>
          </cell>
          <cell r="AD460">
            <v>212197</v>
          </cell>
          <cell r="AE460">
            <v>186833</v>
          </cell>
          <cell r="AF460">
            <v>179551</v>
          </cell>
          <cell r="AG460">
            <v>127466</v>
          </cell>
          <cell r="AH460">
            <v>144747</v>
          </cell>
          <cell r="AI460">
            <v>130326</v>
          </cell>
          <cell r="AJ460">
            <v>115727</v>
          </cell>
          <cell r="AK460">
            <v>125947</v>
          </cell>
          <cell r="AL460">
            <v>119156</v>
          </cell>
          <cell r="AM460">
            <v>120137</v>
          </cell>
          <cell r="AN460">
            <v>38992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1150998</v>
          </cell>
          <cell r="L461">
            <v>23191</v>
          </cell>
          <cell r="M461">
            <v>69772</v>
          </cell>
          <cell r="N461">
            <v>90908</v>
          </cell>
          <cell r="O461">
            <v>94975</v>
          </cell>
          <cell r="P461">
            <v>120558</v>
          </cell>
          <cell r="Q461">
            <v>85181</v>
          </cell>
          <cell r="R461">
            <v>68233</v>
          </cell>
          <cell r="S461">
            <v>66071</v>
          </cell>
          <cell r="T461">
            <v>64918</v>
          </cell>
          <cell r="U461">
            <v>59241</v>
          </cell>
          <cell r="V461">
            <v>50759</v>
          </cell>
          <cell r="W461">
            <v>36646</v>
          </cell>
          <cell r="X461">
            <v>31066</v>
          </cell>
          <cell r="Y461">
            <v>41041</v>
          </cell>
          <cell r="Z461">
            <v>24414</v>
          </cell>
          <cell r="AA461">
            <v>11181</v>
          </cell>
          <cell r="AB461">
            <v>13337</v>
          </cell>
          <cell r="AC461">
            <v>38284</v>
          </cell>
          <cell r="AD461">
            <v>27695</v>
          </cell>
          <cell r="AE461">
            <v>29949</v>
          </cell>
          <cell r="AF461">
            <v>28966</v>
          </cell>
          <cell r="AG461">
            <v>16254</v>
          </cell>
          <cell r="AH461">
            <v>12042</v>
          </cell>
          <cell r="AI461">
            <v>7915</v>
          </cell>
          <cell r="AJ461">
            <v>6035</v>
          </cell>
          <cell r="AK461">
            <v>4338</v>
          </cell>
          <cell r="AL461">
            <v>9974</v>
          </cell>
          <cell r="AM461">
            <v>11839</v>
          </cell>
          <cell r="AN461">
            <v>6215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3915941</v>
          </cell>
          <cell r="L462">
            <v>23447</v>
          </cell>
          <cell r="M462">
            <v>143529</v>
          </cell>
          <cell r="N462">
            <v>223435</v>
          </cell>
          <cell r="O462">
            <v>222591</v>
          </cell>
          <cell r="P462">
            <v>257544</v>
          </cell>
          <cell r="Q462">
            <v>185055</v>
          </cell>
          <cell r="R462">
            <v>142800</v>
          </cell>
          <cell r="S462">
            <v>109683</v>
          </cell>
          <cell r="T462">
            <v>106872</v>
          </cell>
          <cell r="U462">
            <v>255225</v>
          </cell>
          <cell r="V462">
            <v>152099</v>
          </cell>
          <cell r="W462">
            <v>158071</v>
          </cell>
          <cell r="X462">
            <v>161384</v>
          </cell>
          <cell r="Y462">
            <v>166895</v>
          </cell>
          <cell r="Z462">
            <v>207527</v>
          </cell>
          <cell r="AA462">
            <v>135957</v>
          </cell>
          <cell r="AB462">
            <v>128300</v>
          </cell>
          <cell r="AC462">
            <v>133876</v>
          </cell>
          <cell r="AD462">
            <v>177934</v>
          </cell>
          <cell r="AE462">
            <v>260805</v>
          </cell>
          <cell r="AF462">
            <v>140444</v>
          </cell>
          <cell r="AG462">
            <v>127038</v>
          </cell>
          <cell r="AH462">
            <v>70615</v>
          </cell>
          <cell r="AI462">
            <v>27955</v>
          </cell>
          <cell r="AJ462">
            <v>36644</v>
          </cell>
          <cell r="AK462">
            <v>42761</v>
          </cell>
          <cell r="AL462">
            <v>55948</v>
          </cell>
          <cell r="AM462">
            <v>29112</v>
          </cell>
          <cell r="AN462">
            <v>28156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3704522</v>
          </cell>
          <cell r="L463">
            <v>70990</v>
          </cell>
          <cell r="M463">
            <v>149734</v>
          </cell>
          <cell r="N463">
            <v>190882</v>
          </cell>
          <cell r="O463">
            <v>204877</v>
          </cell>
          <cell r="P463">
            <v>249282</v>
          </cell>
          <cell r="Q463">
            <v>219672</v>
          </cell>
          <cell r="R463">
            <v>221596</v>
          </cell>
          <cell r="S463">
            <v>277258</v>
          </cell>
          <cell r="T463">
            <v>289924</v>
          </cell>
          <cell r="U463">
            <v>294563</v>
          </cell>
          <cell r="V463">
            <v>218447</v>
          </cell>
          <cell r="W463">
            <v>168686</v>
          </cell>
          <cell r="X463">
            <v>161967</v>
          </cell>
          <cell r="Y463">
            <v>155754</v>
          </cell>
          <cell r="Z463">
            <v>157255</v>
          </cell>
          <cell r="AA463">
            <v>110088</v>
          </cell>
          <cell r="AB463">
            <v>91420</v>
          </cell>
          <cell r="AC463">
            <v>81176</v>
          </cell>
          <cell r="AD463">
            <v>70633</v>
          </cell>
          <cell r="AE463">
            <v>63033</v>
          </cell>
          <cell r="AF463">
            <v>59918</v>
          </cell>
          <cell r="AG463">
            <v>53906</v>
          </cell>
          <cell r="AH463">
            <v>17249</v>
          </cell>
          <cell r="AI463">
            <v>19463</v>
          </cell>
          <cell r="AJ463">
            <v>20398</v>
          </cell>
          <cell r="AK463">
            <v>18661</v>
          </cell>
          <cell r="AL463">
            <v>25163</v>
          </cell>
          <cell r="AM463">
            <v>32158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48</v>
          </cell>
          <cell r="O464">
            <v>48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548</v>
          </cell>
          <cell r="N465">
            <v>227</v>
          </cell>
          <cell r="O465">
            <v>50</v>
          </cell>
          <cell r="U465">
            <v>271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1056</v>
          </cell>
          <cell r="M466">
            <v>95</v>
          </cell>
          <cell r="N466">
            <v>41</v>
          </cell>
          <cell r="O466">
            <v>76</v>
          </cell>
          <cell r="P466">
            <v>395</v>
          </cell>
          <cell r="S466">
            <v>65</v>
          </cell>
          <cell r="U466">
            <v>165</v>
          </cell>
          <cell r="V466">
            <v>47</v>
          </cell>
          <cell r="AG466">
            <v>172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471</v>
          </cell>
          <cell r="V469">
            <v>413</v>
          </cell>
          <cell r="AG469">
            <v>58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169</v>
          </cell>
          <cell r="X475">
            <v>169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2452</v>
          </cell>
          <cell r="L476">
            <v>144</v>
          </cell>
          <cell r="M476">
            <v>769</v>
          </cell>
          <cell r="N476">
            <v>434</v>
          </cell>
          <cell r="O476">
            <v>259</v>
          </cell>
          <cell r="P476">
            <v>502</v>
          </cell>
          <cell r="Q476">
            <v>31</v>
          </cell>
          <cell r="R476">
            <v>93</v>
          </cell>
          <cell r="S476">
            <v>85</v>
          </cell>
          <cell r="U476">
            <v>58</v>
          </cell>
          <cell r="AF476">
            <v>40</v>
          </cell>
          <cell r="AJ476">
            <v>37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1077</v>
          </cell>
          <cell r="M477">
            <v>152</v>
          </cell>
          <cell r="N477">
            <v>250</v>
          </cell>
          <cell r="O477">
            <v>232</v>
          </cell>
          <cell r="P477">
            <v>258</v>
          </cell>
          <cell r="T477">
            <v>92</v>
          </cell>
          <cell r="AF477">
            <v>72</v>
          </cell>
          <cell r="AJ477">
            <v>21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2345</v>
          </cell>
          <cell r="L478">
            <v>69</v>
          </cell>
          <cell r="M478">
            <v>249</v>
          </cell>
          <cell r="N478">
            <v>391</v>
          </cell>
          <cell r="O478">
            <v>408</v>
          </cell>
          <cell r="P478">
            <v>594</v>
          </cell>
          <cell r="R478">
            <v>213</v>
          </cell>
          <cell r="S478">
            <v>220</v>
          </cell>
          <cell r="U478">
            <v>201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26525828</v>
          </cell>
          <cell r="L482">
            <v>365654</v>
          </cell>
          <cell r="M482">
            <v>964193</v>
          </cell>
          <cell r="N482">
            <v>1011090</v>
          </cell>
          <cell r="O482">
            <v>983253</v>
          </cell>
          <cell r="P482">
            <v>988872</v>
          </cell>
          <cell r="Q482">
            <v>979416</v>
          </cell>
          <cell r="R482">
            <v>959924</v>
          </cell>
          <cell r="S482">
            <v>966874</v>
          </cell>
          <cell r="T482">
            <v>1128365</v>
          </cell>
          <cell r="U482">
            <v>1180876</v>
          </cell>
          <cell r="V482">
            <v>950317</v>
          </cell>
          <cell r="W482">
            <v>969091</v>
          </cell>
          <cell r="X482">
            <v>1007842</v>
          </cell>
          <cell r="Y482">
            <v>998687</v>
          </cell>
          <cell r="Z482">
            <v>884255</v>
          </cell>
          <cell r="AA482">
            <v>889368</v>
          </cell>
          <cell r="AB482">
            <v>912081</v>
          </cell>
          <cell r="AC482">
            <v>892867</v>
          </cell>
          <cell r="AD482">
            <v>965242</v>
          </cell>
          <cell r="AE482">
            <v>984375</v>
          </cell>
          <cell r="AF482">
            <v>1068901</v>
          </cell>
          <cell r="AG482">
            <v>888494</v>
          </cell>
          <cell r="AH482">
            <v>819490</v>
          </cell>
          <cell r="AI482">
            <v>890150</v>
          </cell>
          <cell r="AJ482">
            <v>842700</v>
          </cell>
          <cell r="AK482">
            <v>938893</v>
          </cell>
          <cell r="AL482">
            <v>914271</v>
          </cell>
          <cell r="AM482">
            <v>831332</v>
          </cell>
          <cell r="AN482">
            <v>347668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430593</v>
          </cell>
          <cell r="L483">
            <v>12257</v>
          </cell>
          <cell r="M483">
            <v>31777</v>
          </cell>
          <cell r="N483">
            <v>30948</v>
          </cell>
          <cell r="O483">
            <v>31127</v>
          </cell>
          <cell r="P483">
            <v>26681</v>
          </cell>
          <cell r="Q483">
            <v>23525</v>
          </cell>
          <cell r="R483">
            <v>26121</v>
          </cell>
          <cell r="S483">
            <v>25420</v>
          </cell>
          <cell r="T483">
            <v>15483</v>
          </cell>
          <cell r="U483">
            <v>19204</v>
          </cell>
          <cell r="V483">
            <v>18672</v>
          </cell>
          <cell r="W483">
            <v>14962</v>
          </cell>
          <cell r="X483">
            <v>16602</v>
          </cell>
          <cell r="Y483">
            <v>12763</v>
          </cell>
          <cell r="Z483">
            <v>10177</v>
          </cell>
          <cell r="AA483">
            <v>10181</v>
          </cell>
          <cell r="AB483">
            <v>14429</v>
          </cell>
          <cell r="AC483">
            <v>16282</v>
          </cell>
          <cell r="AD483">
            <v>13840</v>
          </cell>
          <cell r="AE483">
            <v>9480</v>
          </cell>
          <cell r="AF483">
            <v>7967</v>
          </cell>
          <cell r="AG483">
            <v>8860</v>
          </cell>
          <cell r="AH483">
            <v>6823</v>
          </cell>
          <cell r="AI483">
            <v>6116</v>
          </cell>
          <cell r="AJ483">
            <v>5742</v>
          </cell>
          <cell r="AK483">
            <v>5480</v>
          </cell>
          <cell r="AL483">
            <v>7104</v>
          </cell>
          <cell r="AM483">
            <v>1276</v>
          </cell>
          <cell r="AN483">
            <v>1294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7833006</v>
          </cell>
          <cell r="L484">
            <v>144718</v>
          </cell>
          <cell r="M484">
            <v>331706</v>
          </cell>
          <cell r="N484">
            <v>347440</v>
          </cell>
          <cell r="O484">
            <v>329301</v>
          </cell>
          <cell r="P484">
            <v>347360</v>
          </cell>
          <cell r="Q484">
            <v>325813</v>
          </cell>
          <cell r="R484">
            <v>371663</v>
          </cell>
          <cell r="S484">
            <v>444139</v>
          </cell>
          <cell r="T484">
            <v>505413</v>
          </cell>
          <cell r="U484">
            <v>472400</v>
          </cell>
          <cell r="V484">
            <v>357006</v>
          </cell>
          <cell r="W484">
            <v>350240</v>
          </cell>
          <cell r="X484">
            <v>336885</v>
          </cell>
          <cell r="Y484">
            <v>281278</v>
          </cell>
          <cell r="Z484">
            <v>243854</v>
          </cell>
          <cell r="AA484">
            <v>242454</v>
          </cell>
          <cell r="AB484">
            <v>256550</v>
          </cell>
          <cell r="AC484">
            <v>240307</v>
          </cell>
          <cell r="AD484">
            <v>244908</v>
          </cell>
          <cell r="AE484">
            <v>232882</v>
          </cell>
          <cell r="AF484">
            <v>219267</v>
          </cell>
          <cell r="AG484">
            <v>171901</v>
          </cell>
          <cell r="AH484">
            <v>177696</v>
          </cell>
          <cell r="AI484">
            <v>175761</v>
          </cell>
          <cell r="AJ484">
            <v>150750</v>
          </cell>
          <cell r="AK484">
            <v>173363</v>
          </cell>
          <cell r="AL484">
            <v>157996</v>
          </cell>
          <cell r="AM484">
            <v>153637</v>
          </cell>
          <cell r="AN484">
            <v>46123</v>
          </cell>
          <cell r="AO484">
            <v>195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497077</v>
          </cell>
          <cell r="L485">
            <v>6103</v>
          </cell>
          <cell r="M485">
            <v>14203</v>
          </cell>
          <cell r="N485">
            <v>16674</v>
          </cell>
          <cell r="O485">
            <v>23847</v>
          </cell>
          <cell r="P485">
            <v>31816</v>
          </cell>
          <cell r="Q485">
            <v>32995</v>
          </cell>
          <cell r="R485">
            <v>26514</v>
          </cell>
          <cell r="S485">
            <v>20764</v>
          </cell>
          <cell r="T485">
            <v>25494</v>
          </cell>
          <cell r="U485">
            <v>26175</v>
          </cell>
          <cell r="V485">
            <v>31225</v>
          </cell>
          <cell r="W485">
            <v>24330</v>
          </cell>
          <cell r="X485">
            <v>13373</v>
          </cell>
          <cell r="Y485">
            <v>24179</v>
          </cell>
          <cell r="Z485">
            <v>19466</v>
          </cell>
          <cell r="AA485">
            <v>14945</v>
          </cell>
          <cell r="AB485">
            <v>11732</v>
          </cell>
          <cell r="AC485">
            <v>12359</v>
          </cell>
          <cell r="AD485">
            <v>22463</v>
          </cell>
          <cell r="AE485">
            <v>25431</v>
          </cell>
          <cell r="AF485">
            <v>25690</v>
          </cell>
          <cell r="AG485">
            <v>12787</v>
          </cell>
          <cell r="AH485">
            <v>10284</v>
          </cell>
          <cell r="AI485">
            <v>4966</v>
          </cell>
          <cell r="AJ485">
            <v>3704</v>
          </cell>
          <cell r="AK485">
            <v>4959</v>
          </cell>
          <cell r="AL485">
            <v>3716</v>
          </cell>
          <cell r="AM485">
            <v>4359</v>
          </cell>
          <cell r="AN485">
            <v>2524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3608406</v>
          </cell>
          <cell r="L486">
            <v>25528</v>
          </cell>
          <cell r="M486">
            <v>161576</v>
          </cell>
          <cell r="N486">
            <v>124491</v>
          </cell>
          <cell r="O486">
            <v>173646</v>
          </cell>
          <cell r="P486">
            <v>167682</v>
          </cell>
          <cell r="Q486">
            <v>137082</v>
          </cell>
          <cell r="R486">
            <v>134967</v>
          </cell>
          <cell r="S486">
            <v>167496</v>
          </cell>
          <cell r="T486">
            <v>149035</v>
          </cell>
          <cell r="U486">
            <v>185019</v>
          </cell>
          <cell r="V486">
            <v>216026</v>
          </cell>
          <cell r="W486">
            <v>161209</v>
          </cell>
          <cell r="X486">
            <v>195171</v>
          </cell>
          <cell r="Y486">
            <v>172177</v>
          </cell>
          <cell r="Z486">
            <v>209753</v>
          </cell>
          <cell r="AA486">
            <v>202002</v>
          </cell>
          <cell r="AB486">
            <v>131716</v>
          </cell>
          <cell r="AC486">
            <v>121770</v>
          </cell>
          <cell r="AD486">
            <v>177936</v>
          </cell>
          <cell r="AE486">
            <v>152759</v>
          </cell>
          <cell r="AF486">
            <v>144206</v>
          </cell>
          <cell r="AG486">
            <v>86698</v>
          </cell>
          <cell r="AH486">
            <v>30461</v>
          </cell>
          <cell r="AI486">
            <v>22402</v>
          </cell>
          <cell r="AJ486">
            <v>26766</v>
          </cell>
          <cell r="AK486">
            <v>32357</v>
          </cell>
          <cell r="AL486">
            <v>46277</v>
          </cell>
          <cell r="AM486">
            <v>32098</v>
          </cell>
          <cell r="AN486">
            <v>20100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3616884</v>
          </cell>
          <cell r="L487">
            <v>61411</v>
          </cell>
          <cell r="M487">
            <v>178604</v>
          </cell>
          <cell r="N487">
            <v>150183</v>
          </cell>
          <cell r="O487">
            <v>146544</v>
          </cell>
          <cell r="P487">
            <v>182766</v>
          </cell>
          <cell r="Q487">
            <v>233713</v>
          </cell>
          <cell r="R487">
            <v>236315</v>
          </cell>
          <cell r="S487">
            <v>224511</v>
          </cell>
          <cell r="T487">
            <v>231899</v>
          </cell>
          <cell r="U487">
            <v>244420</v>
          </cell>
          <cell r="V487">
            <v>218454</v>
          </cell>
          <cell r="W487">
            <v>178632</v>
          </cell>
          <cell r="X487">
            <v>170301</v>
          </cell>
          <cell r="Y487">
            <v>150797</v>
          </cell>
          <cell r="Z487">
            <v>142754</v>
          </cell>
          <cell r="AA487">
            <v>136341</v>
          </cell>
          <cell r="AB487">
            <v>93583</v>
          </cell>
          <cell r="AC487">
            <v>90593</v>
          </cell>
          <cell r="AD487">
            <v>73211</v>
          </cell>
          <cell r="AE487">
            <v>91384</v>
          </cell>
          <cell r="AF487">
            <v>72431</v>
          </cell>
          <cell r="AG487">
            <v>55772</v>
          </cell>
          <cell r="AH487">
            <v>63382</v>
          </cell>
          <cell r="AI487">
            <v>33492</v>
          </cell>
          <cell r="AJ487">
            <v>59628</v>
          </cell>
          <cell r="AK487">
            <v>35172</v>
          </cell>
          <cell r="AL487">
            <v>21422</v>
          </cell>
          <cell r="AM487">
            <v>31425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1189</v>
          </cell>
          <cell r="L490">
            <v>808</v>
          </cell>
          <cell r="M490">
            <v>157</v>
          </cell>
          <cell r="S490">
            <v>224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52</v>
          </cell>
          <cell r="M491">
            <v>52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217</v>
          </cell>
          <cell r="L493">
            <v>176</v>
          </cell>
          <cell r="M493">
            <v>41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178</v>
          </cell>
          <cell r="M498">
            <v>178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125</v>
          </cell>
          <cell r="L500">
            <v>87</v>
          </cell>
          <cell r="M500">
            <v>38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2039</v>
          </cell>
          <cell r="L501">
            <v>106</v>
          </cell>
          <cell r="M501">
            <v>520</v>
          </cell>
          <cell r="AK501">
            <v>1413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632</v>
          </cell>
          <cell r="L502">
            <v>344</v>
          </cell>
          <cell r="M502">
            <v>288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51300419</v>
          </cell>
          <cell r="L506">
            <v>829295</v>
          </cell>
          <cell r="M506">
            <v>2062485</v>
          </cell>
          <cell r="N506">
            <v>2125884</v>
          </cell>
          <cell r="O506">
            <v>1982295</v>
          </cell>
          <cell r="P506">
            <v>1936273</v>
          </cell>
          <cell r="Q506">
            <v>1968613</v>
          </cell>
          <cell r="R506">
            <v>2244779</v>
          </cell>
          <cell r="S506">
            <v>2046485</v>
          </cell>
          <cell r="T506">
            <v>2280266</v>
          </cell>
          <cell r="U506">
            <v>2239704</v>
          </cell>
          <cell r="V506">
            <v>1776670</v>
          </cell>
          <cell r="W506">
            <v>1960539</v>
          </cell>
          <cell r="X506">
            <v>1985406</v>
          </cell>
          <cell r="Y506">
            <v>1946123</v>
          </cell>
          <cell r="Z506">
            <v>1750241</v>
          </cell>
          <cell r="AA506">
            <v>1830475</v>
          </cell>
          <cell r="AB506">
            <v>1744151</v>
          </cell>
          <cell r="AC506">
            <v>1664680</v>
          </cell>
          <cell r="AD506">
            <v>1808058</v>
          </cell>
          <cell r="AE506">
            <v>1789788</v>
          </cell>
          <cell r="AF506">
            <v>1724164</v>
          </cell>
          <cell r="AG506">
            <v>1544946</v>
          </cell>
          <cell r="AH506">
            <v>1515809</v>
          </cell>
          <cell r="AI506">
            <v>1642415</v>
          </cell>
          <cell r="AJ506">
            <v>1487706</v>
          </cell>
          <cell r="AK506">
            <v>1708501</v>
          </cell>
          <cell r="AL506">
            <v>1643234</v>
          </cell>
          <cell r="AM506">
            <v>1482403</v>
          </cell>
          <cell r="AN506">
            <v>579031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1380744</v>
          </cell>
          <cell r="L507">
            <v>26703</v>
          </cell>
          <cell r="M507">
            <v>90022</v>
          </cell>
          <cell r="N507">
            <v>75537</v>
          </cell>
          <cell r="O507">
            <v>64006</v>
          </cell>
          <cell r="P507">
            <v>71455</v>
          </cell>
          <cell r="Q507">
            <v>56660</v>
          </cell>
          <cell r="R507">
            <v>50477</v>
          </cell>
          <cell r="S507">
            <v>56903</v>
          </cell>
          <cell r="T507">
            <v>67843</v>
          </cell>
          <cell r="U507">
            <v>56464</v>
          </cell>
          <cell r="V507">
            <v>35456</v>
          </cell>
          <cell r="W507">
            <v>34834</v>
          </cell>
          <cell r="X507">
            <v>46943</v>
          </cell>
          <cell r="Y507">
            <v>42176</v>
          </cell>
          <cell r="Z507">
            <v>50987</v>
          </cell>
          <cell r="AA507">
            <v>42951</v>
          </cell>
          <cell r="AB507">
            <v>45407</v>
          </cell>
          <cell r="AC507">
            <v>46052</v>
          </cell>
          <cell r="AD507">
            <v>49419</v>
          </cell>
          <cell r="AE507">
            <v>41785</v>
          </cell>
          <cell r="AF507">
            <v>38469</v>
          </cell>
          <cell r="AG507">
            <v>39298</v>
          </cell>
          <cell r="AH507">
            <v>36694</v>
          </cell>
          <cell r="AI507">
            <v>47545</v>
          </cell>
          <cell r="AJ507">
            <v>46753</v>
          </cell>
          <cell r="AK507">
            <v>50892</v>
          </cell>
          <cell r="AL507">
            <v>32142</v>
          </cell>
          <cell r="AM507">
            <v>25944</v>
          </cell>
          <cell r="AN507">
            <v>10927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14335274</v>
          </cell>
          <cell r="L508">
            <v>238328</v>
          </cell>
          <cell r="M508">
            <v>545579</v>
          </cell>
          <cell r="N508">
            <v>545027</v>
          </cell>
          <cell r="O508">
            <v>540213</v>
          </cell>
          <cell r="P508">
            <v>548319</v>
          </cell>
          <cell r="Q508">
            <v>565994</v>
          </cell>
          <cell r="R508">
            <v>664135</v>
          </cell>
          <cell r="S508">
            <v>645948</v>
          </cell>
          <cell r="T508">
            <v>778408</v>
          </cell>
          <cell r="U508">
            <v>716547</v>
          </cell>
          <cell r="V508">
            <v>579440</v>
          </cell>
          <cell r="W508">
            <v>605083</v>
          </cell>
          <cell r="X508">
            <v>590022</v>
          </cell>
          <cell r="Y508">
            <v>528082</v>
          </cell>
          <cell r="Z508">
            <v>469670</v>
          </cell>
          <cell r="AA508">
            <v>480605</v>
          </cell>
          <cell r="AB508">
            <v>472919</v>
          </cell>
          <cell r="AC508">
            <v>482749</v>
          </cell>
          <cell r="AD508">
            <v>495439</v>
          </cell>
          <cell r="AE508">
            <v>462026</v>
          </cell>
          <cell r="AF508">
            <v>447324</v>
          </cell>
          <cell r="AG508">
            <v>378306</v>
          </cell>
          <cell r="AH508">
            <v>413829</v>
          </cell>
          <cell r="AI508">
            <v>439646</v>
          </cell>
          <cell r="AJ508">
            <v>419112</v>
          </cell>
          <cell r="AK508">
            <v>427099</v>
          </cell>
          <cell r="AL508">
            <v>395827</v>
          </cell>
          <cell r="AM508">
            <v>365804</v>
          </cell>
          <cell r="AN508">
            <v>93794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1651244</v>
          </cell>
          <cell r="L509">
            <v>39606</v>
          </cell>
          <cell r="M509">
            <v>107812</v>
          </cell>
          <cell r="N509">
            <v>93330</v>
          </cell>
          <cell r="O509">
            <v>102269</v>
          </cell>
          <cell r="P509">
            <v>127285</v>
          </cell>
          <cell r="Q509">
            <v>129427</v>
          </cell>
          <cell r="R509">
            <v>107880</v>
          </cell>
          <cell r="S509">
            <v>81400</v>
          </cell>
          <cell r="T509">
            <v>79669</v>
          </cell>
          <cell r="U509">
            <v>74966</v>
          </cell>
          <cell r="V509">
            <v>68282</v>
          </cell>
          <cell r="W509">
            <v>53238</v>
          </cell>
          <cell r="X509">
            <v>49686</v>
          </cell>
          <cell r="Y509">
            <v>67284</v>
          </cell>
          <cell r="Z509">
            <v>50444</v>
          </cell>
          <cell r="AA509">
            <v>42499</v>
          </cell>
          <cell r="AB509">
            <v>43309</v>
          </cell>
          <cell r="AC509">
            <v>60162</v>
          </cell>
          <cell r="AD509">
            <v>63642</v>
          </cell>
          <cell r="AE509">
            <v>51140</v>
          </cell>
          <cell r="AF509">
            <v>54700</v>
          </cell>
          <cell r="AG509">
            <v>33589</v>
          </cell>
          <cell r="AH509">
            <v>14717</v>
          </cell>
          <cell r="AI509">
            <v>11257</v>
          </cell>
          <cell r="AJ509">
            <v>8068</v>
          </cell>
          <cell r="AK509">
            <v>7992</v>
          </cell>
          <cell r="AL509">
            <v>9751</v>
          </cell>
          <cell r="AM509">
            <v>11669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14060748</v>
          </cell>
          <cell r="L510">
            <v>115681</v>
          </cell>
          <cell r="M510">
            <v>649572</v>
          </cell>
          <cell r="N510">
            <v>726802</v>
          </cell>
          <cell r="O510">
            <v>839598</v>
          </cell>
          <cell r="P510">
            <v>865658</v>
          </cell>
          <cell r="Q510">
            <v>783145</v>
          </cell>
          <cell r="R510">
            <v>645390</v>
          </cell>
          <cell r="S510">
            <v>635924</v>
          </cell>
          <cell r="T510">
            <v>487381</v>
          </cell>
          <cell r="U510">
            <v>560699</v>
          </cell>
          <cell r="V510">
            <v>505511</v>
          </cell>
          <cell r="W510">
            <v>420726</v>
          </cell>
          <cell r="X510">
            <v>530951</v>
          </cell>
          <cell r="Y510">
            <v>439033</v>
          </cell>
          <cell r="Z510">
            <v>515192</v>
          </cell>
          <cell r="AA510">
            <v>498668</v>
          </cell>
          <cell r="AB510">
            <v>389363</v>
          </cell>
          <cell r="AC510">
            <v>397717</v>
          </cell>
          <cell r="AD510">
            <v>530352</v>
          </cell>
          <cell r="AE510">
            <v>590772</v>
          </cell>
          <cell r="AF510">
            <v>496907</v>
          </cell>
          <cell r="AG510">
            <v>693966</v>
          </cell>
          <cell r="AH510">
            <v>311357</v>
          </cell>
          <cell r="AI510">
            <v>245920</v>
          </cell>
          <cell r="AJ510">
            <v>236220</v>
          </cell>
          <cell r="AK510">
            <v>243080</v>
          </cell>
          <cell r="AL510">
            <v>246654</v>
          </cell>
          <cell r="AM510">
            <v>215205</v>
          </cell>
          <cell r="AN510">
            <v>148997</v>
          </cell>
          <cell r="AO510">
            <v>94307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6912536</v>
          </cell>
          <cell r="L511">
            <v>152648</v>
          </cell>
          <cell r="M511">
            <v>375583</v>
          </cell>
          <cell r="N511">
            <v>357792</v>
          </cell>
          <cell r="O511">
            <v>362208</v>
          </cell>
          <cell r="P511">
            <v>456063</v>
          </cell>
          <cell r="Q511">
            <v>538701</v>
          </cell>
          <cell r="R511">
            <v>410283</v>
          </cell>
          <cell r="S511">
            <v>351460</v>
          </cell>
          <cell r="T511">
            <v>344543</v>
          </cell>
          <cell r="U511">
            <v>408243</v>
          </cell>
          <cell r="V511">
            <v>367046</v>
          </cell>
          <cell r="W511">
            <v>298722</v>
          </cell>
          <cell r="X511">
            <v>255402</v>
          </cell>
          <cell r="Y511">
            <v>301797</v>
          </cell>
          <cell r="Z511">
            <v>243120</v>
          </cell>
          <cell r="AA511">
            <v>239227</v>
          </cell>
          <cell r="AB511">
            <v>206966</v>
          </cell>
          <cell r="AC511">
            <v>183088</v>
          </cell>
          <cell r="AD511">
            <v>184661</v>
          </cell>
          <cell r="AE511">
            <v>180849</v>
          </cell>
          <cell r="AF511">
            <v>168063</v>
          </cell>
          <cell r="AG511">
            <v>140929</v>
          </cell>
          <cell r="AH511">
            <v>92594</v>
          </cell>
          <cell r="AI511">
            <v>56587</v>
          </cell>
          <cell r="AJ511">
            <v>48329</v>
          </cell>
          <cell r="AK511">
            <v>42990</v>
          </cell>
          <cell r="AL511">
            <v>65550</v>
          </cell>
          <cell r="AM511">
            <v>51522</v>
          </cell>
          <cell r="AN511">
            <v>27570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488</v>
          </cell>
          <cell r="N512">
            <v>104</v>
          </cell>
          <cell r="O512">
            <v>48</v>
          </cell>
          <cell r="Q512">
            <v>142</v>
          </cell>
          <cell r="V512">
            <v>59</v>
          </cell>
          <cell r="Y512">
            <v>51</v>
          </cell>
          <cell r="Z512">
            <v>14</v>
          </cell>
          <cell r="AA512">
            <v>25</v>
          </cell>
          <cell r="AC512">
            <v>45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14960</v>
          </cell>
          <cell r="M513">
            <v>145</v>
          </cell>
          <cell r="N513">
            <v>694</v>
          </cell>
          <cell r="O513">
            <v>339</v>
          </cell>
          <cell r="P513">
            <v>207</v>
          </cell>
          <cell r="R513">
            <v>126</v>
          </cell>
          <cell r="T513">
            <v>80</v>
          </cell>
          <cell r="V513">
            <v>224</v>
          </cell>
          <cell r="W513">
            <v>81</v>
          </cell>
          <cell r="Y513">
            <v>13064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11911</v>
          </cell>
          <cell r="L514">
            <v>97</v>
          </cell>
          <cell r="M514">
            <v>692</v>
          </cell>
          <cell r="N514">
            <v>1412</v>
          </cell>
          <cell r="O514">
            <v>926</v>
          </cell>
          <cell r="P514">
            <v>1008</v>
          </cell>
          <cell r="Q514">
            <v>425</v>
          </cell>
          <cell r="R514">
            <v>594</v>
          </cell>
          <cell r="S514">
            <v>991</v>
          </cell>
          <cell r="T514">
            <v>360</v>
          </cell>
          <cell r="U514">
            <v>31</v>
          </cell>
          <cell r="V514">
            <v>315</v>
          </cell>
          <cell r="W514">
            <v>95</v>
          </cell>
          <cell r="X514">
            <v>40</v>
          </cell>
          <cell r="Y514">
            <v>83</v>
          </cell>
          <cell r="Z514">
            <v>566</v>
          </cell>
          <cell r="AA514">
            <v>3654</v>
          </cell>
          <cell r="AB514">
            <v>49</v>
          </cell>
          <cell r="AD514">
            <v>274</v>
          </cell>
          <cell r="AE514">
            <v>189</v>
          </cell>
          <cell r="AK514">
            <v>110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131</v>
          </cell>
          <cell r="O515">
            <v>79</v>
          </cell>
          <cell r="Q515">
            <v>40</v>
          </cell>
          <cell r="AI515">
            <v>12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188</v>
          </cell>
          <cell r="L516">
            <v>42</v>
          </cell>
          <cell r="N516">
            <v>146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2072</v>
          </cell>
          <cell r="M517">
            <v>281</v>
          </cell>
          <cell r="N517">
            <v>371</v>
          </cell>
          <cell r="O517">
            <v>332</v>
          </cell>
          <cell r="P517">
            <v>310</v>
          </cell>
          <cell r="R517">
            <v>43</v>
          </cell>
          <cell r="S517">
            <v>61</v>
          </cell>
          <cell r="T517">
            <v>48</v>
          </cell>
          <cell r="U517">
            <v>176</v>
          </cell>
          <cell r="W517">
            <v>50</v>
          </cell>
          <cell r="X517">
            <v>30</v>
          </cell>
          <cell r="Y517">
            <v>22</v>
          </cell>
          <cell r="Z517">
            <v>181</v>
          </cell>
          <cell r="AB517">
            <v>38</v>
          </cell>
          <cell r="AC517">
            <v>45</v>
          </cell>
          <cell r="AE517">
            <v>44</v>
          </cell>
          <cell r="AL517">
            <v>40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241</v>
          </cell>
          <cell r="M521">
            <v>21</v>
          </cell>
          <cell r="T521">
            <v>220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244</v>
          </cell>
          <cell r="N522">
            <v>88</v>
          </cell>
          <cell r="V522">
            <v>45</v>
          </cell>
          <cell r="AA522">
            <v>111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3106</v>
          </cell>
          <cell r="L523">
            <v>51</v>
          </cell>
          <cell r="N523">
            <v>385</v>
          </cell>
          <cell r="P523">
            <v>293</v>
          </cell>
          <cell r="Q523">
            <v>158</v>
          </cell>
          <cell r="R523">
            <v>325</v>
          </cell>
          <cell r="S523">
            <v>171</v>
          </cell>
          <cell r="V523">
            <v>471</v>
          </cell>
          <cell r="W523">
            <v>516</v>
          </cell>
          <cell r="X523">
            <v>136</v>
          </cell>
          <cell r="Z523">
            <v>171</v>
          </cell>
          <cell r="AA523">
            <v>245</v>
          </cell>
          <cell r="AC523">
            <v>184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2115</v>
          </cell>
          <cell r="L524">
            <v>26</v>
          </cell>
          <cell r="M524">
            <v>381</v>
          </cell>
          <cell r="O524">
            <v>40</v>
          </cell>
          <cell r="P524">
            <v>85</v>
          </cell>
          <cell r="R524">
            <v>56</v>
          </cell>
          <cell r="S524">
            <v>185</v>
          </cell>
          <cell r="U524">
            <v>78</v>
          </cell>
          <cell r="V524">
            <v>20</v>
          </cell>
          <cell r="W524">
            <v>103</v>
          </cell>
          <cell r="X524">
            <v>70</v>
          </cell>
          <cell r="Y524">
            <v>199</v>
          </cell>
          <cell r="Z524">
            <v>195</v>
          </cell>
          <cell r="AB524">
            <v>57</v>
          </cell>
          <cell r="AC524">
            <v>227</v>
          </cell>
          <cell r="AD524">
            <v>163</v>
          </cell>
          <cell r="AE524">
            <v>169</v>
          </cell>
          <cell r="AM524">
            <v>61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6470</v>
          </cell>
          <cell r="M525">
            <v>599</v>
          </cell>
          <cell r="N525">
            <v>84</v>
          </cell>
          <cell r="O525">
            <v>677</v>
          </cell>
          <cell r="P525">
            <v>232</v>
          </cell>
          <cell r="R525">
            <v>219</v>
          </cell>
          <cell r="S525">
            <v>2088</v>
          </cell>
          <cell r="T525">
            <v>69</v>
          </cell>
          <cell r="U525">
            <v>2024</v>
          </cell>
          <cell r="V525">
            <v>311</v>
          </cell>
          <cell r="X525">
            <v>131</v>
          </cell>
          <cell r="AC525">
            <v>36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4995</v>
          </cell>
          <cell r="M526">
            <v>241</v>
          </cell>
          <cell r="N526">
            <v>142</v>
          </cell>
          <cell r="O526">
            <v>382</v>
          </cell>
          <cell r="P526">
            <v>766</v>
          </cell>
          <cell r="Q526">
            <v>299</v>
          </cell>
          <cell r="R526">
            <v>524</v>
          </cell>
          <cell r="S526">
            <v>357</v>
          </cell>
          <cell r="T526">
            <v>90</v>
          </cell>
          <cell r="U526">
            <v>144</v>
          </cell>
          <cell r="V526">
            <v>156</v>
          </cell>
          <cell r="W526">
            <v>386</v>
          </cell>
          <cell r="X526">
            <v>295</v>
          </cell>
          <cell r="Y526">
            <v>16</v>
          </cell>
          <cell r="Z526">
            <v>380</v>
          </cell>
          <cell r="AB526">
            <v>81</v>
          </cell>
          <cell r="AC526">
            <v>53</v>
          </cell>
          <cell r="AD526">
            <v>82</v>
          </cell>
          <cell r="AE526">
            <v>103</v>
          </cell>
          <cell r="AF526">
            <v>86</v>
          </cell>
          <cell r="AI526">
            <v>109</v>
          </cell>
          <cell r="AL526">
            <v>190</v>
          </cell>
          <cell r="AM526">
            <v>113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80208459</v>
          </cell>
          <cell r="L530">
            <v>935128</v>
          </cell>
          <cell r="M530">
            <v>2591831</v>
          </cell>
          <cell r="N530">
            <v>2493587</v>
          </cell>
          <cell r="O530">
            <v>2356065</v>
          </cell>
          <cell r="P530">
            <v>2378970</v>
          </cell>
          <cell r="Q530">
            <v>2438066</v>
          </cell>
          <cell r="R530">
            <v>2915045</v>
          </cell>
          <cell r="S530">
            <v>2923646</v>
          </cell>
          <cell r="T530">
            <v>3143005</v>
          </cell>
          <cell r="U530">
            <v>3222350</v>
          </cell>
          <cell r="V530">
            <v>2534125</v>
          </cell>
          <cell r="W530">
            <v>2754717</v>
          </cell>
          <cell r="X530">
            <v>2911813</v>
          </cell>
          <cell r="Y530">
            <v>2835893</v>
          </cell>
          <cell r="Z530">
            <v>2626707</v>
          </cell>
          <cell r="AA530">
            <v>2749085</v>
          </cell>
          <cell r="AB530">
            <v>2966386</v>
          </cell>
          <cell r="AC530">
            <v>2898608</v>
          </cell>
          <cell r="AD530">
            <v>3156690</v>
          </cell>
          <cell r="AE530">
            <v>3066924</v>
          </cell>
          <cell r="AF530">
            <v>3278401</v>
          </cell>
          <cell r="AG530">
            <v>2726536</v>
          </cell>
          <cell r="AH530">
            <v>2998269</v>
          </cell>
          <cell r="AI530">
            <v>3244837</v>
          </cell>
          <cell r="AJ530">
            <v>3129936</v>
          </cell>
          <cell r="AK530">
            <v>3519296</v>
          </cell>
          <cell r="AL530">
            <v>3311553</v>
          </cell>
          <cell r="AM530">
            <v>2963530</v>
          </cell>
          <cell r="AN530">
            <v>1136160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2937752</v>
          </cell>
          <cell r="L531">
            <v>61675</v>
          </cell>
          <cell r="M531">
            <v>164622</v>
          </cell>
          <cell r="N531">
            <v>140407</v>
          </cell>
          <cell r="O531">
            <v>145542</v>
          </cell>
          <cell r="P531">
            <v>117853</v>
          </cell>
          <cell r="Q531">
            <v>112875</v>
          </cell>
          <cell r="R531">
            <v>110760</v>
          </cell>
          <cell r="S531">
            <v>159812</v>
          </cell>
          <cell r="T531">
            <v>149131</v>
          </cell>
          <cell r="U531">
            <v>140653</v>
          </cell>
          <cell r="V531">
            <v>115206</v>
          </cell>
          <cell r="W531">
            <v>101087</v>
          </cell>
          <cell r="X531">
            <v>106964</v>
          </cell>
          <cell r="Y531">
            <v>98580</v>
          </cell>
          <cell r="Z531">
            <v>89489</v>
          </cell>
          <cell r="AA531">
            <v>92939</v>
          </cell>
          <cell r="AB531">
            <v>94632</v>
          </cell>
          <cell r="AC531">
            <v>96111</v>
          </cell>
          <cell r="AD531">
            <v>100561</v>
          </cell>
          <cell r="AE531">
            <v>100091</v>
          </cell>
          <cell r="AF531">
            <v>89559</v>
          </cell>
          <cell r="AG531">
            <v>80269</v>
          </cell>
          <cell r="AH531">
            <v>70127</v>
          </cell>
          <cell r="AI531">
            <v>82087</v>
          </cell>
          <cell r="AJ531">
            <v>76962</v>
          </cell>
          <cell r="AK531">
            <v>75074</v>
          </cell>
          <cell r="AL531">
            <v>66077</v>
          </cell>
          <cell r="AM531">
            <v>61474</v>
          </cell>
          <cell r="AN531">
            <v>37133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30660055</v>
          </cell>
          <cell r="L532">
            <v>433889</v>
          </cell>
          <cell r="M532">
            <v>1039001</v>
          </cell>
          <cell r="N532">
            <v>1078939</v>
          </cell>
          <cell r="O532">
            <v>1071603</v>
          </cell>
          <cell r="P532">
            <v>1081034</v>
          </cell>
          <cell r="Q532">
            <v>1127174</v>
          </cell>
          <cell r="R532">
            <v>1404623</v>
          </cell>
          <cell r="S532">
            <v>1439928</v>
          </cell>
          <cell r="T532">
            <v>1651734</v>
          </cell>
          <cell r="U532">
            <v>1557579</v>
          </cell>
          <cell r="V532">
            <v>1252035</v>
          </cell>
          <cell r="W532">
            <v>1349522</v>
          </cell>
          <cell r="X532">
            <v>1263256</v>
          </cell>
          <cell r="Y532">
            <v>1191088</v>
          </cell>
          <cell r="Z532">
            <v>1040206</v>
          </cell>
          <cell r="AA532">
            <v>1039876</v>
          </cell>
          <cell r="AB532">
            <v>1147956</v>
          </cell>
          <cell r="AC532">
            <v>1042650</v>
          </cell>
          <cell r="AD532">
            <v>1081660</v>
          </cell>
          <cell r="AE532">
            <v>973618</v>
          </cell>
          <cell r="AF532">
            <v>999081</v>
          </cell>
          <cell r="AG532">
            <v>852333</v>
          </cell>
          <cell r="AH532">
            <v>903522</v>
          </cell>
          <cell r="AI532">
            <v>964841</v>
          </cell>
          <cell r="AJ532">
            <v>854936</v>
          </cell>
          <cell r="AK532">
            <v>960646</v>
          </cell>
          <cell r="AL532">
            <v>831156</v>
          </cell>
          <cell r="AM532">
            <v>791011</v>
          </cell>
          <cell r="AN532">
            <v>235158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2429089</v>
          </cell>
          <cell r="L533">
            <v>30288</v>
          </cell>
          <cell r="M533">
            <v>87270</v>
          </cell>
          <cell r="N533">
            <v>114781</v>
          </cell>
          <cell r="O533">
            <v>86165</v>
          </cell>
          <cell r="P533">
            <v>119867</v>
          </cell>
          <cell r="Q533">
            <v>128208</v>
          </cell>
          <cell r="R533">
            <v>70426</v>
          </cell>
          <cell r="S533">
            <v>57246</v>
          </cell>
          <cell r="T533">
            <v>64821</v>
          </cell>
          <cell r="U533">
            <v>59161</v>
          </cell>
          <cell r="V533">
            <v>74022</v>
          </cell>
          <cell r="W533">
            <v>63448</v>
          </cell>
          <cell r="X533">
            <v>50139</v>
          </cell>
          <cell r="Y533">
            <v>76548</v>
          </cell>
          <cell r="Z533">
            <v>70145</v>
          </cell>
          <cell r="AA533">
            <v>71424</v>
          </cell>
          <cell r="AB533">
            <v>63451</v>
          </cell>
          <cell r="AC533">
            <v>117202</v>
          </cell>
          <cell r="AD533">
            <v>129865</v>
          </cell>
          <cell r="AE533">
            <v>108760</v>
          </cell>
          <cell r="AF533">
            <v>133147</v>
          </cell>
          <cell r="AG533">
            <v>121778</v>
          </cell>
          <cell r="AH533">
            <v>52360</v>
          </cell>
          <cell r="AI533">
            <v>41640</v>
          </cell>
          <cell r="AJ533">
            <v>44887</v>
          </cell>
          <cell r="AK533">
            <v>86187</v>
          </cell>
          <cell r="AL533">
            <v>138649</v>
          </cell>
          <cell r="AM533">
            <v>125404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44363209</v>
          </cell>
          <cell r="L534">
            <v>231508</v>
          </cell>
          <cell r="M534">
            <v>1790757</v>
          </cell>
          <cell r="N534">
            <v>1924118</v>
          </cell>
          <cell r="O534">
            <v>1831925</v>
          </cell>
          <cell r="P534">
            <v>1677443</v>
          </cell>
          <cell r="Q534">
            <v>1848831</v>
          </cell>
          <cell r="R534">
            <v>1952938</v>
          </cell>
          <cell r="S534">
            <v>2190193</v>
          </cell>
          <cell r="T534">
            <v>2030098</v>
          </cell>
          <cell r="U534">
            <v>2075624</v>
          </cell>
          <cell r="V534">
            <v>1918291</v>
          </cell>
          <cell r="W534">
            <v>1729750</v>
          </cell>
          <cell r="X534">
            <v>1760288</v>
          </cell>
          <cell r="Y534">
            <v>1794795</v>
          </cell>
          <cell r="Z534">
            <v>1905947</v>
          </cell>
          <cell r="AA534">
            <v>1836350</v>
          </cell>
          <cell r="AB534">
            <v>1617134</v>
          </cell>
          <cell r="AC534">
            <v>1481914</v>
          </cell>
          <cell r="AD534">
            <v>1882369</v>
          </cell>
          <cell r="AE534">
            <v>1853084</v>
          </cell>
          <cell r="AF534">
            <v>1404257</v>
          </cell>
          <cell r="AG534">
            <v>1354625</v>
          </cell>
          <cell r="AH534">
            <v>913888</v>
          </cell>
          <cell r="AI534">
            <v>828573</v>
          </cell>
          <cell r="AJ534">
            <v>829513</v>
          </cell>
          <cell r="AK534">
            <v>904919</v>
          </cell>
          <cell r="AL534">
            <v>813887</v>
          </cell>
          <cell r="AM534">
            <v>893275</v>
          </cell>
          <cell r="AN534">
            <v>709651</v>
          </cell>
          <cell r="AO534">
            <v>377264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14751045</v>
          </cell>
          <cell r="L535">
            <v>271283</v>
          </cell>
          <cell r="M535">
            <v>670900</v>
          </cell>
          <cell r="N535">
            <v>665888</v>
          </cell>
          <cell r="O535">
            <v>684804</v>
          </cell>
          <cell r="P535">
            <v>956290</v>
          </cell>
          <cell r="Q535">
            <v>1002043</v>
          </cell>
          <cell r="R535">
            <v>757127</v>
          </cell>
          <cell r="S535">
            <v>603366</v>
          </cell>
          <cell r="T535">
            <v>567984</v>
          </cell>
          <cell r="U535">
            <v>633861</v>
          </cell>
          <cell r="V535">
            <v>566531</v>
          </cell>
          <cell r="W535">
            <v>533774</v>
          </cell>
          <cell r="X535">
            <v>543260</v>
          </cell>
          <cell r="Y535">
            <v>537535</v>
          </cell>
          <cell r="Z535">
            <v>542929</v>
          </cell>
          <cell r="AA535">
            <v>514203</v>
          </cell>
          <cell r="AB535">
            <v>534559</v>
          </cell>
          <cell r="AC535">
            <v>475543</v>
          </cell>
          <cell r="AD535">
            <v>545711</v>
          </cell>
          <cell r="AE535">
            <v>516332</v>
          </cell>
          <cell r="AF535">
            <v>544308</v>
          </cell>
          <cell r="AG535">
            <v>463411</v>
          </cell>
          <cell r="AH535">
            <v>288611</v>
          </cell>
          <cell r="AI535">
            <v>241666</v>
          </cell>
          <cell r="AJ535">
            <v>224293</v>
          </cell>
          <cell r="AK535">
            <v>227379</v>
          </cell>
          <cell r="AL535">
            <v>262806</v>
          </cell>
          <cell r="AM535">
            <v>255666</v>
          </cell>
          <cell r="AN535">
            <v>118982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224</v>
          </cell>
          <cell r="M536">
            <v>98</v>
          </cell>
          <cell r="O536">
            <v>92</v>
          </cell>
          <cell r="W536">
            <v>34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21146</v>
          </cell>
          <cell r="L537">
            <v>142</v>
          </cell>
          <cell r="M537">
            <v>3196</v>
          </cell>
          <cell r="N537">
            <v>3161</v>
          </cell>
          <cell r="O537">
            <v>1619</v>
          </cell>
          <cell r="P537">
            <v>1258</v>
          </cell>
          <cell r="Q537">
            <v>1705</v>
          </cell>
          <cell r="R537">
            <v>879</v>
          </cell>
          <cell r="S537">
            <v>602</v>
          </cell>
          <cell r="T537">
            <v>436</v>
          </cell>
          <cell r="Y537">
            <v>7941</v>
          </cell>
          <cell r="AB537">
            <v>207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17399</v>
          </cell>
          <cell r="L538">
            <v>909</v>
          </cell>
          <cell r="M538">
            <v>2341</v>
          </cell>
          <cell r="N538">
            <v>1885</v>
          </cell>
          <cell r="O538">
            <v>2148</v>
          </cell>
          <cell r="P538">
            <v>2480</v>
          </cell>
          <cell r="Q538">
            <v>4308</v>
          </cell>
          <cell r="R538">
            <v>1070</v>
          </cell>
          <cell r="S538">
            <v>1039</v>
          </cell>
          <cell r="T538">
            <v>126</v>
          </cell>
          <cell r="U538">
            <v>289</v>
          </cell>
          <cell r="X538">
            <v>170</v>
          </cell>
          <cell r="Z538">
            <v>27</v>
          </cell>
          <cell r="AD538">
            <v>239</v>
          </cell>
          <cell r="AI538">
            <v>234</v>
          </cell>
          <cell r="AJ538">
            <v>69</v>
          </cell>
          <cell r="AN538">
            <v>65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1694</v>
          </cell>
          <cell r="M540">
            <v>502</v>
          </cell>
          <cell r="N540">
            <v>165</v>
          </cell>
          <cell r="O540">
            <v>107</v>
          </cell>
          <cell r="P540">
            <v>651</v>
          </cell>
          <cell r="Q540">
            <v>269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4573</v>
          </cell>
          <cell r="L541">
            <v>327</v>
          </cell>
          <cell r="M541">
            <v>820</v>
          </cell>
          <cell r="N541">
            <v>894</v>
          </cell>
          <cell r="O541">
            <v>879</v>
          </cell>
          <cell r="P541">
            <v>796</v>
          </cell>
          <cell r="Q541">
            <v>410</v>
          </cell>
          <cell r="R541">
            <v>121</v>
          </cell>
          <cell r="S541">
            <v>168</v>
          </cell>
          <cell r="T541">
            <v>158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581</v>
          </cell>
          <cell r="N543">
            <v>305</v>
          </cell>
          <cell r="R543">
            <v>276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1987</v>
          </cell>
          <cell r="L546">
            <v>196</v>
          </cell>
          <cell r="M546">
            <v>454</v>
          </cell>
          <cell r="N546">
            <v>399</v>
          </cell>
          <cell r="O546">
            <v>286</v>
          </cell>
          <cell r="P546">
            <v>150</v>
          </cell>
          <cell r="Q546">
            <v>150</v>
          </cell>
          <cell r="R546">
            <v>152</v>
          </cell>
          <cell r="AE546">
            <v>200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2223</v>
          </cell>
          <cell r="L547">
            <v>117</v>
          </cell>
          <cell r="M547">
            <v>65</v>
          </cell>
          <cell r="N547">
            <v>59</v>
          </cell>
          <cell r="O547">
            <v>164</v>
          </cell>
          <cell r="P547">
            <v>418</v>
          </cell>
          <cell r="Q547">
            <v>584</v>
          </cell>
          <cell r="R547">
            <v>175</v>
          </cell>
          <cell r="S547">
            <v>135</v>
          </cell>
          <cell r="U547">
            <v>44</v>
          </cell>
          <cell r="V547">
            <v>76</v>
          </cell>
          <cell r="W547">
            <v>159</v>
          </cell>
          <cell r="AB547">
            <v>50</v>
          </cell>
          <cell r="AC547">
            <v>177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246</v>
          </cell>
          <cell r="M548">
            <v>50</v>
          </cell>
          <cell r="O548">
            <v>86</v>
          </cell>
          <cell r="AD548">
            <v>110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13020</v>
          </cell>
          <cell r="M549">
            <v>219</v>
          </cell>
          <cell r="N549">
            <v>311</v>
          </cell>
          <cell r="O549">
            <v>1685</v>
          </cell>
          <cell r="P549">
            <v>291</v>
          </cell>
          <cell r="Q549">
            <v>87</v>
          </cell>
          <cell r="R549">
            <v>4525</v>
          </cell>
          <cell r="S549">
            <v>222</v>
          </cell>
          <cell r="T549">
            <v>309</v>
          </cell>
          <cell r="Y549">
            <v>2600</v>
          </cell>
          <cell r="AD549">
            <v>116</v>
          </cell>
          <cell r="AE549">
            <v>2655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6208</v>
          </cell>
          <cell r="L550">
            <v>778</v>
          </cell>
          <cell r="M550">
            <v>504</v>
          </cell>
          <cell r="N550">
            <v>286</v>
          </cell>
          <cell r="O550">
            <v>1501</v>
          </cell>
          <cell r="P550">
            <v>1033</v>
          </cell>
          <cell r="Q550">
            <v>841</v>
          </cell>
          <cell r="R550">
            <v>217</v>
          </cell>
          <cell r="S550">
            <v>376</v>
          </cell>
          <cell r="T550">
            <v>542</v>
          </cell>
          <cell r="AA550">
            <v>83</v>
          </cell>
          <cell r="AM550">
            <v>47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24987184</v>
          </cell>
          <cell r="L554">
            <v>359712</v>
          </cell>
          <cell r="M554">
            <v>1019674</v>
          </cell>
          <cell r="N554">
            <v>1125324</v>
          </cell>
          <cell r="O554">
            <v>994565</v>
          </cell>
          <cell r="P554">
            <v>938985</v>
          </cell>
          <cell r="Q554">
            <v>1011364</v>
          </cell>
          <cell r="R554">
            <v>1137622</v>
          </cell>
          <cell r="S554">
            <v>1094094</v>
          </cell>
          <cell r="T554">
            <v>1166223</v>
          </cell>
          <cell r="U554">
            <v>1156950</v>
          </cell>
          <cell r="V554">
            <v>917377</v>
          </cell>
          <cell r="W554">
            <v>984509</v>
          </cell>
          <cell r="X554">
            <v>917036</v>
          </cell>
          <cell r="Y554">
            <v>898594</v>
          </cell>
          <cell r="Z554">
            <v>788564</v>
          </cell>
          <cell r="AA554">
            <v>802149</v>
          </cell>
          <cell r="AB554">
            <v>808125</v>
          </cell>
          <cell r="AC554">
            <v>797391</v>
          </cell>
          <cell r="AD554">
            <v>864341</v>
          </cell>
          <cell r="AE554">
            <v>820107</v>
          </cell>
          <cell r="AF554">
            <v>913087</v>
          </cell>
          <cell r="AG554">
            <v>729929</v>
          </cell>
          <cell r="AH554">
            <v>738229</v>
          </cell>
          <cell r="AI554">
            <v>766771</v>
          </cell>
          <cell r="AJ554">
            <v>707653</v>
          </cell>
          <cell r="AK554">
            <v>784439</v>
          </cell>
          <cell r="AL554">
            <v>787993</v>
          </cell>
          <cell r="AM554">
            <v>708130</v>
          </cell>
          <cell r="AN554">
            <v>248145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413424</v>
          </cell>
          <cell r="L555">
            <v>8255</v>
          </cell>
          <cell r="M555">
            <v>32820</v>
          </cell>
          <cell r="N555">
            <v>33303</v>
          </cell>
          <cell r="O555">
            <v>31857</v>
          </cell>
          <cell r="P555">
            <v>24098</v>
          </cell>
          <cell r="Q555">
            <v>26775</v>
          </cell>
          <cell r="R555">
            <v>22512</v>
          </cell>
          <cell r="S555">
            <v>25475</v>
          </cell>
          <cell r="T555">
            <v>27439</v>
          </cell>
          <cell r="U555">
            <v>22743</v>
          </cell>
          <cell r="V555">
            <v>15729</v>
          </cell>
          <cell r="W555">
            <v>18279</v>
          </cell>
          <cell r="X555">
            <v>21104</v>
          </cell>
          <cell r="Y555">
            <v>14435</v>
          </cell>
          <cell r="Z555">
            <v>11661</v>
          </cell>
          <cell r="AA555">
            <v>10838</v>
          </cell>
          <cell r="AB555">
            <v>11974</v>
          </cell>
          <cell r="AC555">
            <v>12111</v>
          </cell>
          <cell r="AD555">
            <v>7895</v>
          </cell>
          <cell r="AE555">
            <v>6645</v>
          </cell>
          <cell r="AF555">
            <v>5187</v>
          </cell>
          <cell r="AG555">
            <v>1918</v>
          </cell>
          <cell r="AH555">
            <v>3757</v>
          </cell>
          <cell r="AI555">
            <v>2793</v>
          </cell>
          <cell r="AJ555">
            <v>4549</v>
          </cell>
          <cell r="AK555">
            <v>3823</v>
          </cell>
          <cell r="AL555">
            <v>3066</v>
          </cell>
          <cell r="AM555">
            <v>1374</v>
          </cell>
          <cell r="AN555">
            <v>1009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8070359</v>
          </cell>
          <cell r="L556">
            <v>142644</v>
          </cell>
          <cell r="M556">
            <v>356006</v>
          </cell>
          <cell r="N556">
            <v>404681</v>
          </cell>
          <cell r="O556">
            <v>360931</v>
          </cell>
          <cell r="P556">
            <v>350484</v>
          </cell>
          <cell r="Q556">
            <v>366044</v>
          </cell>
          <cell r="R556">
            <v>421898</v>
          </cell>
          <cell r="S556">
            <v>400132</v>
          </cell>
          <cell r="T556">
            <v>507162</v>
          </cell>
          <cell r="U556">
            <v>448041</v>
          </cell>
          <cell r="V556">
            <v>338953</v>
          </cell>
          <cell r="W556">
            <v>370438</v>
          </cell>
          <cell r="X556">
            <v>333713</v>
          </cell>
          <cell r="Y556">
            <v>286148</v>
          </cell>
          <cell r="Z556">
            <v>259317</v>
          </cell>
          <cell r="AA556">
            <v>240362</v>
          </cell>
          <cell r="AB556">
            <v>270348</v>
          </cell>
          <cell r="AC556">
            <v>249865</v>
          </cell>
          <cell r="AD556">
            <v>253652</v>
          </cell>
          <cell r="AE556">
            <v>230590</v>
          </cell>
          <cell r="AF556">
            <v>231216</v>
          </cell>
          <cell r="AG556">
            <v>166908</v>
          </cell>
          <cell r="AH556">
            <v>186561</v>
          </cell>
          <cell r="AI556">
            <v>175514</v>
          </cell>
          <cell r="AJ556">
            <v>160106</v>
          </cell>
          <cell r="AK556">
            <v>186767</v>
          </cell>
          <cell r="AL556">
            <v>177658</v>
          </cell>
          <cell r="AM556">
            <v>153607</v>
          </cell>
          <cell r="AN556">
            <v>40613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476302</v>
          </cell>
          <cell r="L557">
            <v>4637</v>
          </cell>
          <cell r="M557">
            <v>13653</v>
          </cell>
          <cell r="N557">
            <v>22414</v>
          </cell>
          <cell r="O557">
            <v>20165</v>
          </cell>
          <cell r="P557">
            <v>22531</v>
          </cell>
          <cell r="Q557">
            <v>33582</v>
          </cell>
          <cell r="R557">
            <v>21403</v>
          </cell>
          <cell r="S557">
            <v>26368</v>
          </cell>
          <cell r="T557">
            <v>18614</v>
          </cell>
          <cell r="U557">
            <v>15438</v>
          </cell>
          <cell r="V557">
            <v>20160</v>
          </cell>
          <cell r="W557">
            <v>6844</v>
          </cell>
          <cell r="X557">
            <v>8721</v>
          </cell>
          <cell r="Y557">
            <v>15785</v>
          </cell>
          <cell r="Z557">
            <v>11944</v>
          </cell>
          <cell r="AA557">
            <v>13798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44071</v>
          </cell>
          <cell r="AG557">
            <v>26296</v>
          </cell>
          <cell r="AH557">
            <v>9775</v>
          </cell>
          <cell r="AI557">
            <v>2065</v>
          </cell>
          <cell r="AJ557">
            <v>2722</v>
          </cell>
          <cell r="AK557">
            <v>1509</v>
          </cell>
          <cell r="AL557">
            <v>1426</v>
          </cell>
          <cell r="AM557">
            <v>7294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3594704</v>
          </cell>
          <cell r="L558">
            <v>17981</v>
          </cell>
          <cell r="M558">
            <v>92823</v>
          </cell>
          <cell r="N558">
            <v>163101</v>
          </cell>
          <cell r="O558">
            <v>129123</v>
          </cell>
          <cell r="P558">
            <v>144412</v>
          </cell>
          <cell r="Q558">
            <v>98593</v>
          </cell>
          <cell r="R558">
            <v>125218</v>
          </cell>
          <cell r="S558">
            <v>115164</v>
          </cell>
          <cell r="T558">
            <v>174672</v>
          </cell>
          <cell r="U558">
            <v>214204</v>
          </cell>
          <cell r="V558">
            <v>183341</v>
          </cell>
          <cell r="W558">
            <v>146228</v>
          </cell>
          <cell r="X558">
            <v>111159</v>
          </cell>
          <cell r="Y558">
            <v>163245</v>
          </cell>
          <cell r="Z558">
            <v>138709</v>
          </cell>
          <cell r="AA558">
            <v>174772</v>
          </cell>
          <cell r="AB558">
            <v>155427</v>
          </cell>
          <cell r="AC558">
            <v>156395</v>
          </cell>
          <cell r="AD558">
            <v>219672</v>
          </cell>
          <cell r="AE558">
            <v>173066</v>
          </cell>
          <cell r="AF558">
            <v>187660</v>
          </cell>
          <cell r="AG558">
            <v>157626</v>
          </cell>
          <cell r="AH558">
            <v>73791</v>
          </cell>
          <cell r="AI558">
            <v>50249</v>
          </cell>
          <cell r="AJ558">
            <v>42925</v>
          </cell>
          <cell r="AK558">
            <v>40999</v>
          </cell>
          <cell r="AL558">
            <v>47891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3335925</v>
          </cell>
          <cell r="L559">
            <v>47517</v>
          </cell>
          <cell r="M559">
            <v>116370</v>
          </cell>
          <cell r="N559">
            <v>160533</v>
          </cell>
          <cell r="O559">
            <v>151671</v>
          </cell>
          <cell r="P559">
            <v>183651</v>
          </cell>
          <cell r="Q559">
            <v>268228</v>
          </cell>
          <cell r="R559">
            <v>196579</v>
          </cell>
          <cell r="S559">
            <v>180353</v>
          </cell>
          <cell r="T559">
            <v>182046</v>
          </cell>
          <cell r="U559">
            <v>237944</v>
          </cell>
          <cell r="V559">
            <v>190665</v>
          </cell>
          <cell r="W559">
            <v>152760</v>
          </cell>
          <cell r="X559">
            <v>121165</v>
          </cell>
          <cell r="Y559">
            <v>128787</v>
          </cell>
          <cell r="Z559">
            <v>126916</v>
          </cell>
          <cell r="AA559">
            <v>118220</v>
          </cell>
          <cell r="AB559">
            <v>104230</v>
          </cell>
          <cell r="AC559">
            <v>102667</v>
          </cell>
          <cell r="AD559">
            <v>131185</v>
          </cell>
          <cell r="AE559">
            <v>114946</v>
          </cell>
          <cell r="AF559">
            <v>96293</v>
          </cell>
          <cell r="AG559">
            <v>65550</v>
          </cell>
          <cell r="AH559">
            <v>31255</v>
          </cell>
          <cell r="AI559">
            <v>21626</v>
          </cell>
          <cell r="AJ559">
            <v>25021</v>
          </cell>
          <cell r="AK559">
            <v>15964</v>
          </cell>
          <cell r="AL559">
            <v>19284</v>
          </cell>
          <cell r="AM559">
            <v>30731</v>
          </cell>
          <cell r="AN559">
            <v>13768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53</v>
          </cell>
          <cell r="AA560">
            <v>20</v>
          </cell>
          <cell r="AB560">
            <v>33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956</v>
          </cell>
          <cell r="L562">
            <v>44</v>
          </cell>
          <cell r="M562">
            <v>236</v>
          </cell>
          <cell r="O562">
            <v>129</v>
          </cell>
          <cell r="P562">
            <v>147</v>
          </cell>
          <cell r="Q562">
            <v>51</v>
          </cell>
          <cell r="R562">
            <v>62</v>
          </cell>
          <cell r="X562">
            <v>287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430</v>
          </cell>
          <cell r="P565">
            <v>199</v>
          </cell>
          <cell r="Q565">
            <v>75</v>
          </cell>
          <cell r="S565">
            <v>25</v>
          </cell>
          <cell r="U565">
            <v>53</v>
          </cell>
          <cell r="Z565">
            <v>78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25</v>
          </cell>
          <cell r="Q569">
            <v>25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171</v>
          </cell>
          <cell r="L572">
            <v>31</v>
          </cell>
          <cell r="P572">
            <v>105</v>
          </cell>
          <cell r="AF572">
            <v>35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968</v>
          </cell>
          <cell r="M574">
            <v>142</v>
          </cell>
          <cell r="O574">
            <v>258</v>
          </cell>
          <cell r="P574">
            <v>503</v>
          </cell>
          <cell r="R574">
            <v>29</v>
          </cell>
          <cell r="AE574">
            <v>36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16617693</v>
          </cell>
          <cell r="L578">
            <v>226291</v>
          </cell>
          <cell r="M578">
            <v>664980</v>
          </cell>
          <cell r="N578">
            <v>631230</v>
          </cell>
          <cell r="O578">
            <v>502844</v>
          </cell>
          <cell r="P578">
            <v>465315</v>
          </cell>
          <cell r="Q578">
            <v>527720</v>
          </cell>
          <cell r="R578">
            <v>612852</v>
          </cell>
          <cell r="S578">
            <v>604300</v>
          </cell>
          <cell r="T578">
            <v>633693</v>
          </cell>
          <cell r="U578">
            <v>609320</v>
          </cell>
          <cell r="V578">
            <v>514879</v>
          </cell>
          <cell r="W578">
            <v>562736</v>
          </cell>
          <cell r="X578">
            <v>582392</v>
          </cell>
          <cell r="Y578">
            <v>571451</v>
          </cell>
          <cell r="Z578">
            <v>558263</v>
          </cell>
          <cell r="AA578">
            <v>622624</v>
          </cell>
          <cell r="AB578">
            <v>642422</v>
          </cell>
          <cell r="AC578">
            <v>606778</v>
          </cell>
          <cell r="AD578">
            <v>690751</v>
          </cell>
          <cell r="AE578">
            <v>598001</v>
          </cell>
          <cell r="AF578">
            <v>681744</v>
          </cell>
          <cell r="AG578">
            <v>561302</v>
          </cell>
          <cell r="AH578">
            <v>584912</v>
          </cell>
          <cell r="AI578">
            <v>625230</v>
          </cell>
          <cell r="AJ578">
            <v>602375</v>
          </cell>
          <cell r="AK578">
            <v>709523</v>
          </cell>
          <cell r="AL578">
            <v>667805</v>
          </cell>
          <cell r="AM578">
            <v>563187</v>
          </cell>
          <cell r="AN578">
            <v>192413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189212</v>
          </cell>
          <cell r="L579">
            <v>2486</v>
          </cell>
          <cell r="M579">
            <v>18427</v>
          </cell>
          <cell r="N579">
            <v>15641</v>
          </cell>
          <cell r="O579">
            <v>16867</v>
          </cell>
          <cell r="P579">
            <v>9418</v>
          </cell>
          <cell r="Q579">
            <v>9167</v>
          </cell>
          <cell r="R579">
            <v>9748</v>
          </cell>
          <cell r="S579">
            <v>6735</v>
          </cell>
          <cell r="T579">
            <v>9329</v>
          </cell>
          <cell r="U579">
            <v>2678</v>
          </cell>
          <cell r="V579">
            <v>5677</v>
          </cell>
          <cell r="W579">
            <v>9133</v>
          </cell>
          <cell r="X579">
            <v>17956</v>
          </cell>
          <cell r="Y579">
            <v>14182</v>
          </cell>
          <cell r="Z579">
            <v>3928</v>
          </cell>
          <cell r="AA579">
            <v>5296</v>
          </cell>
          <cell r="AB579">
            <v>6110</v>
          </cell>
          <cell r="AC579">
            <v>6187</v>
          </cell>
          <cell r="AD579">
            <v>4748</v>
          </cell>
          <cell r="AE579">
            <v>1907</v>
          </cell>
          <cell r="AF579">
            <v>1774</v>
          </cell>
          <cell r="AG579">
            <v>1691</v>
          </cell>
          <cell r="AH579">
            <v>1739</v>
          </cell>
          <cell r="AI579">
            <v>2320</v>
          </cell>
          <cell r="AJ579">
            <v>1182</v>
          </cell>
          <cell r="AK579">
            <v>2615</v>
          </cell>
          <cell r="AL579">
            <v>387</v>
          </cell>
          <cell r="AM579">
            <v>1330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4924864</v>
          </cell>
          <cell r="L580">
            <v>107074</v>
          </cell>
          <cell r="M580">
            <v>230151</v>
          </cell>
          <cell r="N580">
            <v>235177</v>
          </cell>
          <cell r="O580">
            <v>187542</v>
          </cell>
          <cell r="P580">
            <v>167364</v>
          </cell>
          <cell r="Q580">
            <v>181803</v>
          </cell>
          <cell r="R580">
            <v>206822</v>
          </cell>
          <cell r="S580">
            <v>204518</v>
          </cell>
          <cell r="T580">
            <v>263811</v>
          </cell>
          <cell r="U580">
            <v>230540</v>
          </cell>
          <cell r="V580">
            <v>184677</v>
          </cell>
          <cell r="W580">
            <v>196481</v>
          </cell>
          <cell r="X580">
            <v>233285</v>
          </cell>
          <cell r="Y580">
            <v>178489</v>
          </cell>
          <cell r="Z580">
            <v>159327</v>
          </cell>
          <cell r="AA580">
            <v>173628</v>
          </cell>
          <cell r="AB580">
            <v>166656</v>
          </cell>
          <cell r="AC580">
            <v>155165</v>
          </cell>
          <cell r="AD580">
            <v>173943</v>
          </cell>
          <cell r="AE580">
            <v>163965</v>
          </cell>
          <cell r="AF580">
            <v>173839</v>
          </cell>
          <cell r="AG580">
            <v>141086</v>
          </cell>
          <cell r="AH580">
            <v>144391</v>
          </cell>
          <cell r="AI580">
            <v>135684</v>
          </cell>
          <cell r="AJ580">
            <v>128114</v>
          </cell>
          <cell r="AK580">
            <v>139796</v>
          </cell>
          <cell r="AL580">
            <v>124098</v>
          </cell>
          <cell r="AM580">
            <v>108058</v>
          </cell>
          <cell r="AN580">
            <v>29380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454938</v>
          </cell>
          <cell r="L581">
            <v>3646</v>
          </cell>
          <cell r="M581">
            <v>11960</v>
          </cell>
          <cell r="N581">
            <v>11893</v>
          </cell>
          <cell r="O581">
            <v>8248</v>
          </cell>
          <cell r="P581">
            <v>22644</v>
          </cell>
          <cell r="Q581">
            <v>21659</v>
          </cell>
          <cell r="R581">
            <v>16195</v>
          </cell>
          <cell r="S581">
            <v>8604</v>
          </cell>
          <cell r="T581">
            <v>10832</v>
          </cell>
          <cell r="U581">
            <v>8420</v>
          </cell>
          <cell r="V581">
            <v>14605</v>
          </cell>
          <cell r="W581">
            <v>9571</v>
          </cell>
          <cell r="X581">
            <v>7176</v>
          </cell>
          <cell r="Y581">
            <v>9252</v>
          </cell>
          <cell r="Z581">
            <v>12875</v>
          </cell>
          <cell r="AA581">
            <v>13521</v>
          </cell>
          <cell r="AB581">
            <v>16691</v>
          </cell>
          <cell r="AC581">
            <v>19661</v>
          </cell>
          <cell r="AD581">
            <v>35951</v>
          </cell>
          <cell r="AE581">
            <v>36165</v>
          </cell>
          <cell r="AF581">
            <v>42482</v>
          </cell>
          <cell r="AG581">
            <v>20252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15366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5876788</v>
          </cell>
          <cell r="L582">
            <v>30317</v>
          </cell>
          <cell r="M582">
            <v>175331</v>
          </cell>
          <cell r="N582">
            <v>214090</v>
          </cell>
          <cell r="O582">
            <v>184640</v>
          </cell>
          <cell r="P582">
            <v>257020</v>
          </cell>
          <cell r="Q582">
            <v>313282</v>
          </cell>
          <cell r="R582">
            <v>300833</v>
          </cell>
          <cell r="S582">
            <v>412237</v>
          </cell>
          <cell r="T582">
            <v>196305</v>
          </cell>
          <cell r="U582">
            <v>373074</v>
          </cell>
          <cell r="V582">
            <v>305589</v>
          </cell>
          <cell r="W582">
            <v>256764</v>
          </cell>
          <cell r="X582">
            <v>197739</v>
          </cell>
          <cell r="Y582">
            <v>267595</v>
          </cell>
          <cell r="Z582">
            <v>282711</v>
          </cell>
          <cell r="AA582">
            <v>227338</v>
          </cell>
          <cell r="AB582">
            <v>185243</v>
          </cell>
          <cell r="AC582">
            <v>121845</v>
          </cell>
          <cell r="AD582">
            <v>198102</v>
          </cell>
          <cell r="AE582">
            <v>332591</v>
          </cell>
          <cell r="AF582">
            <v>202054</v>
          </cell>
          <cell r="AG582">
            <v>297193</v>
          </cell>
          <cell r="AH582">
            <v>93314</v>
          </cell>
          <cell r="AI582">
            <v>86227</v>
          </cell>
          <cell r="AJ582">
            <v>71403</v>
          </cell>
          <cell r="AK582">
            <v>72317</v>
          </cell>
          <cell r="AL582">
            <v>82964</v>
          </cell>
          <cell r="AM582">
            <v>80618</v>
          </cell>
          <cell r="AN582">
            <v>58052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2320597</v>
          </cell>
          <cell r="L583">
            <v>30857</v>
          </cell>
          <cell r="M583">
            <v>83630</v>
          </cell>
          <cell r="N583">
            <v>104076</v>
          </cell>
          <cell r="O583">
            <v>83171</v>
          </cell>
          <cell r="P583">
            <v>118562</v>
          </cell>
          <cell r="Q583">
            <v>129527</v>
          </cell>
          <cell r="R583">
            <v>113026</v>
          </cell>
          <cell r="S583">
            <v>111436</v>
          </cell>
          <cell r="T583">
            <v>123868</v>
          </cell>
          <cell r="U583">
            <v>150408</v>
          </cell>
          <cell r="V583">
            <v>99348</v>
          </cell>
          <cell r="W583">
            <v>102547</v>
          </cell>
          <cell r="X583">
            <v>132630</v>
          </cell>
          <cell r="Y583">
            <v>96123</v>
          </cell>
          <cell r="Z583">
            <v>81703</v>
          </cell>
          <cell r="AA583">
            <v>67366</v>
          </cell>
          <cell r="AB583">
            <v>70330</v>
          </cell>
          <cell r="AC583">
            <v>70641</v>
          </cell>
          <cell r="AD583">
            <v>97779</v>
          </cell>
          <cell r="AE583">
            <v>69346</v>
          </cell>
          <cell r="AF583">
            <v>71464</v>
          </cell>
          <cell r="AG583">
            <v>68980</v>
          </cell>
          <cell r="AH583">
            <v>35660</v>
          </cell>
          <cell r="AI583">
            <v>32292</v>
          </cell>
          <cell r="AJ583">
            <v>28381</v>
          </cell>
          <cell r="AK583">
            <v>38168</v>
          </cell>
          <cell r="AL583">
            <v>39755</v>
          </cell>
          <cell r="AM583">
            <v>50810</v>
          </cell>
          <cell r="AN583">
            <v>18713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478</v>
          </cell>
          <cell r="M586">
            <v>37</v>
          </cell>
          <cell r="N586">
            <v>158</v>
          </cell>
          <cell r="O586">
            <v>70</v>
          </cell>
          <cell r="R586">
            <v>66</v>
          </cell>
          <cell r="AJ586">
            <v>147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49</v>
          </cell>
          <cell r="AA596">
            <v>49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450</v>
          </cell>
          <cell r="M597">
            <v>265</v>
          </cell>
          <cell r="P597">
            <v>185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250</v>
          </cell>
          <cell r="M598">
            <v>186</v>
          </cell>
          <cell r="Y598">
            <v>64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26507759</v>
          </cell>
          <cell r="L602">
            <v>438429</v>
          </cell>
          <cell r="M602">
            <v>1023421</v>
          </cell>
          <cell r="N602">
            <v>996360</v>
          </cell>
          <cell r="O602">
            <v>767118</v>
          </cell>
          <cell r="P602">
            <v>754933</v>
          </cell>
          <cell r="Q602">
            <v>926698</v>
          </cell>
          <cell r="R602">
            <v>1143236</v>
          </cell>
          <cell r="S602">
            <v>1111453</v>
          </cell>
          <cell r="T602">
            <v>1242798</v>
          </cell>
          <cell r="U602">
            <v>1331894</v>
          </cell>
          <cell r="V602">
            <v>1113815</v>
          </cell>
          <cell r="W602">
            <v>1119670</v>
          </cell>
          <cell r="X602">
            <v>1106433</v>
          </cell>
          <cell r="Y602">
            <v>1086628</v>
          </cell>
          <cell r="Z602">
            <v>1021752</v>
          </cell>
          <cell r="AA602">
            <v>1041583</v>
          </cell>
          <cell r="AB602">
            <v>1046541</v>
          </cell>
          <cell r="AC602">
            <v>992569</v>
          </cell>
          <cell r="AD602">
            <v>993607</v>
          </cell>
          <cell r="AE602">
            <v>863080</v>
          </cell>
          <cell r="AF602">
            <v>832943</v>
          </cell>
          <cell r="AG602">
            <v>721835</v>
          </cell>
          <cell r="AH602">
            <v>739037</v>
          </cell>
          <cell r="AI602">
            <v>767274</v>
          </cell>
          <cell r="AJ602">
            <v>735247</v>
          </cell>
          <cell r="AK602">
            <v>795760</v>
          </cell>
          <cell r="AL602">
            <v>804694</v>
          </cell>
          <cell r="AM602">
            <v>748445</v>
          </cell>
          <cell r="AN602">
            <v>240506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650183</v>
          </cell>
          <cell r="L603">
            <v>14403</v>
          </cell>
          <cell r="M603">
            <v>33179</v>
          </cell>
          <cell r="N603">
            <v>48928</v>
          </cell>
          <cell r="O603">
            <v>44095</v>
          </cell>
          <cell r="P603">
            <v>27813</v>
          </cell>
          <cell r="Q603">
            <v>34121</v>
          </cell>
          <cell r="R603">
            <v>22277</v>
          </cell>
          <cell r="S603">
            <v>32219</v>
          </cell>
          <cell r="T603">
            <v>27551</v>
          </cell>
          <cell r="U603">
            <v>25945</v>
          </cell>
          <cell r="V603">
            <v>31399</v>
          </cell>
          <cell r="W603">
            <v>30831</v>
          </cell>
          <cell r="X603">
            <v>19875</v>
          </cell>
          <cell r="Y603">
            <v>44241</v>
          </cell>
          <cell r="Z603">
            <v>35905</v>
          </cell>
          <cell r="AA603">
            <v>21620</v>
          </cell>
          <cell r="AB603">
            <v>20883</v>
          </cell>
          <cell r="AC603">
            <v>22547</v>
          </cell>
          <cell r="AD603">
            <v>18605</v>
          </cell>
          <cell r="AE603">
            <v>14241</v>
          </cell>
          <cell r="AF603">
            <v>7867</v>
          </cell>
          <cell r="AG603">
            <v>9535</v>
          </cell>
          <cell r="AH603">
            <v>10108</v>
          </cell>
          <cell r="AI603">
            <v>10221</v>
          </cell>
          <cell r="AJ603">
            <v>21569</v>
          </cell>
          <cell r="AK603">
            <v>6831</v>
          </cell>
          <cell r="AL603">
            <v>5163</v>
          </cell>
          <cell r="AM603">
            <v>4392</v>
          </cell>
          <cell r="AN603">
            <v>3819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6145238</v>
          </cell>
          <cell r="L604">
            <v>135981</v>
          </cell>
          <cell r="M604">
            <v>303440</v>
          </cell>
          <cell r="N604">
            <v>348412</v>
          </cell>
          <cell r="O604">
            <v>304210</v>
          </cell>
          <cell r="P604">
            <v>278380</v>
          </cell>
          <cell r="Q604">
            <v>260893</v>
          </cell>
          <cell r="R604">
            <v>304356</v>
          </cell>
          <cell r="S604">
            <v>280604</v>
          </cell>
          <cell r="T604">
            <v>342486</v>
          </cell>
          <cell r="U604">
            <v>340437</v>
          </cell>
          <cell r="V604">
            <v>287390</v>
          </cell>
          <cell r="W604">
            <v>287845</v>
          </cell>
          <cell r="X604">
            <v>277899</v>
          </cell>
          <cell r="Y604">
            <v>286354</v>
          </cell>
          <cell r="Z604">
            <v>238073</v>
          </cell>
          <cell r="AA604">
            <v>218583</v>
          </cell>
          <cell r="AB604">
            <v>198869</v>
          </cell>
          <cell r="AC604">
            <v>170534</v>
          </cell>
          <cell r="AD604">
            <v>165107</v>
          </cell>
          <cell r="AE604">
            <v>155036</v>
          </cell>
          <cell r="AF604">
            <v>138217</v>
          </cell>
          <cell r="AG604">
            <v>107951</v>
          </cell>
          <cell r="AH604">
            <v>105834</v>
          </cell>
          <cell r="AI604">
            <v>110733</v>
          </cell>
          <cell r="AJ604">
            <v>105666</v>
          </cell>
          <cell r="AK604">
            <v>122198</v>
          </cell>
          <cell r="AL604">
            <v>129335</v>
          </cell>
          <cell r="AM604">
            <v>107310</v>
          </cell>
          <cell r="AN604">
            <v>32876</v>
          </cell>
          <cell r="AO604">
            <v>229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588534</v>
          </cell>
          <cell r="L605">
            <v>6400</v>
          </cell>
          <cell r="M605">
            <v>21732</v>
          </cell>
          <cell r="N605">
            <v>18542</v>
          </cell>
          <cell r="O605">
            <v>24185</v>
          </cell>
          <cell r="P605">
            <v>31480</v>
          </cell>
          <cell r="Q605">
            <v>33495</v>
          </cell>
          <cell r="R605">
            <v>32501</v>
          </cell>
          <cell r="S605">
            <v>24614</v>
          </cell>
          <cell r="T605">
            <v>20864</v>
          </cell>
          <cell r="U605">
            <v>17512</v>
          </cell>
          <cell r="V605">
            <v>19027</v>
          </cell>
          <cell r="W605">
            <v>16377</v>
          </cell>
          <cell r="X605">
            <v>10277</v>
          </cell>
          <cell r="Y605">
            <v>8193</v>
          </cell>
          <cell r="Z605">
            <v>16197</v>
          </cell>
          <cell r="AA605">
            <v>11957</v>
          </cell>
          <cell r="AB605">
            <v>10818</v>
          </cell>
          <cell r="AC605">
            <v>19913</v>
          </cell>
          <cell r="AD605">
            <v>12066</v>
          </cell>
          <cell r="AE605">
            <v>12727</v>
          </cell>
          <cell r="AF605">
            <v>28374</v>
          </cell>
          <cell r="AG605">
            <v>28352</v>
          </cell>
          <cell r="AH605">
            <v>21494</v>
          </cell>
          <cell r="AI605">
            <v>23101</v>
          </cell>
          <cell r="AJ605">
            <v>15784</v>
          </cell>
          <cell r="AK605">
            <v>23562</v>
          </cell>
          <cell r="AL605">
            <v>26617</v>
          </cell>
          <cell r="AM605">
            <v>35068</v>
          </cell>
          <cell r="AN605">
            <v>17305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13485771</v>
          </cell>
          <cell r="L606">
            <v>70616</v>
          </cell>
          <cell r="M606">
            <v>591768</v>
          </cell>
          <cell r="N606">
            <v>706107</v>
          </cell>
          <cell r="O606">
            <v>565532</v>
          </cell>
          <cell r="P606">
            <v>366870</v>
          </cell>
          <cell r="Q606">
            <v>445368</v>
          </cell>
          <cell r="R606">
            <v>480542</v>
          </cell>
          <cell r="S606">
            <v>672188</v>
          </cell>
          <cell r="T606">
            <v>702159</v>
          </cell>
          <cell r="U606">
            <v>618511</v>
          </cell>
          <cell r="V606">
            <v>557113</v>
          </cell>
          <cell r="W606">
            <v>578914</v>
          </cell>
          <cell r="X606">
            <v>531146</v>
          </cell>
          <cell r="Y606">
            <v>526240</v>
          </cell>
          <cell r="Z606">
            <v>590922</v>
          </cell>
          <cell r="AA606">
            <v>530846</v>
          </cell>
          <cell r="AB606">
            <v>411235</v>
          </cell>
          <cell r="AC606">
            <v>564014</v>
          </cell>
          <cell r="AD606">
            <v>505185</v>
          </cell>
          <cell r="AE606">
            <v>477770</v>
          </cell>
          <cell r="AF606">
            <v>629591</v>
          </cell>
          <cell r="AG606">
            <v>260063</v>
          </cell>
          <cell r="AH606">
            <v>197126</v>
          </cell>
          <cell r="AI606">
            <v>241741</v>
          </cell>
          <cell r="AJ606">
            <v>201724</v>
          </cell>
          <cell r="AK606">
            <v>289861</v>
          </cell>
          <cell r="AL606">
            <v>362419</v>
          </cell>
          <cell r="AM606">
            <v>392412</v>
          </cell>
          <cell r="AN606">
            <v>281745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3783462</v>
          </cell>
          <cell r="L607">
            <v>64076</v>
          </cell>
          <cell r="M607">
            <v>200040</v>
          </cell>
          <cell r="N607">
            <v>207117</v>
          </cell>
          <cell r="O607">
            <v>156150</v>
          </cell>
          <cell r="P607">
            <v>177146</v>
          </cell>
          <cell r="Q607">
            <v>195821</v>
          </cell>
          <cell r="R607">
            <v>196644</v>
          </cell>
          <cell r="S607">
            <v>183914</v>
          </cell>
          <cell r="T607">
            <v>182716</v>
          </cell>
          <cell r="U607">
            <v>177212</v>
          </cell>
          <cell r="V607">
            <v>158659</v>
          </cell>
          <cell r="W607">
            <v>132141</v>
          </cell>
          <cell r="X607">
            <v>125294</v>
          </cell>
          <cell r="Y607">
            <v>94239</v>
          </cell>
          <cell r="Z607">
            <v>97516</v>
          </cell>
          <cell r="AA607">
            <v>89053</v>
          </cell>
          <cell r="AB607">
            <v>111737</v>
          </cell>
          <cell r="AC607">
            <v>99443</v>
          </cell>
          <cell r="AD607">
            <v>121878</v>
          </cell>
          <cell r="AE607">
            <v>129806</v>
          </cell>
          <cell r="AF607">
            <v>115636</v>
          </cell>
          <cell r="AG607">
            <v>110644</v>
          </cell>
          <cell r="AH607">
            <v>75781</v>
          </cell>
          <cell r="AI607">
            <v>80618</v>
          </cell>
          <cell r="AJ607">
            <v>75208</v>
          </cell>
          <cell r="AK607">
            <v>90271</v>
          </cell>
          <cell r="AL607">
            <v>136046</v>
          </cell>
          <cell r="AM607">
            <v>134946</v>
          </cell>
          <cell r="AN607">
            <v>63710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93</v>
          </cell>
          <cell r="L608">
            <v>24</v>
          </cell>
          <cell r="M608">
            <v>21</v>
          </cell>
          <cell r="Q608">
            <v>48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9841</v>
          </cell>
          <cell r="M609">
            <v>425</v>
          </cell>
          <cell r="N609">
            <v>199</v>
          </cell>
          <cell r="O609">
            <v>82</v>
          </cell>
          <cell r="P609">
            <v>250</v>
          </cell>
          <cell r="Q609">
            <v>59</v>
          </cell>
          <cell r="R609">
            <v>174</v>
          </cell>
          <cell r="U609">
            <v>7808</v>
          </cell>
          <cell r="V609">
            <v>295</v>
          </cell>
          <cell r="W609">
            <v>549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2060</v>
          </cell>
          <cell r="L610">
            <v>715</v>
          </cell>
          <cell r="M610">
            <v>339</v>
          </cell>
          <cell r="N610">
            <v>226</v>
          </cell>
          <cell r="O610">
            <v>57</v>
          </cell>
          <cell r="P610">
            <v>101</v>
          </cell>
          <cell r="Q610">
            <v>457</v>
          </cell>
          <cell r="S610">
            <v>13</v>
          </cell>
          <cell r="T610">
            <v>74</v>
          </cell>
          <cell r="U610">
            <v>78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255</v>
          </cell>
          <cell r="M613">
            <v>110</v>
          </cell>
          <cell r="P613">
            <v>112</v>
          </cell>
          <cell r="W613">
            <v>33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103</v>
          </cell>
          <cell r="P615">
            <v>103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79</v>
          </cell>
          <cell r="L619">
            <v>79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356</v>
          </cell>
          <cell r="M620">
            <v>40</v>
          </cell>
          <cell r="P620">
            <v>28</v>
          </cell>
          <cell r="T620">
            <v>77</v>
          </cell>
          <cell r="U620">
            <v>211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702</v>
          </cell>
          <cell r="M621">
            <v>181</v>
          </cell>
          <cell r="O621">
            <v>441</v>
          </cell>
          <cell r="T621">
            <v>80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2632</v>
          </cell>
          <cell r="L622">
            <v>131</v>
          </cell>
          <cell r="N622">
            <v>256</v>
          </cell>
          <cell r="O622">
            <v>105</v>
          </cell>
          <cell r="S622">
            <v>148</v>
          </cell>
          <cell r="T622">
            <v>1837</v>
          </cell>
          <cell r="AB622">
            <v>155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65215552</v>
          </cell>
          <cell r="L626">
            <v>833583</v>
          </cell>
          <cell r="M626">
            <v>1703718</v>
          </cell>
          <cell r="N626">
            <v>1676460</v>
          </cell>
          <cell r="O626">
            <v>1259329</v>
          </cell>
          <cell r="P626">
            <v>1458629</v>
          </cell>
          <cell r="Q626">
            <v>1924208</v>
          </cell>
          <cell r="R626">
            <v>2533066</v>
          </cell>
          <cell r="S626">
            <v>2637765</v>
          </cell>
          <cell r="T626">
            <v>2883274</v>
          </cell>
          <cell r="U626">
            <v>3100826</v>
          </cell>
          <cell r="V626">
            <v>2662256</v>
          </cell>
          <cell r="W626">
            <v>2628340</v>
          </cell>
          <cell r="X626">
            <v>2562300</v>
          </cell>
          <cell r="Y626">
            <v>2576498</v>
          </cell>
          <cell r="Z626">
            <v>2464678</v>
          </cell>
          <cell r="AA626">
            <v>2628001</v>
          </cell>
          <cell r="AB626">
            <v>2702012</v>
          </cell>
          <cell r="AC626">
            <v>2670802</v>
          </cell>
          <cell r="AD626">
            <v>2680569</v>
          </cell>
          <cell r="AE626">
            <v>2489459</v>
          </cell>
          <cell r="AF626">
            <v>2424047</v>
          </cell>
          <cell r="AG626">
            <v>2139873</v>
          </cell>
          <cell r="AH626">
            <v>2336799</v>
          </cell>
          <cell r="AI626">
            <v>2421001</v>
          </cell>
          <cell r="AJ626">
            <v>2358036</v>
          </cell>
          <cell r="AK626">
            <v>2459458</v>
          </cell>
          <cell r="AL626">
            <v>2276260</v>
          </cell>
          <cell r="AM626">
            <v>2078856</v>
          </cell>
          <cell r="AN626">
            <v>645449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2164660</v>
          </cell>
          <cell r="L627">
            <v>40733</v>
          </cell>
          <cell r="M627">
            <v>141685</v>
          </cell>
          <cell r="N627">
            <v>170282</v>
          </cell>
          <cell r="O627">
            <v>149655</v>
          </cell>
          <cell r="P627">
            <v>120867</v>
          </cell>
          <cell r="Q627">
            <v>109128</v>
          </cell>
          <cell r="R627">
            <v>137209</v>
          </cell>
          <cell r="S627">
            <v>122901</v>
          </cell>
          <cell r="T627">
            <v>105682</v>
          </cell>
          <cell r="U627">
            <v>126883</v>
          </cell>
          <cell r="V627">
            <v>120051</v>
          </cell>
          <cell r="W627">
            <v>89643</v>
          </cell>
          <cell r="X627">
            <v>91450</v>
          </cell>
          <cell r="Y627">
            <v>75916</v>
          </cell>
          <cell r="Z627">
            <v>77359</v>
          </cell>
          <cell r="AA627">
            <v>73441</v>
          </cell>
          <cell r="AB627">
            <v>59862</v>
          </cell>
          <cell r="AC627">
            <v>44551</v>
          </cell>
          <cell r="AD627">
            <v>43953</v>
          </cell>
          <cell r="AE627">
            <v>40174</v>
          </cell>
          <cell r="AF627">
            <v>63502</v>
          </cell>
          <cell r="AG627">
            <v>29457</v>
          </cell>
          <cell r="AH627">
            <v>21459</v>
          </cell>
          <cell r="AI627">
            <v>17287</v>
          </cell>
          <cell r="AJ627">
            <v>22225</v>
          </cell>
          <cell r="AK627">
            <v>22689</v>
          </cell>
          <cell r="AL627">
            <v>17791</v>
          </cell>
          <cell r="AM627">
            <v>17480</v>
          </cell>
          <cell r="AN627">
            <v>11345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26622749</v>
          </cell>
          <cell r="L628">
            <v>439668</v>
          </cell>
          <cell r="M628">
            <v>1068508</v>
          </cell>
          <cell r="N628">
            <v>1218440</v>
          </cell>
          <cell r="O628">
            <v>1013535</v>
          </cell>
          <cell r="P628">
            <v>962278</v>
          </cell>
          <cell r="Q628">
            <v>1006106</v>
          </cell>
          <cell r="R628">
            <v>1231747</v>
          </cell>
          <cell r="S628">
            <v>1343490</v>
          </cell>
          <cell r="T628">
            <v>1523521</v>
          </cell>
          <cell r="U628">
            <v>1567892</v>
          </cell>
          <cell r="V628">
            <v>1268729</v>
          </cell>
          <cell r="W628">
            <v>1271287</v>
          </cell>
          <cell r="X628">
            <v>1413711</v>
          </cell>
          <cell r="Y628">
            <v>1433241</v>
          </cell>
          <cell r="Z628">
            <v>1388327</v>
          </cell>
          <cell r="AA628">
            <v>1315847</v>
          </cell>
          <cell r="AB628">
            <v>1266528</v>
          </cell>
          <cell r="AC628">
            <v>1058245</v>
          </cell>
          <cell r="AD628">
            <v>834484</v>
          </cell>
          <cell r="AE628">
            <v>706965</v>
          </cell>
          <cell r="AF628">
            <v>577760</v>
          </cell>
          <cell r="AG628">
            <v>394885</v>
          </cell>
          <cell r="AH628">
            <v>402752</v>
          </cell>
          <cell r="AI628">
            <v>401557</v>
          </cell>
          <cell r="AJ628">
            <v>391555</v>
          </cell>
          <cell r="AK628">
            <v>388859</v>
          </cell>
          <cell r="AL628">
            <v>348533</v>
          </cell>
          <cell r="AM628">
            <v>296068</v>
          </cell>
          <cell r="AN628">
            <v>88231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1989614</v>
          </cell>
          <cell r="L629">
            <v>23662</v>
          </cell>
          <cell r="M629">
            <v>53066</v>
          </cell>
          <cell r="N629">
            <v>32301</v>
          </cell>
          <cell r="O629">
            <v>27471</v>
          </cell>
          <cell r="P629">
            <v>43974</v>
          </cell>
          <cell r="Q629">
            <v>61974</v>
          </cell>
          <cell r="R629">
            <v>68732</v>
          </cell>
          <cell r="S629">
            <v>58818</v>
          </cell>
          <cell r="T629">
            <v>55493</v>
          </cell>
          <cell r="U629">
            <v>52550</v>
          </cell>
          <cell r="V629">
            <v>47168</v>
          </cell>
          <cell r="W629">
            <v>43759</v>
          </cell>
          <cell r="X629">
            <v>41015</v>
          </cell>
          <cell r="Y629">
            <v>37930</v>
          </cell>
          <cell r="Z629">
            <v>48657</v>
          </cell>
          <cell r="AA629">
            <v>46946</v>
          </cell>
          <cell r="AB629">
            <v>36155</v>
          </cell>
          <cell r="AC629">
            <v>43405</v>
          </cell>
          <cell r="AD629">
            <v>69917</v>
          </cell>
          <cell r="AE629">
            <v>61638</v>
          </cell>
          <cell r="AF629">
            <v>75022</v>
          </cell>
          <cell r="AG629">
            <v>94630</v>
          </cell>
          <cell r="AH629">
            <v>101474</v>
          </cell>
          <cell r="AI629">
            <v>96021</v>
          </cell>
          <cell r="AJ629">
            <v>116474</v>
          </cell>
          <cell r="AK629">
            <v>117737</v>
          </cell>
          <cell r="AL629">
            <v>160508</v>
          </cell>
          <cell r="AM629">
            <v>176382</v>
          </cell>
          <cell r="AN629">
            <v>96735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69108222</v>
          </cell>
          <cell r="L630">
            <v>244775</v>
          </cell>
          <cell r="M630">
            <v>2456823</v>
          </cell>
          <cell r="N630">
            <v>2335926</v>
          </cell>
          <cell r="O630">
            <v>2087923</v>
          </cell>
          <cell r="P630">
            <v>1954166</v>
          </cell>
          <cell r="Q630">
            <v>1866991</v>
          </cell>
          <cell r="R630">
            <v>2379039</v>
          </cell>
          <cell r="S630">
            <v>3155653</v>
          </cell>
          <cell r="T630">
            <v>3030194</v>
          </cell>
          <cell r="U630">
            <v>3655362</v>
          </cell>
          <cell r="V630">
            <v>3133629</v>
          </cell>
          <cell r="W630">
            <v>2624835</v>
          </cell>
          <cell r="X630">
            <v>2685254</v>
          </cell>
          <cell r="Y630">
            <v>2974749</v>
          </cell>
          <cell r="Z630">
            <v>2919282</v>
          </cell>
          <cell r="AA630">
            <v>3107376</v>
          </cell>
          <cell r="AB630">
            <v>2545354</v>
          </cell>
          <cell r="AC630">
            <v>2585224</v>
          </cell>
          <cell r="AD630">
            <v>2955683</v>
          </cell>
          <cell r="AE630">
            <v>3370486</v>
          </cell>
          <cell r="AF630">
            <v>2632377</v>
          </cell>
          <cell r="AG630">
            <v>2510443</v>
          </cell>
          <cell r="AH630">
            <v>1561012</v>
          </cell>
          <cell r="AI630">
            <v>1453379</v>
          </cell>
          <cell r="AJ630">
            <v>1586918</v>
          </cell>
          <cell r="AK630">
            <v>1555441</v>
          </cell>
          <cell r="AL630">
            <v>1839277</v>
          </cell>
          <cell r="AM630">
            <v>1817721</v>
          </cell>
          <cell r="AN630">
            <v>1493068</v>
          </cell>
          <cell r="AO630">
            <v>493984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16956382</v>
          </cell>
          <cell r="L631">
            <v>428595</v>
          </cell>
          <cell r="M631">
            <v>1247589</v>
          </cell>
          <cell r="N631">
            <v>1164340</v>
          </cell>
          <cell r="O631">
            <v>985300</v>
          </cell>
          <cell r="P631">
            <v>745155</v>
          </cell>
          <cell r="Q631">
            <v>1101323</v>
          </cell>
          <cell r="R631">
            <v>989057</v>
          </cell>
          <cell r="S631">
            <v>821416</v>
          </cell>
          <cell r="T631">
            <v>879972</v>
          </cell>
          <cell r="U631">
            <v>864446</v>
          </cell>
          <cell r="V631">
            <v>736896</v>
          </cell>
          <cell r="W631">
            <v>570873</v>
          </cell>
          <cell r="X631">
            <v>429697</v>
          </cell>
          <cell r="Y631">
            <v>373756</v>
          </cell>
          <cell r="Z631">
            <v>455801</v>
          </cell>
          <cell r="AA631">
            <v>490716</v>
          </cell>
          <cell r="AB631">
            <v>468582</v>
          </cell>
          <cell r="AC631">
            <v>458829</v>
          </cell>
          <cell r="AD631">
            <v>394735</v>
          </cell>
          <cell r="AE631">
            <v>343622</v>
          </cell>
          <cell r="AF631">
            <v>326518</v>
          </cell>
          <cell r="AG631">
            <v>307651</v>
          </cell>
          <cell r="AH631">
            <v>476480</v>
          </cell>
          <cell r="AI631">
            <v>287372</v>
          </cell>
          <cell r="AJ631">
            <v>282250</v>
          </cell>
          <cell r="AK631">
            <v>314686</v>
          </cell>
          <cell r="AL631">
            <v>400079</v>
          </cell>
          <cell r="AM631">
            <v>400768</v>
          </cell>
          <cell r="AN631">
            <v>180202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100</v>
          </cell>
          <cell r="N632">
            <v>18</v>
          </cell>
          <cell r="Q632">
            <v>82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16774</v>
          </cell>
          <cell r="M633">
            <v>1646</v>
          </cell>
          <cell r="N633">
            <v>4222</v>
          </cell>
          <cell r="O633">
            <v>1691</v>
          </cell>
          <cell r="P633">
            <v>141</v>
          </cell>
          <cell r="Q633">
            <v>636</v>
          </cell>
          <cell r="V633">
            <v>359</v>
          </cell>
          <cell r="W633">
            <v>60</v>
          </cell>
          <cell r="X633">
            <v>3946</v>
          </cell>
          <cell r="Z633">
            <v>261</v>
          </cell>
          <cell r="AA633">
            <v>212</v>
          </cell>
          <cell r="AC633">
            <v>77</v>
          </cell>
          <cell r="AD633">
            <v>212</v>
          </cell>
          <cell r="AE633">
            <v>677</v>
          </cell>
          <cell r="AG633">
            <v>2634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15367</v>
          </cell>
          <cell r="L634">
            <v>539</v>
          </cell>
          <cell r="M634">
            <v>1884</v>
          </cell>
          <cell r="N634">
            <v>1630</v>
          </cell>
          <cell r="O634">
            <v>286</v>
          </cell>
          <cell r="P634">
            <v>1560</v>
          </cell>
          <cell r="S634">
            <v>595</v>
          </cell>
          <cell r="U634">
            <v>369</v>
          </cell>
          <cell r="V634">
            <v>1626</v>
          </cell>
          <cell r="W634">
            <v>658</v>
          </cell>
          <cell r="X634">
            <v>566</v>
          </cell>
          <cell r="Y634">
            <v>852</v>
          </cell>
          <cell r="Z634">
            <v>87</v>
          </cell>
          <cell r="AA634">
            <v>853</v>
          </cell>
          <cell r="AC634">
            <v>223</v>
          </cell>
          <cell r="AD634">
            <v>621</v>
          </cell>
          <cell r="AG634">
            <v>125</v>
          </cell>
          <cell r="AH634">
            <v>2392</v>
          </cell>
          <cell r="AI634">
            <v>39</v>
          </cell>
          <cell r="AJ634">
            <v>462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366</v>
          </cell>
          <cell r="Q636">
            <v>199</v>
          </cell>
          <cell r="AA636">
            <v>167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2898</v>
          </cell>
          <cell r="M637">
            <v>424</v>
          </cell>
          <cell r="N637">
            <v>36</v>
          </cell>
          <cell r="P637">
            <v>465</v>
          </cell>
          <cell r="Q637">
            <v>58</v>
          </cell>
          <cell r="T637">
            <v>400</v>
          </cell>
          <cell r="V637">
            <v>154</v>
          </cell>
          <cell r="X637">
            <v>224</v>
          </cell>
          <cell r="Y637">
            <v>124</v>
          </cell>
          <cell r="Z637">
            <v>328</v>
          </cell>
          <cell r="AC637">
            <v>277</v>
          </cell>
          <cell r="AD637">
            <v>231</v>
          </cell>
          <cell r="AF637">
            <v>42</v>
          </cell>
          <cell r="AJ637">
            <v>135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120</v>
          </cell>
          <cell r="R639">
            <v>120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2943</v>
          </cell>
          <cell r="S642">
            <v>1981</v>
          </cell>
          <cell r="T642">
            <v>172</v>
          </cell>
          <cell r="X642">
            <v>641</v>
          </cell>
          <cell r="AG642">
            <v>149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995</v>
          </cell>
          <cell r="M643">
            <v>32</v>
          </cell>
          <cell r="W643">
            <v>183</v>
          </cell>
          <cell r="X643">
            <v>408</v>
          </cell>
          <cell r="Y643">
            <v>100</v>
          </cell>
          <cell r="Z643">
            <v>72</v>
          </cell>
          <cell r="AD643">
            <v>140</v>
          </cell>
          <cell r="AF643">
            <v>60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11</v>
          </cell>
          <cell r="AG644">
            <v>11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7515</v>
          </cell>
          <cell r="M645">
            <v>456</v>
          </cell>
          <cell r="N645">
            <v>682</v>
          </cell>
          <cell r="O645">
            <v>1580</v>
          </cell>
          <cell r="P645">
            <v>1830</v>
          </cell>
          <cell r="Q645">
            <v>141</v>
          </cell>
          <cell r="V645">
            <v>489</v>
          </cell>
          <cell r="W645">
            <v>92</v>
          </cell>
          <cell r="X645">
            <v>178</v>
          </cell>
          <cell r="Y645">
            <v>76</v>
          </cell>
          <cell r="Z645">
            <v>188</v>
          </cell>
          <cell r="AA645">
            <v>178</v>
          </cell>
          <cell r="AC645">
            <v>835</v>
          </cell>
          <cell r="AD645">
            <v>203</v>
          </cell>
          <cell r="AF645">
            <v>206</v>
          </cell>
          <cell r="AG645">
            <v>269</v>
          </cell>
          <cell r="AI645">
            <v>82</v>
          </cell>
          <cell r="AJ645">
            <v>30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5514</v>
          </cell>
          <cell r="L646">
            <v>425</v>
          </cell>
          <cell r="M646">
            <v>1270</v>
          </cell>
          <cell r="N646">
            <v>238</v>
          </cell>
          <cell r="O646">
            <v>535</v>
          </cell>
          <cell r="Q646">
            <v>124</v>
          </cell>
          <cell r="R646">
            <v>99</v>
          </cell>
          <cell r="S646">
            <v>51</v>
          </cell>
          <cell r="V646">
            <v>160</v>
          </cell>
          <cell r="W646">
            <v>174</v>
          </cell>
          <cell r="X646">
            <v>228</v>
          </cell>
          <cell r="Y646">
            <v>485</v>
          </cell>
          <cell r="Z646">
            <v>577</v>
          </cell>
          <cell r="AA646">
            <v>78</v>
          </cell>
          <cell r="AC646">
            <v>80</v>
          </cell>
          <cell r="AD646">
            <v>205</v>
          </cell>
          <cell r="AF646">
            <v>315</v>
          </cell>
          <cell r="AH646">
            <v>242</v>
          </cell>
          <cell r="AI646">
            <v>152</v>
          </cell>
          <cell r="AJ646">
            <v>76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57595927</v>
          </cell>
          <cell r="L650">
            <v>848403</v>
          </cell>
          <cell r="M650">
            <v>2305998</v>
          </cell>
          <cell r="N650">
            <v>2207404</v>
          </cell>
          <cell r="O650">
            <v>1871192</v>
          </cell>
          <cell r="P650">
            <v>1770875</v>
          </cell>
          <cell r="Q650">
            <v>1986929</v>
          </cell>
          <cell r="R650">
            <v>2398442</v>
          </cell>
          <cell r="S650">
            <v>2831709</v>
          </cell>
          <cell r="T650">
            <v>3609620</v>
          </cell>
          <cell r="U650">
            <v>2863400</v>
          </cell>
          <cell r="V650">
            <v>2246396</v>
          </cell>
          <cell r="W650">
            <v>2121358</v>
          </cell>
          <cell r="X650">
            <v>2151143</v>
          </cell>
          <cell r="Y650">
            <v>1995744</v>
          </cell>
          <cell r="Z650">
            <v>1893436</v>
          </cell>
          <cell r="AA650">
            <v>1933635</v>
          </cell>
          <cell r="AB650">
            <v>2016743</v>
          </cell>
          <cell r="AC650">
            <v>2018695</v>
          </cell>
          <cell r="AD650">
            <v>2095874</v>
          </cell>
          <cell r="AE650">
            <v>1914848</v>
          </cell>
          <cell r="AF650">
            <v>1867512</v>
          </cell>
          <cell r="AG650">
            <v>1631545</v>
          </cell>
          <cell r="AH650">
            <v>1703833</v>
          </cell>
          <cell r="AI650">
            <v>1772743</v>
          </cell>
          <cell r="AJ650">
            <v>1736177</v>
          </cell>
          <cell r="AK650">
            <v>1823167</v>
          </cell>
          <cell r="AL650">
            <v>1814007</v>
          </cell>
          <cell r="AM650">
            <v>1600053</v>
          </cell>
          <cell r="AN650">
            <v>563395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2058189</v>
          </cell>
          <cell r="L651">
            <v>84181</v>
          </cell>
          <cell r="M651">
            <v>168227</v>
          </cell>
          <cell r="N651">
            <v>142131</v>
          </cell>
          <cell r="O651">
            <v>126488</v>
          </cell>
          <cell r="P651">
            <v>104829</v>
          </cell>
          <cell r="Q651">
            <v>112349</v>
          </cell>
          <cell r="R651">
            <v>88539</v>
          </cell>
          <cell r="S651">
            <v>91494</v>
          </cell>
          <cell r="T651">
            <v>174184</v>
          </cell>
          <cell r="U651">
            <v>128774</v>
          </cell>
          <cell r="V651">
            <v>94959</v>
          </cell>
          <cell r="W651">
            <v>87483</v>
          </cell>
          <cell r="X651">
            <v>79909</v>
          </cell>
          <cell r="Y651">
            <v>68993</v>
          </cell>
          <cell r="Z651">
            <v>57448</v>
          </cell>
          <cell r="AA651">
            <v>102317</v>
          </cell>
          <cell r="AB651">
            <v>47000</v>
          </cell>
          <cell r="AC651">
            <v>49046</v>
          </cell>
          <cell r="AD651">
            <v>49189</v>
          </cell>
          <cell r="AE651">
            <v>37745</v>
          </cell>
          <cell r="AF651">
            <v>25625</v>
          </cell>
          <cell r="AG651">
            <v>20853</v>
          </cell>
          <cell r="AH651">
            <v>17174</v>
          </cell>
          <cell r="AI651">
            <v>16819</v>
          </cell>
          <cell r="AJ651">
            <v>21043</v>
          </cell>
          <cell r="AK651">
            <v>23647</v>
          </cell>
          <cell r="AL651">
            <v>15071</v>
          </cell>
          <cell r="AM651">
            <v>13387</v>
          </cell>
          <cell r="AN651">
            <v>9285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17315446</v>
          </cell>
          <cell r="L652">
            <v>268065</v>
          </cell>
          <cell r="M652">
            <v>658732</v>
          </cell>
          <cell r="N652">
            <v>650333</v>
          </cell>
          <cell r="O652">
            <v>601283</v>
          </cell>
          <cell r="P652">
            <v>585493</v>
          </cell>
          <cell r="Q652">
            <v>587738</v>
          </cell>
          <cell r="R652">
            <v>681410</v>
          </cell>
          <cell r="S652">
            <v>1276014</v>
          </cell>
          <cell r="T652">
            <v>1799909</v>
          </cell>
          <cell r="U652">
            <v>1121085</v>
          </cell>
          <cell r="V652">
            <v>834222</v>
          </cell>
          <cell r="W652">
            <v>755755</v>
          </cell>
          <cell r="X652">
            <v>715823</v>
          </cell>
          <cell r="Y652">
            <v>632789</v>
          </cell>
          <cell r="Z652">
            <v>546756</v>
          </cell>
          <cell r="AA652">
            <v>598786</v>
          </cell>
          <cell r="AB652">
            <v>553706</v>
          </cell>
          <cell r="AC652">
            <v>476358</v>
          </cell>
          <cell r="AD652">
            <v>504791</v>
          </cell>
          <cell r="AE652">
            <v>457765</v>
          </cell>
          <cell r="AF652">
            <v>419193</v>
          </cell>
          <cell r="AG652">
            <v>346656</v>
          </cell>
          <cell r="AH652">
            <v>390895</v>
          </cell>
          <cell r="AI652">
            <v>383907</v>
          </cell>
          <cell r="AJ652">
            <v>353246</v>
          </cell>
          <cell r="AK652">
            <v>372400</v>
          </cell>
          <cell r="AL652">
            <v>327138</v>
          </cell>
          <cell r="AM652">
            <v>317270</v>
          </cell>
          <cell r="AN652">
            <v>97928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1547165</v>
          </cell>
          <cell r="L653">
            <v>22918</v>
          </cell>
          <cell r="M653">
            <v>61764</v>
          </cell>
          <cell r="N653">
            <v>57487</v>
          </cell>
          <cell r="O653">
            <v>53080</v>
          </cell>
          <cell r="P653">
            <v>58402</v>
          </cell>
          <cell r="Q653">
            <v>75927</v>
          </cell>
          <cell r="R653">
            <v>92051</v>
          </cell>
          <cell r="S653">
            <v>108970</v>
          </cell>
          <cell r="T653">
            <v>186642</v>
          </cell>
          <cell r="U653">
            <v>123467</v>
          </cell>
          <cell r="V653">
            <v>89930</v>
          </cell>
          <cell r="W653">
            <v>46939</v>
          </cell>
          <cell r="X653">
            <v>24902</v>
          </cell>
          <cell r="Y653">
            <v>39975</v>
          </cell>
          <cell r="Z653">
            <v>27195</v>
          </cell>
          <cell r="AA653">
            <v>31489</v>
          </cell>
          <cell r="AB653">
            <v>22553</v>
          </cell>
          <cell r="AC653">
            <v>21758</v>
          </cell>
          <cell r="AD653">
            <v>37077</v>
          </cell>
          <cell r="AE653">
            <v>40879</v>
          </cell>
          <cell r="AF653">
            <v>36951</v>
          </cell>
          <cell r="AG653">
            <v>32385</v>
          </cell>
          <cell r="AH653">
            <v>41012</v>
          </cell>
          <cell r="AI653">
            <v>28808</v>
          </cell>
          <cell r="AJ653">
            <v>27947</v>
          </cell>
          <cell r="AK653">
            <v>28199</v>
          </cell>
          <cell r="AL653">
            <v>43269</v>
          </cell>
          <cell r="AM653">
            <v>55222</v>
          </cell>
          <cell r="AN653">
            <v>29967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41420769</v>
          </cell>
          <cell r="L654">
            <v>137731</v>
          </cell>
          <cell r="M654">
            <v>1587965</v>
          </cell>
          <cell r="N654">
            <v>1822369</v>
          </cell>
          <cell r="O654">
            <v>1897748</v>
          </cell>
          <cell r="P654">
            <v>1498097</v>
          </cell>
          <cell r="Q654">
            <v>1480866</v>
          </cell>
          <cell r="R654">
            <v>1750007</v>
          </cell>
          <cell r="S654">
            <v>2061358</v>
          </cell>
          <cell r="T654">
            <v>2381896</v>
          </cell>
          <cell r="U654">
            <v>3388559</v>
          </cell>
          <cell r="V654">
            <v>2862982</v>
          </cell>
          <cell r="W654">
            <v>1973403</v>
          </cell>
          <cell r="X654">
            <v>1774523</v>
          </cell>
          <cell r="Y654">
            <v>1772461</v>
          </cell>
          <cell r="Z654">
            <v>1468844</v>
          </cell>
          <cell r="AA654">
            <v>1390499</v>
          </cell>
          <cell r="AB654">
            <v>1145534</v>
          </cell>
          <cell r="AC654">
            <v>1193346</v>
          </cell>
          <cell r="AD654">
            <v>1320483</v>
          </cell>
          <cell r="AE654">
            <v>1330669</v>
          </cell>
          <cell r="AF654">
            <v>1347130</v>
          </cell>
          <cell r="AG654">
            <v>1030833</v>
          </cell>
          <cell r="AH654">
            <v>573289</v>
          </cell>
          <cell r="AI654">
            <v>638796</v>
          </cell>
          <cell r="AJ654">
            <v>620512</v>
          </cell>
          <cell r="AK654">
            <v>693159</v>
          </cell>
          <cell r="AL654">
            <v>727146</v>
          </cell>
          <cell r="AM654">
            <v>605219</v>
          </cell>
          <cell r="AN654">
            <v>656044</v>
          </cell>
          <cell r="AO654">
            <v>289301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7646752</v>
          </cell>
          <cell r="L655">
            <v>123104</v>
          </cell>
          <cell r="M655">
            <v>309677</v>
          </cell>
          <cell r="N655">
            <v>300115</v>
          </cell>
          <cell r="O655">
            <v>294811</v>
          </cell>
          <cell r="P655">
            <v>364348</v>
          </cell>
          <cell r="Q655">
            <v>467113</v>
          </cell>
          <cell r="R655">
            <v>432751</v>
          </cell>
          <cell r="S655">
            <v>503650</v>
          </cell>
          <cell r="T655">
            <v>911351</v>
          </cell>
          <cell r="U655">
            <v>654789</v>
          </cell>
          <cell r="V655">
            <v>418431</v>
          </cell>
          <cell r="W655">
            <v>246432</v>
          </cell>
          <cell r="X655">
            <v>192324</v>
          </cell>
          <cell r="Y655">
            <v>191683</v>
          </cell>
          <cell r="Z655">
            <v>215130</v>
          </cell>
          <cell r="AA655">
            <v>157777</v>
          </cell>
          <cell r="AB655">
            <v>183713</v>
          </cell>
          <cell r="AC655">
            <v>172759</v>
          </cell>
          <cell r="AD655">
            <v>166299</v>
          </cell>
          <cell r="AE655">
            <v>182693</v>
          </cell>
          <cell r="AF655">
            <v>158526</v>
          </cell>
          <cell r="AG655">
            <v>131476</v>
          </cell>
          <cell r="AH655">
            <v>124043</v>
          </cell>
          <cell r="AI655">
            <v>123524</v>
          </cell>
          <cell r="AJ655">
            <v>103475</v>
          </cell>
          <cell r="AK655">
            <v>113251</v>
          </cell>
          <cell r="AL655">
            <v>170664</v>
          </cell>
          <cell r="AM655">
            <v>158357</v>
          </cell>
          <cell r="AN655">
            <v>74486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45</v>
          </cell>
          <cell r="X656">
            <v>13</v>
          </cell>
          <cell r="AK656">
            <v>32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23742</v>
          </cell>
          <cell r="N657">
            <v>169</v>
          </cell>
          <cell r="O657">
            <v>527</v>
          </cell>
          <cell r="P657">
            <v>16888</v>
          </cell>
          <cell r="Q657">
            <v>175</v>
          </cell>
          <cell r="R657">
            <v>2033</v>
          </cell>
          <cell r="X657">
            <v>3950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1992</v>
          </cell>
          <cell r="N658">
            <v>287</v>
          </cell>
          <cell r="P658">
            <v>135</v>
          </cell>
          <cell r="Q658">
            <v>438</v>
          </cell>
          <cell r="U658">
            <v>102</v>
          </cell>
          <cell r="V658">
            <v>612</v>
          </cell>
          <cell r="Z658">
            <v>147</v>
          </cell>
          <cell r="AA658">
            <v>47</v>
          </cell>
          <cell r="AB658">
            <v>224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319</v>
          </cell>
          <cell r="V660">
            <v>92</v>
          </cell>
          <cell r="X660">
            <v>227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1034</v>
          </cell>
          <cell r="O661">
            <v>284</v>
          </cell>
          <cell r="P661">
            <v>426</v>
          </cell>
          <cell r="Q661">
            <v>137</v>
          </cell>
          <cell r="U661">
            <v>88</v>
          </cell>
          <cell r="V661">
            <v>99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740</v>
          </cell>
          <cell r="O666">
            <v>220</v>
          </cell>
          <cell r="R666">
            <v>78</v>
          </cell>
          <cell r="W666">
            <v>349</v>
          </cell>
          <cell r="AA666">
            <v>93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289</v>
          </cell>
          <cell r="N667">
            <v>260</v>
          </cell>
          <cell r="U667">
            <v>29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252</v>
          </cell>
          <cell r="M668">
            <v>36</v>
          </cell>
          <cell r="N668">
            <v>26</v>
          </cell>
          <cell r="O668">
            <v>44</v>
          </cell>
          <cell r="P668">
            <v>100</v>
          </cell>
          <cell r="Z668">
            <v>46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7624</v>
          </cell>
          <cell r="L669">
            <v>71</v>
          </cell>
          <cell r="M669">
            <v>238</v>
          </cell>
          <cell r="O669">
            <v>311</v>
          </cell>
          <cell r="P669">
            <v>785</v>
          </cell>
          <cell r="Q669">
            <v>297</v>
          </cell>
          <cell r="R669">
            <v>203</v>
          </cell>
          <cell r="S669">
            <v>180</v>
          </cell>
          <cell r="U669">
            <v>641</v>
          </cell>
          <cell r="V669">
            <v>4570</v>
          </cell>
          <cell r="W669">
            <v>173</v>
          </cell>
          <cell r="AB669">
            <v>155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3388</v>
          </cell>
          <cell r="M670">
            <v>95</v>
          </cell>
          <cell r="N670">
            <v>407</v>
          </cell>
          <cell r="O670">
            <v>736</v>
          </cell>
          <cell r="P670">
            <v>340</v>
          </cell>
          <cell r="Q670">
            <v>80</v>
          </cell>
          <cell r="S670">
            <v>125</v>
          </cell>
          <cell r="T670">
            <v>272</v>
          </cell>
          <cell r="U670">
            <v>958</v>
          </cell>
          <cell r="V670">
            <v>207</v>
          </cell>
          <cell r="X670">
            <v>58</v>
          </cell>
          <cell r="Z670">
            <v>36</v>
          </cell>
          <cell r="AA670">
            <v>74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15928104</v>
          </cell>
          <cell r="L674">
            <v>340762</v>
          </cell>
          <cell r="M674">
            <v>863313</v>
          </cell>
          <cell r="N674">
            <v>761606</v>
          </cell>
          <cell r="O674">
            <v>569148</v>
          </cell>
          <cell r="P674">
            <v>538437</v>
          </cell>
          <cell r="Q674">
            <v>648131</v>
          </cell>
          <cell r="R674">
            <v>697589</v>
          </cell>
          <cell r="S674">
            <v>692721</v>
          </cell>
          <cell r="T674">
            <v>697201</v>
          </cell>
          <cell r="U674">
            <v>694757</v>
          </cell>
          <cell r="V674">
            <v>568323</v>
          </cell>
          <cell r="W674">
            <v>591285</v>
          </cell>
          <cell r="X674">
            <v>611827</v>
          </cell>
          <cell r="Y674">
            <v>577481</v>
          </cell>
          <cell r="Z674">
            <v>527471</v>
          </cell>
          <cell r="AA674">
            <v>573509</v>
          </cell>
          <cell r="AB674">
            <v>564804</v>
          </cell>
          <cell r="AC674">
            <v>557507</v>
          </cell>
          <cell r="AD674">
            <v>562437</v>
          </cell>
          <cell r="AE674">
            <v>519050</v>
          </cell>
          <cell r="AF674">
            <v>491210</v>
          </cell>
          <cell r="AG674">
            <v>423346</v>
          </cell>
          <cell r="AH674">
            <v>442828</v>
          </cell>
          <cell r="AI674">
            <v>433617</v>
          </cell>
          <cell r="AJ674">
            <v>446797</v>
          </cell>
          <cell r="AK674">
            <v>499415</v>
          </cell>
          <cell r="AL674">
            <v>468650</v>
          </cell>
          <cell r="AM674">
            <v>426276</v>
          </cell>
          <cell r="AN674">
            <v>138489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300179</v>
          </cell>
          <cell r="L675">
            <v>6934</v>
          </cell>
          <cell r="M675">
            <v>20424</v>
          </cell>
          <cell r="N675">
            <v>23274</v>
          </cell>
          <cell r="O675">
            <v>14945</v>
          </cell>
          <cell r="P675">
            <v>9386</v>
          </cell>
          <cell r="Q675">
            <v>11129</v>
          </cell>
          <cell r="R675">
            <v>21790</v>
          </cell>
          <cell r="S675">
            <v>14494</v>
          </cell>
          <cell r="T675">
            <v>18849</v>
          </cell>
          <cell r="U675">
            <v>17274</v>
          </cell>
          <cell r="V675">
            <v>6340</v>
          </cell>
          <cell r="W675">
            <v>19213</v>
          </cell>
          <cell r="X675">
            <v>15872</v>
          </cell>
          <cell r="Y675">
            <v>14368</v>
          </cell>
          <cell r="Z675">
            <v>8059</v>
          </cell>
          <cell r="AA675">
            <v>9726</v>
          </cell>
          <cell r="AB675">
            <v>8879</v>
          </cell>
          <cell r="AC675">
            <v>10477</v>
          </cell>
          <cell r="AD675">
            <v>6298</v>
          </cell>
          <cell r="AE675">
            <v>8204</v>
          </cell>
          <cell r="AF675">
            <v>4605</v>
          </cell>
          <cell r="AG675">
            <v>10035</v>
          </cell>
          <cell r="AH675">
            <v>5624</v>
          </cell>
          <cell r="AI675">
            <v>4883</v>
          </cell>
          <cell r="AJ675">
            <v>2922</v>
          </cell>
          <cell r="AK675">
            <v>2061</v>
          </cell>
          <cell r="AL675">
            <v>2568</v>
          </cell>
          <cell r="AM675">
            <v>1004</v>
          </cell>
          <cell r="AN675">
            <v>542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4331646</v>
          </cell>
          <cell r="L676">
            <v>90083</v>
          </cell>
          <cell r="M676">
            <v>219165</v>
          </cell>
          <cell r="N676">
            <v>204773</v>
          </cell>
          <cell r="O676">
            <v>197504</v>
          </cell>
          <cell r="P676">
            <v>174206</v>
          </cell>
          <cell r="Q676">
            <v>177199</v>
          </cell>
          <cell r="R676">
            <v>206103</v>
          </cell>
          <cell r="S676">
            <v>185770</v>
          </cell>
          <cell r="T676">
            <v>221233</v>
          </cell>
          <cell r="U676">
            <v>212743</v>
          </cell>
          <cell r="V676">
            <v>152590</v>
          </cell>
          <cell r="W676">
            <v>204626</v>
          </cell>
          <cell r="X676">
            <v>194616</v>
          </cell>
          <cell r="Y676">
            <v>171591</v>
          </cell>
          <cell r="Z676">
            <v>166667</v>
          </cell>
          <cell r="AA676">
            <v>154926</v>
          </cell>
          <cell r="AB676">
            <v>162562</v>
          </cell>
          <cell r="AC676">
            <v>144212</v>
          </cell>
          <cell r="AD676">
            <v>152824</v>
          </cell>
          <cell r="AE676">
            <v>117942</v>
          </cell>
          <cell r="AF676">
            <v>122061</v>
          </cell>
          <cell r="AG676">
            <v>105905</v>
          </cell>
          <cell r="AH676">
            <v>98385</v>
          </cell>
          <cell r="AI676">
            <v>102021</v>
          </cell>
          <cell r="AJ676">
            <v>87227</v>
          </cell>
          <cell r="AK676">
            <v>102596</v>
          </cell>
          <cell r="AL676">
            <v>91462</v>
          </cell>
          <cell r="AM676">
            <v>84838</v>
          </cell>
          <cell r="AN676">
            <v>25816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397322</v>
          </cell>
          <cell r="L677">
            <v>5543</v>
          </cell>
          <cell r="M677">
            <v>23179</v>
          </cell>
          <cell r="N677">
            <v>14784</v>
          </cell>
          <cell r="O677">
            <v>15488</v>
          </cell>
          <cell r="P677">
            <v>14855</v>
          </cell>
          <cell r="Q677">
            <v>27100</v>
          </cell>
          <cell r="R677">
            <v>27266</v>
          </cell>
          <cell r="S677">
            <v>24977</v>
          </cell>
          <cell r="T677">
            <v>22579</v>
          </cell>
          <cell r="U677">
            <v>26505</v>
          </cell>
          <cell r="V677">
            <v>20454</v>
          </cell>
          <cell r="W677">
            <v>9339</v>
          </cell>
          <cell r="X677">
            <v>12739</v>
          </cell>
          <cell r="Y677">
            <v>11357</v>
          </cell>
          <cell r="Z677">
            <v>11279</v>
          </cell>
          <cell r="AA677">
            <v>15433</v>
          </cell>
          <cell r="AB677">
            <v>15323</v>
          </cell>
          <cell r="AC677">
            <v>11950</v>
          </cell>
          <cell r="AD677">
            <v>8905</v>
          </cell>
          <cell r="AE677">
            <v>5417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6862</v>
          </cell>
          <cell r="AL677">
            <v>5491</v>
          </cell>
          <cell r="AM677">
            <v>7582</v>
          </cell>
          <cell r="AN677">
            <v>3537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5065273</v>
          </cell>
          <cell r="L678">
            <v>17812</v>
          </cell>
          <cell r="M678">
            <v>222451</v>
          </cell>
          <cell r="N678">
            <v>291908</v>
          </cell>
          <cell r="O678">
            <v>310641</v>
          </cell>
          <cell r="P678">
            <v>291629</v>
          </cell>
          <cell r="Q678">
            <v>201158</v>
          </cell>
          <cell r="R678">
            <v>258696</v>
          </cell>
          <cell r="S678">
            <v>400178</v>
          </cell>
          <cell r="T678">
            <v>296837</v>
          </cell>
          <cell r="U678">
            <v>320182</v>
          </cell>
          <cell r="V678">
            <v>129219</v>
          </cell>
          <cell r="W678">
            <v>160563</v>
          </cell>
          <cell r="X678">
            <v>207663</v>
          </cell>
          <cell r="Y678">
            <v>171633</v>
          </cell>
          <cell r="Z678">
            <v>158438</v>
          </cell>
          <cell r="AA678">
            <v>209658</v>
          </cell>
          <cell r="AB678">
            <v>92113</v>
          </cell>
          <cell r="AC678">
            <v>175530</v>
          </cell>
          <cell r="AD678">
            <v>121150</v>
          </cell>
          <cell r="AE678">
            <v>184952</v>
          </cell>
          <cell r="AF678">
            <v>258322</v>
          </cell>
          <cell r="AG678">
            <v>120508</v>
          </cell>
          <cell r="AH678">
            <v>53886</v>
          </cell>
          <cell r="AI678">
            <v>47824</v>
          </cell>
          <cell r="AJ678">
            <v>21312</v>
          </cell>
          <cell r="AK678">
            <v>93930</v>
          </cell>
          <cell r="AL678">
            <v>153989</v>
          </cell>
          <cell r="AM678">
            <v>28415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2008206</v>
          </cell>
          <cell r="L679">
            <v>38920</v>
          </cell>
          <cell r="M679">
            <v>128748</v>
          </cell>
          <cell r="N679">
            <v>114809</v>
          </cell>
          <cell r="O679">
            <v>75324</v>
          </cell>
          <cell r="P679">
            <v>130206</v>
          </cell>
          <cell r="Q679">
            <v>144385</v>
          </cell>
          <cell r="R679">
            <v>149937</v>
          </cell>
          <cell r="S679">
            <v>122455</v>
          </cell>
          <cell r="T679">
            <v>118787</v>
          </cell>
          <cell r="U679">
            <v>112780</v>
          </cell>
          <cell r="V679">
            <v>95945</v>
          </cell>
          <cell r="W679">
            <v>74244</v>
          </cell>
          <cell r="X679">
            <v>64572</v>
          </cell>
          <cell r="Y679">
            <v>58922</v>
          </cell>
          <cell r="Z679">
            <v>61269</v>
          </cell>
          <cell r="AA679">
            <v>58525</v>
          </cell>
          <cell r="AB679">
            <v>52111</v>
          </cell>
          <cell r="AC679">
            <v>60766</v>
          </cell>
          <cell r="AD679">
            <v>45433</v>
          </cell>
          <cell r="AE679">
            <v>45983</v>
          </cell>
          <cell r="AF679">
            <v>59340</v>
          </cell>
          <cell r="AG679">
            <v>36266</v>
          </cell>
          <cell r="AH679">
            <v>26352</v>
          </cell>
          <cell r="AI679">
            <v>21648</v>
          </cell>
          <cell r="AJ679">
            <v>20682</v>
          </cell>
          <cell r="AK679">
            <v>20074</v>
          </cell>
          <cell r="AL679">
            <v>24135</v>
          </cell>
          <cell r="AM679">
            <v>29319</v>
          </cell>
          <cell r="AN679">
            <v>16269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33</v>
          </cell>
          <cell r="V680">
            <v>33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370</v>
          </cell>
          <cell r="Z682">
            <v>102</v>
          </cell>
          <cell r="AA682">
            <v>127</v>
          </cell>
          <cell r="AK682">
            <v>141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74</v>
          </cell>
          <cell r="AA685">
            <v>74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97</v>
          </cell>
          <cell r="V694">
            <v>65</v>
          </cell>
          <cell r="W694">
            <v>32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12809621</v>
          </cell>
          <cell r="L698">
            <v>202157</v>
          </cell>
          <cell r="M698">
            <v>573604</v>
          </cell>
          <cell r="N698">
            <v>585068</v>
          </cell>
          <cell r="O698">
            <v>495249</v>
          </cell>
          <cell r="P698">
            <v>474392</v>
          </cell>
          <cell r="Q698">
            <v>532727</v>
          </cell>
          <cell r="R698">
            <v>639143</v>
          </cell>
          <cell r="S698">
            <v>612415</v>
          </cell>
          <cell r="T698">
            <v>622184</v>
          </cell>
          <cell r="U698">
            <v>602335</v>
          </cell>
          <cell r="V698">
            <v>492065</v>
          </cell>
          <cell r="W698">
            <v>497534</v>
          </cell>
          <cell r="X698">
            <v>448004</v>
          </cell>
          <cell r="Y698">
            <v>428946</v>
          </cell>
          <cell r="Z698">
            <v>375522</v>
          </cell>
          <cell r="AA698">
            <v>411095</v>
          </cell>
          <cell r="AB698">
            <v>443797</v>
          </cell>
          <cell r="AC698">
            <v>405781</v>
          </cell>
          <cell r="AD698">
            <v>442555</v>
          </cell>
          <cell r="AE698">
            <v>421666</v>
          </cell>
          <cell r="AF698">
            <v>401766</v>
          </cell>
          <cell r="AG698">
            <v>381010</v>
          </cell>
          <cell r="AH698">
            <v>363033</v>
          </cell>
          <cell r="AI698">
            <v>378077</v>
          </cell>
          <cell r="AJ698">
            <v>343413</v>
          </cell>
          <cell r="AK698">
            <v>386610</v>
          </cell>
          <cell r="AL698">
            <v>392022</v>
          </cell>
          <cell r="AM698">
            <v>328451</v>
          </cell>
          <cell r="AN698">
            <v>129000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292914</v>
          </cell>
          <cell r="L699">
            <v>8268</v>
          </cell>
          <cell r="M699">
            <v>31648</v>
          </cell>
          <cell r="N699">
            <v>23936</v>
          </cell>
          <cell r="O699">
            <v>39341</v>
          </cell>
          <cell r="P699">
            <v>23791</v>
          </cell>
          <cell r="Q699">
            <v>18669</v>
          </cell>
          <cell r="R699">
            <v>19107</v>
          </cell>
          <cell r="S699">
            <v>17867</v>
          </cell>
          <cell r="T699">
            <v>14499</v>
          </cell>
          <cell r="U699">
            <v>10827</v>
          </cell>
          <cell r="V699">
            <v>6171</v>
          </cell>
          <cell r="W699">
            <v>6689</v>
          </cell>
          <cell r="X699">
            <v>6220</v>
          </cell>
          <cell r="Y699">
            <v>9079</v>
          </cell>
          <cell r="Z699">
            <v>7952</v>
          </cell>
          <cell r="AA699">
            <v>4712</v>
          </cell>
          <cell r="AB699">
            <v>6020</v>
          </cell>
          <cell r="AC699">
            <v>6630</v>
          </cell>
          <cell r="AD699">
            <v>7613</v>
          </cell>
          <cell r="AE699">
            <v>5835</v>
          </cell>
          <cell r="AF699">
            <v>2911</v>
          </cell>
          <cell r="AG699">
            <v>2268</v>
          </cell>
          <cell r="AH699">
            <v>1746</v>
          </cell>
          <cell r="AI699">
            <v>2433</v>
          </cell>
          <cell r="AJ699">
            <v>1249</v>
          </cell>
          <cell r="AK699">
            <v>4058</v>
          </cell>
          <cell r="AL699">
            <v>1996</v>
          </cell>
          <cell r="AM699">
            <v>1051</v>
          </cell>
          <cell r="AN699">
            <v>328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4166932</v>
          </cell>
          <cell r="L700">
            <v>73316</v>
          </cell>
          <cell r="M700">
            <v>187018</v>
          </cell>
          <cell r="N700">
            <v>187258</v>
          </cell>
          <cell r="O700">
            <v>182875</v>
          </cell>
          <cell r="P700">
            <v>170019</v>
          </cell>
          <cell r="Q700">
            <v>174468</v>
          </cell>
          <cell r="R700">
            <v>203465</v>
          </cell>
          <cell r="S700">
            <v>203948</v>
          </cell>
          <cell r="T700">
            <v>238565</v>
          </cell>
          <cell r="U700">
            <v>244373</v>
          </cell>
          <cell r="V700">
            <v>196336</v>
          </cell>
          <cell r="W700">
            <v>213215</v>
          </cell>
          <cell r="X700">
            <v>191859</v>
          </cell>
          <cell r="Y700">
            <v>169303</v>
          </cell>
          <cell r="Z700">
            <v>163076</v>
          </cell>
          <cell r="AA700">
            <v>149664</v>
          </cell>
          <cell r="AB700">
            <v>143935</v>
          </cell>
          <cell r="AC700">
            <v>121804</v>
          </cell>
          <cell r="AD700">
            <v>132004</v>
          </cell>
          <cell r="AE700">
            <v>116785</v>
          </cell>
          <cell r="AF700">
            <v>97895</v>
          </cell>
          <cell r="AG700">
            <v>75413</v>
          </cell>
          <cell r="AH700">
            <v>87100</v>
          </cell>
          <cell r="AI700">
            <v>86621</v>
          </cell>
          <cell r="AJ700">
            <v>81958</v>
          </cell>
          <cell r="AK700">
            <v>102043</v>
          </cell>
          <cell r="AL700">
            <v>82130</v>
          </cell>
          <cell r="AM700">
            <v>67231</v>
          </cell>
          <cell r="AN700">
            <v>23255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212019</v>
          </cell>
          <cell r="L701">
            <v>2032</v>
          </cell>
          <cell r="M701">
            <v>3877</v>
          </cell>
          <cell r="N701">
            <v>4539</v>
          </cell>
          <cell r="O701">
            <v>5488</v>
          </cell>
          <cell r="P701">
            <v>6877</v>
          </cell>
          <cell r="Q701">
            <v>7821</v>
          </cell>
          <cell r="R701">
            <v>18031</v>
          </cell>
          <cell r="S701">
            <v>12830</v>
          </cell>
          <cell r="T701">
            <v>13107</v>
          </cell>
          <cell r="U701">
            <v>14764</v>
          </cell>
          <cell r="V701">
            <v>11607</v>
          </cell>
          <cell r="W701">
            <v>11711</v>
          </cell>
          <cell r="X701">
            <v>5454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5307</v>
          </cell>
          <cell r="AD701">
            <v>11304</v>
          </cell>
          <cell r="AE701">
            <v>6631</v>
          </cell>
          <cell r="AF701">
            <v>7876</v>
          </cell>
          <cell r="AG701">
            <v>6018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2108371</v>
          </cell>
          <cell r="L702">
            <v>7571</v>
          </cell>
          <cell r="M702">
            <v>132684</v>
          </cell>
          <cell r="N702">
            <v>213031</v>
          </cell>
          <cell r="O702">
            <v>287943</v>
          </cell>
          <cell r="P702">
            <v>226468</v>
          </cell>
          <cell r="Q702">
            <v>133956</v>
          </cell>
          <cell r="R702">
            <v>142052</v>
          </cell>
          <cell r="S702">
            <v>67656</v>
          </cell>
          <cell r="T702">
            <v>73677</v>
          </cell>
          <cell r="U702">
            <v>39106</v>
          </cell>
          <cell r="V702">
            <v>53608</v>
          </cell>
          <cell r="W702">
            <v>89874</v>
          </cell>
          <cell r="X702">
            <v>34341</v>
          </cell>
          <cell r="Y702">
            <v>58634</v>
          </cell>
          <cell r="Z702">
            <v>66758</v>
          </cell>
          <cell r="AA702">
            <v>64286</v>
          </cell>
          <cell r="AB702">
            <v>46840</v>
          </cell>
          <cell r="AC702">
            <v>51396</v>
          </cell>
          <cell r="AD702">
            <v>50229</v>
          </cell>
          <cell r="AE702">
            <v>44992</v>
          </cell>
          <cell r="AF702">
            <v>43460</v>
          </cell>
          <cell r="AG702">
            <v>32915</v>
          </cell>
          <cell r="AH702">
            <v>15593</v>
          </cell>
          <cell r="AI702">
            <v>16251</v>
          </cell>
          <cell r="AJ702">
            <v>18205</v>
          </cell>
          <cell r="AK702">
            <v>12090</v>
          </cell>
          <cell r="AL702">
            <v>27249</v>
          </cell>
          <cell r="AM702">
            <v>22820</v>
          </cell>
          <cell r="AN702">
            <v>28901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1357723</v>
          </cell>
          <cell r="L703">
            <v>21428</v>
          </cell>
          <cell r="M703">
            <v>67755</v>
          </cell>
          <cell r="N703">
            <v>99926</v>
          </cell>
          <cell r="O703">
            <v>85258</v>
          </cell>
          <cell r="P703">
            <v>69442</v>
          </cell>
          <cell r="Q703">
            <v>77336</v>
          </cell>
          <cell r="R703">
            <v>75546</v>
          </cell>
          <cell r="S703">
            <v>85432</v>
          </cell>
          <cell r="T703">
            <v>103521</v>
          </cell>
          <cell r="U703">
            <v>74231</v>
          </cell>
          <cell r="V703">
            <v>76883</v>
          </cell>
          <cell r="W703">
            <v>56138</v>
          </cell>
          <cell r="X703">
            <v>51452</v>
          </cell>
          <cell r="Y703">
            <v>37662</v>
          </cell>
          <cell r="Z703">
            <v>49356</v>
          </cell>
          <cell r="AA703">
            <v>46143</v>
          </cell>
          <cell r="AB703">
            <v>36234</v>
          </cell>
          <cell r="AC703">
            <v>33746</v>
          </cell>
          <cell r="AD703">
            <v>29116</v>
          </cell>
          <cell r="AE703">
            <v>35889</v>
          </cell>
          <cell r="AF703">
            <v>31506</v>
          </cell>
          <cell r="AG703">
            <v>25077</v>
          </cell>
          <cell r="AH703">
            <v>17965</v>
          </cell>
          <cell r="AI703">
            <v>16322</v>
          </cell>
          <cell r="AJ703">
            <v>18515</v>
          </cell>
          <cell r="AK703">
            <v>9572</v>
          </cell>
          <cell r="AL703">
            <v>10787</v>
          </cell>
          <cell r="AM703">
            <v>6209</v>
          </cell>
          <cell r="AN703">
            <v>9276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266</v>
          </cell>
          <cell r="Q705">
            <v>266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114</v>
          </cell>
          <cell r="R706">
            <v>114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381</v>
          </cell>
          <cell r="P709">
            <v>68</v>
          </cell>
          <cell r="Q709">
            <v>123</v>
          </cell>
          <cell r="S709">
            <v>190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177</v>
          </cell>
          <cell r="Q715">
            <v>177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37</v>
          </cell>
          <cell r="R716">
            <v>37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261</v>
          </cell>
          <cell r="Q718">
            <v>124</v>
          </cell>
          <cell r="S718">
            <v>137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6771959</v>
          </cell>
          <cell r="L722">
            <v>123771</v>
          </cell>
          <cell r="M722">
            <v>276030</v>
          </cell>
          <cell r="N722">
            <v>280300</v>
          </cell>
          <cell r="O722">
            <v>257655</v>
          </cell>
          <cell r="P722">
            <v>279555</v>
          </cell>
          <cell r="Q722">
            <v>300342</v>
          </cell>
          <cell r="R722">
            <v>354769</v>
          </cell>
          <cell r="S722">
            <v>315019</v>
          </cell>
          <cell r="T722">
            <v>392885</v>
          </cell>
          <cell r="U722">
            <v>357106</v>
          </cell>
          <cell r="V722">
            <v>268175</v>
          </cell>
          <cell r="W722">
            <v>312784</v>
          </cell>
          <cell r="X722">
            <v>272310</v>
          </cell>
          <cell r="Y722">
            <v>272511</v>
          </cell>
          <cell r="Z722">
            <v>236998</v>
          </cell>
          <cell r="AA722">
            <v>240157</v>
          </cell>
          <cell r="AB722">
            <v>225400</v>
          </cell>
          <cell r="AC722">
            <v>187246</v>
          </cell>
          <cell r="AD722">
            <v>188574</v>
          </cell>
          <cell r="AE722">
            <v>183281</v>
          </cell>
          <cell r="AF722">
            <v>187429</v>
          </cell>
          <cell r="AG722">
            <v>140355</v>
          </cell>
          <cell r="AH722">
            <v>150219</v>
          </cell>
          <cell r="AI722">
            <v>182371</v>
          </cell>
          <cell r="AJ722">
            <v>147927</v>
          </cell>
          <cell r="AK722">
            <v>182516</v>
          </cell>
          <cell r="AL722">
            <v>205147</v>
          </cell>
          <cell r="AM722">
            <v>188257</v>
          </cell>
          <cell r="AN722">
            <v>62870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111248</v>
          </cell>
          <cell r="L723">
            <v>2710</v>
          </cell>
          <cell r="M723">
            <v>4420</v>
          </cell>
          <cell r="N723">
            <v>9187</v>
          </cell>
          <cell r="O723">
            <v>4673</v>
          </cell>
          <cell r="P723">
            <v>6078</v>
          </cell>
          <cell r="Q723">
            <v>6356</v>
          </cell>
          <cell r="R723">
            <v>7981</v>
          </cell>
          <cell r="S723">
            <v>8723</v>
          </cell>
          <cell r="T723">
            <v>12143</v>
          </cell>
          <cell r="U723">
            <v>7831</v>
          </cell>
          <cell r="V723">
            <v>4014</v>
          </cell>
          <cell r="W723">
            <v>4367</v>
          </cell>
          <cell r="X723">
            <v>5056</v>
          </cell>
          <cell r="Y723">
            <v>5545</v>
          </cell>
          <cell r="Z723">
            <v>4527</v>
          </cell>
          <cell r="AA723">
            <v>4118</v>
          </cell>
          <cell r="AB723">
            <v>3941</v>
          </cell>
          <cell r="AC723">
            <v>1803</v>
          </cell>
          <cell r="AD723">
            <v>2447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1214234</v>
          </cell>
          <cell r="L724">
            <v>20058</v>
          </cell>
          <cell r="M724">
            <v>38101</v>
          </cell>
          <cell r="N724">
            <v>45247</v>
          </cell>
          <cell r="O724">
            <v>45328</v>
          </cell>
          <cell r="P724">
            <v>48097</v>
          </cell>
          <cell r="Q724">
            <v>52764</v>
          </cell>
          <cell r="R724">
            <v>63669</v>
          </cell>
          <cell r="S724">
            <v>66034</v>
          </cell>
          <cell r="T724">
            <v>68781</v>
          </cell>
          <cell r="U724">
            <v>63971</v>
          </cell>
          <cell r="V724">
            <v>52341</v>
          </cell>
          <cell r="W724">
            <v>56333</v>
          </cell>
          <cell r="X724">
            <v>54329</v>
          </cell>
          <cell r="Y724">
            <v>45808</v>
          </cell>
          <cell r="Z724">
            <v>44949</v>
          </cell>
          <cell r="AA724">
            <v>36851</v>
          </cell>
          <cell r="AB724">
            <v>48934</v>
          </cell>
          <cell r="AC724">
            <v>56632</v>
          </cell>
          <cell r="AD724">
            <v>48997</v>
          </cell>
          <cell r="AE724">
            <v>47031</v>
          </cell>
          <cell r="AF724">
            <v>37287</v>
          </cell>
          <cell r="AG724">
            <v>27585</v>
          </cell>
          <cell r="AH724">
            <v>22732</v>
          </cell>
          <cell r="AI724">
            <v>23817</v>
          </cell>
          <cell r="AJ724">
            <v>28268</v>
          </cell>
          <cell r="AK724">
            <v>24144</v>
          </cell>
          <cell r="AL724">
            <v>23204</v>
          </cell>
          <cell r="AM724">
            <v>18477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226052</v>
          </cell>
          <cell r="L725">
            <v>2588</v>
          </cell>
          <cell r="M725">
            <v>8246</v>
          </cell>
          <cell r="N725">
            <v>12184</v>
          </cell>
          <cell r="O725">
            <v>11194</v>
          </cell>
          <cell r="P725">
            <v>8835</v>
          </cell>
          <cell r="Q725">
            <v>12401</v>
          </cell>
          <cell r="R725">
            <v>16625</v>
          </cell>
          <cell r="S725">
            <v>13190</v>
          </cell>
          <cell r="T725">
            <v>11771</v>
          </cell>
          <cell r="U725">
            <v>14329</v>
          </cell>
          <cell r="V725">
            <v>17844</v>
          </cell>
          <cell r="W725">
            <v>9634</v>
          </cell>
          <cell r="X725">
            <v>9270</v>
          </cell>
          <cell r="Y725">
            <v>15379</v>
          </cell>
          <cell r="Z725">
            <v>12001</v>
          </cell>
          <cell r="AA725">
            <v>8366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3806</v>
          </cell>
          <cell r="AG725">
            <v>1891</v>
          </cell>
          <cell r="AH725">
            <v>3535</v>
          </cell>
          <cell r="AI725">
            <v>2113</v>
          </cell>
          <cell r="AJ725">
            <v>578</v>
          </cell>
          <cell r="AK725">
            <v>646</v>
          </cell>
          <cell r="AL725">
            <v>367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1082078</v>
          </cell>
          <cell r="L726">
            <v>6403</v>
          </cell>
          <cell r="M726">
            <v>43888</v>
          </cell>
          <cell r="N726">
            <v>39774</v>
          </cell>
          <cell r="O726">
            <v>40413</v>
          </cell>
          <cell r="P726">
            <v>41146</v>
          </cell>
          <cell r="Q726">
            <v>25625</v>
          </cell>
          <cell r="R726">
            <v>23475</v>
          </cell>
          <cell r="S726">
            <v>38375</v>
          </cell>
          <cell r="T726">
            <v>54944</v>
          </cell>
          <cell r="U726">
            <v>47758</v>
          </cell>
          <cell r="V726">
            <v>46051</v>
          </cell>
          <cell r="W726">
            <v>48829</v>
          </cell>
          <cell r="X726">
            <v>48211</v>
          </cell>
          <cell r="Y726">
            <v>74296</v>
          </cell>
          <cell r="Z726">
            <v>55899</v>
          </cell>
          <cell r="AA726">
            <v>69430</v>
          </cell>
          <cell r="AB726">
            <v>72251</v>
          </cell>
          <cell r="AC726">
            <v>42297</v>
          </cell>
          <cell r="AD726">
            <v>44200</v>
          </cell>
          <cell r="AE726">
            <v>62604</v>
          </cell>
          <cell r="AF726">
            <v>49060</v>
          </cell>
          <cell r="AG726">
            <v>37013</v>
          </cell>
          <cell r="AH726">
            <v>8871</v>
          </cell>
          <cell r="AI726">
            <v>5726</v>
          </cell>
          <cell r="AJ726">
            <v>12913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893805</v>
          </cell>
          <cell r="L727">
            <v>16895</v>
          </cell>
          <cell r="M727">
            <v>33591</v>
          </cell>
          <cell r="N727">
            <v>46565</v>
          </cell>
          <cell r="O727">
            <v>33328</v>
          </cell>
          <cell r="P727">
            <v>29652</v>
          </cell>
          <cell r="Q727">
            <v>27615</v>
          </cell>
          <cell r="R727">
            <v>37368</v>
          </cell>
          <cell r="S727">
            <v>52468</v>
          </cell>
          <cell r="T727">
            <v>64936</v>
          </cell>
          <cell r="U727">
            <v>62787</v>
          </cell>
          <cell r="V727">
            <v>54135</v>
          </cell>
          <cell r="W727">
            <v>43737</v>
          </cell>
          <cell r="X727">
            <v>40875</v>
          </cell>
          <cell r="Y727">
            <v>52655</v>
          </cell>
          <cell r="Z727">
            <v>52204</v>
          </cell>
          <cell r="AA727">
            <v>45142</v>
          </cell>
          <cell r="AB727">
            <v>34539</v>
          </cell>
          <cell r="AC727">
            <v>43148</v>
          </cell>
          <cell r="AD727">
            <v>19321</v>
          </cell>
          <cell r="AE727">
            <v>30833</v>
          </cell>
          <cell r="AF727">
            <v>19281</v>
          </cell>
          <cell r="AG727">
            <v>11819</v>
          </cell>
          <cell r="AH727">
            <v>5527</v>
          </cell>
          <cell r="AI727">
            <v>4410</v>
          </cell>
          <cell r="AJ727">
            <v>9958</v>
          </cell>
          <cell r="AK727">
            <v>2046</v>
          </cell>
          <cell r="AL727">
            <v>3922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65</v>
          </cell>
          <cell r="V733">
            <v>65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32</v>
          </cell>
          <cell r="M740">
            <v>32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640</v>
          </cell>
          <cell r="M742">
            <v>163</v>
          </cell>
          <cell r="O742">
            <v>300</v>
          </cell>
          <cell r="P742">
            <v>96</v>
          </cell>
          <cell r="Q742">
            <v>81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7301332</v>
          </cell>
          <cell r="L746">
            <v>111682</v>
          </cell>
          <cell r="M746">
            <v>310503</v>
          </cell>
          <cell r="N746">
            <v>289724</v>
          </cell>
          <cell r="O746">
            <v>293830</v>
          </cell>
          <cell r="P746">
            <v>298479</v>
          </cell>
          <cell r="Q746">
            <v>316462</v>
          </cell>
          <cell r="R746">
            <v>332841</v>
          </cell>
          <cell r="S746">
            <v>322427</v>
          </cell>
          <cell r="T746">
            <v>378398</v>
          </cell>
          <cell r="U746">
            <v>371264</v>
          </cell>
          <cell r="V746">
            <v>297533</v>
          </cell>
          <cell r="W746">
            <v>309556</v>
          </cell>
          <cell r="X746">
            <v>298560</v>
          </cell>
          <cell r="Y746">
            <v>289525</v>
          </cell>
          <cell r="Z746">
            <v>268893</v>
          </cell>
          <cell r="AA746">
            <v>240974</v>
          </cell>
          <cell r="AB746">
            <v>233064</v>
          </cell>
          <cell r="AC746">
            <v>200560</v>
          </cell>
          <cell r="AD746">
            <v>211376</v>
          </cell>
          <cell r="AE746">
            <v>218368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203847</v>
          </cell>
          <cell r="AK746">
            <v>221709</v>
          </cell>
          <cell r="AL746">
            <v>236362</v>
          </cell>
          <cell r="AM746">
            <v>219414</v>
          </cell>
          <cell r="AN746">
            <v>77847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98304</v>
          </cell>
          <cell r="L747">
            <v>481</v>
          </cell>
          <cell r="M747">
            <v>4404</v>
          </cell>
          <cell r="N747">
            <v>1366</v>
          </cell>
          <cell r="O747">
            <v>1394</v>
          </cell>
          <cell r="P747">
            <v>3669</v>
          </cell>
          <cell r="Q747">
            <v>4983</v>
          </cell>
          <cell r="R747">
            <v>7530</v>
          </cell>
          <cell r="S747">
            <v>8387</v>
          </cell>
          <cell r="T747">
            <v>7296</v>
          </cell>
          <cell r="U747">
            <v>8617</v>
          </cell>
          <cell r="V747">
            <v>5369</v>
          </cell>
          <cell r="W747">
            <v>5467</v>
          </cell>
          <cell r="X747">
            <v>5635</v>
          </cell>
          <cell r="Y747">
            <v>5729</v>
          </cell>
          <cell r="Z747">
            <v>12052</v>
          </cell>
          <cell r="AA747">
            <v>1419</v>
          </cell>
          <cell r="AB747">
            <v>1250</v>
          </cell>
          <cell r="AC747">
            <v>5729</v>
          </cell>
          <cell r="AD747">
            <v>1092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848279</v>
          </cell>
          <cell r="L748">
            <v>15038</v>
          </cell>
          <cell r="M748">
            <v>28953</v>
          </cell>
          <cell r="N748">
            <v>28092</v>
          </cell>
          <cell r="O748">
            <v>26189</v>
          </cell>
          <cell r="P748">
            <v>28039</v>
          </cell>
          <cell r="Q748">
            <v>29732</v>
          </cell>
          <cell r="R748">
            <v>34812</v>
          </cell>
          <cell r="S748">
            <v>37151</v>
          </cell>
          <cell r="T748">
            <v>47413</v>
          </cell>
          <cell r="U748">
            <v>45982</v>
          </cell>
          <cell r="V748">
            <v>30913</v>
          </cell>
          <cell r="W748">
            <v>39318</v>
          </cell>
          <cell r="X748">
            <v>34933</v>
          </cell>
          <cell r="Y748">
            <v>38571</v>
          </cell>
          <cell r="Z748">
            <v>35202</v>
          </cell>
          <cell r="AA748">
            <v>23795</v>
          </cell>
          <cell r="AB748">
            <v>32802</v>
          </cell>
          <cell r="AC748">
            <v>33850</v>
          </cell>
          <cell r="AD748">
            <v>42035</v>
          </cell>
          <cell r="AE748">
            <v>40606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21855</v>
          </cell>
          <cell r="AL748">
            <v>22515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470366</v>
          </cell>
          <cell r="L749">
            <v>5451</v>
          </cell>
          <cell r="M749">
            <v>11259</v>
          </cell>
          <cell r="N749">
            <v>27102</v>
          </cell>
          <cell r="O749">
            <v>24909</v>
          </cell>
          <cell r="P749">
            <v>23974</v>
          </cell>
          <cell r="Q749">
            <v>21006</v>
          </cell>
          <cell r="R749">
            <v>23609</v>
          </cell>
          <cell r="S749">
            <v>29447</v>
          </cell>
          <cell r="T749">
            <v>27710</v>
          </cell>
          <cell r="U749">
            <v>25792</v>
          </cell>
          <cell r="V749">
            <v>27947</v>
          </cell>
          <cell r="W749">
            <v>26076</v>
          </cell>
          <cell r="X749">
            <v>30068</v>
          </cell>
          <cell r="Y749">
            <v>34015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10716</v>
          </cell>
          <cell r="AE749">
            <v>10151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3778</v>
          </cell>
          <cell r="AM749">
            <v>5984</v>
          </cell>
          <cell r="AN749">
            <v>3199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1334263</v>
          </cell>
          <cell r="L750">
            <v>4572</v>
          </cell>
          <cell r="M750">
            <v>33261</v>
          </cell>
          <cell r="N750">
            <v>41693</v>
          </cell>
          <cell r="O750">
            <v>67340</v>
          </cell>
          <cell r="P750">
            <v>33206</v>
          </cell>
          <cell r="Q750">
            <v>49071</v>
          </cell>
          <cell r="R750">
            <v>48796</v>
          </cell>
          <cell r="S750">
            <v>89198</v>
          </cell>
          <cell r="T750">
            <v>75654</v>
          </cell>
          <cell r="U750">
            <v>82589</v>
          </cell>
          <cell r="V750">
            <v>38036</v>
          </cell>
          <cell r="W750">
            <v>31410</v>
          </cell>
          <cell r="X750">
            <v>67533</v>
          </cell>
          <cell r="Y750">
            <v>68415</v>
          </cell>
          <cell r="Z750">
            <v>90606</v>
          </cell>
          <cell r="AA750">
            <v>71497</v>
          </cell>
          <cell r="AB750">
            <v>37514</v>
          </cell>
          <cell r="AC750">
            <v>64961</v>
          </cell>
          <cell r="AD750">
            <v>75242</v>
          </cell>
          <cell r="AE750">
            <v>59305</v>
          </cell>
          <cell r="AF750">
            <v>31325</v>
          </cell>
          <cell r="AG750">
            <v>38704</v>
          </cell>
          <cell r="AH750">
            <v>23448</v>
          </cell>
          <cell r="AI750">
            <v>7636</v>
          </cell>
          <cell r="AJ750">
            <v>20223</v>
          </cell>
          <cell r="AK750">
            <v>12075</v>
          </cell>
          <cell r="AL750">
            <v>15110</v>
          </cell>
          <cell r="AM750">
            <v>29114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512051</v>
          </cell>
          <cell r="L751">
            <v>5374</v>
          </cell>
          <cell r="M751">
            <v>19082</v>
          </cell>
          <cell r="N751">
            <v>13906</v>
          </cell>
          <cell r="O751">
            <v>16205</v>
          </cell>
          <cell r="P751">
            <v>9034</v>
          </cell>
          <cell r="Q751">
            <v>18921</v>
          </cell>
          <cell r="R751">
            <v>25206</v>
          </cell>
          <cell r="S751">
            <v>41786</v>
          </cell>
          <cell r="T751">
            <v>27805</v>
          </cell>
          <cell r="U751">
            <v>33550</v>
          </cell>
          <cell r="V751">
            <v>24810</v>
          </cell>
          <cell r="W751">
            <v>20589</v>
          </cell>
          <cell r="X751">
            <v>25384</v>
          </cell>
          <cell r="Y751">
            <v>27179</v>
          </cell>
          <cell r="Z751">
            <v>25218</v>
          </cell>
          <cell r="AA751">
            <v>19578</v>
          </cell>
          <cell r="AB751">
            <v>24120</v>
          </cell>
          <cell r="AC751">
            <v>23138</v>
          </cell>
          <cell r="AD751">
            <v>27263</v>
          </cell>
          <cell r="AE751">
            <v>9663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3717</v>
          </cell>
          <cell r="AK751">
            <v>3806</v>
          </cell>
          <cell r="AL751">
            <v>11436</v>
          </cell>
          <cell r="AM751">
            <v>2222</v>
          </cell>
          <cell r="AN751">
            <v>5100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57</v>
          </cell>
          <cell r="V754">
            <v>57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91</v>
          </cell>
          <cell r="N757">
            <v>30</v>
          </cell>
          <cell r="R757">
            <v>61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95</v>
          </cell>
          <cell r="R762">
            <v>95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93</v>
          </cell>
          <cell r="O766">
            <v>93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22142483</v>
          </cell>
          <cell r="L770">
            <v>284573</v>
          </cell>
          <cell r="M770">
            <v>810099</v>
          </cell>
          <cell r="N770">
            <v>828219</v>
          </cell>
          <cell r="O770">
            <v>849836</v>
          </cell>
          <cell r="P770">
            <v>952429</v>
          </cell>
          <cell r="Q770">
            <v>1006920</v>
          </cell>
          <cell r="R770">
            <v>1158359</v>
          </cell>
          <cell r="S770">
            <v>1086715</v>
          </cell>
          <cell r="T770">
            <v>1050879</v>
          </cell>
          <cell r="U770">
            <v>1073136</v>
          </cell>
          <cell r="V770">
            <v>780173</v>
          </cell>
          <cell r="W770">
            <v>814038</v>
          </cell>
          <cell r="X770">
            <v>778037</v>
          </cell>
          <cell r="Y770">
            <v>721914</v>
          </cell>
          <cell r="Z770">
            <v>637283</v>
          </cell>
          <cell r="AA770">
            <v>644265</v>
          </cell>
          <cell r="AB770">
            <v>712808</v>
          </cell>
          <cell r="AC770">
            <v>695191</v>
          </cell>
          <cell r="AD770">
            <v>722818</v>
          </cell>
          <cell r="AE770">
            <v>706026</v>
          </cell>
          <cell r="AF770">
            <v>721007</v>
          </cell>
          <cell r="AG770">
            <v>677959</v>
          </cell>
          <cell r="AH770">
            <v>617456</v>
          </cell>
          <cell r="AI770">
            <v>657608</v>
          </cell>
          <cell r="AJ770">
            <v>720454</v>
          </cell>
          <cell r="AK770">
            <v>724326</v>
          </cell>
          <cell r="AL770">
            <v>776300</v>
          </cell>
          <cell r="AM770">
            <v>667849</v>
          </cell>
          <cell r="AN770">
            <v>265806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316323</v>
          </cell>
          <cell r="L771">
            <v>4952</v>
          </cell>
          <cell r="M771">
            <v>18335</v>
          </cell>
          <cell r="N771">
            <v>15397</v>
          </cell>
          <cell r="O771">
            <v>14691</v>
          </cell>
          <cell r="P771">
            <v>10330</v>
          </cell>
          <cell r="Q771">
            <v>14169</v>
          </cell>
          <cell r="R771">
            <v>22906</v>
          </cell>
          <cell r="S771">
            <v>24701</v>
          </cell>
          <cell r="T771">
            <v>18302</v>
          </cell>
          <cell r="U771">
            <v>16265</v>
          </cell>
          <cell r="V771">
            <v>16507</v>
          </cell>
          <cell r="W771">
            <v>12392</v>
          </cell>
          <cell r="X771">
            <v>8332</v>
          </cell>
          <cell r="Y771">
            <v>11992</v>
          </cell>
          <cell r="Z771">
            <v>15622</v>
          </cell>
          <cell r="AA771">
            <v>8222</v>
          </cell>
          <cell r="AB771">
            <v>6767</v>
          </cell>
          <cell r="AC771">
            <v>8588</v>
          </cell>
          <cell r="AD771">
            <v>8669</v>
          </cell>
          <cell r="AE771">
            <v>13066</v>
          </cell>
          <cell r="AF771">
            <v>6128</v>
          </cell>
          <cell r="AG771">
            <v>2779</v>
          </cell>
          <cell r="AH771">
            <v>2857</v>
          </cell>
          <cell r="AI771">
            <v>13349</v>
          </cell>
          <cell r="AJ771">
            <v>4561</v>
          </cell>
          <cell r="AK771">
            <v>1361</v>
          </cell>
          <cell r="AL771">
            <v>4668</v>
          </cell>
          <cell r="AM771">
            <v>9273</v>
          </cell>
          <cell r="AN771">
            <v>1142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7041857</v>
          </cell>
          <cell r="L772">
            <v>110534</v>
          </cell>
          <cell r="M772">
            <v>254570</v>
          </cell>
          <cell r="N772">
            <v>270630</v>
          </cell>
          <cell r="O772">
            <v>260744</v>
          </cell>
          <cell r="P772">
            <v>267635</v>
          </cell>
          <cell r="Q772">
            <v>316353</v>
          </cell>
          <cell r="R772">
            <v>365158</v>
          </cell>
          <cell r="S772">
            <v>353170</v>
          </cell>
          <cell r="T772">
            <v>425674</v>
          </cell>
          <cell r="U772">
            <v>407057</v>
          </cell>
          <cell r="V772">
            <v>284209</v>
          </cell>
          <cell r="W772">
            <v>319044</v>
          </cell>
          <cell r="X772">
            <v>310116</v>
          </cell>
          <cell r="Y772">
            <v>248287</v>
          </cell>
          <cell r="Z772">
            <v>209075</v>
          </cell>
          <cell r="AA772">
            <v>215816</v>
          </cell>
          <cell r="AB772">
            <v>241255</v>
          </cell>
          <cell r="AC772">
            <v>231927</v>
          </cell>
          <cell r="AD772">
            <v>230600</v>
          </cell>
          <cell r="AE772">
            <v>220343</v>
          </cell>
          <cell r="AF772">
            <v>203450</v>
          </cell>
          <cell r="AG772">
            <v>184935</v>
          </cell>
          <cell r="AH772">
            <v>165477</v>
          </cell>
          <cell r="AI772">
            <v>184490</v>
          </cell>
          <cell r="AJ772">
            <v>180741</v>
          </cell>
          <cell r="AK772">
            <v>187381</v>
          </cell>
          <cell r="AL772">
            <v>183554</v>
          </cell>
          <cell r="AM772">
            <v>161139</v>
          </cell>
          <cell r="AN772">
            <v>48493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869798</v>
          </cell>
          <cell r="L773">
            <v>14506</v>
          </cell>
          <cell r="M773">
            <v>43364</v>
          </cell>
          <cell r="N773">
            <v>52539</v>
          </cell>
          <cell r="O773">
            <v>44289</v>
          </cell>
          <cell r="P773">
            <v>52220</v>
          </cell>
          <cell r="Q773">
            <v>53493</v>
          </cell>
          <cell r="R773">
            <v>65477</v>
          </cell>
          <cell r="S773">
            <v>65139</v>
          </cell>
          <cell r="T773">
            <v>64697</v>
          </cell>
          <cell r="U773">
            <v>53086</v>
          </cell>
          <cell r="V773">
            <v>53515</v>
          </cell>
          <cell r="W773">
            <v>41272</v>
          </cell>
          <cell r="X773">
            <v>25620</v>
          </cell>
          <cell r="Y773">
            <v>28770</v>
          </cell>
          <cell r="Z773">
            <v>26930</v>
          </cell>
          <cell r="AA773">
            <v>26565</v>
          </cell>
          <cell r="AB773">
            <v>18372</v>
          </cell>
          <cell r="AC773">
            <v>21044</v>
          </cell>
          <cell r="AD773">
            <v>21918</v>
          </cell>
          <cell r="AE773">
            <v>10451</v>
          </cell>
          <cell r="AF773">
            <v>14628</v>
          </cell>
          <cell r="AG773">
            <v>15938</v>
          </cell>
          <cell r="AH773">
            <v>6011</v>
          </cell>
          <cell r="AI773">
            <v>4442</v>
          </cell>
          <cell r="AJ773">
            <v>4309</v>
          </cell>
          <cell r="AK773">
            <v>5638</v>
          </cell>
          <cell r="AL773">
            <v>15200</v>
          </cell>
          <cell r="AM773">
            <v>14609</v>
          </cell>
          <cell r="AN773">
            <v>5756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4837790</v>
          </cell>
          <cell r="L774">
            <v>19075</v>
          </cell>
          <cell r="M774">
            <v>213588</v>
          </cell>
          <cell r="N774">
            <v>256553</v>
          </cell>
          <cell r="O774">
            <v>224276</v>
          </cell>
          <cell r="P774">
            <v>161608</v>
          </cell>
          <cell r="Q774">
            <v>105650</v>
          </cell>
          <cell r="R774">
            <v>169634</v>
          </cell>
          <cell r="S774">
            <v>296091</v>
          </cell>
          <cell r="T774">
            <v>302646</v>
          </cell>
          <cell r="U774">
            <v>229733</v>
          </cell>
          <cell r="V774">
            <v>170679</v>
          </cell>
          <cell r="W774">
            <v>190106</v>
          </cell>
          <cell r="X774">
            <v>195111</v>
          </cell>
          <cell r="Y774">
            <v>142406</v>
          </cell>
          <cell r="Z774">
            <v>179864</v>
          </cell>
          <cell r="AA774">
            <v>168837</v>
          </cell>
          <cell r="AB774">
            <v>166807</v>
          </cell>
          <cell r="AC774">
            <v>173904</v>
          </cell>
          <cell r="AD774">
            <v>210846</v>
          </cell>
          <cell r="AE774">
            <v>221500</v>
          </cell>
          <cell r="AF774">
            <v>191463</v>
          </cell>
          <cell r="AG774">
            <v>122973</v>
          </cell>
          <cell r="AH774">
            <v>85525</v>
          </cell>
          <cell r="AI774">
            <v>74429</v>
          </cell>
          <cell r="AJ774">
            <v>127056</v>
          </cell>
          <cell r="AK774">
            <v>101381</v>
          </cell>
          <cell r="AL774">
            <v>106823</v>
          </cell>
          <cell r="AM774">
            <v>98530</v>
          </cell>
          <cell r="AN774">
            <v>91444</v>
          </cell>
          <cell r="AO774">
            <v>39252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3519086</v>
          </cell>
          <cell r="L775">
            <v>53713</v>
          </cell>
          <cell r="M775">
            <v>153739</v>
          </cell>
          <cell r="N775">
            <v>167746</v>
          </cell>
          <cell r="O775">
            <v>134226</v>
          </cell>
          <cell r="P775">
            <v>140474</v>
          </cell>
          <cell r="Q775">
            <v>160748</v>
          </cell>
          <cell r="R775">
            <v>230978</v>
          </cell>
          <cell r="S775">
            <v>231640</v>
          </cell>
          <cell r="T775">
            <v>253238</v>
          </cell>
          <cell r="U775">
            <v>192687</v>
          </cell>
          <cell r="V775">
            <v>175617</v>
          </cell>
          <cell r="W775">
            <v>148773</v>
          </cell>
          <cell r="X775">
            <v>128728</v>
          </cell>
          <cell r="Y775">
            <v>128022</v>
          </cell>
          <cell r="Z775">
            <v>126619</v>
          </cell>
          <cell r="AA775">
            <v>119531</v>
          </cell>
          <cell r="AB775">
            <v>129102</v>
          </cell>
          <cell r="AC775">
            <v>145552</v>
          </cell>
          <cell r="AD775">
            <v>146772</v>
          </cell>
          <cell r="AE775">
            <v>105527</v>
          </cell>
          <cell r="AF775">
            <v>91012</v>
          </cell>
          <cell r="AG775">
            <v>59775</v>
          </cell>
          <cell r="AH775">
            <v>43994</v>
          </cell>
          <cell r="AI775">
            <v>30082</v>
          </cell>
          <cell r="AJ775">
            <v>32009</v>
          </cell>
          <cell r="AK775">
            <v>46433</v>
          </cell>
          <cell r="AL775">
            <v>53988</v>
          </cell>
          <cell r="AM775">
            <v>51365</v>
          </cell>
          <cell r="AN775">
            <v>36996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426</v>
          </cell>
          <cell r="L778">
            <v>72</v>
          </cell>
          <cell r="M778">
            <v>74</v>
          </cell>
          <cell r="N778">
            <v>72</v>
          </cell>
          <cell r="O778">
            <v>37</v>
          </cell>
          <cell r="Y778">
            <v>62</v>
          </cell>
          <cell r="AA778">
            <v>109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220</v>
          </cell>
          <cell r="O781">
            <v>156</v>
          </cell>
          <cell r="Z781">
            <v>64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115</v>
          </cell>
          <cell r="T783">
            <v>115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245</v>
          </cell>
          <cell r="P787">
            <v>174</v>
          </cell>
          <cell r="Q787">
            <v>71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68</v>
          </cell>
          <cell r="L788">
            <v>38</v>
          </cell>
          <cell r="O788">
            <v>30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80</v>
          </cell>
          <cell r="P789">
            <v>80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1145</v>
          </cell>
          <cell r="N790">
            <v>99</v>
          </cell>
          <cell r="O790">
            <v>149</v>
          </cell>
          <cell r="P790">
            <v>365</v>
          </cell>
          <cell r="Q790">
            <v>168</v>
          </cell>
          <cell r="R790">
            <v>282</v>
          </cell>
          <cell r="Y790">
            <v>49</v>
          </cell>
          <cell r="Z790">
            <v>33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28188161</v>
          </cell>
          <cell r="L794">
            <v>495632</v>
          </cell>
          <cell r="M794">
            <v>1328270</v>
          </cell>
          <cell r="N794">
            <v>1294399</v>
          </cell>
          <cell r="O794">
            <v>1183575</v>
          </cell>
          <cell r="P794">
            <v>1210635</v>
          </cell>
          <cell r="Q794">
            <v>1282526</v>
          </cell>
          <cell r="R794">
            <v>1434042</v>
          </cell>
          <cell r="S794">
            <v>1209914</v>
          </cell>
          <cell r="T794">
            <v>1233198</v>
          </cell>
          <cell r="U794">
            <v>1208188</v>
          </cell>
          <cell r="V794">
            <v>904266</v>
          </cell>
          <cell r="W794">
            <v>963865</v>
          </cell>
          <cell r="X794">
            <v>920383</v>
          </cell>
          <cell r="Y794">
            <v>846004</v>
          </cell>
          <cell r="Z794">
            <v>827346</v>
          </cell>
          <cell r="AA794">
            <v>896253</v>
          </cell>
          <cell r="AB794">
            <v>947566</v>
          </cell>
          <cell r="AC794">
            <v>870394</v>
          </cell>
          <cell r="AD794">
            <v>972053</v>
          </cell>
          <cell r="AE794">
            <v>903332</v>
          </cell>
          <cell r="AF794">
            <v>858946</v>
          </cell>
          <cell r="AG794">
            <v>773131</v>
          </cell>
          <cell r="AH794">
            <v>773775</v>
          </cell>
          <cell r="AI794">
            <v>849515</v>
          </cell>
          <cell r="AJ794">
            <v>837954</v>
          </cell>
          <cell r="AK794">
            <v>999130</v>
          </cell>
          <cell r="AL794">
            <v>943496</v>
          </cell>
          <cell r="AM794">
            <v>890621</v>
          </cell>
          <cell r="AN794">
            <v>328959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1109848</v>
          </cell>
          <cell r="L795">
            <v>31350</v>
          </cell>
          <cell r="M795">
            <v>89716</v>
          </cell>
          <cell r="N795">
            <v>75976</v>
          </cell>
          <cell r="O795">
            <v>70017</v>
          </cell>
          <cell r="P795">
            <v>61899</v>
          </cell>
          <cell r="Q795">
            <v>49789</v>
          </cell>
          <cell r="R795">
            <v>55784</v>
          </cell>
          <cell r="S795">
            <v>59358</v>
          </cell>
          <cell r="T795">
            <v>67529</v>
          </cell>
          <cell r="U795">
            <v>56679</v>
          </cell>
          <cell r="V795">
            <v>37259</v>
          </cell>
          <cell r="W795">
            <v>51061</v>
          </cell>
          <cell r="X795">
            <v>53119</v>
          </cell>
          <cell r="Y795">
            <v>47458</v>
          </cell>
          <cell r="Z795">
            <v>39592</v>
          </cell>
          <cell r="AA795">
            <v>39040</v>
          </cell>
          <cell r="AB795">
            <v>31251</v>
          </cell>
          <cell r="AC795">
            <v>35867</v>
          </cell>
          <cell r="AD795">
            <v>29709</v>
          </cell>
          <cell r="AE795">
            <v>28097</v>
          </cell>
          <cell r="AF795">
            <v>20850</v>
          </cell>
          <cell r="AG795">
            <v>11687</v>
          </cell>
          <cell r="AH795">
            <v>13085</v>
          </cell>
          <cell r="AI795">
            <v>12360</v>
          </cell>
          <cell r="AJ795">
            <v>11560</v>
          </cell>
          <cell r="AK795">
            <v>13058</v>
          </cell>
          <cell r="AL795">
            <v>9981</v>
          </cell>
          <cell r="AM795">
            <v>4625</v>
          </cell>
          <cell r="AN795">
            <v>1989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7797714</v>
          </cell>
          <cell r="L796">
            <v>137606</v>
          </cell>
          <cell r="M796">
            <v>327779</v>
          </cell>
          <cell r="N796">
            <v>334487</v>
          </cell>
          <cell r="O796">
            <v>293608</v>
          </cell>
          <cell r="P796">
            <v>307834</v>
          </cell>
          <cell r="Q796">
            <v>317760</v>
          </cell>
          <cell r="R796">
            <v>392316</v>
          </cell>
          <cell r="S796">
            <v>381676</v>
          </cell>
          <cell r="T796">
            <v>450599</v>
          </cell>
          <cell r="U796">
            <v>416261</v>
          </cell>
          <cell r="V796">
            <v>317013</v>
          </cell>
          <cell r="W796">
            <v>333632</v>
          </cell>
          <cell r="X796">
            <v>341382</v>
          </cell>
          <cell r="Y796">
            <v>293060</v>
          </cell>
          <cell r="Z796">
            <v>278132</v>
          </cell>
          <cell r="AA796">
            <v>278734</v>
          </cell>
          <cell r="AB796">
            <v>280298</v>
          </cell>
          <cell r="AC796">
            <v>250910</v>
          </cell>
          <cell r="AD796">
            <v>277275</v>
          </cell>
          <cell r="AE796">
            <v>227259</v>
          </cell>
          <cell r="AF796">
            <v>232276</v>
          </cell>
          <cell r="AG796">
            <v>193139</v>
          </cell>
          <cell r="AH796">
            <v>177198</v>
          </cell>
          <cell r="AI796">
            <v>178897</v>
          </cell>
          <cell r="AJ796">
            <v>174597</v>
          </cell>
          <cell r="AK796">
            <v>207594</v>
          </cell>
          <cell r="AL796">
            <v>176663</v>
          </cell>
          <cell r="AM796">
            <v>170351</v>
          </cell>
          <cell r="AN796">
            <v>47891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740070</v>
          </cell>
          <cell r="L797">
            <v>12874</v>
          </cell>
          <cell r="M797">
            <v>34372</v>
          </cell>
          <cell r="N797">
            <v>40266</v>
          </cell>
          <cell r="O797">
            <v>33535</v>
          </cell>
          <cell r="P797">
            <v>51062</v>
          </cell>
          <cell r="Q797">
            <v>48951</v>
          </cell>
          <cell r="R797">
            <v>56201</v>
          </cell>
          <cell r="S797">
            <v>48689</v>
          </cell>
          <cell r="T797">
            <v>37572</v>
          </cell>
          <cell r="U797">
            <v>33744</v>
          </cell>
          <cell r="V797">
            <v>34727</v>
          </cell>
          <cell r="W797">
            <v>21330</v>
          </cell>
          <cell r="X797">
            <v>18331</v>
          </cell>
          <cell r="Y797">
            <v>20684</v>
          </cell>
          <cell r="Z797">
            <v>20947</v>
          </cell>
          <cell r="AA797">
            <v>21295</v>
          </cell>
          <cell r="AB797">
            <v>15807</v>
          </cell>
          <cell r="AC797">
            <v>29758</v>
          </cell>
          <cell r="AD797">
            <v>18927</v>
          </cell>
          <cell r="AE797">
            <v>18910</v>
          </cell>
          <cell r="AF797">
            <v>10139</v>
          </cell>
          <cell r="AG797">
            <v>12176</v>
          </cell>
          <cell r="AH797">
            <v>6283</v>
          </cell>
          <cell r="AI797">
            <v>7024</v>
          </cell>
          <cell r="AJ797">
            <v>10987</v>
          </cell>
          <cell r="AK797">
            <v>20966</v>
          </cell>
          <cell r="AL797">
            <v>21186</v>
          </cell>
          <cell r="AM797">
            <v>22892</v>
          </cell>
          <cell r="AN797">
            <v>10435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15920407</v>
          </cell>
          <cell r="L798">
            <v>110648</v>
          </cell>
          <cell r="M798">
            <v>658600</v>
          </cell>
          <cell r="N798">
            <v>787204</v>
          </cell>
          <cell r="O798">
            <v>601150</v>
          </cell>
          <cell r="P798">
            <v>621297</v>
          </cell>
          <cell r="Q798">
            <v>477212</v>
          </cell>
          <cell r="R798">
            <v>814121</v>
          </cell>
          <cell r="S798">
            <v>956950</v>
          </cell>
          <cell r="T798">
            <v>810039</v>
          </cell>
          <cell r="U798">
            <v>718176</v>
          </cell>
          <cell r="V798">
            <v>702103</v>
          </cell>
          <cell r="W798">
            <v>590514</v>
          </cell>
          <cell r="X798">
            <v>542250</v>
          </cell>
          <cell r="Y798">
            <v>636699</v>
          </cell>
          <cell r="Z798">
            <v>570021</v>
          </cell>
          <cell r="AA798">
            <v>638491</v>
          </cell>
          <cell r="AB798">
            <v>475923</v>
          </cell>
          <cell r="AC798">
            <v>668192</v>
          </cell>
          <cell r="AD798">
            <v>753663</v>
          </cell>
          <cell r="AE798">
            <v>617436</v>
          </cell>
          <cell r="AF798">
            <v>667169</v>
          </cell>
          <cell r="AG798">
            <v>346567</v>
          </cell>
          <cell r="AH798">
            <v>258552</v>
          </cell>
          <cell r="AI798">
            <v>268733</v>
          </cell>
          <cell r="AJ798">
            <v>292369</v>
          </cell>
          <cell r="AK798">
            <v>331111</v>
          </cell>
          <cell r="AL798">
            <v>287145</v>
          </cell>
          <cell r="AM798">
            <v>357564</v>
          </cell>
          <cell r="AN798">
            <v>220131</v>
          </cell>
          <cell r="AO798">
            <v>140377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4215960</v>
          </cell>
          <cell r="L799">
            <v>64243</v>
          </cell>
          <cell r="M799">
            <v>188081</v>
          </cell>
          <cell r="N799">
            <v>191604</v>
          </cell>
          <cell r="O799">
            <v>176312</v>
          </cell>
          <cell r="P799">
            <v>211719</v>
          </cell>
          <cell r="Q799">
            <v>279367</v>
          </cell>
          <cell r="R799">
            <v>308025</v>
          </cell>
          <cell r="S799">
            <v>264914</v>
          </cell>
          <cell r="T799">
            <v>207379</v>
          </cell>
          <cell r="U799">
            <v>216094</v>
          </cell>
          <cell r="V799">
            <v>167003</v>
          </cell>
          <cell r="W799">
            <v>191309</v>
          </cell>
          <cell r="X799">
            <v>168279</v>
          </cell>
          <cell r="Y799">
            <v>145432</v>
          </cell>
          <cell r="Z799">
            <v>157952</v>
          </cell>
          <cell r="AA799">
            <v>113908</v>
          </cell>
          <cell r="AB799">
            <v>132125</v>
          </cell>
          <cell r="AC799">
            <v>129123</v>
          </cell>
          <cell r="AD799">
            <v>123660</v>
          </cell>
          <cell r="AE799">
            <v>135426</v>
          </cell>
          <cell r="AF799">
            <v>118364</v>
          </cell>
          <cell r="AG799">
            <v>89201</v>
          </cell>
          <cell r="AH799">
            <v>62294</v>
          </cell>
          <cell r="AI799">
            <v>60101</v>
          </cell>
          <cell r="AJ799">
            <v>55452</v>
          </cell>
          <cell r="AK799">
            <v>69521</v>
          </cell>
          <cell r="AL799">
            <v>78592</v>
          </cell>
          <cell r="AM799">
            <v>76421</v>
          </cell>
          <cell r="AN799">
            <v>32440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5536</v>
          </cell>
          <cell r="L801">
            <v>113</v>
          </cell>
          <cell r="M801">
            <v>1206</v>
          </cell>
          <cell r="N801">
            <v>1081</v>
          </cell>
          <cell r="P801">
            <v>727</v>
          </cell>
          <cell r="Q801">
            <v>944</v>
          </cell>
          <cell r="U801">
            <v>659</v>
          </cell>
          <cell r="V801">
            <v>742</v>
          </cell>
          <cell r="W801">
            <v>64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4903</v>
          </cell>
          <cell r="L802">
            <v>464</v>
          </cell>
          <cell r="M802">
            <v>1679</v>
          </cell>
          <cell r="N802">
            <v>858</v>
          </cell>
          <cell r="P802">
            <v>312</v>
          </cell>
          <cell r="Q802">
            <v>489</v>
          </cell>
          <cell r="R802">
            <v>124</v>
          </cell>
          <cell r="T802">
            <v>134</v>
          </cell>
          <cell r="U802">
            <v>493</v>
          </cell>
          <cell r="V802">
            <v>278</v>
          </cell>
          <cell r="Z802">
            <v>72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262</v>
          </cell>
          <cell r="N804">
            <v>121</v>
          </cell>
          <cell r="Q804">
            <v>141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915</v>
          </cell>
          <cell r="L805">
            <v>66</v>
          </cell>
          <cell r="M805">
            <v>299</v>
          </cell>
          <cell r="P805">
            <v>148</v>
          </cell>
          <cell r="Q805">
            <v>100</v>
          </cell>
          <cell r="T805">
            <v>78</v>
          </cell>
          <cell r="U805">
            <v>224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1232</v>
          </cell>
          <cell r="M810">
            <v>887</v>
          </cell>
          <cell r="Q810">
            <v>245</v>
          </cell>
          <cell r="AD810">
            <v>100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545</v>
          </cell>
          <cell r="M811">
            <v>138</v>
          </cell>
          <cell r="Q811">
            <v>324</v>
          </cell>
          <cell r="AG811">
            <v>83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247</v>
          </cell>
          <cell r="M812">
            <v>147</v>
          </cell>
          <cell r="P812">
            <v>51</v>
          </cell>
          <cell r="AL812">
            <v>49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3986</v>
          </cell>
          <cell r="M813">
            <v>530</v>
          </cell>
          <cell r="N813">
            <v>1208</v>
          </cell>
          <cell r="O813">
            <v>64</v>
          </cell>
          <cell r="P813">
            <v>47</v>
          </cell>
          <cell r="Q813">
            <v>122</v>
          </cell>
          <cell r="R813">
            <v>169</v>
          </cell>
          <cell r="T813">
            <v>297</v>
          </cell>
          <cell r="U813">
            <v>85</v>
          </cell>
          <cell r="V813">
            <v>80</v>
          </cell>
          <cell r="AG813">
            <v>72</v>
          </cell>
          <cell r="AI813">
            <v>1312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1671</v>
          </cell>
          <cell r="L814">
            <v>328</v>
          </cell>
          <cell r="M814">
            <v>207</v>
          </cell>
          <cell r="N814">
            <v>169</v>
          </cell>
          <cell r="P814">
            <v>250</v>
          </cell>
          <cell r="Q814">
            <v>202</v>
          </cell>
          <cell r="R814">
            <v>129</v>
          </cell>
          <cell r="S814">
            <v>265</v>
          </cell>
          <cell r="U814">
            <v>85</v>
          </cell>
          <cell r="Z814">
            <v>36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13959708</v>
          </cell>
          <cell r="L818">
            <v>225702</v>
          </cell>
          <cell r="M818">
            <v>581125</v>
          </cell>
          <cell r="N818">
            <v>568612</v>
          </cell>
          <cell r="O818">
            <v>537952</v>
          </cell>
          <cell r="P818">
            <v>580590</v>
          </cell>
          <cell r="Q818">
            <v>637847</v>
          </cell>
          <cell r="R818">
            <v>666691</v>
          </cell>
          <cell r="S818">
            <v>625998</v>
          </cell>
          <cell r="T818">
            <v>669549</v>
          </cell>
          <cell r="U818">
            <v>650143</v>
          </cell>
          <cell r="V818">
            <v>488822</v>
          </cell>
          <cell r="W818">
            <v>546840</v>
          </cell>
          <cell r="X818">
            <v>495241</v>
          </cell>
          <cell r="Y818">
            <v>510232</v>
          </cell>
          <cell r="Z818">
            <v>427861</v>
          </cell>
          <cell r="AA818">
            <v>435522</v>
          </cell>
          <cell r="AB818">
            <v>465441</v>
          </cell>
          <cell r="AC818">
            <v>430696</v>
          </cell>
          <cell r="AD818">
            <v>516998</v>
          </cell>
          <cell r="AE818">
            <v>456220</v>
          </cell>
          <cell r="AF818">
            <v>458167</v>
          </cell>
          <cell r="AG818">
            <v>381371</v>
          </cell>
          <cell r="AH818">
            <v>364640</v>
          </cell>
          <cell r="AI818">
            <v>408919</v>
          </cell>
          <cell r="AJ818">
            <v>400236</v>
          </cell>
          <cell r="AK818">
            <v>437704</v>
          </cell>
          <cell r="AL818">
            <v>427361</v>
          </cell>
          <cell r="AM818">
            <v>413438</v>
          </cell>
          <cell r="AN818">
            <v>149790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814626</v>
          </cell>
          <cell r="L819">
            <v>24478</v>
          </cell>
          <cell r="M819">
            <v>68774</v>
          </cell>
          <cell r="N819">
            <v>60175</v>
          </cell>
          <cell r="O819">
            <v>50926</v>
          </cell>
          <cell r="P819">
            <v>53677</v>
          </cell>
          <cell r="Q819">
            <v>54088</v>
          </cell>
          <cell r="R819">
            <v>44275</v>
          </cell>
          <cell r="S819">
            <v>50892</v>
          </cell>
          <cell r="T819">
            <v>61146</v>
          </cell>
          <cell r="U819">
            <v>57976</v>
          </cell>
          <cell r="V819">
            <v>35987</v>
          </cell>
          <cell r="W819">
            <v>45572</v>
          </cell>
          <cell r="X819">
            <v>31063</v>
          </cell>
          <cell r="Y819">
            <v>25297</v>
          </cell>
          <cell r="Z819">
            <v>25934</v>
          </cell>
          <cell r="AA819">
            <v>16905</v>
          </cell>
          <cell r="AB819">
            <v>15657</v>
          </cell>
          <cell r="AC819">
            <v>16161</v>
          </cell>
          <cell r="AD819">
            <v>16584</v>
          </cell>
          <cell r="AE819">
            <v>11577</v>
          </cell>
          <cell r="AF819">
            <v>9297</v>
          </cell>
          <cell r="AG819">
            <v>4645</v>
          </cell>
          <cell r="AH819">
            <v>6808</v>
          </cell>
          <cell r="AI819">
            <v>3978</v>
          </cell>
          <cell r="AJ819">
            <v>6705</v>
          </cell>
          <cell r="AK819">
            <v>4648</v>
          </cell>
          <cell r="AL819">
            <v>6220</v>
          </cell>
          <cell r="AM819">
            <v>4489</v>
          </cell>
          <cell r="AN819">
            <v>692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5215609</v>
          </cell>
          <cell r="L820">
            <v>92685</v>
          </cell>
          <cell r="M820">
            <v>214074</v>
          </cell>
          <cell r="N820">
            <v>214945</v>
          </cell>
          <cell r="O820">
            <v>209249</v>
          </cell>
          <cell r="P820">
            <v>221465</v>
          </cell>
          <cell r="Q820">
            <v>253729</v>
          </cell>
          <cell r="R820">
            <v>296288</v>
          </cell>
          <cell r="S820">
            <v>274476</v>
          </cell>
          <cell r="T820">
            <v>325687</v>
          </cell>
          <cell r="U820">
            <v>317983</v>
          </cell>
          <cell r="V820">
            <v>226807</v>
          </cell>
          <cell r="W820">
            <v>262165</v>
          </cell>
          <cell r="X820">
            <v>233111</v>
          </cell>
          <cell r="Y820">
            <v>211812</v>
          </cell>
          <cell r="Z820">
            <v>158284</v>
          </cell>
          <cell r="AA820">
            <v>166248</v>
          </cell>
          <cell r="AB820">
            <v>148554</v>
          </cell>
          <cell r="AC820">
            <v>150327</v>
          </cell>
          <cell r="AD820">
            <v>158840</v>
          </cell>
          <cell r="AE820">
            <v>144302</v>
          </cell>
          <cell r="AF820">
            <v>131667</v>
          </cell>
          <cell r="AG820">
            <v>104645</v>
          </cell>
          <cell r="AH820">
            <v>105483</v>
          </cell>
          <cell r="AI820">
            <v>118435</v>
          </cell>
          <cell r="AJ820">
            <v>110377</v>
          </cell>
          <cell r="AK820">
            <v>133743</v>
          </cell>
          <cell r="AL820">
            <v>106417</v>
          </cell>
          <cell r="AM820">
            <v>96304</v>
          </cell>
          <cell r="AN820">
            <v>27507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452927</v>
          </cell>
          <cell r="L821">
            <v>6306</v>
          </cell>
          <cell r="M821">
            <v>15136</v>
          </cell>
          <cell r="N821">
            <v>29637</v>
          </cell>
          <cell r="O821">
            <v>32953</v>
          </cell>
          <cell r="P821">
            <v>18381</v>
          </cell>
          <cell r="Q821">
            <v>24746</v>
          </cell>
          <cell r="R821">
            <v>33541</v>
          </cell>
          <cell r="S821">
            <v>28492</v>
          </cell>
          <cell r="T821">
            <v>29019</v>
          </cell>
          <cell r="U821">
            <v>23478</v>
          </cell>
          <cell r="V821">
            <v>23416</v>
          </cell>
          <cell r="W821">
            <v>17500</v>
          </cell>
          <cell r="X821">
            <v>16145</v>
          </cell>
          <cell r="Y821">
            <v>16416</v>
          </cell>
          <cell r="Z821">
            <v>13326</v>
          </cell>
          <cell r="AA821">
            <v>14897</v>
          </cell>
          <cell r="AB821">
            <v>9598</v>
          </cell>
          <cell r="AC821">
            <v>20309</v>
          </cell>
          <cell r="AD821">
            <v>11551</v>
          </cell>
          <cell r="AE821">
            <v>9509</v>
          </cell>
          <cell r="AF821">
            <v>17361</v>
          </cell>
          <cell r="AG821">
            <v>7414</v>
          </cell>
          <cell r="AH821">
            <v>2988</v>
          </cell>
          <cell r="AI821">
            <v>974</v>
          </cell>
          <cell r="AJ821">
            <v>5925</v>
          </cell>
          <cell r="AK821">
            <v>8440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4444606</v>
          </cell>
          <cell r="L822">
            <v>23215</v>
          </cell>
          <cell r="M822">
            <v>184394</v>
          </cell>
          <cell r="N822">
            <v>231117</v>
          </cell>
          <cell r="O822">
            <v>276666</v>
          </cell>
          <cell r="P822">
            <v>172136</v>
          </cell>
          <cell r="Q822">
            <v>136477</v>
          </cell>
          <cell r="R822">
            <v>141558</v>
          </cell>
          <cell r="S822">
            <v>188809</v>
          </cell>
          <cell r="T822">
            <v>262086</v>
          </cell>
          <cell r="U822">
            <v>228751</v>
          </cell>
          <cell r="V822">
            <v>201837</v>
          </cell>
          <cell r="W822">
            <v>164731</v>
          </cell>
          <cell r="X822">
            <v>153837</v>
          </cell>
          <cell r="Y822">
            <v>159568</v>
          </cell>
          <cell r="Z822">
            <v>194504</v>
          </cell>
          <cell r="AA822">
            <v>202529</v>
          </cell>
          <cell r="AB822">
            <v>138876</v>
          </cell>
          <cell r="AC822">
            <v>181658</v>
          </cell>
          <cell r="AD822">
            <v>206401</v>
          </cell>
          <cell r="AE822">
            <v>194712</v>
          </cell>
          <cell r="AF822">
            <v>125392</v>
          </cell>
          <cell r="AG822">
            <v>104316</v>
          </cell>
          <cell r="AH822">
            <v>68403</v>
          </cell>
          <cell r="AI822">
            <v>63661</v>
          </cell>
          <cell r="AJ822">
            <v>54616</v>
          </cell>
          <cell r="AK822">
            <v>99395</v>
          </cell>
          <cell r="AL822">
            <v>118854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1997685</v>
          </cell>
          <cell r="L823">
            <v>32557</v>
          </cell>
          <cell r="M823">
            <v>86885</v>
          </cell>
          <cell r="N823">
            <v>78173</v>
          </cell>
          <cell r="O823">
            <v>82461</v>
          </cell>
          <cell r="P823">
            <v>59984</v>
          </cell>
          <cell r="Q823">
            <v>74596</v>
          </cell>
          <cell r="R823">
            <v>86716</v>
          </cell>
          <cell r="S823">
            <v>98125</v>
          </cell>
          <cell r="T823">
            <v>122170</v>
          </cell>
          <cell r="U823">
            <v>126783</v>
          </cell>
          <cell r="V823">
            <v>78755</v>
          </cell>
          <cell r="W823">
            <v>79016</v>
          </cell>
          <cell r="X823">
            <v>81677</v>
          </cell>
          <cell r="Y823">
            <v>73768</v>
          </cell>
          <cell r="Z823">
            <v>85060</v>
          </cell>
          <cell r="AA823">
            <v>94317</v>
          </cell>
          <cell r="AB823">
            <v>78087</v>
          </cell>
          <cell r="AC823">
            <v>67214</v>
          </cell>
          <cell r="AD823">
            <v>69090</v>
          </cell>
          <cell r="AE823">
            <v>60527</v>
          </cell>
          <cell r="AF823">
            <v>66714</v>
          </cell>
          <cell r="AG823">
            <v>48631</v>
          </cell>
          <cell r="AH823">
            <v>40132</v>
          </cell>
          <cell r="AI823">
            <v>45594</v>
          </cell>
          <cell r="AJ823">
            <v>38022</v>
          </cell>
          <cell r="AK823">
            <v>40490</v>
          </cell>
          <cell r="AL823">
            <v>34373</v>
          </cell>
          <cell r="AM823">
            <v>43120</v>
          </cell>
          <cell r="AN823">
            <v>24648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435</v>
          </cell>
          <cell r="N825">
            <v>110</v>
          </cell>
          <cell r="Q825">
            <v>55</v>
          </cell>
          <cell r="S825">
            <v>128</v>
          </cell>
          <cell r="T825">
            <v>142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983</v>
          </cell>
          <cell r="M826">
            <v>130</v>
          </cell>
          <cell r="N826">
            <v>218</v>
          </cell>
          <cell r="R826">
            <v>95</v>
          </cell>
          <cell r="S826">
            <v>216</v>
          </cell>
          <cell r="U826">
            <v>145</v>
          </cell>
          <cell r="V826">
            <v>179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98</v>
          </cell>
          <cell r="T829">
            <v>98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344</v>
          </cell>
          <cell r="V834">
            <v>211</v>
          </cell>
          <cell r="AD834">
            <v>133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60</v>
          </cell>
          <cell r="AB835">
            <v>60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734</v>
          </cell>
          <cell r="S837">
            <v>175</v>
          </cell>
          <cell r="AK837">
            <v>500</v>
          </cell>
          <cell r="AN837">
            <v>59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602</v>
          </cell>
          <cell r="M838">
            <v>73</v>
          </cell>
          <cell r="P838">
            <v>495</v>
          </cell>
          <cell r="AL838">
            <v>34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9677320</v>
          </cell>
          <cell r="L842">
            <v>113941</v>
          </cell>
          <cell r="M842">
            <v>383110</v>
          </cell>
          <cell r="N842">
            <v>383990</v>
          </cell>
          <cell r="O842">
            <v>342169</v>
          </cell>
          <cell r="P842">
            <v>367401</v>
          </cell>
          <cell r="Q842">
            <v>395254</v>
          </cell>
          <cell r="R842">
            <v>470048</v>
          </cell>
          <cell r="S842">
            <v>451785</v>
          </cell>
          <cell r="T842">
            <v>478350</v>
          </cell>
          <cell r="U842">
            <v>506889</v>
          </cell>
          <cell r="V842">
            <v>368879</v>
          </cell>
          <cell r="W842">
            <v>419415</v>
          </cell>
          <cell r="X842">
            <v>378489</v>
          </cell>
          <cell r="Y842">
            <v>357529</v>
          </cell>
          <cell r="Z842">
            <v>319154</v>
          </cell>
          <cell r="AA842">
            <v>312308</v>
          </cell>
          <cell r="AB842">
            <v>305240</v>
          </cell>
          <cell r="AC842">
            <v>269131</v>
          </cell>
          <cell r="AD842">
            <v>299253</v>
          </cell>
          <cell r="AE842">
            <v>326965</v>
          </cell>
          <cell r="AF842">
            <v>291349</v>
          </cell>
          <cell r="AG842">
            <v>273521</v>
          </cell>
          <cell r="AH842">
            <v>285088</v>
          </cell>
          <cell r="AI842">
            <v>299319</v>
          </cell>
          <cell r="AJ842">
            <v>276261</v>
          </cell>
          <cell r="AK842">
            <v>305414</v>
          </cell>
          <cell r="AL842">
            <v>314343</v>
          </cell>
          <cell r="AM842">
            <v>264007</v>
          </cell>
          <cell r="AN842">
            <v>118718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247656</v>
          </cell>
          <cell r="L843">
            <v>8430</v>
          </cell>
          <cell r="M843">
            <v>37737</v>
          </cell>
          <cell r="N843">
            <v>21141</v>
          </cell>
          <cell r="O843">
            <v>20904</v>
          </cell>
          <cell r="P843">
            <v>13105</v>
          </cell>
          <cell r="Q843">
            <v>11558</v>
          </cell>
          <cell r="R843">
            <v>14865</v>
          </cell>
          <cell r="S843">
            <v>16989</v>
          </cell>
          <cell r="T843">
            <v>13456</v>
          </cell>
          <cell r="U843">
            <v>14148</v>
          </cell>
          <cell r="V843">
            <v>6614</v>
          </cell>
          <cell r="W843">
            <v>7858</v>
          </cell>
          <cell r="X843">
            <v>8649</v>
          </cell>
          <cell r="Y843">
            <v>2995</v>
          </cell>
          <cell r="Z843">
            <v>4829</v>
          </cell>
          <cell r="AA843">
            <v>3123</v>
          </cell>
          <cell r="AB843">
            <v>3172</v>
          </cell>
          <cell r="AC843">
            <v>6064</v>
          </cell>
          <cell r="AD843">
            <v>4495</v>
          </cell>
          <cell r="AE843">
            <v>3076</v>
          </cell>
          <cell r="AF843">
            <v>4460</v>
          </cell>
          <cell r="AG843">
            <v>3228</v>
          </cell>
          <cell r="AH843">
            <v>2213</v>
          </cell>
          <cell r="AI843">
            <v>4993</v>
          </cell>
          <cell r="AJ843">
            <v>1210</v>
          </cell>
          <cell r="AK843">
            <v>3885</v>
          </cell>
          <cell r="AL843">
            <v>1417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2317710</v>
          </cell>
          <cell r="L844">
            <v>44235</v>
          </cell>
          <cell r="M844">
            <v>100458</v>
          </cell>
          <cell r="N844">
            <v>99421</v>
          </cell>
          <cell r="O844">
            <v>89831</v>
          </cell>
          <cell r="P844">
            <v>99591</v>
          </cell>
          <cell r="Q844">
            <v>109069</v>
          </cell>
          <cell r="R844">
            <v>128761</v>
          </cell>
          <cell r="S844">
            <v>132743</v>
          </cell>
          <cell r="T844">
            <v>154909</v>
          </cell>
          <cell r="U844">
            <v>147385</v>
          </cell>
          <cell r="V844">
            <v>113372</v>
          </cell>
          <cell r="W844">
            <v>116357</v>
          </cell>
          <cell r="X844">
            <v>110689</v>
          </cell>
          <cell r="Y844">
            <v>95950</v>
          </cell>
          <cell r="Z844">
            <v>79423</v>
          </cell>
          <cell r="AA844">
            <v>89413</v>
          </cell>
          <cell r="AB844">
            <v>81062</v>
          </cell>
          <cell r="AC844">
            <v>67747</v>
          </cell>
          <cell r="AD844">
            <v>69023</v>
          </cell>
          <cell r="AE844">
            <v>58117</v>
          </cell>
          <cell r="AF844">
            <v>51227</v>
          </cell>
          <cell r="AG844">
            <v>42224</v>
          </cell>
          <cell r="AH844">
            <v>40127</v>
          </cell>
          <cell r="AI844">
            <v>39698</v>
          </cell>
          <cell r="AJ844">
            <v>30515</v>
          </cell>
          <cell r="AK844">
            <v>40333</v>
          </cell>
          <cell r="AL844">
            <v>34474</v>
          </cell>
          <cell r="AM844">
            <v>37250</v>
          </cell>
          <cell r="AN844">
            <v>14306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168593</v>
          </cell>
          <cell r="L845">
            <v>1563</v>
          </cell>
          <cell r="M845">
            <v>2718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21092</v>
          </cell>
          <cell r="T845">
            <v>19995</v>
          </cell>
          <cell r="U845">
            <v>19230</v>
          </cell>
          <cell r="V845">
            <v>9058</v>
          </cell>
          <cell r="W845">
            <v>3896</v>
          </cell>
          <cell r="X845">
            <v>3732</v>
          </cell>
          <cell r="Y845">
            <v>6827</v>
          </cell>
          <cell r="Z845">
            <v>3520</v>
          </cell>
          <cell r="AA845">
            <v>5362</v>
          </cell>
          <cell r="AB845">
            <v>4084</v>
          </cell>
          <cell r="AC845">
            <v>6726</v>
          </cell>
          <cell r="AD845">
            <v>3796</v>
          </cell>
          <cell r="AE845">
            <v>3930</v>
          </cell>
          <cell r="AF845">
            <v>3630</v>
          </cell>
          <cell r="AG845">
            <v>1003</v>
          </cell>
          <cell r="AH845">
            <v>1390</v>
          </cell>
          <cell r="AI845">
            <v>1040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1948224</v>
          </cell>
          <cell r="L846">
            <v>8609</v>
          </cell>
          <cell r="M846">
            <v>150869</v>
          </cell>
          <cell r="N846">
            <v>156017</v>
          </cell>
          <cell r="O846">
            <v>152831</v>
          </cell>
          <cell r="P846">
            <v>117408</v>
          </cell>
          <cell r="Q846">
            <v>67417</v>
          </cell>
          <cell r="R846">
            <v>126348</v>
          </cell>
          <cell r="S846">
            <v>155327</v>
          </cell>
          <cell r="T846">
            <v>116709</v>
          </cell>
          <cell r="U846">
            <v>97841</v>
          </cell>
          <cell r="V846">
            <v>78942</v>
          </cell>
          <cell r="W846">
            <v>48116</v>
          </cell>
          <cell r="X846">
            <v>82790</v>
          </cell>
          <cell r="Y846">
            <v>58775</v>
          </cell>
          <cell r="Z846">
            <v>49249</v>
          </cell>
          <cell r="AA846">
            <v>46542</v>
          </cell>
          <cell r="AB846">
            <v>60397</v>
          </cell>
          <cell r="AC846">
            <v>50743</v>
          </cell>
          <cell r="AD846">
            <v>76427</v>
          </cell>
          <cell r="AE846">
            <v>56069</v>
          </cell>
          <cell r="AF846">
            <v>32159</v>
          </cell>
          <cell r="AG846">
            <v>25729</v>
          </cell>
          <cell r="AH846">
            <v>35472</v>
          </cell>
          <cell r="AI846">
            <v>5926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903925</v>
          </cell>
          <cell r="L847">
            <v>6509</v>
          </cell>
          <cell r="M847">
            <v>39711</v>
          </cell>
          <cell r="N847">
            <v>47561</v>
          </cell>
          <cell r="O847">
            <v>35496</v>
          </cell>
          <cell r="P847">
            <v>27409</v>
          </cell>
          <cell r="Q847">
            <v>37705</v>
          </cell>
          <cell r="R847">
            <v>43023</v>
          </cell>
          <cell r="S847">
            <v>56020</v>
          </cell>
          <cell r="T847">
            <v>58496</v>
          </cell>
          <cell r="U847">
            <v>76796</v>
          </cell>
          <cell r="V847">
            <v>48642</v>
          </cell>
          <cell r="W847">
            <v>46947</v>
          </cell>
          <cell r="X847">
            <v>31516</v>
          </cell>
          <cell r="Y847">
            <v>35790</v>
          </cell>
          <cell r="Z847">
            <v>44604</v>
          </cell>
          <cell r="AA847">
            <v>42310</v>
          </cell>
          <cell r="AB847">
            <v>32161</v>
          </cell>
          <cell r="AC847">
            <v>30691</v>
          </cell>
          <cell r="AD847">
            <v>21692</v>
          </cell>
          <cell r="AE847">
            <v>25785</v>
          </cell>
          <cell r="AF847">
            <v>20436</v>
          </cell>
          <cell r="AG847">
            <v>23095</v>
          </cell>
          <cell r="AH847">
            <v>10814</v>
          </cell>
          <cell r="AI847">
            <v>7894</v>
          </cell>
          <cell r="AJ847">
            <v>6944</v>
          </cell>
          <cell r="AK847">
            <v>9488</v>
          </cell>
          <cell r="AL847">
            <v>9623</v>
          </cell>
          <cell r="AM847">
            <v>13325</v>
          </cell>
          <cell r="AN847">
            <v>13442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706</v>
          </cell>
          <cell r="N849">
            <v>232</v>
          </cell>
          <cell r="P849">
            <v>203</v>
          </cell>
          <cell r="AB849">
            <v>271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1017</v>
          </cell>
          <cell r="O850">
            <v>196</v>
          </cell>
          <cell r="Q850">
            <v>280</v>
          </cell>
          <cell r="R850">
            <v>131</v>
          </cell>
          <cell r="T850">
            <v>146</v>
          </cell>
          <cell r="W850">
            <v>203</v>
          </cell>
          <cell r="AK850">
            <v>61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159</v>
          </cell>
          <cell r="P853">
            <v>39</v>
          </cell>
          <cell r="Q853">
            <v>73</v>
          </cell>
          <cell r="R853">
            <v>47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733</v>
          </cell>
          <cell r="P858">
            <v>134</v>
          </cell>
          <cell r="Q858">
            <v>127</v>
          </cell>
          <cell r="U858">
            <v>358</v>
          </cell>
          <cell r="W858">
            <v>114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244</v>
          </cell>
          <cell r="U859">
            <v>244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606</v>
          </cell>
          <cell r="M861">
            <v>136</v>
          </cell>
          <cell r="O861">
            <v>113</v>
          </cell>
          <cell r="Q861">
            <v>357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605</v>
          </cell>
          <cell r="O862">
            <v>164</v>
          </cell>
          <cell r="P862">
            <v>243</v>
          </cell>
          <cell r="Q862">
            <v>90</v>
          </cell>
          <cell r="S862">
            <v>62</v>
          </cell>
          <cell r="Z862">
            <v>46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12882717</v>
          </cell>
          <cell r="L866">
            <v>150526</v>
          </cell>
          <cell r="M866">
            <v>479007</v>
          </cell>
          <cell r="N866">
            <v>521438</v>
          </cell>
          <cell r="O866">
            <v>508904</v>
          </cell>
          <cell r="P866">
            <v>503666</v>
          </cell>
          <cell r="Q866">
            <v>522241</v>
          </cell>
          <cell r="R866">
            <v>590845</v>
          </cell>
          <cell r="S866">
            <v>581630</v>
          </cell>
          <cell r="T866">
            <v>597147</v>
          </cell>
          <cell r="U866">
            <v>631354</v>
          </cell>
          <cell r="V866">
            <v>456127</v>
          </cell>
          <cell r="W866">
            <v>471334</v>
          </cell>
          <cell r="X866">
            <v>483235</v>
          </cell>
          <cell r="Y866">
            <v>449629</v>
          </cell>
          <cell r="Z866">
            <v>400465</v>
          </cell>
          <cell r="AA866">
            <v>382958</v>
          </cell>
          <cell r="AB866">
            <v>380179</v>
          </cell>
          <cell r="AC866">
            <v>437083</v>
          </cell>
          <cell r="AD866">
            <v>435265</v>
          </cell>
          <cell r="AE866">
            <v>444011</v>
          </cell>
          <cell r="AF866">
            <v>451257</v>
          </cell>
          <cell r="AG866">
            <v>400563</v>
          </cell>
          <cell r="AH866">
            <v>373257</v>
          </cell>
          <cell r="AI866">
            <v>396284</v>
          </cell>
          <cell r="AJ866">
            <v>350635</v>
          </cell>
          <cell r="AK866">
            <v>450979</v>
          </cell>
          <cell r="AL866">
            <v>444260</v>
          </cell>
          <cell r="AM866">
            <v>418679</v>
          </cell>
          <cell r="AN866">
            <v>169759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373184</v>
          </cell>
          <cell r="L867">
            <v>9074</v>
          </cell>
          <cell r="M867">
            <v>34304</v>
          </cell>
          <cell r="N867">
            <v>25996</v>
          </cell>
          <cell r="O867">
            <v>22207</v>
          </cell>
          <cell r="P867">
            <v>17943</v>
          </cell>
          <cell r="Q867">
            <v>19034</v>
          </cell>
          <cell r="R867">
            <v>20700</v>
          </cell>
          <cell r="S867">
            <v>23926</v>
          </cell>
          <cell r="T867">
            <v>21841</v>
          </cell>
          <cell r="U867">
            <v>17348</v>
          </cell>
          <cell r="V867">
            <v>24942</v>
          </cell>
          <cell r="W867">
            <v>11211</v>
          </cell>
          <cell r="X867">
            <v>10161</v>
          </cell>
          <cell r="Y867">
            <v>14612</v>
          </cell>
          <cell r="Z867">
            <v>7737</v>
          </cell>
          <cell r="AA867">
            <v>10624</v>
          </cell>
          <cell r="AB867">
            <v>8690</v>
          </cell>
          <cell r="AC867">
            <v>12789</v>
          </cell>
          <cell r="AD867">
            <v>8701</v>
          </cell>
          <cell r="AE867">
            <v>11395</v>
          </cell>
          <cell r="AF867">
            <v>5479</v>
          </cell>
          <cell r="AG867">
            <v>6864</v>
          </cell>
          <cell r="AH867">
            <v>7283</v>
          </cell>
          <cell r="AI867">
            <v>3671</v>
          </cell>
          <cell r="AJ867">
            <v>3282</v>
          </cell>
          <cell r="AK867">
            <v>4612</v>
          </cell>
          <cell r="AL867">
            <v>4117</v>
          </cell>
          <cell r="AM867">
            <v>3003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2957064</v>
          </cell>
          <cell r="L868">
            <v>44794</v>
          </cell>
          <cell r="M868">
            <v>109464</v>
          </cell>
          <cell r="N868">
            <v>114295</v>
          </cell>
          <cell r="O868">
            <v>106449</v>
          </cell>
          <cell r="P868">
            <v>102881</v>
          </cell>
          <cell r="Q868">
            <v>112783</v>
          </cell>
          <cell r="R868">
            <v>142491</v>
          </cell>
          <cell r="S868">
            <v>144239</v>
          </cell>
          <cell r="T868">
            <v>163420</v>
          </cell>
          <cell r="U868">
            <v>183796</v>
          </cell>
          <cell r="V868">
            <v>135917</v>
          </cell>
          <cell r="W868">
            <v>128823</v>
          </cell>
          <cell r="X868">
            <v>148114</v>
          </cell>
          <cell r="Y868">
            <v>134334</v>
          </cell>
          <cell r="Z868">
            <v>113457</v>
          </cell>
          <cell r="AA868">
            <v>108240</v>
          </cell>
          <cell r="AB868">
            <v>110116</v>
          </cell>
          <cell r="AC868">
            <v>109976</v>
          </cell>
          <cell r="AD868">
            <v>85548</v>
          </cell>
          <cell r="AE868">
            <v>78082</v>
          </cell>
          <cell r="AF868">
            <v>68321</v>
          </cell>
          <cell r="AG868">
            <v>49816</v>
          </cell>
          <cell r="AH868">
            <v>60643</v>
          </cell>
          <cell r="AI868">
            <v>73491</v>
          </cell>
          <cell r="AJ868">
            <v>58232</v>
          </cell>
          <cell r="AK868">
            <v>85369</v>
          </cell>
          <cell r="AL868">
            <v>94130</v>
          </cell>
          <cell r="AM868">
            <v>72131</v>
          </cell>
          <cell r="AN868">
            <v>17712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216558</v>
          </cell>
          <cell r="L869">
            <v>1036</v>
          </cell>
          <cell r="M869">
            <v>10654</v>
          </cell>
          <cell r="N869">
            <v>14564</v>
          </cell>
          <cell r="O869">
            <v>6404</v>
          </cell>
          <cell r="P869">
            <v>13724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786</v>
          </cell>
          <cell r="AI869">
            <v>1312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3414321</v>
          </cell>
          <cell r="L870">
            <v>22071</v>
          </cell>
          <cell r="M870">
            <v>148045</v>
          </cell>
          <cell r="N870">
            <v>208251</v>
          </cell>
          <cell r="O870">
            <v>194853</v>
          </cell>
          <cell r="P870">
            <v>150480</v>
          </cell>
          <cell r="Q870">
            <v>146707</v>
          </cell>
          <cell r="R870">
            <v>178279</v>
          </cell>
          <cell r="S870">
            <v>210574</v>
          </cell>
          <cell r="T870">
            <v>168464</v>
          </cell>
          <cell r="U870">
            <v>129011</v>
          </cell>
          <cell r="V870">
            <v>117099</v>
          </cell>
          <cell r="W870">
            <v>118230</v>
          </cell>
          <cell r="X870">
            <v>134614</v>
          </cell>
          <cell r="Y870">
            <v>121048</v>
          </cell>
          <cell r="Z870">
            <v>113267</v>
          </cell>
          <cell r="AA870">
            <v>165439</v>
          </cell>
          <cell r="AB870">
            <v>127587</v>
          </cell>
          <cell r="AC870">
            <v>102959</v>
          </cell>
          <cell r="AD870">
            <v>147928</v>
          </cell>
          <cell r="AE870">
            <v>126241</v>
          </cell>
          <cell r="AF870">
            <v>107590</v>
          </cell>
          <cell r="AG870">
            <v>78952</v>
          </cell>
          <cell r="AH870">
            <v>112286</v>
          </cell>
          <cell r="AI870">
            <v>35816</v>
          </cell>
          <cell r="AJ870">
            <v>56657</v>
          </cell>
          <cell r="AK870">
            <v>37450</v>
          </cell>
          <cell r="AL870">
            <v>57779</v>
          </cell>
          <cell r="AM870">
            <v>25927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1555167</v>
          </cell>
          <cell r="L871">
            <v>24814</v>
          </cell>
          <cell r="M871">
            <v>74149</v>
          </cell>
          <cell r="N871">
            <v>69523</v>
          </cell>
          <cell r="O871">
            <v>71848</v>
          </cell>
          <cell r="P871">
            <v>83684</v>
          </cell>
          <cell r="Q871">
            <v>108068</v>
          </cell>
          <cell r="R871">
            <v>105806</v>
          </cell>
          <cell r="S871">
            <v>82193</v>
          </cell>
          <cell r="T871">
            <v>80389</v>
          </cell>
          <cell r="U871">
            <v>89932</v>
          </cell>
          <cell r="V871">
            <v>77338</v>
          </cell>
          <cell r="W871">
            <v>74819</v>
          </cell>
          <cell r="X871">
            <v>99810</v>
          </cell>
          <cell r="Y871">
            <v>79617</v>
          </cell>
          <cell r="Z871">
            <v>71265</v>
          </cell>
          <cell r="AA871">
            <v>47349</v>
          </cell>
          <cell r="AB871">
            <v>50504</v>
          </cell>
          <cell r="AC871">
            <v>39160</v>
          </cell>
          <cell r="AD871">
            <v>43302</v>
          </cell>
          <cell r="AE871">
            <v>34756</v>
          </cell>
          <cell r="AF871">
            <v>28454</v>
          </cell>
          <cell r="AG871">
            <v>32842</v>
          </cell>
          <cell r="AH871">
            <v>17741</v>
          </cell>
          <cell r="AI871">
            <v>14350</v>
          </cell>
          <cell r="AJ871">
            <v>7843</v>
          </cell>
          <cell r="AK871">
            <v>18149</v>
          </cell>
          <cell r="AL871">
            <v>14242</v>
          </cell>
          <cell r="AM871">
            <v>8864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34</v>
          </cell>
          <cell r="AF872">
            <v>34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1010</v>
          </cell>
          <cell r="Q873">
            <v>260</v>
          </cell>
          <cell r="S873">
            <v>51</v>
          </cell>
          <cell r="AD873">
            <v>699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1607</v>
          </cell>
          <cell r="P874">
            <v>202</v>
          </cell>
          <cell r="Q874">
            <v>212</v>
          </cell>
          <cell r="R874">
            <v>759</v>
          </cell>
          <cell r="S874">
            <v>114</v>
          </cell>
          <cell r="T874">
            <v>76</v>
          </cell>
          <cell r="W874">
            <v>36</v>
          </cell>
          <cell r="AA874">
            <v>208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36</v>
          </cell>
          <cell r="P875">
            <v>36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347</v>
          </cell>
          <cell r="Q877">
            <v>229</v>
          </cell>
          <cell r="S877">
            <v>118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1005</v>
          </cell>
          <cell r="Q882">
            <v>215</v>
          </cell>
          <cell r="R882">
            <v>214</v>
          </cell>
          <cell r="S882">
            <v>200</v>
          </cell>
          <cell r="U882">
            <v>307</v>
          </cell>
          <cell r="AD882">
            <v>69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207</v>
          </cell>
          <cell r="AA883">
            <v>207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48</v>
          </cell>
          <cell r="M885">
            <v>48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598</v>
          </cell>
          <cell r="O886">
            <v>65</v>
          </cell>
          <cell r="Q886">
            <v>238</v>
          </cell>
          <cell r="R886">
            <v>33</v>
          </cell>
          <cell r="W886">
            <v>21</v>
          </cell>
          <cell r="AA886">
            <v>122</v>
          </cell>
          <cell r="AB886">
            <v>119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17361120</v>
          </cell>
          <cell r="L890">
            <v>267060</v>
          </cell>
          <cell r="M890">
            <v>709714</v>
          </cell>
          <cell r="N890">
            <v>692667</v>
          </cell>
          <cell r="O890">
            <v>614719</v>
          </cell>
          <cell r="P890">
            <v>674751</v>
          </cell>
          <cell r="Q890">
            <v>703521</v>
          </cell>
          <cell r="R890">
            <v>826565</v>
          </cell>
          <cell r="S890">
            <v>768545</v>
          </cell>
          <cell r="T890">
            <v>860418</v>
          </cell>
          <cell r="U890">
            <v>798874</v>
          </cell>
          <cell r="V890">
            <v>613391</v>
          </cell>
          <cell r="W890">
            <v>695184</v>
          </cell>
          <cell r="X890">
            <v>643918</v>
          </cell>
          <cell r="Y890">
            <v>624425</v>
          </cell>
          <cell r="Z890">
            <v>560650</v>
          </cell>
          <cell r="AA890">
            <v>619445</v>
          </cell>
          <cell r="AB890">
            <v>555006</v>
          </cell>
          <cell r="AC890">
            <v>579709</v>
          </cell>
          <cell r="AD890">
            <v>630246</v>
          </cell>
          <cell r="AE890">
            <v>600311</v>
          </cell>
          <cell r="AF890">
            <v>608358</v>
          </cell>
          <cell r="AG890">
            <v>473801</v>
          </cell>
          <cell r="AH890">
            <v>475698</v>
          </cell>
          <cell r="AI890">
            <v>513379</v>
          </cell>
          <cell r="AJ890">
            <v>498066</v>
          </cell>
          <cell r="AK890">
            <v>562755</v>
          </cell>
          <cell r="AL890">
            <v>527621</v>
          </cell>
          <cell r="AM890">
            <v>479599</v>
          </cell>
          <cell r="AN890">
            <v>182313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550262</v>
          </cell>
          <cell r="L891">
            <v>18394</v>
          </cell>
          <cell r="M891">
            <v>56392</v>
          </cell>
          <cell r="N891">
            <v>44873</v>
          </cell>
          <cell r="O891">
            <v>33996</v>
          </cell>
          <cell r="P891">
            <v>31444</v>
          </cell>
          <cell r="Q891">
            <v>33701</v>
          </cell>
          <cell r="R891">
            <v>30066</v>
          </cell>
          <cell r="S891">
            <v>30512</v>
          </cell>
          <cell r="T891">
            <v>34834</v>
          </cell>
          <cell r="U891">
            <v>28215</v>
          </cell>
          <cell r="V891">
            <v>21253</v>
          </cell>
          <cell r="W891">
            <v>22724</v>
          </cell>
          <cell r="X891">
            <v>27032</v>
          </cell>
          <cell r="Y891">
            <v>18754</v>
          </cell>
          <cell r="Z891">
            <v>16222</v>
          </cell>
          <cell r="AA891">
            <v>10251</v>
          </cell>
          <cell r="AB891">
            <v>11973</v>
          </cell>
          <cell r="AC891">
            <v>11226</v>
          </cell>
          <cell r="AD891">
            <v>13237</v>
          </cell>
          <cell r="AE891">
            <v>14772</v>
          </cell>
          <cell r="AF891">
            <v>7503</v>
          </cell>
          <cell r="AG891">
            <v>4852</v>
          </cell>
          <cell r="AH891">
            <v>6975</v>
          </cell>
          <cell r="AI891">
            <v>5270</v>
          </cell>
          <cell r="AJ891">
            <v>4735</v>
          </cell>
          <cell r="AK891">
            <v>4942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3750339</v>
          </cell>
          <cell r="L892">
            <v>66459</v>
          </cell>
          <cell r="M892">
            <v>154555</v>
          </cell>
          <cell r="N892">
            <v>152226</v>
          </cell>
          <cell r="O892">
            <v>135944</v>
          </cell>
          <cell r="P892">
            <v>137834</v>
          </cell>
          <cell r="Q892">
            <v>152247</v>
          </cell>
          <cell r="R892">
            <v>173153</v>
          </cell>
          <cell r="S892">
            <v>172893</v>
          </cell>
          <cell r="T892">
            <v>224566</v>
          </cell>
          <cell r="U892">
            <v>205020</v>
          </cell>
          <cell r="V892">
            <v>168005</v>
          </cell>
          <cell r="W892">
            <v>196070</v>
          </cell>
          <cell r="X892">
            <v>183969</v>
          </cell>
          <cell r="Y892">
            <v>167429</v>
          </cell>
          <cell r="Z892">
            <v>136056</v>
          </cell>
          <cell r="AA892">
            <v>134293</v>
          </cell>
          <cell r="AB892">
            <v>125910</v>
          </cell>
          <cell r="AC892">
            <v>113683</v>
          </cell>
          <cell r="AD892">
            <v>130344</v>
          </cell>
          <cell r="AE892">
            <v>121017</v>
          </cell>
          <cell r="AF892">
            <v>108044</v>
          </cell>
          <cell r="AG892">
            <v>90503</v>
          </cell>
          <cell r="AH892">
            <v>82618</v>
          </cell>
          <cell r="AI892">
            <v>81996</v>
          </cell>
          <cell r="AJ892">
            <v>83408</v>
          </cell>
          <cell r="AK892">
            <v>84387</v>
          </cell>
          <cell r="AL892">
            <v>76711</v>
          </cell>
          <cell r="AM892">
            <v>71422</v>
          </cell>
          <cell r="AN892">
            <v>19577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256394</v>
          </cell>
          <cell r="L893">
            <v>4616</v>
          </cell>
          <cell r="M893">
            <v>14061</v>
          </cell>
          <cell r="N893">
            <v>19200</v>
          </cell>
          <cell r="O893">
            <v>13720</v>
          </cell>
          <cell r="P893">
            <v>7450</v>
          </cell>
          <cell r="Q893">
            <v>10545</v>
          </cell>
          <cell r="R893">
            <v>8888</v>
          </cell>
          <cell r="S893">
            <v>11409</v>
          </cell>
          <cell r="T893">
            <v>14169</v>
          </cell>
          <cell r="U893">
            <v>10935</v>
          </cell>
          <cell r="V893">
            <v>8264</v>
          </cell>
          <cell r="W893">
            <v>7432</v>
          </cell>
          <cell r="X893">
            <v>9494</v>
          </cell>
          <cell r="Y893">
            <v>15371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5830</v>
          </cell>
          <cell r="AE893">
            <v>4657</v>
          </cell>
          <cell r="AF893">
            <v>9115</v>
          </cell>
          <cell r="AG893">
            <v>8144</v>
          </cell>
          <cell r="AH893">
            <v>4091</v>
          </cell>
          <cell r="AI893">
            <v>1328</v>
          </cell>
          <cell r="AJ893">
            <v>2765</v>
          </cell>
          <cell r="AK893">
            <v>2259</v>
          </cell>
          <cell r="AL893">
            <v>6173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4799567</v>
          </cell>
          <cell r="L894">
            <v>33964</v>
          </cell>
          <cell r="M894">
            <v>293772</v>
          </cell>
          <cell r="N894">
            <v>287365</v>
          </cell>
          <cell r="O894">
            <v>283497</v>
          </cell>
          <cell r="P894">
            <v>194303</v>
          </cell>
          <cell r="Q894">
            <v>143181</v>
          </cell>
          <cell r="R894">
            <v>192479</v>
          </cell>
          <cell r="S894">
            <v>316877</v>
          </cell>
          <cell r="T894">
            <v>208140</v>
          </cell>
          <cell r="U894">
            <v>255998</v>
          </cell>
          <cell r="V894">
            <v>218140</v>
          </cell>
          <cell r="W894">
            <v>182767</v>
          </cell>
          <cell r="X894">
            <v>136720</v>
          </cell>
          <cell r="Y894">
            <v>161703</v>
          </cell>
          <cell r="Z894">
            <v>164492</v>
          </cell>
          <cell r="AA894">
            <v>177987</v>
          </cell>
          <cell r="AB894">
            <v>208032</v>
          </cell>
          <cell r="AC894">
            <v>205747</v>
          </cell>
          <cell r="AD894">
            <v>180681</v>
          </cell>
          <cell r="AE894">
            <v>172656</v>
          </cell>
          <cell r="AF894">
            <v>181056</v>
          </cell>
          <cell r="AG894">
            <v>114985</v>
          </cell>
          <cell r="AH894">
            <v>73569</v>
          </cell>
          <cell r="AI894">
            <v>75357</v>
          </cell>
          <cell r="AJ894">
            <v>63507</v>
          </cell>
          <cell r="AK894">
            <v>68274</v>
          </cell>
          <cell r="AL894">
            <v>62392</v>
          </cell>
          <cell r="AM894">
            <v>76755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1535723</v>
          </cell>
          <cell r="L895">
            <v>21867</v>
          </cell>
          <cell r="M895">
            <v>79932</v>
          </cell>
          <cell r="N895">
            <v>69838</v>
          </cell>
          <cell r="O895">
            <v>67598</v>
          </cell>
          <cell r="P895">
            <v>79065</v>
          </cell>
          <cell r="Q895">
            <v>74363</v>
          </cell>
          <cell r="R895">
            <v>86727</v>
          </cell>
          <cell r="S895">
            <v>95095</v>
          </cell>
          <cell r="T895">
            <v>89346</v>
          </cell>
          <cell r="U895">
            <v>83685</v>
          </cell>
          <cell r="V895">
            <v>82071</v>
          </cell>
          <cell r="W895">
            <v>74750</v>
          </cell>
          <cell r="X895">
            <v>61480</v>
          </cell>
          <cell r="Y895">
            <v>74865</v>
          </cell>
          <cell r="Z895">
            <v>61136</v>
          </cell>
          <cell r="AA895">
            <v>59494</v>
          </cell>
          <cell r="AB895">
            <v>67780</v>
          </cell>
          <cell r="AC895">
            <v>42961</v>
          </cell>
          <cell r="AD895">
            <v>49718</v>
          </cell>
          <cell r="AE895">
            <v>47558</v>
          </cell>
          <cell r="AF895">
            <v>40501</v>
          </cell>
          <cell r="AG895">
            <v>28240</v>
          </cell>
          <cell r="AH895">
            <v>10234</v>
          </cell>
          <cell r="AI895">
            <v>15652</v>
          </cell>
          <cell r="AJ895">
            <v>12357</v>
          </cell>
          <cell r="AK895">
            <v>18472</v>
          </cell>
          <cell r="AL895">
            <v>15121</v>
          </cell>
          <cell r="AM895">
            <v>18011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16</v>
          </cell>
          <cell r="T896">
            <v>16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876</v>
          </cell>
          <cell r="M897">
            <v>255</v>
          </cell>
          <cell r="N897">
            <v>161</v>
          </cell>
          <cell r="O897">
            <v>385</v>
          </cell>
          <cell r="T897">
            <v>75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880</v>
          </cell>
          <cell r="L898">
            <v>142</v>
          </cell>
          <cell r="M898">
            <v>184</v>
          </cell>
          <cell r="O898">
            <v>105</v>
          </cell>
          <cell r="P898">
            <v>154</v>
          </cell>
          <cell r="Q898">
            <v>104</v>
          </cell>
          <cell r="T898">
            <v>112</v>
          </cell>
          <cell r="AB898">
            <v>79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76</v>
          </cell>
          <cell r="N900">
            <v>76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275</v>
          </cell>
          <cell r="L901">
            <v>59</v>
          </cell>
          <cell r="Q901">
            <v>122</v>
          </cell>
          <cell r="T901">
            <v>94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1106</v>
          </cell>
          <cell r="M906">
            <v>200</v>
          </cell>
          <cell r="P906">
            <v>512</v>
          </cell>
          <cell r="Q906">
            <v>394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158</v>
          </cell>
          <cell r="AG907">
            <v>158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795</v>
          </cell>
          <cell r="M909">
            <v>174</v>
          </cell>
          <cell r="N909">
            <v>54</v>
          </cell>
          <cell r="O909">
            <v>248</v>
          </cell>
          <cell r="P909">
            <v>99</v>
          </cell>
          <cell r="Q909">
            <v>74</v>
          </cell>
          <cell r="T909">
            <v>146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569</v>
          </cell>
          <cell r="O910">
            <v>339</v>
          </cell>
          <cell r="P910">
            <v>230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7636086</v>
          </cell>
          <cell r="L914">
            <v>144053</v>
          </cell>
          <cell r="M914">
            <v>347325</v>
          </cell>
          <cell r="N914">
            <v>340690</v>
          </cell>
          <cell r="O914">
            <v>328135</v>
          </cell>
          <cell r="P914">
            <v>359775</v>
          </cell>
          <cell r="Q914">
            <v>390147</v>
          </cell>
          <cell r="R914">
            <v>456843</v>
          </cell>
          <cell r="S914">
            <v>411640</v>
          </cell>
          <cell r="T914">
            <v>414689</v>
          </cell>
          <cell r="U914">
            <v>368842</v>
          </cell>
          <cell r="V914">
            <v>263076</v>
          </cell>
          <cell r="W914">
            <v>278419</v>
          </cell>
          <cell r="X914">
            <v>281097</v>
          </cell>
          <cell r="Y914">
            <v>269556</v>
          </cell>
          <cell r="Z914">
            <v>235836</v>
          </cell>
          <cell r="AA914">
            <v>248887</v>
          </cell>
          <cell r="AB914">
            <v>227299</v>
          </cell>
          <cell r="AC914">
            <v>241362</v>
          </cell>
          <cell r="AD914">
            <v>226130</v>
          </cell>
          <cell r="AE914">
            <v>204724</v>
          </cell>
          <cell r="AF914">
            <v>203680</v>
          </cell>
          <cell r="AG914">
            <v>176831</v>
          </cell>
          <cell r="AH914">
            <v>184226</v>
          </cell>
          <cell r="AI914">
            <v>189474</v>
          </cell>
          <cell r="AJ914">
            <v>177010</v>
          </cell>
          <cell r="AK914">
            <v>199640</v>
          </cell>
          <cell r="AL914">
            <v>215530</v>
          </cell>
          <cell r="AM914">
            <v>186644</v>
          </cell>
          <cell r="AN914">
            <v>64526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249936</v>
          </cell>
          <cell r="L915">
            <v>9059</v>
          </cell>
          <cell r="M915">
            <v>30721</v>
          </cell>
          <cell r="N915">
            <v>22326</v>
          </cell>
          <cell r="O915">
            <v>24908</v>
          </cell>
          <cell r="P915">
            <v>21553</v>
          </cell>
          <cell r="Q915">
            <v>11667</v>
          </cell>
          <cell r="R915">
            <v>9396</v>
          </cell>
          <cell r="S915">
            <v>14858</v>
          </cell>
          <cell r="T915">
            <v>16004</v>
          </cell>
          <cell r="U915">
            <v>14759</v>
          </cell>
          <cell r="V915">
            <v>7994</v>
          </cell>
          <cell r="W915">
            <v>3559</v>
          </cell>
          <cell r="X915">
            <v>6763</v>
          </cell>
          <cell r="Y915">
            <v>8602</v>
          </cell>
          <cell r="Z915">
            <v>4920</v>
          </cell>
          <cell r="AA915">
            <v>5572</v>
          </cell>
          <cell r="AB915">
            <v>8721</v>
          </cell>
          <cell r="AC915">
            <v>7126</v>
          </cell>
          <cell r="AD915">
            <v>5549</v>
          </cell>
          <cell r="AE915">
            <v>4712</v>
          </cell>
          <cell r="AF915">
            <v>2289</v>
          </cell>
          <cell r="AG915">
            <v>1773</v>
          </cell>
          <cell r="AH915">
            <v>790</v>
          </cell>
          <cell r="AI915">
            <v>979</v>
          </cell>
          <cell r="AJ915">
            <v>1327</v>
          </cell>
          <cell r="AK915">
            <v>1243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2372074</v>
          </cell>
          <cell r="L916">
            <v>60664</v>
          </cell>
          <cell r="M916">
            <v>141321</v>
          </cell>
          <cell r="N916">
            <v>111635</v>
          </cell>
          <cell r="O916">
            <v>90859</v>
          </cell>
          <cell r="P916">
            <v>102250</v>
          </cell>
          <cell r="Q916">
            <v>119141</v>
          </cell>
          <cell r="R916">
            <v>120573</v>
          </cell>
          <cell r="S916">
            <v>121414</v>
          </cell>
          <cell r="T916">
            <v>142745</v>
          </cell>
          <cell r="U916">
            <v>138224</v>
          </cell>
          <cell r="V916">
            <v>115344</v>
          </cell>
          <cell r="W916">
            <v>122938</v>
          </cell>
          <cell r="X916">
            <v>116425</v>
          </cell>
          <cell r="Y916">
            <v>91133</v>
          </cell>
          <cell r="Z916">
            <v>68503</v>
          </cell>
          <cell r="AA916">
            <v>76685</v>
          </cell>
          <cell r="AB916">
            <v>80226</v>
          </cell>
          <cell r="AC916">
            <v>76202</v>
          </cell>
          <cell r="AD916">
            <v>80604</v>
          </cell>
          <cell r="AE916">
            <v>61948</v>
          </cell>
          <cell r="AF916">
            <v>48865</v>
          </cell>
          <cell r="AG916">
            <v>37148</v>
          </cell>
          <cell r="AH916">
            <v>42201</v>
          </cell>
          <cell r="AI916">
            <v>47623</v>
          </cell>
          <cell r="AJ916">
            <v>41176</v>
          </cell>
          <cell r="AK916">
            <v>39641</v>
          </cell>
          <cell r="AL916">
            <v>36743</v>
          </cell>
          <cell r="AM916">
            <v>28883</v>
          </cell>
          <cell r="AN916">
            <v>10960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95676</v>
          </cell>
          <cell r="L917">
            <v>1563</v>
          </cell>
          <cell r="M917">
            <v>4778</v>
          </cell>
          <cell r="N917">
            <v>7109</v>
          </cell>
          <cell r="O917">
            <v>9487</v>
          </cell>
          <cell r="P917">
            <v>3195</v>
          </cell>
          <cell r="Q917">
            <v>4067</v>
          </cell>
          <cell r="R917">
            <v>4303</v>
          </cell>
          <cell r="S917">
            <v>4211</v>
          </cell>
          <cell r="T917">
            <v>4833</v>
          </cell>
          <cell r="U917">
            <v>5216</v>
          </cell>
          <cell r="V917">
            <v>5091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2209</v>
          </cell>
          <cell r="AB917">
            <v>4211</v>
          </cell>
          <cell r="AC917">
            <v>3994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1117</v>
          </cell>
          <cell r="AJ917">
            <v>308</v>
          </cell>
          <cell r="AK917">
            <v>642</v>
          </cell>
          <cell r="AL917">
            <v>961</v>
          </cell>
          <cell r="AM917">
            <v>1138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2212050</v>
          </cell>
          <cell r="L918">
            <v>20556</v>
          </cell>
          <cell r="M918">
            <v>98205</v>
          </cell>
          <cell r="N918">
            <v>133277</v>
          </cell>
          <cell r="O918">
            <v>141245</v>
          </cell>
          <cell r="P918">
            <v>72304</v>
          </cell>
          <cell r="Q918">
            <v>114959</v>
          </cell>
          <cell r="R918">
            <v>84352</v>
          </cell>
          <cell r="S918">
            <v>93061</v>
          </cell>
          <cell r="T918">
            <v>81603</v>
          </cell>
          <cell r="U918">
            <v>104094</v>
          </cell>
          <cell r="V918">
            <v>101761</v>
          </cell>
          <cell r="W918">
            <v>97295</v>
          </cell>
          <cell r="X918">
            <v>72964</v>
          </cell>
          <cell r="Y918">
            <v>95284</v>
          </cell>
          <cell r="Z918">
            <v>118361</v>
          </cell>
          <cell r="AA918">
            <v>126375</v>
          </cell>
          <cell r="AB918">
            <v>90801</v>
          </cell>
          <cell r="AC918">
            <v>98562</v>
          </cell>
          <cell r="AD918">
            <v>91749</v>
          </cell>
          <cell r="AE918">
            <v>73886</v>
          </cell>
          <cell r="AF918">
            <v>66837</v>
          </cell>
          <cell r="AG918">
            <v>55686</v>
          </cell>
          <cell r="AH918">
            <v>28506</v>
          </cell>
          <cell r="AI918">
            <v>13398</v>
          </cell>
          <cell r="AJ918">
            <v>20382</v>
          </cell>
          <cell r="AK918">
            <v>26955</v>
          </cell>
          <cell r="AL918">
            <v>20675</v>
          </cell>
          <cell r="AM918">
            <v>53811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1425180</v>
          </cell>
          <cell r="L919">
            <v>25430</v>
          </cell>
          <cell r="M919">
            <v>60751</v>
          </cell>
          <cell r="N919">
            <v>74008</v>
          </cell>
          <cell r="O919">
            <v>52736</v>
          </cell>
          <cell r="P919">
            <v>46713</v>
          </cell>
          <cell r="Q919">
            <v>61037</v>
          </cell>
          <cell r="R919">
            <v>70136</v>
          </cell>
          <cell r="S919">
            <v>78825</v>
          </cell>
          <cell r="T919">
            <v>111468</v>
          </cell>
          <cell r="U919">
            <v>102834</v>
          </cell>
          <cell r="V919">
            <v>77849</v>
          </cell>
          <cell r="W919">
            <v>65841</v>
          </cell>
          <cell r="X919">
            <v>79990</v>
          </cell>
          <cell r="Y919">
            <v>68649</v>
          </cell>
          <cell r="Z919">
            <v>87467</v>
          </cell>
          <cell r="AA919">
            <v>77533</v>
          </cell>
          <cell r="AB919">
            <v>57792</v>
          </cell>
          <cell r="AC919">
            <v>39698</v>
          </cell>
          <cell r="AD919">
            <v>39276</v>
          </cell>
          <cell r="AE919">
            <v>38844</v>
          </cell>
          <cell r="AF919">
            <v>31675</v>
          </cell>
          <cell r="AG919">
            <v>16176</v>
          </cell>
          <cell r="AH919">
            <v>5916</v>
          </cell>
          <cell r="AI919">
            <v>8065</v>
          </cell>
          <cell r="AJ919">
            <v>11988</v>
          </cell>
          <cell r="AK919">
            <v>7767</v>
          </cell>
          <cell r="AL919">
            <v>15597</v>
          </cell>
          <cell r="AM919">
            <v>7693</v>
          </cell>
          <cell r="AN919">
            <v>3426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54</v>
          </cell>
          <cell r="O920">
            <v>32</v>
          </cell>
          <cell r="Y920">
            <v>22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885</v>
          </cell>
          <cell r="P921">
            <v>607</v>
          </cell>
          <cell r="R921">
            <v>120</v>
          </cell>
          <cell r="AK921">
            <v>158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558</v>
          </cell>
          <cell r="M922">
            <v>59</v>
          </cell>
          <cell r="R922">
            <v>73</v>
          </cell>
          <cell r="S922">
            <v>172</v>
          </cell>
          <cell r="Z922">
            <v>254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229</v>
          </cell>
          <cell r="M924">
            <v>229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303</v>
          </cell>
          <cell r="N930">
            <v>113</v>
          </cell>
          <cell r="P930">
            <v>190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77</v>
          </cell>
          <cell r="S932">
            <v>33</v>
          </cell>
          <cell r="T932">
            <v>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88</v>
          </cell>
          <cell r="O933">
            <v>49</v>
          </cell>
          <cell r="P933">
            <v>39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1658</v>
          </cell>
          <cell r="O934">
            <v>640</v>
          </cell>
          <cell r="R934">
            <v>154</v>
          </cell>
          <cell r="T934">
            <v>154</v>
          </cell>
          <cell r="Y934">
            <v>152</v>
          </cell>
          <cell r="AA934">
            <v>529</v>
          </cell>
          <cell r="AG934">
            <v>29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47574075</v>
          </cell>
          <cell r="L938">
            <v>957996</v>
          </cell>
          <cell r="M938">
            <v>2354212</v>
          </cell>
          <cell r="N938">
            <v>2352518</v>
          </cell>
          <cell r="O938">
            <v>2102443</v>
          </cell>
          <cell r="P938">
            <v>2177252</v>
          </cell>
          <cell r="Q938">
            <v>2162706</v>
          </cell>
          <cell r="R938">
            <v>2337885</v>
          </cell>
          <cell r="S938">
            <v>2014262</v>
          </cell>
          <cell r="T938">
            <v>2271582</v>
          </cell>
          <cell r="U938">
            <v>2089971</v>
          </cell>
          <cell r="V938">
            <v>1603292</v>
          </cell>
          <cell r="W938">
            <v>1741175</v>
          </cell>
          <cell r="X938">
            <v>1552139</v>
          </cell>
          <cell r="Y938">
            <v>1453591</v>
          </cell>
          <cell r="Z938">
            <v>1282249</v>
          </cell>
          <cell r="AA938">
            <v>1325948</v>
          </cell>
          <cell r="AB938">
            <v>1395381</v>
          </cell>
          <cell r="AC938">
            <v>1337031</v>
          </cell>
          <cell r="AD938">
            <v>1485102</v>
          </cell>
          <cell r="AE938">
            <v>1383826</v>
          </cell>
          <cell r="AF938">
            <v>1467333</v>
          </cell>
          <cell r="AG938">
            <v>1227522</v>
          </cell>
          <cell r="AH938">
            <v>1317026</v>
          </cell>
          <cell r="AI938">
            <v>1501149</v>
          </cell>
          <cell r="AJ938">
            <v>1478041</v>
          </cell>
          <cell r="AK938">
            <v>1628221</v>
          </cell>
          <cell r="AL938">
            <v>1585852</v>
          </cell>
          <cell r="AM938">
            <v>1475959</v>
          </cell>
          <cell r="AN938">
            <v>511738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1736084</v>
          </cell>
          <cell r="L939">
            <v>33852</v>
          </cell>
          <cell r="M939">
            <v>129752</v>
          </cell>
          <cell r="N939">
            <v>109899</v>
          </cell>
          <cell r="O939">
            <v>99439</v>
          </cell>
          <cell r="P939">
            <v>121920</v>
          </cell>
          <cell r="Q939">
            <v>84110</v>
          </cell>
          <cell r="R939">
            <v>102082</v>
          </cell>
          <cell r="S939">
            <v>92200</v>
          </cell>
          <cell r="T939">
            <v>87859</v>
          </cell>
          <cell r="U939">
            <v>123525</v>
          </cell>
          <cell r="V939">
            <v>76763</v>
          </cell>
          <cell r="W939">
            <v>63304</v>
          </cell>
          <cell r="X939">
            <v>64727</v>
          </cell>
          <cell r="Y939">
            <v>62992</v>
          </cell>
          <cell r="Z939">
            <v>66739</v>
          </cell>
          <cell r="AA939">
            <v>42908</v>
          </cell>
          <cell r="AB939">
            <v>40303</v>
          </cell>
          <cell r="AC939">
            <v>53093</v>
          </cell>
          <cell r="AD939">
            <v>49255</v>
          </cell>
          <cell r="AE939">
            <v>52924</v>
          </cell>
          <cell r="AF939">
            <v>27119</v>
          </cell>
          <cell r="AG939">
            <v>21429</v>
          </cell>
          <cell r="AH939">
            <v>22707</v>
          </cell>
          <cell r="AI939">
            <v>18992</v>
          </cell>
          <cell r="AJ939">
            <v>24806</v>
          </cell>
          <cell r="AK939">
            <v>25941</v>
          </cell>
          <cell r="AL939">
            <v>13473</v>
          </cell>
          <cell r="AM939">
            <v>15461</v>
          </cell>
          <cell r="AN939">
            <v>8510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12050623</v>
          </cell>
          <cell r="L940">
            <v>258287</v>
          </cell>
          <cell r="M940">
            <v>550858</v>
          </cell>
          <cell r="N940">
            <v>606828</v>
          </cell>
          <cell r="O940">
            <v>569925</v>
          </cell>
          <cell r="P940">
            <v>577047</v>
          </cell>
          <cell r="Q940">
            <v>573103</v>
          </cell>
          <cell r="R940">
            <v>655453</v>
          </cell>
          <cell r="S940">
            <v>571357</v>
          </cell>
          <cell r="T940">
            <v>681972</v>
          </cell>
          <cell r="U940">
            <v>622552</v>
          </cell>
          <cell r="V940">
            <v>516186</v>
          </cell>
          <cell r="W940">
            <v>529787</v>
          </cell>
          <cell r="X940">
            <v>475330</v>
          </cell>
          <cell r="Y940">
            <v>423288</v>
          </cell>
          <cell r="Z940">
            <v>363683</v>
          </cell>
          <cell r="AA940">
            <v>361384</v>
          </cell>
          <cell r="AB940">
            <v>335989</v>
          </cell>
          <cell r="AC940">
            <v>356745</v>
          </cell>
          <cell r="AD940">
            <v>363651</v>
          </cell>
          <cell r="AE940">
            <v>324904</v>
          </cell>
          <cell r="AF940">
            <v>326751</v>
          </cell>
          <cell r="AG940">
            <v>253894</v>
          </cell>
          <cell r="AH940">
            <v>283207</v>
          </cell>
          <cell r="AI940">
            <v>305431</v>
          </cell>
          <cell r="AJ940">
            <v>239610</v>
          </cell>
          <cell r="AK940">
            <v>278551</v>
          </cell>
          <cell r="AL940">
            <v>289223</v>
          </cell>
          <cell r="AM940">
            <v>277528</v>
          </cell>
          <cell r="AN940">
            <v>78099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2646529</v>
          </cell>
          <cell r="L941">
            <v>48795</v>
          </cell>
          <cell r="M941">
            <v>125444</v>
          </cell>
          <cell r="N941">
            <v>164477</v>
          </cell>
          <cell r="O941">
            <v>105913</v>
          </cell>
          <cell r="P941">
            <v>78369</v>
          </cell>
          <cell r="Q941">
            <v>85094</v>
          </cell>
          <cell r="R941">
            <v>107548</v>
          </cell>
          <cell r="S941">
            <v>107508</v>
          </cell>
          <cell r="T941">
            <v>104023</v>
          </cell>
          <cell r="U941">
            <v>105516</v>
          </cell>
          <cell r="V941">
            <v>105357</v>
          </cell>
          <cell r="W941">
            <v>90497</v>
          </cell>
          <cell r="X941">
            <v>83729</v>
          </cell>
          <cell r="Y941">
            <v>107856</v>
          </cell>
          <cell r="Z941">
            <v>87744</v>
          </cell>
          <cell r="AA941">
            <v>100384</v>
          </cell>
          <cell r="AB941">
            <v>112884</v>
          </cell>
          <cell r="AC941">
            <v>116632</v>
          </cell>
          <cell r="AD941">
            <v>109097</v>
          </cell>
          <cell r="AE941">
            <v>82317</v>
          </cell>
          <cell r="AF941">
            <v>99344</v>
          </cell>
          <cell r="AG941">
            <v>56163</v>
          </cell>
          <cell r="AH941">
            <v>48005</v>
          </cell>
          <cell r="AI941">
            <v>47896</v>
          </cell>
          <cell r="AJ941">
            <v>66055</v>
          </cell>
          <cell r="AK941">
            <v>70104</v>
          </cell>
          <cell r="AL941">
            <v>81484</v>
          </cell>
          <cell r="AM941">
            <v>112509</v>
          </cell>
          <cell r="AN941">
            <v>35785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41643677</v>
          </cell>
          <cell r="L942">
            <v>192514</v>
          </cell>
          <cell r="M942">
            <v>1662702</v>
          </cell>
          <cell r="N942">
            <v>2006331</v>
          </cell>
          <cell r="O942">
            <v>2091795</v>
          </cell>
          <cell r="P942">
            <v>1351697</v>
          </cell>
          <cell r="Q942">
            <v>1292158</v>
          </cell>
          <cell r="R942">
            <v>1436909</v>
          </cell>
          <cell r="S942">
            <v>1931470</v>
          </cell>
          <cell r="T942">
            <v>1618703</v>
          </cell>
          <cell r="U942">
            <v>1472521</v>
          </cell>
          <cell r="V942">
            <v>1613020</v>
          </cell>
          <cell r="W942">
            <v>1451984</v>
          </cell>
          <cell r="X942">
            <v>1590302</v>
          </cell>
          <cell r="Y942">
            <v>1701213</v>
          </cell>
          <cell r="Z942">
            <v>1512487</v>
          </cell>
          <cell r="AA942">
            <v>1594150</v>
          </cell>
          <cell r="AB942">
            <v>1474993</v>
          </cell>
          <cell r="AC942">
            <v>1740285</v>
          </cell>
          <cell r="AD942">
            <v>1844943</v>
          </cell>
          <cell r="AE942">
            <v>2017525</v>
          </cell>
          <cell r="AF942">
            <v>1725069</v>
          </cell>
          <cell r="AG942">
            <v>1153169</v>
          </cell>
          <cell r="AH942">
            <v>929108</v>
          </cell>
          <cell r="AI942">
            <v>823434</v>
          </cell>
          <cell r="AJ942">
            <v>867698</v>
          </cell>
          <cell r="AK942">
            <v>1051819</v>
          </cell>
          <cell r="AL942">
            <v>1161751</v>
          </cell>
          <cell r="AM942">
            <v>1064286</v>
          </cell>
          <cell r="AN942">
            <v>867992</v>
          </cell>
          <cell r="AO942">
            <v>396764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6536016</v>
          </cell>
          <cell r="L943">
            <v>81564</v>
          </cell>
          <cell r="M943">
            <v>278558</v>
          </cell>
          <cell r="N943">
            <v>250694</v>
          </cell>
          <cell r="O943">
            <v>181991</v>
          </cell>
          <cell r="P943">
            <v>242306</v>
          </cell>
          <cell r="Q943">
            <v>293208</v>
          </cell>
          <cell r="R943">
            <v>407893</v>
          </cell>
          <cell r="S943">
            <v>352566</v>
          </cell>
          <cell r="T943">
            <v>387548</v>
          </cell>
          <cell r="U943">
            <v>388142</v>
          </cell>
          <cell r="V943">
            <v>344775</v>
          </cell>
          <cell r="W943">
            <v>312694</v>
          </cell>
          <cell r="X943">
            <v>280493</v>
          </cell>
          <cell r="Y943">
            <v>253854</v>
          </cell>
          <cell r="Z943">
            <v>272981</v>
          </cell>
          <cell r="AA943">
            <v>275784</v>
          </cell>
          <cell r="AB943">
            <v>237589</v>
          </cell>
          <cell r="AC943">
            <v>200619</v>
          </cell>
          <cell r="AD943">
            <v>222068</v>
          </cell>
          <cell r="AE943">
            <v>232979</v>
          </cell>
          <cell r="AF943">
            <v>205018</v>
          </cell>
          <cell r="AG943">
            <v>167555</v>
          </cell>
          <cell r="AH943">
            <v>125454</v>
          </cell>
          <cell r="AI943">
            <v>93725</v>
          </cell>
          <cell r="AJ943">
            <v>89516</v>
          </cell>
          <cell r="AK943">
            <v>104761</v>
          </cell>
          <cell r="AL943">
            <v>86123</v>
          </cell>
          <cell r="AM943">
            <v>107541</v>
          </cell>
          <cell r="AN943">
            <v>58017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212</v>
          </cell>
          <cell r="L944">
            <v>42</v>
          </cell>
          <cell r="M944">
            <v>57</v>
          </cell>
          <cell r="O944">
            <v>47</v>
          </cell>
          <cell r="V944">
            <v>40</v>
          </cell>
          <cell r="AG944">
            <v>13</v>
          </cell>
          <cell r="AH944">
            <v>13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11068</v>
          </cell>
          <cell r="L945">
            <v>181</v>
          </cell>
          <cell r="M945">
            <v>976</v>
          </cell>
          <cell r="N945">
            <v>141</v>
          </cell>
          <cell r="O945">
            <v>221</v>
          </cell>
          <cell r="P945">
            <v>87</v>
          </cell>
          <cell r="Q945">
            <v>150</v>
          </cell>
          <cell r="S945">
            <v>441</v>
          </cell>
          <cell r="T945">
            <v>151</v>
          </cell>
          <cell r="U945">
            <v>63</v>
          </cell>
          <cell r="X945">
            <v>8041</v>
          </cell>
          <cell r="Y945">
            <v>51</v>
          </cell>
          <cell r="Z945">
            <v>292</v>
          </cell>
          <cell r="AA945">
            <v>273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7179</v>
          </cell>
          <cell r="L946">
            <v>31</v>
          </cell>
          <cell r="N946">
            <v>75</v>
          </cell>
          <cell r="O946">
            <v>69</v>
          </cell>
          <cell r="P946">
            <v>150</v>
          </cell>
          <cell r="S946">
            <v>120</v>
          </cell>
          <cell r="T946">
            <v>199</v>
          </cell>
          <cell r="Z946">
            <v>4061</v>
          </cell>
          <cell r="AA946">
            <v>152</v>
          </cell>
          <cell r="AB946">
            <v>1750</v>
          </cell>
          <cell r="AG946">
            <v>203</v>
          </cell>
          <cell r="AH946">
            <v>277</v>
          </cell>
          <cell r="AL946">
            <v>92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32</v>
          </cell>
          <cell r="AF947">
            <v>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557</v>
          </cell>
          <cell r="M948">
            <v>246</v>
          </cell>
          <cell r="R948">
            <v>311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430</v>
          </cell>
          <cell r="M949">
            <v>254</v>
          </cell>
          <cell r="N949">
            <v>127</v>
          </cell>
          <cell r="T949">
            <v>49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65</v>
          </cell>
          <cell r="P951">
            <v>65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74</v>
          </cell>
          <cell r="O952">
            <v>74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890</v>
          </cell>
          <cell r="O954">
            <v>184</v>
          </cell>
          <cell r="S954">
            <v>396</v>
          </cell>
          <cell r="T954">
            <v>102</v>
          </cell>
          <cell r="AA954">
            <v>208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103</v>
          </cell>
          <cell r="O955">
            <v>103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364</v>
          </cell>
          <cell r="O956">
            <v>40</v>
          </cell>
          <cell r="P956">
            <v>213</v>
          </cell>
          <cell r="AH956">
            <v>20</v>
          </cell>
          <cell r="AL956">
            <v>91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1875</v>
          </cell>
          <cell r="M957">
            <v>154</v>
          </cell>
          <cell r="N957">
            <v>97</v>
          </cell>
          <cell r="O957">
            <v>204</v>
          </cell>
          <cell r="P957">
            <v>568</v>
          </cell>
          <cell r="R957">
            <v>378</v>
          </cell>
          <cell r="T957">
            <v>108</v>
          </cell>
          <cell r="U957">
            <v>294</v>
          </cell>
          <cell r="AF957">
            <v>72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2439</v>
          </cell>
          <cell r="M958">
            <v>297</v>
          </cell>
          <cell r="N958">
            <v>77</v>
          </cell>
          <cell r="O958">
            <v>183</v>
          </cell>
          <cell r="P958">
            <v>621</v>
          </cell>
          <cell r="R958">
            <v>64</v>
          </cell>
          <cell r="T958">
            <v>427</v>
          </cell>
          <cell r="V958">
            <v>85</v>
          </cell>
          <cell r="X958">
            <v>150</v>
          </cell>
          <cell r="Z958">
            <v>92</v>
          </cell>
          <cell r="AB958">
            <v>94</v>
          </cell>
          <cell r="AK958">
            <v>45</v>
          </cell>
          <cell r="AL958">
            <v>243</v>
          </cell>
          <cell r="AM958">
            <v>61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9327740</v>
          </cell>
          <cell r="L962">
            <v>154938</v>
          </cell>
          <cell r="M962">
            <v>389619</v>
          </cell>
          <cell r="N962">
            <v>399902</v>
          </cell>
          <cell r="O962">
            <v>366685</v>
          </cell>
          <cell r="P962">
            <v>383018</v>
          </cell>
          <cell r="Q962">
            <v>422648</v>
          </cell>
          <cell r="R962">
            <v>463178</v>
          </cell>
          <cell r="S962">
            <v>438154</v>
          </cell>
          <cell r="T962">
            <v>476725</v>
          </cell>
          <cell r="U962">
            <v>430215</v>
          </cell>
          <cell r="V962">
            <v>340725</v>
          </cell>
          <cell r="W962">
            <v>346343</v>
          </cell>
          <cell r="X962">
            <v>327382</v>
          </cell>
          <cell r="Y962">
            <v>302676</v>
          </cell>
          <cell r="Z962">
            <v>271392</v>
          </cell>
          <cell r="AA962">
            <v>273229</v>
          </cell>
          <cell r="AB962">
            <v>276743</v>
          </cell>
          <cell r="AC962">
            <v>266462</v>
          </cell>
          <cell r="AD962">
            <v>287882</v>
          </cell>
          <cell r="AE962">
            <v>270357</v>
          </cell>
          <cell r="AF962">
            <v>287723</v>
          </cell>
          <cell r="AG962">
            <v>272739</v>
          </cell>
          <cell r="AH962">
            <v>269665</v>
          </cell>
          <cell r="AI962">
            <v>279270</v>
          </cell>
          <cell r="AJ962">
            <v>279077</v>
          </cell>
          <cell r="AK962">
            <v>309358</v>
          </cell>
          <cell r="AL962">
            <v>325885</v>
          </cell>
          <cell r="AM962">
            <v>305533</v>
          </cell>
          <cell r="AN962">
            <v>110008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98939</v>
          </cell>
          <cell r="L963">
            <v>2520</v>
          </cell>
          <cell r="M963">
            <v>6212</v>
          </cell>
          <cell r="N963">
            <v>7690</v>
          </cell>
          <cell r="O963">
            <v>1795</v>
          </cell>
          <cell r="P963">
            <v>3974</v>
          </cell>
          <cell r="Q963">
            <v>3684</v>
          </cell>
          <cell r="R963">
            <v>5288</v>
          </cell>
          <cell r="S963">
            <v>8057</v>
          </cell>
          <cell r="T963">
            <v>5362</v>
          </cell>
          <cell r="U963">
            <v>8787</v>
          </cell>
          <cell r="V963">
            <v>5886</v>
          </cell>
          <cell r="W963">
            <v>4706</v>
          </cell>
          <cell r="X963">
            <v>2860</v>
          </cell>
          <cell r="Y963">
            <v>8017</v>
          </cell>
          <cell r="Z963">
            <v>3160</v>
          </cell>
          <cell r="AA963">
            <v>3224</v>
          </cell>
          <cell r="AB963">
            <v>2026</v>
          </cell>
          <cell r="AC963">
            <v>2500</v>
          </cell>
          <cell r="AD963">
            <v>1911</v>
          </cell>
          <cell r="AE963">
            <v>1315</v>
          </cell>
          <cell r="AF963">
            <v>1049</v>
          </cell>
          <cell r="AG963">
            <v>1978</v>
          </cell>
          <cell r="AH963">
            <v>523</v>
          </cell>
          <cell r="AI963">
            <v>1547</v>
          </cell>
          <cell r="AJ963">
            <v>1096</v>
          </cell>
          <cell r="AK963">
            <v>2101</v>
          </cell>
          <cell r="AL963">
            <v>806</v>
          </cell>
          <cell r="AM963">
            <v>865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2295728</v>
          </cell>
          <cell r="L964">
            <v>41838</v>
          </cell>
          <cell r="M964">
            <v>106417</v>
          </cell>
          <cell r="N964">
            <v>102619</v>
          </cell>
          <cell r="O964">
            <v>85989</v>
          </cell>
          <cell r="P964">
            <v>105257</v>
          </cell>
          <cell r="Q964">
            <v>114836</v>
          </cell>
          <cell r="R964">
            <v>131118</v>
          </cell>
          <cell r="S964">
            <v>136169</v>
          </cell>
          <cell r="T964">
            <v>156163</v>
          </cell>
          <cell r="U964">
            <v>133477</v>
          </cell>
          <cell r="V964">
            <v>107381</v>
          </cell>
          <cell r="W964">
            <v>107704</v>
          </cell>
          <cell r="X964">
            <v>89537</v>
          </cell>
          <cell r="Y964">
            <v>79763</v>
          </cell>
          <cell r="Z964">
            <v>64862</v>
          </cell>
          <cell r="AA964">
            <v>61428</v>
          </cell>
          <cell r="AB964">
            <v>62228</v>
          </cell>
          <cell r="AC964">
            <v>56559</v>
          </cell>
          <cell r="AD964">
            <v>60848</v>
          </cell>
          <cell r="AE964">
            <v>49928</v>
          </cell>
          <cell r="AF964">
            <v>58181</v>
          </cell>
          <cell r="AG964">
            <v>47887</v>
          </cell>
          <cell r="AH964">
            <v>49048</v>
          </cell>
          <cell r="AI964">
            <v>48053</v>
          </cell>
          <cell r="AJ964">
            <v>52272</v>
          </cell>
          <cell r="AK964">
            <v>63400</v>
          </cell>
          <cell r="AL964">
            <v>60888</v>
          </cell>
          <cell r="AM964">
            <v>50284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408332</v>
          </cell>
          <cell r="L965">
            <v>2379</v>
          </cell>
          <cell r="M965">
            <v>16898</v>
          </cell>
          <cell r="N965">
            <v>17247</v>
          </cell>
          <cell r="O965">
            <v>18301</v>
          </cell>
          <cell r="P965">
            <v>14554</v>
          </cell>
          <cell r="Q965">
            <v>14765</v>
          </cell>
          <cell r="R965">
            <v>19399</v>
          </cell>
          <cell r="S965">
            <v>23651</v>
          </cell>
          <cell r="T965">
            <v>30326</v>
          </cell>
          <cell r="U965">
            <v>29265</v>
          </cell>
          <cell r="V965">
            <v>23983</v>
          </cell>
          <cell r="W965">
            <v>16667</v>
          </cell>
          <cell r="X965">
            <v>17063</v>
          </cell>
          <cell r="Y965">
            <v>13969</v>
          </cell>
          <cell r="Z965">
            <v>12787</v>
          </cell>
          <cell r="AA965">
            <v>10561</v>
          </cell>
          <cell r="AB965">
            <v>11754</v>
          </cell>
          <cell r="AC965">
            <v>22891</v>
          </cell>
          <cell r="AD965">
            <v>17161</v>
          </cell>
          <cell r="AE965">
            <v>9214</v>
          </cell>
          <cell r="AF965">
            <v>21401</v>
          </cell>
          <cell r="AG965">
            <v>8918</v>
          </cell>
          <cell r="AH965">
            <v>5604</v>
          </cell>
          <cell r="AI965">
            <v>2851</v>
          </cell>
          <cell r="AJ965">
            <v>2339</v>
          </cell>
          <cell r="AK965">
            <v>2845</v>
          </cell>
          <cell r="AL965">
            <v>6326</v>
          </cell>
          <cell r="AM965">
            <v>11603</v>
          </cell>
          <cell r="AN965">
            <v>3610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1914435</v>
          </cell>
          <cell r="L966">
            <v>3883</v>
          </cell>
          <cell r="M966">
            <v>59229</v>
          </cell>
          <cell r="N966">
            <v>73687</v>
          </cell>
          <cell r="O966">
            <v>112991</v>
          </cell>
          <cell r="P966">
            <v>45655</v>
          </cell>
          <cell r="Q966">
            <v>36206</v>
          </cell>
          <cell r="R966">
            <v>38375</v>
          </cell>
          <cell r="S966">
            <v>58585</v>
          </cell>
          <cell r="T966">
            <v>83040</v>
          </cell>
          <cell r="U966">
            <v>78114</v>
          </cell>
          <cell r="V966">
            <v>99483</v>
          </cell>
          <cell r="W966">
            <v>102464</v>
          </cell>
          <cell r="X966">
            <v>98905</v>
          </cell>
          <cell r="Y966">
            <v>81318</v>
          </cell>
          <cell r="Z966">
            <v>98800</v>
          </cell>
          <cell r="AA966">
            <v>84736</v>
          </cell>
          <cell r="AB966">
            <v>82296</v>
          </cell>
          <cell r="AC966">
            <v>52863</v>
          </cell>
          <cell r="AD966">
            <v>97785</v>
          </cell>
          <cell r="AE966">
            <v>111336</v>
          </cell>
          <cell r="AF966">
            <v>98577</v>
          </cell>
          <cell r="AG966">
            <v>61952</v>
          </cell>
          <cell r="AH966">
            <v>22375</v>
          </cell>
          <cell r="AI966">
            <v>18509</v>
          </cell>
          <cell r="AJ966">
            <v>35025</v>
          </cell>
          <cell r="AK966">
            <v>47493</v>
          </cell>
          <cell r="AL966">
            <v>47264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1103793</v>
          </cell>
          <cell r="L967">
            <v>9688</v>
          </cell>
          <cell r="M967">
            <v>36377</v>
          </cell>
          <cell r="N967">
            <v>34074</v>
          </cell>
          <cell r="O967">
            <v>28456</v>
          </cell>
          <cell r="P967">
            <v>56995</v>
          </cell>
          <cell r="Q967">
            <v>58412</v>
          </cell>
          <cell r="R967">
            <v>61207</v>
          </cell>
          <cell r="S967">
            <v>76927</v>
          </cell>
          <cell r="T967">
            <v>57581</v>
          </cell>
          <cell r="U967">
            <v>66361</v>
          </cell>
          <cell r="V967">
            <v>51389</v>
          </cell>
          <cell r="W967">
            <v>45866</v>
          </cell>
          <cell r="X967">
            <v>38669</v>
          </cell>
          <cell r="Y967">
            <v>39882</v>
          </cell>
          <cell r="Z967">
            <v>36077</v>
          </cell>
          <cell r="AA967">
            <v>36265</v>
          </cell>
          <cell r="AB967">
            <v>40289</v>
          </cell>
          <cell r="AC967">
            <v>43569</v>
          </cell>
          <cell r="AD967">
            <v>49714</v>
          </cell>
          <cell r="AE967">
            <v>42252</v>
          </cell>
          <cell r="AF967">
            <v>46067</v>
          </cell>
          <cell r="AG967">
            <v>32586</v>
          </cell>
          <cell r="AH967">
            <v>23967</v>
          </cell>
          <cell r="AI967">
            <v>19472</v>
          </cell>
          <cell r="AJ967">
            <v>17711</v>
          </cell>
          <cell r="AK967">
            <v>15524</v>
          </cell>
          <cell r="AL967">
            <v>14150</v>
          </cell>
          <cell r="AM967">
            <v>18330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38</v>
          </cell>
          <cell r="X968">
            <v>22</v>
          </cell>
          <cell r="Y968">
            <v>16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204</v>
          </cell>
          <cell r="Q969">
            <v>204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286</v>
          </cell>
          <cell r="P970">
            <v>130</v>
          </cell>
          <cell r="W970">
            <v>78</v>
          </cell>
          <cell r="X970">
            <v>78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244</v>
          </cell>
          <cell r="Y973">
            <v>244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705</v>
          </cell>
          <cell r="M978">
            <v>88</v>
          </cell>
          <cell r="N978">
            <v>326</v>
          </cell>
          <cell r="V978">
            <v>291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144</v>
          </cell>
          <cell r="O979">
            <v>94</v>
          </cell>
          <cell r="Y979">
            <v>50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158</v>
          </cell>
          <cell r="M980">
            <v>112</v>
          </cell>
          <cell r="W980">
            <v>46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87</v>
          </cell>
          <cell r="V981">
            <v>87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1514</v>
          </cell>
          <cell r="O982">
            <v>98</v>
          </cell>
          <cell r="P982">
            <v>320</v>
          </cell>
          <cell r="Q982">
            <v>64</v>
          </cell>
          <cell r="R982">
            <v>755</v>
          </cell>
          <cell r="T982">
            <v>149</v>
          </cell>
          <cell r="AC982">
            <v>128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14647073</v>
          </cell>
          <cell r="L986">
            <v>355566</v>
          </cell>
          <cell r="M986">
            <v>767968</v>
          </cell>
          <cell r="N986">
            <v>728692</v>
          </cell>
          <cell r="O986">
            <v>636497</v>
          </cell>
          <cell r="P986">
            <v>673326</v>
          </cell>
          <cell r="Q986">
            <v>767603</v>
          </cell>
          <cell r="R986">
            <v>845728</v>
          </cell>
          <cell r="S986">
            <v>759343</v>
          </cell>
          <cell r="T986">
            <v>865003</v>
          </cell>
          <cell r="U986">
            <v>741096</v>
          </cell>
          <cell r="V986">
            <v>583723</v>
          </cell>
          <cell r="W986">
            <v>589412</v>
          </cell>
          <cell r="X986">
            <v>542519</v>
          </cell>
          <cell r="Y986">
            <v>467645</v>
          </cell>
          <cell r="Z986">
            <v>418078</v>
          </cell>
          <cell r="AA986">
            <v>421579</v>
          </cell>
          <cell r="AB986">
            <v>429154</v>
          </cell>
          <cell r="AC986">
            <v>428111</v>
          </cell>
          <cell r="AD986">
            <v>422810</v>
          </cell>
          <cell r="AE986">
            <v>352046</v>
          </cell>
          <cell r="AF986">
            <v>363742</v>
          </cell>
          <cell r="AG986">
            <v>307357</v>
          </cell>
          <cell r="AH986">
            <v>305566</v>
          </cell>
          <cell r="AI986">
            <v>330685</v>
          </cell>
          <cell r="AJ986">
            <v>344290</v>
          </cell>
          <cell r="AK986">
            <v>357940</v>
          </cell>
          <cell r="AL986">
            <v>382108</v>
          </cell>
          <cell r="AM986">
            <v>347894</v>
          </cell>
          <cell r="AN986">
            <v>111592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446504</v>
          </cell>
          <cell r="L987">
            <v>13996</v>
          </cell>
          <cell r="M987">
            <v>37314</v>
          </cell>
          <cell r="N987">
            <v>28800</v>
          </cell>
          <cell r="O987">
            <v>20223</v>
          </cell>
          <cell r="P987">
            <v>25811</v>
          </cell>
          <cell r="Q987">
            <v>22463</v>
          </cell>
          <cell r="R987">
            <v>28714</v>
          </cell>
          <cell r="S987">
            <v>22499</v>
          </cell>
          <cell r="T987">
            <v>21640</v>
          </cell>
          <cell r="U987">
            <v>26795</v>
          </cell>
          <cell r="V987">
            <v>15593</v>
          </cell>
          <cell r="W987">
            <v>19168</v>
          </cell>
          <cell r="X987">
            <v>20268</v>
          </cell>
          <cell r="Y987">
            <v>20463</v>
          </cell>
          <cell r="Z987">
            <v>16284</v>
          </cell>
          <cell r="AA987">
            <v>14894</v>
          </cell>
          <cell r="AB987">
            <v>12062</v>
          </cell>
          <cell r="AC987">
            <v>14078</v>
          </cell>
          <cell r="AD987">
            <v>17408</v>
          </cell>
          <cell r="AE987">
            <v>8002</v>
          </cell>
          <cell r="AF987">
            <v>7166</v>
          </cell>
          <cell r="AG987">
            <v>7786</v>
          </cell>
          <cell r="AH987">
            <v>3642</v>
          </cell>
          <cell r="AI987">
            <v>5520</v>
          </cell>
          <cell r="AJ987">
            <v>4048</v>
          </cell>
          <cell r="AK987">
            <v>5437</v>
          </cell>
          <cell r="AL987">
            <v>3283</v>
          </cell>
          <cell r="AM987">
            <v>2374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2583246</v>
          </cell>
          <cell r="L988">
            <v>61371</v>
          </cell>
          <cell r="M988">
            <v>130121</v>
          </cell>
          <cell r="N988">
            <v>125568</v>
          </cell>
          <cell r="O988">
            <v>113492</v>
          </cell>
          <cell r="P988">
            <v>116373</v>
          </cell>
          <cell r="Q988">
            <v>135906</v>
          </cell>
          <cell r="R988">
            <v>147049</v>
          </cell>
          <cell r="S988">
            <v>135191</v>
          </cell>
          <cell r="T988">
            <v>151322</v>
          </cell>
          <cell r="U988">
            <v>141481</v>
          </cell>
          <cell r="V988">
            <v>100297</v>
          </cell>
          <cell r="W988">
            <v>116123</v>
          </cell>
          <cell r="X988">
            <v>116268</v>
          </cell>
          <cell r="Y988">
            <v>103514</v>
          </cell>
          <cell r="Z988">
            <v>83257</v>
          </cell>
          <cell r="AA988">
            <v>75698</v>
          </cell>
          <cell r="AB988">
            <v>78005</v>
          </cell>
          <cell r="AC988">
            <v>77432</v>
          </cell>
          <cell r="AD988">
            <v>76676</v>
          </cell>
          <cell r="AE988">
            <v>52713</v>
          </cell>
          <cell r="AF988">
            <v>54428</v>
          </cell>
          <cell r="AG988">
            <v>45636</v>
          </cell>
          <cell r="AH988">
            <v>44275</v>
          </cell>
          <cell r="AI988">
            <v>51606</v>
          </cell>
          <cell r="AJ988">
            <v>53882</v>
          </cell>
          <cell r="AK988">
            <v>57253</v>
          </cell>
          <cell r="AL988">
            <v>66734</v>
          </cell>
          <cell r="AM988">
            <v>56003</v>
          </cell>
          <cell r="AN988">
            <v>15572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879344</v>
          </cell>
          <cell r="L989">
            <v>24121</v>
          </cell>
          <cell r="M989">
            <v>62180</v>
          </cell>
          <cell r="N989">
            <v>59284</v>
          </cell>
          <cell r="O989">
            <v>47603</v>
          </cell>
          <cell r="P989">
            <v>50783</v>
          </cell>
          <cell r="Q989">
            <v>61338</v>
          </cell>
          <cell r="R989">
            <v>62080</v>
          </cell>
          <cell r="S989">
            <v>55384</v>
          </cell>
          <cell r="T989">
            <v>55057</v>
          </cell>
          <cell r="U989">
            <v>35851</v>
          </cell>
          <cell r="V989">
            <v>34102</v>
          </cell>
          <cell r="W989">
            <v>32637</v>
          </cell>
          <cell r="X989">
            <v>21833</v>
          </cell>
          <cell r="Y989">
            <v>31810</v>
          </cell>
          <cell r="Z989">
            <v>27654</v>
          </cell>
          <cell r="AA989">
            <v>29382</v>
          </cell>
          <cell r="AB989">
            <v>24604</v>
          </cell>
          <cell r="AC989">
            <v>23343</v>
          </cell>
          <cell r="AD989">
            <v>20984</v>
          </cell>
          <cell r="AE989">
            <v>16892</v>
          </cell>
          <cell r="AF989">
            <v>16107</v>
          </cell>
          <cell r="AG989">
            <v>11213</v>
          </cell>
          <cell r="AH989">
            <v>11789</v>
          </cell>
          <cell r="AI989">
            <v>8276</v>
          </cell>
          <cell r="AJ989">
            <v>11899</v>
          </cell>
          <cell r="AK989">
            <v>9602</v>
          </cell>
          <cell r="AL989">
            <v>11857</v>
          </cell>
          <cell r="AM989">
            <v>11587</v>
          </cell>
          <cell r="AN989">
            <v>10092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4856636</v>
          </cell>
          <cell r="L990">
            <v>22168</v>
          </cell>
          <cell r="M990">
            <v>191077</v>
          </cell>
          <cell r="N990">
            <v>171820</v>
          </cell>
          <cell r="O990">
            <v>171984</v>
          </cell>
          <cell r="P990">
            <v>170809</v>
          </cell>
          <cell r="Q990">
            <v>158491</v>
          </cell>
          <cell r="R990">
            <v>166766</v>
          </cell>
          <cell r="S990">
            <v>214977</v>
          </cell>
          <cell r="T990">
            <v>253043</v>
          </cell>
          <cell r="U990">
            <v>279819</v>
          </cell>
          <cell r="V990">
            <v>298435</v>
          </cell>
          <cell r="W990">
            <v>268194</v>
          </cell>
          <cell r="X990">
            <v>160244</v>
          </cell>
          <cell r="Y990">
            <v>135396</v>
          </cell>
          <cell r="Z990">
            <v>177344</v>
          </cell>
          <cell r="AA990">
            <v>202014</v>
          </cell>
          <cell r="AB990">
            <v>216225</v>
          </cell>
          <cell r="AC990">
            <v>180973</v>
          </cell>
          <cell r="AD990">
            <v>264002</v>
          </cell>
          <cell r="AE990">
            <v>223691</v>
          </cell>
          <cell r="AF990">
            <v>118675</v>
          </cell>
          <cell r="AG990">
            <v>121977</v>
          </cell>
          <cell r="AH990">
            <v>80599</v>
          </cell>
          <cell r="AI990">
            <v>97130</v>
          </cell>
          <cell r="AJ990">
            <v>103049</v>
          </cell>
          <cell r="AK990">
            <v>85142</v>
          </cell>
          <cell r="AL990">
            <v>119053</v>
          </cell>
          <cell r="AM990">
            <v>102298</v>
          </cell>
          <cell r="AN990">
            <v>93293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1200602</v>
          </cell>
          <cell r="L991">
            <v>13153</v>
          </cell>
          <cell r="M991">
            <v>50074</v>
          </cell>
          <cell r="N991">
            <v>40309</v>
          </cell>
          <cell r="O991">
            <v>38874</v>
          </cell>
          <cell r="P991">
            <v>50536</v>
          </cell>
          <cell r="Q991">
            <v>49717</v>
          </cell>
          <cell r="R991">
            <v>51132</v>
          </cell>
          <cell r="S991">
            <v>53682</v>
          </cell>
          <cell r="T991">
            <v>62903</v>
          </cell>
          <cell r="U991">
            <v>63020</v>
          </cell>
          <cell r="V991">
            <v>55356</v>
          </cell>
          <cell r="W991">
            <v>47368</v>
          </cell>
          <cell r="X991">
            <v>46313</v>
          </cell>
          <cell r="Y991">
            <v>54040</v>
          </cell>
          <cell r="Z991">
            <v>53438</v>
          </cell>
          <cell r="AA991">
            <v>57016</v>
          </cell>
          <cell r="AB991">
            <v>73761</v>
          </cell>
          <cell r="AC991">
            <v>64102</v>
          </cell>
          <cell r="AD991">
            <v>54746</v>
          </cell>
          <cell r="AE991">
            <v>40886</v>
          </cell>
          <cell r="AF991">
            <v>31270</v>
          </cell>
          <cell r="AG991">
            <v>22334</v>
          </cell>
          <cell r="AH991">
            <v>22022</v>
          </cell>
          <cell r="AI991">
            <v>24693</v>
          </cell>
          <cell r="AJ991">
            <v>20892</v>
          </cell>
          <cell r="AK991">
            <v>15414</v>
          </cell>
          <cell r="AL991">
            <v>23824</v>
          </cell>
          <cell r="AM991">
            <v>12435</v>
          </cell>
          <cell r="AN991">
            <v>7292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58</v>
          </cell>
          <cell r="S992">
            <v>21</v>
          </cell>
          <cell r="AD992">
            <v>37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2661</v>
          </cell>
          <cell r="L993">
            <v>38</v>
          </cell>
          <cell r="M993">
            <v>259</v>
          </cell>
          <cell r="N993">
            <v>348</v>
          </cell>
          <cell r="O993">
            <v>479</v>
          </cell>
          <cell r="P993">
            <v>297</v>
          </cell>
          <cell r="Q993">
            <v>401</v>
          </cell>
          <cell r="R993">
            <v>174</v>
          </cell>
          <cell r="AA993">
            <v>212</v>
          </cell>
          <cell r="AB993">
            <v>190</v>
          </cell>
          <cell r="AI993">
            <v>263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1155</v>
          </cell>
          <cell r="L994">
            <v>115</v>
          </cell>
          <cell r="M994">
            <v>73</v>
          </cell>
          <cell r="N994">
            <v>316</v>
          </cell>
          <cell r="P994">
            <v>130</v>
          </cell>
          <cell r="Q994">
            <v>315</v>
          </cell>
          <cell r="R994">
            <v>67</v>
          </cell>
          <cell r="U994">
            <v>100</v>
          </cell>
          <cell r="V994">
            <v>39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344</v>
          </cell>
          <cell r="S996">
            <v>114</v>
          </cell>
          <cell r="U996">
            <v>230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333</v>
          </cell>
          <cell r="M997">
            <v>36</v>
          </cell>
          <cell r="P997">
            <v>72</v>
          </cell>
          <cell r="AE997">
            <v>225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2531</v>
          </cell>
          <cell r="M1002">
            <v>171</v>
          </cell>
          <cell r="N1002">
            <v>614</v>
          </cell>
          <cell r="O1002">
            <v>203</v>
          </cell>
          <cell r="P1002">
            <v>287</v>
          </cell>
          <cell r="Q1002">
            <v>367</v>
          </cell>
          <cell r="R1002">
            <v>154</v>
          </cell>
          <cell r="T1002">
            <v>630</v>
          </cell>
          <cell r="AB1002">
            <v>105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90</v>
          </cell>
          <cell r="T1003">
            <v>90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136</v>
          </cell>
          <cell r="S1004">
            <v>41</v>
          </cell>
          <cell r="T1004">
            <v>64</v>
          </cell>
          <cell r="U1004">
            <v>31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558</v>
          </cell>
          <cell r="N1005">
            <v>77</v>
          </cell>
          <cell r="O1005">
            <v>104</v>
          </cell>
          <cell r="R1005">
            <v>121</v>
          </cell>
          <cell r="T1005">
            <v>98</v>
          </cell>
          <cell r="V1005">
            <v>119</v>
          </cell>
          <cell r="AE1005">
            <v>39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1779</v>
          </cell>
          <cell r="M1006">
            <v>586</v>
          </cell>
          <cell r="N1006">
            <v>197</v>
          </cell>
          <cell r="P1006">
            <v>150</v>
          </cell>
          <cell r="Q1006">
            <v>275</v>
          </cell>
          <cell r="R1006">
            <v>229</v>
          </cell>
          <cell r="S1006">
            <v>234</v>
          </cell>
          <cell r="T1006">
            <v>108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20550928</v>
          </cell>
          <cell r="L1010">
            <v>424310</v>
          </cell>
          <cell r="M1010">
            <v>885277</v>
          </cell>
          <cell r="N1010">
            <v>932306</v>
          </cell>
          <cell r="O1010">
            <v>832601</v>
          </cell>
          <cell r="P1010">
            <v>902292</v>
          </cell>
          <cell r="Q1010">
            <v>1020830</v>
          </cell>
          <cell r="R1010">
            <v>1079264</v>
          </cell>
          <cell r="S1010">
            <v>971996</v>
          </cell>
          <cell r="T1010">
            <v>1028845</v>
          </cell>
          <cell r="U1010">
            <v>886396</v>
          </cell>
          <cell r="V1010">
            <v>667439</v>
          </cell>
          <cell r="W1010">
            <v>758239</v>
          </cell>
          <cell r="X1010">
            <v>686799</v>
          </cell>
          <cell r="Y1010">
            <v>676121</v>
          </cell>
          <cell r="Z1010">
            <v>592213</v>
          </cell>
          <cell r="AA1010">
            <v>574259</v>
          </cell>
          <cell r="AB1010">
            <v>622255</v>
          </cell>
          <cell r="AC1010">
            <v>561029</v>
          </cell>
          <cell r="AD1010">
            <v>613111</v>
          </cell>
          <cell r="AE1010">
            <v>588523</v>
          </cell>
          <cell r="AF1010">
            <v>604267</v>
          </cell>
          <cell r="AG1010">
            <v>559316</v>
          </cell>
          <cell r="AH1010">
            <v>575739</v>
          </cell>
          <cell r="AI1010">
            <v>626106</v>
          </cell>
          <cell r="AJ1010">
            <v>639683</v>
          </cell>
          <cell r="AK1010">
            <v>678491</v>
          </cell>
          <cell r="AL1010">
            <v>703940</v>
          </cell>
          <cell r="AM1010">
            <v>647424</v>
          </cell>
          <cell r="AN1010">
            <v>211471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572430</v>
          </cell>
          <cell r="L1011">
            <v>11634</v>
          </cell>
          <cell r="M1011">
            <v>52225</v>
          </cell>
          <cell r="N1011">
            <v>32265</v>
          </cell>
          <cell r="O1011">
            <v>27621</v>
          </cell>
          <cell r="P1011">
            <v>20373</v>
          </cell>
          <cell r="Q1011">
            <v>19203</v>
          </cell>
          <cell r="R1011">
            <v>21219</v>
          </cell>
          <cell r="S1011">
            <v>22321</v>
          </cell>
          <cell r="T1011">
            <v>18322</v>
          </cell>
          <cell r="U1011">
            <v>18949</v>
          </cell>
          <cell r="V1011">
            <v>14039</v>
          </cell>
          <cell r="W1011">
            <v>18016</v>
          </cell>
          <cell r="X1011">
            <v>21214</v>
          </cell>
          <cell r="Y1011">
            <v>33481</v>
          </cell>
          <cell r="Z1011">
            <v>24489</v>
          </cell>
          <cell r="AA1011">
            <v>25594</v>
          </cell>
          <cell r="AB1011">
            <v>25017</v>
          </cell>
          <cell r="AC1011">
            <v>31483</v>
          </cell>
          <cell r="AD1011">
            <v>24074</v>
          </cell>
          <cell r="AE1011">
            <v>21070</v>
          </cell>
          <cell r="AF1011">
            <v>12314</v>
          </cell>
          <cell r="AG1011">
            <v>23396</v>
          </cell>
          <cell r="AH1011">
            <v>9598</v>
          </cell>
          <cell r="AI1011">
            <v>7065</v>
          </cell>
          <cell r="AJ1011">
            <v>12049</v>
          </cell>
          <cell r="AK1011">
            <v>9391</v>
          </cell>
          <cell r="AL1011">
            <v>6329</v>
          </cell>
          <cell r="AM1011">
            <v>6728</v>
          </cell>
          <cell r="AN1011">
            <v>2951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3374412</v>
          </cell>
          <cell r="L1012">
            <v>72882</v>
          </cell>
          <cell r="M1012">
            <v>168511</v>
          </cell>
          <cell r="N1012">
            <v>155447</v>
          </cell>
          <cell r="O1012">
            <v>145478</v>
          </cell>
          <cell r="P1012">
            <v>171692</v>
          </cell>
          <cell r="Q1012">
            <v>183516</v>
          </cell>
          <cell r="R1012">
            <v>188975</v>
          </cell>
          <cell r="S1012">
            <v>169534</v>
          </cell>
          <cell r="T1012">
            <v>205181</v>
          </cell>
          <cell r="U1012">
            <v>176322</v>
          </cell>
          <cell r="V1012">
            <v>122481</v>
          </cell>
          <cell r="W1012">
            <v>136495</v>
          </cell>
          <cell r="X1012">
            <v>140099</v>
          </cell>
          <cell r="Y1012">
            <v>122359</v>
          </cell>
          <cell r="Z1012">
            <v>105853</v>
          </cell>
          <cell r="AA1012">
            <v>91412</v>
          </cell>
          <cell r="AB1012">
            <v>105909</v>
          </cell>
          <cell r="AC1012">
            <v>99303</v>
          </cell>
          <cell r="AD1012">
            <v>90216</v>
          </cell>
          <cell r="AE1012">
            <v>84343</v>
          </cell>
          <cell r="AF1012">
            <v>83959</v>
          </cell>
          <cell r="AG1012">
            <v>70997</v>
          </cell>
          <cell r="AH1012">
            <v>78949</v>
          </cell>
          <cell r="AI1012">
            <v>73123</v>
          </cell>
          <cell r="AJ1012">
            <v>77628</v>
          </cell>
          <cell r="AK1012">
            <v>80624</v>
          </cell>
          <cell r="AL1012">
            <v>80761</v>
          </cell>
          <cell r="AM1012">
            <v>71994</v>
          </cell>
          <cell r="AN1012">
            <v>20369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802794</v>
          </cell>
          <cell r="L1013">
            <v>17033</v>
          </cell>
          <cell r="M1013">
            <v>57439</v>
          </cell>
          <cell r="N1013">
            <v>71994</v>
          </cell>
          <cell r="O1013">
            <v>40914</v>
          </cell>
          <cell r="P1013">
            <v>38529</v>
          </cell>
          <cell r="Q1013">
            <v>32960</v>
          </cell>
          <cell r="R1013">
            <v>28116</v>
          </cell>
          <cell r="S1013">
            <v>36598</v>
          </cell>
          <cell r="T1013">
            <v>39812</v>
          </cell>
          <cell r="U1013">
            <v>41964</v>
          </cell>
          <cell r="V1013">
            <v>42006</v>
          </cell>
          <cell r="W1013">
            <v>30350</v>
          </cell>
          <cell r="X1013">
            <v>28929</v>
          </cell>
          <cell r="Y1013">
            <v>37653</v>
          </cell>
          <cell r="Z1013">
            <v>36922</v>
          </cell>
          <cell r="AA1013">
            <v>28981</v>
          </cell>
          <cell r="AB1013">
            <v>25718</v>
          </cell>
          <cell r="AC1013">
            <v>23916</v>
          </cell>
          <cell r="AD1013">
            <v>26294</v>
          </cell>
          <cell r="AE1013">
            <v>22912</v>
          </cell>
          <cell r="AF1013">
            <v>21306</v>
          </cell>
          <cell r="AG1013">
            <v>20390</v>
          </cell>
          <cell r="AH1013">
            <v>7097</v>
          </cell>
          <cell r="AI1013">
            <v>5416</v>
          </cell>
          <cell r="AJ1013">
            <v>7266</v>
          </cell>
          <cell r="AK1013">
            <v>14214</v>
          </cell>
          <cell r="AL1013">
            <v>10264</v>
          </cell>
          <cell r="AM1013">
            <v>4418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7189293</v>
          </cell>
          <cell r="L1014">
            <v>44435</v>
          </cell>
          <cell r="M1014">
            <v>287782</v>
          </cell>
          <cell r="N1014">
            <v>326794</v>
          </cell>
          <cell r="O1014">
            <v>344187</v>
          </cell>
          <cell r="P1014">
            <v>284448</v>
          </cell>
          <cell r="Q1014">
            <v>219830</v>
          </cell>
          <cell r="R1014">
            <v>224735</v>
          </cell>
          <cell r="S1014">
            <v>315500</v>
          </cell>
          <cell r="T1014">
            <v>309172</v>
          </cell>
          <cell r="U1014">
            <v>289968</v>
          </cell>
          <cell r="V1014">
            <v>323114</v>
          </cell>
          <cell r="W1014">
            <v>271990</v>
          </cell>
          <cell r="X1014">
            <v>195037</v>
          </cell>
          <cell r="Y1014">
            <v>271840</v>
          </cell>
          <cell r="Z1014">
            <v>258791</v>
          </cell>
          <cell r="AA1014">
            <v>304212</v>
          </cell>
          <cell r="AB1014">
            <v>262999</v>
          </cell>
          <cell r="AC1014">
            <v>288196</v>
          </cell>
          <cell r="AD1014">
            <v>340749</v>
          </cell>
          <cell r="AE1014">
            <v>339348</v>
          </cell>
          <cell r="AF1014">
            <v>309611</v>
          </cell>
          <cell r="AG1014">
            <v>170519</v>
          </cell>
          <cell r="AH1014">
            <v>100722</v>
          </cell>
          <cell r="AI1014">
            <v>164087</v>
          </cell>
          <cell r="AJ1014">
            <v>151203</v>
          </cell>
          <cell r="AK1014">
            <v>214665</v>
          </cell>
          <cell r="AL1014">
            <v>217983</v>
          </cell>
          <cell r="AM1014">
            <v>171396</v>
          </cell>
          <cell r="AN1014">
            <v>144937</v>
          </cell>
          <cell r="AO1014">
            <v>41043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2227145</v>
          </cell>
          <cell r="L1015">
            <v>53314</v>
          </cell>
          <cell r="M1015">
            <v>117056</v>
          </cell>
          <cell r="N1015">
            <v>121223</v>
          </cell>
          <cell r="O1015">
            <v>87568</v>
          </cell>
          <cell r="P1015">
            <v>89159</v>
          </cell>
          <cell r="Q1015">
            <v>80523</v>
          </cell>
          <cell r="R1015">
            <v>105090</v>
          </cell>
          <cell r="S1015">
            <v>106316</v>
          </cell>
          <cell r="T1015">
            <v>109479</v>
          </cell>
          <cell r="U1015">
            <v>128543</v>
          </cell>
          <cell r="V1015">
            <v>119716</v>
          </cell>
          <cell r="W1015">
            <v>107059</v>
          </cell>
          <cell r="X1015">
            <v>82449</v>
          </cell>
          <cell r="Y1015">
            <v>75012</v>
          </cell>
          <cell r="Z1015">
            <v>93478</v>
          </cell>
          <cell r="AA1015">
            <v>86890</v>
          </cell>
          <cell r="AB1015">
            <v>80929</v>
          </cell>
          <cell r="AC1015">
            <v>66439</v>
          </cell>
          <cell r="AD1015">
            <v>70050</v>
          </cell>
          <cell r="AE1015">
            <v>63193</v>
          </cell>
          <cell r="AF1015">
            <v>82825</v>
          </cell>
          <cell r="AG1015">
            <v>49285</v>
          </cell>
          <cell r="AH1015">
            <v>44566</v>
          </cell>
          <cell r="AI1015">
            <v>31856</v>
          </cell>
          <cell r="AJ1015">
            <v>34922</v>
          </cell>
          <cell r="AK1015">
            <v>41722</v>
          </cell>
          <cell r="AL1015">
            <v>36773</v>
          </cell>
          <cell r="AM1015">
            <v>47721</v>
          </cell>
          <cell r="AN1015">
            <v>13989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40</v>
          </cell>
          <cell r="AJ1016">
            <v>40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389</v>
          </cell>
          <cell r="M1018">
            <v>23</v>
          </cell>
          <cell r="P1018">
            <v>117</v>
          </cell>
          <cell r="X1018">
            <v>142</v>
          </cell>
          <cell r="AK1018">
            <v>107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54</v>
          </cell>
          <cell r="AH1021">
            <v>54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86</v>
          </cell>
          <cell r="AG1026">
            <v>86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31</v>
          </cell>
          <cell r="X1027">
            <v>31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208</v>
          </cell>
          <cell r="Q1028">
            <v>26</v>
          </cell>
          <cell r="X1028">
            <v>96</v>
          </cell>
          <cell r="AJ1028">
            <v>36</v>
          </cell>
          <cell r="AK1028">
            <v>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44</v>
          </cell>
          <cell r="N1029">
            <v>44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1240</v>
          </cell>
          <cell r="N1030">
            <v>153</v>
          </cell>
          <cell r="Q1030">
            <v>99</v>
          </cell>
          <cell r="Z1030">
            <v>988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13859468</v>
          </cell>
          <cell r="L1034">
            <v>239545</v>
          </cell>
          <cell r="M1034">
            <v>595759</v>
          </cell>
          <cell r="N1034">
            <v>594285</v>
          </cell>
          <cell r="O1034">
            <v>557587</v>
          </cell>
          <cell r="P1034">
            <v>615103</v>
          </cell>
          <cell r="Q1034">
            <v>644175</v>
          </cell>
          <cell r="R1034">
            <v>743511</v>
          </cell>
          <cell r="S1034">
            <v>680974</v>
          </cell>
          <cell r="T1034">
            <v>701854</v>
          </cell>
          <cell r="U1034">
            <v>654619</v>
          </cell>
          <cell r="V1034">
            <v>516386</v>
          </cell>
          <cell r="W1034">
            <v>605681</v>
          </cell>
          <cell r="X1034">
            <v>528523</v>
          </cell>
          <cell r="Y1034">
            <v>486518</v>
          </cell>
          <cell r="Z1034">
            <v>446919</v>
          </cell>
          <cell r="AA1034">
            <v>447943</v>
          </cell>
          <cell r="AB1034">
            <v>448754</v>
          </cell>
          <cell r="AC1034">
            <v>407801</v>
          </cell>
          <cell r="AD1034">
            <v>429036</v>
          </cell>
          <cell r="AE1034">
            <v>398532</v>
          </cell>
          <cell r="AF1034">
            <v>417048</v>
          </cell>
          <cell r="AG1034">
            <v>334131</v>
          </cell>
          <cell r="AH1034">
            <v>341821</v>
          </cell>
          <cell r="AI1034">
            <v>361480</v>
          </cell>
          <cell r="AJ1034">
            <v>345277</v>
          </cell>
          <cell r="AK1034">
            <v>405201</v>
          </cell>
          <cell r="AL1034">
            <v>412816</v>
          </cell>
          <cell r="AM1034">
            <v>372886</v>
          </cell>
          <cell r="AN1034">
            <v>125202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317957</v>
          </cell>
          <cell r="L1035">
            <v>8079</v>
          </cell>
          <cell r="M1035">
            <v>26118</v>
          </cell>
          <cell r="N1035">
            <v>23756</v>
          </cell>
          <cell r="O1035">
            <v>14401</v>
          </cell>
          <cell r="P1035">
            <v>21835</v>
          </cell>
          <cell r="Q1035">
            <v>16345</v>
          </cell>
          <cell r="R1035">
            <v>20992</v>
          </cell>
          <cell r="S1035">
            <v>17937</v>
          </cell>
          <cell r="T1035">
            <v>10568</v>
          </cell>
          <cell r="U1035">
            <v>15247</v>
          </cell>
          <cell r="V1035">
            <v>11339</v>
          </cell>
          <cell r="W1035">
            <v>10054</v>
          </cell>
          <cell r="X1035">
            <v>12812</v>
          </cell>
          <cell r="Y1035">
            <v>20058</v>
          </cell>
          <cell r="Z1035">
            <v>6291</v>
          </cell>
          <cell r="AA1035">
            <v>8280</v>
          </cell>
          <cell r="AB1035">
            <v>5174</v>
          </cell>
          <cell r="AC1035">
            <v>8300</v>
          </cell>
          <cell r="AD1035">
            <v>11888</v>
          </cell>
          <cell r="AE1035">
            <v>7603</v>
          </cell>
          <cell r="AF1035">
            <v>4270</v>
          </cell>
          <cell r="AG1035">
            <v>4993</v>
          </cell>
          <cell r="AH1035">
            <v>4200</v>
          </cell>
          <cell r="AI1035">
            <v>3774</v>
          </cell>
          <cell r="AJ1035">
            <v>5517</v>
          </cell>
          <cell r="AK1035">
            <v>6545</v>
          </cell>
          <cell r="AL1035">
            <v>7111</v>
          </cell>
          <cell r="AM1035">
            <v>2309</v>
          </cell>
          <cell r="AN1035">
            <v>2161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3132201</v>
          </cell>
          <cell r="L1036">
            <v>52705</v>
          </cell>
          <cell r="M1036">
            <v>126019</v>
          </cell>
          <cell r="N1036">
            <v>126372</v>
          </cell>
          <cell r="O1036">
            <v>119228</v>
          </cell>
          <cell r="P1036">
            <v>124127</v>
          </cell>
          <cell r="Q1036">
            <v>146741</v>
          </cell>
          <cell r="R1036">
            <v>178166</v>
          </cell>
          <cell r="S1036">
            <v>168747</v>
          </cell>
          <cell r="T1036">
            <v>218310</v>
          </cell>
          <cell r="U1036">
            <v>181266</v>
          </cell>
          <cell r="V1036">
            <v>130061</v>
          </cell>
          <cell r="W1036">
            <v>159143</v>
          </cell>
          <cell r="X1036">
            <v>141616</v>
          </cell>
          <cell r="Y1036">
            <v>138100</v>
          </cell>
          <cell r="Z1036">
            <v>99238</v>
          </cell>
          <cell r="AA1036">
            <v>91804</v>
          </cell>
          <cell r="AB1036">
            <v>86326</v>
          </cell>
          <cell r="AC1036">
            <v>89696</v>
          </cell>
          <cell r="AD1036">
            <v>95043</v>
          </cell>
          <cell r="AE1036">
            <v>89857</v>
          </cell>
          <cell r="AF1036">
            <v>80157</v>
          </cell>
          <cell r="AG1036">
            <v>59471</v>
          </cell>
          <cell r="AH1036">
            <v>66756</v>
          </cell>
          <cell r="AI1036">
            <v>72173</v>
          </cell>
          <cell r="AJ1036">
            <v>68430</v>
          </cell>
          <cell r="AK1036">
            <v>75361</v>
          </cell>
          <cell r="AL1036">
            <v>69182</v>
          </cell>
          <cell r="AM1036">
            <v>62060</v>
          </cell>
          <cell r="AN1036">
            <v>16046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541107</v>
          </cell>
          <cell r="L1037">
            <v>3587</v>
          </cell>
          <cell r="M1037">
            <v>14304</v>
          </cell>
          <cell r="N1037">
            <v>20091</v>
          </cell>
          <cell r="O1037">
            <v>30292</v>
          </cell>
          <cell r="P1037">
            <v>14010</v>
          </cell>
          <cell r="Q1037">
            <v>22527</v>
          </cell>
          <cell r="R1037">
            <v>14355</v>
          </cell>
          <cell r="S1037">
            <v>20712</v>
          </cell>
          <cell r="T1037">
            <v>22273</v>
          </cell>
          <cell r="U1037">
            <v>18515</v>
          </cell>
          <cell r="V1037">
            <v>19958</v>
          </cell>
          <cell r="W1037">
            <v>18703</v>
          </cell>
          <cell r="X1037">
            <v>16678</v>
          </cell>
          <cell r="Y1037">
            <v>25011</v>
          </cell>
          <cell r="Z1037">
            <v>20909</v>
          </cell>
          <cell r="AA1037">
            <v>25825</v>
          </cell>
          <cell r="AB1037">
            <v>38729</v>
          </cell>
          <cell r="AC1037">
            <v>33349</v>
          </cell>
          <cell r="AD1037">
            <v>25471</v>
          </cell>
          <cell r="AE1037">
            <v>26887</v>
          </cell>
          <cell r="AF1037">
            <v>36268</v>
          </cell>
          <cell r="AG1037">
            <v>24981</v>
          </cell>
          <cell r="AH1037">
            <v>4317</v>
          </cell>
          <cell r="AI1037">
            <v>4587</v>
          </cell>
          <cell r="AJ1037">
            <v>4485</v>
          </cell>
          <cell r="AK1037">
            <v>6676</v>
          </cell>
          <cell r="AL1037">
            <v>14085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5499710</v>
          </cell>
          <cell r="L1038">
            <v>29068</v>
          </cell>
          <cell r="M1038">
            <v>251441</v>
          </cell>
          <cell r="N1038">
            <v>408947</v>
          </cell>
          <cell r="O1038">
            <v>400261</v>
          </cell>
          <cell r="P1038">
            <v>233068</v>
          </cell>
          <cell r="Q1038">
            <v>159591</v>
          </cell>
          <cell r="R1038">
            <v>232662</v>
          </cell>
          <cell r="S1038">
            <v>248322</v>
          </cell>
          <cell r="T1038">
            <v>227991</v>
          </cell>
          <cell r="U1038">
            <v>258234</v>
          </cell>
          <cell r="V1038">
            <v>249078</v>
          </cell>
          <cell r="W1038">
            <v>209998</v>
          </cell>
          <cell r="X1038">
            <v>202908</v>
          </cell>
          <cell r="Y1038">
            <v>211698</v>
          </cell>
          <cell r="Z1038">
            <v>239146</v>
          </cell>
          <cell r="AA1038">
            <v>196671</v>
          </cell>
          <cell r="AB1038">
            <v>176600</v>
          </cell>
          <cell r="AC1038">
            <v>183340</v>
          </cell>
          <cell r="AD1038">
            <v>199497</v>
          </cell>
          <cell r="AE1038">
            <v>159126</v>
          </cell>
          <cell r="AF1038">
            <v>223611</v>
          </cell>
          <cell r="AG1038">
            <v>139236</v>
          </cell>
          <cell r="AH1038">
            <v>53657</v>
          </cell>
          <cell r="AI1038">
            <v>80797</v>
          </cell>
          <cell r="AJ1038">
            <v>71446</v>
          </cell>
          <cell r="AK1038">
            <v>134094</v>
          </cell>
          <cell r="AL1038">
            <v>105797</v>
          </cell>
          <cell r="AM1038">
            <v>104755</v>
          </cell>
          <cell r="AN1038">
            <v>82159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1417857</v>
          </cell>
          <cell r="L1039">
            <v>21182</v>
          </cell>
          <cell r="M1039">
            <v>50923</v>
          </cell>
          <cell r="N1039">
            <v>63387</v>
          </cell>
          <cell r="O1039">
            <v>50293</v>
          </cell>
          <cell r="P1039">
            <v>47968</v>
          </cell>
          <cell r="Q1039">
            <v>64456</v>
          </cell>
          <cell r="R1039">
            <v>84395</v>
          </cell>
          <cell r="S1039">
            <v>87041</v>
          </cell>
          <cell r="T1039">
            <v>96282</v>
          </cell>
          <cell r="U1039">
            <v>92403</v>
          </cell>
          <cell r="V1039">
            <v>88554</v>
          </cell>
          <cell r="W1039">
            <v>69868</v>
          </cell>
          <cell r="X1039">
            <v>55251</v>
          </cell>
          <cell r="Y1039">
            <v>52449</v>
          </cell>
          <cell r="Z1039">
            <v>49993</v>
          </cell>
          <cell r="AA1039">
            <v>43894</v>
          </cell>
          <cell r="AB1039">
            <v>46320</v>
          </cell>
          <cell r="AC1039">
            <v>49286</v>
          </cell>
          <cell r="AD1039">
            <v>54296</v>
          </cell>
          <cell r="AE1039">
            <v>48427</v>
          </cell>
          <cell r="AF1039">
            <v>42000</v>
          </cell>
          <cell r="AG1039">
            <v>28102</v>
          </cell>
          <cell r="AH1039">
            <v>15316</v>
          </cell>
          <cell r="AI1039">
            <v>15389</v>
          </cell>
          <cell r="AJ1039">
            <v>14732</v>
          </cell>
          <cell r="AK1039">
            <v>24772</v>
          </cell>
          <cell r="AL1039">
            <v>21857</v>
          </cell>
          <cell r="AM1039">
            <v>29903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113</v>
          </cell>
          <cell r="M1040">
            <v>40</v>
          </cell>
          <cell r="N1040">
            <v>73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898</v>
          </cell>
          <cell r="M1041">
            <v>228</v>
          </cell>
          <cell r="N1041">
            <v>238</v>
          </cell>
          <cell r="O1041">
            <v>432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2246</v>
          </cell>
          <cell r="L1042">
            <v>34</v>
          </cell>
          <cell r="M1042">
            <v>363</v>
          </cell>
          <cell r="N1042">
            <v>741</v>
          </cell>
          <cell r="O1042">
            <v>328</v>
          </cell>
          <cell r="P1042">
            <v>108</v>
          </cell>
          <cell r="Q1042">
            <v>344</v>
          </cell>
          <cell r="R1042">
            <v>98</v>
          </cell>
          <cell r="S1042">
            <v>59</v>
          </cell>
          <cell r="W1042">
            <v>171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298</v>
          </cell>
          <cell r="U1044">
            <v>298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386</v>
          </cell>
          <cell r="M1045">
            <v>179</v>
          </cell>
          <cell r="N1045">
            <v>110</v>
          </cell>
          <cell r="Q1045">
            <v>46</v>
          </cell>
          <cell r="Z1045">
            <v>51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53</v>
          </cell>
          <cell r="Z1049">
            <v>53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2467</v>
          </cell>
          <cell r="M1050">
            <v>598</v>
          </cell>
          <cell r="O1050">
            <v>353</v>
          </cell>
          <cell r="P1050">
            <v>85</v>
          </cell>
          <cell r="S1050">
            <v>432</v>
          </cell>
          <cell r="U1050">
            <v>206</v>
          </cell>
          <cell r="W1050">
            <v>567</v>
          </cell>
          <cell r="Z1050">
            <v>226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264</v>
          </cell>
          <cell r="M1051">
            <v>243</v>
          </cell>
          <cell r="N1051">
            <v>21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359</v>
          </cell>
          <cell r="N1052">
            <v>69</v>
          </cell>
          <cell r="P1052">
            <v>122</v>
          </cell>
          <cell r="Q1052">
            <v>25</v>
          </cell>
          <cell r="R1052">
            <v>36</v>
          </cell>
          <cell r="X1052">
            <v>26</v>
          </cell>
          <cell r="Z1052">
            <v>81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864</v>
          </cell>
          <cell r="N1053">
            <v>445</v>
          </cell>
          <cell r="P1053">
            <v>213</v>
          </cell>
          <cell r="R1053">
            <v>43</v>
          </cell>
          <cell r="Y1053">
            <v>163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1381</v>
          </cell>
          <cell r="L1054">
            <v>87</v>
          </cell>
          <cell r="M1054">
            <v>265</v>
          </cell>
          <cell r="N1054">
            <v>228</v>
          </cell>
          <cell r="O1054">
            <v>65</v>
          </cell>
          <cell r="P1054">
            <v>44</v>
          </cell>
          <cell r="Q1054">
            <v>95</v>
          </cell>
          <cell r="R1054">
            <v>142</v>
          </cell>
          <cell r="W1054">
            <v>66</v>
          </cell>
          <cell r="Y1054">
            <v>98</v>
          </cell>
          <cell r="AA1054">
            <v>74</v>
          </cell>
          <cell r="AF1054">
            <v>217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15305161</v>
          </cell>
          <cell r="L1058">
            <v>313771</v>
          </cell>
          <cell r="M1058">
            <v>705412</v>
          </cell>
          <cell r="N1058">
            <v>695697</v>
          </cell>
          <cell r="O1058">
            <v>601657</v>
          </cell>
          <cell r="P1058">
            <v>680878</v>
          </cell>
          <cell r="Q1058">
            <v>725395</v>
          </cell>
          <cell r="R1058">
            <v>877168</v>
          </cell>
          <cell r="S1058">
            <v>811348</v>
          </cell>
          <cell r="T1058">
            <v>835671</v>
          </cell>
          <cell r="U1058">
            <v>724657</v>
          </cell>
          <cell r="V1058">
            <v>530799</v>
          </cell>
          <cell r="W1058">
            <v>603862</v>
          </cell>
          <cell r="X1058">
            <v>566407</v>
          </cell>
          <cell r="Y1058">
            <v>522786</v>
          </cell>
          <cell r="Z1058">
            <v>479364</v>
          </cell>
          <cell r="AA1058">
            <v>456007</v>
          </cell>
          <cell r="AB1058">
            <v>460164</v>
          </cell>
          <cell r="AC1058">
            <v>434959</v>
          </cell>
          <cell r="AD1058">
            <v>449555</v>
          </cell>
          <cell r="AE1058">
            <v>447520</v>
          </cell>
          <cell r="AF1058">
            <v>457528</v>
          </cell>
          <cell r="AG1058">
            <v>387484</v>
          </cell>
          <cell r="AH1058">
            <v>333814</v>
          </cell>
          <cell r="AI1058">
            <v>354274</v>
          </cell>
          <cell r="AJ1058">
            <v>386556</v>
          </cell>
          <cell r="AK1058">
            <v>438317</v>
          </cell>
          <cell r="AL1058">
            <v>472605</v>
          </cell>
          <cell r="AM1058">
            <v>410879</v>
          </cell>
          <cell r="AN1058">
            <v>140499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223340</v>
          </cell>
          <cell r="L1059">
            <v>6834</v>
          </cell>
          <cell r="M1059">
            <v>28409</v>
          </cell>
          <cell r="N1059">
            <v>10445</v>
          </cell>
          <cell r="O1059">
            <v>9878</v>
          </cell>
          <cell r="P1059">
            <v>10822</v>
          </cell>
          <cell r="Q1059">
            <v>14898</v>
          </cell>
          <cell r="R1059">
            <v>11206</v>
          </cell>
          <cell r="S1059">
            <v>18718</v>
          </cell>
          <cell r="T1059">
            <v>11128</v>
          </cell>
          <cell r="U1059">
            <v>12115</v>
          </cell>
          <cell r="V1059">
            <v>7046</v>
          </cell>
          <cell r="W1059">
            <v>6301</v>
          </cell>
          <cell r="X1059">
            <v>10873</v>
          </cell>
          <cell r="Y1059">
            <v>7666</v>
          </cell>
          <cell r="Z1059">
            <v>6816</v>
          </cell>
          <cell r="AA1059">
            <v>6154</v>
          </cell>
          <cell r="AB1059">
            <v>4411</v>
          </cell>
          <cell r="AC1059">
            <v>3713</v>
          </cell>
          <cell r="AD1059">
            <v>3584</v>
          </cell>
          <cell r="AE1059">
            <v>5119</v>
          </cell>
          <cell r="AF1059">
            <v>11709</v>
          </cell>
          <cell r="AG1059">
            <v>4060</v>
          </cell>
          <cell r="AH1059">
            <v>2052</v>
          </cell>
          <cell r="AI1059">
            <v>2053</v>
          </cell>
          <cell r="AJ1059">
            <v>2562</v>
          </cell>
          <cell r="AK1059">
            <v>3107</v>
          </cell>
          <cell r="AL1059">
            <v>623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1751024</v>
          </cell>
          <cell r="L1060">
            <v>37897</v>
          </cell>
          <cell r="M1060">
            <v>77526</v>
          </cell>
          <cell r="N1060">
            <v>72052</v>
          </cell>
          <cell r="O1060">
            <v>65995</v>
          </cell>
          <cell r="P1060">
            <v>64990</v>
          </cell>
          <cell r="Q1060">
            <v>82105</v>
          </cell>
          <cell r="R1060">
            <v>103338</v>
          </cell>
          <cell r="S1060">
            <v>93324</v>
          </cell>
          <cell r="T1060">
            <v>117129</v>
          </cell>
          <cell r="U1060">
            <v>112425</v>
          </cell>
          <cell r="V1060">
            <v>80588</v>
          </cell>
          <cell r="W1060">
            <v>86713</v>
          </cell>
          <cell r="X1060">
            <v>80402</v>
          </cell>
          <cell r="Y1060">
            <v>68088</v>
          </cell>
          <cell r="Z1060">
            <v>52955</v>
          </cell>
          <cell r="AA1060">
            <v>49589</v>
          </cell>
          <cell r="AB1060">
            <v>47419</v>
          </cell>
          <cell r="AC1060">
            <v>41331</v>
          </cell>
          <cell r="AD1060">
            <v>46053</v>
          </cell>
          <cell r="AE1060">
            <v>42133</v>
          </cell>
          <cell r="AF1060">
            <v>48130</v>
          </cell>
          <cell r="AG1060">
            <v>34764</v>
          </cell>
          <cell r="AH1060">
            <v>34910</v>
          </cell>
          <cell r="AI1060">
            <v>32673</v>
          </cell>
          <cell r="AJ1060">
            <v>38762</v>
          </cell>
          <cell r="AK1060">
            <v>41677</v>
          </cell>
          <cell r="AL1060">
            <v>44226</v>
          </cell>
          <cell r="AM1060">
            <v>41543</v>
          </cell>
          <cell r="AN1060">
            <v>12287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290922</v>
          </cell>
          <cell r="L1061">
            <v>1918</v>
          </cell>
          <cell r="M1061">
            <v>7118</v>
          </cell>
          <cell r="N1061">
            <v>13350</v>
          </cell>
          <cell r="O1061">
            <v>16802</v>
          </cell>
          <cell r="P1061">
            <v>12819</v>
          </cell>
          <cell r="Q1061">
            <v>12062</v>
          </cell>
          <cell r="R1061">
            <v>9832</v>
          </cell>
          <cell r="S1061">
            <v>11909</v>
          </cell>
          <cell r="T1061">
            <v>9155</v>
          </cell>
          <cell r="U1061">
            <v>11987</v>
          </cell>
          <cell r="V1061">
            <v>13686</v>
          </cell>
          <cell r="W1061">
            <v>13266</v>
          </cell>
          <cell r="X1061">
            <v>10072</v>
          </cell>
          <cell r="Y1061">
            <v>11152</v>
          </cell>
          <cell r="Z1061">
            <v>8411</v>
          </cell>
          <cell r="AA1061">
            <v>7187</v>
          </cell>
          <cell r="AB1061">
            <v>12440</v>
          </cell>
          <cell r="AC1061">
            <v>11879</v>
          </cell>
          <cell r="AD1061">
            <v>10896</v>
          </cell>
          <cell r="AE1061">
            <v>12896</v>
          </cell>
          <cell r="AF1061">
            <v>4945</v>
          </cell>
          <cell r="AG1061">
            <v>6030</v>
          </cell>
          <cell r="AH1061">
            <v>20905</v>
          </cell>
          <cell r="AI1061">
            <v>5513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3747843</v>
          </cell>
          <cell r="L1062">
            <v>30206</v>
          </cell>
          <cell r="M1062">
            <v>222880</v>
          </cell>
          <cell r="N1062">
            <v>265363</v>
          </cell>
          <cell r="O1062">
            <v>225772</v>
          </cell>
          <cell r="P1062">
            <v>87109</v>
          </cell>
          <cell r="Q1062">
            <v>112638</v>
          </cell>
          <cell r="R1062">
            <v>113141</v>
          </cell>
          <cell r="S1062">
            <v>188674</v>
          </cell>
          <cell r="T1062">
            <v>132823</v>
          </cell>
          <cell r="U1062">
            <v>179720</v>
          </cell>
          <cell r="V1062">
            <v>163721</v>
          </cell>
          <cell r="W1062">
            <v>133010</v>
          </cell>
          <cell r="X1062">
            <v>147706</v>
          </cell>
          <cell r="Y1062">
            <v>141917</v>
          </cell>
          <cell r="Z1062">
            <v>155100</v>
          </cell>
          <cell r="AA1062">
            <v>129137</v>
          </cell>
          <cell r="AB1062">
            <v>118841</v>
          </cell>
          <cell r="AC1062">
            <v>116416</v>
          </cell>
          <cell r="AD1062">
            <v>164306</v>
          </cell>
          <cell r="AE1062">
            <v>134469</v>
          </cell>
          <cell r="AF1062">
            <v>156791</v>
          </cell>
          <cell r="AG1062">
            <v>97159</v>
          </cell>
          <cell r="AH1062">
            <v>80567</v>
          </cell>
          <cell r="AI1062">
            <v>40078</v>
          </cell>
          <cell r="AJ1062">
            <v>69386</v>
          </cell>
          <cell r="AK1062">
            <v>106358</v>
          </cell>
          <cell r="AL1062">
            <v>96936</v>
          </cell>
          <cell r="AM1062">
            <v>76155</v>
          </cell>
          <cell r="AN1062">
            <v>46838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1101140</v>
          </cell>
          <cell r="L1063">
            <v>27141</v>
          </cell>
          <cell r="M1063">
            <v>72074</v>
          </cell>
          <cell r="N1063">
            <v>68462</v>
          </cell>
          <cell r="O1063">
            <v>38634</v>
          </cell>
          <cell r="P1063">
            <v>32952</v>
          </cell>
          <cell r="Q1063">
            <v>43844</v>
          </cell>
          <cell r="R1063">
            <v>47304</v>
          </cell>
          <cell r="S1063">
            <v>56625</v>
          </cell>
          <cell r="T1063">
            <v>79959</v>
          </cell>
          <cell r="U1063">
            <v>67924</v>
          </cell>
          <cell r="V1063">
            <v>62549</v>
          </cell>
          <cell r="W1063">
            <v>60822</v>
          </cell>
          <cell r="X1063">
            <v>45676</v>
          </cell>
          <cell r="Y1063">
            <v>46085</v>
          </cell>
          <cell r="Z1063">
            <v>43336</v>
          </cell>
          <cell r="AA1063">
            <v>39875</v>
          </cell>
          <cell r="AB1063">
            <v>32852</v>
          </cell>
          <cell r="AC1063">
            <v>35086</v>
          </cell>
          <cell r="AD1063">
            <v>32520</v>
          </cell>
          <cell r="AE1063">
            <v>24806</v>
          </cell>
          <cell r="AF1063">
            <v>26610</v>
          </cell>
          <cell r="AG1063">
            <v>14995</v>
          </cell>
          <cell r="AH1063">
            <v>10279</v>
          </cell>
          <cell r="AI1063">
            <v>10779</v>
          </cell>
          <cell r="AJ1063">
            <v>8417</v>
          </cell>
          <cell r="AK1063">
            <v>21366</v>
          </cell>
          <cell r="AL1063">
            <v>15671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165</v>
          </cell>
          <cell r="AM1065">
            <v>165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545</v>
          </cell>
          <cell r="M1074">
            <v>168</v>
          </cell>
          <cell r="O1074">
            <v>377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49</v>
          </cell>
          <cell r="X1076">
            <v>49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59</v>
          </cell>
          <cell r="X1077">
            <v>59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524</v>
          </cell>
          <cell r="O1078">
            <v>87</v>
          </cell>
          <cell r="AC1078">
            <v>51</v>
          </cell>
          <cell r="AD1078">
            <v>386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22056991</v>
          </cell>
          <cell r="L1082">
            <v>472087</v>
          </cell>
          <cell r="M1082">
            <v>1026028</v>
          </cell>
          <cell r="N1082">
            <v>1028251</v>
          </cell>
          <cell r="O1082">
            <v>913288</v>
          </cell>
          <cell r="P1082">
            <v>1018466</v>
          </cell>
          <cell r="Q1082">
            <v>1144768</v>
          </cell>
          <cell r="R1082">
            <v>1240537</v>
          </cell>
          <cell r="S1082">
            <v>1066754</v>
          </cell>
          <cell r="T1082">
            <v>1204973</v>
          </cell>
          <cell r="U1082">
            <v>1011224</v>
          </cell>
          <cell r="V1082">
            <v>834495</v>
          </cell>
          <cell r="W1082">
            <v>900308</v>
          </cell>
          <cell r="X1082">
            <v>820005</v>
          </cell>
          <cell r="Y1082">
            <v>749904</v>
          </cell>
          <cell r="Z1082">
            <v>647689</v>
          </cell>
          <cell r="AA1082">
            <v>648391</v>
          </cell>
          <cell r="AB1082">
            <v>639984</v>
          </cell>
          <cell r="AC1082">
            <v>645320</v>
          </cell>
          <cell r="AD1082">
            <v>632000</v>
          </cell>
          <cell r="AE1082">
            <v>601783</v>
          </cell>
          <cell r="AF1082">
            <v>587321</v>
          </cell>
          <cell r="AG1082">
            <v>525119</v>
          </cell>
          <cell r="AH1082">
            <v>515365</v>
          </cell>
          <cell r="AI1082">
            <v>572634</v>
          </cell>
          <cell r="AJ1082">
            <v>553056</v>
          </cell>
          <cell r="AK1082">
            <v>625151</v>
          </cell>
          <cell r="AL1082">
            <v>622718</v>
          </cell>
          <cell r="AM1082">
            <v>600367</v>
          </cell>
          <cell r="AN1082">
            <v>208615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967230</v>
          </cell>
          <cell r="L1083">
            <v>41438</v>
          </cell>
          <cell r="M1083">
            <v>79190</v>
          </cell>
          <cell r="N1083">
            <v>56877</v>
          </cell>
          <cell r="O1083">
            <v>44976</v>
          </cell>
          <cell r="P1083">
            <v>44450</v>
          </cell>
          <cell r="Q1083">
            <v>43038</v>
          </cell>
          <cell r="R1083">
            <v>64743</v>
          </cell>
          <cell r="S1083">
            <v>54870</v>
          </cell>
          <cell r="T1083">
            <v>54172</v>
          </cell>
          <cell r="U1083">
            <v>61353</v>
          </cell>
          <cell r="V1083">
            <v>36953</v>
          </cell>
          <cell r="W1083">
            <v>44072</v>
          </cell>
          <cell r="X1083">
            <v>40760</v>
          </cell>
          <cell r="Y1083">
            <v>37140</v>
          </cell>
          <cell r="Z1083">
            <v>28740</v>
          </cell>
          <cell r="AA1083">
            <v>33104</v>
          </cell>
          <cell r="AB1083">
            <v>26251</v>
          </cell>
          <cell r="AC1083">
            <v>31284</v>
          </cell>
          <cell r="AD1083">
            <v>29065</v>
          </cell>
          <cell r="AE1083">
            <v>16441</v>
          </cell>
          <cell r="AF1083">
            <v>16627</v>
          </cell>
          <cell r="AG1083">
            <v>12695</v>
          </cell>
          <cell r="AH1083">
            <v>11234</v>
          </cell>
          <cell r="AI1083">
            <v>12623</v>
          </cell>
          <cell r="AJ1083">
            <v>10102</v>
          </cell>
          <cell r="AK1083">
            <v>14896</v>
          </cell>
          <cell r="AL1083">
            <v>7501</v>
          </cell>
          <cell r="AM1083">
            <v>7748</v>
          </cell>
          <cell r="AN1083">
            <v>4887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2822116</v>
          </cell>
          <cell r="L1084">
            <v>60345</v>
          </cell>
          <cell r="M1084">
            <v>126306</v>
          </cell>
          <cell r="N1084">
            <v>139826</v>
          </cell>
          <cell r="O1084">
            <v>120755</v>
          </cell>
          <cell r="P1084">
            <v>121710</v>
          </cell>
          <cell r="Q1084">
            <v>129977</v>
          </cell>
          <cell r="R1084">
            <v>169148</v>
          </cell>
          <cell r="S1084">
            <v>154874</v>
          </cell>
          <cell r="T1084">
            <v>180695</v>
          </cell>
          <cell r="U1084">
            <v>153342</v>
          </cell>
          <cell r="V1084">
            <v>122787</v>
          </cell>
          <cell r="W1084">
            <v>135196</v>
          </cell>
          <cell r="X1084">
            <v>123970</v>
          </cell>
          <cell r="Y1084">
            <v>106059</v>
          </cell>
          <cell r="Z1084">
            <v>94960</v>
          </cell>
          <cell r="AA1084">
            <v>91483</v>
          </cell>
          <cell r="AB1084">
            <v>87932</v>
          </cell>
          <cell r="AC1084">
            <v>94521</v>
          </cell>
          <cell r="AD1084">
            <v>78554</v>
          </cell>
          <cell r="AE1084">
            <v>74968</v>
          </cell>
          <cell r="AF1084">
            <v>61871</v>
          </cell>
          <cell r="AG1084">
            <v>48048</v>
          </cell>
          <cell r="AH1084">
            <v>48293</v>
          </cell>
          <cell r="AI1084">
            <v>54590</v>
          </cell>
          <cell r="AJ1084">
            <v>54829</v>
          </cell>
          <cell r="AK1084">
            <v>59354</v>
          </cell>
          <cell r="AL1084">
            <v>54260</v>
          </cell>
          <cell r="AM1084">
            <v>56245</v>
          </cell>
          <cell r="AN1084">
            <v>17137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732441</v>
          </cell>
          <cell r="L1085">
            <v>7092</v>
          </cell>
          <cell r="M1085">
            <v>30989</v>
          </cell>
          <cell r="N1085">
            <v>39001</v>
          </cell>
          <cell r="O1085">
            <v>31223</v>
          </cell>
          <cell r="P1085">
            <v>30513</v>
          </cell>
          <cell r="Q1085">
            <v>19730</v>
          </cell>
          <cell r="R1085">
            <v>21062</v>
          </cell>
          <cell r="S1085">
            <v>36026</v>
          </cell>
          <cell r="T1085">
            <v>38989</v>
          </cell>
          <cell r="U1085">
            <v>33875</v>
          </cell>
          <cell r="V1085">
            <v>38382</v>
          </cell>
          <cell r="W1085">
            <v>43541</v>
          </cell>
          <cell r="X1085">
            <v>29529</v>
          </cell>
          <cell r="Y1085">
            <v>28169</v>
          </cell>
          <cell r="Z1085">
            <v>27136</v>
          </cell>
          <cell r="AA1085">
            <v>26185</v>
          </cell>
          <cell r="AB1085">
            <v>17789</v>
          </cell>
          <cell r="AC1085">
            <v>20400</v>
          </cell>
          <cell r="AD1085">
            <v>24287</v>
          </cell>
          <cell r="AE1085">
            <v>21661</v>
          </cell>
          <cell r="AF1085">
            <v>23064</v>
          </cell>
          <cell r="AG1085">
            <v>14796</v>
          </cell>
          <cell r="AH1085">
            <v>16620</v>
          </cell>
          <cell r="AI1085">
            <v>11612</v>
          </cell>
          <cell r="AJ1085">
            <v>14610</v>
          </cell>
          <cell r="AK1085">
            <v>20147</v>
          </cell>
          <cell r="AL1085">
            <v>23132</v>
          </cell>
          <cell r="AM1085">
            <v>26702</v>
          </cell>
          <cell r="AN1085">
            <v>16179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6042839</v>
          </cell>
          <cell r="L1086">
            <v>44412</v>
          </cell>
          <cell r="M1086">
            <v>284986</v>
          </cell>
          <cell r="N1086">
            <v>327865</v>
          </cell>
          <cell r="O1086">
            <v>249777</v>
          </cell>
          <cell r="P1086">
            <v>200837</v>
          </cell>
          <cell r="Q1086">
            <v>171204</v>
          </cell>
          <cell r="R1086">
            <v>156985</v>
          </cell>
          <cell r="S1086">
            <v>207699</v>
          </cell>
          <cell r="T1086">
            <v>201516</v>
          </cell>
          <cell r="U1086">
            <v>279491</v>
          </cell>
          <cell r="V1086">
            <v>268455</v>
          </cell>
          <cell r="W1086">
            <v>247342</v>
          </cell>
          <cell r="X1086">
            <v>193281</v>
          </cell>
          <cell r="Y1086">
            <v>239039</v>
          </cell>
          <cell r="Z1086">
            <v>233325</v>
          </cell>
          <cell r="AA1086">
            <v>247560</v>
          </cell>
          <cell r="AB1086">
            <v>233122</v>
          </cell>
          <cell r="AC1086">
            <v>247668</v>
          </cell>
          <cell r="AD1086">
            <v>315161</v>
          </cell>
          <cell r="AE1086">
            <v>251797</v>
          </cell>
          <cell r="AF1086">
            <v>254668</v>
          </cell>
          <cell r="AG1086">
            <v>250661</v>
          </cell>
          <cell r="AH1086">
            <v>107562</v>
          </cell>
          <cell r="AI1086">
            <v>110443</v>
          </cell>
          <cell r="AJ1086">
            <v>132068</v>
          </cell>
          <cell r="AK1086">
            <v>149975</v>
          </cell>
          <cell r="AL1086">
            <v>159263</v>
          </cell>
          <cell r="AM1086">
            <v>151501</v>
          </cell>
          <cell r="AN1086">
            <v>110536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1153499</v>
          </cell>
          <cell r="L1087">
            <v>17144</v>
          </cell>
          <cell r="M1087">
            <v>39688</v>
          </cell>
          <cell r="N1087">
            <v>53889</v>
          </cell>
          <cell r="O1087">
            <v>47601</v>
          </cell>
          <cell r="P1087">
            <v>47404</v>
          </cell>
          <cell r="Q1087">
            <v>31576</v>
          </cell>
          <cell r="R1087">
            <v>50289</v>
          </cell>
          <cell r="S1087">
            <v>59688</v>
          </cell>
          <cell r="T1087">
            <v>62332</v>
          </cell>
          <cell r="U1087">
            <v>75878</v>
          </cell>
          <cell r="V1087">
            <v>68323</v>
          </cell>
          <cell r="W1087">
            <v>61099</v>
          </cell>
          <cell r="X1087">
            <v>57641</v>
          </cell>
          <cell r="Y1087">
            <v>46153</v>
          </cell>
          <cell r="Z1087">
            <v>57719</v>
          </cell>
          <cell r="AA1087">
            <v>44268</v>
          </cell>
          <cell r="AB1087">
            <v>40679</v>
          </cell>
          <cell r="AC1087">
            <v>42070</v>
          </cell>
          <cell r="AD1087">
            <v>38926</v>
          </cell>
          <cell r="AE1087">
            <v>41529</v>
          </cell>
          <cell r="AF1087">
            <v>37931</v>
          </cell>
          <cell r="AG1087">
            <v>20808</v>
          </cell>
          <cell r="AH1087">
            <v>17253</v>
          </cell>
          <cell r="AI1087">
            <v>18675</v>
          </cell>
          <cell r="AJ1087">
            <v>10545</v>
          </cell>
          <cell r="AK1087">
            <v>14913</v>
          </cell>
          <cell r="AL1087">
            <v>22381</v>
          </cell>
          <cell r="AM1087">
            <v>20518</v>
          </cell>
          <cell r="AN1087">
            <v>6579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55</v>
          </cell>
          <cell r="M1088">
            <v>55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391</v>
          </cell>
          <cell r="M1089">
            <v>290</v>
          </cell>
          <cell r="O1089">
            <v>101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1388</v>
          </cell>
          <cell r="M1090">
            <v>489</v>
          </cell>
          <cell r="N1090">
            <v>320</v>
          </cell>
          <cell r="O1090">
            <v>247</v>
          </cell>
          <cell r="P1090">
            <v>196</v>
          </cell>
          <cell r="AB1090">
            <v>52</v>
          </cell>
          <cell r="AM1090">
            <v>84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89</v>
          </cell>
          <cell r="O1092">
            <v>89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242</v>
          </cell>
          <cell r="M1093">
            <v>49</v>
          </cell>
          <cell r="O1093">
            <v>193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897</v>
          </cell>
          <cell r="L1098">
            <v>62</v>
          </cell>
          <cell r="M1098">
            <v>328</v>
          </cell>
          <cell r="P1098">
            <v>202</v>
          </cell>
          <cell r="Q1098">
            <v>305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103</v>
          </cell>
          <cell r="N1099">
            <v>103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394</v>
          </cell>
          <cell r="P1100">
            <v>23</v>
          </cell>
          <cell r="V1100">
            <v>81</v>
          </cell>
          <cell r="W1100">
            <v>87</v>
          </cell>
          <cell r="Z1100">
            <v>83</v>
          </cell>
          <cell r="AD1100">
            <v>39</v>
          </cell>
          <cell r="AE1100">
            <v>81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1678</v>
          </cell>
          <cell r="L1101">
            <v>92</v>
          </cell>
          <cell r="M1101">
            <v>294</v>
          </cell>
          <cell r="N1101">
            <v>421</v>
          </cell>
          <cell r="O1101">
            <v>165</v>
          </cell>
          <cell r="P1101">
            <v>131</v>
          </cell>
          <cell r="Q1101">
            <v>233</v>
          </cell>
          <cell r="S1101">
            <v>205</v>
          </cell>
          <cell r="AM1101">
            <v>137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1100</v>
          </cell>
          <cell r="L1102">
            <v>99</v>
          </cell>
          <cell r="N1102">
            <v>76</v>
          </cell>
          <cell r="O1102">
            <v>276</v>
          </cell>
          <cell r="P1102">
            <v>118</v>
          </cell>
          <cell r="Q1102">
            <v>114</v>
          </cell>
          <cell r="R1102">
            <v>308</v>
          </cell>
          <cell r="S1102">
            <v>43</v>
          </cell>
          <cell r="T1102">
            <v>66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718708</v>
          </cell>
          <cell r="L1106">
            <v>6546</v>
          </cell>
          <cell r="M1106">
            <v>12441</v>
          </cell>
          <cell r="N1106">
            <v>17014</v>
          </cell>
          <cell r="O1106">
            <v>13292</v>
          </cell>
          <cell r="P1106">
            <v>11644</v>
          </cell>
          <cell r="Q1106">
            <v>8534</v>
          </cell>
          <cell r="R1106">
            <v>17180</v>
          </cell>
          <cell r="S1106">
            <v>16077</v>
          </cell>
          <cell r="T1106">
            <v>22038</v>
          </cell>
          <cell r="U1106">
            <v>20795</v>
          </cell>
          <cell r="V1106">
            <v>19679</v>
          </cell>
          <cell r="W1106">
            <v>28474</v>
          </cell>
          <cell r="X1106">
            <v>23416</v>
          </cell>
          <cell r="Y1106">
            <v>19233</v>
          </cell>
          <cell r="Z1106">
            <v>17508</v>
          </cell>
          <cell r="AA1106">
            <v>20573</v>
          </cell>
          <cell r="AB1106">
            <v>18749</v>
          </cell>
          <cell r="AC1106">
            <v>17556</v>
          </cell>
          <cell r="AD1106">
            <v>18201</v>
          </cell>
          <cell r="AE1106">
            <v>19025</v>
          </cell>
          <cell r="AF1106">
            <v>18037</v>
          </cell>
          <cell r="AG1106">
            <v>21741</v>
          </cell>
          <cell r="AH1106">
            <v>26963</v>
          </cell>
          <cell r="AI1106">
            <v>41899</v>
          </cell>
          <cell r="AJ1106">
            <v>52702</v>
          </cell>
          <cell r="AK1106">
            <v>50177</v>
          </cell>
          <cell r="AL1106">
            <v>60781</v>
          </cell>
          <cell r="AM1106">
            <v>66064</v>
          </cell>
          <cell r="AN1106">
            <v>32369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12272733</v>
          </cell>
          <cell r="L1107">
            <v>223459</v>
          </cell>
          <cell r="M1107">
            <v>573989</v>
          </cell>
          <cell r="N1107">
            <v>546590</v>
          </cell>
          <cell r="O1107">
            <v>510549</v>
          </cell>
          <cell r="P1107">
            <v>534097</v>
          </cell>
          <cell r="Q1107">
            <v>559217</v>
          </cell>
          <cell r="R1107">
            <v>741123</v>
          </cell>
          <cell r="S1107">
            <v>700349</v>
          </cell>
          <cell r="T1107">
            <v>671239</v>
          </cell>
          <cell r="U1107">
            <v>707048</v>
          </cell>
          <cell r="V1107">
            <v>515347</v>
          </cell>
          <cell r="W1107">
            <v>505419</v>
          </cell>
          <cell r="X1107">
            <v>492878</v>
          </cell>
          <cell r="Y1107">
            <v>445890</v>
          </cell>
          <cell r="Z1107">
            <v>374603</v>
          </cell>
          <cell r="AA1107">
            <v>346997</v>
          </cell>
          <cell r="AB1107">
            <v>379197</v>
          </cell>
          <cell r="AC1107">
            <v>348705</v>
          </cell>
          <cell r="AD1107">
            <v>376347</v>
          </cell>
          <cell r="AE1107">
            <v>386125</v>
          </cell>
          <cell r="AF1107">
            <v>233583</v>
          </cell>
          <cell r="AG1107">
            <v>292753</v>
          </cell>
          <cell r="AH1107">
            <v>251916</v>
          </cell>
          <cell r="AI1107">
            <v>269848</v>
          </cell>
          <cell r="AJ1107">
            <v>290075</v>
          </cell>
          <cell r="AK1107">
            <v>292771</v>
          </cell>
          <cell r="AL1107">
            <v>350112</v>
          </cell>
          <cell r="AM1107">
            <v>218433</v>
          </cell>
          <cell r="AN1107">
            <v>134074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2052963</v>
          </cell>
          <cell r="L1108">
            <v>30303</v>
          </cell>
          <cell r="M1108">
            <v>63976</v>
          </cell>
          <cell r="N1108">
            <v>68114</v>
          </cell>
          <cell r="O1108">
            <v>58647</v>
          </cell>
          <cell r="P1108">
            <v>52869</v>
          </cell>
          <cell r="Q1108">
            <v>62575</v>
          </cell>
          <cell r="R1108">
            <v>76015</v>
          </cell>
          <cell r="S1108">
            <v>82353</v>
          </cell>
          <cell r="T1108">
            <v>119857</v>
          </cell>
          <cell r="U1108">
            <v>117353</v>
          </cell>
          <cell r="V1108">
            <v>86943</v>
          </cell>
          <cell r="W1108">
            <v>90432</v>
          </cell>
          <cell r="X1108">
            <v>79847</v>
          </cell>
          <cell r="Y1108">
            <v>73436</v>
          </cell>
          <cell r="Z1108">
            <v>68706</v>
          </cell>
          <cell r="AA1108">
            <v>64960</v>
          </cell>
          <cell r="AB1108">
            <v>54157</v>
          </cell>
          <cell r="AC1108">
            <v>53933</v>
          </cell>
          <cell r="AD1108">
            <v>56398</v>
          </cell>
          <cell r="AE1108">
            <v>61099</v>
          </cell>
          <cell r="AF1108">
            <v>53369</v>
          </cell>
          <cell r="AG1108">
            <v>60410</v>
          </cell>
          <cell r="AH1108">
            <v>68277</v>
          </cell>
          <cell r="AI1108">
            <v>76617</v>
          </cell>
          <cell r="AJ1108">
            <v>77977</v>
          </cell>
          <cell r="AK1108">
            <v>86679</v>
          </cell>
          <cell r="AL1108">
            <v>90814</v>
          </cell>
          <cell r="AM1108">
            <v>79252</v>
          </cell>
          <cell r="AN1108">
            <v>37508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7798</v>
          </cell>
          <cell r="N1109">
            <v>348</v>
          </cell>
          <cell r="O1109">
            <v>848</v>
          </cell>
          <cell r="Q1109">
            <v>390</v>
          </cell>
          <cell r="S1109">
            <v>267</v>
          </cell>
          <cell r="T1109">
            <v>119</v>
          </cell>
          <cell r="U1109">
            <v>272</v>
          </cell>
          <cell r="V1109">
            <v>1417</v>
          </cell>
          <cell r="W1109">
            <v>1354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15554055</v>
          </cell>
          <cell r="L1110">
            <v>100327</v>
          </cell>
          <cell r="M1110">
            <v>487482</v>
          </cell>
          <cell r="N1110">
            <v>513566</v>
          </cell>
          <cell r="O1110">
            <v>492960</v>
          </cell>
          <cell r="P1110">
            <v>438084</v>
          </cell>
          <cell r="Q1110">
            <v>440390</v>
          </cell>
          <cell r="R1110">
            <v>435482</v>
          </cell>
          <cell r="S1110">
            <v>463383</v>
          </cell>
          <cell r="T1110">
            <v>517413</v>
          </cell>
          <cell r="U1110">
            <v>602569</v>
          </cell>
          <cell r="V1110">
            <v>470674</v>
          </cell>
          <cell r="W1110">
            <v>365742</v>
          </cell>
          <cell r="X1110">
            <v>476064</v>
          </cell>
          <cell r="Y1110">
            <v>544938</v>
          </cell>
          <cell r="Z1110">
            <v>626230</v>
          </cell>
          <cell r="AA1110">
            <v>647185</v>
          </cell>
          <cell r="AB1110">
            <v>584649</v>
          </cell>
          <cell r="AC1110">
            <v>647704</v>
          </cell>
          <cell r="AD1110">
            <v>628699</v>
          </cell>
          <cell r="AE1110">
            <v>745027</v>
          </cell>
          <cell r="AF1110">
            <v>539548</v>
          </cell>
          <cell r="AG1110">
            <v>574514</v>
          </cell>
          <cell r="AH1110">
            <v>548136</v>
          </cell>
          <cell r="AI1110">
            <v>516903</v>
          </cell>
          <cell r="AJ1110">
            <v>456768</v>
          </cell>
          <cell r="AK1110">
            <v>646935</v>
          </cell>
          <cell r="AL1110">
            <v>798488</v>
          </cell>
          <cell r="AM1110">
            <v>663568</v>
          </cell>
          <cell r="AN1110">
            <v>506216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239680</v>
          </cell>
          <cell r="L1111">
            <v>614</v>
          </cell>
          <cell r="M1111">
            <v>10844</v>
          </cell>
          <cell r="N1111">
            <v>5414</v>
          </cell>
          <cell r="O1111">
            <v>5251</v>
          </cell>
          <cell r="P1111">
            <v>3821</v>
          </cell>
          <cell r="Q1111">
            <v>6954</v>
          </cell>
          <cell r="R1111">
            <v>3856</v>
          </cell>
          <cell r="S1111">
            <v>7083</v>
          </cell>
          <cell r="T1111">
            <v>10509</v>
          </cell>
          <cell r="U1111">
            <v>10129</v>
          </cell>
          <cell r="V1111">
            <v>8929</v>
          </cell>
          <cell r="W1111">
            <v>8879</v>
          </cell>
          <cell r="X1111">
            <v>14130</v>
          </cell>
          <cell r="Y1111">
            <v>18743</v>
          </cell>
          <cell r="Z1111">
            <v>19273</v>
          </cell>
          <cell r="AA1111">
            <v>22809</v>
          </cell>
          <cell r="AB1111">
            <v>8666</v>
          </cell>
          <cell r="AC1111">
            <v>9761</v>
          </cell>
          <cell r="AD1111">
            <v>4994</v>
          </cell>
          <cell r="AE1111">
            <v>2945</v>
          </cell>
          <cell r="AF1111">
            <v>3130</v>
          </cell>
          <cell r="AG1111">
            <v>3070</v>
          </cell>
          <cell r="AH1111">
            <v>6530</v>
          </cell>
          <cell r="AI1111">
            <v>6381</v>
          </cell>
          <cell r="AJ1111">
            <v>7057</v>
          </cell>
          <cell r="AK1111">
            <v>15523</v>
          </cell>
          <cell r="AL1111">
            <v>7772</v>
          </cell>
          <cell r="AM1111">
            <v>5636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2984</v>
          </cell>
          <cell r="M1113">
            <v>644</v>
          </cell>
          <cell r="N1113">
            <v>679</v>
          </cell>
          <cell r="O1113">
            <v>68</v>
          </cell>
          <cell r="P1113">
            <v>735</v>
          </cell>
          <cell r="R1113">
            <v>180</v>
          </cell>
          <cell r="X1113">
            <v>270</v>
          </cell>
          <cell r="AE1113">
            <v>37</v>
          </cell>
          <cell r="AI1113">
            <v>110</v>
          </cell>
          <cell r="AK1113">
            <v>177</v>
          </cell>
          <cell r="AN1113">
            <v>84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211</v>
          </cell>
          <cell r="M1114">
            <v>80</v>
          </cell>
          <cell r="N1114">
            <v>64</v>
          </cell>
          <cell r="AA1114">
            <v>67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837</v>
          </cell>
          <cell r="M1116">
            <v>133</v>
          </cell>
          <cell r="N1116">
            <v>704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117</v>
          </cell>
          <cell r="AJ1117">
            <v>117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505</v>
          </cell>
          <cell r="N1122">
            <v>335</v>
          </cell>
          <cell r="P1122">
            <v>170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2643</v>
          </cell>
          <cell r="L1125">
            <v>66</v>
          </cell>
          <cell r="M1125">
            <v>135</v>
          </cell>
          <cell r="N1125">
            <v>236</v>
          </cell>
          <cell r="O1125">
            <v>516</v>
          </cell>
          <cell r="P1125">
            <v>193</v>
          </cell>
          <cell r="Q1125">
            <v>186</v>
          </cell>
          <cell r="T1125">
            <v>116</v>
          </cell>
          <cell r="U1125">
            <v>75</v>
          </cell>
          <cell r="X1125">
            <v>221</v>
          </cell>
          <cell r="AC1125">
            <v>163</v>
          </cell>
          <cell r="AE1125">
            <v>264</v>
          </cell>
          <cell r="AG1125">
            <v>472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243</v>
          </cell>
          <cell r="M1126">
            <v>133</v>
          </cell>
          <cell r="S1126">
            <v>85</v>
          </cell>
          <cell r="AE1126">
            <v>25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3960072</v>
          </cell>
          <cell r="L1130">
            <v>201745</v>
          </cell>
          <cell r="M1130">
            <v>227753</v>
          </cell>
          <cell r="N1130">
            <v>222698</v>
          </cell>
          <cell r="O1130">
            <v>201974</v>
          </cell>
          <cell r="P1130">
            <v>210677</v>
          </cell>
          <cell r="Q1130">
            <v>223974</v>
          </cell>
          <cell r="R1130">
            <v>220675</v>
          </cell>
          <cell r="S1130">
            <v>202996</v>
          </cell>
          <cell r="T1130">
            <v>220510</v>
          </cell>
          <cell r="U1130">
            <v>193056</v>
          </cell>
          <cell r="V1130">
            <v>176081</v>
          </cell>
          <cell r="W1130">
            <v>154334</v>
          </cell>
          <cell r="X1130">
            <v>158884</v>
          </cell>
          <cell r="Y1130">
            <v>147360</v>
          </cell>
          <cell r="Z1130">
            <v>133616</v>
          </cell>
          <cell r="AA1130">
            <v>122189</v>
          </cell>
          <cell r="AB1130">
            <v>106975</v>
          </cell>
          <cell r="AC1130">
            <v>102967</v>
          </cell>
          <cell r="AD1130">
            <v>106017</v>
          </cell>
          <cell r="AE1130">
            <v>94410</v>
          </cell>
          <cell r="AF1130">
            <v>77931</v>
          </cell>
          <cell r="AG1130">
            <v>68245</v>
          </cell>
          <cell r="AH1130">
            <v>69137</v>
          </cell>
          <cell r="AI1130">
            <v>69466</v>
          </cell>
          <cell r="AJ1130">
            <v>64969</v>
          </cell>
          <cell r="AK1130">
            <v>62778</v>
          </cell>
          <cell r="AL1130">
            <v>56737</v>
          </cell>
          <cell r="AM1130">
            <v>51145</v>
          </cell>
          <cell r="AN1130">
            <v>10773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250751</v>
          </cell>
          <cell r="L1131">
            <v>6175</v>
          </cell>
          <cell r="M1131">
            <v>12518</v>
          </cell>
          <cell r="N1131">
            <v>11572</v>
          </cell>
          <cell r="O1131">
            <v>12204</v>
          </cell>
          <cell r="P1131">
            <v>11123</v>
          </cell>
          <cell r="Q1131">
            <v>8134</v>
          </cell>
          <cell r="R1131">
            <v>12031</v>
          </cell>
          <cell r="S1131">
            <v>13312</v>
          </cell>
          <cell r="T1131">
            <v>16606</v>
          </cell>
          <cell r="U1131">
            <v>13305</v>
          </cell>
          <cell r="V1131">
            <v>9868</v>
          </cell>
          <cell r="W1131">
            <v>5705</v>
          </cell>
          <cell r="X1131">
            <v>8618</v>
          </cell>
          <cell r="Y1131">
            <v>15352</v>
          </cell>
          <cell r="Z1131">
            <v>9321</v>
          </cell>
          <cell r="AA1131">
            <v>10654</v>
          </cell>
          <cell r="AB1131">
            <v>8046</v>
          </cell>
          <cell r="AC1131">
            <v>17592</v>
          </cell>
          <cell r="AD1131">
            <v>8228</v>
          </cell>
          <cell r="AE1131">
            <v>4358</v>
          </cell>
          <cell r="AF1131">
            <v>3839</v>
          </cell>
          <cell r="AG1131">
            <v>6207</v>
          </cell>
          <cell r="AH1131">
            <v>4272</v>
          </cell>
          <cell r="AI1131">
            <v>4416</v>
          </cell>
          <cell r="AJ1131">
            <v>8258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1023267</v>
          </cell>
          <cell r="L1132">
            <v>26649</v>
          </cell>
          <cell r="M1132">
            <v>32168</v>
          </cell>
          <cell r="N1132">
            <v>24384</v>
          </cell>
          <cell r="O1132">
            <v>33918</v>
          </cell>
          <cell r="P1132">
            <v>31166</v>
          </cell>
          <cell r="Q1132">
            <v>34108</v>
          </cell>
          <cell r="R1132">
            <v>49027</v>
          </cell>
          <cell r="S1132">
            <v>48848</v>
          </cell>
          <cell r="T1132">
            <v>49637</v>
          </cell>
          <cell r="U1132">
            <v>47665</v>
          </cell>
          <cell r="V1132">
            <v>43356</v>
          </cell>
          <cell r="W1132">
            <v>41141</v>
          </cell>
          <cell r="X1132">
            <v>41988</v>
          </cell>
          <cell r="Y1132">
            <v>48529</v>
          </cell>
          <cell r="Z1132">
            <v>42944</v>
          </cell>
          <cell r="AA1132">
            <v>50174</v>
          </cell>
          <cell r="AB1132">
            <v>33712</v>
          </cell>
          <cell r="AC1132">
            <v>51703</v>
          </cell>
          <cell r="AD1132">
            <v>46811</v>
          </cell>
          <cell r="AE1132">
            <v>53065</v>
          </cell>
          <cell r="AF1132">
            <v>31581</v>
          </cell>
          <cell r="AG1132">
            <v>26162</v>
          </cell>
          <cell r="AH1132">
            <v>22296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16332</v>
          </cell>
          <cell r="AM1132">
            <v>17786</v>
          </cell>
          <cell r="AN1132">
            <v>5001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137831</v>
          </cell>
          <cell r="L1133">
            <v>6560</v>
          </cell>
          <cell r="M1133">
            <v>11291</v>
          </cell>
          <cell r="N1133">
            <v>9895</v>
          </cell>
          <cell r="O1133">
            <v>5717</v>
          </cell>
          <cell r="P1133">
            <v>8204</v>
          </cell>
          <cell r="Q1133">
            <v>4775</v>
          </cell>
          <cell r="R1133">
            <v>13087</v>
          </cell>
          <cell r="S1133">
            <v>6550</v>
          </cell>
          <cell r="T1133">
            <v>5461</v>
          </cell>
          <cell r="U1133">
            <v>5414</v>
          </cell>
          <cell r="V1133">
            <v>4777</v>
          </cell>
          <cell r="W1133">
            <v>4838</v>
          </cell>
          <cell r="X1133">
            <v>4543</v>
          </cell>
          <cell r="Y1133">
            <v>4005</v>
          </cell>
          <cell r="Z1133">
            <v>5194</v>
          </cell>
          <cell r="AA1133">
            <v>4743</v>
          </cell>
          <cell r="AB1133">
            <v>7566</v>
          </cell>
          <cell r="AC1133">
            <v>5869</v>
          </cell>
          <cell r="AD1133">
            <v>3676</v>
          </cell>
          <cell r="AE1133">
            <v>2310</v>
          </cell>
          <cell r="AF1133">
            <v>2262</v>
          </cell>
          <cell r="AG1133">
            <v>1770</v>
          </cell>
          <cell r="AH1133">
            <v>1555</v>
          </cell>
          <cell r="AI1133">
            <v>2836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750774</v>
          </cell>
          <cell r="L1134">
            <v>1688</v>
          </cell>
          <cell r="M1134">
            <v>34486</v>
          </cell>
          <cell r="N1134">
            <v>56288</v>
          </cell>
          <cell r="O1134">
            <v>79781</v>
          </cell>
          <cell r="P1134">
            <v>85617</v>
          </cell>
          <cell r="Q1134">
            <v>21248</v>
          </cell>
          <cell r="R1134">
            <v>17339</v>
          </cell>
          <cell r="S1134">
            <v>42625</v>
          </cell>
          <cell r="T1134">
            <v>39843</v>
          </cell>
          <cell r="U1134">
            <v>53948</v>
          </cell>
          <cell r="V1134">
            <v>36094</v>
          </cell>
          <cell r="W1134">
            <v>19348</v>
          </cell>
          <cell r="X1134">
            <v>29185</v>
          </cell>
          <cell r="Y1134">
            <v>23806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20686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6167</v>
          </cell>
          <cell r="AL1134">
            <v>3800</v>
          </cell>
          <cell r="AM1134">
            <v>7746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80267</v>
          </cell>
          <cell r="L1135">
            <v>2122</v>
          </cell>
          <cell r="M1135">
            <v>4035</v>
          </cell>
          <cell r="N1135">
            <v>4620</v>
          </cell>
          <cell r="O1135">
            <v>4077</v>
          </cell>
          <cell r="P1135">
            <v>3571</v>
          </cell>
          <cell r="Q1135">
            <v>7304</v>
          </cell>
          <cell r="R1135">
            <v>3330</v>
          </cell>
          <cell r="S1135">
            <v>3827</v>
          </cell>
          <cell r="T1135">
            <v>3951</v>
          </cell>
          <cell r="U1135">
            <v>7866</v>
          </cell>
          <cell r="V1135">
            <v>3692</v>
          </cell>
          <cell r="W1135">
            <v>5219</v>
          </cell>
          <cell r="X1135">
            <v>1131</v>
          </cell>
          <cell r="Y1135">
            <v>1747</v>
          </cell>
          <cell r="Z1135">
            <v>2515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263</v>
          </cell>
          <cell r="AG1135">
            <v>1338</v>
          </cell>
          <cell r="AH1135">
            <v>646</v>
          </cell>
          <cell r="AI1135">
            <v>1433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393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106</v>
          </cell>
          <cell r="N1136">
            <v>23</v>
          </cell>
          <cell r="Q1136">
            <v>22</v>
          </cell>
          <cell r="T1136">
            <v>23</v>
          </cell>
          <cell r="U1136">
            <v>28</v>
          </cell>
          <cell r="AJ1136">
            <v>10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372</v>
          </cell>
          <cell r="L1138">
            <v>31</v>
          </cell>
          <cell r="S1138">
            <v>123</v>
          </cell>
          <cell r="V1138">
            <v>218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263</v>
          </cell>
          <cell r="M1140">
            <v>263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345</v>
          </cell>
          <cell r="U1144">
            <v>83</v>
          </cell>
          <cell r="AA1144">
            <v>132</v>
          </cell>
          <cell r="AD1144">
            <v>130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20</v>
          </cell>
          <cell r="M1145">
            <v>20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857</v>
          </cell>
          <cell r="M1146">
            <v>460</v>
          </cell>
          <cell r="O1146">
            <v>26</v>
          </cell>
          <cell r="R1146">
            <v>371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461</v>
          </cell>
          <cell r="N1148">
            <v>55</v>
          </cell>
          <cell r="O1148">
            <v>16</v>
          </cell>
          <cell r="R1148">
            <v>169</v>
          </cell>
          <cell r="T1148">
            <v>14</v>
          </cell>
          <cell r="AB1148">
            <v>90</v>
          </cell>
          <cell r="AC1148">
            <v>101</v>
          </cell>
          <cell r="AE1148">
            <v>16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</v>
          </cell>
          <cell r="M1149">
            <v>40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624</v>
          </cell>
          <cell r="L1150">
            <v>70</v>
          </cell>
          <cell r="M1150">
            <v>150</v>
          </cell>
          <cell r="N1150">
            <v>112</v>
          </cell>
          <cell r="U1150">
            <v>157</v>
          </cell>
          <cell r="AD1150">
            <v>135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3978516</v>
          </cell>
          <cell r="L1154">
            <v>144132</v>
          </cell>
          <cell r="M1154">
            <v>162071</v>
          </cell>
          <cell r="N1154">
            <v>145015</v>
          </cell>
          <cell r="O1154">
            <v>146404</v>
          </cell>
          <cell r="P1154">
            <v>192575</v>
          </cell>
          <cell r="Q1154">
            <v>205134</v>
          </cell>
          <cell r="R1154">
            <v>180168</v>
          </cell>
          <cell r="S1154">
            <v>195597</v>
          </cell>
          <cell r="T1154">
            <v>262187</v>
          </cell>
          <cell r="U1154">
            <v>199540</v>
          </cell>
          <cell r="V1154">
            <v>190558</v>
          </cell>
          <cell r="W1154">
            <v>185516</v>
          </cell>
          <cell r="X1154">
            <v>172956</v>
          </cell>
          <cell r="Y1154">
            <v>161730</v>
          </cell>
          <cell r="Z1154">
            <v>168178</v>
          </cell>
          <cell r="AA1154">
            <v>146206</v>
          </cell>
          <cell r="AB1154">
            <v>139758</v>
          </cell>
          <cell r="AC1154">
            <v>144535</v>
          </cell>
          <cell r="AD1154">
            <v>138074</v>
          </cell>
          <cell r="AE1154">
            <v>110980</v>
          </cell>
          <cell r="AF1154">
            <v>83944</v>
          </cell>
          <cell r="AG1154">
            <v>77327</v>
          </cell>
          <cell r="AH1154">
            <v>71082</v>
          </cell>
          <cell r="AI1154">
            <v>69471</v>
          </cell>
          <cell r="AJ1154">
            <v>70833</v>
          </cell>
          <cell r="AK1154">
            <v>87181</v>
          </cell>
          <cell r="AL1154">
            <v>70536</v>
          </cell>
          <cell r="AM1154">
            <v>48227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54969</v>
          </cell>
          <cell r="L1155">
            <v>1131</v>
          </cell>
          <cell r="M1155">
            <v>13053</v>
          </cell>
          <cell r="N1155">
            <v>3751</v>
          </cell>
          <cell r="O1155">
            <v>3430</v>
          </cell>
          <cell r="P1155">
            <v>630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4593</v>
          </cell>
          <cell r="V1155">
            <v>11155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1329</v>
          </cell>
          <cell r="AC1155">
            <v>395</v>
          </cell>
          <cell r="AD1155">
            <v>727</v>
          </cell>
          <cell r="AE1155">
            <v>729</v>
          </cell>
          <cell r="AG1155">
            <v>361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330969</v>
          </cell>
          <cell r="L1156">
            <v>5333</v>
          </cell>
          <cell r="M1156">
            <v>5279</v>
          </cell>
          <cell r="N1156">
            <v>5172</v>
          </cell>
          <cell r="O1156">
            <v>4355</v>
          </cell>
          <cell r="P1156">
            <v>10433</v>
          </cell>
          <cell r="Q1156">
            <v>9952</v>
          </cell>
          <cell r="R1156">
            <v>7306</v>
          </cell>
          <cell r="S1156">
            <v>10479</v>
          </cell>
          <cell r="T1156">
            <v>17273</v>
          </cell>
          <cell r="U1156">
            <v>14502</v>
          </cell>
          <cell r="V1156">
            <v>14281</v>
          </cell>
          <cell r="W1156">
            <v>14359</v>
          </cell>
          <cell r="X1156">
            <v>26599</v>
          </cell>
          <cell r="Y1156">
            <v>13457</v>
          </cell>
          <cell r="Z1156">
            <v>10468</v>
          </cell>
          <cell r="AA1156">
            <v>14066</v>
          </cell>
          <cell r="AB1156">
            <v>26847</v>
          </cell>
          <cell r="AC1156">
            <v>13296</v>
          </cell>
          <cell r="AD1156">
            <v>13457</v>
          </cell>
          <cell r="AE1156">
            <v>12010</v>
          </cell>
          <cell r="AF1156">
            <v>7026</v>
          </cell>
          <cell r="AG1156">
            <v>7473</v>
          </cell>
          <cell r="AH1156">
            <v>8300</v>
          </cell>
          <cell r="AI1156">
            <v>8448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13586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25881</v>
          </cell>
          <cell r="L1157">
            <v>1584</v>
          </cell>
          <cell r="M1157">
            <v>1861</v>
          </cell>
          <cell r="N1157">
            <v>2135</v>
          </cell>
          <cell r="O1157">
            <v>803</v>
          </cell>
          <cell r="P1157">
            <v>1263</v>
          </cell>
          <cell r="Q1157">
            <v>1850</v>
          </cell>
          <cell r="R1157">
            <v>963</v>
          </cell>
          <cell r="S1157">
            <v>1155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164757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7128</v>
          </cell>
          <cell r="Q1158">
            <v>12408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20843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567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366</v>
          </cell>
          <cell r="Y1159">
            <v>1385</v>
          </cell>
          <cell r="Z1159">
            <v>2082</v>
          </cell>
          <cell r="AA1159">
            <v>813</v>
          </cell>
          <cell r="AB1159">
            <v>735</v>
          </cell>
          <cell r="AC1159">
            <v>1213</v>
          </cell>
          <cell r="AE1159">
            <v>959</v>
          </cell>
          <cell r="AF1159">
            <v>317</v>
          </cell>
          <cell r="AG1159">
            <v>337</v>
          </cell>
          <cell r="AI1159">
            <v>266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62</v>
          </cell>
          <cell r="L1167">
            <v>62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3</v>
          </cell>
          <cell r="AK1172">
            <v>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5513247</v>
          </cell>
          <cell r="L1178">
            <v>150237</v>
          </cell>
          <cell r="M1178">
            <v>206229</v>
          </cell>
          <cell r="N1178">
            <v>253763</v>
          </cell>
          <cell r="O1178">
            <v>228621</v>
          </cell>
          <cell r="P1178">
            <v>244166</v>
          </cell>
          <cell r="Q1178">
            <v>266414</v>
          </cell>
          <cell r="R1178">
            <v>280453</v>
          </cell>
          <cell r="S1178">
            <v>272797</v>
          </cell>
          <cell r="T1178">
            <v>320175</v>
          </cell>
          <cell r="U1178">
            <v>309363</v>
          </cell>
          <cell r="V1178">
            <v>281555</v>
          </cell>
          <cell r="W1178">
            <v>271200</v>
          </cell>
          <cell r="X1178">
            <v>261098</v>
          </cell>
          <cell r="Y1178">
            <v>241235</v>
          </cell>
          <cell r="Z1178">
            <v>241212</v>
          </cell>
          <cell r="AA1178">
            <v>217310</v>
          </cell>
          <cell r="AB1178">
            <v>204772</v>
          </cell>
          <cell r="AC1178">
            <v>186960</v>
          </cell>
          <cell r="AD1178">
            <v>166614</v>
          </cell>
          <cell r="AE1178">
            <v>145241</v>
          </cell>
          <cell r="AF1178">
            <v>125757</v>
          </cell>
          <cell r="AG1178">
            <v>102131</v>
          </cell>
          <cell r="AH1178">
            <v>92722</v>
          </cell>
          <cell r="AI1178">
            <v>76854</v>
          </cell>
          <cell r="AJ1178">
            <v>87619</v>
          </cell>
          <cell r="AK1178">
            <v>94991</v>
          </cell>
          <cell r="AL1178">
            <v>96915</v>
          </cell>
          <cell r="AM1178">
            <v>69542</v>
          </cell>
          <cell r="AN1178">
            <v>17178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29523</v>
          </cell>
          <cell r="L1179">
            <v>284</v>
          </cell>
          <cell r="M1179">
            <v>1657</v>
          </cell>
          <cell r="N1179">
            <v>1142</v>
          </cell>
          <cell r="O1179">
            <v>3337</v>
          </cell>
          <cell r="P1179">
            <v>1246</v>
          </cell>
          <cell r="Q1179">
            <v>2322</v>
          </cell>
          <cell r="R1179">
            <v>1390</v>
          </cell>
          <cell r="S1179">
            <v>1109</v>
          </cell>
          <cell r="T1179">
            <v>2256</v>
          </cell>
          <cell r="U1179">
            <v>1238</v>
          </cell>
          <cell r="V1179">
            <v>971</v>
          </cell>
          <cell r="W1179">
            <v>1238</v>
          </cell>
          <cell r="X1179">
            <v>1252</v>
          </cell>
          <cell r="Y1179">
            <v>984</v>
          </cell>
          <cell r="Z1179">
            <v>1290</v>
          </cell>
          <cell r="AA1179">
            <v>840</v>
          </cell>
          <cell r="AB1179">
            <v>734</v>
          </cell>
          <cell r="AC1179">
            <v>1355</v>
          </cell>
          <cell r="AD1179">
            <v>1085</v>
          </cell>
          <cell r="AE1179">
            <v>523</v>
          </cell>
          <cell r="AF1179">
            <v>185</v>
          </cell>
          <cell r="AG1179">
            <v>289</v>
          </cell>
          <cell r="AH1179">
            <v>558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340606</v>
          </cell>
          <cell r="L1180">
            <v>4792</v>
          </cell>
          <cell r="M1180">
            <v>7377</v>
          </cell>
          <cell r="N1180">
            <v>8405</v>
          </cell>
          <cell r="O1180">
            <v>7048</v>
          </cell>
          <cell r="P1180">
            <v>7477</v>
          </cell>
          <cell r="Q1180">
            <v>10392</v>
          </cell>
          <cell r="R1180">
            <v>11012</v>
          </cell>
          <cell r="S1180">
            <v>20096</v>
          </cell>
          <cell r="T1180">
            <v>19382</v>
          </cell>
          <cell r="U1180">
            <v>18925</v>
          </cell>
          <cell r="V1180">
            <v>15431</v>
          </cell>
          <cell r="W1180">
            <v>13587</v>
          </cell>
          <cell r="X1180">
            <v>14267</v>
          </cell>
          <cell r="Y1180">
            <v>13538</v>
          </cell>
          <cell r="Z1180">
            <v>13909</v>
          </cell>
          <cell r="AA1180">
            <v>14601</v>
          </cell>
          <cell r="AB1180">
            <v>11931</v>
          </cell>
          <cell r="AC1180">
            <v>15316</v>
          </cell>
          <cell r="AD1180">
            <v>12084</v>
          </cell>
          <cell r="AE1180">
            <v>11874</v>
          </cell>
          <cell r="AF1180">
            <v>8036</v>
          </cell>
          <cell r="AG1180">
            <v>7541</v>
          </cell>
          <cell r="AH1180">
            <v>8440</v>
          </cell>
          <cell r="AI1180">
            <v>10499</v>
          </cell>
          <cell r="AJ1180">
            <v>10011</v>
          </cell>
          <cell r="AK1180">
            <v>13786</v>
          </cell>
          <cell r="AL1180">
            <v>15583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36388</v>
          </cell>
          <cell r="L1181">
            <v>1259</v>
          </cell>
          <cell r="M1181">
            <v>3239</v>
          </cell>
          <cell r="N1181">
            <v>2997</v>
          </cell>
          <cell r="O1181">
            <v>2401</v>
          </cell>
          <cell r="P1181">
            <v>1191</v>
          </cell>
          <cell r="Q1181">
            <v>1141</v>
          </cell>
          <cell r="R1181">
            <v>2000</v>
          </cell>
          <cell r="S1181">
            <v>3310</v>
          </cell>
          <cell r="T1181">
            <v>2937</v>
          </cell>
          <cell r="U1181">
            <v>2472</v>
          </cell>
          <cell r="V1181">
            <v>1221</v>
          </cell>
          <cell r="W1181">
            <v>1179</v>
          </cell>
          <cell r="X1181">
            <v>1516</v>
          </cell>
          <cell r="Y1181">
            <v>333</v>
          </cell>
          <cell r="Z1181">
            <v>815</v>
          </cell>
          <cell r="AA1181">
            <v>894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11794</v>
          </cell>
          <cell r="L1183">
            <v>27</v>
          </cell>
          <cell r="N1183">
            <v>143</v>
          </cell>
          <cell r="P1183">
            <v>796</v>
          </cell>
          <cell r="Q1183">
            <v>221</v>
          </cell>
          <cell r="R1183">
            <v>292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848</v>
          </cell>
          <cell r="Z1183">
            <v>238</v>
          </cell>
          <cell r="AA1183">
            <v>687</v>
          </cell>
          <cell r="AB1183">
            <v>138</v>
          </cell>
          <cell r="AE1183">
            <v>389</v>
          </cell>
          <cell r="AH1183">
            <v>1080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72</v>
          </cell>
          <cell r="P1191">
            <v>72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3105150</v>
          </cell>
          <cell r="L1202">
            <v>89101</v>
          </cell>
          <cell r="M1202">
            <v>134679</v>
          </cell>
          <cell r="N1202">
            <v>128756</v>
          </cell>
          <cell r="O1202">
            <v>129111</v>
          </cell>
          <cell r="P1202">
            <v>119090</v>
          </cell>
          <cell r="Q1202">
            <v>108000</v>
          </cell>
          <cell r="R1202">
            <v>102431</v>
          </cell>
          <cell r="S1202">
            <v>105947</v>
          </cell>
          <cell r="T1202">
            <v>119602</v>
          </cell>
          <cell r="U1202">
            <v>124329</v>
          </cell>
          <cell r="V1202">
            <v>106609</v>
          </cell>
          <cell r="W1202">
            <v>127821</v>
          </cell>
          <cell r="X1202">
            <v>85434</v>
          </cell>
          <cell r="Y1202">
            <v>72245</v>
          </cell>
          <cell r="Z1202">
            <v>66058</v>
          </cell>
          <cell r="AA1202">
            <v>58876</v>
          </cell>
          <cell r="AB1202">
            <v>55491</v>
          </cell>
          <cell r="AC1202">
            <v>46515</v>
          </cell>
          <cell r="AD1202">
            <v>44712</v>
          </cell>
          <cell r="AE1202">
            <v>106697</v>
          </cell>
          <cell r="AF1202">
            <v>116261</v>
          </cell>
          <cell r="AG1202">
            <v>104874</v>
          </cell>
          <cell r="AH1202">
            <v>147289</v>
          </cell>
          <cell r="AI1202">
            <v>100636</v>
          </cell>
          <cell r="AJ1202">
            <v>224277</v>
          </cell>
          <cell r="AK1202">
            <v>206794</v>
          </cell>
          <cell r="AL1202">
            <v>139882</v>
          </cell>
          <cell r="AM1202">
            <v>103662</v>
          </cell>
          <cell r="AN1202">
            <v>29971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60248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3548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2518</v>
          </cell>
          <cell r="X1203">
            <v>3926</v>
          </cell>
          <cell r="Y1203">
            <v>3135</v>
          </cell>
          <cell r="Z1203">
            <v>1425</v>
          </cell>
          <cell r="AA1203">
            <v>1380</v>
          </cell>
          <cell r="AB1203">
            <v>1012</v>
          </cell>
          <cell r="AC1203">
            <v>1355</v>
          </cell>
          <cell r="AD1203">
            <v>715</v>
          </cell>
          <cell r="AE1203">
            <v>1382</v>
          </cell>
          <cell r="AF1203">
            <v>1530</v>
          </cell>
          <cell r="AG1203">
            <v>1876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640226</v>
          </cell>
          <cell r="L1204">
            <v>7042</v>
          </cell>
          <cell r="M1204">
            <v>15782</v>
          </cell>
          <cell r="N1204">
            <v>12122</v>
          </cell>
          <cell r="O1204">
            <v>13331</v>
          </cell>
          <cell r="P1204">
            <v>11217</v>
          </cell>
          <cell r="Q1204">
            <v>14221</v>
          </cell>
          <cell r="R1204">
            <v>16117</v>
          </cell>
          <cell r="S1204">
            <v>14400</v>
          </cell>
          <cell r="T1204">
            <v>19330</v>
          </cell>
          <cell r="U1204">
            <v>19651</v>
          </cell>
          <cell r="V1204">
            <v>25557</v>
          </cell>
          <cell r="W1204">
            <v>18070</v>
          </cell>
          <cell r="X1204">
            <v>17675</v>
          </cell>
          <cell r="Y1204">
            <v>24385</v>
          </cell>
          <cell r="Z1204">
            <v>19372</v>
          </cell>
          <cell r="AA1204">
            <v>18028</v>
          </cell>
          <cell r="AB1204">
            <v>18164</v>
          </cell>
          <cell r="AC1204">
            <v>18261</v>
          </cell>
          <cell r="AD1204">
            <v>12541</v>
          </cell>
          <cell r="AE1204">
            <v>18591</v>
          </cell>
          <cell r="AF1204">
            <v>40906</v>
          </cell>
          <cell r="AG1204">
            <v>28458</v>
          </cell>
          <cell r="AH1204">
            <v>24192</v>
          </cell>
          <cell r="AI1204">
            <v>26762</v>
          </cell>
          <cell r="AJ1204">
            <v>49584</v>
          </cell>
          <cell r="AK1204">
            <v>43122</v>
          </cell>
          <cell r="AL1204">
            <v>34500</v>
          </cell>
          <cell r="AM1204">
            <v>29105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10007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321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359</v>
          </cell>
          <cell r="AH1205">
            <v>1491</v>
          </cell>
          <cell r="AJ1205">
            <v>239</v>
          </cell>
          <cell r="AK1205">
            <v>100</v>
          </cell>
          <cell r="AL1205">
            <v>1373</v>
          </cell>
          <cell r="AM1205">
            <v>233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71154</v>
          </cell>
          <cell r="M1206">
            <v>129</v>
          </cell>
          <cell r="O1206">
            <v>1407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13582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408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2625</v>
          </cell>
          <cell r="AH1207">
            <v>1084</v>
          </cell>
          <cell r="AI1207">
            <v>160</v>
          </cell>
          <cell r="AJ1207">
            <v>336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17</v>
          </cell>
          <cell r="U1217">
            <v>17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200</v>
          </cell>
          <cell r="AG1221">
            <v>200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4507407</v>
          </cell>
          <cell r="L1226">
            <v>237983</v>
          </cell>
          <cell r="M1226">
            <v>254126</v>
          </cell>
          <cell r="N1226">
            <v>251305</v>
          </cell>
          <cell r="O1226">
            <v>250184</v>
          </cell>
          <cell r="P1226">
            <v>260189</v>
          </cell>
          <cell r="Q1226">
            <v>225979</v>
          </cell>
          <cell r="R1226">
            <v>181746</v>
          </cell>
          <cell r="S1226">
            <v>202506</v>
          </cell>
          <cell r="T1226">
            <v>252107</v>
          </cell>
          <cell r="U1226">
            <v>226952</v>
          </cell>
          <cell r="V1226">
            <v>208865</v>
          </cell>
          <cell r="W1226">
            <v>185218</v>
          </cell>
          <cell r="X1226">
            <v>190260</v>
          </cell>
          <cell r="Y1226">
            <v>168726</v>
          </cell>
          <cell r="Z1226">
            <v>156273</v>
          </cell>
          <cell r="AA1226">
            <v>141193</v>
          </cell>
          <cell r="AB1226">
            <v>130720</v>
          </cell>
          <cell r="AC1226">
            <v>119413</v>
          </cell>
          <cell r="AD1226">
            <v>122030</v>
          </cell>
          <cell r="AE1226">
            <v>101598</v>
          </cell>
          <cell r="AF1226">
            <v>84466</v>
          </cell>
          <cell r="AG1226">
            <v>78051</v>
          </cell>
          <cell r="AH1226">
            <v>75375</v>
          </cell>
          <cell r="AI1226">
            <v>72939</v>
          </cell>
          <cell r="AJ1226">
            <v>77038</v>
          </cell>
          <cell r="AK1226">
            <v>92091</v>
          </cell>
          <cell r="AL1226">
            <v>84575</v>
          </cell>
          <cell r="AM1226">
            <v>62594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17706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667</v>
          </cell>
          <cell r="Q1227">
            <v>1097</v>
          </cell>
          <cell r="R1227">
            <v>522</v>
          </cell>
          <cell r="S1227">
            <v>937</v>
          </cell>
          <cell r="T1227">
            <v>1411</v>
          </cell>
          <cell r="U1227">
            <v>1314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204179</v>
          </cell>
          <cell r="L1228">
            <v>1720</v>
          </cell>
          <cell r="M1228">
            <v>4625</v>
          </cell>
          <cell r="N1228">
            <v>4137</v>
          </cell>
          <cell r="O1228">
            <v>5017</v>
          </cell>
          <cell r="P1228">
            <v>5057</v>
          </cell>
          <cell r="Q1228">
            <v>4198</v>
          </cell>
          <cell r="R1228">
            <v>4769</v>
          </cell>
          <cell r="S1228">
            <v>5046</v>
          </cell>
          <cell r="T1228">
            <v>10525</v>
          </cell>
          <cell r="U1228">
            <v>11771</v>
          </cell>
          <cell r="V1228">
            <v>9087</v>
          </cell>
          <cell r="W1228">
            <v>6730</v>
          </cell>
          <cell r="X1228">
            <v>8729</v>
          </cell>
          <cell r="Y1228">
            <v>7420</v>
          </cell>
          <cell r="Z1228">
            <v>7537</v>
          </cell>
          <cell r="AA1228">
            <v>7684</v>
          </cell>
          <cell r="AB1228">
            <v>4779</v>
          </cell>
          <cell r="AC1228">
            <v>6237</v>
          </cell>
          <cell r="AD1228">
            <v>6114</v>
          </cell>
          <cell r="AE1228">
            <v>5918</v>
          </cell>
          <cell r="AF1228">
            <v>6861</v>
          </cell>
          <cell r="AG1228">
            <v>5734</v>
          </cell>
          <cell r="AH1228">
            <v>7745</v>
          </cell>
          <cell r="AI1228">
            <v>6565</v>
          </cell>
          <cell r="AJ1228">
            <v>9504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17393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540</v>
          </cell>
          <cell r="U1229">
            <v>953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808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631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101515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5892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432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6457</v>
          </cell>
          <cell r="M1231">
            <v>553</v>
          </cell>
          <cell r="N1231">
            <v>70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613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33</v>
          </cell>
          <cell r="T1244">
            <v>33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6358902</v>
          </cell>
          <cell r="L1250">
            <v>242677</v>
          </cell>
          <cell r="M1250">
            <v>352694</v>
          </cell>
          <cell r="N1250">
            <v>308153</v>
          </cell>
          <cell r="O1250">
            <v>322901</v>
          </cell>
          <cell r="P1250">
            <v>350694</v>
          </cell>
          <cell r="Q1250">
            <v>353901</v>
          </cell>
          <cell r="R1250">
            <v>350727</v>
          </cell>
          <cell r="S1250">
            <v>305941</v>
          </cell>
          <cell r="T1250">
            <v>406537</v>
          </cell>
          <cell r="U1250">
            <v>343580</v>
          </cell>
          <cell r="V1250">
            <v>261862</v>
          </cell>
          <cell r="W1250">
            <v>294079</v>
          </cell>
          <cell r="X1250">
            <v>291340</v>
          </cell>
          <cell r="Y1250">
            <v>254176</v>
          </cell>
          <cell r="Z1250">
            <v>201343</v>
          </cell>
          <cell r="AA1250">
            <v>204220</v>
          </cell>
          <cell r="AB1250">
            <v>181140</v>
          </cell>
          <cell r="AC1250">
            <v>193671</v>
          </cell>
          <cell r="AD1250">
            <v>173676</v>
          </cell>
          <cell r="AE1250">
            <v>133227</v>
          </cell>
          <cell r="AF1250">
            <v>134028</v>
          </cell>
          <cell r="AG1250">
            <v>112430</v>
          </cell>
          <cell r="AH1250">
            <v>90104</v>
          </cell>
          <cell r="AI1250">
            <v>92352</v>
          </cell>
          <cell r="AJ1250">
            <v>94056</v>
          </cell>
          <cell r="AK1250">
            <v>111479</v>
          </cell>
          <cell r="AL1250">
            <v>96496</v>
          </cell>
          <cell r="AM1250">
            <v>82817</v>
          </cell>
          <cell r="AN1250">
            <v>18601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82503</v>
          </cell>
          <cell r="L1251">
            <v>3677</v>
          </cell>
          <cell r="M1251">
            <v>2485</v>
          </cell>
          <cell r="N1251">
            <v>2800</v>
          </cell>
          <cell r="O1251">
            <v>2237</v>
          </cell>
          <cell r="P1251">
            <v>3503</v>
          </cell>
          <cell r="Q1251">
            <v>5014</v>
          </cell>
          <cell r="R1251">
            <v>8619</v>
          </cell>
          <cell r="S1251">
            <v>6461</v>
          </cell>
          <cell r="T1251">
            <v>8104</v>
          </cell>
          <cell r="U1251">
            <v>10056</v>
          </cell>
          <cell r="V1251">
            <v>3431</v>
          </cell>
          <cell r="W1251">
            <v>3311</v>
          </cell>
          <cell r="X1251">
            <v>1611</v>
          </cell>
          <cell r="Y1251">
            <v>1535</v>
          </cell>
          <cell r="Z1251">
            <v>3497</v>
          </cell>
          <cell r="AA1251">
            <v>3609</v>
          </cell>
          <cell r="AB1251">
            <v>1469</v>
          </cell>
          <cell r="AC1251">
            <v>943</v>
          </cell>
          <cell r="AD1251">
            <v>2501</v>
          </cell>
          <cell r="AE1251">
            <v>1484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599893</v>
          </cell>
          <cell r="L1252">
            <v>10841</v>
          </cell>
          <cell r="M1252">
            <v>14802</v>
          </cell>
          <cell r="N1252">
            <v>10595</v>
          </cell>
          <cell r="O1252">
            <v>13890</v>
          </cell>
          <cell r="P1252">
            <v>18044</v>
          </cell>
          <cell r="Q1252">
            <v>18645</v>
          </cell>
          <cell r="R1252">
            <v>24247</v>
          </cell>
          <cell r="S1252">
            <v>23041</v>
          </cell>
          <cell r="T1252">
            <v>31784</v>
          </cell>
          <cell r="U1252">
            <v>27577</v>
          </cell>
          <cell r="V1252">
            <v>20619</v>
          </cell>
          <cell r="W1252">
            <v>23132</v>
          </cell>
          <cell r="X1252">
            <v>28124</v>
          </cell>
          <cell r="Y1252">
            <v>26258</v>
          </cell>
          <cell r="Z1252">
            <v>20190</v>
          </cell>
          <cell r="AA1252">
            <v>18627</v>
          </cell>
          <cell r="AB1252">
            <v>22332</v>
          </cell>
          <cell r="AC1252">
            <v>21487</v>
          </cell>
          <cell r="AD1252">
            <v>20741</v>
          </cell>
          <cell r="AE1252">
            <v>22367</v>
          </cell>
          <cell r="AF1252">
            <v>22997</v>
          </cell>
          <cell r="AG1252">
            <v>16423</v>
          </cell>
          <cell r="AH1252">
            <v>17002</v>
          </cell>
          <cell r="AI1252">
            <v>18799</v>
          </cell>
          <cell r="AJ1252">
            <v>22483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22592</v>
          </cell>
          <cell r="L1253">
            <v>894</v>
          </cell>
          <cell r="M1253">
            <v>700</v>
          </cell>
          <cell r="N1253">
            <v>3408</v>
          </cell>
          <cell r="O1253">
            <v>1429</v>
          </cell>
          <cell r="P1253">
            <v>453</v>
          </cell>
          <cell r="Q1253">
            <v>2027</v>
          </cell>
          <cell r="R1253">
            <v>548</v>
          </cell>
          <cell r="S1253">
            <v>4058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633</v>
          </cell>
          <cell r="Y1253">
            <v>1036</v>
          </cell>
          <cell r="Z1253">
            <v>626</v>
          </cell>
          <cell r="AA1253">
            <v>105</v>
          </cell>
          <cell r="AB1253">
            <v>139</v>
          </cell>
          <cell r="AD1253">
            <v>216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93738</v>
          </cell>
          <cell r="L1254">
            <v>569</v>
          </cell>
          <cell r="M1254">
            <v>4674</v>
          </cell>
          <cell r="N1254">
            <v>4308</v>
          </cell>
          <cell r="O1254">
            <v>5158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4992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1721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18548</v>
          </cell>
          <cell r="L1255">
            <v>71</v>
          </cell>
          <cell r="M1255">
            <v>36</v>
          </cell>
          <cell r="N1255">
            <v>506</v>
          </cell>
          <cell r="O1255">
            <v>1208</v>
          </cell>
          <cell r="P1255">
            <v>824</v>
          </cell>
          <cell r="Q1255">
            <v>212</v>
          </cell>
          <cell r="S1255">
            <v>1588</v>
          </cell>
          <cell r="T1255">
            <v>283</v>
          </cell>
          <cell r="U1255">
            <v>809</v>
          </cell>
          <cell r="V1255">
            <v>2081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62</v>
          </cell>
          <cell r="R1258">
            <v>62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24</v>
          </cell>
          <cell r="N1259">
            <v>24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23</v>
          </cell>
          <cell r="N1261">
            <v>23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325</v>
          </cell>
          <cell r="M1268">
            <v>200</v>
          </cell>
          <cell r="N1268">
            <v>61</v>
          </cell>
          <cell r="O1268">
            <v>37</v>
          </cell>
          <cell r="P1268">
            <v>27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133</v>
          </cell>
          <cell r="N1269">
            <v>133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301</v>
          </cell>
          <cell r="M1270">
            <v>36</v>
          </cell>
          <cell r="P1270">
            <v>48</v>
          </cell>
          <cell r="Q1270">
            <v>217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6516475</v>
          </cell>
          <cell r="L1274">
            <v>196336</v>
          </cell>
          <cell r="M1274">
            <v>314028</v>
          </cell>
          <cell r="N1274">
            <v>301614</v>
          </cell>
          <cell r="O1274">
            <v>238944</v>
          </cell>
          <cell r="P1274">
            <v>262538</v>
          </cell>
          <cell r="Q1274">
            <v>250055</v>
          </cell>
          <cell r="R1274">
            <v>279102</v>
          </cell>
          <cell r="S1274">
            <v>293140</v>
          </cell>
          <cell r="T1274">
            <v>373975</v>
          </cell>
          <cell r="U1274">
            <v>374795</v>
          </cell>
          <cell r="V1274">
            <v>311367</v>
          </cell>
          <cell r="W1274">
            <v>291920</v>
          </cell>
          <cell r="X1274">
            <v>285105</v>
          </cell>
          <cell r="Y1274">
            <v>258941</v>
          </cell>
          <cell r="Z1274">
            <v>243695</v>
          </cell>
          <cell r="AA1274">
            <v>233912</v>
          </cell>
          <cell r="AB1274">
            <v>220006</v>
          </cell>
          <cell r="AC1274">
            <v>204105</v>
          </cell>
          <cell r="AD1274">
            <v>199964</v>
          </cell>
          <cell r="AE1274">
            <v>184692</v>
          </cell>
          <cell r="AF1274">
            <v>159063</v>
          </cell>
          <cell r="AG1274">
            <v>137212</v>
          </cell>
          <cell r="AH1274">
            <v>115762</v>
          </cell>
          <cell r="AI1274">
            <v>113156</v>
          </cell>
          <cell r="AJ1274">
            <v>167046</v>
          </cell>
          <cell r="AK1274">
            <v>185134</v>
          </cell>
          <cell r="AL1274">
            <v>157757</v>
          </cell>
          <cell r="AM1274">
            <v>119446</v>
          </cell>
          <cell r="AN1274">
            <v>43665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68932</v>
          </cell>
          <cell r="L1275">
            <v>2569</v>
          </cell>
          <cell r="M1275">
            <v>3522</v>
          </cell>
          <cell r="N1275">
            <v>3433</v>
          </cell>
          <cell r="O1275">
            <v>5205</v>
          </cell>
          <cell r="P1275">
            <v>2947</v>
          </cell>
          <cell r="Q1275">
            <v>4209</v>
          </cell>
          <cell r="R1275">
            <v>3445</v>
          </cell>
          <cell r="S1275">
            <v>4055</v>
          </cell>
          <cell r="T1275">
            <v>2952</v>
          </cell>
          <cell r="U1275">
            <v>3147</v>
          </cell>
          <cell r="V1275">
            <v>2368</v>
          </cell>
          <cell r="W1275">
            <v>2692</v>
          </cell>
          <cell r="X1275">
            <v>3285</v>
          </cell>
          <cell r="Y1275">
            <v>1343</v>
          </cell>
          <cell r="Z1275">
            <v>1732</v>
          </cell>
          <cell r="AA1275">
            <v>1307</v>
          </cell>
          <cell r="AB1275">
            <v>844</v>
          </cell>
          <cell r="AC1275">
            <v>1610</v>
          </cell>
          <cell r="AD1275">
            <v>1370</v>
          </cell>
          <cell r="AE1275">
            <v>3280</v>
          </cell>
          <cell r="AF1275">
            <v>1371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938182</v>
          </cell>
          <cell r="L1276">
            <v>19428</v>
          </cell>
          <cell r="M1276">
            <v>31520</v>
          </cell>
          <cell r="N1276">
            <v>26226</v>
          </cell>
          <cell r="O1276">
            <v>29337</v>
          </cell>
          <cell r="P1276">
            <v>30145</v>
          </cell>
          <cell r="Q1276">
            <v>29387</v>
          </cell>
          <cell r="R1276">
            <v>35778</v>
          </cell>
          <cell r="S1276">
            <v>44478</v>
          </cell>
          <cell r="T1276">
            <v>43428</v>
          </cell>
          <cell r="U1276">
            <v>55085</v>
          </cell>
          <cell r="V1276">
            <v>47699</v>
          </cell>
          <cell r="W1276">
            <v>41957</v>
          </cell>
          <cell r="X1276">
            <v>44435</v>
          </cell>
          <cell r="Y1276">
            <v>36613</v>
          </cell>
          <cell r="Z1276">
            <v>32415</v>
          </cell>
          <cell r="AA1276">
            <v>33195</v>
          </cell>
          <cell r="AB1276">
            <v>32495</v>
          </cell>
          <cell r="AC1276">
            <v>27223</v>
          </cell>
          <cell r="AD1276">
            <v>30370</v>
          </cell>
          <cell r="AE1276">
            <v>24786</v>
          </cell>
          <cell r="AF1276">
            <v>24150</v>
          </cell>
          <cell r="AG1276">
            <v>22139</v>
          </cell>
          <cell r="AH1276">
            <v>21236</v>
          </cell>
          <cell r="AI1276">
            <v>23118</v>
          </cell>
          <cell r="AJ1276">
            <v>28197</v>
          </cell>
          <cell r="AK1276">
            <v>32582</v>
          </cell>
          <cell r="AL1276">
            <v>36796</v>
          </cell>
          <cell r="AM1276">
            <v>40374</v>
          </cell>
          <cell r="AN1276">
            <v>12430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36320</v>
          </cell>
          <cell r="L1277">
            <v>1307</v>
          </cell>
          <cell r="M1277">
            <v>1174</v>
          </cell>
          <cell r="N1277">
            <v>2613</v>
          </cell>
          <cell r="O1277">
            <v>1337</v>
          </cell>
          <cell r="P1277">
            <v>1762</v>
          </cell>
          <cell r="Q1277">
            <v>2964</v>
          </cell>
          <cell r="R1277">
            <v>1968</v>
          </cell>
          <cell r="S1277">
            <v>1003</v>
          </cell>
          <cell r="T1277">
            <v>3615</v>
          </cell>
          <cell r="U1277">
            <v>1772</v>
          </cell>
          <cell r="V1277">
            <v>1347</v>
          </cell>
          <cell r="W1277">
            <v>2524</v>
          </cell>
          <cell r="X1277">
            <v>1286</v>
          </cell>
          <cell r="Y1277">
            <v>2698</v>
          </cell>
          <cell r="Z1277">
            <v>1121</v>
          </cell>
          <cell r="AA1277">
            <v>1697</v>
          </cell>
          <cell r="AB1277">
            <v>202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149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217387</v>
          </cell>
          <cell r="M1278">
            <v>22459</v>
          </cell>
          <cell r="N1278">
            <v>27917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2477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23996</v>
          </cell>
          <cell r="L1279">
            <v>883</v>
          </cell>
          <cell r="M1279">
            <v>1751</v>
          </cell>
          <cell r="N1279">
            <v>474</v>
          </cell>
          <cell r="O1279">
            <v>1007</v>
          </cell>
          <cell r="P1279">
            <v>658</v>
          </cell>
          <cell r="Q1279">
            <v>1283</v>
          </cell>
          <cell r="R1279">
            <v>1980</v>
          </cell>
          <cell r="S1279">
            <v>963</v>
          </cell>
          <cell r="T1279">
            <v>3444</v>
          </cell>
          <cell r="U1279">
            <v>1861</v>
          </cell>
          <cell r="V1279">
            <v>317</v>
          </cell>
          <cell r="W1279">
            <v>1312</v>
          </cell>
          <cell r="X1279">
            <v>1118</v>
          </cell>
          <cell r="Y1279">
            <v>878</v>
          </cell>
          <cell r="Z1279">
            <v>2026</v>
          </cell>
          <cell r="AA1279">
            <v>1330</v>
          </cell>
          <cell r="AB1279">
            <v>292</v>
          </cell>
          <cell r="AC1279">
            <v>144</v>
          </cell>
          <cell r="AD1279">
            <v>38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11</v>
          </cell>
          <cell r="AE1280">
            <v>11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14</v>
          </cell>
          <cell r="N1282">
            <v>14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200</v>
          </cell>
          <cell r="S1284">
            <v>200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51</v>
          </cell>
          <cell r="S1285">
            <v>51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380</v>
          </cell>
          <cell r="L1292">
            <v>41</v>
          </cell>
          <cell r="M1292">
            <v>80</v>
          </cell>
          <cell r="O1292">
            <v>70</v>
          </cell>
          <cell r="P1292">
            <v>65</v>
          </cell>
          <cell r="R1292">
            <v>13</v>
          </cell>
          <cell r="V1292">
            <v>78</v>
          </cell>
          <cell r="AL1292">
            <v>33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435</v>
          </cell>
          <cell r="N1293">
            <v>269</v>
          </cell>
          <cell r="S1293">
            <v>63</v>
          </cell>
          <cell r="AA1293">
            <v>103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190</v>
          </cell>
          <cell r="P1294">
            <v>141</v>
          </cell>
          <cell r="Q1294">
            <v>49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5941974</v>
          </cell>
          <cell r="L1298">
            <v>173331</v>
          </cell>
          <cell r="M1298">
            <v>354815</v>
          </cell>
          <cell r="N1298">
            <v>309718</v>
          </cell>
          <cell r="O1298">
            <v>314055</v>
          </cell>
          <cell r="P1298">
            <v>311444</v>
          </cell>
          <cell r="Q1298">
            <v>309916</v>
          </cell>
          <cell r="R1298">
            <v>318840</v>
          </cell>
          <cell r="S1298">
            <v>301817</v>
          </cell>
          <cell r="T1298">
            <v>345035</v>
          </cell>
          <cell r="U1298">
            <v>313044</v>
          </cell>
          <cell r="V1298">
            <v>260170</v>
          </cell>
          <cell r="W1298">
            <v>223988</v>
          </cell>
          <cell r="X1298">
            <v>208997</v>
          </cell>
          <cell r="Y1298">
            <v>199404</v>
          </cell>
          <cell r="Z1298">
            <v>194297</v>
          </cell>
          <cell r="AA1298">
            <v>171428</v>
          </cell>
          <cell r="AB1298">
            <v>171518</v>
          </cell>
          <cell r="AC1298">
            <v>160650</v>
          </cell>
          <cell r="AD1298">
            <v>161928</v>
          </cell>
          <cell r="AE1298">
            <v>145884</v>
          </cell>
          <cell r="AF1298">
            <v>113160</v>
          </cell>
          <cell r="AG1298">
            <v>94655</v>
          </cell>
          <cell r="AH1298">
            <v>96849</v>
          </cell>
          <cell r="AI1298">
            <v>125273</v>
          </cell>
          <cell r="AJ1298">
            <v>128033</v>
          </cell>
          <cell r="AK1298">
            <v>150481</v>
          </cell>
          <cell r="AL1298">
            <v>143342</v>
          </cell>
          <cell r="AM1298">
            <v>107839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99217</v>
          </cell>
          <cell r="L1299">
            <v>3486</v>
          </cell>
          <cell r="M1299">
            <v>5856</v>
          </cell>
          <cell r="N1299">
            <v>4952</v>
          </cell>
          <cell r="O1299">
            <v>5262</v>
          </cell>
          <cell r="P1299">
            <v>4545</v>
          </cell>
          <cell r="Q1299">
            <v>3975</v>
          </cell>
          <cell r="R1299">
            <v>3745</v>
          </cell>
          <cell r="S1299">
            <v>8675</v>
          </cell>
          <cell r="T1299">
            <v>4630</v>
          </cell>
          <cell r="U1299">
            <v>3164</v>
          </cell>
          <cell r="V1299">
            <v>2711</v>
          </cell>
          <cell r="W1299">
            <v>3250</v>
          </cell>
          <cell r="X1299">
            <v>3220</v>
          </cell>
          <cell r="Y1299">
            <v>3155</v>
          </cell>
          <cell r="Z1299">
            <v>1947</v>
          </cell>
          <cell r="AA1299">
            <v>1698</v>
          </cell>
          <cell r="AB1299">
            <v>1514</v>
          </cell>
          <cell r="AC1299">
            <v>930</v>
          </cell>
          <cell r="AD1299">
            <v>3917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1104492</v>
          </cell>
          <cell r="L1300">
            <v>20777</v>
          </cell>
          <cell r="M1300">
            <v>36887</v>
          </cell>
          <cell r="N1300">
            <v>32135</v>
          </cell>
          <cell r="O1300">
            <v>36846</v>
          </cell>
          <cell r="P1300">
            <v>35871</v>
          </cell>
          <cell r="Q1300">
            <v>39353</v>
          </cell>
          <cell r="R1300">
            <v>37354</v>
          </cell>
          <cell r="S1300">
            <v>45919</v>
          </cell>
          <cell r="T1300">
            <v>54601</v>
          </cell>
          <cell r="U1300">
            <v>47686</v>
          </cell>
          <cell r="V1300">
            <v>44709</v>
          </cell>
          <cell r="W1300">
            <v>36824</v>
          </cell>
          <cell r="X1300">
            <v>35641</v>
          </cell>
          <cell r="Y1300">
            <v>32740</v>
          </cell>
          <cell r="Z1300">
            <v>40766</v>
          </cell>
          <cell r="AA1300">
            <v>31923</v>
          </cell>
          <cell r="AB1300">
            <v>36020</v>
          </cell>
          <cell r="AC1300">
            <v>39349</v>
          </cell>
          <cell r="AD1300">
            <v>58643</v>
          </cell>
          <cell r="AE1300">
            <v>33561</v>
          </cell>
          <cell r="AF1300">
            <v>39805</v>
          </cell>
          <cell r="AG1300">
            <v>24434</v>
          </cell>
          <cell r="AH1300">
            <v>33049</v>
          </cell>
          <cell r="AI1300">
            <v>38919</v>
          </cell>
          <cell r="AJ1300">
            <v>39768</v>
          </cell>
          <cell r="AK1300">
            <v>54903</v>
          </cell>
          <cell r="AL1300">
            <v>43000</v>
          </cell>
          <cell r="AM1300">
            <v>43186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11988</v>
          </cell>
          <cell r="L1301">
            <v>162</v>
          </cell>
          <cell r="M1301">
            <v>538</v>
          </cell>
          <cell r="N1301">
            <v>288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128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237220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15816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25156</v>
          </cell>
          <cell r="V1302">
            <v>3125</v>
          </cell>
          <cell r="W1302">
            <v>7860</v>
          </cell>
          <cell r="X1302">
            <v>2131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1743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3148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57466</v>
          </cell>
          <cell r="L1303">
            <v>426</v>
          </cell>
          <cell r="M1303">
            <v>2578</v>
          </cell>
          <cell r="N1303">
            <v>2921</v>
          </cell>
          <cell r="O1303">
            <v>3333</v>
          </cell>
          <cell r="P1303">
            <v>4267</v>
          </cell>
          <cell r="Q1303">
            <v>741</v>
          </cell>
          <cell r="R1303">
            <v>7965</v>
          </cell>
          <cell r="S1303">
            <v>1600</v>
          </cell>
          <cell r="T1303">
            <v>5700</v>
          </cell>
          <cell r="U1303">
            <v>2091</v>
          </cell>
          <cell r="V1303">
            <v>2891</v>
          </cell>
          <cell r="W1303">
            <v>2160</v>
          </cell>
          <cell r="X1303">
            <v>1086</v>
          </cell>
          <cell r="Y1303">
            <v>899</v>
          </cell>
          <cell r="Z1303">
            <v>2988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510</v>
          </cell>
          <cell r="AK1303">
            <v>754</v>
          </cell>
          <cell r="AL1303">
            <v>18</v>
          </cell>
          <cell r="AM1303">
            <v>228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36</v>
          </cell>
          <cell r="R1304">
            <v>23</v>
          </cell>
          <cell r="Z1304">
            <v>13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39</v>
          </cell>
          <cell r="P1306">
            <v>39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21</v>
          </cell>
          <cell r="Z1307">
            <v>21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127</v>
          </cell>
          <cell r="L1318">
            <v>67</v>
          </cell>
          <cell r="P1318">
            <v>60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4333826</v>
          </cell>
          <cell r="L1322">
            <v>120571</v>
          </cell>
          <cell r="M1322">
            <v>242609</v>
          </cell>
          <cell r="N1322">
            <v>260689</v>
          </cell>
          <cell r="O1322">
            <v>272248</v>
          </cell>
          <cell r="P1322">
            <v>300313</v>
          </cell>
          <cell r="Q1322">
            <v>273578</v>
          </cell>
          <cell r="R1322">
            <v>217177</v>
          </cell>
          <cell r="S1322">
            <v>203089</v>
          </cell>
          <cell r="T1322">
            <v>226836</v>
          </cell>
          <cell r="U1322">
            <v>154477</v>
          </cell>
          <cell r="V1322">
            <v>135611</v>
          </cell>
          <cell r="W1322">
            <v>133025</v>
          </cell>
          <cell r="X1322">
            <v>135302</v>
          </cell>
          <cell r="Y1322">
            <v>109026</v>
          </cell>
          <cell r="Z1322">
            <v>118055</v>
          </cell>
          <cell r="AA1322">
            <v>133124</v>
          </cell>
          <cell r="AB1322">
            <v>119586</v>
          </cell>
          <cell r="AC1322">
            <v>126304</v>
          </cell>
          <cell r="AD1322">
            <v>122779</v>
          </cell>
          <cell r="AE1322">
            <v>108471</v>
          </cell>
          <cell r="AF1322">
            <v>106659</v>
          </cell>
          <cell r="AG1322">
            <v>97291</v>
          </cell>
          <cell r="AH1322">
            <v>102946</v>
          </cell>
          <cell r="AI1322">
            <v>93375</v>
          </cell>
          <cell r="AJ1322">
            <v>98438</v>
          </cell>
          <cell r="AK1322">
            <v>105282</v>
          </cell>
          <cell r="AL1322">
            <v>100454</v>
          </cell>
          <cell r="AM1322">
            <v>88459</v>
          </cell>
          <cell r="AN1322">
            <v>27854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47213</v>
          </cell>
          <cell r="L1323">
            <v>767</v>
          </cell>
          <cell r="M1323">
            <v>2665</v>
          </cell>
          <cell r="N1323">
            <v>3440</v>
          </cell>
          <cell r="O1323">
            <v>3498</v>
          </cell>
          <cell r="P1323">
            <v>3770</v>
          </cell>
          <cell r="Q1323">
            <v>3669</v>
          </cell>
          <cell r="R1323">
            <v>2104</v>
          </cell>
          <cell r="S1323">
            <v>2157</v>
          </cell>
          <cell r="T1323">
            <v>1786</v>
          </cell>
          <cell r="U1323">
            <v>752</v>
          </cell>
          <cell r="V1323">
            <v>794</v>
          </cell>
          <cell r="W1323">
            <v>1232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1005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517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1130627</v>
          </cell>
          <cell r="L1324">
            <v>25328</v>
          </cell>
          <cell r="M1324">
            <v>47535</v>
          </cell>
          <cell r="N1324">
            <v>60496</v>
          </cell>
          <cell r="O1324">
            <v>59543</v>
          </cell>
          <cell r="P1324">
            <v>68124</v>
          </cell>
          <cell r="Q1324">
            <v>64401</v>
          </cell>
          <cell r="R1324">
            <v>52911</v>
          </cell>
          <cell r="S1324">
            <v>57614</v>
          </cell>
          <cell r="T1324">
            <v>63530</v>
          </cell>
          <cell r="U1324">
            <v>43140</v>
          </cell>
          <cell r="V1324">
            <v>34791</v>
          </cell>
          <cell r="W1324">
            <v>37976</v>
          </cell>
          <cell r="X1324">
            <v>37625</v>
          </cell>
          <cell r="Y1324">
            <v>26079</v>
          </cell>
          <cell r="Z1324">
            <v>33240</v>
          </cell>
          <cell r="AA1324">
            <v>40431</v>
          </cell>
          <cell r="AB1324">
            <v>37580</v>
          </cell>
          <cell r="AC1324">
            <v>33583</v>
          </cell>
          <cell r="AD1324">
            <v>33656</v>
          </cell>
          <cell r="AE1324">
            <v>32727</v>
          </cell>
          <cell r="AF1324">
            <v>26048</v>
          </cell>
          <cell r="AG1324">
            <v>25647</v>
          </cell>
          <cell r="AH1324">
            <v>30449</v>
          </cell>
          <cell r="AI1324">
            <v>33615</v>
          </cell>
          <cell r="AJ1324">
            <v>28333</v>
          </cell>
          <cell r="AK1324">
            <v>31137</v>
          </cell>
          <cell r="AL1324">
            <v>30207</v>
          </cell>
          <cell r="AM1324">
            <v>28874</v>
          </cell>
          <cell r="AN1324">
            <v>6007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31144</v>
          </cell>
          <cell r="L1325">
            <v>401</v>
          </cell>
          <cell r="M1325">
            <v>3320</v>
          </cell>
          <cell r="N1325">
            <v>4577</v>
          </cell>
          <cell r="O1325">
            <v>5446</v>
          </cell>
          <cell r="P1325">
            <v>5226</v>
          </cell>
          <cell r="Q1325">
            <v>4007</v>
          </cell>
          <cell r="R1325">
            <v>534</v>
          </cell>
          <cell r="S1325">
            <v>321</v>
          </cell>
          <cell r="T1325">
            <v>738</v>
          </cell>
          <cell r="U1325">
            <v>1584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301038</v>
          </cell>
          <cell r="L1326">
            <v>81</v>
          </cell>
          <cell r="M1326">
            <v>12183</v>
          </cell>
          <cell r="N1326">
            <v>8920</v>
          </cell>
          <cell r="O1326">
            <v>17214</v>
          </cell>
          <cell r="P1326">
            <v>43402</v>
          </cell>
          <cell r="Q1326">
            <v>20375</v>
          </cell>
          <cell r="R1326">
            <v>18707</v>
          </cell>
          <cell r="S1326">
            <v>6947</v>
          </cell>
          <cell r="T1326">
            <v>9544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9761</v>
          </cell>
          <cell r="AL1326">
            <v>29028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73251</v>
          </cell>
          <cell r="L1327">
            <v>646</v>
          </cell>
          <cell r="M1327">
            <v>6711</v>
          </cell>
          <cell r="N1327">
            <v>7849</v>
          </cell>
          <cell r="O1327">
            <v>10004</v>
          </cell>
          <cell r="P1327">
            <v>6478</v>
          </cell>
          <cell r="Q1327">
            <v>9593</v>
          </cell>
          <cell r="R1327">
            <v>2014</v>
          </cell>
          <cell r="S1327">
            <v>4305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542</v>
          </cell>
          <cell r="Y1327">
            <v>1083</v>
          </cell>
          <cell r="Z1327">
            <v>358</v>
          </cell>
          <cell r="AA1327">
            <v>129</v>
          </cell>
          <cell r="AB1327">
            <v>192</v>
          </cell>
          <cell r="AC1327">
            <v>975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1302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39</v>
          </cell>
          <cell r="P1330">
            <v>39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284</v>
          </cell>
          <cell r="P1333">
            <v>57</v>
          </cell>
          <cell r="Q1333">
            <v>118</v>
          </cell>
          <cell r="R1333">
            <v>109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71</v>
          </cell>
          <cell r="O1340">
            <v>71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288</v>
          </cell>
          <cell r="N1342">
            <v>119</v>
          </cell>
          <cell r="P1342">
            <v>169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4498343</v>
          </cell>
          <cell r="L1346">
            <v>127625</v>
          </cell>
          <cell r="M1346">
            <v>239856</v>
          </cell>
          <cell r="N1346">
            <v>258347</v>
          </cell>
          <cell r="O1346">
            <v>208638</v>
          </cell>
          <cell r="P1346">
            <v>233873</v>
          </cell>
          <cell r="Q1346">
            <v>222498</v>
          </cell>
          <cell r="R1346">
            <v>250411</v>
          </cell>
          <cell r="S1346">
            <v>265170</v>
          </cell>
          <cell r="T1346">
            <v>269996</v>
          </cell>
          <cell r="U1346">
            <v>268376</v>
          </cell>
          <cell r="V1346">
            <v>226153</v>
          </cell>
          <cell r="W1346">
            <v>209746</v>
          </cell>
          <cell r="X1346">
            <v>180048</v>
          </cell>
          <cell r="Y1346">
            <v>177969</v>
          </cell>
          <cell r="Z1346">
            <v>150186</v>
          </cell>
          <cell r="AA1346">
            <v>145772</v>
          </cell>
          <cell r="AB1346">
            <v>128603</v>
          </cell>
          <cell r="AC1346">
            <v>117580</v>
          </cell>
          <cell r="AD1346">
            <v>107260</v>
          </cell>
          <cell r="AE1346">
            <v>94372</v>
          </cell>
          <cell r="AF1346">
            <v>87678</v>
          </cell>
          <cell r="AG1346">
            <v>71339</v>
          </cell>
          <cell r="AH1346">
            <v>69027</v>
          </cell>
          <cell r="AI1346">
            <v>73224</v>
          </cell>
          <cell r="AJ1346">
            <v>74672</v>
          </cell>
          <cell r="AK1346">
            <v>72246</v>
          </cell>
          <cell r="AL1346">
            <v>78852</v>
          </cell>
          <cell r="AM1346">
            <v>68895</v>
          </cell>
          <cell r="AN1346">
            <v>19931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46083</v>
          </cell>
          <cell r="L1347">
            <v>1520</v>
          </cell>
          <cell r="M1347">
            <v>2176</v>
          </cell>
          <cell r="N1347">
            <v>4453</v>
          </cell>
          <cell r="O1347">
            <v>1823</v>
          </cell>
          <cell r="P1347">
            <v>3342</v>
          </cell>
          <cell r="Q1347">
            <v>1213</v>
          </cell>
          <cell r="R1347">
            <v>2619</v>
          </cell>
          <cell r="S1347">
            <v>3736</v>
          </cell>
          <cell r="T1347">
            <v>2553</v>
          </cell>
          <cell r="U1347">
            <v>2955</v>
          </cell>
          <cell r="V1347">
            <v>1931</v>
          </cell>
          <cell r="W1347">
            <v>2784</v>
          </cell>
          <cell r="X1347">
            <v>2716</v>
          </cell>
          <cell r="Y1347">
            <v>1187</v>
          </cell>
          <cell r="Z1347">
            <v>2012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1078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1200048</v>
          </cell>
          <cell r="L1348">
            <v>22774</v>
          </cell>
          <cell r="M1348">
            <v>44658</v>
          </cell>
          <cell r="N1348">
            <v>47629</v>
          </cell>
          <cell r="O1348">
            <v>42582</v>
          </cell>
          <cell r="P1348">
            <v>54214</v>
          </cell>
          <cell r="Q1348">
            <v>49809</v>
          </cell>
          <cell r="R1348">
            <v>58736</v>
          </cell>
          <cell r="S1348">
            <v>66025</v>
          </cell>
          <cell r="T1348">
            <v>71545</v>
          </cell>
          <cell r="U1348">
            <v>80463</v>
          </cell>
          <cell r="V1348">
            <v>60346</v>
          </cell>
          <cell r="W1348">
            <v>55662</v>
          </cell>
          <cell r="X1348">
            <v>54305</v>
          </cell>
          <cell r="Y1348">
            <v>52790</v>
          </cell>
          <cell r="Z1348">
            <v>48740</v>
          </cell>
          <cell r="AA1348">
            <v>45284</v>
          </cell>
          <cell r="AB1348">
            <v>35659</v>
          </cell>
          <cell r="AC1348">
            <v>27682</v>
          </cell>
          <cell r="AD1348">
            <v>31013</v>
          </cell>
          <cell r="AE1348">
            <v>31292</v>
          </cell>
          <cell r="AF1348">
            <v>25496</v>
          </cell>
          <cell r="AG1348">
            <v>18398</v>
          </cell>
          <cell r="AH1348">
            <v>23347</v>
          </cell>
          <cell r="AI1348">
            <v>21748</v>
          </cell>
          <cell r="AJ1348">
            <v>25842</v>
          </cell>
          <cell r="AK1348">
            <v>30408</v>
          </cell>
          <cell r="AL1348">
            <v>39073</v>
          </cell>
          <cell r="AM1348">
            <v>29782</v>
          </cell>
          <cell r="AN1348">
            <v>4746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32643</v>
          </cell>
          <cell r="L1349">
            <v>1265</v>
          </cell>
          <cell r="M1349">
            <v>3185</v>
          </cell>
          <cell r="N1349">
            <v>2031</v>
          </cell>
          <cell r="O1349">
            <v>3186</v>
          </cell>
          <cell r="P1349">
            <v>1354</v>
          </cell>
          <cell r="Q1349">
            <v>758</v>
          </cell>
          <cell r="R1349">
            <v>1320</v>
          </cell>
          <cell r="S1349">
            <v>2182</v>
          </cell>
          <cell r="T1349">
            <v>892</v>
          </cell>
          <cell r="U1349">
            <v>1837</v>
          </cell>
          <cell r="V1349">
            <v>828</v>
          </cell>
          <cell r="W1349">
            <v>993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201518</v>
          </cell>
          <cell r="L1350">
            <v>2559</v>
          </cell>
          <cell r="M1350">
            <v>20678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8139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9763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39735</v>
          </cell>
          <cell r="L1351">
            <v>702</v>
          </cell>
          <cell r="M1351">
            <v>3186</v>
          </cell>
          <cell r="N1351">
            <v>2584</v>
          </cell>
          <cell r="O1351">
            <v>4243</v>
          </cell>
          <cell r="P1351">
            <v>1326</v>
          </cell>
          <cell r="Q1351">
            <v>1448</v>
          </cell>
          <cell r="R1351">
            <v>1654</v>
          </cell>
          <cell r="S1351">
            <v>2797</v>
          </cell>
          <cell r="T1351">
            <v>2826</v>
          </cell>
          <cell r="U1351">
            <v>2585</v>
          </cell>
          <cell r="V1351">
            <v>2028</v>
          </cell>
          <cell r="W1351">
            <v>2940</v>
          </cell>
          <cell r="X1351">
            <v>1313</v>
          </cell>
          <cell r="Y1351">
            <v>1385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490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1246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101</v>
          </cell>
          <cell r="L1354">
            <v>101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26</v>
          </cell>
          <cell r="S1355">
            <v>26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97</v>
          </cell>
          <cell r="O1357">
            <v>58</v>
          </cell>
          <cell r="W1357">
            <v>39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560</v>
          </cell>
          <cell r="L1364">
            <v>55</v>
          </cell>
          <cell r="M1364">
            <v>100</v>
          </cell>
          <cell r="N1364">
            <v>290</v>
          </cell>
          <cell r="Q1364">
            <v>115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288</v>
          </cell>
          <cell r="O1365">
            <v>168</v>
          </cell>
          <cell r="S1365">
            <v>120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284</v>
          </cell>
          <cell r="O1366">
            <v>158</v>
          </cell>
          <cell r="T1366">
            <v>126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6985651</v>
          </cell>
          <cell r="L1370">
            <v>211139</v>
          </cell>
          <cell r="M1370">
            <v>388352</v>
          </cell>
          <cell r="N1370">
            <v>360928</v>
          </cell>
          <cell r="O1370">
            <v>368897</v>
          </cell>
          <cell r="P1370">
            <v>349611</v>
          </cell>
          <cell r="Q1370">
            <v>340182</v>
          </cell>
          <cell r="R1370">
            <v>364203</v>
          </cell>
          <cell r="S1370">
            <v>349082</v>
          </cell>
          <cell r="T1370">
            <v>364360</v>
          </cell>
          <cell r="U1370">
            <v>335199</v>
          </cell>
          <cell r="V1370">
            <v>297553</v>
          </cell>
          <cell r="W1370">
            <v>278484</v>
          </cell>
          <cell r="X1370">
            <v>274329</v>
          </cell>
          <cell r="Y1370">
            <v>244333</v>
          </cell>
          <cell r="Z1370">
            <v>246001</v>
          </cell>
          <cell r="AA1370">
            <v>222796</v>
          </cell>
          <cell r="AB1370">
            <v>211775</v>
          </cell>
          <cell r="AC1370">
            <v>210385</v>
          </cell>
          <cell r="AD1370">
            <v>194836</v>
          </cell>
          <cell r="AE1370">
            <v>175369</v>
          </cell>
          <cell r="AF1370">
            <v>163549</v>
          </cell>
          <cell r="AG1370">
            <v>157198</v>
          </cell>
          <cell r="AH1370">
            <v>140541</v>
          </cell>
          <cell r="AI1370">
            <v>143041</v>
          </cell>
          <cell r="AJ1370">
            <v>142655</v>
          </cell>
          <cell r="AK1370">
            <v>143823</v>
          </cell>
          <cell r="AL1370">
            <v>136120</v>
          </cell>
          <cell r="AM1370">
            <v>127632</v>
          </cell>
          <cell r="AN1370">
            <v>42804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240861</v>
          </cell>
          <cell r="L1371">
            <v>11551</v>
          </cell>
          <cell r="M1371">
            <v>12177</v>
          </cell>
          <cell r="N1371">
            <v>12391</v>
          </cell>
          <cell r="O1371">
            <v>7257</v>
          </cell>
          <cell r="P1371">
            <v>17155</v>
          </cell>
          <cell r="Q1371">
            <v>8394</v>
          </cell>
          <cell r="R1371">
            <v>14569</v>
          </cell>
          <cell r="S1371">
            <v>13428</v>
          </cell>
          <cell r="T1371">
            <v>8176</v>
          </cell>
          <cell r="U1371">
            <v>20519</v>
          </cell>
          <cell r="V1371">
            <v>6367</v>
          </cell>
          <cell r="W1371">
            <v>5555</v>
          </cell>
          <cell r="X1371">
            <v>7802</v>
          </cell>
          <cell r="Y1371">
            <v>8116</v>
          </cell>
          <cell r="Z1371">
            <v>6776</v>
          </cell>
          <cell r="AA1371">
            <v>9879</v>
          </cell>
          <cell r="AB1371">
            <v>8855</v>
          </cell>
          <cell r="AC1371">
            <v>6190</v>
          </cell>
          <cell r="AD1371">
            <v>10749</v>
          </cell>
          <cell r="AE1371">
            <v>7281</v>
          </cell>
          <cell r="AF1371">
            <v>3532</v>
          </cell>
          <cell r="AG1371">
            <v>5500</v>
          </cell>
          <cell r="AH1371">
            <v>15400</v>
          </cell>
          <cell r="AI1371">
            <v>2376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2427101</v>
          </cell>
          <cell r="L1372">
            <v>40298</v>
          </cell>
          <cell r="M1372">
            <v>84941</v>
          </cell>
          <cell r="N1372">
            <v>76809</v>
          </cell>
          <cell r="O1372">
            <v>71938</v>
          </cell>
          <cell r="P1372">
            <v>77942</v>
          </cell>
          <cell r="Q1372">
            <v>77480</v>
          </cell>
          <cell r="R1372">
            <v>91520</v>
          </cell>
          <cell r="S1372">
            <v>90476</v>
          </cell>
          <cell r="T1372">
            <v>104065</v>
          </cell>
          <cell r="U1372">
            <v>97037</v>
          </cell>
          <cell r="V1372">
            <v>104348</v>
          </cell>
          <cell r="W1372">
            <v>85461</v>
          </cell>
          <cell r="X1372">
            <v>95801</v>
          </cell>
          <cell r="Y1372">
            <v>84591</v>
          </cell>
          <cell r="Z1372">
            <v>87245</v>
          </cell>
          <cell r="AA1372">
            <v>84806</v>
          </cell>
          <cell r="AB1372">
            <v>80559</v>
          </cell>
          <cell r="AC1372">
            <v>93751</v>
          </cell>
          <cell r="AD1372">
            <v>132658</v>
          </cell>
          <cell r="AE1372">
            <v>81947</v>
          </cell>
          <cell r="AF1372">
            <v>107543</v>
          </cell>
          <cell r="AG1372">
            <v>92824</v>
          </cell>
          <cell r="AH1372">
            <v>73761</v>
          </cell>
          <cell r="AI1372">
            <v>79761</v>
          </cell>
          <cell r="AJ1372">
            <v>92193</v>
          </cell>
          <cell r="AK1372">
            <v>72252</v>
          </cell>
          <cell r="AL1372">
            <v>89696</v>
          </cell>
          <cell r="AM1372">
            <v>61244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42428</v>
          </cell>
          <cell r="L1373">
            <v>1990</v>
          </cell>
          <cell r="M1373">
            <v>3453</v>
          </cell>
          <cell r="N1373">
            <v>3019</v>
          </cell>
          <cell r="O1373">
            <v>4354</v>
          </cell>
          <cell r="P1373">
            <v>2305</v>
          </cell>
          <cell r="Q1373">
            <v>3834</v>
          </cell>
          <cell r="R1373">
            <v>3892</v>
          </cell>
          <cell r="S1373">
            <v>3097</v>
          </cell>
          <cell r="T1373">
            <v>1631</v>
          </cell>
          <cell r="U1373">
            <v>2343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1617</v>
          </cell>
          <cell r="AB1373">
            <v>1542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946016</v>
          </cell>
          <cell r="L1374">
            <v>315</v>
          </cell>
          <cell r="M1374">
            <v>49851</v>
          </cell>
          <cell r="N1374">
            <v>128010</v>
          </cell>
          <cell r="O1374">
            <v>62435</v>
          </cell>
          <cell r="P1374">
            <v>466</v>
          </cell>
          <cell r="Q1374">
            <v>71287</v>
          </cell>
          <cell r="R1374">
            <v>76223</v>
          </cell>
          <cell r="S1374">
            <v>59298</v>
          </cell>
          <cell r="T1374">
            <v>53533</v>
          </cell>
          <cell r="U1374">
            <v>102689</v>
          </cell>
          <cell r="V1374">
            <v>56703</v>
          </cell>
          <cell r="W1374">
            <v>49071</v>
          </cell>
          <cell r="X1374">
            <v>56066</v>
          </cell>
          <cell r="Y1374">
            <v>49847</v>
          </cell>
          <cell r="Z1374">
            <v>21513</v>
          </cell>
          <cell r="AA1374">
            <v>39593</v>
          </cell>
          <cell r="AC1374">
            <v>810</v>
          </cell>
          <cell r="AD1374">
            <v>8293</v>
          </cell>
          <cell r="AE1374">
            <v>4211</v>
          </cell>
          <cell r="AF1374">
            <v>9546</v>
          </cell>
          <cell r="AG1374">
            <v>4436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131527</v>
          </cell>
          <cell r="L1375">
            <v>1731</v>
          </cell>
          <cell r="M1375">
            <v>3994</v>
          </cell>
          <cell r="N1375">
            <v>11616</v>
          </cell>
          <cell r="O1375">
            <v>4660</v>
          </cell>
          <cell r="P1375">
            <v>1875</v>
          </cell>
          <cell r="Q1375">
            <v>11254</v>
          </cell>
          <cell r="R1375">
            <v>2630</v>
          </cell>
          <cell r="S1375">
            <v>4671</v>
          </cell>
          <cell r="T1375">
            <v>24771</v>
          </cell>
          <cell r="U1375">
            <v>4831</v>
          </cell>
          <cell r="V1375">
            <v>2095</v>
          </cell>
          <cell r="W1375">
            <v>3071</v>
          </cell>
          <cell r="X1375">
            <v>4784</v>
          </cell>
          <cell r="Y1375">
            <v>2699</v>
          </cell>
          <cell r="Z1375">
            <v>2902</v>
          </cell>
          <cell r="AA1375">
            <v>5194</v>
          </cell>
          <cell r="AB1375">
            <v>2631</v>
          </cell>
          <cell r="AC1375">
            <v>1544</v>
          </cell>
          <cell r="AD1375">
            <v>10406</v>
          </cell>
          <cell r="AE1375">
            <v>2182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61</v>
          </cell>
          <cell r="Q1376">
            <v>61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333</v>
          </cell>
          <cell r="L1378">
            <v>39</v>
          </cell>
          <cell r="M1378">
            <v>55</v>
          </cell>
          <cell r="O1378">
            <v>88</v>
          </cell>
          <cell r="AB1378">
            <v>151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206</v>
          </cell>
          <cell r="P1381">
            <v>86</v>
          </cell>
          <cell r="U1381">
            <v>120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60</v>
          </cell>
          <cell r="M1384">
            <v>60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329</v>
          </cell>
          <cell r="P1388">
            <v>72</v>
          </cell>
          <cell r="Q1388">
            <v>86</v>
          </cell>
          <cell r="Y1388">
            <v>143</v>
          </cell>
          <cell r="AA1388">
            <v>28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2169</v>
          </cell>
          <cell r="U1389">
            <v>2169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75</v>
          </cell>
          <cell r="R1390">
            <v>75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5250118</v>
          </cell>
          <cell r="L1394">
            <v>174195</v>
          </cell>
          <cell r="M1394">
            <v>338722</v>
          </cell>
          <cell r="N1394">
            <v>312561</v>
          </cell>
          <cell r="O1394">
            <v>316701</v>
          </cell>
          <cell r="P1394">
            <v>311602</v>
          </cell>
          <cell r="Q1394">
            <v>304469</v>
          </cell>
          <cell r="R1394">
            <v>312086</v>
          </cell>
          <cell r="S1394">
            <v>302172</v>
          </cell>
          <cell r="T1394">
            <v>303999</v>
          </cell>
          <cell r="U1394">
            <v>293359</v>
          </cell>
          <cell r="V1394">
            <v>236835</v>
          </cell>
          <cell r="W1394">
            <v>213026</v>
          </cell>
          <cell r="X1394">
            <v>199667</v>
          </cell>
          <cell r="Y1394">
            <v>177974</v>
          </cell>
          <cell r="Z1394">
            <v>163701</v>
          </cell>
          <cell r="AA1394">
            <v>158844</v>
          </cell>
          <cell r="AB1394">
            <v>148976</v>
          </cell>
          <cell r="AC1394">
            <v>135960</v>
          </cell>
          <cell r="AD1394">
            <v>117983</v>
          </cell>
          <cell r="AE1394">
            <v>90947</v>
          </cell>
          <cell r="AF1394">
            <v>71318</v>
          </cell>
          <cell r="AG1394">
            <v>76947</v>
          </cell>
          <cell r="AH1394">
            <v>86984</v>
          </cell>
          <cell r="AI1394">
            <v>80462</v>
          </cell>
          <cell r="AJ1394">
            <v>80092</v>
          </cell>
          <cell r="AK1394">
            <v>86501</v>
          </cell>
          <cell r="AL1394">
            <v>80790</v>
          </cell>
          <cell r="AM1394">
            <v>58289</v>
          </cell>
          <cell r="AN1394">
            <v>14956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275115</v>
          </cell>
          <cell r="L1395">
            <v>3404</v>
          </cell>
          <cell r="M1395">
            <v>8876</v>
          </cell>
          <cell r="N1395">
            <v>7927</v>
          </cell>
          <cell r="O1395">
            <v>11840</v>
          </cell>
          <cell r="P1395">
            <v>9944</v>
          </cell>
          <cell r="Q1395">
            <v>12360</v>
          </cell>
          <cell r="R1395">
            <v>12075</v>
          </cell>
          <cell r="S1395">
            <v>12980</v>
          </cell>
          <cell r="T1395">
            <v>14206</v>
          </cell>
          <cell r="U1395">
            <v>8670</v>
          </cell>
          <cell r="V1395">
            <v>7369</v>
          </cell>
          <cell r="W1395">
            <v>7269</v>
          </cell>
          <cell r="X1395">
            <v>8280</v>
          </cell>
          <cell r="Y1395">
            <v>8197</v>
          </cell>
          <cell r="Z1395">
            <v>17587</v>
          </cell>
          <cell r="AA1395">
            <v>4371</v>
          </cell>
          <cell r="AB1395">
            <v>6203</v>
          </cell>
          <cell r="AC1395">
            <v>7823</v>
          </cell>
          <cell r="AD1395">
            <v>13590</v>
          </cell>
          <cell r="AE1395">
            <v>17408</v>
          </cell>
          <cell r="AF1395">
            <v>20106</v>
          </cell>
          <cell r="AG1395">
            <v>5994</v>
          </cell>
          <cell r="AH1395">
            <v>7610</v>
          </cell>
          <cell r="AI1395">
            <v>4289</v>
          </cell>
          <cell r="AJ1395">
            <v>9862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1580638</v>
          </cell>
          <cell r="L1396">
            <v>20621</v>
          </cell>
          <cell r="M1396">
            <v>39467</v>
          </cell>
          <cell r="N1396">
            <v>37015</v>
          </cell>
          <cell r="O1396">
            <v>38362</v>
          </cell>
          <cell r="P1396">
            <v>38602</v>
          </cell>
          <cell r="Q1396">
            <v>45813</v>
          </cell>
          <cell r="R1396">
            <v>49247</v>
          </cell>
          <cell r="S1396">
            <v>43487</v>
          </cell>
          <cell r="T1396">
            <v>44179</v>
          </cell>
          <cell r="U1396">
            <v>49065</v>
          </cell>
          <cell r="V1396">
            <v>42064</v>
          </cell>
          <cell r="W1396">
            <v>46506</v>
          </cell>
          <cell r="X1396">
            <v>70371</v>
          </cell>
          <cell r="Y1396">
            <v>63509</v>
          </cell>
          <cell r="Z1396">
            <v>62774</v>
          </cell>
          <cell r="AA1396">
            <v>31537</v>
          </cell>
          <cell r="AB1396">
            <v>51381</v>
          </cell>
          <cell r="AC1396">
            <v>84186</v>
          </cell>
          <cell r="AD1396">
            <v>93689</v>
          </cell>
          <cell r="AE1396">
            <v>155413</v>
          </cell>
          <cell r="AF1396">
            <v>98215</v>
          </cell>
          <cell r="AG1396">
            <v>74686</v>
          </cell>
          <cell r="AH1396">
            <v>37654</v>
          </cell>
          <cell r="AI1396">
            <v>30238</v>
          </cell>
          <cell r="AJ1396">
            <v>73462</v>
          </cell>
          <cell r="AK1396">
            <v>71177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23063</v>
          </cell>
          <cell r="L1397">
            <v>1142</v>
          </cell>
          <cell r="M1397">
            <v>3005</v>
          </cell>
          <cell r="N1397">
            <v>1537</v>
          </cell>
          <cell r="O1397">
            <v>1660</v>
          </cell>
          <cell r="P1397">
            <v>2016</v>
          </cell>
          <cell r="Q1397">
            <v>1171</v>
          </cell>
          <cell r="R1397">
            <v>2089</v>
          </cell>
          <cell r="S1397">
            <v>1775</v>
          </cell>
          <cell r="T1397">
            <v>1147</v>
          </cell>
          <cell r="U1397">
            <v>1374</v>
          </cell>
          <cell r="V1397">
            <v>776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2000001</v>
          </cell>
          <cell r="L1398">
            <v>2562</v>
          </cell>
          <cell r="M1398">
            <v>83719</v>
          </cell>
          <cell r="N1398">
            <v>34237</v>
          </cell>
          <cell r="O1398">
            <v>67330</v>
          </cell>
          <cell r="P1398">
            <v>204429</v>
          </cell>
          <cell r="Q1398">
            <v>155999</v>
          </cell>
          <cell r="R1398">
            <v>80653</v>
          </cell>
          <cell r="S1398">
            <v>153216</v>
          </cell>
          <cell r="T1398">
            <v>208862</v>
          </cell>
          <cell r="U1398">
            <v>40320</v>
          </cell>
          <cell r="V1398">
            <v>55821</v>
          </cell>
          <cell r="W1398">
            <v>99441</v>
          </cell>
          <cell r="X1398">
            <v>170730</v>
          </cell>
          <cell r="Y1398">
            <v>121533</v>
          </cell>
          <cell r="Z1398">
            <v>68761</v>
          </cell>
          <cell r="AA1398">
            <v>99540</v>
          </cell>
          <cell r="AB1398">
            <v>4589</v>
          </cell>
          <cell r="AC1398">
            <v>46640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18178</v>
          </cell>
          <cell r="AI1398">
            <v>49977</v>
          </cell>
          <cell r="AJ1398">
            <v>13404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110053</v>
          </cell>
          <cell r="L1399">
            <v>2180</v>
          </cell>
          <cell r="M1399">
            <v>7590</v>
          </cell>
          <cell r="N1399">
            <v>17871</v>
          </cell>
          <cell r="O1399">
            <v>3744</v>
          </cell>
          <cell r="P1399">
            <v>3274</v>
          </cell>
          <cell r="Q1399">
            <v>5830</v>
          </cell>
          <cell r="R1399">
            <v>10728</v>
          </cell>
          <cell r="S1399">
            <v>4647</v>
          </cell>
          <cell r="T1399">
            <v>11774</v>
          </cell>
          <cell r="U1399">
            <v>1774</v>
          </cell>
          <cell r="V1399">
            <v>2492</v>
          </cell>
          <cell r="W1399">
            <v>1273</v>
          </cell>
          <cell r="X1399">
            <v>2882</v>
          </cell>
          <cell r="Y1399">
            <v>7982</v>
          </cell>
          <cell r="Z1399">
            <v>1029</v>
          </cell>
          <cell r="AA1399">
            <v>917</v>
          </cell>
          <cell r="AB1399">
            <v>4223</v>
          </cell>
          <cell r="AC1399">
            <v>2388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985</v>
          </cell>
          <cell r="AI1399">
            <v>706</v>
          </cell>
          <cell r="AJ1399">
            <v>951</v>
          </cell>
          <cell r="AK1399">
            <v>2838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2218350</v>
          </cell>
          <cell r="L1418">
            <v>76567</v>
          </cell>
          <cell r="M1418">
            <v>150447</v>
          </cell>
          <cell r="N1418">
            <v>137027</v>
          </cell>
          <cell r="O1418">
            <v>137110</v>
          </cell>
          <cell r="P1418">
            <v>133468</v>
          </cell>
          <cell r="Q1418">
            <v>112412</v>
          </cell>
          <cell r="R1418">
            <v>126708</v>
          </cell>
          <cell r="S1418">
            <v>126479</v>
          </cell>
          <cell r="T1418">
            <v>111039</v>
          </cell>
          <cell r="U1418">
            <v>105115</v>
          </cell>
          <cell r="V1418">
            <v>102810</v>
          </cell>
          <cell r="W1418">
            <v>100453</v>
          </cell>
          <cell r="X1418">
            <v>92102</v>
          </cell>
          <cell r="Y1418">
            <v>83661</v>
          </cell>
          <cell r="Z1418">
            <v>75474</v>
          </cell>
          <cell r="AA1418">
            <v>64825</v>
          </cell>
          <cell r="AB1418">
            <v>66612</v>
          </cell>
          <cell r="AC1418">
            <v>62879</v>
          </cell>
          <cell r="AD1418">
            <v>60532</v>
          </cell>
          <cell r="AE1418">
            <v>50056</v>
          </cell>
          <cell r="AF1418">
            <v>30525</v>
          </cell>
          <cell r="AG1418">
            <v>31812</v>
          </cell>
          <cell r="AH1418">
            <v>31327</v>
          </cell>
          <cell r="AI1418">
            <v>29181</v>
          </cell>
          <cell r="AJ1418">
            <v>23451</v>
          </cell>
          <cell r="AK1418">
            <v>32380</v>
          </cell>
          <cell r="AL1418">
            <v>27413</v>
          </cell>
          <cell r="AM1418">
            <v>29470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951548</v>
          </cell>
          <cell r="L1419">
            <v>11585</v>
          </cell>
          <cell r="M1419">
            <v>26349</v>
          </cell>
          <cell r="N1419">
            <v>28479</v>
          </cell>
          <cell r="O1419">
            <v>25003</v>
          </cell>
          <cell r="P1419">
            <v>47761</v>
          </cell>
          <cell r="Q1419">
            <v>22936</v>
          </cell>
          <cell r="R1419">
            <v>26160</v>
          </cell>
          <cell r="S1419">
            <v>25691</v>
          </cell>
          <cell r="T1419">
            <v>31217</v>
          </cell>
          <cell r="U1419">
            <v>42738</v>
          </cell>
          <cell r="V1419">
            <v>37099</v>
          </cell>
          <cell r="W1419">
            <v>60381</v>
          </cell>
          <cell r="X1419">
            <v>40911</v>
          </cell>
          <cell r="Y1419">
            <v>42194</v>
          </cell>
          <cell r="Z1419">
            <v>57003</v>
          </cell>
          <cell r="AA1419">
            <v>19761</v>
          </cell>
          <cell r="AB1419">
            <v>44925</v>
          </cell>
          <cell r="AC1419">
            <v>26301</v>
          </cell>
          <cell r="AD1419">
            <v>32738</v>
          </cell>
          <cell r="AE1419">
            <v>85615</v>
          </cell>
          <cell r="AF1419">
            <v>52660</v>
          </cell>
          <cell r="AG1419">
            <v>34221</v>
          </cell>
          <cell r="AH1419">
            <v>9076</v>
          </cell>
          <cell r="AI1419">
            <v>27784</v>
          </cell>
          <cell r="AJ1419">
            <v>19108</v>
          </cell>
          <cell r="AK1419">
            <v>29813</v>
          </cell>
          <cell r="AL1419">
            <v>15921</v>
          </cell>
          <cell r="AM1419">
            <v>10040</v>
          </cell>
          <cell r="AN1419">
            <v>18001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2249209</v>
          </cell>
          <cell r="L1420">
            <v>24205</v>
          </cell>
          <cell r="M1420">
            <v>39297</v>
          </cell>
          <cell r="N1420">
            <v>46945</v>
          </cell>
          <cell r="O1420">
            <v>40585</v>
          </cell>
          <cell r="P1420">
            <v>44278</v>
          </cell>
          <cell r="Q1420">
            <v>35922</v>
          </cell>
          <cell r="R1420">
            <v>49821</v>
          </cell>
          <cell r="S1420">
            <v>60464</v>
          </cell>
          <cell r="T1420">
            <v>63185</v>
          </cell>
          <cell r="U1420">
            <v>65048</v>
          </cell>
          <cell r="V1420">
            <v>67268</v>
          </cell>
          <cell r="W1420">
            <v>59083</v>
          </cell>
          <cell r="X1420">
            <v>95982</v>
          </cell>
          <cell r="Y1420">
            <v>91792</v>
          </cell>
          <cell r="Z1420">
            <v>142526</v>
          </cell>
          <cell r="AA1420">
            <v>106739</v>
          </cell>
          <cell r="AB1420">
            <v>107646</v>
          </cell>
          <cell r="AC1420">
            <v>208012</v>
          </cell>
          <cell r="AD1420">
            <v>117546</v>
          </cell>
          <cell r="AE1420">
            <v>176326</v>
          </cell>
          <cell r="AF1420">
            <v>61166</v>
          </cell>
          <cell r="AG1420">
            <v>97813</v>
          </cell>
          <cell r="AH1420">
            <v>49610</v>
          </cell>
          <cell r="AI1420">
            <v>75941</v>
          </cell>
          <cell r="AJ1420">
            <v>80773</v>
          </cell>
          <cell r="AK1420">
            <v>79968</v>
          </cell>
          <cell r="AL1420">
            <v>59410</v>
          </cell>
          <cell r="AM1420">
            <v>79126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104523</v>
          </cell>
          <cell r="L1421">
            <v>3853</v>
          </cell>
          <cell r="M1421">
            <v>12550</v>
          </cell>
          <cell r="N1421">
            <v>11142</v>
          </cell>
          <cell r="O1421">
            <v>10203</v>
          </cell>
          <cell r="P1421">
            <v>10828</v>
          </cell>
          <cell r="Q1421">
            <v>7956</v>
          </cell>
          <cell r="R1421">
            <v>5410</v>
          </cell>
          <cell r="S1421">
            <v>3734</v>
          </cell>
          <cell r="T1421">
            <v>3975</v>
          </cell>
          <cell r="U1421">
            <v>2744</v>
          </cell>
          <cell r="V1421">
            <v>4326</v>
          </cell>
          <cell r="W1421">
            <v>3229</v>
          </cell>
          <cell r="X1421">
            <v>4287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623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4850721</v>
          </cell>
          <cell r="L1422">
            <v>5554</v>
          </cell>
          <cell r="M1422">
            <v>95257</v>
          </cell>
          <cell r="N1422">
            <v>215350</v>
          </cell>
          <cell r="O1422">
            <v>315211</v>
          </cell>
          <cell r="P1422">
            <v>224547</v>
          </cell>
          <cell r="Q1422">
            <v>209293</v>
          </cell>
          <cell r="R1422">
            <v>259799</v>
          </cell>
          <cell r="S1422">
            <v>191563</v>
          </cell>
          <cell r="T1422">
            <v>263016</v>
          </cell>
          <cell r="U1422">
            <v>545033</v>
          </cell>
          <cell r="V1422">
            <v>434320</v>
          </cell>
          <cell r="W1422">
            <v>463348</v>
          </cell>
          <cell r="X1422">
            <v>371927</v>
          </cell>
          <cell r="Y1422">
            <v>185466</v>
          </cell>
          <cell r="Z1422">
            <v>162619</v>
          </cell>
          <cell r="AA1422">
            <v>149932</v>
          </cell>
          <cell r="AB1422">
            <v>168428</v>
          </cell>
          <cell r="AC1422">
            <v>177867</v>
          </cell>
          <cell r="AD1422">
            <v>131376</v>
          </cell>
          <cell r="AE1422">
            <v>69246</v>
          </cell>
          <cell r="AF1422">
            <v>73817</v>
          </cell>
          <cell r="AG1422">
            <v>27612</v>
          </cell>
          <cell r="AH1422">
            <v>15208</v>
          </cell>
          <cell r="AI1422">
            <v>18088</v>
          </cell>
          <cell r="AJ1422">
            <v>17679</v>
          </cell>
          <cell r="AK1422">
            <v>10491</v>
          </cell>
          <cell r="AL1422">
            <v>3498</v>
          </cell>
          <cell r="AM1422">
            <v>16382</v>
          </cell>
          <cell r="AN1422">
            <v>19330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371015</v>
          </cell>
          <cell r="L1423">
            <v>7208</v>
          </cell>
          <cell r="M1423">
            <v>30751</v>
          </cell>
          <cell r="N1423">
            <v>47501</v>
          </cell>
          <cell r="O1423">
            <v>15872</v>
          </cell>
          <cell r="P1423">
            <v>17077</v>
          </cell>
          <cell r="Q1423">
            <v>11968</v>
          </cell>
          <cell r="R1423">
            <v>13745</v>
          </cell>
          <cell r="S1423">
            <v>12691</v>
          </cell>
          <cell r="T1423">
            <v>8095</v>
          </cell>
          <cell r="U1423">
            <v>8390</v>
          </cell>
          <cell r="V1423">
            <v>34660</v>
          </cell>
          <cell r="W1423">
            <v>22256</v>
          </cell>
          <cell r="X1423">
            <v>9552</v>
          </cell>
          <cell r="Y1423">
            <v>5909</v>
          </cell>
          <cell r="Z1423">
            <v>8677</v>
          </cell>
          <cell r="AA1423">
            <v>8002</v>
          </cell>
          <cell r="AB1423">
            <v>9971</v>
          </cell>
          <cell r="AC1423">
            <v>8207</v>
          </cell>
          <cell r="AD1423">
            <v>24470</v>
          </cell>
          <cell r="AE1423">
            <v>4930</v>
          </cell>
          <cell r="AF1423">
            <v>3416</v>
          </cell>
          <cell r="AG1423">
            <v>6109</v>
          </cell>
          <cell r="AH1423">
            <v>2357</v>
          </cell>
          <cell r="AI1423">
            <v>2520</v>
          </cell>
          <cell r="AJ1423">
            <v>1890</v>
          </cell>
          <cell r="AK1423">
            <v>5579</v>
          </cell>
          <cell r="AL1423">
            <v>3823</v>
          </cell>
          <cell r="AM1423">
            <v>4619</v>
          </cell>
          <cell r="AN1423">
            <v>3618</v>
          </cell>
          <cell r="AO1423">
            <v>27152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7466</v>
          </cell>
          <cell r="L1425">
            <v>26</v>
          </cell>
          <cell r="M1425">
            <v>1199</v>
          </cell>
          <cell r="N1425">
            <v>739</v>
          </cell>
          <cell r="O1425">
            <v>433</v>
          </cell>
          <cell r="P1425">
            <v>148</v>
          </cell>
          <cell r="Q1425">
            <v>1024</v>
          </cell>
          <cell r="R1425">
            <v>3699</v>
          </cell>
          <cell r="S1425">
            <v>142</v>
          </cell>
          <cell r="AJ1425">
            <v>56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3303</v>
          </cell>
          <cell r="M1426">
            <v>167</v>
          </cell>
          <cell r="N1426">
            <v>89</v>
          </cell>
          <cell r="P1426">
            <v>789</v>
          </cell>
          <cell r="Q1426">
            <v>609</v>
          </cell>
          <cell r="R1426">
            <v>1051</v>
          </cell>
          <cell r="U1426">
            <v>17</v>
          </cell>
          <cell r="V1426">
            <v>161</v>
          </cell>
          <cell r="W1426">
            <v>141</v>
          </cell>
          <cell r="Z1426">
            <v>39</v>
          </cell>
          <cell r="AC1426">
            <v>240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346</v>
          </cell>
          <cell r="M1429">
            <v>44</v>
          </cell>
          <cell r="O1429">
            <v>43</v>
          </cell>
          <cell r="Q1429">
            <v>55</v>
          </cell>
          <cell r="R1429">
            <v>75</v>
          </cell>
          <cell r="X1429">
            <v>129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102</v>
          </cell>
          <cell r="AA1433">
            <v>102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250</v>
          </cell>
          <cell r="M1435">
            <v>119</v>
          </cell>
          <cell r="N1435">
            <v>131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112</v>
          </cell>
          <cell r="M1436">
            <v>18</v>
          </cell>
          <cell r="N1436">
            <v>17</v>
          </cell>
          <cell r="P1436">
            <v>27</v>
          </cell>
          <cell r="U1436">
            <v>50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4358</v>
          </cell>
          <cell r="M1437">
            <v>77</v>
          </cell>
          <cell r="N1437">
            <v>229</v>
          </cell>
          <cell r="O1437">
            <v>992</v>
          </cell>
          <cell r="P1437">
            <v>92</v>
          </cell>
          <cell r="Q1437">
            <v>743</v>
          </cell>
          <cell r="R1437">
            <v>1068</v>
          </cell>
          <cell r="S1437">
            <v>367</v>
          </cell>
          <cell r="T1437">
            <v>103</v>
          </cell>
          <cell r="W1437">
            <v>406</v>
          </cell>
          <cell r="X1437">
            <v>20</v>
          </cell>
          <cell r="AI1437">
            <v>156</v>
          </cell>
          <cell r="AM1437">
            <v>105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620</v>
          </cell>
          <cell r="M1438">
            <v>288</v>
          </cell>
          <cell r="N1438">
            <v>77</v>
          </cell>
          <cell r="P1438">
            <v>243</v>
          </cell>
          <cell r="Q1438">
            <v>12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4126927</v>
          </cell>
          <cell r="L1442">
            <v>185524</v>
          </cell>
          <cell r="M1442">
            <v>308119</v>
          </cell>
          <cell r="N1442">
            <v>284772</v>
          </cell>
          <cell r="O1442">
            <v>272956</v>
          </cell>
          <cell r="P1442">
            <v>263026</v>
          </cell>
          <cell r="Q1442">
            <v>248343</v>
          </cell>
          <cell r="R1442">
            <v>251845</v>
          </cell>
          <cell r="S1442">
            <v>204832</v>
          </cell>
          <cell r="T1442">
            <v>178937</v>
          </cell>
          <cell r="U1442">
            <v>141177</v>
          </cell>
          <cell r="V1442">
            <v>137601</v>
          </cell>
          <cell r="W1442">
            <v>174515</v>
          </cell>
          <cell r="X1442">
            <v>157019</v>
          </cell>
          <cell r="Y1442">
            <v>143021</v>
          </cell>
          <cell r="Z1442">
            <v>139296</v>
          </cell>
          <cell r="AA1442">
            <v>120582</v>
          </cell>
          <cell r="AB1442">
            <v>108122</v>
          </cell>
          <cell r="AC1442">
            <v>109172</v>
          </cell>
          <cell r="AD1442">
            <v>103773</v>
          </cell>
          <cell r="AE1442">
            <v>91014</v>
          </cell>
          <cell r="AF1442">
            <v>66262</v>
          </cell>
          <cell r="AG1442">
            <v>63330</v>
          </cell>
          <cell r="AH1442">
            <v>62903</v>
          </cell>
          <cell r="AI1442">
            <v>61031</v>
          </cell>
          <cell r="AJ1442">
            <v>59630</v>
          </cell>
          <cell r="AK1442">
            <v>63692</v>
          </cell>
          <cell r="AL1442">
            <v>58990</v>
          </cell>
          <cell r="AM1442">
            <v>48191</v>
          </cell>
          <cell r="AN1442">
            <v>19068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879784</v>
          </cell>
          <cell r="L1443">
            <v>19883</v>
          </cell>
          <cell r="M1443">
            <v>38682</v>
          </cell>
          <cell r="N1443">
            <v>33654</v>
          </cell>
          <cell r="O1443">
            <v>44122</v>
          </cell>
          <cell r="P1443">
            <v>23379</v>
          </cell>
          <cell r="Q1443">
            <v>17413</v>
          </cell>
          <cell r="R1443">
            <v>29348</v>
          </cell>
          <cell r="S1443">
            <v>23682</v>
          </cell>
          <cell r="T1443">
            <v>24187</v>
          </cell>
          <cell r="U1443">
            <v>18997</v>
          </cell>
          <cell r="V1443">
            <v>17610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44011</v>
          </cell>
          <cell r="AB1443">
            <v>29505</v>
          </cell>
          <cell r="AC1443">
            <v>31431</v>
          </cell>
          <cell r="AD1443">
            <v>65086</v>
          </cell>
          <cell r="AE1443">
            <v>69938</v>
          </cell>
          <cell r="AF1443">
            <v>53850</v>
          </cell>
          <cell r="AG1443">
            <v>32819</v>
          </cell>
          <cell r="AH1443">
            <v>23659</v>
          </cell>
          <cell r="AI1443">
            <v>20264</v>
          </cell>
          <cell r="AJ1443">
            <v>15320</v>
          </cell>
          <cell r="AK1443">
            <v>27152</v>
          </cell>
          <cell r="AL1443">
            <v>14136</v>
          </cell>
          <cell r="AM1443">
            <v>28878</v>
          </cell>
          <cell r="AN1443">
            <v>4680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1678908</v>
          </cell>
          <cell r="L1444">
            <v>25950</v>
          </cell>
          <cell r="M1444">
            <v>48720</v>
          </cell>
          <cell r="N1444">
            <v>56693</v>
          </cell>
          <cell r="O1444">
            <v>49735</v>
          </cell>
          <cell r="P1444">
            <v>50865</v>
          </cell>
          <cell r="Q1444">
            <v>47897</v>
          </cell>
          <cell r="R1444">
            <v>53311</v>
          </cell>
          <cell r="S1444">
            <v>41494</v>
          </cell>
          <cell r="T1444">
            <v>37767</v>
          </cell>
          <cell r="U1444">
            <v>33924</v>
          </cell>
          <cell r="V1444">
            <v>32523</v>
          </cell>
          <cell r="W1444">
            <v>42873</v>
          </cell>
          <cell r="X1444">
            <v>49644</v>
          </cell>
          <cell r="Y1444">
            <v>51122</v>
          </cell>
          <cell r="Z1444">
            <v>42970</v>
          </cell>
          <cell r="AA1444">
            <v>99091</v>
          </cell>
          <cell r="AB1444">
            <v>85386</v>
          </cell>
          <cell r="AC1444">
            <v>91765</v>
          </cell>
          <cell r="AD1444">
            <v>110212</v>
          </cell>
          <cell r="AE1444">
            <v>124313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46147</v>
          </cell>
          <cell r="AJ1444">
            <v>50720</v>
          </cell>
          <cell r="AK1444">
            <v>48699</v>
          </cell>
          <cell r="AL1444">
            <v>30704</v>
          </cell>
          <cell r="AM1444">
            <v>34773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50620</v>
          </cell>
          <cell r="L1445">
            <v>3768</v>
          </cell>
          <cell r="M1445">
            <v>10308</v>
          </cell>
          <cell r="N1445">
            <v>9997</v>
          </cell>
          <cell r="O1445">
            <v>5188</v>
          </cell>
          <cell r="P1445">
            <v>6240</v>
          </cell>
          <cell r="Q1445">
            <v>3054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784592</v>
          </cell>
          <cell r="L1446">
            <v>4100</v>
          </cell>
          <cell r="M1446">
            <v>33543</v>
          </cell>
          <cell r="N1446">
            <v>56225</v>
          </cell>
          <cell r="O1446">
            <v>119727</v>
          </cell>
          <cell r="P1446">
            <v>138860</v>
          </cell>
          <cell r="Q1446">
            <v>78386</v>
          </cell>
          <cell r="R1446">
            <v>117780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16645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4234</v>
          </cell>
          <cell r="AJ1446">
            <v>33226</v>
          </cell>
          <cell r="AK1446">
            <v>3254</v>
          </cell>
          <cell r="AL1446">
            <v>648</v>
          </cell>
          <cell r="AM1446">
            <v>1868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98012</v>
          </cell>
          <cell r="L1447">
            <v>4221</v>
          </cell>
          <cell r="M1447">
            <v>10037</v>
          </cell>
          <cell r="N1447">
            <v>8547</v>
          </cell>
          <cell r="O1447">
            <v>12581</v>
          </cell>
          <cell r="P1447">
            <v>8471</v>
          </cell>
          <cell r="Q1447">
            <v>2432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2159</v>
          </cell>
          <cell r="AF1447">
            <v>4074</v>
          </cell>
          <cell r="AG1447">
            <v>8958</v>
          </cell>
          <cell r="AH1447">
            <v>9606</v>
          </cell>
          <cell r="AI1447">
            <v>5696</v>
          </cell>
          <cell r="AJ1447">
            <v>4699</v>
          </cell>
          <cell r="AK1447">
            <v>1088</v>
          </cell>
          <cell r="AL1447">
            <v>1096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19</v>
          </cell>
          <cell r="AC1448">
            <v>19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560</v>
          </cell>
          <cell r="M1449">
            <v>170</v>
          </cell>
          <cell r="O1449">
            <v>54</v>
          </cell>
          <cell r="P1449">
            <v>105</v>
          </cell>
          <cell r="Q1449">
            <v>231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472</v>
          </cell>
          <cell r="L1450">
            <v>158</v>
          </cell>
          <cell r="N1450">
            <v>164</v>
          </cell>
          <cell r="P1450">
            <v>94</v>
          </cell>
          <cell r="Y1450">
            <v>56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541</v>
          </cell>
          <cell r="M1453">
            <v>421</v>
          </cell>
          <cell r="Q1453">
            <v>120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590</v>
          </cell>
          <cell r="M1461">
            <v>132</v>
          </cell>
          <cell r="O1461">
            <v>364</v>
          </cell>
          <cell r="Q1461">
            <v>40</v>
          </cell>
          <cell r="AG1461">
            <v>54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100</v>
          </cell>
          <cell r="P1462">
            <v>100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6718224</v>
          </cell>
          <cell r="L1466">
            <v>300436</v>
          </cell>
          <cell r="M1466">
            <v>425955</v>
          </cell>
          <cell r="N1466">
            <v>402101</v>
          </cell>
          <cell r="O1466">
            <v>397704</v>
          </cell>
          <cell r="P1466">
            <v>398575</v>
          </cell>
          <cell r="Q1466">
            <v>379304</v>
          </cell>
          <cell r="R1466">
            <v>397026</v>
          </cell>
          <cell r="S1466">
            <v>373825</v>
          </cell>
          <cell r="T1466">
            <v>378003</v>
          </cell>
          <cell r="U1466">
            <v>323553</v>
          </cell>
          <cell r="V1466">
            <v>269891</v>
          </cell>
          <cell r="W1466">
            <v>252636</v>
          </cell>
          <cell r="X1466">
            <v>233163</v>
          </cell>
          <cell r="Y1466">
            <v>228495</v>
          </cell>
          <cell r="Z1466">
            <v>209307</v>
          </cell>
          <cell r="AA1466">
            <v>190422</v>
          </cell>
          <cell r="AB1466">
            <v>168984</v>
          </cell>
          <cell r="AC1466">
            <v>178792</v>
          </cell>
          <cell r="AD1466">
            <v>181450</v>
          </cell>
          <cell r="AE1466">
            <v>166770</v>
          </cell>
          <cell r="AF1466">
            <v>146667</v>
          </cell>
          <cell r="AG1466">
            <v>116643</v>
          </cell>
          <cell r="AH1466">
            <v>105644</v>
          </cell>
          <cell r="AI1466">
            <v>106427</v>
          </cell>
          <cell r="AJ1466">
            <v>103553</v>
          </cell>
          <cell r="AK1466">
            <v>99489</v>
          </cell>
          <cell r="AL1466">
            <v>92614</v>
          </cell>
          <cell r="AM1466">
            <v>77335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74493</v>
          </cell>
          <cell r="L1467">
            <v>3827</v>
          </cell>
          <cell r="M1467">
            <v>6083</v>
          </cell>
          <cell r="N1467">
            <v>5257</v>
          </cell>
          <cell r="O1467">
            <v>3473</v>
          </cell>
          <cell r="P1467">
            <v>5531</v>
          </cell>
          <cell r="Q1467">
            <v>3481</v>
          </cell>
          <cell r="R1467">
            <v>4094</v>
          </cell>
          <cell r="S1467">
            <v>3538</v>
          </cell>
          <cell r="T1467">
            <v>2516</v>
          </cell>
          <cell r="U1467">
            <v>3502</v>
          </cell>
          <cell r="V1467">
            <v>3305</v>
          </cell>
          <cell r="W1467">
            <v>2779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962531</v>
          </cell>
          <cell r="L1468">
            <v>20455</v>
          </cell>
          <cell r="M1468">
            <v>28505</v>
          </cell>
          <cell r="N1468">
            <v>22600</v>
          </cell>
          <cell r="O1468">
            <v>22727</v>
          </cell>
          <cell r="P1468">
            <v>19833</v>
          </cell>
          <cell r="Q1468">
            <v>20247</v>
          </cell>
          <cell r="R1468">
            <v>24675</v>
          </cell>
          <cell r="S1468">
            <v>25021</v>
          </cell>
          <cell r="T1468">
            <v>38924</v>
          </cell>
          <cell r="U1468">
            <v>28456</v>
          </cell>
          <cell r="V1468">
            <v>26086</v>
          </cell>
          <cell r="W1468">
            <v>23626</v>
          </cell>
          <cell r="X1468">
            <v>31595</v>
          </cell>
          <cell r="Y1468">
            <v>24858</v>
          </cell>
          <cell r="Z1468">
            <v>25197</v>
          </cell>
          <cell r="AA1468">
            <v>24505</v>
          </cell>
          <cell r="AB1468">
            <v>25118</v>
          </cell>
          <cell r="AC1468">
            <v>30522</v>
          </cell>
          <cell r="AD1468">
            <v>39695</v>
          </cell>
          <cell r="AE1468">
            <v>31762</v>
          </cell>
          <cell r="AF1468">
            <v>42293</v>
          </cell>
          <cell r="AG1468">
            <v>28883</v>
          </cell>
          <cell r="AH1468">
            <v>45650</v>
          </cell>
          <cell r="AI1468">
            <v>42039</v>
          </cell>
          <cell r="AJ1468">
            <v>53077</v>
          </cell>
          <cell r="AK1468">
            <v>68491</v>
          </cell>
          <cell r="AL1468">
            <v>67254</v>
          </cell>
          <cell r="AM1468">
            <v>69795</v>
          </cell>
          <cell r="AN1468">
            <v>10642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42270</v>
          </cell>
          <cell r="L1469">
            <v>1310</v>
          </cell>
          <cell r="M1469">
            <v>4938</v>
          </cell>
          <cell r="N1469">
            <v>3127</v>
          </cell>
          <cell r="O1469">
            <v>2484</v>
          </cell>
          <cell r="P1469">
            <v>2593</v>
          </cell>
          <cell r="Q1469">
            <v>1859</v>
          </cell>
          <cell r="R1469">
            <v>2654</v>
          </cell>
          <cell r="S1469">
            <v>2924</v>
          </cell>
          <cell r="T1469">
            <v>3944</v>
          </cell>
          <cell r="U1469">
            <v>4060</v>
          </cell>
          <cell r="V1469">
            <v>4252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516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224463</v>
          </cell>
          <cell r="L1470">
            <v>547</v>
          </cell>
          <cell r="M1470">
            <v>9258</v>
          </cell>
          <cell r="N1470">
            <v>49259</v>
          </cell>
          <cell r="O1470">
            <v>2199</v>
          </cell>
          <cell r="P1470">
            <v>8953</v>
          </cell>
          <cell r="Q1470">
            <v>7600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38895</v>
          </cell>
          <cell r="L1471">
            <v>626</v>
          </cell>
          <cell r="M1471">
            <v>736</v>
          </cell>
          <cell r="N1471">
            <v>4450</v>
          </cell>
          <cell r="O1471">
            <v>539</v>
          </cell>
          <cell r="P1471">
            <v>690</v>
          </cell>
          <cell r="Q1471">
            <v>1334</v>
          </cell>
          <cell r="R1471">
            <v>635</v>
          </cell>
          <cell r="S1471">
            <v>2037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1382</v>
          </cell>
          <cell r="AC1471">
            <v>486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922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66</v>
          </cell>
          <cell r="M1472">
            <v>25</v>
          </cell>
          <cell r="U1472">
            <v>41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174</v>
          </cell>
          <cell r="S1474">
            <v>174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163</v>
          </cell>
          <cell r="O1477">
            <v>132</v>
          </cell>
          <cell r="Q1477">
            <v>31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420</v>
          </cell>
          <cell r="L1486">
            <v>108</v>
          </cell>
          <cell r="N1486">
            <v>244</v>
          </cell>
          <cell r="T1486">
            <v>68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5237550</v>
          </cell>
          <cell r="L1490">
            <v>198513</v>
          </cell>
          <cell r="M1490">
            <v>298366</v>
          </cell>
          <cell r="N1490">
            <v>287759</v>
          </cell>
          <cell r="O1490">
            <v>253399</v>
          </cell>
          <cell r="P1490">
            <v>277472</v>
          </cell>
          <cell r="Q1490">
            <v>274357</v>
          </cell>
          <cell r="R1490">
            <v>285740</v>
          </cell>
          <cell r="S1490">
            <v>274982</v>
          </cell>
          <cell r="T1490">
            <v>270512</v>
          </cell>
          <cell r="U1490">
            <v>257599</v>
          </cell>
          <cell r="V1490">
            <v>229196</v>
          </cell>
          <cell r="W1490">
            <v>231116</v>
          </cell>
          <cell r="X1490">
            <v>223217</v>
          </cell>
          <cell r="Y1490">
            <v>217057</v>
          </cell>
          <cell r="Z1490">
            <v>181006</v>
          </cell>
          <cell r="AA1490">
            <v>181365</v>
          </cell>
          <cell r="AB1490">
            <v>163291</v>
          </cell>
          <cell r="AC1490">
            <v>139946</v>
          </cell>
          <cell r="AD1490">
            <v>132669</v>
          </cell>
          <cell r="AE1490">
            <v>131583</v>
          </cell>
          <cell r="AF1490">
            <v>110553</v>
          </cell>
          <cell r="AG1490">
            <v>91151</v>
          </cell>
          <cell r="AH1490">
            <v>91408</v>
          </cell>
          <cell r="AI1490">
            <v>81623</v>
          </cell>
          <cell r="AJ1490">
            <v>85456</v>
          </cell>
          <cell r="AK1490">
            <v>93901</v>
          </cell>
          <cell r="AL1490">
            <v>87203</v>
          </cell>
          <cell r="AM1490">
            <v>67864</v>
          </cell>
          <cell r="AN1490">
            <v>19246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55140</v>
          </cell>
          <cell r="L1491">
            <v>3474</v>
          </cell>
          <cell r="M1491">
            <v>5715</v>
          </cell>
          <cell r="N1491">
            <v>4160</v>
          </cell>
          <cell r="O1491">
            <v>3184</v>
          </cell>
          <cell r="P1491">
            <v>2236</v>
          </cell>
          <cell r="Q1491">
            <v>3106</v>
          </cell>
          <cell r="R1491">
            <v>4324</v>
          </cell>
          <cell r="S1491">
            <v>2682</v>
          </cell>
          <cell r="T1491">
            <v>3150</v>
          </cell>
          <cell r="U1491">
            <v>3529</v>
          </cell>
          <cell r="V1491">
            <v>2064</v>
          </cell>
          <cell r="W1491">
            <v>2327</v>
          </cell>
          <cell r="X1491">
            <v>2664</v>
          </cell>
          <cell r="Y1491">
            <v>1193</v>
          </cell>
          <cell r="Z1491">
            <v>1644</v>
          </cell>
          <cell r="AA1491">
            <v>1205</v>
          </cell>
          <cell r="AB1491">
            <v>1636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344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1222220</v>
          </cell>
          <cell r="L1492">
            <v>42732</v>
          </cell>
          <cell r="M1492">
            <v>45919</v>
          </cell>
          <cell r="N1492">
            <v>42646</v>
          </cell>
          <cell r="O1492">
            <v>35950</v>
          </cell>
          <cell r="P1492">
            <v>37152</v>
          </cell>
          <cell r="Q1492">
            <v>44513</v>
          </cell>
          <cell r="R1492">
            <v>56051</v>
          </cell>
          <cell r="S1492">
            <v>60981</v>
          </cell>
          <cell r="T1492">
            <v>61792</v>
          </cell>
          <cell r="U1492">
            <v>58060</v>
          </cell>
          <cell r="V1492">
            <v>50857</v>
          </cell>
          <cell r="W1492">
            <v>42788</v>
          </cell>
          <cell r="X1492">
            <v>45446</v>
          </cell>
          <cell r="Y1492">
            <v>49252</v>
          </cell>
          <cell r="Z1492">
            <v>46896</v>
          </cell>
          <cell r="AA1492">
            <v>39229</v>
          </cell>
          <cell r="AB1492">
            <v>33257</v>
          </cell>
          <cell r="AC1492">
            <v>26133</v>
          </cell>
          <cell r="AD1492">
            <v>28168</v>
          </cell>
          <cell r="AE1492">
            <v>24326</v>
          </cell>
          <cell r="AF1492">
            <v>20341</v>
          </cell>
          <cell r="AG1492">
            <v>15012</v>
          </cell>
          <cell r="AH1492">
            <v>21154</v>
          </cell>
          <cell r="AI1492">
            <v>43344</v>
          </cell>
          <cell r="AJ1492">
            <v>52125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13094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932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152027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14120</v>
          </cell>
          <cell r="R1494">
            <v>10324</v>
          </cell>
          <cell r="S1494">
            <v>6005</v>
          </cell>
          <cell r="T1494">
            <v>7465</v>
          </cell>
          <cell r="U1494">
            <v>9078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30542</v>
          </cell>
          <cell r="M1495">
            <v>3576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1981</v>
          </cell>
          <cell r="V1495">
            <v>1334</v>
          </cell>
          <cell r="W1495">
            <v>561</v>
          </cell>
          <cell r="X1495">
            <v>2736</v>
          </cell>
          <cell r="Y1495">
            <v>1141</v>
          </cell>
          <cell r="Z1495">
            <v>2207</v>
          </cell>
          <cell r="AA1495">
            <v>1051</v>
          </cell>
          <cell r="AB1495">
            <v>2968</v>
          </cell>
          <cell r="AC1495">
            <v>666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14</v>
          </cell>
          <cell r="P1501">
            <v>14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126</v>
          </cell>
          <cell r="Q1508">
            <v>36</v>
          </cell>
          <cell r="AA1508">
            <v>90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193</v>
          </cell>
          <cell r="P1510">
            <v>193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2894969</v>
          </cell>
          <cell r="L1514">
            <v>114278</v>
          </cell>
          <cell r="M1514">
            <v>169542</v>
          </cell>
          <cell r="N1514">
            <v>151224</v>
          </cell>
          <cell r="O1514">
            <v>148018</v>
          </cell>
          <cell r="P1514">
            <v>159680</v>
          </cell>
          <cell r="Q1514">
            <v>171593</v>
          </cell>
          <cell r="R1514">
            <v>168621</v>
          </cell>
          <cell r="S1514">
            <v>160355</v>
          </cell>
          <cell r="T1514">
            <v>179838</v>
          </cell>
          <cell r="U1514">
            <v>162766</v>
          </cell>
          <cell r="V1514">
            <v>134663</v>
          </cell>
          <cell r="W1514">
            <v>118534</v>
          </cell>
          <cell r="X1514">
            <v>118910</v>
          </cell>
          <cell r="Y1514">
            <v>108461</v>
          </cell>
          <cell r="Z1514">
            <v>109254</v>
          </cell>
          <cell r="AA1514">
            <v>94244</v>
          </cell>
          <cell r="AB1514">
            <v>87058</v>
          </cell>
          <cell r="AC1514">
            <v>75798</v>
          </cell>
          <cell r="AD1514">
            <v>72890</v>
          </cell>
          <cell r="AE1514">
            <v>71613</v>
          </cell>
          <cell r="AF1514">
            <v>63841</v>
          </cell>
          <cell r="AG1514">
            <v>46958</v>
          </cell>
          <cell r="AH1514">
            <v>44220</v>
          </cell>
          <cell r="AI1514">
            <v>34140</v>
          </cell>
          <cell r="AJ1514">
            <v>33734</v>
          </cell>
          <cell r="AK1514">
            <v>31823</v>
          </cell>
          <cell r="AL1514">
            <v>30770</v>
          </cell>
          <cell r="AM1514">
            <v>26533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42166</v>
          </cell>
          <cell r="L1515">
            <v>1608</v>
          </cell>
          <cell r="M1515">
            <v>3482</v>
          </cell>
          <cell r="N1515">
            <v>2616</v>
          </cell>
          <cell r="O1515">
            <v>1447</v>
          </cell>
          <cell r="P1515">
            <v>1479</v>
          </cell>
          <cell r="Q1515">
            <v>1624</v>
          </cell>
          <cell r="R1515">
            <v>2798</v>
          </cell>
          <cell r="S1515">
            <v>2556</v>
          </cell>
          <cell r="T1515">
            <v>980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2039</v>
          </cell>
          <cell r="AB1515">
            <v>1270</v>
          </cell>
          <cell r="AC1515">
            <v>1028</v>
          </cell>
          <cell r="AD1515">
            <v>1400</v>
          </cell>
          <cell r="AE1515">
            <v>636</v>
          </cell>
          <cell r="AF1515">
            <v>717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273778</v>
          </cell>
          <cell r="L1516">
            <v>7711</v>
          </cell>
          <cell r="M1516">
            <v>14813</v>
          </cell>
          <cell r="N1516">
            <v>10066</v>
          </cell>
          <cell r="O1516">
            <v>10619</v>
          </cell>
          <cell r="P1516">
            <v>10758</v>
          </cell>
          <cell r="Q1516">
            <v>12090</v>
          </cell>
          <cell r="R1516">
            <v>16320</v>
          </cell>
          <cell r="S1516">
            <v>17258</v>
          </cell>
          <cell r="T1516">
            <v>17635</v>
          </cell>
          <cell r="U1516">
            <v>13985</v>
          </cell>
          <cell r="V1516">
            <v>12408</v>
          </cell>
          <cell r="W1516">
            <v>11291</v>
          </cell>
          <cell r="X1516">
            <v>13268</v>
          </cell>
          <cell r="Y1516">
            <v>10887</v>
          </cell>
          <cell r="Z1516">
            <v>10659</v>
          </cell>
          <cell r="AA1516">
            <v>9829</v>
          </cell>
          <cell r="AB1516">
            <v>7174</v>
          </cell>
          <cell r="AC1516">
            <v>7327</v>
          </cell>
          <cell r="AD1516">
            <v>6734</v>
          </cell>
          <cell r="AE1516">
            <v>8040</v>
          </cell>
          <cell r="AF1516">
            <v>10214</v>
          </cell>
          <cell r="AG1516">
            <v>3059</v>
          </cell>
          <cell r="AH1516">
            <v>2148</v>
          </cell>
          <cell r="AI1516">
            <v>2834</v>
          </cell>
          <cell r="AJ1516">
            <v>4805</v>
          </cell>
          <cell r="AK1516">
            <v>8801</v>
          </cell>
          <cell r="AL1516">
            <v>6097</v>
          </cell>
          <cell r="AM1516">
            <v>5485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9258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469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191</v>
          </cell>
          <cell r="V1517">
            <v>693</v>
          </cell>
          <cell r="W1517">
            <v>600</v>
          </cell>
          <cell r="X1517">
            <v>591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168093</v>
          </cell>
          <cell r="L1518">
            <v>1019</v>
          </cell>
          <cell r="M1518">
            <v>13062</v>
          </cell>
          <cell r="N1518">
            <v>12815</v>
          </cell>
          <cell r="O1518">
            <v>10677</v>
          </cell>
          <cell r="P1518">
            <v>15875</v>
          </cell>
          <cell r="Q1518">
            <v>7194</v>
          </cell>
          <cell r="R1518">
            <v>11876</v>
          </cell>
          <cell r="S1518">
            <v>14308</v>
          </cell>
          <cell r="T1518">
            <v>2533</v>
          </cell>
          <cell r="U1518">
            <v>6294</v>
          </cell>
          <cell r="V1518">
            <v>10131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23221</v>
          </cell>
          <cell r="L1519">
            <v>1070</v>
          </cell>
          <cell r="M1519">
            <v>530</v>
          </cell>
          <cell r="N1519">
            <v>534</v>
          </cell>
          <cell r="O1519">
            <v>308</v>
          </cell>
          <cell r="P1519">
            <v>615</v>
          </cell>
          <cell r="Q1519">
            <v>1035</v>
          </cell>
          <cell r="R1519">
            <v>1183</v>
          </cell>
          <cell r="S1519">
            <v>1848</v>
          </cell>
          <cell r="T1519">
            <v>2402</v>
          </cell>
          <cell r="V1519">
            <v>21</v>
          </cell>
          <cell r="W1519">
            <v>2207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32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102</v>
          </cell>
          <cell r="R1521">
            <v>102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74</v>
          </cell>
          <cell r="M1522">
            <v>29</v>
          </cell>
          <cell r="R1522">
            <v>45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17</v>
          </cell>
          <cell r="Z1523">
            <v>17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141</v>
          </cell>
          <cell r="O1525">
            <v>141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191</v>
          </cell>
          <cell r="S1532">
            <v>167</v>
          </cell>
          <cell r="U1532">
            <v>24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69</v>
          </cell>
          <cell r="L1534">
            <v>69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2290188</v>
          </cell>
          <cell r="L1538">
            <v>71611</v>
          </cell>
          <cell r="M1538">
            <v>115975</v>
          </cell>
          <cell r="N1538">
            <v>109484</v>
          </cell>
          <cell r="O1538">
            <v>106024</v>
          </cell>
          <cell r="P1538">
            <v>99518</v>
          </cell>
          <cell r="Q1538">
            <v>103641</v>
          </cell>
          <cell r="R1538">
            <v>111013</v>
          </cell>
          <cell r="S1538">
            <v>117313</v>
          </cell>
          <cell r="T1538">
            <v>116659</v>
          </cell>
          <cell r="U1538">
            <v>114687</v>
          </cell>
          <cell r="V1538">
            <v>105652</v>
          </cell>
          <cell r="W1538">
            <v>102728</v>
          </cell>
          <cell r="X1538">
            <v>104674</v>
          </cell>
          <cell r="Y1538">
            <v>100753</v>
          </cell>
          <cell r="Z1538">
            <v>95279</v>
          </cell>
          <cell r="AA1538">
            <v>80634</v>
          </cell>
          <cell r="AB1538">
            <v>71540</v>
          </cell>
          <cell r="AC1538">
            <v>75642</v>
          </cell>
          <cell r="AD1538">
            <v>77377</v>
          </cell>
          <cell r="AE1538">
            <v>66843</v>
          </cell>
          <cell r="AF1538">
            <v>55079</v>
          </cell>
          <cell r="AG1538">
            <v>48624</v>
          </cell>
          <cell r="AH1538">
            <v>44216</v>
          </cell>
          <cell r="AI1538">
            <v>40925</v>
          </cell>
          <cell r="AJ1538">
            <v>37781</v>
          </cell>
          <cell r="AK1538">
            <v>37769</v>
          </cell>
          <cell r="AL1538">
            <v>37992</v>
          </cell>
          <cell r="AM1538">
            <v>31143</v>
          </cell>
          <cell r="AN1538">
            <v>9612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45949</v>
          </cell>
          <cell r="L1539">
            <v>2727</v>
          </cell>
          <cell r="M1539">
            <v>4847</v>
          </cell>
          <cell r="N1539">
            <v>3583</v>
          </cell>
          <cell r="O1539">
            <v>3352</v>
          </cell>
          <cell r="P1539">
            <v>2574</v>
          </cell>
          <cell r="Q1539">
            <v>2246</v>
          </cell>
          <cell r="R1539">
            <v>1326</v>
          </cell>
          <cell r="S1539">
            <v>2484</v>
          </cell>
          <cell r="T1539">
            <v>3155</v>
          </cell>
          <cell r="U1539">
            <v>1760</v>
          </cell>
          <cell r="V1539">
            <v>2382</v>
          </cell>
          <cell r="W1539">
            <v>1505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1387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499165</v>
          </cell>
          <cell r="L1540">
            <v>21679</v>
          </cell>
          <cell r="M1540">
            <v>29844</v>
          </cell>
          <cell r="N1540">
            <v>23197</v>
          </cell>
          <cell r="O1540">
            <v>21546</v>
          </cell>
          <cell r="P1540">
            <v>26348</v>
          </cell>
          <cell r="Q1540">
            <v>24390</v>
          </cell>
          <cell r="R1540">
            <v>30832</v>
          </cell>
          <cell r="S1540">
            <v>29486</v>
          </cell>
          <cell r="T1540">
            <v>29119</v>
          </cell>
          <cell r="U1540">
            <v>26658</v>
          </cell>
          <cell r="V1540">
            <v>21159</v>
          </cell>
          <cell r="W1540">
            <v>23046</v>
          </cell>
          <cell r="X1540">
            <v>23463</v>
          </cell>
          <cell r="Y1540">
            <v>23641</v>
          </cell>
          <cell r="Z1540">
            <v>18952</v>
          </cell>
          <cell r="AA1540">
            <v>16552</v>
          </cell>
          <cell r="AB1540">
            <v>16496</v>
          </cell>
          <cell r="AC1540">
            <v>12753</v>
          </cell>
          <cell r="AD1540">
            <v>11778</v>
          </cell>
          <cell r="AE1540">
            <v>9611</v>
          </cell>
          <cell r="AF1540">
            <v>7393</v>
          </cell>
          <cell r="AG1540">
            <v>6356</v>
          </cell>
          <cell r="AH1540">
            <v>7259</v>
          </cell>
          <cell r="AI1540">
            <v>6115</v>
          </cell>
          <cell r="AJ1540">
            <v>6376</v>
          </cell>
          <cell r="AK1540">
            <v>8678</v>
          </cell>
          <cell r="AL1540">
            <v>7666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57289</v>
          </cell>
          <cell r="M1542">
            <v>3535</v>
          </cell>
          <cell r="N1542">
            <v>7989</v>
          </cell>
          <cell r="O1542">
            <v>2267</v>
          </cell>
          <cell r="P1542">
            <v>4008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676</v>
          </cell>
          <cell r="AJ1542">
            <v>1318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18839</v>
          </cell>
          <cell r="M1543">
            <v>785</v>
          </cell>
          <cell r="N1543">
            <v>1094</v>
          </cell>
          <cell r="O1543">
            <v>1562</v>
          </cell>
          <cell r="P1543">
            <v>1002</v>
          </cell>
          <cell r="Q1543">
            <v>220</v>
          </cell>
          <cell r="R1543">
            <v>1100</v>
          </cell>
          <cell r="S1543">
            <v>2877</v>
          </cell>
          <cell r="T1543">
            <v>1132</v>
          </cell>
          <cell r="U1543">
            <v>1702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790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254</v>
          </cell>
          <cell r="Q1546">
            <v>94</v>
          </cell>
          <cell r="R1546">
            <v>71</v>
          </cell>
          <cell r="T1546">
            <v>89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175</v>
          </cell>
          <cell r="M1549">
            <v>175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86</v>
          </cell>
          <cell r="M1554">
            <v>86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20</v>
          </cell>
          <cell r="S1556">
            <v>20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348</v>
          </cell>
          <cell r="M1557">
            <v>153</v>
          </cell>
          <cell r="T1557">
            <v>195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133</v>
          </cell>
          <cell r="M1558">
            <v>85</v>
          </cell>
          <cell r="P1558">
            <v>48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1687415</v>
          </cell>
          <cell r="L1562">
            <v>43385</v>
          </cell>
          <cell r="M1562">
            <v>90896</v>
          </cell>
          <cell r="N1562">
            <v>72980</v>
          </cell>
          <cell r="O1562">
            <v>69997</v>
          </cell>
          <cell r="P1562">
            <v>90565</v>
          </cell>
          <cell r="Q1562">
            <v>101088</v>
          </cell>
          <cell r="R1562">
            <v>106241</v>
          </cell>
          <cell r="S1562">
            <v>99323</v>
          </cell>
          <cell r="T1562">
            <v>95754</v>
          </cell>
          <cell r="U1562">
            <v>103018</v>
          </cell>
          <cell r="V1562">
            <v>74571</v>
          </cell>
          <cell r="W1562">
            <v>68177</v>
          </cell>
          <cell r="X1562">
            <v>70872</v>
          </cell>
          <cell r="Y1562">
            <v>56728</v>
          </cell>
          <cell r="Z1562">
            <v>54483</v>
          </cell>
          <cell r="AA1562">
            <v>50825</v>
          </cell>
          <cell r="AB1562">
            <v>45914</v>
          </cell>
          <cell r="AC1562">
            <v>47964</v>
          </cell>
          <cell r="AD1562">
            <v>42502</v>
          </cell>
          <cell r="AE1562">
            <v>38452</v>
          </cell>
          <cell r="AF1562">
            <v>40036</v>
          </cell>
          <cell r="AG1562">
            <v>33053</v>
          </cell>
          <cell r="AH1562">
            <v>28482</v>
          </cell>
          <cell r="AI1562">
            <v>31130</v>
          </cell>
          <cell r="AJ1562">
            <v>30042</v>
          </cell>
          <cell r="AK1562">
            <v>33394</v>
          </cell>
          <cell r="AL1562">
            <v>32030</v>
          </cell>
          <cell r="AM1562">
            <v>27910</v>
          </cell>
          <cell r="AN1562">
            <v>7603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32807</v>
          </cell>
          <cell r="L1563">
            <v>649</v>
          </cell>
          <cell r="M1563">
            <v>2410</v>
          </cell>
          <cell r="N1563">
            <v>2241</v>
          </cell>
          <cell r="O1563">
            <v>2234</v>
          </cell>
          <cell r="P1563">
            <v>1753</v>
          </cell>
          <cell r="Q1563">
            <v>2187</v>
          </cell>
          <cell r="R1563">
            <v>2323</v>
          </cell>
          <cell r="S1563">
            <v>1106</v>
          </cell>
          <cell r="T1563">
            <v>1803</v>
          </cell>
          <cell r="U1563">
            <v>1527</v>
          </cell>
          <cell r="V1563">
            <v>522</v>
          </cell>
          <cell r="W1563">
            <v>794</v>
          </cell>
          <cell r="X1563">
            <v>457</v>
          </cell>
          <cell r="Y1563">
            <v>1344</v>
          </cell>
          <cell r="Z1563">
            <v>831</v>
          </cell>
          <cell r="AA1563">
            <v>487</v>
          </cell>
          <cell r="AB1563">
            <v>1336</v>
          </cell>
          <cell r="AC1563">
            <v>895</v>
          </cell>
          <cell r="AD1563">
            <v>4751</v>
          </cell>
          <cell r="AE1563">
            <v>547</v>
          </cell>
          <cell r="AF1563">
            <v>274</v>
          </cell>
          <cell r="AG1563">
            <v>29</v>
          </cell>
          <cell r="AH1563">
            <v>370</v>
          </cell>
          <cell r="AI1563">
            <v>480</v>
          </cell>
          <cell r="AJ1563">
            <v>408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529307</v>
          </cell>
          <cell r="L1564">
            <v>16165</v>
          </cell>
          <cell r="M1564">
            <v>27423</v>
          </cell>
          <cell r="N1564">
            <v>24707</v>
          </cell>
          <cell r="O1564">
            <v>20435</v>
          </cell>
          <cell r="P1564">
            <v>18915</v>
          </cell>
          <cell r="Q1564">
            <v>23613</v>
          </cell>
          <cell r="R1564">
            <v>22655</v>
          </cell>
          <cell r="S1564">
            <v>28257</v>
          </cell>
          <cell r="T1564">
            <v>31744</v>
          </cell>
          <cell r="U1564">
            <v>30463</v>
          </cell>
          <cell r="V1564">
            <v>24003</v>
          </cell>
          <cell r="W1564">
            <v>23470</v>
          </cell>
          <cell r="X1564">
            <v>20867</v>
          </cell>
          <cell r="Y1564">
            <v>20329</v>
          </cell>
          <cell r="Z1564">
            <v>18382</v>
          </cell>
          <cell r="AA1564">
            <v>18980</v>
          </cell>
          <cell r="AB1564">
            <v>17350</v>
          </cell>
          <cell r="AC1564">
            <v>15937</v>
          </cell>
          <cell r="AD1564">
            <v>12676</v>
          </cell>
          <cell r="AE1564">
            <v>14974</v>
          </cell>
          <cell r="AF1564">
            <v>11504</v>
          </cell>
          <cell r="AG1564">
            <v>10694</v>
          </cell>
          <cell r="AH1564">
            <v>9912</v>
          </cell>
          <cell r="AI1564">
            <v>10662</v>
          </cell>
          <cell r="AJ1564">
            <v>13419</v>
          </cell>
          <cell r="AK1564">
            <v>13091</v>
          </cell>
          <cell r="AL1564">
            <v>12830</v>
          </cell>
          <cell r="AM1564">
            <v>12567</v>
          </cell>
          <cell r="AN1564">
            <v>3283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18502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1662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138891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8100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42247</v>
          </cell>
          <cell r="L1567">
            <v>657</v>
          </cell>
          <cell r="M1567">
            <v>2079</v>
          </cell>
          <cell r="N1567">
            <v>2326</v>
          </cell>
          <cell r="O1567">
            <v>2220</v>
          </cell>
          <cell r="P1567">
            <v>1380</v>
          </cell>
          <cell r="Q1567">
            <v>2688</v>
          </cell>
          <cell r="R1567">
            <v>1427</v>
          </cell>
          <cell r="S1567">
            <v>1418</v>
          </cell>
          <cell r="T1567">
            <v>2672</v>
          </cell>
          <cell r="U1567">
            <v>5714</v>
          </cell>
          <cell r="V1567">
            <v>4729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69</v>
          </cell>
          <cell r="S1570">
            <v>69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33</v>
          </cell>
          <cell r="N1573">
            <v>33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78</v>
          </cell>
          <cell r="S1576">
            <v>78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134</v>
          </cell>
          <cell r="R1580">
            <v>25</v>
          </cell>
          <cell r="S1580">
            <v>47</v>
          </cell>
          <cell r="U1580">
            <v>62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166</v>
          </cell>
          <cell r="N1581">
            <v>166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605</v>
          </cell>
          <cell r="Q1582">
            <v>51</v>
          </cell>
          <cell r="S1582">
            <v>315</v>
          </cell>
          <cell r="T1582">
            <v>110</v>
          </cell>
          <cell r="V1582">
            <v>129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7693831</v>
          </cell>
          <cell r="L1586">
            <v>273994</v>
          </cell>
          <cell r="M1586">
            <v>516946</v>
          </cell>
          <cell r="N1586">
            <v>403273</v>
          </cell>
          <cell r="O1586">
            <v>360976</v>
          </cell>
          <cell r="P1586">
            <v>411321</v>
          </cell>
          <cell r="Q1586">
            <v>398165</v>
          </cell>
          <cell r="R1586">
            <v>389623</v>
          </cell>
          <cell r="S1586">
            <v>374099</v>
          </cell>
          <cell r="T1586">
            <v>408351</v>
          </cell>
          <cell r="U1586">
            <v>387050</v>
          </cell>
          <cell r="V1586">
            <v>311218</v>
          </cell>
          <cell r="W1586">
            <v>311297</v>
          </cell>
          <cell r="X1586">
            <v>321482</v>
          </cell>
          <cell r="Y1586">
            <v>287993</v>
          </cell>
          <cell r="Z1586">
            <v>291092</v>
          </cell>
          <cell r="AA1586">
            <v>257006</v>
          </cell>
          <cell r="AB1586">
            <v>229634</v>
          </cell>
          <cell r="AC1586">
            <v>210150</v>
          </cell>
          <cell r="AD1586">
            <v>205197</v>
          </cell>
          <cell r="AE1586">
            <v>194758</v>
          </cell>
          <cell r="AF1586">
            <v>166898</v>
          </cell>
          <cell r="AG1586">
            <v>145063</v>
          </cell>
          <cell r="AH1586">
            <v>131200</v>
          </cell>
          <cell r="AI1586">
            <v>122825</v>
          </cell>
          <cell r="AJ1586">
            <v>132039</v>
          </cell>
          <cell r="AK1586">
            <v>149346</v>
          </cell>
          <cell r="AL1586">
            <v>143885</v>
          </cell>
          <cell r="AM1586">
            <v>122094</v>
          </cell>
          <cell r="AN1586">
            <v>36555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118715</v>
          </cell>
          <cell r="L1587">
            <v>6348</v>
          </cell>
          <cell r="M1587">
            <v>9280</v>
          </cell>
          <cell r="N1587">
            <v>6088</v>
          </cell>
          <cell r="O1587">
            <v>4294</v>
          </cell>
          <cell r="P1587">
            <v>4729</v>
          </cell>
          <cell r="Q1587">
            <v>8156</v>
          </cell>
          <cell r="R1587">
            <v>5266</v>
          </cell>
          <cell r="S1587">
            <v>6928</v>
          </cell>
          <cell r="T1587">
            <v>8747</v>
          </cell>
          <cell r="U1587">
            <v>9703</v>
          </cell>
          <cell r="V1587">
            <v>6924</v>
          </cell>
          <cell r="W1587">
            <v>4613</v>
          </cell>
          <cell r="X1587">
            <v>4444</v>
          </cell>
          <cell r="Y1587">
            <v>5178</v>
          </cell>
          <cell r="Z1587">
            <v>2752</v>
          </cell>
          <cell r="AA1587">
            <v>4270</v>
          </cell>
          <cell r="AB1587">
            <v>2489</v>
          </cell>
          <cell r="AC1587">
            <v>2764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1712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1994878</v>
          </cell>
          <cell r="L1588">
            <v>71463</v>
          </cell>
          <cell r="M1588">
            <v>94101</v>
          </cell>
          <cell r="N1588">
            <v>79684</v>
          </cell>
          <cell r="O1588">
            <v>72354</v>
          </cell>
          <cell r="P1588">
            <v>82019</v>
          </cell>
          <cell r="Q1588">
            <v>83159</v>
          </cell>
          <cell r="R1588">
            <v>93487</v>
          </cell>
          <cell r="S1588">
            <v>105631</v>
          </cell>
          <cell r="T1588">
            <v>128359</v>
          </cell>
          <cell r="U1588">
            <v>118937</v>
          </cell>
          <cell r="V1588">
            <v>101320</v>
          </cell>
          <cell r="W1588">
            <v>80966</v>
          </cell>
          <cell r="X1588">
            <v>98795</v>
          </cell>
          <cell r="Y1588">
            <v>91617</v>
          </cell>
          <cell r="Z1588">
            <v>74747</v>
          </cell>
          <cell r="AA1588">
            <v>61570</v>
          </cell>
          <cell r="AB1588">
            <v>55141</v>
          </cell>
          <cell r="AC1588">
            <v>51074</v>
          </cell>
          <cell r="AD1588">
            <v>47414</v>
          </cell>
          <cell r="AE1588">
            <v>56427</v>
          </cell>
          <cell r="AF1588">
            <v>44429</v>
          </cell>
          <cell r="AG1588">
            <v>36936</v>
          </cell>
          <cell r="AH1588">
            <v>39275</v>
          </cell>
          <cell r="AI1588">
            <v>37972</v>
          </cell>
          <cell r="AJ1588">
            <v>35856</v>
          </cell>
          <cell r="AK1588">
            <v>45168</v>
          </cell>
          <cell r="AL1588">
            <v>46518</v>
          </cell>
          <cell r="AM1588">
            <v>50434</v>
          </cell>
          <cell r="AN1588">
            <v>9859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30089</v>
          </cell>
          <cell r="L1589">
            <v>756</v>
          </cell>
          <cell r="M1589">
            <v>4324</v>
          </cell>
          <cell r="N1589">
            <v>3132</v>
          </cell>
          <cell r="O1589">
            <v>662</v>
          </cell>
          <cell r="P1589">
            <v>889</v>
          </cell>
          <cell r="Q1589">
            <v>2414</v>
          </cell>
          <cell r="R1589">
            <v>1148</v>
          </cell>
          <cell r="S1589">
            <v>1183</v>
          </cell>
          <cell r="T1589">
            <v>3741</v>
          </cell>
          <cell r="U1589">
            <v>1919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199553</v>
          </cell>
          <cell r="L1590">
            <v>4131</v>
          </cell>
          <cell r="M1590">
            <v>27693</v>
          </cell>
          <cell r="N1590">
            <v>7900</v>
          </cell>
          <cell r="O1590">
            <v>917</v>
          </cell>
          <cell r="P1590">
            <v>4136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7869</v>
          </cell>
          <cell r="Z1590">
            <v>10606</v>
          </cell>
          <cell r="AA1590">
            <v>7183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90383</v>
          </cell>
          <cell r="L1591">
            <v>4234</v>
          </cell>
          <cell r="M1591">
            <v>7571</v>
          </cell>
          <cell r="N1591">
            <v>11091</v>
          </cell>
          <cell r="O1591">
            <v>634</v>
          </cell>
          <cell r="P1591">
            <v>1709</v>
          </cell>
          <cell r="Q1591">
            <v>454</v>
          </cell>
          <cell r="R1591">
            <v>2696</v>
          </cell>
          <cell r="S1591">
            <v>2467</v>
          </cell>
          <cell r="T1591">
            <v>5952</v>
          </cell>
          <cell r="U1591">
            <v>2091</v>
          </cell>
          <cell r="V1591">
            <v>5281</v>
          </cell>
          <cell r="W1591">
            <v>1840</v>
          </cell>
          <cell r="X1591">
            <v>15437</v>
          </cell>
          <cell r="Y1591">
            <v>1099</v>
          </cell>
          <cell r="Z1591">
            <v>6817</v>
          </cell>
          <cell r="AA1591">
            <v>1460</v>
          </cell>
          <cell r="AB1591">
            <v>1073</v>
          </cell>
          <cell r="AC1591">
            <v>778</v>
          </cell>
          <cell r="AD1591">
            <v>5676</v>
          </cell>
          <cell r="AE1591">
            <v>2161</v>
          </cell>
          <cell r="AF1591">
            <v>1276</v>
          </cell>
          <cell r="AG1591">
            <v>1028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2521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66</v>
          </cell>
          <cell r="N1592">
            <v>39</v>
          </cell>
          <cell r="Q1592">
            <v>13</v>
          </cell>
          <cell r="AF1592">
            <v>14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315</v>
          </cell>
          <cell r="N1594">
            <v>225</v>
          </cell>
          <cell r="AG1594">
            <v>90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15</v>
          </cell>
          <cell r="O1595">
            <v>15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222</v>
          </cell>
          <cell r="L1597">
            <v>101</v>
          </cell>
          <cell r="N1597">
            <v>29</v>
          </cell>
          <cell r="Q1597">
            <v>77</v>
          </cell>
          <cell r="S1597">
            <v>15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729</v>
          </cell>
          <cell r="M1604">
            <v>261</v>
          </cell>
          <cell r="N1604">
            <v>72</v>
          </cell>
          <cell r="O1604">
            <v>289</v>
          </cell>
          <cell r="P1604">
            <v>67</v>
          </cell>
          <cell r="Q1604">
            <v>21</v>
          </cell>
          <cell r="T1604">
            <v>19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364</v>
          </cell>
          <cell r="M1605">
            <v>65</v>
          </cell>
          <cell r="N1605">
            <v>28</v>
          </cell>
          <cell r="P1605">
            <v>230</v>
          </cell>
          <cell r="S1605">
            <v>41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1303</v>
          </cell>
          <cell r="L1606">
            <v>26</v>
          </cell>
          <cell r="M1606">
            <v>147</v>
          </cell>
          <cell r="N1606">
            <v>181</v>
          </cell>
          <cell r="O1606">
            <v>275</v>
          </cell>
          <cell r="S1606">
            <v>219</v>
          </cell>
          <cell r="T1606">
            <v>25</v>
          </cell>
          <cell r="U1606">
            <v>317</v>
          </cell>
          <cell r="Z1606">
            <v>98</v>
          </cell>
          <cell r="AI1606">
            <v>15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4981756</v>
          </cell>
          <cell r="L1610">
            <v>132497</v>
          </cell>
          <cell r="M1610">
            <v>292726</v>
          </cell>
          <cell r="N1610">
            <v>267959</v>
          </cell>
          <cell r="O1610">
            <v>249921</v>
          </cell>
          <cell r="P1610">
            <v>222410</v>
          </cell>
          <cell r="Q1610">
            <v>171765</v>
          </cell>
          <cell r="R1610">
            <v>223937</v>
          </cell>
          <cell r="S1610">
            <v>290115</v>
          </cell>
          <cell r="T1610">
            <v>299974</v>
          </cell>
          <cell r="U1610">
            <v>310147</v>
          </cell>
          <cell r="V1610">
            <v>230069</v>
          </cell>
          <cell r="W1610">
            <v>227331</v>
          </cell>
          <cell r="X1610">
            <v>223078</v>
          </cell>
          <cell r="Y1610">
            <v>188359</v>
          </cell>
          <cell r="Z1610">
            <v>186814</v>
          </cell>
          <cell r="AA1610">
            <v>170441</v>
          </cell>
          <cell r="AB1610">
            <v>158352</v>
          </cell>
          <cell r="AC1610">
            <v>138247</v>
          </cell>
          <cell r="AD1610">
            <v>126304</v>
          </cell>
          <cell r="AE1610">
            <v>126887</v>
          </cell>
          <cell r="AF1610">
            <v>117375</v>
          </cell>
          <cell r="AG1610">
            <v>103956</v>
          </cell>
          <cell r="AH1610">
            <v>82141</v>
          </cell>
          <cell r="AI1610">
            <v>87310</v>
          </cell>
          <cell r="AJ1610">
            <v>74388</v>
          </cell>
          <cell r="AK1610">
            <v>88558</v>
          </cell>
          <cell r="AL1610">
            <v>96730</v>
          </cell>
          <cell r="AM1610">
            <v>69631</v>
          </cell>
          <cell r="AN1610">
            <v>24334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89403</v>
          </cell>
          <cell r="L1611">
            <v>1697</v>
          </cell>
          <cell r="M1611">
            <v>4424</v>
          </cell>
          <cell r="N1611">
            <v>11212</v>
          </cell>
          <cell r="O1611">
            <v>7638</v>
          </cell>
          <cell r="P1611">
            <v>6046</v>
          </cell>
          <cell r="Q1611">
            <v>2117</v>
          </cell>
          <cell r="R1611">
            <v>2958</v>
          </cell>
          <cell r="S1611">
            <v>5363</v>
          </cell>
          <cell r="T1611">
            <v>10674</v>
          </cell>
          <cell r="U1611">
            <v>3904</v>
          </cell>
          <cell r="V1611">
            <v>2953</v>
          </cell>
          <cell r="W1611">
            <v>2974</v>
          </cell>
          <cell r="X1611">
            <v>4498</v>
          </cell>
          <cell r="Y1611">
            <v>4511</v>
          </cell>
          <cell r="Z1611">
            <v>2483</v>
          </cell>
          <cell r="AA1611">
            <v>2060</v>
          </cell>
          <cell r="AB1611">
            <v>1213</v>
          </cell>
          <cell r="AC1611">
            <v>3223</v>
          </cell>
          <cell r="AD1611">
            <v>1740</v>
          </cell>
          <cell r="AE1611">
            <v>1896</v>
          </cell>
          <cell r="AF1611">
            <v>937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1938516</v>
          </cell>
          <cell r="L1612">
            <v>54438</v>
          </cell>
          <cell r="M1612">
            <v>110701</v>
          </cell>
          <cell r="N1612">
            <v>103292</v>
          </cell>
          <cell r="O1612">
            <v>92857</v>
          </cell>
          <cell r="P1612">
            <v>81767</v>
          </cell>
          <cell r="Q1612">
            <v>64030</v>
          </cell>
          <cell r="R1612">
            <v>103677</v>
          </cell>
          <cell r="S1612">
            <v>120297</v>
          </cell>
          <cell r="T1612">
            <v>123139</v>
          </cell>
          <cell r="U1612">
            <v>119836</v>
          </cell>
          <cell r="V1612">
            <v>100090</v>
          </cell>
          <cell r="W1612">
            <v>94867</v>
          </cell>
          <cell r="X1612">
            <v>91598</v>
          </cell>
          <cell r="Y1612">
            <v>87362</v>
          </cell>
          <cell r="Z1612">
            <v>73034</v>
          </cell>
          <cell r="AA1612">
            <v>59276</v>
          </cell>
          <cell r="AB1612">
            <v>60908</v>
          </cell>
          <cell r="AC1612">
            <v>54636</v>
          </cell>
          <cell r="AD1612">
            <v>49276</v>
          </cell>
          <cell r="AE1612">
            <v>44548</v>
          </cell>
          <cell r="AF1612">
            <v>31384</v>
          </cell>
          <cell r="AG1612">
            <v>26827</v>
          </cell>
          <cell r="AH1612">
            <v>28624</v>
          </cell>
          <cell r="AI1612">
            <v>28764</v>
          </cell>
          <cell r="AJ1612">
            <v>33715</v>
          </cell>
          <cell r="AK1612">
            <v>33123</v>
          </cell>
          <cell r="AL1612">
            <v>29593</v>
          </cell>
          <cell r="AM1612">
            <v>29740</v>
          </cell>
          <cell r="AN1612">
            <v>7117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5721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134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51358</v>
          </cell>
          <cell r="L1614">
            <v>705</v>
          </cell>
          <cell r="M1614">
            <v>2406</v>
          </cell>
          <cell r="N1614">
            <v>10994</v>
          </cell>
          <cell r="O1614">
            <v>3138</v>
          </cell>
          <cell r="P1614">
            <v>4543</v>
          </cell>
          <cell r="Q1614">
            <v>48</v>
          </cell>
          <cell r="R1614">
            <v>2737</v>
          </cell>
          <cell r="T1614">
            <v>2668</v>
          </cell>
          <cell r="U1614">
            <v>3679</v>
          </cell>
          <cell r="V1614">
            <v>5069</v>
          </cell>
          <cell r="W1614">
            <v>485</v>
          </cell>
          <cell r="X1614">
            <v>1739</v>
          </cell>
          <cell r="Z1614">
            <v>1170</v>
          </cell>
          <cell r="AA1614">
            <v>964</v>
          </cell>
          <cell r="AC1614">
            <v>4554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44877</v>
          </cell>
          <cell r="L1615">
            <v>403</v>
          </cell>
          <cell r="M1615">
            <v>2204</v>
          </cell>
          <cell r="N1615">
            <v>1333</v>
          </cell>
          <cell r="O1615">
            <v>2542</v>
          </cell>
          <cell r="P1615">
            <v>2643</v>
          </cell>
          <cell r="Q1615">
            <v>2661</v>
          </cell>
          <cell r="R1615">
            <v>1813</v>
          </cell>
          <cell r="S1615">
            <v>1962</v>
          </cell>
          <cell r="T1615">
            <v>3433</v>
          </cell>
          <cell r="U1615">
            <v>2919</v>
          </cell>
          <cell r="V1615">
            <v>1451</v>
          </cell>
          <cell r="W1615">
            <v>295</v>
          </cell>
          <cell r="X1615">
            <v>735</v>
          </cell>
          <cell r="Y1615">
            <v>1551</v>
          </cell>
          <cell r="Z1615">
            <v>1028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2197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980</v>
          </cell>
          <cell r="AL1615">
            <v>248</v>
          </cell>
          <cell r="AM1615">
            <v>1953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179</v>
          </cell>
          <cell r="L1628">
            <v>14</v>
          </cell>
          <cell r="M1628">
            <v>100</v>
          </cell>
          <cell r="P1628">
            <v>65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604</v>
          </cell>
          <cell r="L1630">
            <v>380</v>
          </cell>
          <cell r="N1630">
            <v>224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9147772</v>
          </cell>
          <cell r="L1634">
            <v>269539</v>
          </cell>
          <cell r="M1634">
            <v>551539</v>
          </cell>
          <cell r="N1634">
            <v>522121</v>
          </cell>
          <cell r="O1634">
            <v>499702</v>
          </cell>
          <cell r="P1634">
            <v>502009</v>
          </cell>
          <cell r="Q1634">
            <v>469505</v>
          </cell>
          <cell r="R1634">
            <v>501092</v>
          </cell>
          <cell r="S1634">
            <v>454735</v>
          </cell>
          <cell r="T1634">
            <v>449275</v>
          </cell>
          <cell r="U1634">
            <v>458107</v>
          </cell>
          <cell r="V1634">
            <v>336006</v>
          </cell>
          <cell r="W1634">
            <v>336756</v>
          </cell>
          <cell r="X1634">
            <v>341732</v>
          </cell>
          <cell r="Y1634">
            <v>329316</v>
          </cell>
          <cell r="Z1634">
            <v>318157</v>
          </cell>
          <cell r="AA1634">
            <v>310839</v>
          </cell>
          <cell r="AB1634">
            <v>274483</v>
          </cell>
          <cell r="AC1634">
            <v>248071</v>
          </cell>
          <cell r="AD1634">
            <v>268553</v>
          </cell>
          <cell r="AE1634">
            <v>239409</v>
          </cell>
          <cell r="AF1634">
            <v>213660</v>
          </cell>
          <cell r="AG1634">
            <v>196580</v>
          </cell>
          <cell r="AH1634">
            <v>182704</v>
          </cell>
          <cell r="AI1634">
            <v>174894</v>
          </cell>
          <cell r="AJ1634">
            <v>166212</v>
          </cell>
          <cell r="AK1634">
            <v>186454</v>
          </cell>
          <cell r="AL1634">
            <v>171763</v>
          </cell>
          <cell r="AM1634">
            <v>128362</v>
          </cell>
          <cell r="AN1634">
            <v>46197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230459</v>
          </cell>
          <cell r="L1635">
            <v>5284</v>
          </cell>
          <cell r="M1635">
            <v>13332</v>
          </cell>
          <cell r="N1635">
            <v>15103</v>
          </cell>
          <cell r="O1635">
            <v>10743</v>
          </cell>
          <cell r="P1635">
            <v>13384</v>
          </cell>
          <cell r="Q1635">
            <v>8330</v>
          </cell>
          <cell r="R1635">
            <v>10829</v>
          </cell>
          <cell r="S1635">
            <v>8652</v>
          </cell>
          <cell r="T1635">
            <v>10242</v>
          </cell>
          <cell r="U1635">
            <v>8946</v>
          </cell>
          <cell r="V1635">
            <v>5283</v>
          </cell>
          <cell r="W1635">
            <v>5804</v>
          </cell>
          <cell r="X1635">
            <v>5382</v>
          </cell>
          <cell r="Y1635">
            <v>5485</v>
          </cell>
          <cell r="Z1635">
            <v>11513</v>
          </cell>
          <cell r="AA1635">
            <v>7046</v>
          </cell>
          <cell r="AB1635">
            <v>8167</v>
          </cell>
          <cell r="AC1635">
            <v>6453</v>
          </cell>
          <cell r="AD1635">
            <v>6435</v>
          </cell>
          <cell r="AE1635">
            <v>5679</v>
          </cell>
          <cell r="AF1635">
            <v>7733</v>
          </cell>
          <cell r="AG1635">
            <v>6502</v>
          </cell>
          <cell r="AH1635">
            <v>7548</v>
          </cell>
          <cell r="AI1635">
            <v>7301</v>
          </cell>
          <cell r="AJ1635">
            <v>7028</v>
          </cell>
          <cell r="AK1635">
            <v>10038</v>
          </cell>
          <cell r="AL1635">
            <v>5909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2560092</v>
          </cell>
          <cell r="L1636">
            <v>54963</v>
          </cell>
          <cell r="M1636">
            <v>107825</v>
          </cell>
          <cell r="N1636">
            <v>109542</v>
          </cell>
          <cell r="O1636">
            <v>99253</v>
          </cell>
          <cell r="P1636">
            <v>103175</v>
          </cell>
          <cell r="Q1636">
            <v>96692</v>
          </cell>
          <cell r="R1636">
            <v>112616</v>
          </cell>
          <cell r="S1636">
            <v>116618</v>
          </cell>
          <cell r="T1636">
            <v>125975</v>
          </cell>
          <cell r="U1636">
            <v>119045</v>
          </cell>
          <cell r="V1636">
            <v>93494</v>
          </cell>
          <cell r="W1636">
            <v>92886</v>
          </cell>
          <cell r="X1636">
            <v>97040</v>
          </cell>
          <cell r="Y1636">
            <v>99098</v>
          </cell>
          <cell r="Z1636">
            <v>86688</v>
          </cell>
          <cell r="AA1636">
            <v>98276</v>
          </cell>
          <cell r="AB1636">
            <v>87325</v>
          </cell>
          <cell r="AC1636">
            <v>80973</v>
          </cell>
          <cell r="AD1636">
            <v>80005</v>
          </cell>
          <cell r="AE1636">
            <v>89186</v>
          </cell>
          <cell r="AF1636">
            <v>87919</v>
          </cell>
          <cell r="AG1636">
            <v>82645</v>
          </cell>
          <cell r="AH1636">
            <v>64529</v>
          </cell>
          <cell r="AI1636">
            <v>70665</v>
          </cell>
          <cell r="AJ1636">
            <v>78971</v>
          </cell>
          <cell r="AK1636">
            <v>80178</v>
          </cell>
          <cell r="AL1636">
            <v>75385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16280</v>
          </cell>
          <cell r="L1637">
            <v>606</v>
          </cell>
          <cell r="M1637">
            <v>365</v>
          </cell>
          <cell r="N1637">
            <v>785</v>
          </cell>
          <cell r="O1637">
            <v>868</v>
          </cell>
          <cell r="P1637">
            <v>702</v>
          </cell>
          <cell r="Q1637">
            <v>2494</v>
          </cell>
          <cell r="R1637">
            <v>906</v>
          </cell>
          <cell r="S1637">
            <v>1045</v>
          </cell>
          <cell r="T1637">
            <v>599</v>
          </cell>
          <cell r="U1637">
            <v>417</v>
          </cell>
          <cell r="V1637">
            <v>1100</v>
          </cell>
          <cell r="W1637">
            <v>620</v>
          </cell>
          <cell r="X1637">
            <v>689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292468</v>
          </cell>
          <cell r="L1638">
            <v>1069</v>
          </cell>
          <cell r="M1638">
            <v>2276</v>
          </cell>
          <cell r="N1638">
            <v>16379</v>
          </cell>
          <cell r="O1638">
            <v>20610</v>
          </cell>
          <cell r="P1638">
            <v>15371</v>
          </cell>
          <cell r="Q1638">
            <v>7180</v>
          </cell>
          <cell r="R1638">
            <v>16922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14522</v>
          </cell>
          <cell r="X1638">
            <v>9206</v>
          </cell>
          <cell r="Y1638">
            <v>11129</v>
          </cell>
          <cell r="Z1638">
            <v>5304</v>
          </cell>
          <cell r="AA1638">
            <v>9907</v>
          </cell>
          <cell r="AB1638">
            <v>3038</v>
          </cell>
          <cell r="AC1638">
            <v>7054</v>
          </cell>
          <cell r="AD1638">
            <v>10863</v>
          </cell>
          <cell r="AE1638">
            <v>2373</v>
          </cell>
          <cell r="AF1638">
            <v>1750</v>
          </cell>
          <cell r="AG1638">
            <v>365</v>
          </cell>
          <cell r="AH1638">
            <v>9834</v>
          </cell>
          <cell r="AI1638">
            <v>8690</v>
          </cell>
          <cell r="AJ1638">
            <v>10065</v>
          </cell>
          <cell r="AK1638">
            <v>5683</v>
          </cell>
          <cell r="AL1638">
            <v>7788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63168</v>
          </cell>
          <cell r="L1639">
            <v>1521</v>
          </cell>
          <cell r="M1639">
            <v>1563</v>
          </cell>
          <cell r="N1639">
            <v>2458</v>
          </cell>
          <cell r="O1639">
            <v>3306</v>
          </cell>
          <cell r="P1639">
            <v>2614</v>
          </cell>
          <cell r="Q1639">
            <v>4015</v>
          </cell>
          <cell r="R1639">
            <v>2393</v>
          </cell>
          <cell r="S1639">
            <v>3725</v>
          </cell>
          <cell r="T1639">
            <v>2914</v>
          </cell>
          <cell r="U1639">
            <v>5832</v>
          </cell>
          <cell r="V1639">
            <v>2443</v>
          </cell>
          <cell r="W1639">
            <v>1180</v>
          </cell>
          <cell r="X1639">
            <v>1270</v>
          </cell>
          <cell r="Y1639">
            <v>1269</v>
          </cell>
          <cell r="Z1639">
            <v>2075</v>
          </cell>
          <cell r="AA1639">
            <v>2562</v>
          </cell>
          <cell r="AB1639">
            <v>1968</v>
          </cell>
          <cell r="AC1639">
            <v>4137</v>
          </cell>
          <cell r="AD1639">
            <v>3730</v>
          </cell>
          <cell r="AE1639">
            <v>2446</v>
          </cell>
          <cell r="AF1639">
            <v>2296</v>
          </cell>
          <cell r="AG1639">
            <v>2076</v>
          </cell>
          <cell r="AH1639">
            <v>897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871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378</v>
          </cell>
          <cell r="L1640">
            <v>34</v>
          </cell>
          <cell r="M1640">
            <v>16</v>
          </cell>
          <cell r="N1640">
            <v>56</v>
          </cell>
          <cell r="O1640">
            <v>53</v>
          </cell>
          <cell r="P1640">
            <v>15</v>
          </cell>
          <cell r="Q1640">
            <v>46</v>
          </cell>
          <cell r="T1640">
            <v>20</v>
          </cell>
          <cell r="W1640">
            <v>51</v>
          </cell>
          <cell r="Z1640">
            <v>35</v>
          </cell>
          <cell r="AA1640">
            <v>19</v>
          </cell>
          <cell r="AC1640">
            <v>17</v>
          </cell>
          <cell r="AF1640">
            <v>16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456</v>
          </cell>
          <cell r="Q1641">
            <v>182</v>
          </cell>
          <cell r="R1641">
            <v>89</v>
          </cell>
          <cell r="S1641">
            <v>126</v>
          </cell>
          <cell r="Y1641">
            <v>59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848</v>
          </cell>
          <cell r="L1642">
            <v>75</v>
          </cell>
          <cell r="M1642">
            <v>46</v>
          </cell>
          <cell r="N1642">
            <v>107</v>
          </cell>
          <cell r="S1642">
            <v>286</v>
          </cell>
          <cell r="T1642">
            <v>190</v>
          </cell>
          <cell r="V1642">
            <v>90</v>
          </cell>
          <cell r="AE1642">
            <v>54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138</v>
          </cell>
          <cell r="N1643">
            <v>22</v>
          </cell>
          <cell r="P1643">
            <v>46</v>
          </cell>
          <cell r="S1643">
            <v>36</v>
          </cell>
          <cell r="X1643">
            <v>22</v>
          </cell>
          <cell r="Z1643">
            <v>12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603</v>
          </cell>
          <cell r="L1645">
            <v>101</v>
          </cell>
          <cell r="M1645">
            <v>82</v>
          </cell>
          <cell r="N1645">
            <v>50</v>
          </cell>
          <cell r="O1645">
            <v>201</v>
          </cell>
          <cell r="P1645">
            <v>53</v>
          </cell>
          <cell r="R1645">
            <v>23</v>
          </cell>
          <cell r="U1645">
            <v>27</v>
          </cell>
          <cell r="W1645">
            <v>43</v>
          </cell>
          <cell r="AB1645">
            <v>23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69</v>
          </cell>
          <cell r="U1650">
            <v>69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147</v>
          </cell>
          <cell r="N1651">
            <v>54</v>
          </cell>
          <cell r="O1651">
            <v>33</v>
          </cell>
          <cell r="S1651">
            <v>60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298</v>
          </cell>
          <cell r="L1652">
            <v>33</v>
          </cell>
          <cell r="O1652">
            <v>29</v>
          </cell>
          <cell r="P1652">
            <v>25</v>
          </cell>
          <cell r="Q1652">
            <v>67</v>
          </cell>
          <cell r="S1652">
            <v>26</v>
          </cell>
          <cell r="V1652">
            <v>64</v>
          </cell>
          <cell r="W1652">
            <v>26</v>
          </cell>
          <cell r="Z1652">
            <v>28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770</v>
          </cell>
          <cell r="N1653">
            <v>101</v>
          </cell>
          <cell r="S1653">
            <v>65</v>
          </cell>
          <cell r="T1653">
            <v>98</v>
          </cell>
          <cell r="V1653">
            <v>310</v>
          </cell>
          <cell r="Y1653">
            <v>196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695</v>
          </cell>
          <cell r="M1654">
            <v>82</v>
          </cell>
          <cell r="N1654">
            <v>203</v>
          </cell>
          <cell r="O1654">
            <v>14</v>
          </cell>
          <cell r="P1654">
            <v>253</v>
          </cell>
          <cell r="Q1654">
            <v>58</v>
          </cell>
          <cell r="S1654">
            <v>21</v>
          </cell>
          <cell r="U1654">
            <v>64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11988736</v>
          </cell>
          <cell r="L1658">
            <v>331934</v>
          </cell>
          <cell r="M1658">
            <v>790828</v>
          </cell>
          <cell r="N1658">
            <v>744391</v>
          </cell>
          <cell r="O1658">
            <v>706788</v>
          </cell>
          <cell r="P1658">
            <v>702778</v>
          </cell>
          <cell r="Q1658">
            <v>679364</v>
          </cell>
          <cell r="R1658">
            <v>663921</v>
          </cell>
          <cell r="S1658">
            <v>590205</v>
          </cell>
          <cell r="T1658">
            <v>613256</v>
          </cell>
          <cell r="U1658">
            <v>636979</v>
          </cell>
          <cell r="V1658">
            <v>505786</v>
          </cell>
          <cell r="W1658">
            <v>450413</v>
          </cell>
          <cell r="X1658">
            <v>452419</v>
          </cell>
          <cell r="Y1658">
            <v>431014</v>
          </cell>
          <cell r="Z1658">
            <v>375879</v>
          </cell>
          <cell r="AA1658">
            <v>349868</v>
          </cell>
          <cell r="AB1658">
            <v>296334</v>
          </cell>
          <cell r="AC1658">
            <v>315731</v>
          </cell>
          <cell r="AD1658">
            <v>315557</v>
          </cell>
          <cell r="AE1658">
            <v>265131</v>
          </cell>
          <cell r="AF1658">
            <v>261600</v>
          </cell>
          <cell r="AG1658">
            <v>216944</v>
          </cell>
          <cell r="AH1658">
            <v>214157</v>
          </cell>
          <cell r="AI1658">
            <v>212893</v>
          </cell>
          <cell r="AJ1658">
            <v>198469</v>
          </cell>
          <cell r="AK1658">
            <v>219717</v>
          </cell>
          <cell r="AL1658">
            <v>226690</v>
          </cell>
          <cell r="AM1658">
            <v>161356</v>
          </cell>
          <cell r="AN1658">
            <v>58334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502964</v>
          </cell>
          <cell r="L1659">
            <v>19546</v>
          </cell>
          <cell r="M1659">
            <v>30283</v>
          </cell>
          <cell r="N1659">
            <v>28409</v>
          </cell>
          <cell r="O1659">
            <v>27020</v>
          </cell>
          <cell r="P1659">
            <v>24714</v>
          </cell>
          <cell r="Q1659">
            <v>19953</v>
          </cell>
          <cell r="R1659">
            <v>22643</v>
          </cell>
          <cell r="S1659">
            <v>23814</v>
          </cell>
          <cell r="T1659">
            <v>21768</v>
          </cell>
          <cell r="U1659">
            <v>26381</v>
          </cell>
          <cell r="V1659">
            <v>21409</v>
          </cell>
          <cell r="W1659">
            <v>15213</v>
          </cell>
          <cell r="X1659">
            <v>16951</v>
          </cell>
          <cell r="Y1659">
            <v>17952</v>
          </cell>
          <cell r="Z1659">
            <v>23320</v>
          </cell>
          <cell r="AA1659">
            <v>16426</v>
          </cell>
          <cell r="AB1659">
            <v>19378</v>
          </cell>
          <cell r="AC1659">
            <v>16915</v>
          </cell>
          <cell r="AD1659">
            <v>37153</v>
          </cell>
          <cell r="AE1659">
            <v>10807</v>
          </cell>
          <cell r="AF1659">
            <v>14409</v>
          </cell>
          <cell r="AG1659">
            <v>7382</v>
          </cell>
          <cell r="AH1659">
            <v>11320</v>
          </cell>
          <cell r="AI1659">
            <v>7260</v>
          </cell>
          <cell r="AJ1659">
            <v>6464</v>
          </cell>
          <cell r="AK1659">
            <v>5284</v>
          </cell>
          <cell r="AL1659">
            <v>6110</v>
          </cell>
          <cell r="AM1659">
            <v>3658</v>
          </cell>
          <cell r="AN1659">
            <v>986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5758017</v>
          </cell>
          <cell r="L1660">
            <v>143922</v>
          </cell>
          <cell r="M1660">
            <v>280136</v>
          </cell>
          <cell r="N1660">
            <v>271986</v>
          </cell>
          <cell r="O1660">
            <v>257497</v>
          </cell>
          <cell r="P1660">
            <v>253856</v>
          </cell>
          <cell r="Q1660">
            <v>249842</v>
          </cell>
          <cell r="R1660">
            <v>293427</v>
          </cell>
          <cell r="S1660">
            <v>260178</v>
          </cell>
          <cell r="T1660">
            <v>301169</v>
          </cell>
          <cell r="U1660">
            <v>322707</v>
          </cell>
          <cell r="V1660">
            <v>243433</v>
          </cell>
          <cell r="W1660">
            <v>228932</v>
          </cell>
          <cell r="X1660">
            <v>234380</v>
          </cell>
          <cell r="Y1660">
            <v>221417</v>
          </cell>
          <cell r="Z1660">
            <v>190534</v>
          </cell>
          <cell r="AA1660">
            <v>217049</v>
          </cell>
          <cell r="AB1660">
            <v>190095</v>
          </cell>
          <cell r="AC1660">
            <v>209065</v>
          </cell>
          <cell r="AD1660">
            <v>185040</v>
          </cell>
          <cell r="AE1660">
            <v>142497</v>
          </cell>
          <cell r="AF1660">
            <v>147020</v>
          </cell>
          <cell r="AG1660">
            <v>122971</v>
          </cell>
          <cell r="AH1660">
            <v>115292</v>
          </cell>
          <cell r="AI1660">
            <v>127108</v>
          </cell>
          <cell r="AJ1660">
            <v>134446</v>
          </cell>
          <cell r="AK1660">
            <v>136422</v>
          </cell>
          <cell r="AL1660">
            <v>120014</v>
          </cell>
          <cell r="AM1660">
            <v>127742</v>
          </cell>
          <cell r="AN1660">
            <v>26091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23810</v>
          </cell>
          <cell r="L1661">
            <v>996</v>
          </cell>
          <cell r="M1661">
            <v>1353</v>
          </cell>
          <cell r="N1661">
            <v>991</v>
          </cell>
          <cell r="O1661">
            <v>132</v>
          </cell>
          <cell r="P1661">
            <v>1540</v>
          </cell>
          <cell r="Q1661">
            <v>1329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976</v>
          </cell>
          <cell r="Y1661">
            <v>502</v>
          </cell>
          <cell r="Z1661">
            <v>1223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470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2057579</v>
          </cell>
          <cell r="L1662">
            <v>2565</v>
          </cell>
          <cell r="M1662">
            <v>105574</v>
          </cell>
          <cell r="N1662">
            <v>71277</v>
          </cell>
          <cell r="O1662">
            <v>136984</v>
          </cell>
          <cell r="P1662">
            <v>180440</v>
          </cell>
          <cell r="Q1662">
            <v>85526</v>
          </cell>
          <cell r="R1662">
            <v>117390</v>
          </cell>
          <cell r="S1662">
            <v>145195</v>
          </cell>
          <cell r="T1662">
            <v>120240</v>
          </cell>
          <cell r="U1662">
            <v>186124</v>
          </cell>
          <cell r="V1662">
            <v>115411</v>
          </cell>
          <cell r="W1662">
            <v>131647</v>
          </cell>
          <cell r="X1662">
            <v>110288</v>
          </cell>
          <cell r="Y1662">
            <v>88032</v>
          </cell>
          <cell r="Z1662">
            <v>79067</v>
          </cell>
          <cell r="AA1662">
            <v>94767</v>
          </cell>
          <cell r="AB1662">
            <v>37142</v>
          </cell>
          <cell r="AC1662">
            <v>13178</v>
          </cell>
          <cell r="AD1662">
            <v>24301</v>
          </cell>
          <cell r="AE1662">
            <v>46228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5007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177791</v>
          </cell>
          <cell r="L1663">
            <v>2843</v>
          </cell>
          <cell r="M1663">
            <v>11146</v>
          </cell>
          <cell r="N1663">
            <v>9113</v>
          </cell>
          <cell r="O1663">
            <v>6663</v>
          </cell>
          <cell r="P1663">
            <v>8107</v>
          </cell>
          <cell r="Q1663">
            <v>10142</v>
          </cell>
          <cell r="R1663">
            <v>7753</v>
          </cell>
          <cell r="S1663">
            <v>7238</v>
          </cell>
          <cell r="T1663">
            <v>8791</v>
          </cell>
          <cell r="U1663">
            <v>11486</v>
          </cell>
          <cell r="V1663">
            <v>4252</v>
          </cell>
          <cell r="W1663">
            <v>9761</v>
          </cell>
          <cell r="X1663">
            <v>4702</v>
          </cell>
          <cell r="Y1663">
            <v>7583</v>
          </cell>
          <cell r="Z1663">
            <v>7226</v>
          </cell>
          <cell r="AA1663">
            <v>6822</v>
          </cell>
          <cell r="AB1663">
            <v>4822</v>
          </cell>
          <cell r="AC1663">
            <v>6200</v>
          </cell>
          <cell r="AD1663">
            <v>3175</v>
          </cell>
          <cell r="AE1663">
            <v>5708</v>
          </cell>
          <cell r="AF1663">
            <v>15750</v>
          </cell>
          <cell r="AG1663">
            <v>11044</v>
          </cell>
          <cell r="AH1663">
            <v>2429</v>
          </cell>
          <cell r="AI1663">
            <v>1042</v>
          </cell>
          <cell r="AJ1663">
            <v>574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56</v>
          </cell>
          <cell r="M1664">
            <v>20</v>
          </cell>
          <cell r="Q1664">
            <v>36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2261</v>
          </cell>
          <cell r="M1665">
            <v>281</v>
          </cell>
          <cell r="O1665">
            <v>121</v>
          </cell>
          <cell r="P1665">
            <v>297</v>
          </cell>
          <cell r="S1665">
            <v>1562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2225</v>
          </cell>
          <cell r="L1666">
            <v>185</v>
          </cell>
          <cell r="M1666">
            <v>194</v>
          </cell>
          <cell r="N1666">
            <v>94</v>
          </cell>
          <cell r="O1666">
            <v>151</v>
          </cell>
          <cell r="P1666">
            <v>505</v>
          </cell>
          <cell r="Q1666">
            <v>575</v>
          </cell>
          <cell r="R1666">
            <v>143</v>
          </cell>
          <cell r="S1666">
            <v>212</v>
          </cell>
          <cell r="T1666">
            <v>46</v>
          </cell>
          <cell r="U1666">
            <v>46</v>
          </cell>
          <cell r="AC1666">
            <v>74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48</v>
          </cell>
          <cell r="L1667">
            <v>27</v>
          </cell>
          <cell r="M1667">
            <v>21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56</v>
          </cell>
          <cell r="T1668">
            <v>56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689</v>
          </cell>
          <cell r="L1669">
            <v>55</v>
          </cell>
          <cell r="M1669">
            <v>104</v>
          </cell>
          <cell r="N1669">
            <v>35</v>
          </cell>
          <cell r="O1669">
            <v>150</v>
          </cell>
          <cell r="P1669">
            <v>44</v>
          </cell>
          <cell r="R1669">
            <v>21</v>
          </cell>
          <cell r="S1669">
            <v>169</v>
          </cell>
          <cell r="T1669">
            <v>31</v>
          </cell>
          <cell r="U1669">
            <v>80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211</v>
          </cell>
          <cell r="M1674">
            <v>23</v>
          </cell>
          <cell r="N1674">
            <v>188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642</v>
          </cell>
          <cell r="R1675">
            <v>277</v>
          </cell>
          <cell r="S1675">
            <v>165</v>
          </cell>
          <cell r="AD1675">
            <v>200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290</v>
          </cell>
          <cell r="M1676">
            <v>82</v>
          </cell>
          <cell r="S1676">
            <v>37</v>
          </cell>
          <cell r="T1676">
            <v>86</v>
          </cell>
          <cell r="AI1676">
            <v>85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727</v>
          </cell>
          <cell r="M1677">
            <v>131</v>
          </cell>
          <cell r="O1677">
            <v>99</v>
          </cell>
          <cell r="P1677">
            <v>213</v>
          </cell>
          <cell r="Q1677">
            <v>134</v>
          </cell>
          <cell r="R1677">
            <v>43</v>
          </cell>
          <cell r="S1677">
            <v>107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881</v>
          </cell>
          <cell r="L1678">
            <v>194</v>
          </cell>
          <cell r="M1678">
            <v>225</v>
          </cell>
          <cell r="O1678">
            <v>76</v>
          </cell>
          <cell r="P1678">
            <v>58</v>
          </cell>
          <cell r="R1678">
            <v>217</v>
          </cell>
          <cell r="S1678">
            <v>45</v>
          </cell>
          <cell r="T1678">
            <v>66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4054357</v>
          </cell>
          <cell r="L1682">
            <v>89472</v>
          </cell>
          <cell r="M1682">
            <v>230249</v>
          </cell>
          <cell r="N1682">
            <v>210841</v>
          </cell>
          <cell r="O1682">
            <v>191505</v>
          </cell>
          <cell r="P1682">
            <v>206492</v>
          </cell>
          <cell r="Q1682">
            <v>219052</v>
          </cell>
          <cell r="R1682">
            <v>239809</v>
          </cell>
          <cell r="S1682">
            <v>245090</v>
          </cell>
          <cell r="T1682">
            <v>263325</v>
          </cell>
          <cell r="U1682">
            <v>252334</v>
          </cell>
          <cell r="V1682">
            <v>188654</v>
          </cell>
          <cell r="W1682">
            <v>183095</v>
          </cell>
          <cell r="X1682">
            <v>171881</v>
          </cell>
          <cell r="Y1682">
            <v>156517</v>
          </cell>
          <cell r="Z1682">
            <v>145151</v>
          </cell>
          <cell r="AA1682">
            <v>125494</v>
          </cell>
          <cell r="AB1682">
            <v>109094</v>
          </cell>
          <cell r="AC1682">
            <v>104925</v>
          </cell>
          <cell r="AD1682">
            <v>98062</v>
          </cell>
          <cell r="AE1682">
            <v>88779</v>
          </cell>
          <cell r="AF1682">
            <v>85949</v>
          </cell>
          <cell r="AG1682">
            <v>74100</v>
          </cell>
          <cell r="AH1682">
            <v>66032</v>
          </cell>
          <cell r="AI1682">
            <v>61996</v>
          </cell>
          <cell r="AJ1682">
            <v>59072</v>
          </cell>
          <cell r="AK1682">
            <v>63538</v>
          </cell>
          <cell r="AL1682">
            <v>60300</v>
          </cell>
          <cell r="AM1682">
            <v>49968</v>
          </cell>
          <cell r="AN1682">
            <v>13581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92719</v>
          </cell>
          <cell r="L1683">
            <v>3256</v>
          </cell>
          <cell r="M1683">
            <v>7770</v>
          </cell>
          <cell r="N1683">
            <v>7378</v>
          </cell>
          <cell r="O1683">
            <v>6245</v>
          </cell>
          <cell r="P1683">
            <v>5360</v>
          </cell>
          <cell r="Q1683">
            <v>5853</v>
          </cell>
          <cell r="R1683">
            <v>5138</v>
          </cell>
          <cell r="S1683">
            <v>5572</v>
          </cell>
          <cell r="T1683">
            <v>5809</v>
          </cell>
          <cell r="U1683">
            <v>8336</v>
          </cell>
          <cell r="V1683">
            <v>5353</v>
          </cell>
          <cell r="W1683">
            <v>4375</v>
          </cell>
          <cell r="X1683">
            <v>2989</v>
          </cell>
          <cell r="Y1683">
            <v>2664</v>
          </cell>
          <cell r="Z1683">
            <v>1956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401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1529670</v>
          </cell>
          <cell r="L1684">
            <v>37923</v>
          </cell>
          <cell r="M1684">
            <v>87720</v>
          </cell>
          <cell r="N1684">
            <v>80752</v>
          </cell>
          <cell r="O1684">
            <v>73539</v>
          </cell>
          <cell r="P1684">
            <v>85333</v>
          </cell>
          <cell r="Q1684">
            <v>90663</v>
          </cell>
          <cell r="R1684">
            <v>99238</v>
          </cell>
          <cell r="S1684">
            <v>98474</v>
          </cell>
          <cell r="T1684">
            <v>118456</v>
          </cell>
          <cell r="U1684">
            <v>100560</v>
          </cell>
          <cell r="V1684">
            <v>79058</v>
          </cell>
          <cell r="W1684">
            <v>72705</v>
          </cell>
          <cell r="X1684">
            <v>61736</v>
          </cell>
          <cell r="Y1684">
            <v>52758</v>
          </cell>
          <cell r="Z1684">
            <v>42073</v>
          </cell>
          <cell r="AA1684">
            <v>45318</v>
          </cell>
          <cell r="AB1684">
            <v>35784</v>
          </cell>
          <cell r="AC1684">
            <v>32494</v>
          </cell>
          <cell r="AD1684">
            <v>37450</v>
          </cell>
          <cell r="AE1684">
            <v>26675</v>
          </cell>
          <cell r="AF1684">
            <v>27376</v>
          </cell>
          <cell r="AG1684">
            <v>20893</v>
          </cell>
          <cell r="AH1684">
            <v>22199</v>
          </cell>
          <cell r="AI1684">
            <v>20131</v>
          </cell>
          <cell r="AJ1684">
            <v>20359</v>
          </cell>
          <cell r="AK1684">
            <v>19782</v>
          </cell>
          <cell r="AL1684">
            <v>18171</v>
          </cell>
          <cell r="AM1684">
            <v>18161</v>
          </cell>
          <cell r="AN1684">
            <v>3889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5471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203</v>
          </cell>
          <cell r="T1685">
            <v>105</v>
          </cell>
          <cell r="V1685">
            <v>563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169606</v>
          </cell>
          <cell r="L1686">
            <v>1349</v>
          </cell>
          <cell r="M1686">
            <v>15319</v>
          </cell>
          <cell r="N1686">
            <v>11229</v>
          </cell>
          <cell r="O1686">
            <v>16713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4786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39189</v>
          </cell>
          <cell r="L1687">
            <v>1832</v>
          </cell>
          <cell r="M1687">
            <v>1986</v>
          </cell>
          <cell r="N1687">
            <v>2690</v>
          </cell>
          <cell r="O1687">
            <v>4160</v>
          </cell>
          <cell r="P1687">
            <v>1875</v>
          </cell>
          <cell r="Q1687">
            <v>2646</v>
          </cell>
          <cell r="R1687">
            <v>4661</v>
          </cell>
          <cell r="S1687">
            <v>2706</v>
          </cell>
          <cell r="T1687">
            <v>2053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122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15</v>
          </cell>
          <cell r="P1688">
            <v>15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110</v>
          </cell>
          <cell r="M1690">
            <v>48</v>
          </cell>
          <cell r="Q1690">
            <v>62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40</v>
          </cell>
          <cell r="O1693">
            <v>24</v>
          </cell>
          <cell r="P1693">
            <v>16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143</v>
          </cell>
          <cell r="N1700">
            <v>83</v>
          </cell>
          <cell r="Q1700">
            <v>60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232</v>
          </cell>
          <cell r="N1702">
            <v>70</v>
          </cell>
          <cell r="O1702">
            <v>29</v>
          </cell>
          <cell r="P1702">
            <v>40</v>
          </cell>
          <cell r="Q1702">
            <v>93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4026126</v>
          </cell>
          <cell r="L1706">
            <v>102742</v>
          </cell>
          <cell r="M1706">
            <v>287806</v>
          </cell>
          <cell r="N1706">
            <v>241007</v>
          </cell>
          <cell r="O1706">
            <v>257587</v>
          </cell>
          <cell r="P1706">
            <v>247125</v>
          </cell>
          <cell r="Q1706">
            <v>230546</v>
          </cell>
          <cell r="R1706">
            <v>230110</v>
          </cell>
          <cell r="S1706">
            <v>234944</v>
          </cell>
          <cell r="T1706">
            <v>229118</v>
          </cell>
          <cell r="U1706">
            <v>217945</v>
          </cell>
          <cell r="V1706">
            <v>171869</v>
          </cell>
          <cell r="W1706">
            <v>161440</v>
          </cell>
          <cell r="X1706">
            <v>155074</v>
          </cell>
          <cell r="Y1706">
            <v>138388</v>
          </cell>
          <cell r="Z1706">
            <v>134889</v>
          </cell>
          <cell r="AA1706">
            <v>120831</v>
          </cell>
          <cell r="AB1706">
            <v>115401</v>
          </cell>
          <cell r="AC1706">
            <v>113836</v>
          </cell>
          <cell r="AD1706">
            <v>91941</v>
          </cell>
          <cell r="AE1706">
            <v>85702</v>
          </cell>
          <cell r="AF1706">
            <v>72981</v>
          </cell>
          <cell r="AG1706">
            <v>60294</v>
          </cell>
          <cell r="AH1706">
            <v>65122</v>
          </cell>
          <cell r="AI1706">
            <v>55121</v>
          </cell>
          <cell r="AJ1706">
            <v>52192</v>
          </cell>
          <cell r="AK1706">
            <v>50144</v>
          </cell>
          <cell r="AL1706">
            <v>53872</v>
          </cell>
          <cell r="AM1706">
            <v>34172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51850</v>
          </cell>
          <cell r="L1707">
            <v>711</v>
          </cell>
          <cell r="M1707">
            <v>3892</v>
          </cell>
          <cell r="N1707">
            <v>3022</v>
          </cell>
          <cell r="O1707">
            <v>2179</v>
          </cell>
          <cell r="P1707">
            <v>3212</v>
          </cell>
          <cell r="Q1707">
            <v>2532</v>
          </cell>
          <cell r="R1707">
            <v>2811</v>
          </cell>
          <cell r="S1707">
            <v>3212</v>
          </cell>
          <cell r="T1707">
            <v>3501</v>
          </cell>
          <cell r="U1707">
            <v>6911</v>
          </cell>
          <cell r="V1707">
            <v>1540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398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1433856</v>
          </cell>
          <cell r="L1708">
            <v>38170</v>
          </cell>
          <cell r="M1708">
            <v>71924</v>
          </cell>
          <cell r="N1708">
            <v>70952</v>
          </cell>
          <cell r="O1708">
            <v>68615</v>
          </cell>
          <cell r="P1708">
            <v>73143</v>
          </cell>
          <cell r="Q1708">
            <v>73020</v>
          </cell>
          <cell r="R1708">
            <v>74017</v>
          </cell>
          <cell r="S1708">
            <v>78894</v>
          </cell>
          <cell r="T1708">
            <v>94000</v>
          </cell>
          <cell r="U1708">
            <v>85569</v>
          </cell>
          <cell r="V1708">
            <v>72115</v>
          </cell>
          <cell r="W1708">
            <v>56097</v>
          </cell>
          <cell r="X1708">
            <v>56945</v>
          </cell>
          <cell r="Y1708">
            <v>53943</v>
          </cell>
          <cell r="Z1708">
            <v>56922</v>
          </cell>
          <cell r="AA1708">
            <v>51394</v>
          </cell>
          <cell r="AB1708">
            <v>42942</v>
          </cell>
          <cell r="AC1708">
            <v>41472</v>
          </cell>
          <cell r="AD1708">
            <v>39902</v>
          </cell>
          <cell r="AE1708">
            <v>39772</v>
          </cell>
          <cell r="AF1708">
            <v>30856</v>
          </cell>
          <cell r="AG1708">
            <v>43374</v>
          </cell>
          <cell r="AH1708">
            <v>21410</v>
          </cell>
          <cell r="AI1708">
            <v>23620</v>
          </cell>
          <cell r="AJ1708">
            <v>22646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11496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462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60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528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124313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1367</v>
          </cell>
          <cell r="Q1710">
            <v>2275</v>
          </cell>
          <cell r="R1710">
            <v>4537</v>
          </cell>
          <cell r="S1710">
            <v>7687</v>
          </cell>
          <cell r="T1710">
            <v>6021</v>
          </cell>
          <cell r="U1710">
            <v>9380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5232</v>
          </cell>
          <cell r="AA1710">
            <v>5728</v>
          </cell>
          <cell r="AB1710">
            <v>8242</v>
          </cell>
          <cell r="AD1710">
            <v>1695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71338</v>
          </cell>
          <cell r="L1711">
            <v>97</v>
          </cell>
          <cell r="M1711">
            <v>2016</v>
          </cell>
          <cell r="N1711">
            <v>5541</v>
          </cell>
          <cell r="O1711">
            <v>3988</v>
          </cell>
          <cell r="P1711">
            <v>3458</v>
          </cell>
          <cell r="Q1711">
            <v>4982</v>
          </cell>
          <cell r="R1711">
            <v>5804</v>
          </cell>
          <cell r="S1711">
            <v>3886</v>
          </cell>
          <cell r="T1711">
            <v>8365</v>
          </cell>
          <cell r="U1711">
            <v>6404</v>
          </cell>
          <cell r="V1711">
            <v>2153</v>
          </cell>
          <cell r="W1711">
            <v>1666</v>
          </cell>
          <cell r="X1711">
            <v>1504</v>
          </cell>
          <cell r="Y1711">
            <v>2567</v>
          </cell>
          <cell r="Z1711">
            <v>2603</v>
          </cell>
          <cell r="AA1711">
            <v>1001</v>
          </cell>
          <cell r="AB1711">
            <v>5071</v>
          </cell>
          <cell r="AC1711">
            <v>1983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1923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24</v>
          </cell>
          <cell r="Q1717">
            <v>24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82</v>
          </cell>
          <cell r="O1726">
            <v>82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1919168</v>
          </cell>
          <cell r="L1730">
            <v>65053</v>
          </cell>
          <cell r="M1730">
            <v>134795</v>
          </cell>
          <cell r="N1730">
            <v>130148</v>
          </cell>
          <cell r="O1730">
            <v>115555</v>
          </cell>
          <cell r="P1730">
            <v>122297</v>
          </cell>
          <cell r="Q1730">
            <v>103052</v>
          </cell>
          <cell r="R1730">
            <v>106681</v>
          </cell>
          <cell r="S1730">
            <v>94125</v>
          </cell>
          <cell r="T1730">
            <v>108028</v>
          </cell>
          <cell r="U1730">
            <v>99239</v>
          </cell>
          <cell r="V1730">
            <v>78793</v>
          </cell>
          <cell r="W1730">
            <v>75093</v>
          </cell>
          <cell r="X1730">
            <v>75058</v>
          </cell>
          <cell r="Y1730">
            <v>66823</v>
          </cell>
          <cell r="Z1730">
            <v>63301</v>
          </cell>
          <cell r="AA1730">
            <v>54925</v>
          </cell>
          <cell r="AB1730">
            <v>53693</v>
          </cell>
          <cell r="AC1730">
            <v>49242</v>
          </cell>
          <cell r="AD1730">
            <v>50692</v>
          </cell>
          <cell r="AE1730">
            <v>44358</v>
          </cell>
          <cell r="AF1730">
            <v>33863</v>
          </cell>
          <cell r="AG1730">
            <v>34626</v>
          </cell>
          <cell r="AH1730">
            <v>29853</v>
          </cell>
          <cell r="AI1730">
            <v>29889</v>
          </cell>
          <cell r="AJ1730">
            <v>25296</v>
          </cell>
          <cell r="AK1730">
            <v>23831</v>
          </cell>
          <cell r="AL1730">
            <v>26592</v>
          </cell>
          <cell r="AM1730">
            <v>16989</v>
          </cell>
          <cell r="AN1730">
            <v>7278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132076</v>
          </cell>
          <cell r="L1731">
            <v>3472</v>
          </cell>
          <cell r="M1731">
            <v>5598</v>
          </cell>
          <cell r="N1731">
            <v>6151</v>
          </cell>
          <cell r="O1731">
            <v>6620</v>
          </cell>
          <cell r="P1731">
            <v>2526</v>
          </cell>
          <cell r="Q1731">
            <v>2997</v>
          </cell>
          <cell r="R1731">
            <v>5958</v>
          </cell>
          <cell r="S1731">
            <v>5198</v>
          </cell>
          <cell r="T1731">
            <v>8454</v>
          </cell>
          <cell r="U1731">
            <v>5202</v>
          </cell>
          <cell r="V1731">
            <v>3834</v>
          </cell>
          <cell r="W1731">
            <v>4262</v>
          </cell>
          <cell r="X1731">
            <v>4453</v>
          </cell>
          <cell r="Y1731">
            <v>8105</v>
          </cell>
          <cell r="Z1731">
            <v>5708</v>
          </cell>
          <cell r="AA1731">
            <v>2859</v>
          </cell>
          <cell r="AB1731">
            <v>3196</v>
          </cell>
          <cell r="AC1731">
            <v>3582</v>
          </cell>
          <cell r="AD1731">
            <v>2712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19070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714190</v>
          </cell>
          <cell r="L1732">
            <v>18532</v>
          </cell>
          <cell r="M1732">
            <v>23844</v>
          </cell>
          <cell r="N1732">
            <v>31026</v>
          </cell>
          <cell r="O1732">
            <v>31107</v>
          </cell>
          <cell r="P1732">
            <v>32540</v>
          </cell>
          <cell r="Q1732">
            <v>28585</v>
          </cell>
          <cell r="R1732">
            <v>35034</v>
          </cell>
          <cell r="S1732">
            <v>33949</v>
          </cell>
          <cell r="T1732">
            <v>44703</v>
          </cell>
          <cell r="U1732">
            <v>46714</v>
          </cell>
          <cell r="V1732">
            <v>35195</v>
          </cell>
          <cell r="W1732">
            <v>34072</v>
          </cell>
          <cell r="X1732">
            <v>30927</v>
          </cell>
          <cell r="Y1732">
            <v>28925</v>
          </cell>
          <cell r="Z1732">
            <v>28402</v>
          </cell>
          <cell r="AA1732">
            <v>24525</v>
          </cell>
          <cell r="AB1732">
            <v>23273</v>
          </cell>
          <cell r="AC1732">
            <v>19163</v>
          </cell>
          <cell r="AD1732">
            <v>11419</v>
          </cell>
          <cell r="AE1732">
            <v>17862</v>
          </cell>
          <cell r="AF1732">
            <v>29860</v>
          </cell>
          <cell r="AG1732">
            <v>15592</v>
          </cell>
          <cell r="AH1732">
            <v>9600</v>
          </cell>
          <cell r="AI1732">
            <v>12922</v>
          </cell>
          <cell r="AJ1732">
            <v>10839</v>
          </cell>
          <cell r="AK1732">
            <v>10669</v>
          </cell>
          <cell r="AL1732">
            <v>10610</v>
          </cell>
          <cell r="AM1732">
            <v>15330</v>
          </cell>
          <cell r="AN1732">
            <v>9223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12473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356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333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258227</v>
          </cell>
          <cell r="L1734">
            <v>1876</v>
          </cell>
          <cell r="M1734">
            <v>20529</v>
          </cell>
          <cell r="N1734">
            <v>27358</v>
          </cell>
          <cell r="O1734">
            <v>3671</v>
          </cell>
          <cell r="P1734">
            <v>5650</v>
          </cell>
          <cell r="Q1734">
            <v>7983</v>
          </cell>
          <cell r="R1734">
            <v>6827</v>
          </cell>
          <cell r="S1734">
            <v>11469</v>
          </cell>
          <cell r="T1734">
            <v>15736</v>
          </cell>
          <cell r="U1734">
            <v>5918</v>
          </cell>
          <cell r="V1734">
            <v>12674</v>
          </cell>
          <cell r="W1734">
            <v>5045</v>
          </cell>
          <cell r="X1734">
            <v>7957</v>
          </cell>
          <cell r="Y1734">
            <v>4240</v>
          </cell>
          <cell r="Z1734">
            <v>842</v>
          </cell>
          <cell r="AA1734">
            <v>1539</v>
          </cell>
          <cell r="AB1734">
            <v>12520</v>
          </cell>
          <cell r="AC1734">
            <v>4930</v>
          </cell>
          <cell r="AD1734">
            <v>14794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53691</v>
          </cell>
          <cell r="AJ1734">
            <v>5068</v>
          </cell>
          <cell r="AK1734">
            <v>3381</v>
          </cell>
          <cell r="AL1734">
            <v>1083</v>
          </cell>
          <cell r="AM1734">
            <v>2013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84811</v>
          </cell>
          <cell r="L1735">
            <v>2039</v>
          </cell>
          <cell r="M1735">
            <v>8663</v>
          </cell>
          <cell r="N1735">
            <v>6836</v>
          </cell>
          <cell r="O1735">
            <v>5879</v>
          </cell>
          <cell r="P1735">
            <v>4298</v>
          </cell>
          <cell r="Q1735">
            <v>6517</v>
          </cell>
          <cell r="R1735">
            <v>4195</v>
          </cell>
          <cell r="S1735">
            <v>2144</v>
          </cell>
          <cell r="T1735">
            <v>6809</v>
          </cell>
          <cell r="U1735">
            <v>3533</v>
          </cell>
          <cell r="V1735">
            <v>4849</v>
          </cell>
          <cell r="W1735">
            <v>758</v>
          </cell>
          <cell r="X1735">
            <v>1272</v>
          </cell>
          <cell r="Y1735">
            <v>2723</v>
          </cell>
          <cell r="Z1735">
            <v>2168</v>
          </cell>
          <cell r="AA1735">
            <v>2947</v>
          </cell>
          <cell r="AB1735">
            <v>2754</v>
          </cell>
          <cell r="AC1735">
            <v>671</v>
          </cell>
          <cell r="AD1735">
            <v>1475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835</v>
          </cell>
          <cell r="AM1735">
            <v>394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29</v>
          </cell>
          <cell r="P1738">
            <v>29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56</v>
          </cell>
          <cell r="V1740">
            <v>56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258</v>
          </cell>
          <cell r="M1741">
            <v>181</v>
          </cell>
          <cell r="Q1741">
            <v>77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104</v>
          </cell>
          <cell r="Q1749">
            <v>104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2279440</v>
          </cell>
          <cell r="L1754">
            <v>132156</v>
          </cell>
          <cell r="M1754">
            <v>309380</v>
          </cell>
          <cell r="N1754">
            <v>375958</v>
          </cell>
          <cell r="O1754">
            <v>148493</v>
          </cell>
          <cell r="P1754">
            <v>93928</v>
          </cell>
          <cell r="Q1754">
            <v>87232</v>
          </cell>
          <cell r="R1754">
            <v>92701</v>
          </cell>
          <cell r="S1754">
            <v>93616</v>
          </cell>
          <cell r="T1754">
            <v>94056</v>
          </cell>
          <cell r="U1754">
            <v>89672</v>
          </cell>
          <cell r="V1754">
            <v>79416</v>
          </cell>
          <cell r="W1754">
            <v>68983</v>
          </cell>
          <cell r="X1754">
            <v>62904</v>
          </cell>
          <cell r="Y1754">
            <v>62197</v>
          </cell>
          <cell r="Z1754">
            <v>58207</v>
          </cell>
          <cell r="AA1754">
            <v>51662</v>
          </cell>
          <cell r="AB1754">
            <v>49430</v>
          </cell>
          <cell r="AC1754">
            <v>52466</v>
          </cell>
          <cell r="AD1754">
            <v>42180</v>
          </cell>
          <cell r="AE1754">
            <v>37095</v>
          </cell>
          <cell r="AF1754">
            <v>30567</v>
          </cell>
          <cell r="AG1754">
            <v>25247</v>
          </cell>
          <cell r="AH1754">
            <v>22050</v>
          </cell>
          <cell r="AI1754">
            <v>22329</v>
          </cell>
          <cell r="AJ1754">
            <v>21632</v>
          </cell>
          <cell r="AK1754">
            <v>19955</v>
          </cell>
          <cell r="AL1754">
            <v>24063</v>
          </cell>
          <cell r="AM1754">
            <v>25825</v>
          </cell>
          <cell r="AN1754">
            <v>6040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605430</v>
          </cell>
          <cell r="L1755">
            <v>13500</v>
          </cell>
          <cell r="M1755">
            <v>29436</v>
          </cell>
          <cell r="N1755">
            <v>24101</v>
          </cell>
          <cell r="O1755">
            <v>28733</v>
          </cell>
          <cell r="P1755">
            <v>15849</v>
          </cell>
          <cell r="Q1755">
            <v>17133</v>
          </cell>
          <cell r="R1755">
            <v>13628</v>
          </cell>
          <cell r="S1755">
            <v>31820</v>
          </cell>
          <cell r="T1755">
            <v>22040</v>
          </cell>
          <cell r="U1755">
            <v>30060</v>
          </cell>
          <cell r="V1755">
            <v>20812</v>
          </cell>
          <cell r="W1755">
            <v>19500</v>
          </cell>
          <cell r="X1755">
            <v>22686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23963</v>
          </cell>
          <cell r="AE1755">
            <v>41582</v>
          </cell>
          <cell r="AF1755">
            <v>28881</v>
          </cell>
          <cell r="AG1755">
            <v>16567</v>
          </cell>
          <cell r="AH1755">
            <v>19565</v>
          </cell>
          <cell r="AI1755">
            <v>17706</v>
          </cell>
          <cell r="AJ1755">
            <v>18959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2758314</v>
          </cell>
          <cell r="L1756">
            <v>50289</v>
          </cell>
          <cell r="M1756">
            <v>84460</v>
          </cell>
          <cell r="N1756">
            <v>87149</v>
          </cell>
          <cell r="O1756">
            <v>51778</v>
          </cell>
          <cell r="P1756">
            <v>48733</v>
          </cell>
          <cell r="Q1756">
            <v>52136</v>
          </cell>
          <cell r="R1756">
            <v>58284</v>
          </cell>
          <cell r="S1756">
            <v>72681</v>
          </cell>
          <cell r="T1756">
            <v>77191</v>
          </cell>
          <cell r="U1756">
            <v>90837</v>
          </cell>
          <cell r="V1756">
            <v>69989</v>
          </cell>
          <cell r="W1756">
            <v>73267</v>
          </cell>
          <cell r="X1756">
            <v>86290</v>
          </cell>
          <cell r="Y1756">
            <v>92303</v>
          </cell>
          <cell r="Z1756">
            <v>109712</v>
          </cell>
          <cell r="AA1756">
            <v>139037</v>
          </cell>
          <cell r="AB1756">
            <v>118484</v>
          </cell>
          <cell r="AC1756">
            <v>130255</v>
          </cell>
          <cell r="AD1756">
            <v>186005</v>
          </cell>
          <cell r="AE1756">
            <v>185851</v>
          </cell>
          <cell r="AF1756">
            <v>159079</v>
          </cell>
          <cell r="AG1756">
            <v>181942</v>
          </cell>
          <cell r="AH1756">
            <v>117640</v>
          </cell>
          <cell r="AI1756">
            <v>131823</v>
          </cell>
          <cell r="AJ1756">
            <v>67802</v>
          </cell>
          <cell r="AK1756">
            <v>65395</v>
          </cell>
          <cell r="AL1756">
            <v>71485</v>
          </cell>
          <cell r="AM1756">
            <v>65886</v>
          </cell>
          <cell r="AN1756">
            <v>16494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25311</v>
          </cell>
          <cell r="L1757">
            <v>1903</v>
          </cell>
          <cell r="M1757">
            <v>1552</v>
          </cell>
          <cell r="N1757">
            <v>1226</v>
          </cell>
          <cell r="O1757">
            <v>1558</v>
          </cell>
          <cell r="P1757">
            <v>813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1752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2991583</v>
          </cell>
          <cell r="L1758">
            <v>8396</v>
          </cell>
          <cell r="M1758">
            <v>117455</v>
          </cell>
          <cell r="N1758">
            <v>158738</v>
          </cell>
          <cell r="O1758">
            <v>169990</v>
          </cell>
          <cell r="P1758">
            <v>208479</v>
          </cell>
          <cell r="Q1758">
            <v>132707</v>
          </cell>
          <cell r="R1758">
            <v>93439</v>
          </cell>
          <cell r="S1758">
            <v>195304</v>
          </cell>
          <cell r="T1758">
            <v>123613</v>
          </cell>
          <cell r="U1758">
            <v>169752</v>
          </cell>
          <cell r="V1758">
            <v>97713</v>
          </cell>
          <cell r="W1758">
            <v>124183</v>
          </cell>
          <cell r="X1758">
            <v>124997</v>
          </cell>
          <cell r="Y1758">
            <v>169311</v>
          </cell>
          <cell r="Z1758">
            <v>116288</v>
          </cell>
          <cell r="AA1758">
            <v>246342</v>
          </cell>
          <cell r="AB1758">
            <v>37736</v>
          </cell>
          <cell r="AC1758">
            <v>66200</v>
          </cell>
          <cell r="AD1758">
            <v>77037</v>
          </cell>
          <cell r="AE1758">
            <v>60428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9206</v>
          </cell>
          <cell r="AJ1758">
            <v>47497</v>
          </cell>
          <cell r="AK1758">
            <v>47793</v>
          </cell>
          <cell r="AL1758">
            <v>83689</v>
          </cell>
          <cell r="AM1758">
            <v>3023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408662</v>
          </cell>
          <cell r="L1759">
            <v>4385</v>
          </cell>
          <cell r="M1759">
            <v>16383</v>
          </cell>
          <cell r="N1759">
            <v>16300</v>
          </cell>
          <cell r="O1759">
            <v>13091</v>
          </cell>
          <cell r="P1759">
            <v>10937</v>
          </cell>
          <cell r="Q1759">
            <v>15887</v>
          </cell>
          <cell r="R1759">
            <v>14067</v>
          </cell>
          <cell r="S1759">
            <v>15013</v>
          </cell>
          <cell r="T1759">
            <v>19504</v>
          </cell>
          <cell r="U1759">
            <v>24610</v>
          </cell>
          <cell r="V1759">
            <v>49457</v>
          </cell>
          <cell r="W1759">
            <v>6039</v>
          </cell>
          <cell r="X1759">
            <v>8600</v>
          </cell>
          <cell r="Y1759">
            <v>50965</v>
          </cell>
          <cell r="Z1759">
            <v>6781</v>
          </cell>
          <cell r="AA1759">
            <v>4108</v>
          </cell>
          <cell r="AB1759">
            <v>3817</v>
          </cell>
          <cell r="AC1759">
            <v>3439</v>
          </cell>
          <cell r="AD1759">
            <v>26728</v>
          </cell>
          <cell r="AE1759">
            <v>1367</v>
          </cell>
          <cell r="AF1759">
            <v>19216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3191</v>
          </cell>
          <cell r="AM1759">
            <v>3476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700</v>
          </cell>
          <cell r="M1761">
            <v>568</v>
          </cell>
          <cell r="N1761">
            <v>132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509</v>
          </cell>
          <cell r="M1762">
            <v>162</v>
          </cell>
          <cell r="N1762">
            <v>248</v>
          </cell>
          <cell r="P1762">
            <v>49</v>
          </cell>
          <cell r="S1762">
            <v>50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167</v>
          </cell>
          <cell r="X1771">
            <v>100</v>
          </cell>
          <cell r="Z1771">
            <v>67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114</v>
          </cell>
          <cell r="O1773">
            <v>114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767</v>
          </cell>
          <cell r="M1774">
            <v>202</v>
          </cell>
          <cell r="Z1774">
            <v>161</v>
          </cell>
          <cell r="AC1774">
            <v>98</v>
          </cell>
          <cell r="AE1774">
            <v>306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6028619</v>
          </cell>
          <cell r="L1778">
            <v>150700</v>
          </cell>
          <cell r="M1778">
            <v>331802</v>
          </cell>
          <cell r="N1778">
            <v>297456</v>
          </cell>
          <cell r="O1778">
            <v>286364</v>
          </cell>
          <cell r="P1778">
            <v>310649</v>
          </cell>
          <cell r="Q1778">
            <v>318244</v>
          </cell>
          <cell r="R1778">
            <v>357700</v>
          </cell>
          <cell r="S1778">
            <v>363792</v>
          </cell>
          <cell r="T1778">
            <v>422129</v>
          </cell>
          <cell r="U1778">
            <v>378770</v>
          </cell>
          <cell r="V1778">
            <v>282103</v>
          </cell>
          <cell r="W1778">
            <v>271820</v>
          </cell>
          <cell r="X1778">
            <v>261237</v>
          </cell>
          <cell r="Y1778">
            <v>243397</v>
          </cell>
          <cell r="Z1778">
            <v>200423</v>
          </cell>
          <cell r="AA1778">
            <v>208379</v>
          </cell>
          <cell r="AB1778">
            <v>197066</v>
          </cell>
          <cell r="AC1778">
            <v>185586</v>
          </cell>
          <cell r="AD1778">
            <v>161128</v>
          </cell>
          <cell r="AE1778">
            <v>124564</v>
          </cell>
          <cell r="AF1778">
            <v>114980</v>
          </cell>
          <cell r="AG1778">
            <v>94928</v>
          </cell>
          <cell r="AH1778">
            <v>83390</v>
          </cell>
          <cell r="AI1778">
            <v>76367</v>
          </cell>
          <cell r="AJ1778">
            <v>73167</v>
          </cell>
          <cell r="AK1778">
            <v>77587</v>
          </cell>
          <cell r="AL1778">
            <v>78526</v>
          </cell>
          <cell r="AM1778">
            <v>58019</v>
          </cell>
          <cell r="AN1778">
            <v>18346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574997</v>
          </cell>
          <cell r="L1779">
            <v>14274</v>
          </cell>
          <cell r="M1779">
            <v>33616</v>
          </cell>
          <cell r="N1779">
            <v>42931</v>
          </cell>
          <cell r="O1779">
            <v>28575</v>
          </cell>
          <cell r="P1779">
            <v>31073</v>
          </cell>
          <cell r="Q1779">
            <v>22108</v>
          </cell>
          <cell r="R1779">
            <v>23026</v>
          </cell>
          <cell r="S1779">
            <v>25826</v>
          </cell>
          <cell r="T1779">
            <v>53227</v>
          </cell>
          <cell r="U1779">
            <v>45007</v>
          </cell>
          <cell r="V1779">
            <v>32226</v>
          </cell>
          <cell r="W1779">
            <v>17423</v>
          </cell>
          <cell r="X1779">
            <v>25881</v>
          </cell>
          <cell r="Y1779">
            <v>16970</v>
          </cell>
          <cell r="Z1779">
            <v>26078</v>
          </cell>
          <cell r="AA1779">
            <v>13945</v>
          </cell>
          <cell r="AB1779">
            <v>13958</v>
          </cell>
          <cell r="AC1779">
            <v>18406</v>
          </cell>
          <cell r="AD1779">
            <v>17201</v>
          </cell>
          <cell r="AE1779">
            <v>7640</v>
          </cell>
          <cell r="AF1779">
            <v>5414</v>
          </cell>
          <cell r="AG1779">
            <v>8213</v>
          </cell>
          <cell r="AH1779">
            <v>7351</v>
          </cell>
          <cell r="AI1779">
            <v>4549</v>
          </cell>
          <cell r="AJ1779">
            <v>9007</v>
          </cell>
          <cell r="AK1779">
            <v>9706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2286377</v>
          </cell>
          <cell r="L1780">
            <v>27551</v>
          </cell>
          <cell r="M1780">
            <v>75275</v>
          </cell>
          <cell r="N1780">
            <v>66207</v>
          </cell>
          <cell r="O1780">
            <v>70128</v>
          </cell>
          <cell r="P1780">
            <v>72578</v>
          </cell>
          <cell r="Q1780">
            <v>83137</v>
          </cell>
          <cell r="R1780">
            <v>101435</v>
          </cell>
          <cell r="S1780">
            <v>135420</v>
          </cell>
          <cell r="T1780">
            <v>187823</v>
          </cell>
          <cell r="U1780">
            <v>162086</v>
          </cell>
          <cell r="V1780">
            <v>112936</v>
          </cell>
          <cell r="W1780">
            <v>93032</v>
          </cell>
          <cell r="X1780">
            <v>105522</v>
          </cell>
          <cell r="Y1780">
            <v>102175</v>
          </cell>
          <cell r="Z1780">
            <v>94259</v>
          </cell>
          <cell r="AA1780">
            <v>86849</v>
          </cell>
          <cell r="AB1780">
            <v>79865</v>
          </cell>
          <cell r="AC1780">
            <v>80670</v>
          </cell>
          <cell r="AD1780">
            <v>77144</v>
          </cell>
          <cell r="AE1780">
            <v>66999</v>
          </cell>
          <cell r="AF1780">
            <v>71096</v>
          </cell>
          <cell r="AG1780">
            <v>59370</v>
          </cell>
          <cell r="AH1780">
            <v>39544</v>
          </cell>
          <cell r="AI1780">
            <v>46869</v>
          </cell>
          <cell r="AJ1780">
            <v>37200</v>
          </cell>
          <cell r="AK1780">
            <v>33109</v>
          </cell>
          <cell r="AL1780">
            <v>51781</v>
          </cell>
          <cell r="AM1780">
            <v>28828</v>
          </cell>
          <cell r="AN1780">
            <v>20455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25637</v>
          </cell>
          <cell r="L1781">
            <v>505</v>
          </cell>
          <cell r="M1781">
            <v>1263</v>
          </cell>
          <cell r="N1781">
            <v>1036</v>
          </cell>
          <cell r="O1781">
            <v>622</v>
          </cell>
          <cell r="P1781">
            <v>2085</v>
          </cell>
          <cell r="Q1781">
            <v>2147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2562124</v>
          </cell>
          <cell r="L1782">
            <v>44221</v>
          </cell>
          <cell r="M1782">
            <v>29404</v>
          </cell>
          <cell r="N1782">
            <v>104085</v>
          </cell>
          <cell r="O1782">
            <v>27419</v>
          </cell>
          <cell r="P1782">
            <v>97010</v>
          </cell>
          <cell r="Q1782">
            <v>177721</v>
          </cell>
          <cell r="R1782">
            <v>156914</v>
          </cell>
          <cell r="S1782">
            <v>169254</v>
          </cell>
          <cell r="T1782">
            <v>124552</v>
          </cell>
          <cell r="U1782">
            <v>351889</v>
          </cell>
          <cell r="V1782">
            <v>375187</v>
          </cell>
          <cell r="W1782">
            <v>229436</v>
          </cell>
          <cell r="X1782">
            <v>44220</v>
          </cell>
          <cell r="Y1782">
            <v>107895</v>
          </cell>
          <cell r="Z1782">
            <v>60083</v>
          </cell>
          <cell r="AA1782">
            <v>75559</v>
          </cell>
          <cell r="AB1782">
            <v>45126</v>
          </cell>
          <cell r="AC1782">
            <v>21592</v>
          </cell>
          <cell r="AD1782">
            <v>62392</v>
          </cell>
          <cell r="AE1782">
            <v>67388</v>
          </cell>
          <cell r="AF1782">
            <v>31692</v>
          </cell>
          <cell r="AG1782">
            <v>27502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189983</v>
          </cell>
          <cell r="L1783">
            <v>1635</v>
          </cell>
          <cell r="M1783">
            <v>13392</v>
          </cell>
          <cell r="N1783">
            <v>7980</v>
          </cell>
          <cell r="O1783">
            <v>6706</v>
          </cell>
          <cell r="P1783">
            <v>3040</v>
          </cell>
          <cell r="Q1783">
            <v>12655</v>
          </cell>
          <cell r="R1783">
            <v>11287</v>
          </cell>
          <cell r="S1783">
            <v>12268</v>
          </cell>
          <cell r="T1783">
            <v>14144</v>
          </cell>
          <cell r="U1783">
            <v>15957</v>
          </cell>
          <cell r="V1783">
            <v>3121</v>
          </cell>
          <cell r="W1783">
            <v>6081</v>
          </cell>
          <cell r="X1783">
            <v>5571</v>
          </cell>
          <cell r="Y1783">
            <v>2576</v>
          </cell>
          <cell r="Z1783">
            <v>9192</v>
          </cell>
          <cell r="AA1783">
            <v>2652</v>
          </cell>
          <cell r="AB1783">
            <v>3030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7251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5008</v>
          </cell>
          <cell r="AM1783">
            <v>1795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20</v>
          </cell>
          <cell r="Q1784">
            <v>20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150</v>
          </cell>
          <cell r="M1786">
            <v>150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137</v>
          </cell>
          <cell r="P1792">
            <v>137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68</v>
          </cell>
          <cell r="N1796">
            <v>20</v>
          </cell>
          <cell r="Q1796">
            <v>48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570</v>
          </cell>
          <cell r="M1797">
            <v>140</v>
          </cell>
          <cell r="O1797">
            <v>430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556</v>
          </cell>
          <cell r="P1798">
            <v>126</v>
          </cell>
          <cell r="Q1798">
            <v>31</v>
          </cell>
          <cell r="R1798">
            <v>56</v>
          </cell>
          <cell r="T1798">
            <v>59</v>
          </cell>
          <cell r="V1798">
            <v>284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1388879</v>
          </cell>
          <cell r="L1802">
            <v>33089</v>
          </cell>
          <cell r="M1802">
            <v>63937</v>
          </cell>
          <cell r="N1802">
            <v>61748</v>
          </cell>
          <cell r="O1802">
            <v>70304</v>
          </cell>
          <cell r="P1802">
            <v>71633</v>
          </cell>
          <cell r="Q1802">
            <v>69254</v>
          </cell>
          <cell r="R1802">
            <v>67994</v>
          </cell>
          <cell r="S1802">
            <v>58562</v>
          </cell>
          <cell r="T1802">
            <v>72274</v>
          </cell>
          <cell r="U1802">
            <v>68945</v>
          </cell>
          <cell r="V1802">
            <v>60197</v>
          </cell>
          <cell r="W1802">
            <v>73777</v>
          </cell>
          <cell r="X1802">
            <v>64727</v>
          </cell>
          <cell r="Y1802">
            <v>55767</v>
          </cell>
          <cell r="Z1802">
            <v>57107</v>
          </cell>
          <cell r="AA1802">
            <v>57277</v>
          </cell>
          <cell r="AB1802">
            <v>51234</v>
          </cell>
          <cell r="AC1802">
            <v>52442</v>
          </cell>
          <cell r="AD1802">
            <v>46172</v>
          </cell>
          <cell r="AE1802">
            <v>34209</v>
          </cell>
          <cell r="AF1802">
            <v>27699</v>
          </cell>
          <cell r="AG1802">
            <v>27897</v>
          </cell>
          <cell r="AH1802">
            <v>26936</v>
          </cell>
          <cell r="AI1802">
            <v>20030</v>
          </cell>
          <cell r="AJ1802">
            <v>17145</v>
          </cell>
          <cell r="AK1802">
            <v>25324</v>
          </cell>
          <cell r="AL1802">
            <v>26001</v>
          </cell>
          <cell r="AM1802">
            <v>20142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129450</v>
          </cell>
          <cell r="L1803">
            <v>5161</v>
          </cell>
          <cell r="M1803">
            <v>6648</v>
          </cell>
          <cell r="N1803">
            <v>7752</v>
          </cell>
          <cell r="O1803">
            <v>5777</v>
          </cell>
          <cell r="P1803">
            <v>6175</v>
          </cell>
          <cell r="Q1803">
            <v>2802</v>
          </cell>
          <cell r="R1803">
            <v>4923</v>
          </cell>
          <cell r="S1803">
            <v>3455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4781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426645</v>
          </cell>
          <cell r="L1804">
            <v>6777</v>
          </cell>
          <cell r="M1804">
            <v>14070</v>
          </cell>
          <cell r="N1804">
            <v>15368</v>
          </cell>
          <cell r="O1804">
            <v>16455</v>
          </cell>
          <cell r="P1804">
            <v>13403</v>
          </cell>
          <cell r="Q1804">
            <v>17029</v>
          </cell>
          <cell r="R1804">
            <v>21018</v>
          </cell>
          <cell r="S1804">
            <v>26191</v>
          </cell>
          <cell r="T1804">
            <v>26261</v>
          </cell>
          <cell r="U1804">
            <v>22904</v>
          </cell>
          <cell r="V1804">
            <v>19668</v>
          </cell>
          <cell r="W1804">
            <v>24263</v>
          </cell>
          <cell r="X1804">
            <v>19129</v>
          </cell>
          <cell r="Y1804">
            <v>17243</v>
          </cell>
          <cell r="Z1804">
            <v>17312</v>
          </cell>
          <cell r="AA1804">
            <v>18570</v>
          </cell>
          <cell r="AB1804">
            <v>17030</v>
          </cell>
          <cell r="AC1804">
            <v>19513</v>
          </cell>
          <cell r="AD1804">
            <v>13823</v>
          </cell>
          <cell r="AE1804">
            <v>12785</v>
          </cell>
          <cell r="AF1804">
            <v>12834</v>
          </cell>
          <cell r="AG1804">
            <v>8019</v>
          </cell>
          <cell r="AH1804">
            <v>6297</v>
          </cell>
          <cell r="AI1804">
            <v>6009</v>
          </cell>
          <cell r="AJ1804">
            <v>6251</v>
          </cell>
          <cell r="AK1804">
            <v>11168</v>
          </cell>
          <cell r="AL1804">
            <v>6206</v>
          </cell>
          <cell r="AM1804">
            <v>6302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4662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271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67753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1788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27689</v>
          </cell>
          <cell r="M1807">
            <v>756</v>
          </cell>
          <cell r="N1807">
            <v>1445</v>
          </cell>
          <cell r="O1807">
            <v>2252</v>
          </cell>
          <cell r="P1807">
            <v>963</v>
          </cell>
          <cell r="Q1807">
            <v>1663</v>
          </cell>
          <cell r="R1807">
            <v>680</v>
          </cell>
          <cell r="S1807">
            <v>1016</v>
          </cell>
          <cell r="T1807">
            <v>6471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583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399</v>
          </cell>
          <cell r="U1810">
            <v>399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908283</v>
          </cell>
          <cell r="L1826">
            <v>19912</v>
          </cell>
          <cell r="M1826">
            <v>57415</v>
          </cell>
          <cell r="N1826">
            <v>56739</v>
          </cell>
          <cell r="O1826">
            <v>51002</v>
          </cell>
          <cell r="P1826">
            <v>47849</v>
          </cell>
          <cell r="Q1826">
            <v>55104</v>
          </cell>
          <cell r="R1826">
            <v>59436</v>
          </cell>
          <cell r="S1826">
            <v>52946</v>
          </cell>
          <cell r="T1826">
            <v>50272</v>
          </cell>
          <cell r="U1826">
            <v>51449</v>
          </cell>
          <cell r="V1826">
            <v>41456</v>
          </cell>
          <cell r="W1826">
            <v>39556</v>
          </cell>
          <cell r="X1826">
            <v>35895</v>
          </cell>
          <cell r="Y1826">
            <v>36045</v>
          </cell>
          <cell r="Z1826">
            <v>32268</v>
          </cell>
          <cell r="AA1826">
            <v>30276</v>
          </cell>
          <cell r="AB1826">
            <v>28658</v>
          </cell>
          <cell r="AC1826">
            <v>24691</v>
          </cell>
          <cell r="AD1826">
            <v>19729</v>
          </cell>
          <cell r="AE1826">
            <v>19113</v>
          </cell>
          <cell r="AF1826">
            <v>17666</v>
          </cell>
          <cell r="AG1826">
            <v>14464</v>
          </cell>
          <cell r="AH1826">
            <v>9373</v>
          </cell>
          <cell r="AI1826">
            <v>14541</v>
          </cell>
          <cell r="AJ1826">
            <v>10993</v>
          </cell>
          <cell r="AK1826">
            <v>8470</v>
          </cell>
          <cell r="AL1826">
            <v>10947</v>
          </cell>
          <cell r="AM1826">
            <v>9256</v>
          </cell>
          <cell r="AN1826">
            <v>2762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64538</v>
          </cell>
          <cell r="L1827">
            <v>2569</v>
          </cell>
          <cell r="M1827">
            <v>8869</v>
          </cell>
          <cell r="N1827">
            <v>6931</v>
          </cell>
          <cell r="O1827">
            <v>4991</v>
          </cell>
          <cell r="P1827">
            <v>6830</v>
          </cell>
          <cell r="Q1827">
            <v>3518</v>
          </cell>
          <cell r="R1827">
            <v>6262</v>
          </cell>
          <cell r="S1827">
            <v>4396</v>
          </cell>
          <cell r="T1827">
            <v>2204</v>
          </cell>
          <cell r="U1827">
            <v>3005</v>
          </cell>
          <cell r="V1827">
            <v>549</v>
          </cell>
          <cell r="W1827">
            <v>869</v>
          </cell>
          <cell r="X1827">
            <v>1071</v>
          </cell>
          <cell r="Y1827">
            <v>1342</v>
          </cell>
          <cell r="Z1827">
            <v>1081</v>
          </cell>
          <cell r="AA1827">
            <v>875</v>
          </cell>
          <cell r="AB1827">
            <v>784</v>
          </cell>
          <cell r="AC1827">
            <v>922</v>
          </cell>
          <cell r="AD1827">
            <v>3991</v>
          </cell>
          <cell r="AE1827">
            <v>598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713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469608</v>
          </cell>
          <cell r="L1828">
            <v>17178</v>
          </cell>
          <cell r="M1828">
            <v>31793</v>
          </cell>
          <cell r="N1828">
            <v>31132</v>
          </cell>
          <cell r="O1828">
            <v>26268</v>
          </cell>
          <cell r="P1828">
            <v>23602</v>
          </cell>
          <cell r="Q1828">
            <v>22104</v>
          </cell>
          <cell r="R1828">
            <v>28864</v>
          </cell>
          <cell r="S1828">
            <v>26082</v>
          </cell>
          <cell r="T1828">
            <v>18497</v>
          </cell>
          <cell r="U1828">
            <v>22195</v>
          </cell>
          <cell r="V1828">
            <v>20547</v>
          </cell>
          <cell r="W1828">
            <v>23594</v>
          </cell>
          <cell r="X1828">
            <v>26377</v>
          </cell>
          <cell r="Y1828">
            <v>21154</v>
          </cell>
          <cell r="Z1828">
            <v>17479</v>
          </cell>
          <cell r="AA1828">
            <v>12626</v>
          </cell>
          <cell r="AB1828">
            <v>13023</v>
          </cell>
          <cell r="AC1828">
            <v>11389</v>
          </cell>
          <cell r="AD1828">
            <v>10495</v>
          </cell>
          <cell r="AE1828">
            <v>13181</v>
          </cell>
          <cell r="AF1828">
            <v>7473</v>
          </cell>
          <cell r="AG1828">
            <v>6778</v>
          </cell>
          <cell r="AH1828">
            <v>6922</v>
          </cell>
          <cell r="AI1828">
            <v>6685</v>
          </cell>
          <cell r="AJ1828">
            <v>5030</v>
          </cell>
          <cell r="AK1828">
            <v>5763</v>
          </cell>
          <cell r="AL1828">
            <v>5574</v>
          </cell>
          <cell r="AM1828">
            <v>5667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129075</v>
          </cell>
          <cell r="M1830">
            <v>8657</v>
          </cell>
          <cell r="N1830">
            <v>1106</v>
          </cell>
          <cell r="O1830">
            <v>11523</v>
          </cell>
          <cell r="P1830">
            <v>27884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13588</v>
          </cell>
          <cell r="L1831">
            <v>258</v>
          </cell>
          <cell r="M1831">
            <v>969</v>
          </cell>
          <cell r="N1831">
            <v>1215</v>
          </cell>
          <cell r="O1831">
            <v>1905</v>
          </cell>
          <cell r="P1831">
            <v>526</v>
          </cell>
          <cell r="Q1831">
            <v>1968</v>
          </cell>
          <cell r="R1831">
            <v>1614</v>
          </cell>
          <cell r="S1831">
            <v>526</v>
          </cell>
          <cell r="T1831">
            <v>687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71</v>
          </cell>
          <cell r="P1834">
            <v>71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39</v>
          </cell>
          <cell r="Q1837">
            <v>39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1828220</v>
          </cell>
          <cell r="L1850">
            <v>67623</v>
          </cell>
          <cell r="M1850">
            <v>115649</v>
          </cell>
          <cell r="N1850">
            <v>95594</v>
          </cell>
          <cell r="O1850">
            <v>88917</v>
          </cell>
          <cell r="P1850">
            <v>91429</v>
          </cell>
          <cell r="Q1850">
            <v>96635</v>
          </cell>
          <cell r="R1850">
            <v>91653</v>
          </cell>
          <cell r="S1850">
            <v>90960</v>
          </cell>
          <cell r="T1850">
            <v>115196</v>
          </cell>
          <cell r="U1850">
            <v>97000</v>
          </cell>
          <cell r="V1850">
            <v>87662</v>
          </cell>
          <cell r="W1850">
            <v>90144</v>
          </cell>
          <cell r="X1850">
            <v>86421</v>
          </cell>
          <cell r="Y1850">
            <v>69183</v>
          </cell>
          <cell r="Z1850">
            <v>67989</v>
          </cell>
          <cell r="AA1850">
            <v>67188</v>
          </cell>
          <cell r="AB1850">
            <v>58739</v>
          </cell>
          <cell r="AC1850">
            <v>48163</v>
          </cell>
          <cell r="AD1850">
            <v>43508</v>
          </cell>
          <cell r="AE1850">
            <v>44533</v>
          </cell>
          <cell r="AF1850">
            <v>33160</v>
          </cell>
          <cell r="AG1850">
            <v>28736</v>
          </cell>
          <cell r="AH1850">
            <v>22722</v>
          </cell>
          <cell r="AI1850">
            <v>22104</v>
          </cell>
          <cell r="AJ1850">
            <v>26437</v>
          </cell>
          <cell r="AK1850">
            <v>29957</v>
          </cell>
          <cell r="AL1850">
            <v>24835</v>
          </cell>
          <cell r="AM1850">
            <v>20103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18791</v>
          </cell>
          <cell r="L1851">
            <v>1011</v>
          </cell>
          <cell r="M1851">
            <v>759</v>
          </cell>
          <cell r="N1851">
            <v>475</v>
          </cell>
          <cell r="O1851">
            <v>915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287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178444</v>
          </cell>
          <cell r="L1852">
            <v>4862</v>
          </cell>
          <cell r="M1852">
            <v>8230</v>
          </cell>
          <cell r="N1852">
            <v>6212</v>
          </cell>
          <cell r="O1852">
            <v>5292</v>
          </cell>
          <cell r="P1852">
            <v>6399</v>
          </cell>
          <cell r="Q1852">
            <v>7983</v>
          </cell>
          <cell r="R1852">
            <v>8865</v>
          </cell>
          <cell r="S1852">
            <v>8566</v>
          </cell>
          <cell r="T1852">
            <v>10835</v>
          </cell>
          <cell r="U1852">
            <v>9753</v>
          </cell>
          <cell r="V1852">
            <v>6599</v>
          </cell>
          <cell r="W1852">
            <v>7969</v>
          </cell>
          <cell r="X1852">
            <v>7868</v>
          </cell>
          <cell r="Y1852">
            <v>6650</v>
          </cell>
          <cell r="Z1852">
            <v>5947</v>
          </cell>
          <cell r="AA1852">
            <v>7122</v>
          </cell>
          <cell r="AB1852">
            <v>4901</v>
          </cell>
          <cell r="AC1852">
            <v>5534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51739</v>
          </cell>
          <cell r="M1854">
            <v>5729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11177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1024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2715365</v>
          </cell>
          <cell r="L1874">
            <v>82528</v>
          </cell>
          <cell r="M1874">
            <v>151482</v>
          </cell>
          <cell r="N1874">
            <v>149857</v>
          </cell>
          <cell r="O1874">
            <v>126256</v>
          </cell>
          <cell r="P1874">
            <v>154601</v>
          </cell>
          <cell r="Q1874">
            <v>155940</v>
          </cell>
          <cell r="R1874">
            <v>159544</v>
          </cell>
          <cell r="S1874">
            <v>149658</v>
          </cell>
          <cell r="T1874">
            <v>164959</v>
          </cell>
          <cell r="U1874">
            <v>166475</v>
          </cell>
          <cell r="V1874">
            <v>136095</v>
          </cell>
          <cell r="W1874">
            <v>122256</v>
          </cell>
          <cell r="X1874">
            <v>108359</v>
          </cell>
          <cell r="Y1874">
            <v>103185</v>
          </cell>
          <cell r="Z1874">
            <v>83839</v>
          </cell>
          <cell r="AA1874">
            <v>82902</v>
          </cell>
          <cell r="AB1874">
            <v>87952</v>
          </cell>
          <cell r="AC1874">
            <v>79037</v>
          </cell>
          <cell r="AD1874">
            <v>74185</v>
          </cell>
          <cell r="AE1874">
            <v>57898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32758</v>
          </cell>
          <cell r="AK1874">
            <v>35632</v>
          </cell>
          <cell r="AL1874">
            <v>39664</v>
          </cell>
          <cell r="AM1874">
            <v>29200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28472</v>
          </cell>
          <cell r="L1875">
            <v>1554</v>
          </cell>
          <cell r="M1875">
            <v>1416</v>
          </cell>
          <cell r="N1875">
            <v>1844</v>
          </cell>
          <cell r="O1875">
            <v>2185</v>
          </cell>
          <cell r="P1875">
            <v>953</v>
          </cell>
          <cell r="Q1875">
            <v>839</v>
          </cell>
          <cell r="R1875">
            <v>2959</v>
          </cell>
          <cell r="S1875">
            <v>1209</v>
          </cell>
          <cell r="T1875">
            <v>1480</v>
          </cell>
          <cell r="U1875">
            <v>3234</v>
          </cell>
          <cell r="V1875">
            <v>1359</v>
          </cell>
          <cell r="W1875">
            <v>1155</v>
          </cell>
          <cell r="X1875">
            <v>1123</v>
          </cell>
          <cell r="Y1875">
            <v>988</v>
          </cell>
          <cell r="Z1875">
            <v>1139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153849</v>
          </cell>
          <cell r="L1876">
            <v>4580</v>
          </cell>
          <cell r="M1876">
            <v>9065</v>
          </cell>
          <cell r="N1876">
            <v>6632</v>
          </cell>
          <cell r="O1876">
            <v>5920</v>
          </cell>
          <cell r="P1876">
            <v>5515</v>
          </cell>
          <cell r="Q1876">
            <v>5121</v>
          </cell>
          <cell r="R1876">
            <v>10048</v>
          </cell>
          <cell r="S1876">
            <v>9184</v>
          </cell>
          <cell r="T1876">
            <v>8311</v>
          </cell>
          <cell r="U1876">
            <v>8048</v>
          </cell>
          <cell r="V1876">
            <v>4906</v>
          </cell>
          <cell r="W1876">
            <v>5279</v>
          </cell>
          <cell r="X1876">
            <v>5331</v>
          </cell>
          <cell r="Y1876">
            <v>7517</v>
          </cell>
          <cell r="Z1876">
            <v>4470</v>
          </cell>
          <cell r="AA1876">
            <v>5083</v>
          </cell>
          <cell r="AB1876">
            <v>5114</v>
          </cell>
          <cell r="AC1876">
            <v>5982</v>
          </cell>
          <cell r="AD1876">
            <v>6979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11810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27</v>
          </cell>
          <cell r="S1877">
            <v>484</v>
          </cell>
          <cell r="T1877">
            <v>605</v>
          </cell>
          <cell r="U1877">
            <v>284</v>
          </cell>
          <cell r="V1877">
            <v>642</v>
          </cell>
          <cell r="W1877">
            <v>625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232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169415</v>
          </cell>
          <cell r="L1878">
            <v>477</v>
          </cell>
          <cell r="M1878">
            <v>6374</v>
          </cell>
          <cell r="N1878">
            <v>13727</v>
          </cell>
          <cell r="O1878">
            <v>16701</v>
          </cell>
          <cell r="P1878">
            <v>6840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5305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8200</v>
          </cell>
          <cell r="L1879">
            <v>123</v>
          </cell>
          <cell r="M1879">
            <v>684</v>
          </cell>
          <cell r="N1879">
            <v>540</v>
          </cell>
          <cell r="O1879">
            <v>167</v>
          </cell>
          <cell r="Q1879">
            <v>285</v>
          </cell>
          <cell r="R1879">
            <v>442</v>
          </cell>
          <cell r="S1879">
            <v>850</v>
          </cell>
          <cell r="T1879">
            <v>458</v>
          </cell>
          <cell r="U1879">
            <v>128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699</v>
          </cell>
          <cell r="AE1879">
            <v>502</v>
          </cell>
          <cell r="AH1879">
            <v>863</v>
          </cell>
          <cell r="AK1879">
            <v>250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110</v>
          </cell>
          <cell r="O1883">
            <v>110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142</v>
          </cell>
          <cell r="Q1885">
            <v>43</v>
          </cell>
          <cell r="AB1885">
            <v>99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233</v>
          </cell>
          <cell r="N1894">
            <v>58</v>
          </cell>
          <cell r="S1894">
            <v>175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3587441</v>
          </cell>
          <cell r="L1898">
            <v>88923</v>
          </cell>
          <cell r="M1898">
            <v>220632</v>
          </cell>
          <cell r="N1898">
            <v>216920</v>
          </cell>
          <cell r="O1898">
            <v>143360</v>
          </cell>
          <cell r="P1898">
            <v>161047</v>
          </cell>
          <cell r="Q1898">
            <v>167050</v>
          </cell>
          <cell r="R1898">
            <v>149025</v>
          </cell>
          <cell r="S1898">
            <v>198928</v>
          </cell>
          <cell r="T1898">
            <v>227914</v>
          </cell>
          <cell r="U1898">
            <v>244465</v>
          </cell>
          <cell r="V1898">
            <v>202205</v>
          </cell>
          <cell r="W1898">
            <v>177596</v>
          </cell>
          <cell r="X1898">
            <v>160684</v>
          </cell>
          <cell r="Y1898">
            <v>149541</v>
          </cell>
          <cell r="Z1898">
            <v>126974</v>
          </cell>
          <cell r="AA1898">
            <v>107320</v>
          </cell>
          <cell r="AB1898">
            <v>111893</v>
          </cell>
          <cell r="AC1898">
            <v>99688</v>
          </cell>
          <cell r="AD1898">
            <v>89448</v>
          </cell>
          <cell r="AE1898">
            <v>83695</v>
          </cell>
          <cell r="AF1898">
            <v>60992</v>
          </cell>
          <cell r="AG1898">
            <v>60958</v>
          </cell>
          <cell r="AH1898">
            <v>59376</v>
          </cell>
          <cell r="AI1898">
            <v>56886</v>
          </cell>
          <cell r="AJ1898">
            <v>57443</v>
          </cell>
          <cell r="AK1898">
            <v>47535</v>
          </cell>
          <cell r="AL1898">
            <v>56698</v>
          </cell>
          <cell r="AM1898">
            <v>45788</v>
          </cell>
          <cell r="AN1898">
            <v>14457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54800</v>
          </cell>
          <cell r="L1899">
            <v>694</v>
          </cell>
          <cell r="M1899">
            <v>4377</v>
          </cell>
          <cell r="N1899">
            <v>3402</v>
          </cell>
          <cell r="O1899">
            <v>3582</v>
          </cell>
          <cell r="P1899">
            <v>1619</v>
          </cell>
          <cell r="Q1899">
            <v>5234</v>
          </cell>
          <cell r="R1899">
            <v>1279</v>
          </cell>
          <cell r="S1899">
            <v>3506</v>
          </cell>
          <cell r="T1899">
            <v>3394</v>
          </cell>
          <cell r="U1899">
            <v>3491</v>
          </cell>
          <cell r="V1899">
            <v>1189</v>
          </cell>
          <cell r="W1899">
            <v>2442</v>
          </cell>
          <cell r="X1899">
            <v>2583</v>
          </cell>
          <cell r="Y1899">
            <v>678</v>
          </cell>
          <cell r="Z1899">
            <v>2419</v>
          </cell>
          <cell r="AA1899">
            <v>1614</v>
          </cell>
          <cell r="AB1899">
            <v>971</v>
          </cell>
          <cell r="AC1899">
            <v>968</v>
          </cell>
          <cell r="AD1899">
            <v>991</v>
          </cell>
          <cell r="AE1899">
            <v>1278</v>
          </cell>
          <cell r="AF1899">
            <v>5900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819239</v>
          </cell>
          <cell r="L1900">
            <v>22174</v>
          </cell>
          <cell r="M1900">
            <v>33229</v>
          </cell>
          <cell r="N1900">
            <v>37534</v>
          </cell>
          <cell r="O1900">
            <v>27061</v>
          </cell>
          <cell r="P1900">
            <v>30975</v>
          </cell>
          <cell r="Q1900">
            <v>27329</v>
          </cell>
          <cell r="R1900">
            <v>30155</v>
          </cell>
          <cell r="S1900">
            <v>46972</v>
          </cell>
          <cell r="T1900">
            <v>62744</v>
          </cell>
          <cell r="U1900">
            <v>46940</v>
          </cell>
          <cell r="V1900">
            <v>41649</v>
          </cell>
          <cell r="W1900">
            <v>34128</v>
          </cell>
          <cell r="X1900">
            <v>42152</v>
          </cell>
          <cell r="Y1900">
            <v>37836</v>
          </cell>
          <cell r="Z1900">
            <v>26268</v>
          </cell>
          <cell r="AA1900">
            <v>27331</v>
          </cell>
          <cell r="AB1900">
            <v>25106</v>
          </cell>
          <cell r="AC1900">
            <v>23594</v>
          </cell>
          <cell r="AD1900">
            <v>22148</v>
          </cell>
          <cell r="AE1900">
            <v>29947</v>
          </cell>
          <cell r="AF1900">
            <v>18023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14185</v>
          </cell>
          <cell r="AK1900">
            <v>17326</v>
          </cell>
          <cell r="AL1900">
            <v>19554</v>
          </cell>
          <cell r="AM1900">
            <v>21106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9912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807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1023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126211</v>
          </cell>
          <cell r="M1902">
            <v>8035</v>
          </cell>
          <cell r="N1902">
            <v>16012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20926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5517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145</v>
          </cell>
          <cell r="AI1902">
            <v>3667</v>
          </cell>
          <cell r="AJ1902">
            <v>307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32844</v>
          </cell>
          <cell r="L1903">
            <v>1121</v>
          </cell>
          <cell r="M1903">
            <v>617</v>
          </cell>
          <cell r="N1903">
            <v>2827</v>
          </cell>
          <cell r="P1903">
            <v>1047</v>
          </cell>
          <cell r="Q1903">
            <v>646</v>
          </cell>
          <cell r="R1903">
            <v>1106</v>
          </cell>
          <cell r="S1903">
            <v>2130</v>
          </cell>
          <cell r="T1903">
            <v>3868</v>
          </cell>
          <cell r="U1903">
            <v>3474</v>
          </cell>
          <cell r="V1903">
            <v>365</v>
          </cell>
          <cell r="W1903">
            <v>654</v>
          </cell>
          <cell r="X1903">
            <v>1948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1087</v>
          </cell>
          <cell r="AF1903">
            <v>383</v>
          </cell>
          <cell r="AG1903">
            <v>194</v>
          </cell>
          <cell r="AH1903">
            <v>914</v>
          </cell>
          <cell r="AI1903">
            <v>3581</v>
          </cell>
          <cell r="AJ1903">
            <v>372</v>
          </cell>
          <cell r="AK1903">
            <v>47</v>
          </cell>
          <cell r="AL1903">
            <v>605</v>
          </cell>
          <cell r="AM1903">
            <v>1550</v>
          </cell>
          <cell r="AN1903">
            <v>1193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183</v>
          </cell>
          <cell r="U1906">
            <v>183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44</v>
          </cell>
          <cell r="R1907">
            <v>44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172</v>
          </cell>
          <cell r="X1914">
            <v>172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23</v>
          </cell>
          <cell r="T1916">
            <v>23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591</v>
          </cell>
          <cell r="P1918">
            <v>18</v>
          </cell>
          <cell r="R1918">
            <v>108</v>
          </cell>
          <cell r="S1918">
            <v>465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3663441</v>
          </cell>
          <cell r="L1922">
            <v>118122</v>
          </cell>
          <cell r="M1922">
            <v>251003</v>
          </cell>
          <cell r="N1922">
            <v>225715</v>
          </cell>
          <cell r="O1922">
            <v>232214</v>
          </cell>
          <cell r="P1922">
            <v>221450</v>
          </cell>
          <cell r="Q1922">
            <v>237737</v>
          </cell>
          <cell r="R1922">
            <v>242163</v>
          </cell>
          <cell r="S1922">
            <v>220635</v>
          </cell>
          <cell r="T1922">
            <v>203798</v>
          </cell>
          <cell r="U1922">
            <v>210984</v>
          </cell>
          <cell r="V1922">
            <v>167385</v>
          </cell>
          <cell r="W1922">
            <v>130552</v>
          </cell>
          <cell r="X1922">
            <v>128318</v>
          </cell>
          <cell r="Y1922">
            <v>126922</v>
          </cell>
          <cell r="Z1922">
            <v>117736</v>
          </cell>
          <cell r="AA1922">
            <v>119114</v>
          </cell>
          <cell r="AB1922">
            <v>105081</v>
          </cell>
          <cell r="AC1922">
            <v>97867</v>
          </cell>
          <cell r="AD1922">
            <v>79718</v>
          </cell>
          <cell r="AE1922">
            <v>69128</v>
          </cell>
          <cell r="AF1922">
            <v>58682</v>
          </cell>
          <cell r="AG1922">
            <v>47857</v>
          </cell>
          <cell r="AH1922">
            <v>44108</v>
          </cell>
          <cell r="AI1922">
            <v>40541</v>
          </cell>
          <cell r="AJ1922">
            <v>40040</v>
          </cell>
          <cell r="AK1922">
            <v>45164</v>
          </cell>
          <cell r="AL1922">
            <v>39521</v>
          </cell>
          <cell r="AM1922">
            <v>31978</v>
          </cell>
          <cell r="AN1922">
            <v>9908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191127</v>
          </cell>
          <cell r="L1923">
            <v>8049</v>
          </cell>
          <cell r="M1923">
            <v>10801</v>
          </cell>
          <cell r="N1923">
            <v>16764</v>
          </cell>
          <cell r="O1923">
            <v>15956</v>
          </cell>
          <cell r="P1923">
            <v>9847</v>
          </cell>
          <cell r="Q1923">
            <v>9365</v>
          </cell>
          <cell r="R1923">
            <v>12779</v>
          </cell>
          <cell r="S1923">
            <v>20799</v>
          </cell>
          <cell r="T1923">
            <v>9573</v>
          </cell>
          <cell r="U1923">
            <v>7659</v>
          </cell>
          <cell r="V1923">
            <v>5500</v>
          </cell>
          <cell r="W1923">
            <v>5965</v>
          </cell>
          <cell r="X1923">
            <v>6028</v>
          </cell>
          <cell r="Y1923">
            <v>7001</v>
          </cell>
          <cell r="Z1923">
            <v>7023</v>
          </cell>
          <cell r="AA1923">
            <v>4835</v>
          </cell>
          <cell r="AB1923">
            <v>3426</v>
          </cell>
          <cell r="AC1923">
            <v>5373</v>
          </cell>
          <cell r="AD1923">
            <v>4541</v>
          </cell>
          <cell r="AE1923">
            <v>3981</v>
          </cell>
          <cell r="AF1923">
            <v>2336</v>
          </cell>
          <cell r="AG1923">
            <v>1623</v>
          </cell>
          <cell r="AH1923">
            <v>2583</v>
          </cell>
          <cell r="AI1923">
            <v>2022</v>
          </cell>
          <cell r="AJ1923">
            <v>2444</v>
          </cell>
          <cell r="AK1923">
            <v>823</v>
          </cell>
          <cell r="AL1923">
            <v>1246</v>
          </cell>
          <cell r="AM1923">
            <v>1999</v>
          </cell>
          <cell r="AN1923">
            <v>786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927338</v>
          </cell>
          <cell r="L1924">
            <v>16216</v>
          </cell>
          <cell r="M1924">
            <v>37066</v>
          </cell>
          <cell r="N1924">
            <v>42267</v>
          </cell>
          <cell r="O1924">
            <v>35036</v>
          </cell>
          <cell r="P1924">
            <v>33241</v>
          </cell>
          <cell r="Q1924">
            <v>46239</v>
          </cell>
          <cell r="R1924">
            <v>52188</v>
          </cell>
          <cell r="S1924">
            <v>54372</v>
          </cell>
          <cell r="T1924">
            <v>57894</v>
          </cell>
          <cell r="U1924">
            <v>52277</v>
          </cell>
          <cell r="V1924">
            <v>41816</v>
          </cell>
          <cell r="W1924">
            <v>38716</v>
          </cell>
          <cell r="X1924">
            <v>54079</v>
          </cell>
          <cell r="Y1924">
            <v>44870</v>
          </cell>
          <cell r="Z1924">
            <v>37662</v>
          </cell>
          <cell r="AA1924">
            <v>44301</v>
          </cell>
          <cell r="AB1924">
            <v>26696</v>
          </cell>
          <cell r="AC1924">
            <v>31935</v>
          </cell>
          <cell r="AD1924">
            <v>23430</v>
          </cell>
          <cell r="AE1924">
            <v>17379</v>
          </cell>
          <cell r="AF1924">
            <v>19473</v>
          </cell>
          <cell r="AG1924">
            <v>21465</v>
          </cell>
          <cell r="AH1924">
            <v>14888</v>
          </cell>
          <cell r="AI1924">
            <v>15788</v>
          </cell>
          <cell r="AJ1924">
            <v>12952</v>
          </cell>
          <cell r="AK1924">
            <v>18280</v>
          </cell>
          <cell r="AL1924">
            <v>15335</v>
          </cell>
          <cell r="AM1924">
            <v>17630</v>
          </cell>
          <cell r="AN1924">
            <v>3847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10468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169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635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60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356548</v>
          </cell>
          <cell r="L1926">
            <v>913</v>
          </cell>
          <cell r="M1926">
            <v>9042</v>
          </cell>
          <cell r="N1926">
            <v>14801</v>
          </cell>
          <cell r="O1926">
            <v>11583</v>
          </cell>
          <cell r="P1926">
            <v>44165</v>
          </cell>
          <cell r="Q1926">
            <v>21320</v>
          </cell>
          <cell r="R1926">
            <v>60939</v>
          </cell>
          <cell r="S1926">
            <v>17866</v>
          </cell>
          <cell r="T1926">
            <v>16044</v>
          </cell>
          <cell r="U1926">
            <v>8769</v>
          </cell>
          <cell r="V1926">
            <v>4934</v>
          </cell>
          <cell r="W1926">
            <v>26928</v>
          </cell>
          <cell r="X1926">
            <v>8290</v>
          </cell>
          <cell r="Y1926">
            <v>8909</v>
          </cell>
          <cell r="Z1926">
            <v>596</v>
          </cell>
          <cell r="AA1926">
            <v>12642</v>
          </cell>
          <cell r="AB1926">
            <v>10062</v>
          </cell>
          <cell r="AD1926">
            <v>2595</v>
          </cell>
          <cell r="AE1926">
            <v>1798</v>
          </cell>
          <cell r="AF1926">
            <v>8580</v>
          </cell>
          <cell r="AG1926">
            <v>30874</v>
          </cell>
          <cell r="AH1926">
            <v>9108</v>
          </cell>
          <cell r="AI1926">
            <v>6334</v>
          </cell>
          <cell r="AJ1926">
            <v>937</v>
          </cell>
          <cell r="AK1926">
            <v>5181</v>
          </cell>
          <cell r="AL1926">
            <v>138</v>
          </cell>
          <cell r="AM1926">
            <v>3262</v>
          </cell>
          <cell r="AN1926">
            <v>3753</v>
          </cell>
          <cell r="AO1926">
            <v>6185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58487</v>
          </cell>
          <cell r="L1927">
            <v>312</v>
          </cell>
          <cell r="M1927">
            <v>4602</v>
          </cell>
          <cell r="N1927">
            <v>2662</v>
          </cell>
          <cell r="O1927">
            <v>6883</v>
          </cell>
          <cell r="P1927">
            <v>1292</v>
          </cell>
          <cell r="Q1927">
            <v>1390</v>
          </cell>
          <cell r="R1927">
            <v>3583</v>
          </cell>
          <cell r="S1927">
            <v>2432</v>
          </cell>
          <cell r="T1927">
            <v>1905</v>
          </cell>
          <cell r="U1927">
            <v>2500</v>
          </cell>
          <cell r="V1927">
            <v>3825</v>
          </cell>
          <cell r="W1927">
            <v>1754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8895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24</v>
          </cell>
          <cell r="R1928">
            <v>24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261</v>
          </cell>
          <cell r="M1929">
            <v>20</v>
          </cell>
          <cell r="V1929">
            <v>241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401</v>
          </cell>
          <cell r="L1930">
            <v>129</v>
          </cell>
          <cell r="M1930">
            <v>185</v>
          </cell>
          <cell r="N1930">
            <v>87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190</v>
          </cell>
          <cell r="L1931">
            <v>85</v>
          </cell>
          <cell r="M1931">
            <v>71</v>
          </cell>
          <cell r="N1931">
            <v>15</v>
          </cell>
          <cell r="U1931">
            <v>19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370</v>
          </cell>
          <cell r="M1933">
            <v>127</v>
          </cell>
          <cell r="N1933">
            <v>95</v>
          </cell>
          <cell r="O1933">
            <v>148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113</v>
          </cell>
          <cell r="R1940">
            <v>24</v>
          </cell>
          <cell r="V1940">
            <v>89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635</v>
          </cell>
          <cell r="N1941">
            <v>329</v>
          </cell>
          <cell r="V1941">
            <v>295</v>
          </cell>
          <cell r="Z1941">
            <v>11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385</v>
          </cell>
          <cell r="P1942">
            <v>186</v>
          </cell>
          <cell r="R1942">
            <v>90</v>
          </cell>
          <cell r="V1942">
            <v>109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2325490</v>
          </cell>
          <cell r="L1946">
            <v>85133</v>
          </cell>
          <cell r="M1946">
            <v>165297</v>
          </cell>
          <cell r="N1946">
            <v>146328</v>
          </cell>
          <cell r="O1946">
            <v>151461</v>
          </cell>
          <cell r="P1946">
            <v>128153</v>
          </cell>
          <cell r="Q1946">
            <v>99442</v>
          </cell>
          <cell r="R1946">
            <v>141015</v>
          </cell>
          <cell r="S1946">
            <v>124732</v>
          </cell>
          <cell r="T1946">
            <v>132351</v>
          </cell>
          <cell r="U1946">
            <v>129408</v>
          </cell>
          <cell r="V1946">
            <v>105181</v>
          </cell>
          <cell r="W1946">
            <v>96420</v>
          </cell>
          <cell r="X1946">
            <v>99474</v>
          </cell>
          <cell r="Y1946">
            <v>94279</v>
          </cell>
          <cell r="Z1946">
            <v>87561</v>
          </cell>
          <cell r="AA1946">
            <v>81390</v>
          </cell>
          <cell r="AB1946">
            <v>59216</v>
          </cell>
          <cell r="AC1946">
            <v>61210</v>
          </cell>
          <cell r="AD1946">
            <v>59508</v>
          </cell>
          <cell r="AE1946">
            <v>46617</v>
          </cell>
          <cell r="AF1946">
            <v>42112</v>
          </cell>
          <cell r="AG1946">
            <v>34812</v>
          </cell>
          <cell r="AH1946">
            <v>27192</v>
          </cell>
          <cell r="AI1946">
            <v>28090</v>
          </cell>
          <cell r="AJ1946">
            <v>24130</v>
          </cell>
          <cell r="AK1946">
            <v>26512</v>
          </cell>
          <cell r="AL1946">
            <v>25518</v>
          </cell>
          <cell r="AM1946">
            <v>18534</v>
          </cell>
          <cell r="AN1946">
            <v>4414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102076</v>
          </cell>
          <cell r="L1947">
            <v>4046</v>
          </cell>
          <cell r="M1947">
            <v>7768</v>
          </cell>
          <cell r="N1947">
            <v>5765</v>
          </cell>
          <cell r="O1947">
            <v>4949</v>
          </cell>
          <cell r="P1947">
            <v>5816</v>
          </cell>
          <cell r="Q1947">
            <v>3694</v>
          </cell>
          <cell r="R1947">
            <v>6127</v>
          </cell>
          <cell r="S1947">
            <v>4644</v>
          </cell>
          <cell r="T1947">
            <v>7080</v>
          </cell>
          <cell r="U1947">
            <v>7241</v>
          </cell>
          <cell r="V1947">
            <v>3836</v>
          </cell>
          <cell r="W1947">
            <v>4243</v>
          </cell>
          <cell r="X1947">
            <v>4676</v>
          </cell>
          <cell r="Y1947">
            <v>4178</v>
          </cell>
          <cell r="Z1947">
            <v>5339</v>
          </cell>
          <cell r="AA1947">
            <v>2431</v>
          </cell>
          <cell r="AB1947">
            <v>1904</v>
          </cell>
          <cell r="AC1947">
            <v>4101</v>
          </cell>
          <cell r="AD1947">
            <v>2139</v>
          </cell>
          <cell r="AE1947">
            <v>1966</v>
          </cell>
          <cell r="AF1947">
            <v>1149</v>
          </cell>
          <cell r="AG1947">
            <v>1020</v>
          </cell>
          <cell r="AH1947">
            <v>425</v>
          </cell>
          <cell r="AI1947">
            <v>975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602881</v>
          </cell>
          <cell r="L1948">
            <v>17237</v>
          </cell>
          <cell r="M1948">
            <v>24430</v>
          </cell>
          <cell r="N1948">
            <v>25201</v>
          </cell>
          <cell r="O1948">
            <v>29531</v>
          </cell>
          <cell r="P1948">
            <v>25139</v>
          </cell>
          <cell r="Q1948">
            <v>22880</v>
          </cell>
          <cell r="R1948">
            <v>31187</v>
          </cell>
          <cell r="S1948">
            <v>33438</v>
          </cell>
          <cell r="T1948">
            <v>36867</v>
          </cell>
          <cell r="U1948">
            <v>34737</v>
          </cell>
          <cell r="V1948">
            <v>32557</v>
          </cell>
          <cell r="W1948">
            <v>31219</v>
          </cell>
          <cell r="X1948">
            <v>33972</v>
          </cell>
          <cell r="Y1948">
            <v>27545</v>
          </cell>
          <cell r="Z1948">
            <v>24465</v>
          </cell>
          <cell r="AA1948">
            <v>21165</v>
          </cell>
          <cell r="AB1948">
            <v>20511</v>
          </cell>
          <cell r="AC1948">
            <v>20232</v>
          </cell>
          <cell r="AD1948">
            <v>17938</v>
          </cell>
          <cell r="AE1948">
            <v>14956</v>
          </cell>
          <cell r="AF1948">
            <v>10925</v>
          </cell>
          <cell r="AG1948">
            <v>14178</v>
          </cell>
          <cell r="AH1948">
            <v>7923</v>
          </cell>
          <cell r="AI1948">
            <v>8765</v>
          </cell>
          <cell r="AJ1948">
            <v>7739</v>
          </cell>
          <cell r="AK1948">
            <v>10117</v>
          </cell>
          <cell r="AL1948">
            <v>8581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244533</v>
          </cell>
          <cell r="L1950">
            <v>167</v>
          </cell>
          <cell r="M1950">
            <v>23966</v>
          </cell>
          <cell r="N1950">
            <v>14855</v>
          </cell>
          <cell r="O1950">
            <v>6363</v>
          </cell>
          <cell r="P1950">
            <v>34211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6268</v>
          </cell>
          <cell r="W1950">
            <v>14684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6394</v>
          </cell>
          <cell r="AD1950">
            <v>7619</v>
          </cell>
          <cell r="AE1950">
            <v>4669</v>
          </cell>
          <cell r="AF1950">
            <v>1863</v>
          </cell>
          <cell r="AG1950">
            <v>8960</v>
          </cell>
          <cell r="AH1950">
            <v>5133</v>
          </cell>
          <cell r="AJ1950">
            <v>2924</v>
          </cell>
          <cell r="AK1950">
            <v>4758</v>
          </cell>
          <cell r="AL1950">
            <v>6290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21955</v>
          </cell>
          <cell r="L1951">
            <v>379</v>
          </cell>
          <cell r="M1951">
            <v>1244</v>
          </cell>
          <cell r="N1951">
            <v>474</v>
          </cell>
          <cell r="O1951">
            <v>1003</v>
          </cell>
          <cell r="P1951">
            <v>1017</v>
          </cell>
          <cell r="Q1951">
            <v>299</v>
          </cell>
          <cell r="R1951">
            <v>1476</v>
          </cell>
          <cell r="S1951">
            <v>772</v>
          </cell>
          <cell r="T1951">
            <v>1079</v>
          </cell>
          <cell r="U1951">
            <v>968</v>
          </cell>
          <cell r="V1951">
            <v>863</v>
          </cell>
          <cell r="W1951">
            <v>745</v>
          </cell>
          <cell r="X1951">
            <v>771</v>
          </cell>
          <cell r="Y1951">
            <v>1109</v>
          </cell>
          <cell r="Z1951">
            <v>74</v>
          </cell>
          <cell r="AA1951">
            <v>4357</v>
          </cell>
          <cell r="AB1951">
            <v>96</v>
          </cell>
          <cell r="AC1951">
            <v>613</v>
          </cell>
          <cell r="AD1951">
            <v>115</v>
          </cell>
          <cell r="AE1951">
            <v>282</v>
          </cell>
          <cell r="AF1951">
            <v>3047</v>
          </cell>
          <cell r="AG1951">
            <v>195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90</v>
          </cell>
          <cell r="S1954">
            <v>90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22</v>
          </cell>
          <cell r="S1955">
            <v>22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18</v>
          </cell>
          <cell r="AA1963">
            <v>18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38</v>
          </cell>
          <cell r="M1965">
            <v>38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172</v>
          </cell>
          <cell r="L1966">
            <v>172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1325097</v>
          </cell>
          <cell r="L1970">
            <v>22476</v>
          </cell>
          <cell r="M1970">
            <v>69826</v>
          </cell>
          <cell r="N1970">
            <v>57785</v>
          </cell>
          <cell r="O1970">
            <v>49937</v>
          </cell>
          <cell r="P1970">
            <v>60014</v>
          </cell>
          <cell r="Q1970">
            <v>65481</v>
          </cell>
          <cell r="R1970">
            <v>70833</v>
          </cell>
          <cell r="S1970">
            <v>84289</v>
          </cell>
          <cell r="T1970">
            <v>81822</v>
          </cell>
          <cell r="U1970">
            <v>74137</v>
          </cell>
          <cell r="V1970">
            <v>59535</v>
          </cell>
          <cell r="W1970">
            <v>54605</v>
          </cell>
          <cell r="X1970">
            <v>64736</v>
          </cell>
          <cell r="Y1970">
            <v>48708</v>
          </cell>
          <cell r="Z1970">
            <v>48400</v>
          </cell>
          <cell r="AA1970">
            <v>47398</v>
          </cell>
          <cell r="AB1970">
            <v>42378</v>
          </cell>
          <cell r="AC1970">
            <v>41062</v>
          </cell>
          <cell r="AD1970">
            <v>39887</v>
          </cell>
          <cell r="AE1970">
            <v>31380</v>
          </cell>
          <cell r="AF1970">
            <v>30085</v>
          </cell>
          <cell r="AG1970">
            <v>24404</v>
          </cell>
          <cell r="AH1970">
            <v>22917</v>
          </cell>
          <cell r="AI1970">
            <v>20531</v>
          </cell>
          <cell r="AJ1970">
            <v>20634</v>
          </cell>
          <cell r="AK1970">
            <v>28089</v>
          </cell>
          <cell r="AL1970">
            <v>29901</v>
          </cell>
          <cell r="AM1970">
            <v>23972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58260</v>
          </cell>
          <cell r="L1971">
            <v>2615</v>
          </cell>
          <cell r="M1971">
            <v>5162</v>
          </cell>
          <cell r="N1971">
            <v>5746</v>
          </cell>
          <cell r="O1971">
            <v>2981</v>
          </cell>
          <cell r="P1971">
            <v>4709</v>
          </cell>
          <cell r="Q1971">
            <v>6464</v>
          </cell>
          <cell r="R1971">
            <v>2309</v>
          </cell>
          <cell r="S1971">
            <v>4296</v>
          </cell>
          <cell r="T1971">
            <v>4097</v>
          </cell>
          <cell r="U1971">
            <v>3939</v>
          </cell>
          <cell r="V1971">
            <v>932</v>
          </cell>
          <cell r="W1971">
            <v>1872</v>
          </cell>
          <cell r="X1971">
            <v>2633</v>
          </cell>
          <cell r="Y1971">
            <v>1865</v>
          </cell>
          <cell r="Z1971">
            <v>1223</v>
          </cell>
          <cell r="AA1971">
            <v>1865</v>
          </cell>
          <cell r="AB1971">
            <v>636</v>
          </cell>
          <cell r="AC1971">
            <v>690</v>
          </cell>
          <cell r="AD1971">
            <v>1205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118</v>
          </cell>
          <cell r="AK1971">
            <v>315</v>
          </cell>
          <cell r="AL1971">
            <v>137</v>
          </cell>
          <cell r="AM1971">
            <v>573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612615</v>
          </cell>
          <cell r="L1972">
            <v>15438</v>
          </cell>
          <cell r="M1972">
            <v>33091</v>
          </cell>
          <cell r="N1972">
            <v>30642</v>
          </cell>
          <cell r="O1972">
            <v>22480</v>
          </cell>
          <cell r="P1972">
            <v>28595</v>
          </cell>
          <cell r="Q1972">
            <v>31488</v>
          </cell>
          <cell r="R1972">
            <v>37647</v>
          </cell>
          <cell r="S1972">
            <v>44538</v>
          </cell>
          <cell r="T1972">
            <v>44440</v>
          </cell>
          <cell r="U1972">
            <v>41033</v>
          </cell>
          <cell r="V1972">
            <v>29722</v>
          </cell>
          <cell r="W1972">
            <v>31158</v>
          </cell>
          <cell r="X1972">
            <v>31467</v>
          </cell>
          <cell r="Y1972">
            <v>25365</v>
          </cell>
          <cell r="Z1972">
            <v>25441</v>
          </cell>
          <cell r="AA1972">
            <v>20097</v>
          </cell>
          <cell r="AB1972">
            <v>17627</v>
          </cell>
          <cell r="AC1972">
            <v>17654</v>
          </cell>
          <cell r="AD1972">
            <v>13787</v>
          </cell>
          <cell r="AE1972">
            <v>13362</v>
          </cell>
          <cell r="AF1972">
            <v>6339</v>
          </cell>
          <cell r="AG1972">
            <v>6730</v>
          </cell>
          <cell r="AH1972">
            <v>8352</v>
          </cell>
          <cell r="AI1972">
            <v>6055</v>
          </cell>
          <cell r="AJ1972">
            <v>6092</v>
          </cell>
          <cell r="AK1972">
            <v>7440</v>
          </cell>
          <cell r="AL1972">
            <v>8205</v>
          </cell>
          <cell r="AM1972">
            <v>7031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126438</v>
          </cell>
          <cell r="M1974">
            <v>6047</v>
          </cell>
          <cell r="N1974">
            <v>11841</v>
          </cell>
          <cell r="O1974">
            <v>4217</v>
          </cell>
          <cell r="P1974">
            <v>6111</v>
          </cell>
          <cell r="Q1974">
            <v>8062</v>
          </cell>
          <cell r="R1974">
            <v>9917</v>
          </cell>
          <cell r="S1974">
            <v>8495</v>
          </cell>
          <cell r="T1974">
            <v>8175</v>
          </cell>
          <cell r="U1974">
            <v>7751</v>
          </cell>
          <cell r="V1974">
            <v>12125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8289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9561</v>
          </cell>
          <cell r="L1975">
            <v>356</v>
          </cell>
          <cell r="M1975">
            <v>443</v>
          </cell>
          <cell r="N1975">
            <v>1281</v>
          </cell>
          <cell r="O1975">
            <v>297</v>
          </cell>
          <cell r="P1975">
            <v>210</v>
          </cell>
          <cell r="Q1975">
            <v>1253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250</v>
          </cell>
          <cell r="AC1975">
            <v>41</v>
          </cell>
          <cell r="AD1975">
            <v>139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140</v>
          </cell>
          <cell r="Q1977">
            <v>140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121</v>
          </cell>
          <cell r="N1978">
            <v>30</v>
          </cell>
          <cell r="O1978">
            <v>42</v>
          </cell>
          <cell r="P1978">
            <v>49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60</v>
          </cell>
          <cell r="O1981">
            <v>25</v>
          </cell>
          <cell r="R1981">
            <v>11</v>
          </cell>
          <cell r="S1981">
            <v>24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60</v>
          </cell>
          <cell r="S1988">
            <v>60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50</v>
          </cell>
          <cell r="U1990">
            <v>50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2083504</v>
          </cell>
          <cell r="L1994">
            <v>41002</v>
          </cell>
          <cell r="M1994">
            <v>114861</v>
          </cell>
          <cell r="N1994">
            <v>103690</v>
          </cell>
          <cell r="O1994">
            <v>101410</v>
          </cell>
          <cell r="P1994">
            <v>112088</v>
          </cell>
          <cell r="Q1994">
            <v>123356</v>
          </cell>
          <cell r="R1994">
            <v>125425</v>
          </cell>
          <cell r="S1994">
            <v>128905</v>
          </cell>
          <cell r="T1994">
            <v>119404</v>
          </cell>
          <cell r="U1994">
            <v>130649</v>
          </cell>
          <cell r="V1994">
            <v>92447</v>
          </cell>
          <cell r="W1994">
            <v>85774</v>
          </cell>
          <cell r="X1994">
            <v>86657</v>
          </cell>
          <cell r="Y1994">
            <v>79129</v>
          </cell>
          <cell r="Z1994">
            <v>78656</v>
          </cell>
          <cell r="AA1994">
            <v>72846</v>
          </cell>
          <cell r="AB1994">
            <v>62357</v>
          </cell>
          <cell r="AC1994">
            <v>60991</v>
          </cell>
          <cell r="AD1994">
            <v>52757</v>
          </cell>
          <cell r="AE1994">
            <v>47751</v>
          </cell>
          <cell r="AF1994">
            <v>37481</v>
          </cell>
          <cell r="AG1994">
            <v>36719</v>
          </cell>
          <cell r="AH1994">
            <v>31227</v>
          </cell>
          <cell r="AI1994">
            <v>31374</v>
          </cell>
          <cell r="AJ1994">
            <v>27075</v>
          </cell>
          <cell r="AK1994">
            <v>37063</v>
          </cell>
          <cell r="AL1994">
            <v>31864</v>
          </cell>
          <cell r="AM1994">
            <v>22708</v>
          </cell>
          <cell r="AN1994">
            <v>7838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46172</v>
          </cell>
          <cell r="L1995">
            <v>2093</v>
          </cell>
          <cell r="M1995">
            <v>4033</v>
          </cell>
          <cell r="N1995">
            <v>3310</v>
          </cell>
          <cell r="O1995">
            <v>2401</v>
          </cell>
          <cell r="P1995">
            <v>2746</v>
          </cell>
          <cell r="Q1995">
            <v>1756</v>
          </cell>
          <cell r="R1995">
            <v>3986</v>
          </cell>
          <cell r="S1995">
            <v>3245</v>
          </cell>
          <cell r="T1995">
            <v>2956</v>
          </cell>
          <cell r="U1995">
            <v>1163</v>
          </cell>
          <cell r="V1995">
            <v>2394</v>
          </cell>
          <cell r="W1995">
            <v>1851</v>
          </cell>
          <cell r="X1995">
            <v>2232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741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525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523337</v>
          </cell>
          <cell r="L1996">
            <v>12873</v>
          </cell>
          <cell r="M1996">
            <v>22303</v>
          </cell>
          <cell r="N1996">
            <v>15790</v>
          </cell>
          <cell r="O1996">
            <v>19731</v>
          </cell>
          <cell r="P1996">
            <v>20103</v>
          </cell>
          <cell r="Q1996">
            <v>29190</v>
          </cell>
          <cell r="R1996">
            <v>32086</v>
          </cell>
          <cell r="S1996">
            <v>37582</v>
          </cell>
          <cell r="T1996">
            <v>32640</v>
          </cell>
          <cell r="U1996">
            <v>38190</v>
          </cell>
          <cell r="V1996">
            <v>26331</v>
          </cell>
          <cell r="W1996">
            <v>19405</v>
          </cell>
          <cell r="X1996">
            <v>22242</v>
          </cell>
          <cell r="Y1996">
            <v>20223</v>
          </cell>
          <cell r="Z1996">
            <v>15443</v>
          </cell>
          <cell r="AA1996">
            <v>13376</v>
          </cell>
          <cell r="AB1996">
            <v>12951</v>
          </cell>
          <cell r="AC1996">
            <v>16462</v>
          </cell>
          <cell r="AD1996">
            <v>18012</v>
          </cell>
          <cell r="AE1996">
            <v>12362</v>
          </cell>
          <cell r="AF1996">
            <v>14743</v>
          </cell>
          <cell r="AG1996">
            <v>11628</v>
          </cell>
          <cell r="AH1996">
            <v>9248</v>
          </cell>
          <cell r="AI1996">
            <v>7065</v>
          </cell>
          <cell r="AJ1996">
            <v>8258</v>
          </cell>
          <cell r="AK1996">
            <v>11710</v>
          </cell>
          <cell r="AL1996">
            <v>10855</v>
          </cell>
          <cell r="AM1996">
            <v>10901</v>
          </cell>
          <cell r="AN1996">
            <v>1634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3023</v>
          </cell>
          <cell r="M1997">
            <v>1063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119179</v>
          </cell>
          <cell r="L1998">
            <v>1005</v>
          </cell>
          <cell r="M1998">
            <v>6473</v>
          </cell>
          <cell r="N1998">
            <v>8984</v>
          </cell>
          <cell r="O1998">
            <v>12821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22661</v>
          </cell>
          <cell r="L1999">
            <v>237</v>
          </cell>
          <cell r="M1999">
            <v>680</v>
          </cell>
          <cell r="N1999">
            <v>2557</v>
          </cell>
          <cell r="O1999">
            <v>1522</v>
          </cell>
          <cell r="P1999">
            <v>1014</v>
          </cell>
          <cell r="Q1999">
            <v>605</v>
          </cell>
          <cell r="T1999">
            <v>2197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1106</v>
          </cell>
          <cell r="AD1999">
            <v>95</v>
          </cell>
          <cell r="AG1999">
            <v>240</v>
          </cell>
          <cell r="AI1999">
            <v>173</v>
          </cell>
          <cell r="AK1999">
            <v>2017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67</v>
          </cell>
          <cell r="U2002">
            <v>67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319</v>
          </cell>
          <cell r="M2003">
            <v>22</v>
          </cell>
          <cell r="Q2003">
            <v>152</v>
          </cell>
          <cell r="R2003">
            <v>23</v>
          </cell>
          <cell r="S2003">
            <v>110</v>
          </cell>
          <cell r="AF2003">
            <v>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92</v>
          </cell>
          <cell r="M2005">
            <v>51</v>
          </cell>
          <cell r="Q2005">
            <v>19</v>
          </cell>
          <cell r="AB2005">
            <v>22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94</v>
          </cell>
          <cell r="Q2010">
            <v>94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396</v>
          </cell>
          <cell r="S2011">
            <v>135</v>
          </cell>
          <cell r="U2011">
            <v>33</v>
          </cell>
          <cell r="AD2011">
            <v>228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21</v>
          </cell>
          <cell r="M2012">
            <v>21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1627250</v>
          </cell>
          <cell r="L2018">
            <v>50043</v>
          </cell>
          <cell r="M2018">
            <v>103223</v>
          </cell>
          <cell r="N2018">
            <v>89855</v>
          </cell>
          <cell r="O2018">
            <v>87372</v>
          </cell>
          <cell r="P2018">
            <v>93706</v>
          </cell>
          <cell r="Q2018">
            <v>92800</v>
          </cell>
          <cell r="R2018">
            <v>103328</v>
          </cell>
          <cell r="S2018">
            <v>84186</v>
          </cell>
          <cell r="T2018">
            <v>100356</v>
          </cell>
          <cell r="U2018">
            <v>86189</v>
          </cell>
          <cell r="V2018">
            <v>74609</v>
          </cell>
          <cell r="W2018">
            <v>74579</v>
          </cell>
          <cell r="X2018">
            <v>64816</v>
          </cell>
          <cell r="Y2018">
            <v>59532</v>
          </cell>
          <cell r="Z2018">
            <v>55662</v>
          </cell>
          <cell r="AA2018">
            <v>53187</v>
          </cell>
          <cell r="AB2018">
            <v>51156</v>
          </cell>
          <cell r="AC2018">
            <v>45283</v>
          </cell>
          <cell r="AD2018">
            <v>44739</v>
          </cell>
          <cell r="AE2018">
            <v>35912</v>
          </cell>
          <cell r="AF2018">
            <v>28000</v>
          </cell>
          <cell r="AG2018">
            <v>21345</v>
          </cell>
          <cell r="AH2018">
            <v>23733</v>
          </cell>
          <cell r="AI2018">
            <v>20006</v>
          </cell>
          <cell r="AJ2018">
            <v>20374</v>
          </cell>
          <cell r="AK2018">
            <v>20384</v>
          </cell>
          <cell r="AL2018">
            <v>20524</v>
          </cell>
          <cell r="AM2018">
            <v>15922</v>
          </cell>
          <cell r="AN2018">
            <v>6291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69331</v>
          </cell>
          <cell r="L2019">
            <v>3235</v>
          </cell>
          <cell r="M2019">
            <v>8787</v>
          </cell>
          <cell r="N2019">
            <v>6363</v>
          </cell>
          <cell r="O2019">
            <v>4511</v>
          </cell>
          <cell r="P2019">
            <v>4078</v>
          </cell>
          <cell r="Q2019">
            <v>4195</v>
          </cell>
          <cell r="R2019">
            <v>4633</v>
          </cell>
          <cell r="S2019">
            <v>4209</v>
          </cell>
          <cell r="T2019">
            <v>2622</v>
          </cell>
          <cell r="U2019">
            <v>3929</v>
          </cell>
          <cell r="V2019">
            <v>2651</v>
          </cell>
          <cell r="W2019">
            <v>1353</v>
          </cell>
          <cell r="X2019">
            <v>1724</v>
          </cell>
          <cell r="Y2019">
            <v>1218</v>
          </cell>
          <cell r="Z2019">
            <v>1891</v>
          </cell>
          <cell r="AA2019">
            <v>1800</v>
          </cell>
          <cell r="AB2019">
            <v>1590</v>
          </cell>
          <cell r="AC2019">
            <v>1503</v>
          </cell>
          <cell r="AD2019">
            <v>1144</v>
          </cell>
          <cell r="AE2019">
            <v>2201</v>
          </cell>
          <cell r="AF2019">
            <v>1164</v>
          </cell>
          <cell r="AG2019">
            <v>822</v>
          </cell>
          <cell r="AH2019">
            <v>1280</v>
          </cell>
          <cell r="AI2019">
            <v>1048</v>
          </cell>
          <cell r="AJ2019">
            <v>299</v>
          </cell>
          <cell r="AK2019">
            <v>348</v>
          </cell>
          <cell r="AL2019">
            <v>440</v>
          </cell>
          <cell r="AM2019">
            <v>293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484595</v>
          </cell>
          <cell r="L2020">
            <v>18031</v>
          </cell>
          <cell r="M2020">
            <v>36840</v>
          </cell>
          <cell r="N2020">
            <v>26625</v>
          </cell>
          <cell r="O2020">
            <v>19494</v>
          </cell>
          <cell r="P2020">
            <v>20214</v>
          </cell>
          <cell r="Q2020">
            <v>27276</v>
          </cell>
          <cell r="R2020">
            <v>20383</v>
          </cell>
          <cell r="S2020">
            <v>20180</v>
          </cell>
          <cell r="T2020">
            <v>23190</v>
          </cell>
          <cell r="U2020">
            <v>25500</v>
          </cell>
          <cell r="V2020">
            <v>17239</v>
          </cell>
          <cell r="W2020">
            <v>20831</v>
          </cell>
          <cell r="X2020">
            <v>22514</v>
          </cell>
          <cell r="Y2020">
            <v>23869</v>
          </cell>
          <cell r="Z2020">
            <v>17840</v>
          </cell>
          <cell r="AA2020">
            <v>21730</v>
          </cell>
          <cell r="AB2020">
            <v>18323</v>
          </cell>
          <cell r="AC2020">
            <v>15471</v>
          </cell>
          <cell r="AD2020">
            <v>13472</v>
          </cell>
          <cell r="AE2020">
            <v>12833</v>
          </cell>
          <cell r="AF2020">
            <v>7710</v>
          </cell>
          <cell r="AG2020">
            <v>7573</v>
          </cell>
          <cell r="AH2020">
            <v>9368</v>
          </cell>
          <cell r="AI2020">
            <v>6307</v>
          </cell>
          <cell r="AJ2020">
            <v>7216</v>
          </cell>
          <cell r="AK2020">
            <v>9613</v>
          </cell>
          <cell r="AL2020">
            <v>5261</v>
          </cell>
          <cell r="AM2020">
            <v>7080</v>
          </cell>
          <cell r="AN2020">
            <v>2612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7271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308</v>
          </cell>
          <cell r="Q2021">
            <v>500</v>
          </cell>
          <cell r="R2021">
            <v>179</v>
          </cell>
          <cell r="S2021">
            <v>1087</v>
          </cell>
          <cell r="V2021">
            <v>138</v>
          </cell>
          <cell r="W2021">
            <v>132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133675</v>
          </cell>
          <cell r="L2022">
            <v>775</v>
          </cell>
          <cell r="M2022">
            <v>13162</v>
          </cell>
          <cell r="N2022">
            <v>1717</v>
          </cell>
          <cell r="O2022">
            <v>1674</v>
          </cell>
          <cell r="P2022">
            <v>4350</v>
          </cell>
          <cell r="Q2022">
            <v>4852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223</v>
          </cell>
          <cell r="AH2022">
            <v>175</v>
          </cell>
          <cell r="AI2022">
            <v>866</v>
          </cell>
          <cell r="AJ2022">
            <v>521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23481</v>
          </cell>
          <cell r="L2023">
            <v>736</v>
          </cell>
          <cell r="M2023">
            <v>1732</v>
          </cell>
          <cell r="N2023">
            <v>890</v>
          </cell>
          <cell r="O2023">
            <v>150</v>
          </cell>
          <cell r="P2023">
            <v>531</v>
          </cell>
          <cell r="Q2023">
            <v>1886</v>
          </cell>
          <cell r="R2023">
            <v>1542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381</v>
          </cell>
          <cell r="AF2023">
            <v>141</v>
          </cell>
          <cell r="AH2023">
            <v>86</v>
          </cell>
          <cell r="AI2023">
            <v>678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344</v>
          </cell>
          <cell r="Q2037">
            <v>344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210</v>
          </cell>
          <cell r="P2038">
            <v>141</v>
          </cell>
          <cell r="Q2038">
            <v>69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674544</v>
          </cell>
          <cell r="L2042">
            <v>17805</v>
          </cell>
          <cell r="M2042">
            <v>42328</v>
          </cell>
          <cell r="N2042">
            <v>38123</v>
          </cell>
          <cell r="O2042">
            <v>35670</v>
          </cell>
          <cell r="P2042">
            <v>36956</v>
          </cell>
          <cell r="Q2042">
            <v>34125</v>
          </cell>
          <cell r="R2042">
            <v>44280</v>
          </cell>
          <cell r="S2042">
            <v>38276</v>
          </cell>
          <cell r="T2042">
            <v>37453</v>
          </cell>
          <cell r="U2042">
            <v>30028</v>
          </cell>
          <cell r="V2042">
            <v>29987</v>
          </cell>
          <cell r="W2042">
            <v>25624</v>
          </cell>
          <cell r="X2042">
            <v>26413</v>
          </cell>
          <cell r="Y2042">
            <v>27619</v>
          </cell>
          <cell r="Z2042">
            <v>21993</v>
          </cell>
          <cell r="AA2042">
            <v>24161</v>
          </cell>
          <cell r="AB2042">
            <v>20650</v>
          </cell>
          <cell r="AC2042">
            <v>16251</v>
          </cell>
          <cell r="AD2042">
            <v>13502</v>
          </cell>
          <cell r="AE2042">
            <v>13577</v>
          </cell>
          <cell r="AF2042">
            <v>10064</v>
          </cell>
          <cell r="AG2042">
            <v>12763</v>
          </cell>
          <cell r="AH2042">
            <v>13907</v>
          </cell>
          <cell r="AI2042">
            <v>12123</v>
          </cell>
          <cell r="AJ2042">
            <v>13980</v>
          </cell>
          <cell r="AK2042">
            <v>13268</v>
          </cell>
          <cell r="AL2042">
            <v>10253</v>
          </cell>
          <cell r="AM2042">
            <v>10423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37146</v>
          </cell>
          <cell r="L2043">
            <v>1154</v>
          </cell>
          <cell r="M2043">
            <v>2888</v>
          </cell>
          <cell r="N2043">
            <v>1820</v>
          </cell>
          <cell r="O2043">
            <v>2291</v>
          </cell>
          <cell r="P2043">
            <v>7549</v>
          </cell>
          <cell r="Q2043">
            <v>2200</v>
          </cell>
          <cell r="R2043">
            <v>2840</v>
          </cell>
          <cell r="S2043">
            <v>4132</v>
          </cell>
          <cell r="T2043">
            <v>1609</v>
          </cell>
          <cell r="U2043">
            <v>2007</v>
          </cell>
          <cell r="V2043">
            <v>1271</v>
          </cell>
          <cell r="W2043">
            <v>603</v>
          </cell>
          <cell r="X2043">
            <v>569</v>
          </cell>
          <cell r="Y2043">
            <v>627</v>
          </cell>
          <cell r="Z2043">
            <v>717</v>
          </cell>
          <cell r="AA2043">
            <v>1074</v>
          </cell>
          <cell r="AB2043">
            <v>363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226792</v>
          </cell>
          <cell r="L2044">
            <v>7903</v>
          </cell>
          <cell r="M2044">
            <v>10931</v>
          </cell>
          <cell r="N2044">
            <v>8021</v>
          </cell>
          <cell r="O2044">
            <v>8841</v>
          </cell>
          <cell r="P2044">
            <v>8753</v>
          </cell>
          <cell r="Q2044">
            <v>9212</v>
          </cell>
          <cell r="R2044">
            <v>12454</v>
          </cell>
          <cell r="S2044">
            <v>13522</v>
          </cell>
          <cell r="T2044">
            <v>13684</v>
          </cell>
          <cell r="U2044">
            <v>12448</v>
          </cell>
          <cell r="V2044">
            <v>11013</v>
          </cell>
          <cell r="W2044">
            <v>11180</v>
          </cell>
          <cell r="X2044">
            <v>9655</v>
          </cell>
          <cell r="Y2044">
            <v>10025</v>
          </cell>
          <cell r="Z2044">
            <v>8729</v>
          </cell>
          <cell r="AA2044">
            <v>9878</v>
          </cell>
          <cell r="AB2044">
            <v>6283</v>
          </cell>
          <cell r="AC2044">
            <v>9327</v>
          </cell>
          <cell r="AD2044">
            <v>4423</v>
          </cell>
          <cell r="AE2044">
            <v>4592</v>
          </cell>
          <cell r="AF2044">
            <v>5374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5117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67400</v>
          </cell>
          <cell r="L2046">
            <v>617</v>
          </cell>
          <cell r="M2046">
            <v>3077</v>
          </cell>
          <cell r="N2046">
            <v>2560</v>
          </cell>
          <cell r="O2046">
            <v>3814</v>
          </cell>
          <cell r="P2046">
            <v>254</v>
          </cell>
          <cell r="Q2046">
            <v>8076</v>
          </cell>
          <cell r="R2046">
            <v>12023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1422</v>
          </cell>
          <cell r="AA2046">
            <v>3121</v>
          </cell>
          <cell r="AE2046">
            <v>976</v>
          </cell>
          <cell r="AG2046">
            <v>1350</v>
          </cell>
          <cell r="AH2046">
            <v>1789</v>
          </cell>
          <cell r="AJ2046">
            <v>2905</v>
          </cell>
          <cell r="AL2046">
            <v>548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20056</v>
          </cell>
          <cell r="L2047">
            <v>446</v>
          </cell>
          <cell r="M2047">
            <v>621</v>
          </cell>
          <cell r="N2047">
            <v>496</v>
          </cell>
          <cell r="O2047">
            <v>1141</v>
          </cell>
          <cell r="P2047">
            <v>455</v>
          </cell>
          <cell r="Q2047">
            <v>1189</v>
          </cell>
          <cell r="R2047">
            <v>1290</v>
          </cell>
          <cell r="S2047">
            <v>866</v>
          </cell>
          <cell r="T2047">
            <v>1505</v>
          </cell>
          <cell r="U2047">
            <v>1807</v>
          </cell>
          <cell r="V2047">
            <v>2149</v>
          </cell>
          <cell r="W2047">
            <v>228</v>
          </cell>
          <cell r="X2047">
            <v>246</v>
          </cell>
          <cell r="Y2047">
            <v>1060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496</v>
          </cell>
          <cell r="AJ2047">
            <v>68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69</v>
          </cell>
          <cell r="AA2050">
            <v>69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420</v>
          </cell>
          <cell r="M2058">
            <v>130</v>
          </cell>
          <cell r="V2058">
            <v>290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13</v>
          </cell>
          <cell r="O2060">
            <v>13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191</v>
          </cell>
          <cell r="AA2061">
            <v>191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157</v>
          </cell>
          <cell r="T2062">
            <v>157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4277598</v>
          </cell>
          <cell r="L2066">
            <v>160227</v>
          </cell>
          <cell r="M2066">
            <v>291175</v>
          </cell>
          <cell r="N2066">
            <v>266938</v>
          </cell>
          <cell r="O2066">
            <v>233152</v>
          </cell>
          <cell r="P2066">
            <v>257948</v>
          </cell>
          <cell r="Q2066">
            <v>285437</v>
          </cell>
          <cell r="R2066">
            <v>296705</v>
          </cell>
          <cell r="S2066">
            <v>248862</v>
          </cell>
          <cell r="T2066">
            <v>246593</v>
          </cell>
          <cell r="U2066">
            <v>217046</v>
          </cell>
          <cell r="V2066">
            <v>172388</v>
          </cell>
          <cell r="W2066">
            <v>162714</v>
          </cell>
          <cell r="X2066">
            <v>168446</v>
          </cell>
          <cell r="Y2066">
            <v>142580</v>
          </cell>
          <cell r="Z2066">
            <v>140962</v>
          </cell>
          <cell r="AA2066">
            <v>121875</v>
          </cell>
          <cell r="AB2066">
            <v>122114</v>
          </cell>
          <cell r="AC2066">
            <v>121657</v>
          </cell>
          <cell r="AD2066">
            <v>111469</v>
          </cell>
          <cell r="AE2066">
            <v>90367</v>
          </cell>
          <cell r="AF2066">
            <v>71183</v>
          </cell>
          <cell r="AG2066">
            <v>60131</v>
          </cell>
          <cell r="AH2066">
            <v>58124</v>
          </cell>
          <cell r="AI2066">
            <v>54695</v>
          </cell>
          <cell r="AJ2066">
            <v>45269</v>
          </cell>
          <cell r="AK2066">
            <v>47457</v>
          </cell>
          <cell r="AL2066">
            <v>40605</v>
          </cell>
          <cell r="AM2066">
            <v>31889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302380</v>
          </cell>
          <cell r="L2067">
            <v>10439</v>
          </cell>
          <cell r="M2067">
            <v>19202</v>
          </cell>
          <cell r="N2067">
            <v>18509</v>
          </cell>
          <cell r="O2067">
            <v>16144</v>
          </cell>
          <cell r="P2067">
            <v>13500</v>
          </cell>
          <cell r="Q2067">
            <v>18306</v>
          </cell>
          <cell r="R2067">
            <v>13116</v>
          </cell>
          <cell r="S2067">
            <v>16395</v>
          </cell>
          <cell r="T2067">
            <v>15839</v>
          </cell>
          <cell r="U2067">
            <v>10798</v>
          </cell>
          <cell r="V2067">
            <v>12140</v>
          </cell>
          <cell r="W2067">
            <v>8739</v>
          </cell>
          <cell r="X2067">
            <v>8598</v>
          </cell>
          <cell r="Y2067">
            <v>8750</v>
          </cell>
          <cell r="Z2067">
            <v>9887</v>
          </cell>
          <cell r="AA2067">
            <v>5762</v>
          </cell>
          <cell r="AB2067">
            <v>11188</v>
          </cell>
          <cell r="AC2067">
            <v>5578</v>
          </cell>
          <cell r="AD2067">
            <v>6675</v>
          </cell>
          <cell r="AE2067">
            <v>15164</v>
          </cell>
          <cell r="AF2067">
            <v>12184</v>
          </cell>
          <cell r="AG2067">
            <v>8144</v>
          </cell>
          <cell r="AH2067">
            <v>3020</v>
          </cell>
          <cell r="AI2067">
            <v>3768</v>
          </cell>
          <cell r="AJ2067">
            <v>2855</v>
          </cell>
          <cell r="AK2067">
            <v>4016</v>
          </cell>
          <cell r="AL2067">
            <v>13519</v>
          </cell>
          <cell r="AM2067">
            <v>3112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1386790</v>
          </cell>
          <cell r="L2068">
            <v>31322</v>
          </cell>
          <cell r="M2068">
            <v>51128</v>
          </cell>
          <cell r="N2068">
            <v>53361</v>
          </cell>
          <cell r="O2068">
            <v>45812</v>
          </cell>
          <cell r="P2068">
            <v>55097</v>
          </cell>
          <cell r="Q2068">
            <v>73216</v>
          </cell>
          <cell r="R2068">
            <v>81504</v>
          </cell>
          <cell r="S2068">
            <v>71745</v>
          </cell>
          <cell r="T2068">
            <v>69953</v>
          </cell>
          <cell r="U2068">
            <v>72201</v>
          </cell>
          <cell r="V2068">
            <v>62368</v>
          </cell>
          <cell r="W2068">
            <v>61581</v>
          </cell>
          <cell r="X2068">
            <v>72957</v>
          </cell>
          <cell r="Y2068">
            <v>58113</v>
          </cell>
          <cell r="Z2068">
            <v>59216</v>
          </cell>
          <cell r="AA2068">
            <v>54891</v>
          </cell>
          <cell r="AB2068">
            <v>32977</v>
          </cell>
          <cell r="AC2068">
            <v>32891</v>
          </cell>
          <cell r="AD2068">
            <v>41667</v>
          </cell>
          <cell r="AE2068">
            <v>34322</v>
          </cell>
          <cell r="AF2068">
            <v>42034</v>
          </cell>
          <cell r="AG2068">
            <v>29859</v>
          </cell>
          <cell r="AH2068">
            <v>22091</v>
          </cell>
          <cell r="AI2068">
            <v>31031</v>
          </cell>
          <cell r="AJ2068">
            <v>26913</v>
          </cell>
          <cell r="AK2068">
            <v>32690</v>
          </cell>
          <cell r="AL2068">
            <v>32811</v>
          </cell>
          <cell r="AM2068">
            <v>31657</v>
          </cell>
          <cell r="AN2068">
            <v>20400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13328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467</v>
          </cell>
          <cell r="AA2069">
            <v>402</v>
          </cell>
          <cell r="AB2069">
            <v>562</v>
          </cell>
          <cell r="AC2069">
            <v>948</v>
          </cell>
          <cell r="AD2069">
            <v>454</v>
          </cell>
          <cell r="AE2069">
            <v>66</v>
          </cell>
          <cell r="AG2069">
            <v>563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743636</v>
          </cell>
          <cell r="L2070">
            <v>5214</v>
          </cell>
          <cell r="M2070">
            <v>25873</v>
          </cell>
          <cell r="N2070">
            <v>24441</v>
          </cell>
          <cell r="O2070">
            <v>28965</v>
          </cell>
          <cell r="P2070">
            <v>55247</v>
          </cell>
          <cell r="Q2070">
            <v>34803</v>
          </cell>
          <cell r="R2070">
            <v>66595</v>
          </cell>
          <cell r="S2070">
            <v>29057</v>
          </cell>
          <cell r="T2070">
            <v>39199</v>
          </cell>
          <cell r="U2070">
            <v>39955</v>
          </cell>
          <cell r="V2070">
            <v>38309</v>
          </cell>
          <cell r="W2070">
            <v>35240</v>
          </cell>
          <cell r="X2070">
            <v>39797</v>
          </cell>
          <cell r="Y2070">
            <v>21194</v>
          </cell>
          <cell r="Z2070">
            <v>25937</v>
          </cell>
          <cell r="AA2070">
            <v>36863</v>
          </cell>
          <cell r="AB2070">
            <v>18136</v>
          </cell>
          <cell r="AC2070">
            <v>18164</v>
          </cell>
          <cell r="AD2070">
            <v>17059</v>
          </cell>
          <cell r="AE2070">
            <v>44234</v>
          </cell>
          <cell r="AF2070">
            <v>12120</v>
          </cell>
          <cell r="AG2070">
            <v>6473</v>
          </cell>
          <cell r="AH2070">
            <v>5968</v>
          </cell>
          <cell r="AI2070">
            <v>4907</v>
          </cell>
          <cell r="AJ2070">
            <v>596</v>
          </cell>
          <cell r="AK2070">
            <v>6999</v>
          </cell>
          <cell r="AL2070">
            <v>3553</v>
          </cell>
          <cell r="AM2070">
            <v>13673</v>
          </cell>
          <cell r="AN2070">
            <v>22272</v>
          </cell>
          <cell r="AO2070">
            <v>22793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65243</v>
          </cell>
          <cell r="L2071">
            <v>2400</v>
          </cell>
          <cell r="M2071">
            <v>1819</v>
          </cell>
          <cell r="N2071">
            <v>3647</v>
          </cell>
          <cell r="O2071">
            <v>1827</v>
          </cell>
          <cell r="P2071">
            <v>1653</v>
          </cell>
          <cell r="Q2071">
            <v>5436</v>
          </cell>
          <cell r="R2071">
            <v>1393</v>
          </cell>
          <cell r="S2071">
            <v>1699</v>
          </cell>
          <cell r="T2071">
            <v>7034</v>
          </cell>
          <cell r="U2071">
            <v>3897</v>
          </cell>
          <cell r="V2071">
            <v>970</v>
          </cell>
          <cell r="W2071">
            <v>3855</v>
          </cell>
          <cell r="X2071">
            <v>2360</v>
          </cell>
          <cell r="Y2071">
            <v>2411</v>
          </cell>
          <cell r="Z2071">
            <v>3018</v>
          </cell>
          <cell r="AA2071">
            <v>2715</v>
          </cell>
          <cell r="AB2071">
            <v>3632</v>
          </cell>
          <cell r="AC2071">
            <v>3148</v>
          </cell>
          <cell r="AD2071">
            <v>1807</v>
          </cell>
          <cell r="AE2071">
            <v>778</v>
          </cell>
          <cell r="AF2071">
            <v>801</v>
          </cell>
          <cell r="AG2071">
            <v>1981</v>
          </cell>
          <cell r="AH2071">
            <v>1135</v>
          </cell>
          <cell r="AI2071">
            <v>1041</v>
          </cell>
          <cell r="AJ2071">
            <v>1142</v>
          </cell>
          <cell r="AK2071">
            <v>638</v>
          </cell>
          <cell r="AL2071">
            <v>1368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588</v>
          </cell>
          <cell r="R2074">
            <v>20</v>
          </cell>
          <cell r="T2074">
            <v>53</v>
          </cell>
          <cell r="U2074">
            <v>11</v>
          </cell>
          <cell r="V2074">
            <v>485</v>
          </cell>
          <cell r="AF2074">
            <v>19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26</v>
          </cell>
          <cell r="AE2075">
            <v>26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321</v>
          </cell>
          <cell r="U2077">
            <v>225</v>
          </cell>
          <cell r="X2077">
            <v>62</v>
          </cell>
          <cell r="AK2077">
            <v>34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114</v>
          </cell>
          <cell r="U2084">
            <v>77</v>
          </cell>
          <cell r="AJ2084">
            <v>37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196</v>
          </cell>
          <cell r="M2085">
            <v>139</v>
          </cell>
          <cell r="R2085">
            <v>33</v>
          </cell>
          <cell r="AA2085">
            <v>24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826</v>
          </cell>
          <cell r="M2086">
            <v>40</v>
          </cell>
          <cell r="N2086">
            <v>379</v>
          </cell>
          <cell r="AG2086">
            <v>407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1517475</v>
          </cell>
          <cell r="L2090">
            <v>50290</v>
          </cell>
          <cell r="M2090">
            <v>88555</v>
          </cell>
          <cell r="N2090">
            <v>76877</v>
          </cell>
          <cell r="O2090">
            <v>70340</v>
          </cell>
          <cell r="P2090">
            <v>83592</v>
          </cell>
          <cell r="Q2090">
            <v>89025</v>
          </cell>
          <cell r="R2090">
            <v>99964</v>
          </cell>
          <cell r="S2090">
            <v>69641</v>
          </cell>
          <cell r="T2090">
            <v>86592</v>
          </cell>
          <cell r="U2090">
            <v>75477</v>
          </cell>
          <cell r="V2090">
            <v>60786</v>
          </cell>
          <cell r="W2090">
            <v>58640</v>
          </cell>
          <cell r="X2090">
            <v>60275</v>
          </cell>
          <cell r="Y2090">
            <v>57819</v>
          </cell>
          <cell r="Z2090">
            <v>46097</v>
          </cell>
          <cell r="AA2090">
            <v>46271</v>
          </cell>
          <cell r="AB2090">
            <v>41132</v>
          </cell>
          <cell r="AC2090">
            <v>45468</v>
          </cell>
          <cell r="AD2090">
            <v>38860</v>
          </cell>
          <cell r="AE2090">
            <v>36473</v>
          </cell>
          <cell r="AF2090">
            <v>34580</v>
          </cell>
          <cell r="AG2090">
            <v>27912</v>
          </cell>
          <cell r="AH2090">
            <v>33391</v>
          </cell>
          <cell r="AI2090">
            <v>28361</v>
          </cell>
          <cell r="AJ2090">
            <v>26514</v>
          </cell>
          <cell r="AK2090">
            <v>31944</v>
          </cell>
          <cell r="AL2090">
            <v>25602</v>
          </cell>
          <cell r="AM2090">
            <v>21180</v>
          </cell>
          <cell r="AN2090">
            <v>5817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18254</v>
          </cell>
          <cell r="L2091">
            <v>484</v>
          </cell>
          <cell r="M2091">
            <v>776</v>
          </cell>
          <cell r="N2091">
            <v>781</v>
          </cell>
          <cell r="O2091">
            <v>872</v>
          </cell>
          <cell r="P2091">
            <v>624</v>
          </cell>
          <cell r="Q2091">
            <v>1097</v>
          </cell>
          <cell r="R2091">
            <v>1921</v>
          </cell>
          <cell r="S2091">
            <v>947</v>
          </cell>
          <cell r="T2091">
            <v>1402</v>
          </cell>
          <cell r="U2091">
            <v>758</v>
          </cell>
          <cell r="V2091">
            <v>1240</v>
          </cell>
          <cell r="W2091">
            <v>787</v>
          </cell>
          <cell r="X2091">
            <v>1004</v>
          </cell>
          <cell r="Y2091">
            <v>451</v>
          </cell>
          <cell r="Z2091">
            <v>372</v>
          </cell>
          <cell r="AA2091">
            <v>885</v>
          </cell>
          <cell r="AB2091">
            <v>812</v>
          </cell>
          <cell r="AC2091">
            <v>1078</v>
          </cell>
          <cell r="AD2091">
            <v>170</v>
          </cell>
          <cell r="AE2091">
            <v>758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305775</v>
          </cell>
          <cell r="L2092">
            <v>5973</v>
          </cell>
          <cell r="M2092">
            <v>11259</v>
          </cell>
          <cell r="N2092">
            <v>8063</v>
          </cell>
          <cell r="O2092">
            <v>10090</v>
          </cell>
          <cell r="P2092">
            <v>13910</v>
          </cell>
          <cell r="Q2092">
            <v>12748</v>
          </cell>
          <cell r="R2092">
            <v>18618</v>
          </cell>
          <cell r="S2092">
            <v>14501</v>
          </cell>
          <cell r="T2092">
            <v>24438</v>
          </cell>
          <cell r="U2092">
            <v>20543</v>
          </cell>
          <cell r="V2092">
            <v>14410</v>
          </cell>
          <cell r="W2092">
            <v>10733</v>
          </cell>
          <cell r="X2092">
            <v>12854</v>
          </cell>
          <cell r="Y2092">
            <v>11673</v>
          </cell>
          <cell r="Z2092">
            <v>12555</v>
          </cell>
          <cell r="AA2092">
            <v>12339</v>
          </cell>
          <cell r="AB2092">
            <v>8940</v>
          </cell>
          <cell r="AC2092">
            <v>9043</v>
          </cell>
          <cell r="AD2092">
            <v>8900</v>
          </cell>
          <cell r="AE2092">
            <v>9237</v>
          </cell>
          <cell r="AF2092">
            <v>9408</v>
          </cell>
          <cell r="AG2092">
            <v>4789</v>
          </cell>
          <cell r="AH2092">
            <v>6935</v>
          </cell>
          <cell r="AI2092">
            <v>5481</v>
          </cell>
          <cell r="AJ2092">
            <v>5825</v>
          </cell>
          <cell r="AK2092">
            <v>7748</v>
          </cell>
          <cell r="AL2092">
            <v>7741</v>
          </cell>
          <cell r="AM2092">
            <v>5993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14110</v>
          </cell>
          <cell r="L2093">
            <v>238</v>
          </cell>
          <cell r="M2093">
            <v>3850</v>
          </cell>
          <cell r="N2093">
            <v>1945</v>
          </cell>
          <cell r="O2093">
            <v>1065</v>
          </cell>
          <cell r="P2093">
            <v>666</v>
          </cell>
          <cell r="Q2093">
            <v>447</v>
          </cell>
          <cell r="R2093">
            <v>725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146341</v>
          </cell>
          <cell r="L2094">
            <v>706</v>
          </cell>
          <cell r="M2094">
            <v>9450</v>
          </cell>
          <cell r="N2094">
            <v>8578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139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18436</v>
          </cell>
          <cell r="M2095">
            <v>3537</v>
          </cell>
          <cell r="N2095">
            <v>1639</v>
          </cell>
          <cell r="O2095">
            <v>2723</v>
          </cell>
          <cell r="P2095">
            <v>1209</v>
          </cell>
          <cell r="Q2095">
            <v>1796</v>
          </cell>
          <cell r="R2095">
            <v>1607</v>
          </cell>
          <cell r="S2095">
            <v>667</v>
          </cell>
          <cell r="T2095">
            <v>466</v>
          </cell>
          <cell r="U2095">
            <v>338</v>
          </cell>
          <cell r="V2095">
            <v>35</v>
          </cell>
          <cell r="W2095">
            <v>525</v>
          </cell>
          <cell r="X2095">
            <v>204</v>
          </cell>
          <cell r="AB2095">
            <v>1273</v>
          </cell>
          <cell r="AC2095">
            <v>469</v>
          </cell>
          <cell r="AF2095">
            <v>1292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250</v>
          </cell>
          <cell r="M2098">
            <v>154</v>
          </cell>
          <cell r="X2098">
            <v>96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12</v>
          </cell>
          <cell r="O2099">
            <v>12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215</v>
          </cell>
          <cell r="P2101">
            <v>84</v>
          </cell>
          <cell r="R2101">
            <v>131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111</v>
          </cell>
          <cell r="S2109">
            <v>111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150</v>
          </cell>
          <cell r="N2110">
            <v>150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1515692</v>
          </cell>
          <cell r="L2114">
            <v>63598</v>
          </cell>
          <cell r="M2114">
            <v>109716</v>
          </cell>
          <cell r="N2114">
            <v>94550</v>
          </cell>
          <cell r="O2114">
            <v>80815</v>
          </cell>
          <cell r="P2114">
            <v>80633</v>
          </cell>
          <cell r="Q2114">
            <v>87275</v>
          </cell>
          <cell r="R2114">
            <v>95645</v>
          </cell>
          <cell r="S2114">
            <v>81110</v>
          </cell>
          <cell r="T2114">
            <v>81357</v>
          </cell>
          <cell r="U2114">
            <v>75935</v>
          </cell>
          <cell r="V2114">
            <v>69595</v>
          </cell>
          <cell r="W2114">
            <v>66461</v>
          </cell>
          <cell r="X2114">
            <v>52868</v>
          </cell>
          <cell r="Y2114">
            <v>55853</v>
          </cell>
          <cell r="Z2114">
            <v>49890</v>
          </cell>
          <cell r="AA2114">
            <v>45579</v>
          </cell>
          <cell r="AB2114">
            <v>41181</v>
          </cell>
          <cell r="AC2114">
            <v>42019</v>
          </cell>
          <cell r="AD2114">
            <v>40292</v>
          </cell>
          <cell r="AE2114">
            <v>27846</v>
          </cell>
          <cell r="AF2114">
            <v>28019</v>
          </cell>
          <cell r="AG2114">
            <v>24537</v>
          </cell>
          <cell r="AH2114">
            <v>22618</v>
          </cell>
          <cell r="AI2114">
            <v>18803</v>
          </cell>
          <cell r="AJ2114">
            <v>21815</v>
          </cell>
          <cell r="AK2114">
            <v>22251</v>
          </cell>
          <cell r="AL2114">
            <v>16367</v>
          </cell>
          <cell r="AM2114">
            <v>15592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103039</v>
          </cell>
          <cell r="L2115">
            <v>3434</v>
          </cell>
          <cell r="M2115">
            <v>4371</v>
          </cell>
          <cell r="N2115">
            <v>5652</v>
          </cell>
          <cell r="O2115">
            <v>4903</v>
          </cell>
          <cell r="P2115">
            <v>5839</v>
          </cell>
          <cell r="Q2115">
            <v>5100</v>
          </cell>
          <cell r="R2115">
            <v>7135</v>
          </cell>
          <cell r="S2115">
            <v>4408</v>
          </cell>
          <cell r="T2115">
            <v>3360</v>
          </cell>
          <cell r="U2115">
            <v>5456</v>
          </cell>
          <cell r="V2115">
            <v>5959</v>
          </cell>
          <cell r="W2115">
            <v>5715</v>
          </cell>
          <cell r="X2115">
            <v>8924</v>
          </cell>
          <cell r="Y2115">
            <v>4140</v>
          </cell>
          <cell r="Z2115">
            <v>3258</v>
          </cell>
          <cell r="AA2115">
            <v>2612</v>
          </cell>
          <cell r="AB2115">
            <v>2895</v>
          </cell>
          <cell r="AC2115">
            <v>1958</v>
          </cell>
          <cell r="AD2115">
            <v>6769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879</v>
          </cell>
          <cell r="AM2115">
            <v>787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263760</v>
          </cell>
          <cell r="L2116">
            <v>7009</v>
          </cell>
          <cell r="M2116">
            <v>11313</v>
          </cell>
          <cell r="N2116">
            <v>9774</v>
          </cell>
          <cell r="O2116">
            <v>9320</v>
          </cell>
          <cell r="P2116">
            <v>10604</v>
          </cell>
          <cell r="Q2116">
            <v>10647</v>
          </cell>
          <cell r="R2116">
            <v>10438</v>
          </cell>
          <cell r="S2116">
            <v>11183</v>
          </cell>
          <cell r="T2116">
            <v>15511</v>
          </cell>
          <cell r="U2116">
            <v>16818</v>
          </cell>
          <cell r="V2116">
            <v>12739</v>
          </cell>
          <cell r="W2116">
            <v>11982</v>
          </cell>
          <cell r="X2116">
            <v>12047</v>
          </cell>
          <cell r="Y2116">
            <v>9779</v>
          </cell>
          <cell r="Z2116">
            <v>15010</v>
          </cell>
          <cell r="AA2116">
            <v>9020</v>
          </cell>
          <cell r="AB2116">
            <v>8453</v>
          </cell>
          <cell r="AC2116">
            <v>12191</v>
          </cell>
          <cell r="AD2116">
            <v>9875</v>
          </cell>
          <cell r="AE2116">
            <v>5678</v>
          </cell>
          <cell r="AF2116">
            <v>4813</v>
          </cell>
          <cell r="AG2116">
            <v>5656</v>
          </cell>
          <cell r="AH2116">
            <v>3769</v>
          </cell>
          <cell r="AI2116">
            <v>4912</v>
          </cell>
          <cell r="AJ2116">
            <v>6608</v>
          </cell>
          <cell r="AK2116">
            <v>5862</v>
          </cell>
          <cell r="AL2116">
            <v>7723</v>
          </cell>
          <cell r="AM2116">
            <v>4160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10005</v>
          </cell>
          <cell r="L2117">
            <v>273</v>
          </cell>
          <cell r="M2117">
            <v>295</v>
          </cell>
          <cell r="N2117">
            <v>455</v>
          </cell>
          <cell r="O2117">
            <v>167</v>
          </cell>
          <cell r="P2117">
            <v>780</v>
          </cell>
          <cell r="Q2117">
            <v>710</v>
          </cell>
          <cell r="R2117">
            <v>557</v>
          </cell>
          <cell r="S2117">
            <v>314</v>
          </cell>
          <cell r="T2117">
            <v>415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137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467846</v>
          </cell>
          <cell r="M2118">
            <v>16990</v>
          </cell>
          <cell r="N2118">
            <v>20748</v>
          </cell>
          <cell r="O2118">
            <v>21723</v>
          </cell>
          <cell r="P2118">
            <v>56555</v>
          </cell>
          <cell r="Q2118">
            <v>28893</v>
          </cell>
          <cell r="R2118">
            <v>29487</v>
          </cell>
          <cell r="S2118">
            <v>8637</v>
          </cell>
          <cell r="T2118">
            <v>31573</v>
          </cell>
          <cell r="U2118">
            <v>28127</v>
          </cell>
          <cell r="V2118">
            <v>20416</v>
          </cell>
          <cell r="W2118">
            <v>41754</v>
          </cell>
          <cell r="X2118">
            <v>15405</v>
          </cell>
          <cell r="Y2118">
            <v>30748</v>
          </cell>
          <cell r="Z2118">
            <v>20051</v>
          </cell>
          <cell r="AA2118">
            <v>23323</v>
          </cell>
          <cell r="AB2118">
            <v>7033</v>
          </cell>
          <cell r="AC2118">
            <v>7140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416</v>
          </cell>
          <cell r="AK2118">
            <v>4696</v>
          </cell>
          <cell r="AL2118">
            <v>1701</v>
          </cell>
          <cell r="AM2118">
            <v>1341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17664</v>
          </cell>
          <cell r="L2119">
            <v>686</v>
          </cell>
          <cell r="M2119">
            <v>1003</v>
          </cell>
          <cell r="N2119">
            <v>1104</v>
          </cell>
          <cell r="O2119">
            <v>206</v>
          </cell>
          <cell r="P2119">
            <v>208</v>
          </cell>
          <cell r="Q2119">
            <v>990</v>
          </cell>
          <cell r="R2119">
            <v>249</v>
          </cell>
          <cell r="S2119">
            <v>299</v>
          </cell>
          <cell r="T2119">
            <v>400</v>
          </cell>
          <cell r="U2119">
            <v>824</v>
          </cell>
          <cell r="V2119">
            <v>657</v>
          </cell>
          <cell r="W2119">
            <v>5103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37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764</v>
          </cell>
          <cell r="M2122">
            <v>34</v>
          </cell>
          <cell r="N2122">
            <v>241</v>
          </cell>
          <cell r="O2122">
            <v>280</v>
          </cell>
          <cell r="P2122">
            <v>209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38</v>
          </cell>
          <cell r="M2123">
            <v>26</v>
          </cell>
          <cell r="P2123">
            <v>12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56</v>
          </cell>
          <cell r="M2125">
            <v>19</v>
          </cell>
          <cell r="Q2125">
            <v>37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144</v>
          </cell>
          <cell r="S2130">
            <v>55</v>
          </cell>
          <cell r="W2130">
            <v>89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79</v>
          </cell>
          <cell r="O2131">
            <v>79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10</v>
          </cell>
          <cell r="AK2132">
            <v>10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2383040</v>
          </cell>
          <cell r="L2138">
            <v>81117</v>
          </cell>
          <cell r="M2138">
            <v>127462</v>
          </cell>
          <cell r="N2138">
            <v>118237</v>
          </cell>
          <cell r="O2138">
            <v>119466</v>
          </cell>
          <cell r="P2138">
            <v>128494</v>
          </cell>
          <cell r="Q2138">
            <v>133756</v>
          </cell>
          <cell r="R2138">
            <v>148723</v>
          </cell>
          <cell r="S2138">
            <v>140271</v>
          </cell>
          <cell r="T2138">
            <v>154880</v>
          </cell>
          <cell r="U2138">
            <v>135078</v>
          </cell>
          <cell r="V2138">
            <v>108313</v>
          </cell>
          <cell r="W2138">
            <v>102541</v>
          </cell>
          <cell r="X2138">
            <v>103954</v>
          </cell>
          <cell r="Y2138">
            <v>97952</v>
          </cell>
          <cell r="Z2138">
            <v>80451</v>
          </cell>
          <cell r="AA2138">
            <v>70617</v>
          </cell>
          <cell r="AB2138">
            <v>66480</v>
          </cell>
          <cell r="AC2138">
            <v>65128</v>
          </cell>
          <cell r="AD2138">
            <v>58913</v>
          </cell>
          <cell r="AE2138">
            <v>51431</v>
          </cell>
          <cell r="AF2138">
            <v>45168</v>
          </cell>
          <cell r="AG2138">
            <v>35588</v>
          </cell>
          <cell r="AH2138">
            <v>29876</v>
          </cell>
          <cell r="AI2138">
            <v>31462</v>
          </cell>
          <cell r="AJ2138">
            <v>30107</v>
          </cell>
          <cell r="AK2138">
            <v>37957</v>
          </cell>
          <cell r="AL2138">
            <v>37556</v>
          </cell>
          <cell r="AM2138">
            <v>31481</v>
          </cell>
          <cell r="AN2138">
            <v>10581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82294</v>
          </cell>
          <cell r="L2139">
            <v>2383</v>
          </cell>
          <cell r="M2139">
            <v>4684</v>
          </cell>
          <cell r="N2139">
            <v>3447</v>
          </cell>
          <cell r="O2139">
            <v>3870</v>
          </cell>
          <cell r="P2139">
            <v>4857</v>
          </cell>
          <cell r="Q2139">
            <v>7933</v>
          </cell>
          <cell r="R2139">
            <v>2912</v>
          </cell>
          <cell r="S2139">
            <v>3435</v>
          </cell>
          <cell r="T2139">
            <v>4710</v>
          </cell>
          <cell r="U2139">
            <v>2876</v>
          </cell>
          <cell r="V2139">
            <v>7050</v>
          </cell>
          <cell r="W2139">
            <v>2795</v>
          </cell>
          <cell r="X2139">
            <v>3403</v>
          </cell>
          <cell r="Y2139">
            <v>3288</v>
          </cell>
          <cell r="Z2139">
            <v>2151</v>
          </cell>
          <cell r="AA2139">
            <v>2878</v>
          </cell>
          <cell r="AB2139">
            <v>3429</v>
          </cell>
          <cell r="AC2139">
            <v>2930</v>
          </cell>
          <cell r="AD2139">
            <v>2122</v>
          </cell>
          <cell r="AE2139">
            <v>4369</v>
          </cell>
          <cell r="AF2139">
            <v>1118</v>
          </cell>
          <cell r="AG2139">
            <v>1118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578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689185</v>
          </cell>
          <cell r="L2140">
            <v>17870</v>
          </cell>
          <cell r="M2140">
            <v>22946</v>
          </cell>
          <cell r="N2140">
            <v>25871</v>
          </cell>
          <cell r="O2140">
            <v>23744</v>
          </cell>
          <cell r="P2140">
            <v>31639</v>
          </cell>
          <cell r="Q2140">
            <v>33428</v>
          </cell>
          <cell r="R2140">
            <v>40169</v>
          </cell>
          <cell r="S2140">
            <v>43757</v>
          </cell>
          <cell r="T2140">
            <v>38299</v>
          </cell>
          <cell r="U2140">
            <v>38005</v>
          </cell>
          <cell r="V2140">
            <v>33141</v>
          </cell>
          <cell r="W2140">
            <v>26739</v>
          </cell>
          <cell r="X2140">
            <v>38882</v>
          </cell>
          <cell r="Y2140">
            <v>32994</v>
          </cell>
          <cell r="Z2140">
            <v>21399</v>
          </cell>
          <cell r="AA2140">
            <v>20409</v>
          </cell>
          <cell r="AB2140">
            <v>23711</v>
          </cell>
          <cell r="AC2140">
            <v>19338</v>
          </cell>
          <cell r="AD2140">
            <v>16848</v>
          </cell>
          <cell r="AE2140">
            <v>17203</v>
          </cell>
          <cell r="AF2140">
            <v>18328</v>
          </cell>
          <cell r="AG2140">
            <v>15993</v>
          </cell>
          <cell r="AH2140">
            <v>9545</v>
          </cell>
          <cell r="AI2140">
            <v>17057</v>
          </cell>
          <cell r="AJ2140">
            <v>13507</v>
          </cell>
          <cell r="AK2140">
            <v>13111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16277</v>
          </cell>
          <cell r="L2141">
            <v>93</v>
          </cell>
          <cell r="M2141">
            <v>1341</v>
          </cell>
          <cell r="N2141">
            <v>1132</v>
          </cell>
          <cell r="O2141">
            <v>710</v>
          </cell>
          <cell r="P2141">
            <v>332</v>
          </cell>
          <cell r="Q2141">
            <v>2987</v>
          </cell>
          <cell r="R2141">
            <v>880</v>
          </cell>
          <cell r="S2141">
            <v>2355</v>
          </cell>
          <cell r="T2141">
            <v>444</v>
          </cell>
          <cell r="U2141">
            <v>526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517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169634</v>
          </cell>
          <cell r="L2142">
            <v>6998</v>
          </cell>
          <cell r="M2142">
            <v>11711</v>
          </cell>
          <cell r="N2142">
            <v>7444</v>
          </cell>
          <cell r="O2142">
            <v>2680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6499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30110</v>
          </cell>
          <cell r="L2143">
            <v>778</v>
          </cell>
          <cell r="M2143">
            <v>1015</v>
          </cell>
          <cell r="N2143">
            <v>1794</v>
          </cell>
          <cell r="O2143">
            <v>1876</v>
          </cell>
          <cell r="P2143">
            <v>695</v>
          </cell>
          <cell r="Q2143">
            <v>490</v>
          </cell>
          <cell r="R2143">
            <v>328</v>
          </cell>
          <cell r="S2143">
            <v>1451</v>
          </cell>
          <cell r="T2143">
            <v>1439</v>
          </cell>
          <cell r="U2143">
            <v>2618</v>
          </cell>
          <cell r="V2143">
            <v>838</v>
          </cell>
          <cell r="W2143">
            <v>645</v>
          </cell>
          <cell r="X2143">
            <v>976</v>
          </cell>
          <cell r="Y2143">
            <v>653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2143</v>
          </cell>
          <cell r="AG2143">
            <v>1071</v>
          </cell>
          <cell r="AH2143">
            <v>25</v>
          </cell>
          <cell r="AI2143">
            <v>642</v>
          </cell>
          <cell r="AJ2143">
            <v>2361</v>
          </cell>
          <cell r="AL2143">
            <v>222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35</v>
          </cell>
          <cell r="AK2156">
            <v>35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241</v>
          </cell>
          <cell r="O2158">
            <v>82</v>
          </cell>
          <cell r="S2158">
            <v>159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2232156</v>
          </cell>
          <cell r="L2162">
            <v>85520</v>
          </cell>
          <cell r="M2162">
            <v>150682</v>
          </cell>
          <cell r="N2162">
            <v>132397</v>
          </cell>
          <cell r="O2162">
            <v>133379</v>
          </cell>
          <cell r="P2162">
            <v>129366</v>
          </cell>
          <cell r="Q2162">
            <v>142605</v>
          </cell>
          <cell r="R2162">
            <v>139591</v>
          </cell>
          <cell r="S2162">
            <v>113379</v>
          </cell>
          <cell r="T2162">
            <v>133387</v>
          </cell>
          <cell r="U2162">
            <v>118597</v>
          </cell>
          <cell r="V2162">
            <v>96087</v>
          </cell>
          <cell r="W2162">
            <v>97783</v>
          </cell>
          <cell r="X2162">
            <v>91445</v>
          </cell>
          <cell r="Y2162">
            <v>80177</v>
          </cell>
          <cell r="Z2162">
            <v>76448</v>
          </cell>
          <cell r="AA2162">
            <v>67338</v>
          </cell>
          <cell r="AB2162">
            <v>53324</v>
          </cell>
          <cell r="AC2162">
            <v>54935</v>
          </cell>
          <cell r="AD2162">
            <v>51612</v>
          </cell>
          <cell r="AE2162">
            <v>47047</v>
          </cell>
          <cell r="AF2162">
            <v>36799</v>
          </cell>
          <cell r="AG2162">
            <v>32786</v>
          </cell>
          <cell r="AH2162">
            <v>31823</v>
          </cell>
          <cell r="AI2162">
            <v>29737</v>
          </cell>
          <cell r="AJ2162">
            <v>25836</v>
          </cell>
          <cell r="AK2162">
            <v>26601</v>
          </cell>
          <cell r="AL2162">
            <v>26309</v>
          </cell>
          <cell r="AM2162">
            <v>21648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60005</v>
          </cell>
          <cell r="L2163">
            <v>1752</v>
          </cell>
          <cell r="M2163">
            <v>4227</v>
          </cell>
          <cell r="N2163">
            <v>3483</v>
          </cell>
          <cell r="O2163">
            <v>3355</v>
          </cell>
          <cell r="P2163">
            <v>4771</v>
          </cell>
          <cell r="Q2163">
            <v>4242</v>
          </cell>
          <cell r="R2163">
            <v>4811</v>
          </cell>
          <cell r="S2163">
            <v>4361</v>
          </cell>
          <cell r="T2163">
            <v>2689</v>
          </cell>
          <cell r="U2163">
            <v>3074</v>
          </cell>
          <cell r="V2163">
            <v>2945</v>
          </cell>
          <cell r="W2163">
            <v>3554</v>
          </cell>
          <cell r="X2163">
            <v>2894</v>
          </cell>
          <cell r="Y2163">
            <v>1414</v>
          </cell>
          <cell r="Z2163">
            <v>1851</v>
          </cell>
          <cell r="AA2163">
            <v>728</v>
          </cell>
          <cell r="AB2163">
            <v>1388</v>
          </cell>
          <cell r="AC2163">
            <v>520</v>
          </cell>
          <cell r="AD2163">
            <v>1304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618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352273</v>
          </cell>
          <cell r="L2164">
            <v>12792</v>
          </cell>
          <cell r="M2164">
            <v>17109</v>
          </cell>
          <cell r="N2164">
            <v>15239</v>
          </cell>
          <cell r="O2164">
            <v>14596</v>
          </cell>
          <cell r="P2164">
            <v>17847</v>
          </cell>
          <cell r="Q2164">
            <v>18992</v>
          </cell>
          <cell r="R2164">
            <v>17789</v>
          </cell>
          <cell r="S2164">
            <v>18057</v>
          </cell>
          <cell r="T2164">
            <v>23592</v>
          </cell>
          <cell r="U2164">
            <v>21878</v>
          </cell>
          <cell r="V2164">
            <v>14855</v>
          </cell>
          <cell r="W2164">
            <v>14361</v>
          </cell>
          <cell r="X2164">
            <v>18386</v>
          </cell>
          <cell r="Y2164">
            <v>12546</v>
          </cell>
          <cell r="Z2164">
            <v>14209</v>
          </cell>
          <cell r="AA2164">
            <v>13227</v>
          </cell>
          <cell r="AB2164">
            <v>8100</v>
          </cell>
          <cell r="AC2164">
            <v>8352</v>
          </cell>
          <cell r="AD2164">
            <v>9176</v>
          </cell>
          <cell r="AE2164">
            <v>12632</v>
          </cell>
          <cell r="AF2164">
            <v>9116</v>
          </cell>
          <cell r="AG2164">
            <v>5813</v>
          </cell>
          <cell r="AH2164">
            <v>5749</v>
          </cell>
          <cell r="AI2164">
            <v>5624</v>
          </cell>
          <cell r="AJ2164">
            <v>5421</v>
          </cell>
          <cell r="AK2164">
            <v>5644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5521</v>
          </cell>
          <cell r="L2165">
            <v>43</v>
          </cell>
          <cell r="M2165">
            <v>261</v>
          </cell>
          <cell r="N2165">
            <v>512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205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184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121820</v>
          </cell>
          <cell r="L2166">
            <v>2052</v>
          </cell>
          <cell r="M2166">
            <v>9509</v>
          </cell>
          <cell r="N2166">
            <v>6173</v>
          </cell>
          <cell r="O2166">
            <v>4612</v>
          </cell>
          <cell r="P2166">
            <v>13895</v>
          </cell>
          <cell r="Q2166">
            <v>4955</v>
          </cell>
          <cell r="R2166">
            <v>3040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5324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25871</v>
          </cell>
          <cell r="L2167">
            <v>170</v>
          </cell>
          <cell r="M2167">
            <v>597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505</v>
          </cell>
          <cell r="T2167">
            <v>610</v>
          </cell>
          <cell r="U2167">
            <v>291</v>
          </cell>
          <cell r="W2167">
            <v>187</v>
          </cell>
          <cell r="X2167">
            <v>650</v>
          </cell>
          <cell r="Y2167">
            <v>511</v>
          </cell>
          <cell r="Z2167">
            <v>744</v>
          </cell>
          <cell r="AA2167">
            <v>750</v>
          </cell>
          <cell r="AB2167">
            <v>189</v>
          </cell>
          <cell r="AC2167">
            <v>2952</v>
          </cell>
          <cell r="AD2167">
            <v>367</v>
          </cell>
          <cell r="AE2167">
            <v>855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43</v>
          </cell>
          <cell r="L2168">
            <v>43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268</v>
          </cell>
          <cell r="L2169">
            <v>68</v>
          </cell>
          <cell r="X2169">
            <v>200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90</v>
          </cell>
          <cell r="O2170">
            <v>23</v>
          </cell>
          <cell r="P2170">
            <v>67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61</v>
          </cell>
          <cell r="P2171">
            <v>61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87</v>
          </cell>
          <cell r="T2173">
            <v>41</v>
          </cell>
          <cell r="U2173">
            <v>46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558</v>
          </cell>
          <cell r="X2178">
            <v>558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319</v>
          </cell>
          <cell r="R2180">
            <v>50</v>
          </cell>
          <cell r="V2180">
            <v>86</v>
          </cell>
          <cell r="W2180">
            <v>183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86</v>
          </cell>
          <cell r="Q2181">
            <v>86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189</v>
          </cell>
          <cell r="Q2182">
            <v>114</v>
          </cell>
          <cell r="U2182">
            <v>75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1327367</v>
          </cell>
          <cell r="L2186">
            <v>44232</v>
          </cell>
          <cell r="M2186">
            <v>70175</v>
          </cell>
          <cell r="N2186">
            <v>55941</v>
          </cell>
          <cell r="O2186">
            <v>55774</v>
          </cell>
          <cell r="P2186">
            <v>64295</v>
          </cell>
          <cell r="Q2186">
            <v>65941</v>
          </cell>
          <cell r="R2186">
            <v>95102</v>
          </cell>
          <cell r="S2186">
            <v>79053</v>
          </cell>
          <cell r="T2186">
            <v>75577</v>
          </cell>
          <cell r="U2186">
            <v>77335</v>
          </cell>
          <cell r="V2186">
            <v>59793</v>
          </cell>
          <cell r="W2186">
            <v>56319</v>
          </cell>
          <cell r="X2186">
            <v>51246</v>
          </cell>
          <cell r="Y2186">
            <v>44551</v>
          </cell>
          <cell r="Z2186">
            <v>46794</v>
          </cell>
          <cell r="AA2186">
            <v>47398</v>
          </cell>
          <cell r="AB2186">
            <v>43523</v>
          </cell>
          <cell r="AC2186">
            <v>38781</v>
          </cell>
          <cell r="AD2186">
            <v>37532</v>
          </cell>
          <cell r="AE2186">
            <v>36953</v>
          </cell>
          <cell r="AF2186">
            <v>29594</v>
          </cell>
          <cell r="AG2186">
            <v>29744</v>
          </cell>
          <cell r="AH2186">
            <v>24127</v>
          </cell>
          <cell r="AI2186">
            <v>18703</v>
          </cell>
          <cell r="AJ2186">
            <v>15932</v>
          </cell>
          <cell r="AK2186">
            <v>18199</v>
          </cell>
          <cell r="AL2186">
            <v>23417</v>
          </cell>
          <cell r="AM2186">
            <v>17018</v>
          </cell>
          <cell r="AN2186">
            <v>4318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37536</v>
          </cell>
          <cell r="L2187">
            <v>1610</v>
          </cell>
          <cell r="M2187">
            <v>1858</v>
          </cell>
          <cell r="N2187">
            <v>1820</v>
          </cell>
          <cell r="O2187">
            <v>689</v>
          </cell>
          <cell r="P2187">
            <v>724</v>
          </cell>
          <cell r="Q2187">
            <v>1225</v>
          </cell>
          <cell r="R2187">
            <v>2326</v>
          </cell>
          <cell r="S2187">
            <v>4418</v>
          </cell>
          <cell r="T2187">
            <v>2766</v>
          </cell>
          <cell r="U2187">
            <v>3570</v>
          </cell>
          <cell r="V2187">
            <v>1878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909</v>
          </cell>
          <cell r="AD2187">
            <v>1700</v>
          </cell>
          <cell r="AE2187">
            <v>1521</v>
          </cell>
          <cell r="AF2187">
            <v>1282</v>
          </cell>
          <cell r="AG2187">
            <v>1336</v>
          </cell>
          <cell r="AH2187">
            <v>809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328717</v>
          </cell>
          <cell r="L2188">
            <v>11331</v>
          </cell>
          <cell r="M2188">
            <v>12616</v>
          </cell>
          <cell r="N2188">
            <v>11738</v>
          </cell>
          <cell r="O2188">
            <v>12492</v>
          </cell>
          <cell r="P2188">
            <v>9911</v>
          </cell>
          <cell r="Q2188">
            <v>11326</v>
          </cell>
          <cell r="R2188">
            <v>18055</v>
          </cell>
          <cell r="S2188">
            <v>15092</v>
          </cell>
          <cell r="T2188">
            <v>13700</v>
          </cell>
          <cell r="U2188">
            <v>17844</v>
          </cell>
          <cell r="V2188">
            <v>15230</v>
          </cell>
          <cell r="W2188">
            <v>16816</v>
          </cell>
          <cell r="X2188">
            <v>21944</v>
          </cell>
          <cell r="Y2188">
            <v>14685</v>
          </cell>
          <cell r="Z2188">
            <v>14040</v>
          </cell>
          <cell r="AA2188">
            <v>13775</v>
          </cell>
          <cell r="AB2188">
            <v>12166</v>
          </cell>
          <cell r="AC2188">
            <v>11005</v>
          </cell>
          <cell r="AD2188">
            <v>9903</v>
          </cell>
          <cell r="AE2188">
            <v>8200</v>
          </cell>
          <cell r="AF2188">
            <v>9514</v>
          </cell>
          <cell r="AG2188">
            <v>9739</v>
          </cell>
          <cell r="AH2188">
            <v>6134</v>
          </cell>
          <cell r="AI2188">
            <v>5180</v>
          </cell>
          <cell r="AJ2188">
            <v>5847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200089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25026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7671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3235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8498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10372</v>
          </cell>
          <cell r="L2191">
            <v>267</v>
          </cell>
          <cell r="M2191">
            <v>600</v>
          </cell>
          <cell r="O2191">
            <v>595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415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530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1518978</v>
          </cell>
          <cell r="L2210">
            <v>56139</v>
          </cell>
          <cell r="M2210">
            <v>101113</v>
          </cell>
          <cell r="N2210">
            <v>90649</v>
          </cell>
          <cell r="O2210">
            <v>79657</v>
          </cell>
          <cell r="P2210">
            <v>78689</v>
          </cell>
          <cell r="Q2210">
            <v>90390</v>
          </cell>
          <cell r="R2210">
            <v>87445</v>
          </cell>
          <cell r="S2210">
            <v>81803</v>
          </cell>
          <cell r="T2210">
            <v>79430</v>
          </cell>
          <cell r="U2210">
            <v>75730</v>
          </cell>
          <cell r="V2210">
            <v>63456</v>
          </cell>
          <cell r="W2210">
            <v>66869</v>
          </cell>
          <cell r="X2210">
            <v>57648</v>
          </cell>
          <cell r="Y2210">
            <v>54638</v>
          </cell>
          <cell r="Z2210">
            <v>47065</v>
          </cell>
          <cell r="AA2210">
            <v>48950</v>
          </cell>
          <cell r="AB2210">
            <v>43498</v>
          </cell>
          <cell r="AC2210">
            <v>49435</v>
          </cell>
          <cell r="AD2210">
            <v>39889</v>
          </cell>
          <cell r="AE2210">
            <v>37973</v>
          </cell>
          <cell r="AF2210">
            <v>33200</v>
          </cell>
          <cell r="AG2210">
            <v>26834</v>
          </cell>
          <cell r="AH2210">
            <v>25141</v>
          </cell>
          <cell r="AI2210">
            <v>19664</v>
          </cell>
          <cell r="AJ2210">
            <v>22488</v>
          </cell>
          <cell r="AK2210">
            <v>21415</v>
          </cell>
          <cell r="AL2210">
            <v>19266</v>
          </cell>
          <cell r="AM2210">
            <v>16136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172414</v>
          </cell>
          <cell r="L2211">
            <v>6111</v>
          </cell>
          <cell r="M2211">
            <v>10919</v>
          </cell>
          <cell r="N2211">
            <v>11831</v>
          </cell>
          <cell r="O2211">
            <v>9729</v>
          </cell>
          <cell r="P2211">
            <v>8918</v>
          </cell>
          <cell r="Q2211">
            <v>8125</v>
          </cell>
          <cell r="R2211">
            <v>9999</v>
          </cell>
          <cell r="S2211">
            <v>11871</v>
          </cell>
          <cell r="T2211">
            <v>12782</v>
          </cell>
          <cell r="U2211">
            <v>12319</v>
          </cell>
          <cell r="V2211">
            <v>10385</v>
          </cell>
          <cell r="W2211">
            <v>8849</v>
          </cell>
          <cell r="X2211">
            <v>8916</v>
          </cell>
          <cell r="Y2211">
            <v>5578</v>
          </cell>
          <cell r="Z2211">
            <v>5655</v>
          </cell>
          <cell r="AA2211">
            <v>5717</v>
          </cell>
          <cell r="AB2211">
            <v>4295</v>
          </cell>
          <cell r="AC2211">
            <v>4512</v>
          </cell>
          <cell r="AD2211">
            <v>2512</v>
          </cell>
          <cell r="AE2211">
            <v>1313</v>
          </cell>
          <cell r="AF2211">
            <v>1001</v>
          </cell>
          <cell r="AG2211">
            <v>4461</v>
          </cell>
          <cell r="AH2211">
            <v>735</v>
          </cell>
          <cell r="AI2211">
            <v>818</v>
          </cell>
          <cell r="AJ2211">
            <v>2897</v>
          </cell>
          <cell r="AK2211">
            <v>806</v>
          </cell>
          <cell r="AL2211">
            <v>613</v>
          </cell>
          <cell r="AM2211">
            <v>559</v>
          </cell>
          <cell r="AN2211">
            <v>188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404243</v>
          </cell>
          <cell r="L2212">
            <v>10897</v>
          </cell>
          <cell r="M2212">
            <v>18799</v>
          </cell>
          <cell r="N2212">
            <v>19347</v>
          </cell>
          <cell r="O2212">
            <v>12673</v>
          </cell>
          <cell r="P2212">
            <v>15464</v>
          </cell>
          <cell r="Q2212">
            <v>21848</v>
          </cell>
          <cell r="R2212">
            <v>19485</v>
          </cell>
          <cell r="S2212">
            <v>19206</v>
          </cell>
          <cell r="T2212">
            <v>19959</v>
          </cell>
          <cell r="U2212">
            <v>16730</v>
          </cell>
          <cell r="V2212">
            <v>19402</v>
          </cell>
          <cell r="W2212">
            <v>18277</v>
          </cell>
          <cell r="X2212">
            <v>17521</v>
          </cell>
          <cell r="Y2212">
            <v>14802</v>
          </cell>
          <cell r="Z2212">
            <v>11897</v>
          </cell>
          <cell r="AA2212">
            <v>14005</v>
          </cell>
          <cell r="AB2212">
            <v>14143</v>
          </cell>
          <cell r="AC2212">
            <v>12899</v>
          </cell>
          <cell r="AD2212">
            <v>19551</v>
          </cell>
          <cell r="AE2212">
            <v>13126</v>
          </cell>
          <cell r="AF2212">
            <v>7971</v>
          </cell>
          <cell r="AG2212">
            <v>12477</v>
          </cell>
          <cell r="AH2212">
            <v>8729</v>
          </cell>
          <cell r="AI2212">
            <v>7689</v>
          </cell>
          <cell r="AJ2212">
            <v>7586</v>
          </cell>
          <cell r="AK2212">
            <v>8757</v>
          </cell>
          <cell r="AL2212">
            <v>11256</v>
          </cell>
          <cell r="AM2212">
            <v>8272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15102</v>
          </cell>
          <cell r="L2213">
            <v>504</v>
          </cell>
          <cell r="M2213">
            <v>2151</v>
          </cell>
          <cell r="N2213">
            <v>1795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1063</v>
          </cell>
          <cell r="V2213">
            <v>313</v>
          </cell>
          <cell r="W2213">
            <v>884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215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408133</v>
          </cell>
          <cell r="L2214">
            <v>510</v>
          </cell>
          <cell r="M2214">
            <v>45681</v>
          </cell>
          <cell r="N2214">
            <v>38635</v>
          </cell>
          <cell r="O2214">
            <v>16675</v>
          </cell>
          <cell r="P2214">
            <v>18794</v>
          </cell>
          <cell r="Q2214">
            <v>21224</v>
          </cell>
          <cell r="R2214">
            <v>30027</v>
          </cell>
          <cell r="S2214">
            <v>18351</v>
          </cell>
          <cell r="T2214">
            <v>13696</v>
          </cell>
          <cell r="U2214">
            <v>17215</v>
          </cell>
          <cell r="V2214">
            <v>12084</v>
          </cell>
          <cell r="W2214">
            <v>6273</v>
          </cell>
          <cell r="X2214">
            <v>24463</v>
          </cell>
          <cell r="Y2214">
            <v>17936</v>
          </cell>
          <cell r="Z2214">
            <v>7761</v>
          </cell>
          <cell r="AA2214">
            <v>17042</v>
          </cell>
          <cell r="AB2214">
            <v>12314</v>
          </cell>
          <cell r="AC2214">
            <v>24607</v>
          </cell>
          <cell r="AD2214">
            <v>6290</v>
          </cell>
          <cell r="AE2214">
            <v>9735</v>
          </cell>
          <cell r="AF2214">
            <v>13789</v>
          </cell>
          <cell r="AG2214">
            <v>8797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1600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35546</v>
          </cell>
          <cell r="L2215">
            <v>72</v>
          </cell>
          <cell r="M2215">
            <v>1544</v>
          </cell>
          <cell r="N2215">
            <v>1868</v>
          </cell>
          <cell r="O2215">
            <v>219</v>
          </cell>
          <cell r="P2215">
            <v>1459</v>
          </cell>
          <cell r="Q2215">
            <v>635</v>
          </cell>
          <cell r="R2215">
            <v>3371</v>
          </cell>
          <cell r="S2215">
            <v>1805</v>
          </cell>
          <cell r="T2215">
            <v>4474</v>
          </cell>
          <cell r="U2215">
            <v>2443</v>
          </cell>
          <cell r="V2215">
            <v>1541</v>
          </cell>
          <cell r="W2215">
            <v>517</v>
          </cell>
          <cell r="X2215">
            <v>409</v>
          </cell>
          <cell r="Y2215">
            <v>397</v>
          </cell>
          <cell r="Z2215">
            <v>1380</v>
          </cell>
          <cell r="AA2215">
            <v>349</v>
          </cell>
          <cell r="AB2215">
            <v>1633</v>
          </cell>
          <cell r="AC2215">
            <v>1602</v>
          </cell>
          <cell r="AD2215">
            <v>1893</v>
          </cell>
          <cell r="AE2215">
            <v>2350</v>
          </cell>
          <cell r="AF2215">
            <v>556</v>
          </cell>
          <cell r="AG2215">
            <v>328</v>
          </cell>
          <cell r="AH2215">
            <v>3438</v>
          </cell>
          <cell r="AI2215">
            <v>907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25</v>
          </cell>
          <cell r="M2218">
            <v>25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294</v>
          </cell>
          <cell r="P2220">
            <v>263</v>
          </cell>
          <cell r="V2220">
            <v>31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143</v>
          </cell>
          <cell r="Q2227">
            <v>91</v>
          </cell>
          <cell r="V2227">
            <v>52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28</v>
          </cell>
          <cell r="M2228">
            <v>28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269</v>
          </cell>
          <cell r="N2229">
            <v>133</v>
          </cell>
          <cell r="AB2229">
            <v>136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163</v>
          </cell>
          <cell r="O2230">
            <v>101</v>
          </cell>
          <cell r="P2230">
            <v>32</v>
          </cell>
          <cell r="Q2230">
            <v>30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37101</v>
          </cell>
          <cell r="L2234">
            <v>1140</v>
          </cell>
          <cell r="M2234">
            <v>3758</v>
          </cell>
          <cell r="N2234">
            <v>4798</v>
          </cell>
          <cell r="O2234">
            <v>3051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427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993592</v>
          </cell>
          <cell r="L2235">
            <v>45527</v>
          </cell>
          <cell r="M2235">
            <v>89862</v>
          </cell>
          <cell r="N2235">
            <v>74914</v>
          </cell>
          <cell r="O2235">
            <v>61672</v>
          </cell>
          <cell r="P2235">
            <v>51853</v>
          </cell>
          <cell r="Q2235">
            <v>56846</v>
          </cell>
          <cell r="R2235">
            <v>59870</v>
          </cell>
          <cell r="S2235">
            <v>58629</v>
          </cell>
          <cell r="T2235">
            <v>56296</v>
          </cell>
          <cell r="U2235">
            <v>57733</v>
          </cell>
          <cell r="V2235">
            <v>35185</v>
          </cell>
          <cell r="W2235">
            <v>34889</v>
          </cell>
          <cell r="X2235">
            <v>32076</v>
          </cell>
          <cell r="Y2235">
            <v>30453</v>
          </cell>
          <cell r="Z2235">
            <v>27290</v>
          </cell>
          <cell r="AA2235">
            <v>26374</v>
          </cell>
          <cell r="AB2235">
            <v>32702</v>
          </cell>
          <cell r="AC2235">
            <v>33485</v>
          </cell>
          <cell r="AD2235">
            <v>42348</v>
          </cell>
          <cell r="AE2235">
            <v>16946</v>
          </cell>
          <cell r="AF2235">
            <v>5393</v>
          </cell>
          <cell r="AG2235">
            <v>11410</v>
          </cell>
          <cell r="AH2235">
            <v>7019</v>
          </cell>
          <cell r="AI2235">
            <v>20622</v>
          </cell>
          <cell r="AJ2235">
            <v>4577</v>
          </cell>
          <cell r="AK2235">
            <v>8106</v>
          </cell>
          <cell r="AL2235">
            <v>4737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222476</v>
          </cell>
          <cell r="L2236">
            <v>7842</v>
          </cell>
          <cell r="M2236">
            <v>13554</v>
          </cell>
          <cell r="N2236">
            <v>13741</v>
          </cell>
          <cell r="O2236">
            <v>13791</v>
          </cell>
          <cell r="P2236">
            <v>10795</v>
          </cell>
          <cell r="Q2236">
            <v>9258</v>
          </cell>
          <cell r="R2236">
            <v>10277</v>
          </cell>
          <cell r="S2236">
            <v>11218</v>
          </cell>
          <cell r="T2236">
            <v>11981</v>
          </cell>
          <cell r="U2236">
            <v>10612</v>
          </cell>
          <cell r="V2236">
            <v>9744</v>
          </cell>
          <cell r="W2236">
            <v>6217</v>
          </cell>
          <cell r="X2236">
            <v>7826</v>
          </cell>
          <cell r="Y2236">
            <v>6147</v>
          </cell>
          <cell r="Z2236">
            <v>9301</v>
          </cell>
          <cell r="AA2236">
            <v>7536</v>
          </cell>
          <cell r="AB2236">
            <v>7414</v>
          </cell>
          <cell r="AC2236">
            <v>7799</v>
          </cell>
          <cell r="AD2236">
            <v>6652</v>
          </cell>
          <cell r="AE2236">
            <v>6910</v>
          </cell>
          <cell r="AF2236">
            <v>3037</v>
          </cell>
          <cell r="AG2236">
            <v>2327</v>
          </cell>
          <cell r="AH2236">
            <v>5757</v>
          </cell>
          <cell r="AI2236">
            <v>2314</v>
          </cell>
          <cell r="AJ2236">
            <v>2811</v>
          </cell>
          <cell r="AK2236">
            <v>11417</v>
          </cell>
          <cell r="AL2236">
            <v>2859</v>
          </cell>
          <cell r="AM2236">
            <v>2684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637561</v>
          </cell>
          <cell r="L2238">
            <v>9959</v>
          </cell>
          <cell r="M2238">
            <v>61163</v>
          </cell>
          <cell r="N2238">
            <v>120583</v>
          </cell>
          <cell r="O2238">
            <v>69281</v>
          </cell>
          <cell r="P2238">
            <v>23636</v>
          </cell>
          <cell r="Q2238">
            <v>16939</v>
          </cell>
          <cell r="R2238">
            <v>14986</v>
          </cell>
          <cell r="S2238">
            <v>19486</v>
          </cell>
          <cell r="T2238">
            <v>11426</v>
          </cell>
          <cell r="U2238">
            <v>19876</v>
          </cell>
          <cell r="V2238">
            <v>9000</v>
          </cell>
          <cell r="W2238">
            <v>9896</v>
          </cell>
          <cell r="X2238">
            <v>23445</v>
          </cell>
          <cell r="Y2238">
            <v>13518</v>
          </cell>
          <cell r="Z2238">
            <v>13731</v>
          </cell>
          <cell r="AA2238">
            <v>10865</v>
          </cell>
          <cell r="AB2238">
            <v>34656</v>
          </cell>
          <cell r="AC2238">
            <v>10380</v>
          </cell>
          <cell r="AD2238">
            <v>17142</v>
          </cell>
          <cell r="AE2238">
            <v>6843</v>
          </cell>
          <cell r="AF2238">
            <v>2211</v>
          </cell>
          <cell r="AG2238">
            <v>11126</v>
          </cell>
          <cell r="AH2238">
            <v>24019</v>
          </cell>
          <cell r="AI2238">
            <v>25170</v>
          </cell>
          <cell r="AJ2238">
            <v>2937</v>
          </cell>
          <cell r="AK2238">
            <v>28054</v>
          </cell>
          <cell r="AL2238">
            <v>5153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15624</v>
          </cell>
          <cell r="L2239">
            <v>692</v>
          </cell>
          <cell r="M2239">
            <v>2390</v>
          </cell>
          <cell r="N2239">
            <v>1987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790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409</v>
          </cell>
          <cell r="Y2239">
            <v>957</v>
          </cell>
          <cell r="Z2239">
            <v>584</v>
          </cell>
          <cell r="AA2239">
            <v>609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342</v>
          </cell>
          <cell r="M2241">
            <v>150</v>
          </cell>
          <cell r="N2241">
            <v>26</v>
          </cell>
          <cell r="O2241">
            <v>133</v>
          </cell>
          <cell r="R2241">
            <v>33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85</v>
          </cell>
          <cell r="L2242">
            <v>85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694</v>
          </cell>
          <cell r="M2253">
            <v>544</v>
          </cell>
          <cell r="O2253">
            <v>40</v>
          </cell>
          <cell r="P2253">
            <v>75</v>
          </cell>
          <cell r="AC2253">
            <v>35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103</v>
          </cell>
          <cell r="S2254">
            <v>20</v>
          </cell>
          <cell r="AJ2254">
            <v>83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390587</v>
          </cell>
          <cell r="L2258">
            <v>7387</v>
          </cell>
          <cell r="M2258">
            <v>11291</v>
          </cell>
          <cell r="N2258">
            <v>24351</v>
          </cell>
          <cell r="O2258">
            <v>25875</v>
          </cell>
          <cell r="P2258">
            <v>42918</v>
          </cell>
          <cell r="Q2258">
            <v>39563</v>
          </cell>
          <cell r="R2258">
            <v>52916</v>
          </cell>
          <cell r="S2258">
            <v>31656</v>
          </cell>
          <cell r="T2258">
            <v>24210</v>
          </cell>
          <cell r="U2258">
            <v>13980</v>
          </cell>
          <cell r="V2258">
            <v>9623</v>
          </cell>
          <cell r="W2258">
            <v>16195</v>
          </cell>
          <cell r="X2258">
            <v>20427</v>
          </cell>
          <cell r="Y2258">
            <v>17167</v>
          </cell>
          <cell r="Z2258">
            <v>5608</v>
          </cell>
          <cell r="AA2258">
            <v>8911</v>
          </cell>
          <cell r="AB2258">
            <v>7052</v>
          </cell>
          <cell r="AC2258">
            <v>5358</v>
          </cell>
          <cell r="AD2258">
            <v>3287</v>
          </cell>
          <cell r="AE2258">
            <v>2587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2629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4010</v>
          </cell>
          <cell r="L2259">
            <v>34</v>
          </cell>
          <cell r="N2259">
            <v>282</v>
          </cell>
          <cell r="P2259">
            <v>389</v>
          </cell>
          <cell r="Q2259">
            <v>633</v>
          </cell>
          <cell r="R2259">
            <v>370</v>
          </cell>
          <cell r="S2259">
            <v>139</v>
          </cell>
          <cell r="T2259">
            <v>666</v>
          </cell>
          <cell r="U2259">
            <v>244</v>
          </cell>
          <cell r="V2259">
            <v>297</v>
          </cell>
          <cell r="X2259">
            <v>372</v>
          </cell>
          <cell r="Y2259">
            <v>473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15340</v>
          </cell>
          <cell r="L2260">
            <v>283</v>
          </cell>
          <cell r="M2260">
            <v>609</v>
          </cell>
          <cell r="N2260">
            <v>1153</v>
          </cell>
          <cell r="O2260">
            <v>1246</v>
          </cell>
          <cell r="P2260">
            <v>726</v>
          </cell>
          <cell r="Q2260">
            <v>884</v>
          </cell>
          <cell r="R2260">
            <v>723</v>
          </cell>
          <cell r="S2260">
            <v>1264</v>
          </cell>
          <cell r="T2260">
            <v>1141</v>
          </cell>
          <cell r="U2260">
            <v>597</v>
          </cell>
          <cell r="V2260">
            <v>402</v>
          </cell>
          <cell r="W2260">
            <v>1663</v>
          </cell>
          <cell r="X2260">
            <v>1566</v>
          </cell>
          <cell r="Y2260">
            <v>1243</v>
          </cell>
          <cell r="Z2260">
            <v>109</v>
          </cell>
          <cell r="AA2260">
            <v>335</v>
          </cell>
          <cell r="AC2260">
            <v>384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17786</v>
          </cell>
          <cell r="L2261">
            <v>80</v>
          </cell>
          <cell r="M2261">
            <v>460</v>
          </cell>
          <cell r="N2261">
            <v>698</v>
          </cell>
          <cell r="O2261">
            <v>1684</v>
          </cell>
          <cell r="P2261">
            <v>1224</v>
          </cell>
          <cell r="Q2261">
            <v>1678</v>
          </cell>
          <cell r="R2261">
            <v>3220</v>
          </cell>
          <cell r="S2261">
            <v>1933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20938</v>
          </cell>
          <cell r="N2262">
            <v>1369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200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6397</v>
          </cell>
          <cell r="P2263">
            <v>122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515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520574</v>
          </cell>
          <cell r="L2282">
            <v>37213</v>
          </cell>
          <cell r="M2282">
            <v>42169</v>
          </cell>
          <cell r="N2282">
            <v>36434</v>
          </cell>
          <cell r="O2282">
            <v>32949</v>
          </cell>
          <cell r="P2282">
            <v>39471</v>
          </cell>
          <cell r="Q2282">
            <v>40579</v>
          </cell>
          <cell r="R2282">
            <v>32722</v>
          </cell>
          <cell r="S2282">
            <v>41032</v>
          </cell>
          <cell r="T2282">
            <v>54667</v>
          </cell>
          <cell r="U2282">
            <v>45361</v>
          </cell>
          <cell r="V2282">
            <v>31783</v>
          </cell>
          <cell r="W2282">
            <v>28230</v>
          </cell>
          <cell r="X2282">
            <v>19701</v>
          </cell>
          <cell r="Y2282">
            <v>4088</v>
          </cell>
          <cell r="Z2282">
            <v>7157</v>
          </cell>
          <cell r="AA2282">
            <v>5154</v>
          </cell>
          <cell r="AB2282">
            <v>3820</v>
          </cell>
          <cell r="AC2282">
            <v>2873</v>
          </cell>
          <cell r="AD2282">
            <v>3094</v>
          </cell>
          <cell r="AE2282">
            <v>1292</v>
          </cell>
          <cell r="AF2282">
            <v>1229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5935</v>
          </cell>
          <cell r="M2284">
            <v>232</v>
          </cell>
          <cell r="N2284">
            <v>619</v>
          </cell>
          <cell r="O2284">
            <v>33</v>
          </cell>
          <cell r="Q2284">
            <v>617</v>
          </cell>
          <cell r="R2284">
            <v>761</v>
          </cell>
          <cell r="S2284">
            <v>347</v>
          </cell>
          <cell r="T2284">
            <v>563</v>
          </cell>
          <cell r="U2284">
            <v>468</v>
          </cell>
          <cell r="V2284">
            <v>625</v>
          </cell>
          <cell r="Y2284">
            <v>197</v>
          </cell>
          <cell r="Z2284">
            <v>333</v>
          </cell>
          <cell r="AB2284">
            <v>207</v>
          </cell>
          <cell r="AC2284">
            <v>367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8804</v>
          </cell>
          <cell r="L2285">
            <v>1570</v>
          </cell>
          <cell r="M2285">
            <v>2179</v>
          </cell>
          <cell r="N2285">
            <v>303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204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177</v>
          </cell>
          <cell r="T2287">
            <v>177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198</v>
          </cell>
          <cell r="V2295">
            <v>198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239043</v>
          </cell>
          <cell r="L2306">
            <v>61542</v>
          </cell>
          <cell r="M2306">
            <v>83957</v>
          </cell>
          <cell r="N2306">
            <v>22664</v>
          </cell>
          <cell r="O2306">
            <v>7240</v>
          </cell>
          <cell r="P2306">
            <v>9455</v>
          </cell>
          <cell r="Q2306">
            <v>6693</v>
          </cell>
          <cell r="R2306">
            <v>9148</v>
          </cell>
          <cell r="S2306">
            <v>1605</v>
          </cell>
          <cell r="U2306">
            <v>3156</v>
          </cell>
          <cell r="V2306">
            <v>3581</v>
          </cell>
          <cell r="W2306">
            <v>6346</v>
          </cell>
          <cell r="X2306">
            <v>5328</v>
          </cell>
          <cell r="Y2306">
            <v>5555</v>
          </cell>
          <cell r="Z2306">
            <v>3305</v>
          </cell>
          <cell r="AA2306">
            <v>1580</v>
          </cell>
          <cell r="AB2306">
            <v>568</v>
          </cell>
          <cell r="AC2306">
            <v>125</v>
          </cell>
          <cell r="AD2306">
            <v>315</v>
          </cell>
          <cell r="AE2306">
            <v>333</v>
          </cell>
          <cell r="AF2306">
            <v>738</v>
          </cell>
          <cell r="AG2306">
            <v>830</v>
          </cell>
          <cell r="AH2306">
            <v>1346</v>
          </cell>
          <cell r="AI2306">
            <v>1010</v>
          </cell>
          <cell r="AJ2306">
            <v>493</v>
          </cell>
          <cell r="AK2306">
            <v>1144</v>
          </cell>
          <cell r="AL2306">
            <v>360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161</v>
          </cell>
          <cell r="N2307">
            <v>100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8042</v>
          </cell>
          <cell r="L2308">
            <v>2375</v>
          </cell>
          <cell r="M2308">
            <v>3545</v>
          </cell>
          <cell r="N2308">
            <v>406</v>
          </cell>
          <cell r="O2308">
            <v>494</v>
          </cell>
          <cell r="R2308">
            <v>13</v>
          </cell>
          <cell r="U2308">
            <v>50</v>
          </cell>
          <cell r="V2308">
            <v>218</v>
          </cell>
          <cell r="W2308">
            <v>234</v>
          </cell>
          <cell r="X2308">
            <v>200</v>
          </cell>
          <cell r="Y2308">
            <v>203</v>
          </cell>
          <cell r="Z2308">
            <v>81</v>
          </cell>
          <cell r="AD2308">
            <v>25</v>
          </cell>
          <cell r="AF2308">
            <v>184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3539</v>
          </cell>
          <cell r="L2309">
            <v>685</v>
          </cell>
          <cell r="M2309">
            <v>1660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430</v>
          </cell>
          <cell r="M2311">
            <v>430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1007428</v>
          </cell>
          <cell r="L2330">
            <v>49909</v>
          </cell>
          <cell r="M2330">
            <v>69642</v>
          </cell>
          <cell r="N2330">
            <v>78574</v>
          </cell>
          <cell r="O2330">
            <v>69824</v>
          </cell>
          <cell r="P2330">
            <v>75625</v>
          </cell>
          <cell r="Q2330">
            <v>80725</v>
          </cell>
          <cell r="R2330">
            <v>84418</v>
          </cell>
          <cell r="S2330">
            <v>68486</v>
          </cell>
          <cell r="T2330">
            <v>38180</v>
          </cell>
          <cell r="U2330">
            <v>29335</v>
          </cell>
          <cell r="V2330">
            <v>39189</v>
          </cell>
          <cell r="W2330">
            <v>71198</v>
          </cell>
          <cell r="X2330">
            <v>33523</v>
          </cell>
          <cell r="Y2330">
            <v>5630</v>
          </cell>
          <cell r="Z2330">
            <v>2283</v>
          </cell>
          <cell r="AA2330">
            <v>6136</v>
          </cell>
          <cell r="AB2330">
            <v>1494</v>
          </cell>
          <cell r="AC2330">
            <v>447</v>
          </cell>
          <cell r="AD2330">
            <v>100289</v>
          </cell>
          <cell r="AE2330">
            <v>93767</v>
          </cell>
          <cell r="AF2330">
            <v>2259</v>
          </cell>
          <cell r="AG2330">
            <v>991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295</v>
          </cell>
          <cell r="AM2330">
            <v>489</v>
          </cell>
          <cell r="AN2330">
            <v>61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5092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1467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138410</v>
          </cell>
          <cell r="L2332">
            <v>6084</v>
          </cell>
          <cell r="M2332">
            <v>7765</v>
          </cell>
          <cell r="N2332">
            <v>7992</v>
          </cell>
          <cell r="O2332">
            <v>8381</v>
          </cell>
          <cell r="P2332">
            <v>12169</v>
          </cell>
          <cell r="Q2332">
            <v>11610</v>
          </cell>
          <cell r="R2332">
            <v>10987</v>
          </cell>
          <cell r="S2332">
            <v>10006</v>
          </cell>
          <cell r="T2332">
            <v>4529</v>
          </cell>
          <cell r="U2332">
            <v>2463</v>
          </cell>
          <cell r="V2332">
            <v>5227</v>
          </cell>
          <cell r="W2332">
            <v>11548</v>
          </cell>
          <cell r="X2332">
            <v>5156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16059</v>
          </cell>
          <cell r="AE2332">
            <v>16341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30850</v>
          </cell>
          <cell r="L2333">
            <v>2027</v>
          </cell>
          <cell r="M2333">
            <v>4951</v>
          </cell>
          <cell r="N2333">
            <v>2175</v>
          </cell>
          <cell r="O2333">
            <v>2785</v>
          </cell>
          <cell r="P2333">
            <v>2026</v>
          </cell>
          <cell r="Q2333">
            <v>2362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15250</v>
          </cell>
          <cell r="M2334">
            <v>405</v>
          </cell>
          <cell r="O2334">
            <v>509</v>
          </cell>
          <cell r="R2334">
            <v>1074</v>
          </cell>
          <cell r="AE2334">
            <v>9914</v>
          </cell>
          <cell r="AF2334">
            <v>871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21523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2680</v>
          </cell>
          <cell r="S2335">
            <v>643</v>
          </cell>
          <cell r="T2335">
            <v>149</v>
          </cell>
          <cell r="V2335">
            <v>490</v>
          </cell>
          <cell r="W2335">
            <v>1689</v>
          </cell>
          <cell r="AA2335">
            <v>161</v>
          </cell>
          <cell r="AD2335">
            <v>2316</v>
          </cell>
          <cell r="AE2335">
            <v>7593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3788790</v>
          </cell>
          <cell r="L2354">
            <v>175017</v>
          </cell>
          <cell r="M2354">
            <v>232737</v>
          </cell>
          <cell r="N2354">
            <v>199741</v>
          </cell>
          <cell r="O2354">
            <v>188272</v>
          </cell>
          <cell r="P2354">
            <v>221182</v>
          </cell>
          <cell r="Q2354">
            <v>254528</v>
          </cell>
          <cell r="R2354">
            <v>298406</v>
          </cell>
          <cell r="S2354">
            <v>272567</v>
          </cell>
          <cell r="T2354">
            <v>280880</v>
          </cell>
          <cell r="U2354">
            <v>209884</v>
          </cell>
          <cell r="V2354">
            <v>162686</v>
          </cell>
          <cell r="W2354">
            <v>157522</v>
          </cell>
          <cell r="X2354">
            <v>143080</v>
          </cell>
          <cell r="Y2354">
            <v>125090</v>
          </cell>
          <cell r="Z2354">
            <v>107567</v>
          </cell>
          <cell r="AA2354">
            <v>103596</v>
          </cell>
          <cell r="AB2354">
            <v>93485</v>
          </cell>
          <cell r="AC2354">
            <v>81791</v>
          </cell>
          <cell r="AD2354">
            <v>81001</v>
          </cell>
          <cell r="AE2354">
            <v>67459</v>
          </cell>
          <cell r="AF2354">
            <v>57020</v>
          </cell>
          <cell r="AG2354">
            <v>52646</v>
          </cell>
          <cell r="AH2354">
            <v>47163</v>
          </cell>
          <cell r="AI2354">
            <v>50137</v>
          </cell>
          <cell r="AJ2354">
            <v>50745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6512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215</v>
          </cell>
          <cell r="W2355">
            <v>165</v>
          </cell>
          <cell r="X2355">
            <v>234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40391</v>
          </cell>
          <cell r="L2356">
            <v>176</v>
          </cell>
          <cell r="M2356">
            <v>920</v>
          </cell>
          <cell r="N2356">
            <v>2085</v>
          </cell>
          <cell r="O2356">
            <v>2600</v>
          </cell>
          <cell r="P2356">
            <v>4100</v>
          </cell>
          <cell r="Q2356">
            <v>2216</v>
          </cell>
          <cell r="R2356">
            <v>5440</v>
          </cell>
          <cell r="S2356">
            <v>7453</v>
          </cell>
          <cell r="T2356">
            <v>3618</v>
          </cell>
          <cell r="U2356">
            <v>1367</v>
          </cell>
          <cell r="V2356">
            <v>833</v>
          </cell>
          <cell r="W2356">
            <v>1798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1220</v>
          </cell>
          <cell r="AD2356">
            <v>426</v>
          </cell>
          <cell r="AE2356">
            <v>582</v>
          </cell>
          <cell r="AF2356">
            <v>603</v>
          </cell>
          <cell r="AH2356">
            <v>382</v>
          </cell>
          <cell r="AI2356">
            <v>962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20360</v>
          </cell>
          <cell r="M2357">
            <v>1949</v>
          </cell>
          <cell r="N2357">
            <v>2573</v>
          </cell>
          <cell r="O2357">
            <v>1792</v>
          </cell>
          <cell r="P2357">
            <v>2797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659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3858</v>
          </cell>
          <cell r="L2359">
            <v>628</v>
          </cell>
          <cell r="O2359">
            <v>1598</v>
          </cell>
          <cell r="Q2359">
            <v>231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41</v>
          </cell>
          <cell r="M2372">
            <v>41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209789</v>
          </cell>
          <cell r="L2378">
            <v>8523</v>
          </cell>
          <cell r="M2378">
            <v>28706</v>
          </cell>
          <cell r="N2378">
            <v>15301</v>
          </cell>
          <cell r="O2378">
            <v>7972</v>
          </cell>
          <cell r="P2378">
            <v>14101</v>
          </cell>
          <cell r="Q2378">
            <v>26470</v>
          </cell>
          <cell r="R2378">
            <v>15544</v>
          </cell>
          <cell r="S2378">
            <v>11197</v>
          </cell>
          <cell r="T2378">
            <v>12440</v>
          </cell>
          <cell r="U2378">
            <v>5247</v>
          </cell>
          <cell r="V2378">
            <v>2345</v>
          </cell>
          <cell r="W2378">
            <v>9820</v>
          </cell>
          <cell r="X2378">
            <v>13232</v>
          </cell>
          <cell r="Y2378">
            <v>16245</v>
          </cell>
          <cell r="Z2378">
            <v>5954</v>
          </cell>
          <cell r="AA2378">
            <v>2727</v>
          </cell>
          <cell r="AB2378">
            <v>1743</v>
          </cell>
          <cell r="AC2378">
            <v>509</v>
          </cell>
          <cell r="AD2378">
            <v>1760</v>
          </cell>
          <cell r="AE2378">
            <v>1798</v>
          </cell>
          <cell r="AF2378">
            <v>1319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1633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279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11023</v>
          </cell>
          <cell r="L2380">
            <v>1036</v>
          </cell>
          <cell r="M2380">
            <v>938</v>
          </cell>
          <cell r="N2380">
            <v>613</v>
          </cell>
          <cell r="P2380">
            <v>1394</v>
          </cell>
          <cell r="Q2380">
            <v>1793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386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78</v>
          </cell>
          <cell r="O2396">
            <v>78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108</v>
          </cell>
          <cell r="P2398">
            <v>108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587313</v>
          </cell>
          <cell r="L2402">
            <v>33936</v>
          </cell>
          <cell r="M2402">
            <v>69612</v>
          </cell>
          <cell r="N2402">
            <v>66483</v>
          </cell>
          <cell r="O2402">
            <v>21214</v>
          </cell>
          <cell r="P2402">
            <v>36445</v>
          </cell>
          <cell r="Q2402">
            <v>23583</v>
          </cell>
          <cell r="R2402">
            <v>22542</v>
          </cell>
          <cell r="S2402">
            <v>17091</v>
          </cell>
          <cell r="T2402">
            <v>39754</v>
          </cell>
          <cell r="U2402">
            <v>43555</v>
          </cell>
          <cell r="V2402">
            <v>29855</v>
          </cell>
          <cell r="W2402">
            <v>26512</v>
          </cell>
          <cell r="X2402">
            <v>23126</v>
          </cell>
          <cell r="Y2402">
            <v>27296</v>
          </cell>
          <cell r="Z2402">
            <v>25122</v>
          </cell>
          <cell r="AA2402">
            <v>16281</v>
          </cell>
          <cell r="AB2402">
            <v>10257</v>
          </cell>
          <cell r="AC2402">
            <v>13987</v>
          </cell>
          <cell r="AD2402">
            <v>13179</v>
          </cell>
          <cell r="AE2402">
            <v>5432</v>
          </cell>
          <cell r="AF2402">
            <v>4267</v>
          </cell>
          <cell r="AG2402">
            <v>2973</v>
          </cell>
          <cell r="AH2402">
            <v>4495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1886</v>
          </cell>
          <cell r="L2403">
            <v>115</v>
          </cell>
          <cell r="M2403">
            <v>648</v>
          </cell>
          <cell r="R2403">
            <v>175</v>
          </cell>
          <cell r="T2403">
            <v>37</v>
          </cell>
          <cell r="Y2403">
            <v>270</v>
          </cell>
          <cell r="Z2403">
            <v>97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64866</v>
          </cell>
          <cell r="L2404">
            <v>2994</v>
          </cell>
          <cell r="M2404">
            <v>6362</v>
          </cell>
          <cell r="N2404">
            <v>7503</v>
          </cell>
          <cell r="O2404">
            <v>2422</v>
          </cell>
          <cell r="P2404">
            <v>4255</v>
          </cell>
          <cell r="Q2404">
            <v>1603</v>
          </cell>
          <cell r="R2404">
            <v>2245</v>
          </cell>
          <cell r="S2404">
            <v>945</v>
          </cell>
          <cell r="T2404">
            <v>3891</v>
          </cell>
          <cell r="U2404">
            <v>7058</v>
          </cell>
          <cell r="V2404">
            <v>6919</v>
          </cell>
          <cell r="W2404">
            <v>4391</v>
          </cell>
          <cell r="X2404">
            <v>3614</v>
          </cell>
          <cell r="Y2404">
            <v>2137</v>
          </cell>
          <cell r="Z2404">
            <v>3926</v>
          </cell>
          <cell r="AA2404">
            <v>1347</v>
          </cell>
          <cell r="AB2404">
            <v>662</v>
          </cell>
          <cell r="AC2404">
            <v>668</v>
          </cell>
          <cell r="AD2404">
            <v>549</v>
          </cell>
          <cell r="AE2404">
            <v>853</v>
          </cell>
          <cell r="AF2404">
            <v>330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9307</v>
          </cell>
          <cell r="L2405">
            <v>547</v>
          </cell>
          <cell r="M2405">
            <v>347</v>
          </cell>
          <cell r="N2405">
            <v>1396</v>
          </cell>
          <cell r="P2405">
            <v>600</v>
          </cell>
          <cell r="Q2405">
            <v>248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9615</v>
          </cell>
          <cell r="N2407">
            <v>1825</v>
          </cell>
          <cell r="P2407">
            <v>1029</v>
          </cell>
          <cell r="Q2407">
            <v>366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150</v>
          </cell>
          <cell r="M2409">
            <v>150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48</v>
          </cell>
          <cell r="Q2420">
            <v>48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10596641</v>
          </cell>
          <cell r="L2426">
            <v>183160</v>
          </cell>
          <cell r="M2426">
            <v>471124</v>
          </cell>
          <cell r="N2426">
            <v>494891</v>
          </cell>
          <cell r="O2426">
            <v>491434</v>
          </cell>
          <cell r="P2426">
            <v>506415</v>
          </cell>
          <cell r="Q2426">
            <v>583049</v>
          </cell>
          <cell r="R2426">
            <v>687767</v>
          </cell>
          <cell r="S2426">
            <v>627300</v>
          </cell>
          <cell r="T2426">
            <v>651481</v>
          </cell>
          <cell r="U2426">
            <v>663700</v>
          </cell>
          <cell r="V2426">
            <v>481551</v>
          </cell>
          <cell r="W2426">
            <v>465704</v>
          </cell>
          <cell r="X2426">
            <v>447205</v>
          </cell>
          <cell r="Y2426">
            <v>387524</v>
          </cell>
          <cell r="Z2426">
            <v>346950</v>
          </cell>
          <cell r="AA2426">
            <v>317089</v>
          </cell>
          <cell r="AB2426">
            <v>315546</v>
          </cell>
          <cell r="AC2426">
            <v>293326</v>
          </cell>
          <cell r="AD2426">
            <v>261044</v>
          </cell>
          <cell r="AE2426">
            <v>268438</v>
          </cell>
          <cell r="AF2426">
            <v>259891</v>
          </cell>
          <cell r="AG2426">
            <v>208072</v>
          </cell>
          <cell r="AH2426">
            <v>172582</v>
          </cell>
          <cell r="AI2426">
            <v>205692</v>
          </cell>
          <cell r="AJ2426">
            <v>274305</v>
          </cell>
          <cell r="AK2426">
            <v>204507</v>
          </cell>
          <cell r="AL2426">
            <v>165483</v>
          </cell>
          <cell r="AM2426">
            <v>118327</v>
          </cell>
          <cell r="AN2426">
            <v>43084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48362</v>
          </cell>
          <cell r="L2427">
            <v>800</v>
          </cell>
          <cell r="M2427">
            <v>2129</v>
          </cell>
          <cell r="N2427">
            <v>3406</v>
          </cell>
          <cell r="O2427">
            <v>1151</v>
          </cell>
          <cell r="P2427">
            <v>2871</v>
          </cell>
          <cell r="Q2427">
            <v>2685</v>
          </cell>
          <cell r="R2427">
            <v>3612</v>
          </cell>
          <cell r="S2427">
            <v>2724</v>
          </cell>
          <cell r="T2427">
            <v>2482</v>
          </cell>
          <cell r="U2427">
            <v>3304</v>
          </cell>
          <cell r="V2427">
            <v>1629</v>
          </cell>
          <cell r="W2427">
            <v>3929</v>
          </cell>
          <cell r="X2427">
            <v>1526</v>
          </cell>
          <cell r="Y2427">
            <v>2386</v>
          </cell>
          <cell r="Z2427">
            <v>1041</v>
          </cell>
          <cell r="AA2427">
            <v>2026</v>
          </cell>
          <cell r="AB2427">
            <v>1374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795</v>
          </cell>
          <cell r="AH2427">
            <v>1267</v>
          </cell>
          <cell r="AI2427">
            <v>39</v>
          </cell>
          <cell r="AJ2427">
            <v>1610</v>
          </cell>
          <cell r="AK2427">
            <v>620</v>
          </cell>
          <cell r="AL2427">
            <v>771</v>
          </cell>
          <cell r="AM2427">
            <v>106</v>
          </cell>
          <cell r="AN2427">
            <v>183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1639355</v>
          </cell>
          <cell r="L2428">
            <v>18812</v>
          </cell>
          <cell r="M2428">
            <v>57352</v>
          </cell>
          <cell r="N2428">
            <v>56259</v>
          </cell>
          <cell r="O2428">
            <v>54544</v>
          </cell>
          <cell r="P2428">
            <v>71687</v>
          </cell>
          <cell r="Q2428">
            <v>86384</v>
          </cell>
          <cell r="R2428">
            <v>104982</v>
          </cell>
          <cell r="S2428">
            <v>108883</v>
          </cell>
          <cell r="T2428">
            <v>143735</v>
          </cell>
          <cell r="U2428">
            <v>133267</v>
          </cell>
          <cell r="V2428">
            <v>98771</v>
          </cell>
          <cell r="W2428">
            <v>86792</v>
          </cell>
          <cell r="X2428">
            <v>87937</v>
          </cell>
          <cell r="Y2428">
            <v>69879</v>
          </cell>
          <cell r="Z2428">
            <v>45548</v>
          </cell>
          <cell r="AA2428">
            <v>45421</v>
          </cell>
          <cell r="AB2428">
            <v>41923</v>
          </cell>
          <cell r="AC2428">
            <v>40001</v>
          </cell>
          <cell r="AD2428">
            <v>36098</v>
          </cell>
          <cell r="AE2428">
            <v>40009</v>
          </cell>
          <cell r="AF2428">
            <v>41482</v>
          </cell>
          <cell r="AG2428">
            <v>21415</v>
          </cell>
          <cell r="AH2428">
            <v>22004</v>
          </cell>
          <cell r="AI2428">
            <v>31568</v>
          </cell>
          <cell r="AJ2428">
            <v>41896</v>
          </cell>
          <cell r="AK2428">
            <v>21762</v>
          </cell>
          <cell r="AL2428">
            <v>15590</v>
          </cell>
          <cell r="AM2428">
            <v>12408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33589</v>
          </cell>
          <cell r="L2429">
            <v>399</v>
          </cell>
          <cell r="M2429">
            <v>2965</v>
          </cell>
          <cell r="N2429">
            <v>2764</v>
          </cell>
          <cell r="O2429">
            <v>1956</v>
          </cell>
          <cell r="P2429">
            <v>4988</v>
          </cell>
          <cell r="Q2429">
            <v>3330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435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1546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50373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4090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5280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296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79513</v>
          </cell>
          <cell r="L2431">
            <v>1254</v>
          </cell>
          <cell r="M2431">
            <v>779</v>
          </cell>
          <cell r="N2431">
            <v>5112</v>
          </cell>
          <cell r="O2431">
            <v>2817</v>
          </cell>
          <cell r="P2431">
            <v>8758</v>
          </cell>
          <cell r="Q2431">
            <v>5007</v>
          </cell>
          <cell r="R2431">
            <v>826</v>
          </cell>
          <cell r="S2431">
            <v>4855</v>
          </cell>
          <cell r="T2431">
            <v>939</v>
          </cell>
          <cell r="U2431">
            <v>3852</v>
          </cell>
          <cell r="V2431">
            <v>6015</v>
          </cell>
          <cell r="W2431">
            <v>4814</v>
          </cell>
          <cell r="X2431">
            <v>5119</v>
          </cell>
          <cell r="Y2431">
            <v>3634</v>
          </cell>
          <cell r="Z2431">
            <v>536</v>
          </cell>
          <cell r="AA2431">
            <v>1505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477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51</v>
          </cell>
          <cell r="AG2437">
            <v>51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19</v>
          </cell>
          <cell r="N2444">
            <v>19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130</v>
          </cell>
          <cell r="M2446">
            <v>71</v>
          </cell>
          <cell r="S2446">
            <v>59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3904464</v>
          </cell>
          <cell r="L2450">
            <v>56895</v>
          </cell>
          <cell r="M2450">
            <v>118834</v>
          </cell>
          <cell r="N2450">
            <v>84753</v>
          </cell>
          <cell r="O2450">
            <v>80094</v>
          </cell>
          <cell r="P2450">
            <v>56818</v>
          </cell>
          <cell r="Q2450">
            <v>78853</v>
          </cell>
          <cell r="R2450">
            <v>202233</v>
          </cell>
          <cell r="S2450">
            <v>248118</v>
          </cell>
          <cell r="T2450">
            <v>338551</v>
          </cell>
          <cell r="U2450">
            <v>336693</v>
          </cell>
          <cell r="V2450">
            <v>242707</v>
          </cell>
          <cell r="W2450">
            <v>266689</v>
          </cell>
          <cell r="X2450">
            <v>236815</v>
          </cell>
          <cell r="Y2450">
            <v>292939</v>
          </cell>
          <cell r="Z2450">
            <v>201362</v>
          </cell>
          <cell r="AA2450">
            <v>128314</v>
          </cell>
          <cell r="AB2450">
            <v>126172</v>
          </cell>
          <cell r="AC2450">
            <v>100941</v>
          </cell>
          <cell r="AD2450">
            <v>84218</v>
          </cell>
          <cell r="AE2450">
            <v>79802</v>
          </cell>
          <cell r="AF2450">
            <v>93950</v>
          </cell>
          <cell r="AG2450">
            <v>61376</v>
          </cell>
          <cell r="AH2450">
            <v>40692</v>
          </cell>
          <cell r="AI2450">
            <v>78009</v>
          </cell>
          <cell r="AJ2450">
            <v>97719</v>
          </cell>
          <cell r="AK2450">
            <v>72638</v>
          </cell>
          <cell r="AL2450">
            <v>54783</v>
          </cell>
          <cell r="AM2450">
            <v>27717</v>
          </cell>
          <cell r="AN2450">
            <v>15779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26108</v>
          </cell>
          <cell r="L2451">
            <v>876</v>
          </cell>
          <cell r="M2451">
            <v>983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922</v>
          </cell>
          <cell r="S2451">
            <v>2748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270</v>
          </cell>
          <cell r="AJ2451">
            <v>511</v>
          </cell>
          <cell r="AK2451">
            <v>477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959072</v>
          </cell>
          <cell r="L2452">
            <v>12069</v>
          </cell>
          <cell r="M2452">
            <v>20410</v>
          </cell>
          <cell r="N2452">
            <v>7015</v>
          </cell>
          <cell r="O2452">
            <v>9601</v>
          </cell>
          <cell r="P2452">
            <v>11852</v>
          </cell>
          <cell r="Q2452">
            <v>15969</v>
          </cell>
          <cell r="R2452">
            <v>46996</v>
          </cell>
          <cell r="S2452">
            <v>55074</v>
          </cell>
          <cell r="T2452">
            <v>121940</v>
          </cell>
          <cell r="U2452">
            <v>111252</v>
          </cell>
          <cell r="V2452">
            <v>68502</v>
          </cell>
          <cell r="W2452">
            <v>69715</v>
          </cell>
          <cell r="X2452">
            <v>59859</v>
          </cell>
          <cell r="Y2452">
            <v>78203</v>
          </cell>
          <cell r="Z2452">
            <v>48283</v>
          </cell>
          <cell r="AA2452">
            <v>23975</v>
          </cell>
          <cell r="AB2452">
            <v>26365</v>
          </cell>
          <cell r="AC2452">
            <v>19155</v>
          </cell>
          <cell r="AD2452">
            <v>14743</v>
          </cell>
          <cell r="AE2452">
            <v>17990</v>
          </cell>
          <cell r="AF2452">
            <v>19191</v>
          </cell>
          <cell r="AG2452">
            <v>10683</v>
          </cell>
          <cell r="AH2452">
            <v>7955</v>
          </cell>
          <cell r="AI2452">
            <v>23841</v>
          </cell>
          <cell r="AJ2452">
            <v>21608</v>
          </cell>
          <cell r="AK2452">
            <v>15195</v>
          </cell>
          <cell r="AL2452">
            <v>9493</v>
          </cell>
          <cell r="AM2452">
            <v>8009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35535</v>
          </cell>
          <cell r="L2453">
            <v>383</v>
          </cell>
          <cell r="M2453">
            <v>1355</v>
          </cell>
          <cell r="N2453">
            <v>435</v>
          </cell>
          <cell r="O2453">
            <v>948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5725</v>
          </cell>
          <cell r="V2453">
            <v>2555</v>
          </cell>
          <cell r="W2453">
            <v>2078</v>
          </cell>
          <cell r="X2453">
            <v>653</v>
          </cell>
          <cell r="Y2453">
            <v>2806</v>
          </cell>
          <cell r="Z2453">
            <v>2663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328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123451</v>
          </cell>
          <cell r="L2454">
            <v>365</v>
          </cell>
          <cell r="M2454">
            <v>2498</v>
          </cell>
          <cell r="N2454">
            <v>1518</v>
          </cell>
          <cell r="P2454">
            <v>110</v>
          </cell>
          <cell r="R2454">
            <v>5743</v>
          </cell>
          <cell r="S2454">
            <v>3370</v>
          </cell>
          <cell r="T2454">
            <v>9973</v>
          </cell>
          <cell r="U2454">
            <v>29035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1662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118296</v>
          </cell>
          <cell r="L2455">
            <v>720</v>
          </cell>
          <cell r="M2455">
            <v>598</v>
          </cell>
          <cell r="N2455">
            <v>286</v>
          </cell>
          <cell r="O2455">
            <v>827</v>
          </cell>
          <cell r="P2455">
            <v>1005</v>
          </cell>
          <cell r="Q2455">
            <v>1600</v>
          </cell>
          <cell r="R2455">
            <v>1961</v>
          </cell>
          <cell r="S2455">
            <v>4674</v>
          </cell>
          <cell r="T2455">
            <v>15729</v>
          </cell>
          <cell r="U2455">
            <v>20367</v>
          </cell>
          <cell r="V2455">
            <v>5892</v>
          </cell>
          <cell r="W2455">
            <v>8843</v>
          </cell>
          <cell r="X2455">
            <v>7765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2409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88</v>
          </cell>
          <cell r="U2458">
            <v>88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20</v>
          </cell>
          <cell r="M2468">
            <v>20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2336336</v>
          </cell>
          <cell r="L2474">
            <v>90835</v>
          </cell>
          <cell r="M2474">
            <v>196794</v>
          </cell>
          <cell r="N2474">
            <v>161017</v>
          </cell>
          <cell r="O2474">
            <v>186986</v>
          </cell>
          <cell r="P2474">
            <v>185954</v>
          </cell>
          <cell r="Q2474">
            <v>206526</v>
          </cell>
          <cell r="R2474">
            <v>187266</v>
          </cell>
          <cell r="S2474">
            <v>152179</v>
          </cell>
          <cell r="T2474">
            <v>139159</v>
          </cell>
          <cell r="U2474">
            <v>107312</v>
          </cell>
          <cell r="V2474">
            <v>78110</v>
          </cell>
          <cell r="W2474">
            <v>69434</v>
          </cell>
          <cell r="X2474">
            <v>66979</v>
          </cell>
          <cell r="Y2474">
            <v>63477</v>
          </cell>
          <cell r="Z2474">
            <v>49962</v>
          </cell>
          <cell r="AA2474">
            <v>43642</v>
          </cell>
          <cell r="AB2474">
            <v>51419</v>
          </cell>
          <cell r="AC2474">
            <v>56404</v>
          </cell>
          <cell r="AD2474">
            <v>40171</v>
          </cell>
          <cell r="AE2474">
            <v>41477</v>
          </cell>
          <cell r="AF2474">
            <v>40197</v>
          </cell>
          <cell r="AG2474">
            <v>22643</v>
          </cell>
          <cell r="AH2474">
            <v>16815</v>
          </cell>
          <cell r="AI2474">
            <v>15921</v>
          </cell>
          <cell r="AJ2474">
            <v>16695</v>
          </cell>
          <cell r="AK2474">
            <v>17569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13855</v>
          </cell>
          <cell r="L2475">
            <v>422</v>
          </cell>
          <cell r="M2475">
            <v>2258</v>
          </cell>
          <cell r="N2475">
            <v>500</v>
          </cell>
          <cell r="O2475">
            <v>410</v>
          </cell>
          <cell r="P2475">
            <v>1016</v>
          </cell>
          <cell r="Q2475">
            <v>578</v>
          </cell>
          <cell r="R2475">
            <v>475</v>
          </cell>
          <cell r="S2475">
            <v>461</v>
          </cell>
          <cell r="T2475">
            <v>410</v>
          </cell>
          <cell r="U2475">
            <v>376</v>
          </cell>
          <cell r="V2475">
            <v>268</v>
          </cell>
          <cell r="W2475">
            <v>462</v>
          </cell>
          <cell r="X2475">
            <v>1771</v>
          </cell>
          <cell r="Y2475">
            <v>183</v>
          </cell>
          <cell r="Z2475">
            <v>156</v>
          </cell>
          <cell r="AA2475">
            <v>498</v>
          </cell>
          <cell r="AB2475">
            <v>1240</v>
          </cell>
          <cell r="AC2475">
            <v>178</v>
          </cell>
          <cell r="AD2475">
            <v>815</v>
          </cell>
          <cell r="AE2475">
            <v>1020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417263</v>
          </cell>
          <cell r="L2476">
            <v>11790</v>
          </cell>
          <cell r="M2476">
            <v>32336</v>
          </cell>
          <cell r="N2476">
            <v>29826</v>
          </cell>
          <cell r="O2476">
            <v>34146</v>
          </cell>
          <cell r="P2476">
            <v>36362</v>
          </cell>
          <cell r="Q2476">
            <v>40878</v>
          </cell>
          <cell r="R2476">
            <v>36372</v>
          </cell>
          <cell r="S2476">
            <v>33237</v>
          </cell>
          <cell r="T2476">
            <v>27649</v>
          </cell>
          <cell r="U2476">
            <v>17998</v>
          </cell>
          <cell r="V2476">
            <v>13605</v>
          </cell>
          <cell r="W2476">
            <v>14419</v>
          </cell>
          <cell r="X2476">
            <v>9568</v>
          </cell>
          <cell r="Y2476">
            <v>9093</v>
          </cell>
          <cell r="Z2476">
            <v>3703</v>
          </cell>
          <cell r="AA2476">
            <v>8140</v>
          </cell>
          <cell r="AB2476">
            <v>12637</v>
          </cell>
          <cell r="AC2476">
            <v>12955</v>
          </cell>
          <cell r="AD2476">
            <v>11113</v>
          </cell>
          <cell r="AE2476">
            <v>6008</v>
          </cell>
          <cell r="AF2476">
            <v>6812</v>
          </cell>
          <cell r="AG2476">
            <v>1793</v>
          </cell>
          <cell r="AH2476">
            <v>1416</v>
          </cell>
          <cell r="AI2476">
            <v>1477</v>
          </cell>
          <cell r="AJ2476">
            <v>1407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22805</v>
          </cell>
          <cell r="L2477">
            <v>557</v>
          </cell>
          <cell r="M2477">
            <v>2321</v>
          </cell>
          <cell r="N2477">
            <v>2761</v>
          </cell>
          <cell r="O2477">
            <v>2386</v>
          </cell>
          <cell r="P2477">
            <v>2469</v>
          </cell>
          <cell r="Q2477">
            <v>2251</v>
          </cell>
          <cell r="R2477">
            <v>2139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139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29028</v>
          </cell>
          <cell r="L2479">
            <v>2065</v>
          </cell>
          <cell r="M2479">
            <v>1645</v>
          </cell>
          <cell r="N2479">
            <v>2477</v>
          </cell>
          <cell r="O2479">
            <v>2786</v>
          </cell>
          <cell r="P2479">
            <v>2028</v>
          </cell>
          <cell r="Q2479">
            <v>2540</v>
          </cell>
          <cell r="R2479">
            <v>767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849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28</v>
          </cell>
          <cell r="Q2480">
            <v>28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362</v>
          </cell>
          <cell r="M2482">
            <v>362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128</v>
          </cell>
          <cell r="M2485">
            <v>101</v>
          </cell>
          <cell r="AN2485">
            <v>27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417</v>
          </cell>
          <cell r="O2492">
            <v>179</v>
          </cell>
          <cell r="U2492">
            <v>238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120</v>
          </cell>
          <cell r="N2493">
            <v>120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608763</v>
          </cell>
          <cell r="L2498">
            <v>46045</v>
          </cell>
          <cell r="M2498">
            <v>99793</v>
          </cell>
          <cell r="N2498">
            <v>77823</v>
          </cell>
          <cell r="O2498">
            <v>76859</v>
          </cell>
          <cell r="P2498">
            <v>68777</v>
          </cell>
          <cell r="Q2498">
            <v>30257</v>
          </cell>
          <cell r="R2498">
            <v>34466</v>
          </cell>
          <cell r="S2498">
            <v>40165</v>
          </cell>
          <cell r="T2498">
            <v>30289</v>
          </cell>
          <cell r="U2498">
            <v>15003</v>
          </cell>
          <cell r="V2498">
            <v>7745</v>
          </cell>
          <cell r="W2498">
            <v>2265</v>
          </cell>
          <cell r="X2498">
            <v>2857</v>
          </cell>
          <cell r="Y2498">
            <v>6471</v>
          </cell>
          <cell r="Z2498">
            <v>5032</v>
          </cell>
          <cell r="AA2498">
            <v>5201</v>
          </cell>
          <cell r="AB2498">
            <v>4006</v>
          </cell>
          <cell r="AC2498">
            <v>3861</v>
          </cell>
          <cell r="AD2498">
            <v>5172</v>
          </cell>
          <cell r="AE2498">
            <v>5377</v>
          </cell>
          <cell r="AF2498">
            <v>5481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5170</v>
          </cell>
          <cell r="AM2498">
            <v>8049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5000</v>
          </cell>
          <cell r="M2499">
            <v>315</v>
          </cell>
          <cell r="N2499">
            <v>1060</v>
          </cell>
          <cell r="O2499">
            <v>1094</v>
          </cell>
          <cell r="P2499">
            <v>309</v>
          </cell>
          <cell r="Q2499">
            <v>247</v>
          </cell>
          <cell r="R2499">
            <v>402</v>
          </cell>
          <cell r="S2499">
            <v>503</v>
          </cell>
          <cell r="T2499">
            <v>436</v>
          </cell>
          <cell r="U2499">
            <v>117</v>
          </cell>
          <cell r="AA2499">
            <v>249</v>
          </cell>
          <cell r="AE2499">
            <v>249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90891</v>
          </cell>
          <cell r="L2500">
            <v>3076</v>
          </cell>
          <cell r="M2500">
            <v>8357</v>
          </cell>
          <cell r="N2500">
            <v>11937</v>
          </cell>
          <cell r="O2500">
            <v>10413</v>
          </cell>
          <cell r="P2500">
            <v>10842</v>
          </cell>
          <cell r="Q2500">
            <v>8516</v>
          </cell>
          <cell r="R2500">
            <v>5116</v>
          </cell>
          <cell r="S2500">
            <v>11286</v>
          </cell>
          <cell r="T2500">
            <v>6822</v>
          </cell>
          <cell r="U2500">
            <v>1583</v>
          </cell>
          <cell r="V2500">
            <v>2408</v>
          </cell>
          <cell r="W2500">
            <v>368</v>
          </cell>
          <cell r="X2500">
            <v>231</v>
          </cell>
          <cell r="Y2500">
            <v>305</v>
          </cell>
          <cell r="Z2500">
            <v>486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675</v>
          </cell>
          <cell r="AI2500">
            <v>147</v>
          </cell>
          <cell r="AJ2500">
            <v>402</v>
          </cell>
          <cell r="AL2500">
            <v>2349</v>
          </cell>
          <cell r="AM2500">
            <v>2692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7649</v>
          </cell>
          <cell r="M2502">
            <v>945</v>
          </cell>
          <cell r="N2502">
            <v>171</v>
          </cell>
          <cell r="P2502">
            <v>3065</v>
          </cell>
          <cell r="Q2502">
            <v>1331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6630</v>
          </cell>
          <cell r="M2503">
            <v>1092</v>
          </cell>
          <cell r="O2503">
            <v>546</v>
          </cell>
          <cell r="P2503">
            <v>1555</v>
          </cell>
          <cell r="S2503">
            <v>167</v>
          </cell>
          <cell r="T2503">
            <v>1393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137195</v>
          </cell>
          <cell r="L2522">
            <v>8790</v>
          </cell>
          <cell r="M2522">
            <v>26741</v>
          </cell>
          <cell r="N2522">
            <v>11116</v>
          </cell>
          <cell r="O2522">
            <v>11957</v>
          </cell>
          <cell r="P2522">
            <v>14171</v>
          </cell>
          <cell r="Q2522">
            <v>6416</v>
          </cell>
          <cell r="R2522">
            <v>11285</v>
          </cell>
          <cell r="S2522">
            <v>7297</v>
          </cell>
          <cell r="T2522">
            <v>6699</v>
          </cell>
          <cell r="U2522">
            <v>5508</v>
          </cell>
          <cell r="V2522">
            <v>4220</v>
          </cell>
          <cell r="W2522">
            <v>3325</v>
          </cell>
          <cell r="X2522">
            <v>3694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1257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447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1163</v>
          </cell>
          <cell r="L2523">
            <v>264</v>
          </cell>
          <cell r="M2523">
            <v>446</v>
          </cell>
          <cell r="N2523">
            <v>209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9792</v>
          </cell>
          <cell r="L2524">
            <v>782</v>
          </cell>
          <cell r="M2524">
            <v>765</v>
          </cell>
          <cell r="N2524">
            <v>1175</v>
          </cell>
          <cell r="O2524">
            <v>713</v>
          </cell>
          <cell r="P2524">
            <v>1181</v>
          </cell>
          <cell r="R2524">
            <v>875</v>
          </cell>
          <cell r="S2524">
            <v>614</v>
          </cell>
          <cell r="T2524">
            <v>1415</v>
          </cell>
          <cell r="V2524">
            <v>162</v>
          </cell>
          <cell r="W2524">
            <v>565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2410</v>
          </cell>
          <cell r="L2525">
            <v>317</v>
          </cell>
          <cell r="M2525">
            <v>290</v>
          </cell>
          <cell r="O2525">
            <v>411</v>
          </cell>
          <cell r="P2525">
            <v>384</v>
          </cell>
          <cell r="Q2525">
            <v>164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10035</v>
          </cell>
          <cell r="L2546">
            <v>110</v>
          </cell>
          <cell r="M2546">
            <v>1503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576</v>
          </cell>
          <cell r="S2546">
            <v>259</v>
          </cell>
          <cell r="T2546">
            <v>602</v>
          </cell>
          <cell r="U2546">
            <v>353</v>
          </cell>
          <cell r="V2546">
            <v>82</v>
          </cell>
          <cell r="W2546">
            <v>166</v>
          </cell>
          <cell r="Y2546">
            <v>97</v>
          </cell>
          <cell r="Z2546">
            <v>709</v>
          </cell>
          <cell r="AA2546">
            <v>633</v>
          </cell>
          <cell r="AC2546">
            <v>174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43</v>
          </cell>
          <cell r="AJ2546">
            <v>180</v>
          </cell>
          <cell r="AK2546">
            <v>265</v>
          </cell>
          <cell r="AL2546">
            <v>201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607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87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2768</v>
          </cell>
          <cell r="M2548">
            <v>195</v>
          </cell>
          <cell r="N2548">
            <v>143</v>
          </cell>
          <cell r="O2548">
            <v>197</v>
          </cell>
          <cell r="Q2548">
            <v>359</v>
          </cell>
          <cell r="R2548">
            <v>60</v>
          </cell>
          <cell r="T2548">
            <v>727</v>
          </cell>
          <cell r="U2548">
            <v>119</v>
          </cell>
          <cell r="V2548">
            <v>368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30222</v>
          </cell>
          <cell r="P2550">
            <v>580</v>
          </cell>
          <cell r="Q2550">
            <v>1121</v>
          </cell>
          <cell r="T2550">
            <v>3339</v>
          </cell>
          <cell r="U2550">
            <v>4690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1086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2545</v>
          </cell>
          <cell r="O2551">
            <v>482</v>
          </cell>
          <cell r="S2551">
            <v>420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32876</v>
          </cell>
          <cell r="L2570">
            <v>3085</v>
          </cell>
          <cell r="M2570">
            <v>4558</v>
          </cell>
          <cell r="N2570">
            <v>3921</v>
          </cell>
          <cell r="O2570">
            <v>3778</v>
          </cell>
          <cell r="P2570">
            <v>3634</v>
          </cell>
          <cell r="Q2570">
            <v>3281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4277</v>
          </cell>
          <cell r="L2572">
            <v>149</v>
          </cell>
          <cell r="M2572">
            <v>1297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9629</v>
          </cell>
          <cell r="L2574">
            <v>419</v>
          </cell>
          <cell r="M2574">
            <v>1552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759</v>
          </cell>
          <cell r="L2575">
            <v>59</v>
          </cell>
          <cell r="M2575">
            <v>350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12399549</v>
          </cell>
          <cell r="L2594">
            <v>357359</v>
          </cell>
          <cell r="M2594">
            <v>591126</v>
          </cell>
          <cell r="N2594">
            <v>600898</v>
          </cell>
          <cell r="O2594">
            <v>561735</v>
          </cell>
          <cell r="P2594">
            <v>669400</v>
          </cell>
          <cell r="Q2594">
            <v>748434</v>
          </cell>
          <cell r="R2594">
            <v>787370</v>
          </cell>
          <cell r="S2594">
            <v>691128</v>
          </cell>
          <cell r="T2594">
            <v>853070</v>
          </cell>
          <cell r="U2594">
            <v>691566</v>
          </cell>
          <cell r="V2594">
            <v>545203</v>
          </cell>
          <cell r="W2594">
            <v>610157</v>
          </cell>
          <cell r="X2594">
            <v>576419</v>
          </cell>
          <cell r="Y2594">
            <v>430603</v>
          </cell>
          <cell r="Z2594">
            <v>371081</v>
          </cell>
          <cell r="AA2594">
            <v>308093</v>
          </cell>
          <cell r="AB2594">
            <v>288965</v>
          </cell>
          <cell r="AC2594">
            <v>432667</v>
          </cell>
          <cell r="AD2594">
            <v>371452</v>
          </cell>
          <cell r="AE2594">
            <v>296979</v>
          </cell>
          <cell r="AF2594">
            <v>323346</v>
          </cell>
          <cell r="AG2594">
            <v>218636</v>
          </cell>
          <cell r="AH2594">
            <v>180216</v>
          </cell>
          <cell r="AI2594">
            <v>177235</v>
          </cell>
          <cell r="AJ2594">
            <v>173800</v>
          </cell>
          <cell r="AK2594">
            <v>194633</v>
          </cell>
          <cell r="AL2594">
            <v>194977</v>
          </cell>
          <cell r="AM2594">
            <v>121304</v>
          </cell>
          <cell r="AN2594">
            <v>31697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28598</v>
          </cell>
          <cell r="L2595">
            <v>1438</v>
          </cell>
          <cell r="M2595">
            <v>1940</v>
          </cell>
          <cell r="N2595">
            <v>1904</v>
          </cell>
          <cell r="O2595">
            <v>818</v>
          </cell>
          <cell r="P2595">
            <v>930</v>
          </cell>
          <cell r="Q2595">
            <v>2272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704</v>
          </cell>
          <cell r="X2595">
            <v>811</v>
          </cell>
          <cell r="Y2595">
            <v>1054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295263</v>
          </cell>
          <cell r="L2596">
            <v>13260</v>
          </cell>
          <cell r="M2596">
            <v>24439</v>
          </cell>
          <cell r="N2596">
            <v>15799</v>
          </cell>
          <cell r="O2596">
            <v>12336</v>
          </cell>
          <cell r="P2596">
            <v>17302</v>
          </cell>
          <cell r="Q2596">
            <v>18439</v>
          </cell>
          <cell r="R2596">
            <v>22980</v>
          </cell>
          <cell r="S2596">
            <v>17154</v>
          </cell>
          <cell r="T2596">
            <v>28634</v>
          </cell>
          <cell r="U2596">
            <v>13071</v>
          </cell>
          <cell r="V2596">
            <v>9275</v>
          </cell>
          <cell r="W2596">
            <v>10933</v>
          </cell>
          <cell r="X2596">
            <v>6229</v>
          </cell>
          <cell r="Y2596">
            <v>4725</v>
          </cell>
          <cell r="Z2596">
            <v>4687</v>
          </cell>
          <cell r="AA2596">
            <v>3698</v>
          </cell>
          <cell r="AB2596">
            <v>3718</v>
          </cell>
          <cell r="AC2596">
            <v>12515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5732</v>
          </cell>
          <cell r="AK2596">
            <v>5842</v>
          </cell>
          <cell r="AL2596">
            <v>4328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116096</v>
          </cell>
          <cell r="L2597">
            <v>3518</v>
          </cell>
          <cell r="M2597">
            <v>11985</v>
          </cell>
          <cell r="N2597">
            <v>7218</v>
          </cell>
          <cell r="O2597">
            <v>4298</v>
          </cell>
          <cell r="P2597">
            <v>8645</v>
          </cell>
          <cell r="Q2597">
            <v>6325</v>
          </cell>
          <cell r="R2597">
            <v>8646</v>
          </cell>
          <cell r="S2597">
            <v>8130</v>
          </cell>
          <cell r="T2597">
            <v>10649</v>
          </cell>
          <cell r="U2597">
            <v>7081</v>
          </cell>
          <cell r="V2597">
            <v>5717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1091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31603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723</v>
          </cell>
          <cell r="AD2598">
            <v>1091</v>
          </cell>
          <cell r="AF2598">
            <v>1974</v>
          </cell>
          <cell r="AH2598">
            <v>1459</v>
          </cell>
          <cell r="AJ2598">
            <v>7635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19703</v>
          </cell>
          <cell r="L2599">
            <v>1076</v>
          </cell>
          <cell r="M2599">
            <v>697</v>
          </cell>
          <cell r="N2599">
            <v>939</v>
          </cell>
          <cell r="O2599">
            <v>402</v>
          </cell>
          <cell r="P2599">
            <v>2739</v>
          </cell>
          <cell r="Q2599">
            <v>1955</v>
          </cell>
          <cell r="R2599">
            <v>4623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192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409</v>
          </cell>
          <cell r="M2602">
            <v>70</v>
          </cell>
          <cell r="O2602">
            <v>63</v>
          </cell>
          <cell r="T2602">
            <v>212</v>
          </cell>
          <cell r="AA2602">
            <v>64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97</v>
          </cell>
          <cell r="M2612">
            <v>35</v>
          </cell>
          <cell r="R2612">
            <v>62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1216523</v>
          </cell>
          <cell r="L2618">
            <v>62203</v>
          </cell>
          <cell r="M2618">
            <v>82385</v>
          </cell>
          <cell r="N2618">
            <v>72930</v>
          </cell>
          <cell r="O2618">
            <v>84267</v>
          </cell>
          <cell r="P2618">
            <v>82956</v>
          </cell>
          <cell r="Q2618">
            <v>81062</v>
          </cell>
          <cell r="R2618">
            <v>91653</v>
          </cell>
          <cell r="S2618">
            <v>87088</v>
          </cell>
          <cell r="T2618">
            <v>118748</v>
          </cell>
          <cell r="U2618">
            <v>107473</v>
          </cell>
          <cell r="V2618">
            <v>65595</v>
          </cell>
          <cell r="W2618">
            <v>60152</v>
          </cell>
          <cell r="X2618">
            <v>47373</v>
          </cell>
          <cell r="Y2618">
            <v>26420</v>
          </cell>
          <cell r="Z2618">
            <v>21444</v>
          </cell>
          <cell r="AA2618">
            <v>17299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11122</v>
          </cell>
          <cell r="AF2618">
            <v>9344</v>
          </cell>
          <cell r="AG2618">
            <v>8781</v>
          </cell>
          <cell r="AH2618">
            <v>8147</v>
          </cell>
          <cell r="AI2618">
            <v>7857</v>
          </cell>
          <cell r="AJ2618">
            <v>6035</v>
          </cell>
          <cell r="AK2618">
            <v>3799</v>
          </cell>
          <cell r="AL2618">
            <v>2351</v>
          </cell>
          <cell r="AM2618">
            <v>1547</v>
          </cell>
          <cell r="AN2618">
            <v>917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4960</v>
          </cell>
          <cell r="L2619">
            <v>845</v>
          </cell>
          <cell r="M2619">
            <v>903</v>
          </cell>
          <cell r="N2619">
            <v>698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51099</v>
          </cell>
          <cell r="L2620">
            <v>2852</v>
          </cell>
          <cell r="M2620">
            <v>3941</v>
          </cell>
          <cell r="N2620">
            <v>2427</v>
          </cell>
          <cell r="O2620">
            <v>3522</v>
          </cell>
          <cell r="P2620">
            <v>2523</v>
          </cell>
          <cell r="Q2620">
            <v>4538</v>
          </cell>
          <cell r="R2620">
            <v>6029</v>
          </cell>
          <cell r="S2620">
            <v>3751</v>
          </cell>
          <cell r="T2620">
            <v>3414</v>
          </cell>
          <cell r="U2620">
            <v>4094</v>
          </cell>
          <cell r="V2620">
            <v>4239</v>
          </cell>
          <cell r="W2620">
            <v>1797</v>
          </cell>
          <cell r="X2620">
            <v>1398</v>
          </cell>
          <cell r="Y2620">
            <v>1063</v>
          </cell>
          <cell r="Z2620">
            <v>1749</v>
          </cell>
          <cell r="AA2620">
            <v>519</v>
          </cell>
          <cell r="AB2620">
            <v>1100</v>
          </cell>
          <cell r="AC2620">
            <v>603</v>
          </cell>
          <cell r="AD2620">
            <v>480</v>
          </cell>
          <cell r="AE2620">
            <v>156</v>
          </cell>
          <cell r="AF2620">
            <v>455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8112</v>
          </cell>
          <cell r="L2622">
            <v>219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617529</v>
          </cell>
          <cell r="L2642">
            <v>23047</v>
          </cell>
          <cell r="M2642">
            <v>40592</v>
          </cell>
          <cell r="N2642">
            <v>48950</v>
          </cell>
          <cell r="O2642">
            <v>42940</v>
          </cell>
          <cell r="P2642">
            <v>64946</v>
          </cell>
          <cell r="Q2642">
            <v>45522</v>
          </cell>
          <cell r="R2642">
            <v>27322</v>
          </cell>
          <cell r="S2642">
            <v>29938</v>
          </cell>
          <cell r="T2642">
            <v>36358</v>
          </cell>
          <cell r="U2642">
            <v>35361</v>
          </cell>
          <cell r="V2642">
            <v>26433</v>
          </cell>
          <cell r="W2642">
            <v>38561</v>
          </cell>
          <cell r="X2642">
            <v>25322</v>
          </cell>
          <cell r="Y2642">
            <v>16736</v>
          </cell>
          <cell r="Z2642">
            <v>17891</v>
          </cell>
          <cell r="AA2642">
            <v>14172</v>
          </cell>
          <cell r="AB2642">
            <v>20615</v>
          </cell>
          <cell r="AC2642">
            <v>14648</v>
          </cell>
          <cell r="AD2642">
            <v>12986</v>
          </cell>
          <cell r="AE2642">
            <v>13530</v>
          </cell>
          <cell r="AF2642">
            <v>8602</v>
          </cell>
          <cell r="AG2642">
            <v>5907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6477</v>
          </cell>
          <cell r="L2643">
            <v>734</v>
          </cell>
          <cell r="M2643">
            <v>428</v>
          </cell>
          <cell r="N2643">
            <v>183</v>
          </cell>
          <cell r="O2643">
            <v>1266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755</v>
          </cell>
          <cell r="X2643">
            <v>218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35582</v>
          </cell>
          <cell r="L2644">
            <v>1587</v>
          </cell>
          <cell r="M2644">
            <v>1169</v>
          </cell>
          <cell r="N2644">
            <v>2008</v>
          </cell>
          <cell r="O2644">
            <v>1563</v>
          </cell>
          <cell r="P2644">
            <v>4112</v>
          </cell>
          <cell r="Q2644">
            <v>962</v>
          </cell>
          <cell r="R2644">
            <v>831</v>
          </cell>
          <cell r="S2644">
            <v>2318</v>
          </cell>
          <cell r="T2644">
            <v>3542</v>
          </cell>
          <cell r="U2644">
            <v>2023</v>
          </cell>
          <cell r="V2644">
            <v>2506</v>
          </cell>
          <cell r="W2644">
            <v>3404</v>
          </cell>
          <cell r="X2644">
            <v>2527</v>
          </cell>
          <cell r="Y2644">
            <v>932</v>
          </cell>
          <cell r="Z2644">
            <v>1002</v>
          </cell>
          <cell r="AA2644">
            <v>1139</v>
          </cell>
          <cell r="AB2644">
            <v>344</v>
          </cell>
          <cell r="AC2644">
            <v>1792</v>
          </cell>
          <cell r="AD2644">
            <v>539</v>
          </cell>
          <cell r="AE2644">
            <v>312</v>
          </cell>
          <cell r="AF2644">
            <v>323</v>
          </cell>
          <cell r="AG2644">
            <v>303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6695</v>
          </cell>
          <cell r="L2647">
            <v>518</v>
          </cell>
          <cell r="M2647">
            <v>132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449235</v>
          </cell>
          <cell r="L2666">
            <v>9193</v>
          </cell>
          <cell r="M2666">
            <v>31080</v>
          </cell>
          <cell r="N2666">
            <v>42906</v>
          </cell>
          <cell r="O2666">
            <v>35838</v>
          </cell>
          <cell r="P2666">
            <v>41325</v>
          </cell>
          <cell r="Q2666">
            <v>41666</v>
          </cell>
          <cell r="R2666">
            <v>39665</v>
          </cell>
          <cell r="S2666">
            <v>30663</v>
          </cell>
          <cell r="T2666">
            <v>38886</v>
          </cell>
          <cell r="U2666">
            <v>30992</v>
          </cell>
          <cell r="V2666">
            <v>12230</v>
          </cell>
          <cell r="W2666">
            <v>10044</v>
          </cell>
          <cell r="X2666">
            <v>12385</v>
          </cell>
          <cell r="Y2666">
            <v>12648</v>
          </cell>
          <cell r="Z2666">
            <v>6813</v>
          </cell>
          <cell r="AA2666">
            <v>2334</v>
          </cell>
          <cell r="AB2666">
            <v>18496</v>
          </cell>
          <cell r="AC2666">
            <v>13947</v>
          </cell>
          <cell r="AD2666">
            <v>7780</v>
          </cell>
          <cell r="AE2666">
            <v>2147</v>
          </cell>
          <cell r="AF2666">
            <v>1141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5376</v>
          </cell>
          <cell r="N2667">
            <v>960</v>
          </cell>
          <cell r="O2667">
            <v>424</v>
          </cell>
          <cell r="P2667">
            <v>535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51757</v>
          </cell>
          <cell r="L2668">
            <v>617</v>
          </cell>
          <cell r="M2668">
            <v>2446</v>
          </cell>
          <cell r="N2668">
            <v>5974</v>
          </cell>
          <cell r="O2668">
            <v>5822</v>
          </cell>
          <cell r="P2668">
            <v>4300</v>
          </cell>
          <cell r="Q2668">
            <v>7345</v>
          </cell>
          <cell r="R2668">
            <v>4607</v>
          </cell>
          <cell r="S2668">
            <v>4941</v>
          </cell>
          <cell r="T2668">
            <v>4640</v>
          </cell>
          <cell r="U2668">
            <v>3746</v>
          </cell>
          <cell r="V2668">
            <v>649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1743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7554</v>
          </cell>
          <cell r="N2670">
            <v>194</v>
          </cell>
          <cell r="P2670">
            <v>963</v>
          </cell>
          <cell r="Q2670">
            <v>496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97</v>
          </cell>
          <cell r="O2684">
            <v>97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8239</v>
          </cell>
          <cell r="L2690">
            <v>154</v>
          </cell>
          <cell r="M2690">
            <v>800</v>
          </cell>
          <cell r="N2690">
            <v>640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765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292</v>
          </cell>
          <cell r="M2692">
            <v>45</v>
          </cell>
          <cell r="N2692">
            <v>128</v>
          </cell>
          <cell r="O2692">
            <v>41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2109257</v>
          </cell>
          <cell r="L2714">
            <v>43583</v>
          </cell>
          <cell r="M2714">
            <v>94464</v>
          </cell>
          <cell r="N2714">
            <v>113084</v>
          </cell>
          <cell r="O2714">
            <v>132935</v>
          </cell>
          <cell r="P2714">
            <v>145462</v>
          </cell>
          <cell r="Q2714">
            <v>164754</v>
          </cell>
          <cell r="R2714">
            <v>171816</v>
          </cell>
          <cell r="S2714">
            <v>120780</v>
          </cell>
          <cell r="T2714">
            <v>146326</v>
          </cell>
          <cell r="U2714">
            <v>128809</v>
          </cell>
          <cell r="V2714">
            <v>95571</v>
          </cell>
          <cell r="W2714">
            <v>112786</v>
          </cell>
          <cell r="X2714">
            <v>74689</v>
          </cell>
          <cell r="Y2714">
            <v>96676</v>
          </cell>
          <cell r="Z2714">
            <v>81956</v>
          </cell>
          <cell r="AA2714">
            <v>58151</v>
          </cell>
          <cell r="AB2714">
            <v>52493</v>
          </cell>
          <cell r="AC2714">
            <v>48823</v>
          </cell>
          <cell r="AD2714">
            <v>45060</v>
          </cell>
          <cell r="AE2714">
            <v>39333</v>
          </cell>
          <cell r="AF2714">
            <v>31610</v>
          </cell>
          <cell r="AG2714">
            <v>20060</v>
          </cell>
          <cell r="AH2714">
            <v>16151</v>
          </cell>
          <cell r="AI2714">
            <v>16204</v>
          </cell>
          <cell r="AJ2714">
            <v>15766</v>
          </cell>
          <cell r="AK2714">
            <v>14173</v>
          </cell>
          <cell r="AL2714">
            <v>14262</v>
          </cell>
          <cell r="AM2714">
            <v>9902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18832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1964</v>
          </cell>
          <cell r="S2715">
            <v>1916</v>
          </cell>
          <cell r="T2715">
            <v>2555</v>
          </cell>
          <cell r="U2715">
            <v>997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520</v>
          </cell>
          <cell r="AD2715">
            <v>312</v>
          </cell>
          <cell r="AE2715">
            <v>419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269715</v>
          </cell>
          <cell r="L2716">
            <v>7088</v>
          </cell>
          <cell r="M2716">
            <v>13362</v>
          </cell>
          <cell r="N2716">
            <v>16422</v>
          </cell>
          <cell r="O2716">
            <v>14205</v>
          </cell>
          <cell r="P2716">
            <v>18907</v>
          </cell>
          <cell r="Q2716">
            <v>27526</v>
          </cell>
          <cell r="R2716">
            <v>21960</v>
          </cell>
          <cell r="S2716">
            <v>23229</v>
          </cell>
          <cell r="T2716">
            <v>26867</v>
          </cell>
          <cell r="U2716">
            <v>21793</v>
          </cell>
          <cell r="V2716">
            <v>18911</v>
          </cell>
          <cell r="W2716">
            <v>16152</v>
          </cell>
          <cell r="X2716">
            <v>5760</v>
          </cell>
          <cell r="Y2716">
            <v>12029</v>
          </cell>
          <cell r="Z2716">
            <v>4496</v>
          </cell>
          <cell r="AA2716">
            <v>3343</v>
          </cell>
          <cell r="AB2716">
            <v>3871</v>
          </cell>
          <cell r="AC2716">
            <v>3625</v>
          </cell>
          <cell r="AD2716">
            <v>4639</v>
          </cell>
          <cell r="AE2716">
            <v>879</v>
          </cell>
          <cell r="AF2716">
            <v>673</v>
          </cell>
          <cell r="AG2716">
            <v>674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14979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190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290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38766</v>
          </cell>
          <cell r="L2719">
            <v>745</v>
          </cell>
          <cell r="M2719">
            <v>2126</v>
          </cell>
          <cell r="N2719">
            <v>132</v>
          </cell>
          <cell r="O2719">
            <v>1231</v>
          </cell>
          <cell r="P2719">
            <v>5605</v>
          </cell>
          <cell r="Q2719">
            <v>4481</v>
          </cell>
          <cell r="R2719">
            <v>9702</v>
          </cell>
          <cell r="S2719">
            <v>2935</v>
          </cell>
          <cell r="T2719">
            <v>1971</v>
          </cell>
          <cell r="U2719">
            <v>2131</v>
          </cell>
          <cell r="V2719">
            <v>616</v>
          </cell>
          <cell r="W2719">
            <v>3036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147</v>
          </cell>
          <cell r="Q2734">
            <v>147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583321</v>
          </cell>
          <cell r="L2738">
            <v>1018</v>
          </cell>
          <cell r="M2738">
            <v>4003</v>
          </cell>
          <cell r="N2738">
            <v>891</v>
          </cell>
          <cell r="O2738">
            <v>203</v>
          </cell>
          <cell r="P2738">
            <v>3633</v>
          </cell>
          <cell r="Q2738">
            <v>121627</v>
          </cell>
          <cell r="R2738">
            <v>216641</v>
          </cell>
          <cell r="S2738">
            <v>167084</v>
          </cell>
          <cell r="T2738">
            <v>51626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677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2396</v>
          </cell>
          <cell r="Q2739">
            <v>1188</v>
          </cell>
          <cell r="R2739">
            <v>840</v>
          </cell>
          <cell r="T2739">
            <v>368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74454</v>
          </cell>
          <cell r="N2740">
            <v>130</v>
          </cell>
          <cell r="P2740">
            <v>1395</v>
          </cell>
          <cell r="Q2740">
            <v>37481</v>
          </cell>
          <cell r="R2740">
            <v>29390</v>
          </cell>
          <cell r="S2740">
            <v>3941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270</v>
          </cell>
          <cell r="AA2740">
            <v>553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40503</v>
          </cell>
          <cell r="L2762">
            <v>1988</v>
          </cell>
          <cell r="M2762">
            <v>4047</v>
          </cell>
          <cell r="N2762">
            <v>3916</v>
          </cell>
          <cell r="O2762">
            <v>3466</v>
          </cell>
          <cell r="P2762">
            <v>2296</v>
          </cell>
          <cell r="Q2762">
            <v>2992</v>
          </cell>
          <cell r="R2762">
            <v>2806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752</v>
          </cell>
          <cell r="AC2762">
            <v>1550</v>
          </cell>
          <cell r="AD2762">
            <v>671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1400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74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6819</v>
          </cell>
          <cell r="L2764">
            <v>1178</v>
          </cell>
          <cell r="M2764">
            <v>749</v>
          </cell>
          <cell r="N2764">
            <v>1360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392</v>
          </cell>
          <cell r="V2764">
            <v>31</v>
          </cell>
          <cell r="W2764">
            <v>66</v>
          </cell>
          <cell r="X2764">
            <v>239</v>
          </cell>
          <cell r="Y2764">
            <v>266</v>
          </cell>
          <cell r="Z2764">
            <v>239</v>
          </cell>
          <cell r="AC2764">
            <v>487</v>
          </cell>
          <cell r="AF2764">
            <v>305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5138</v>
          </cell>
          <cell r="M2766">
            <v>392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1323</v>
          </cell>
          <cell r="P2767">
            <v>168</v>
          </cell>
          <cell r="Q2767">
            <v>395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45</v>
          </cell>
          <cell r="O2770">
            <v>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61</v>
          </cell>
          <cell r="Z2779">
            <v>61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70</v>
          </cell>
          <cell r="R2782">
            <v>70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25112</v>
          </cell>
          <cell r="M2786">
            <v>76</v>
          </cell>
          <cell r="N2786">
            <v>355</v>
          </cell>
          <cell r="O2786">
            <v>1403</v>
          </cell>
          <cell r="P2786">
            <v>1593</v>
          </cell>
          <cell r="Q2786">
            <v>2917</v>
          </cell>
          <cell r="R2786">
            <v>2251</v>
          </cell>
          <cell r="S2786">
            <v>3362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996</v>
          </cell>
          <cell r="Z2786">
            <v>765</v>
          </cell>
          <cell r="AA2786">
            <v>662</v>
          </cell>
          <cell r="AB2786">
            <v>124</v>
          </cell>
          <cell r="AD2786">
            <v>980</v>
          </cell>
          <cell r="AE2786">
            <v>745</v>
          </cell>
          <cell r="AF2786">
            <v>891</v>
          </cell>
          <cell r="AG2786">
            <v>1152</v>
          </cell>
          <cell r="AH2786">
            <v>434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5079</v>
          </cell>
          <cell r="O2788">
            <v>393</v>
          </cell>
          <cell r="P2788">
            <v>210</v>
          </cell>
          <cell r="Q2788">
            <v>383</v>
          </cell>
          <cell r="R2788">
            <v>1061</v>
          </cell>
          <cell r="S2788">
            <v>259</v>
          </cell>
          <cell r="T2788">
            <v>230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198</v>
          </cell>
          <cell r="AD2788">
            <v>281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1553</v>
          </cell>
          <cell r="P2791">
            <v>73</v>
          </cell>
          <cell r="Z2791">
            <v>239</v>
          </cell>
          <cell r="AD2791">
            <v>111</v>
          </cell>
          <cell r="AE2791">
            <v>282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56</v>
          </cell>
          <cell r="S2806">
            <v>56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587893</v>
          </cell>
          <cell r="L2810">
            <v>30315</v>
          </cell>
          <cell r="M2810">
            <v>91952</v>
          </cell>
          <cell r="N2810">
            <v>74410</v>
          </cell>
          <cell r="O2810">
            <v>83065</v>
          </cell>
          <cell r="P2810">
            <v>75482</v>
          </cell>
          <cell r="Q2810">
            <v>58821</v>
          </cell>
          <cell r="R2810">
            <v>48391</v>
          </cell>
          <cell r="S2810">
            <v>15525</v>
          </cell>
          <cell r="T2810">
            <v>16581</v>
          </cell>
          <cell r="U2810">
            <v>13852</v>
          </cell>
          <cell r="V2810">
            <v>14952</v>
          </cell>
          <cell r="W2810">
            <v>18010</v>
          </cell>
          <cell r="X2810">
            <v>7717</v>
          </cell>
          <cell r="Y2810">
            <v>6098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3282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1718</v>
          </cell>
          <cell r="AL2810">
            <v>920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6051</v>
          </cell>
          <cell r="L2811">
            <v>502</v>
          </cell>
          <cell r="M2811">
            <v>1506</v>
          </cell>
          <cell r="N2811">
            <v>505</v>
          </cell>
          <cell r="O2811">
            <v>1471</v>
          </cell>
          <cell r="P2811">
            <v>261</v>
          </cell>
          <cell r="Q2811">
            <v>476</v>
          </cell>
          <cell r="R2811">
            <v>470</v>
          </cell>
          <cell r="U2811">
            <v>160</v>
          </cell>
          <cell r="V2811">
            <v>155</v>
          </cell>
          <cell r="W2811">
            <v>326</v>
          </cell>
          <cell r="AC2811">
            <v>219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121752</v>
          </cell>
          <cell r="L2812">
            <v>6566</v>
          </cell>
          <cell r="M2812">
            <v>15443</v>
          </cell>
          <cell r="N2812">
            <v>16459</v>
          </cell>
          <cell r="O2812">
            <v>19303</v>
          </cell>
          <cell r="P2812">
            <v>22349</v>
          </cell>
          <cell r="Q2812">
            <v>12457</v>
          </cell>
          <cell r="R2812">
            <v>7474</v>
          </cell>
          <cell r="S2812">
            <v>3268</v>
          </cell>
          <cell r="T2812">
            <v>1750</v>
          </cell>
          <cell r="U2812">
            <v>2042</v>
          </cell>
          <cell r="V2812">
            <v>3723</v>
          </cell>
          <cell r="W2812">
            <v>5105</v>
          </cell>
          <cell r="X2812">
            <v>543</v>
          </cell>
          <cell r="Y2812">
            <v>278</v>
          </cell>
          <cell r="Z2812">
            <v>1422</v>
          </cell>
          <cell r="AA2812">
            <v>112</v>
          </cell>
          <cell r="AB2812">
            <v>597</v>
          </cell>
          <cell r="AC2812">
            <v>1310</v>
          </cell>
          <cell r="AE2812">
            <v>120</v>
          </cell>
          <cell r="AH2812">
            <v>778</v>
          </cell>
          <cell r="AI2812">
            <v>181</v>
          </cell>
          <cell r="AL2812">
            <v>388</v>
          </cell>
          <cell r="AM2812">
            <v>84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8315</v>
          </cell>
          <cell r="M2815">
            <v>809</v>
          </cell>
          <cell r="N2815">
            <v>652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100</v>
          </cell>
          <cell r="O2818">
            <v>100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3411446</v>
          </cell>
          <cell r="L2834">
            <v>33051</v>
          </cell>
          <cell r="M2834">
            <v>160071</v>
          </cell>
          <cell r="N2834">
            <v>188078</v>
          </cell>
          <cell r="O2834">
            <v>198803</v>
          </cell>
          <cell r="P2834">
            <v>212432</v>
          </cell>
          <cell r="Q2834">
            <v>242826</v>
          </cell>
          <cell r="R2834">
            <v>260077</v>
          </cell>
          <cell r="S2834">
            <v>226589</v>
          </cell>
          <cell r="T2834">
            <v>237848</v>
          </cell>
          <cell r="U2834">
            <v>258869</v>
          </cell>
          <cell r="V2834">
            <v>201851</v>
          </cell>
          <cell r="W2834">
            <v>190492</v>
          </cell>
          <cell r="X2834">
            <v>190722</v>
          </cell>
          <cell r="Y2834">
            <v>162427</v>
          </cell>
          <cell r="Z2834">
            <v>130516</v>
          </cell>
          <cell r="AA2834">
            <v>115947</v>
          </cell>
          <cell r="AB2834">
            <v>92030</v>
          </cell>
          <cell r="AC2834">
            <v>78597</v>
          </cell>
          <cell r="AD2834">
            <v>75387</v>
          </cell>
          <cell r="AE2834">
            <v>51701</v>
          </cell>
          <cell r="AF2834">
            <v>39003</v>
          </cell>
          <cell r="AG2834">
            <v>26525</v>
          </cell>
          <cell r="AH2834">
            <v>12965</v>
          </cell>
          <cell r="AI2834">
            <v>5341</v>
          </cell>
          <cell r="AJ2834">
            <v>7611</v>
          </cell>
          <cell r="AK2834">
            <v>5115</v>
          </cell>
          <cell r="AL2834">
            <v>2329</v>
          </cell>
          <cell r="AM2834">
            <v>2586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16591</v>
          </cell>
          <cell r="L2835">
            <v>854</v>
          </cell>
          <cell r="M2835">
            <v>520</v>
          </cell>
          <cell r="N2835">
            <v>1506</v>
          </cell>
          <cell r="O2835">
            <v>416</v>
          </cell>
          <cell r="P2835">
            <v>2028</v>
          </cell>
          <cell r="Q2835">
            <v>2429</v>
          </cell>
          <cell r="R2835">
            <v>961</v>
          </cell>
          <cell r="S2835">
            <v>1861</v>
          </cell>
          <cell r="T2835">
            <v>492</v>
          </cell>
          <cell r="U2835">
            <v>1072</v>
          </cell>
          <cell r="V2835">
            <v>440</v>
          </cell>
          <cell r="W2835">
            <v>1391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1175375</v>
          </cell>
          <cell r="L2836">
            <v>8064</v>
          </cell>
          <cell r="M2836">
            <v>31983</v>
          </cell>
          <cell r="N2836">
            <v>39219</v>
          </cell>
          <cell r="O2836">
            <v>75871</v>
          </cell>
          <cell r="P2836">
            <v>77115</v>
          </cell>
          <cell r="Q2836">
            <v>85851</v>
          </cell>
          <cell r="R2836">
            <v>100861</v>
          </cell>
          <cell r="S2836">
            <v>82028</v>
          </cell>
          <cell r="T2836">
            <v>83418</v>
          </cell>
          <cell r="U2836">
            <v>91179</v>
          </cell>
          <cell r="V2836">
            <v>79955</v>
          </cell>
          <cell r="W2836">
            <v>83189</v>
          </cell>
          <cell r="X2836">
            <v>78225</v>
          </cell>
          <cell r="Y2836">
            <v>60757</v>
          </cell>
          <cell r="Z2836">
            <v>47861</v>
          </cell>
          <cell r="AA2836">
            <v>39102</v>
          </cell>
          <cell r="AB2836">
            <v>32621</v>
          </cell>
          <cell r="AC2836">
            <v>27609</v>
          </cell>
          <cell r="AD2836">
            <v>19520</v>
          </cell>
          <cell r="AE2836">
            <v>10329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6264</v>
          </cell>
          <cell r="L2837">
            <v>422</v>
          </cell>
          <cell r="O2837">
            <v>325</v>
          </cell>
          <cell r="P2837">
            <v>475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383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34277</v>
          </cell>
          <cell r="M2839">
            <v>761</v>
          </cell>
          <cell r="N2839">
            <v>1398</v>
          </cell>
          <cell r="O2839">
            <v>4635</v>
          </cell>
          <cell r="P2839">
            <v>3283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3556</v>
          </cell>
          <cell r="V2839">
            <v>2643</v>
          </cell>
          <cell r="W2839">
            <v>573</v>
          </cell>
          <cell r="X2839">
            <v>919</v>
          </cell>
          <cell r="Y2839">
            <v>1710</v>
          </cell>
          <cell r="Z2839">
            <v>2317</v>
          </cell>
          <cell r="AA2839">
            <v>403</v>
          </cell>
          <cell r="AB2839">
            <v>622</v>
          </cell>
          <cell r="AC2839">
            <v>318</v>
          </cell>
          <cell r="AD2839">
            <v>702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507947</v>
          </cell>
          <cell r="L2858">
            <v>8360</v>
          </cell>
          <cell r="M2858">
            <v>20446</v>
          </cell>
          <cell r="N2858">
            <v>18830</v>
          </cell>
          <cell r="O2858">
            <v>24434</v>
          </cell>
          <cell r="P2858">
            <v>28332</v>
          </cell>
          <cell r="Q2858">
            <v>29880</v>
          </cell>
          <cell r="R2858">
            <v>43779</v>
          </cell>
          <cell r="S2858">
            <v>37420</v>
          </cell>
          <cell r="T2858">
            <v>34429</v>
          </cell>
          <cell r="U2858">
            <v>37180</v>
          </cell>
          <cell r="V2858">
            <v>26681</v>
          </cell>
          <cell r="W2858">
            <v>26718</v>
          </cell>
          <cell r="X2858">
            <v>23943</v>
          </cell>
          <cell r="Y2858">
            <v>26121</v>
          </cell>
          <cell r="Z2858">
            <v>21439</v>
          </cell>
          <cell r="AA2858">
            <v>20934</v>
          </cell>
          <cell r="AB2858">
            <v>18144</v>
          </cell>
          <cell r="AC2858">
            <v>8126</v>
          </cell>
          <cell r="AD2858">
            <v>5919</v>
          </cell>
          <cell r="AE2858">
            <v>5609</v>
          </cell>
          <cell r="AF2858">
            <v>4422</v>
          </cell>
          <cell r="AG2858">
            <v>3234</v>
          </cell>
          <cell r="AH2858">
            <v>7073</v>
          </cell>
          <cell r="AI2858">
            <v>5822</v>
          </cell>
          <cell r="AJ2858">
            <v>3158</v>
          </cell>
          <cell r="AK2858">
            <v>4497</v>
          </cell>
          <cell r="AL2858">
            <v>6373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6606</v>
          </cell>
          <cell r="M2859">
            <v>215</v>
          </cell>
          <cell r="Q2859">
            <v>301</v>
          </cell>
          <cell r="R2859">
            <v>367</v>
          </cell>
          <cell r="S2859">
            <v>303</v>
          </cell>
          <cell r="V2859">
            <v>187</v>
          </cell>
          <cell r="X2859">
            <v>400</v>
          </cell>
          <cell r="Y2859">
            <v>349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63219</v>
          </cell>
          <cell r="L2860">
            <v>745</v>
          </cell>
          <cell r="M2860">
            <v>916</v>
          </cell>
          <cell r="N2860">
            <v>2191</v>
          </cell>
          <cell r="O2860">
            <v>2891</v>
          </cell>
          <cell r="P2860">
            <v>1714</v>
          </cell>
          <cell r="Q2860">
            <v>4153</v>
          </cell>
          <cell r="R2860">
            <v>5316</v>
          </cell>
          <cell r="S2860">
            <v>8652</v>
          </cell>
          <cell r="T2860">
            <v>8722</v>
          </cell>
          <cell r="U2860">
            <v>6232</v>
          </cell>
          <cell r="V2860">
            <v>2744</v>
          </cell>
          <cell r="W2860">
            <v>2923</v>
          </cell>
          <cell r="X2860">
            <v>2539</v>
          </cell>
          <cell r="Y2860">
            <v>1718</v>
          </cell>
          <cell r="Z2860">
            <v>1235</v>
          </cell>
          <cell r="AA2860">
            <v>2453</v>
          </cell>
          <cell r="AB2860">
            <v>1690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692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1977</v>
          </cell>
          <cell r="P2861">
            <v>136</v>
          </cell>
          <cell r="S2861">
            <v>132</v>
          </cell>
          <cell r="V2861">
            <v>361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4405</v>
          </cell>
          <cell r="O2862">
            <v>261</v>
          </cell>
          <cell r="R2862">
            <v>268</v>
          </cell>
          <cell r="W2862">
            <v>2758</v>
          </cell>
          <cell r="X2862">
            <v>285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3959</v>
          </cell>
          <cell r="O2863">
            <v>329</v>
          </cell>
          <cell r="P2863">
            <v>132</v>
          </cell>
          <cell r="Q2863">
            <v>198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196</v>
          </cell>
          <cell r="AB2863">
            <v>348</v>
          </cell>
          <cell r="AH2863">
            <v>331</v>
          </cell>
          <cell r="AK2863">
            <v>143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1543507</v>
          </cell>
          <cell r="L2882">
            <v>43942</v>
          </cell>
          <cell r="M2882">
            <v>152904</v>
          </cell>
          <cell r="N2882">
            <v>131631</v>
          </cell>
          <cell r="O2882">
            <v>271269</v>
          </cell>
          <cell r="P2882">
            <v>160742</v>
          </cell>
          <cell r="Q2882">
            <v>134762</v>
          </cell>
          <cell r="R2882">
            <v>126412</v>
          </cell>
          <cell r="S2882">
            <v>135394</v>
          </cell>
          <cell r="T2882">
            <v>95848</v>
          </cell>
          <cell r="U2882">
            <v>70374</v>
          </cell>
          <cell r="V2882">
            <v>46992</v>
          </cell>
          <cell r="W2882">
            <v>43347</v>
          </cell>
          <cell r="X2882">
            <v>47535</v>
          </cell>
          <cell r="Y2882">
            <v>32856</v>
          </cell>
          <cell r="Z2882">
            <v>17037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368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8566</v>
          </cell>
          <cell r="L2883">
            <v>597</v>
          </cell>
          <cell r="M2883">
            <v>1413</v>
          </cell>
          <cell r="N2883">
            <v>1053</v>
          </cell>
          <cell r="O2883">
            <v>1416</v>
          </cell>
          <cell r="P2883">
            <v>1631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94263</v>
          </cell>
          <cell r="L2884">
            <v>8110</v>
          </cell>
          <cell r="M2884">
            <v>13451</v>
          </cell>
          <cell r="N2884">
            <v>5189</v>
          </cell>
          <cell r="O2884">
            <v>18729</v>
          </cell>
          <cell r="P2884">
            <v>20735</v>
          </cell>
          <cell r="Q2884">
            <v>7123</v>
          </cell>
          <cell r="R2884">
            <v>4253</v>
          </cell>
          <cell r="S2884">
            <v>3752</v>
          </cell>
          <cell r="T2884">
            <v>4013</v>
          </cell>
          <cell r="U2884">
            <v>1312</v>
          </cell>
          <cell r="V2884">
            <v>1391</v>
          </cell>
          <cell r="W2884">
            <v>1375</v>
          </cell>
          <cell r="X2884">
            <v>1191</v>
          </cell>
          <cell r="Y2884">
            <v>665</v>
          </cell>
          <cell r="Z2884">
            <v>699</v>
          </cell>
          <cell r="AA2884">
            <v>1202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10249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129</v>
          </cell>
          <cell r="X2885">
            <v>1075</v>
          </cell>
          <cell r="Y2885">
            <v>55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19296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475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10859</v>
          </cell>
          <cell r="L2887">
            <v>2512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939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83</v>
          </cell>
          <cell r="N2901">
            <v>83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1455571</v>
          </cell>
          <cell r="L2906">
            <v>39197</v>
          </cell>
          <cell r="M2906">
            <v>118519</v>
          </cell>
          <cell r="N2906">
            <v>118068</v>
          </cell>
          <cell r="O2906">
            <v>103734</v>
          </cell>
          <cell r="P2906">
            <v>96628</v>
          </cell>
          <cell r="Q2906">
            <v>86168</v>
          </cell>
          <cell r="R2906">
            <v>82400</v>
          </cell>
          <cell r="S2906">
            <v>86725</v>
          </cell>
          <cell r="T2906">
            <v>97662</v>
          </cell>
          <cell r="U2906">
            <v>115248</v>
          </cell>
          <cell r="V2906">
            <v>87768</v>
          </cell>
          <cell r="W2906">
            <v>83997</v>
          </cell>
          <cell r="X2906">
            <v>65486</v>
          </cell>
          <cell r="Y2906">
            <v>51755</v>
          </cell>
          <cell r="Z2906">
            <v>48499</v>
          </cell>
          <cell r="AA2906">
            <v>34907</v>
          </cell>
          <cell r="AB2906">
            <v>26534</v>
          </cell>
          <cell r="AC2906">
            <v>26365</v>
          </cell>
          <cell r="AD2906">
            <v>23280</v>
          </cell>
          <cell r="AE2906">
            <v>15680</v>
          </cell>
          <cell r="AF2906">
            <v>14599</v>
          </cell>
          <cell r="AG2906">
            <v>7829</v>
          </cell>
          <cell r="AH2906">
            <v>5315</v>
          </cell>
          <cell r="AI2906">
            <v>5095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15442</v>
          </cell>
          <cell r="L2907">
            <v>497</v>
          </cell>
          <cell r="M2907">
            <v>3068</v>
          </cell>
          <cell r="N2907">
            <v>1305</v>
          </cell>
          <cell r="O2907">
            <v>1566</v>
          </cell>
          <cell r="P2907">
            <v>1864</v>
          </cell>
          <cell r="Q2907">
            <v>497</v>
          </cell>
          <cell r="R2907">
            <v>390</v>
          </cell>
          <cell r="T2907">
            <v>1289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520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320289</v>
          </cell>
          <cell r="L2908">
            <v>3903</v>
          </cell>
          <cell r="M2908">
            <v>14484</v>
          </cell>
          <cell r="N2908">
            <v>14640</v>
          </cell>
          <cell r="O2908">
            <v>13585</v>
          </cell>
          <cell r="P2908">
            <v>14287</v>
          </cell>
          <cell r="Q2908">
            <v>16244</v>
          </cell>
          <cell r="R2908">
            <v>17160</v>
          </cell>
          <cell r="S2908">
            <v>13311</v>
          </cell>
          <cell r="T2908">
            <v>37289</v>
          </cell>
          <cell r="U2908">
            <v>49105</v>
          </cell>
          <cell r="V2908">
            <v>29198</v>
          </cell>
          <cell r="W2908">
            <v>32743</v>
          </cell>
          <cell r="X2908">
            <v>20282</v>
          </cell>
          <cell r="Y2908">
            <v>11775</v>
          </cell>
          <cell r="Z2908">
            <v>12063</v>
          </cell>
          <cell r="AA2908">
            <v>4129</v>
          </cell>
          <cell r="AB2908">
            <v>4079</v>
          </cell>
          <cell r="AC2908">
            <v>4460</v>
          </cell>
          <cell r="AD2908">
            <v>1821</v>
          </cell>
          <cell r="AE2908">
            <v>2639</v>
          </cell>
          <cell r="AF2908">
            <v>956</v>
          </cell>
          <cell r="AG2908">
            <v>257</v>
          </cell>
          <cell r="AH2908">
            <v>1176</v>
          </cell>
          <cell r="AI2908">
            <v>318</v>
          </cell>
          <cell r="AJ2908">
            <v>248</v>
          </cell>
          <cell r="AL2908">
            <v>137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9662</v>
          </cell>
          <cell r="M2910">
            <v>496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9366</v>
          </cell>
          <cell r="L2911">
            <v>198</v>
          </cell>
          <cell r="M2911">
            <v>671</v>
          </cell>
          <cell r="N2911">
            <v>1055</v>
          </cell>
          <cell r="O2911">
            <v>976</v>
          </cell>
          <cell r="P2911">
            <v>239</v>
          </cell>
          <cell r="Q2911">
            <v>1916</v>
          </cell>
          <cell r="T2911">
            <v>492</v>
          </cell>
          <cell r="U2911">
            <v>1868</v>
          </cell>
          <cell r="V2911">
            <v>502</v>
          </cell>
          <cell r="W2911">
            <v>752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71</v>
          </cell>
          <cell r="N2924">
            <v>71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886761</v>
          </cell>
          <cell r="L2930">
            <v>23857</v>
          </cell>
          <cell r="M2930">
            <v>68685</v>
          </cell>
          <cell r="N2930">
            <v>78627</v>
          </cell>
          <cell r="O2930">
            <v>75823</v>
          </cell>
          <cell r="P2930">
            <v>70972</v>
          </cell>
          <cell r="Q2930">
            <v>68239</v>
          </cell>
          <cell r="R2930">
            <v>75734</v>
          </cell>
          <cell r="S2930">
            <v>66348</v>
          </cell>
          <cell r="T2930">
            <v>66221</v>
          </cell>
          <cell r="U2930">
            <v>61391</v>
          </cell>
          <cell r="V2930">
            <v>39176</v>
          </cell>
          <cell r="W2930">
            <v>30885</v>
          </cell>
          <cell r="X2930">
            <v>21825</v>
          </cell>
          <cell r="Y2930">
            <v>18889</v>
          </cell>
          <cell r="Z2930">
            <v>17344</v>
          </cell>
          <cell r="AA2930">
            <v>10625</v>
          </cell>
          <cell r="AB2930">
            <v>9275</v>
          </cell>
          <cell r="AC2930">
            <v>13276</v>
          </cell>
          <cell r="AD2930">
            <v>18663</v>
          </cell>
          <cell r="AE2930">
            <v>11672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4610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24239</v>
          </cell>
          <cell r="L2931">
            <v>891</v>
          </cell>
          <cell r="M2931">
            <v>1436</v>
          </cell>
          <cell r="N2931">
            <v>2308</v>
          </cell>
          <cell r="O2931">
            <v>2187</v>
          </cell>
          <cell r="P2931">
            <v>1885</v>
          </cell>
          <cell r="Q2931">
            <v>826</v>
          </cell>
          <cell r="R2931">
            <v>733</v>
          </cell>
          <cell r="S2931">
            <v>2982</v>
          </cell>
          <cell r="T2931">
            <v>1798</v>
          </cell>
          <cell r="U2931">
            <v>695</v>
          </cell>
          <cell r="V2931">
            <v>122</v>
          </cell>
          <cell r="W2931">
            <v>406</v>
          </cell>
          <cell r="X2931">
            <v>826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404615</v>
          </cell>
          <cell r="L2932">
            <v>10332</v>
          </cell>
          <cell r="M2932">
            <v>27561</v>
          </cell>
          <cell r="N2932">
            <v>37030</v>
          </cell>
          <cell r="O2932">
            <v>32895</v>
          </cell>
          <cell r="P2932">
            <v>35368</v>
          </cell>
          <cell r="Q2932">
            <v>36440</v>
          </cell>
          <cell r="R2932">
            <v>36586</v>
          </cell>
          <cell r="S2932">
            <v>27489</v>
          </cell>
          <cell r="T2932">
            <v>35231</v>
          </cell>
          <cell r="U2932">
            <v>34267</v>
          </cell>
          <cell r="V2932">
            <v>21382</v>
          </cell>
          <cell r="W2932">
            <v>16857</v>
          </cell>
          <cell r="X2932">
            <v>15887</v>
          </cell>
          <cell r="Y2932">
            <v>8700</v>
          </cell>
          <cell r="Z2932">
            <v>8541</v>
          </cell>
          <cell r="AA2932">
            <v>1863</v>
          </cell>
          <cell r="AB2932">
            <v>861</v>
          </cell>
          <cell r="AC2932">
            <v>562</v>
          </cell>
          <cell r="AD2932">
            <v>3849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1294</v>
          </cell>
          <cell r="AJ2932">
            <v>1166</v>
          </cell>
          <cell r="AK2932">
            <v>783</v>
          </cell>
          <cell r="AL2932">
            <v>2467</v>
          </cell>
          <cell r="AM2932">
            <v>2164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10683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2217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34546</v>
          </cell>
          <cell r="M2934">
            <v>963</v>
          </cell>
          <cell r="N2934">
            <v>3024</v>
          </cell>
          <cell r="O2934">
            <v>8944</v>
          </cell>
          <cell r="P2934">
            <v>4240</v>
          </cell>
          <cell r="Q2934">
            <v>743</v>
          </cell>
          <cell r="R2934">
            <v>2127</v>
          </cell>
          <cell r="S2934">
            <v>9003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45109</v>
          </cell>
          <cell r="L2935">
            <v>896</v>
          </cell>
          <cell r="M2935">
            <v>4447</v>
          </cell>
          <cell r="N2935">
            <v>3440</v>
          </cell>
          <cell r="O2935">
            <v>7460</v>
          </cell>
          <cell r="P2935">
            <v>3934</v>
          </cell>
          <cell r="Q2935">
            <v>3097</v>
          </cell>
          <cell r="R2935">
            <v>4002</v>
          </cell>
          <cell r="S2935">
            <v>3241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555</v>
          </cell>
          <cell r="M2956">
            <v>150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481425</v>
          </cell>
          <cell r="L2978">
            <v>15769</v>
          </cell>
          <cell r="M2978">
            <v>31457</v>
          </cell>
          <cell r="N2978">
            <v>28563</v>
          </cell>
          <cell r="O2978">
            <v>33754</v>
          </cell>
          <cell r="P2978">
            <v>25355</v>
          </cell>
          <cell r="Q2978">
            <v>32627</v>
          </cell>
          <cell r="R2978">
            <v>45429</v>
          </cell>
          <cell r="S2978">
            <v>26002</v>
          </cell>
          <cell r="T2978">
            <v>18525</v>
          </cell>
          <cell r="U2978">
            <v>15417</v>
          </cell>
          <cell r="V2978">
            <v>12995</v>
          </cell>
          <cell r="W2978">
            <v>7580</v>
          </cell>
          <cell r="X2978">
            <v>7766</v>
          </cell>
          <cell r="Y2978">
            <v>18789</v>
          </cell>
          <cell r="Z2978">
            <v>25627</v>
          </cell>
          <cell r="AA2978">
            <v>21574</v>
          </cell>
          <cell r="AB2978">
            <v>7549</v>
          </cell>
          <cell r="AC2978">
            <v>21183</v>
          </cell>
          <cell r="AD2978">
            <v>21529</v>
          </cell>
          <cell r="AE2978">
            <v>9404</v>
          </cell>
          <cell r="AF2978">
            <v>12683</v>
          </cell>
          <cell r="AG2978">
            <v>10178</v>
          </cell>
          <cell r="AH2978">
            <v>12090</v>
          </cell>
          <cell r="AI2978">
            <v>7577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3110</v>
          </cell>
          <cell r="L2979">
            <v>381</v>
          </cell>
          <cell r="M2979">
            <v>174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23112</v>
          </cell>
          <cell r="L2980">
            <v>120</v>
          </cell>
          <cell r="M2980">
            <v>1707</v>
          </cell>
          <cell r="N2980">
            <v>1469</v>
          </cell>
          <cell r="O2980">
            <v>1582</v>
          </cell>
          <cell r="P2980">
            <v>907</v>
          </cell>
          <cell r="Q2980">
            <v>788</v>
          </cell>
          <cell r="R2980">
            <v>2926</v>
          </cell>
          <cell r="S2980">
            <v>1526</v>
          </cell>
          <cell r="T2980">
            <v>1398</v>
          </cell>
          <cell r="U2980">
            <v>564</v>
          </cell>
          <cell r="V2980">
            <v>81</v>
          </cell>
          <cell r="X2980">
            <v>742</v>
          </cell>
          <cell r="Y2980">
            <v>1049</v>
          </cell>
          <cell r="Z2980">
            <v>1999</v>
          </cell>
          <cell r="AA2980">
            <v>964</v>
          </cell>
          <cell r="AB2980">
            <v>633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307776</v>
          </cell>
          <cell r="L3002">
            <v>22109</v>
          </cell>
          <cell r="M3002">
            <v>39624</v>
          </cell>
          <cell r="N3002">
            <v>27133</v>
          </cell>
          <cell r="O3002">
            <v>22789</v>
          </cell>
          <cell r="P3002">
            <v>14594</v>
          </cell>
          <cell r="Q3002">
            <v>16888</v>
          </cell>
          <cell r="R3002">
            <v>15855</v>
          </cell>
          <cell r="S3002">
            <v>18183</v>
          </cell>
          <cell r="T3002">
            <v>19722</v>
          </cell>
          <cell r="U3002">
            <v>12267</v>
          </cell>
          <cell r="V3002">
            <v>6412</v>
          </cell>
          <cell r="W3002">
            <v>7402</v>
          </cell>
          <cell r="X3002">
            <v>10570</v>
          </cell>
          <cell r="Y3002">
            <v>9813</v>
          </cell>
          <cell r="Z3002">
            <v>7512</v>
          </cell>
          <cell r="AA3002">
            <v>7968</v>
          </cell>
          <cell r="AB3002">
            <v>6494</v>
          </cell>
          <cell r="AC3002">
            <v>6402</v>
          </cell>
          <cell r="AD3002">
            <v>6540</v>
          </cell>
          <cell r="AE3002">
            <v>4380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926</v>
          </cell>
          <cell r="N3003">
            <v>446</v>
          </cell>
          <cell r="P3003">
            <v>72</v>
          </cell>
          <cell r="Q3003">
            <v>24</v>
          </cell>
          <cell r="S3003">
            <v>205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6141</v>
          </cell>
          <cell r="L3004">
            <v>456</v>
          </cell>
          <cell r="M3004">
            <v>661</v>
          </cell>
          <cell r="N3004">
            <v>385</v>
          </cell>
          <cell r="O3004">
            <v>652</v>
          </cell>
          <cell r="P3004">
            <v>829</v>
          </cell>
          <cell r="Q3004">
            <v>523</v>
          </cell>
          <cell r="R3004">
            <v>436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223</v>
          </cell>
          <cell r="AC3004">
            <v>20</v>
          </cell>
          <cell r="AD3004">
            <v>12</v>
          </cell>
          <cell r="AE3004">
            <v>265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2388</v>
          </cell>
          <cell r="L3005">
            <v>154</v>
          </cell>
          <cell r="M3005">
            <v>116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279</v>
          </cell>
          <cell r="L3007">
            <v>49</v>
          </cell>
          <cell r="T3007">
            <v>106</v>
          </cell>
          <cell r="Z3007">
            <v>124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359717</v>
          </cell>
          <cell r="L3026">
            <v>12669</v>
          </cell>
          <cell r="M3026">
            <v>55211</v>
          </cell>
          <cell r="N3026">
            <v>45821</v>
          </cell>
          <cell r="O3026">
            <v>22853</v>
          </cell>
          <cell r="P3026">
            <v>19095</v>
          </cell>
          <cell r="Q3026">
            <v>18003</v>
          </cell>
          <cell r="R3026">
            <v>16304</v>
          </cell>
          <cell r="S3026">
            <v>21103</v>
          </cell>
          <cell r="T3026">
            <v>15198</v>
          </cell>
          <cell r="U3026">
            <v>18496</v>
          </cell>
          <cell r="V3026">
            <v>15138</v>
          </cell>
          <cell r="W3026">
            <v>11938</v>
          </cell>
          <cell r="X3026">
            <v>11276</v>
          </cell>
          <cell r="Y3026">
            <v>10189</v>
          </cell>
          <cell r="Z3026">
            <v>9569</v>
          </cell>
          <cell r="AA3026">
            <v>11411</v>
          </cell>
          <cell r="AB3026">
            <v>7770</v>
          </cell>
          <cell r="AC3026">
            <v>5100</v>
          </cell>
          <cell r="AD3026">
            <v>5985</v>
          </cell>
          <cell r="AE3026">
            <v>5246</v>
          </cell>
          <cell r="AF3026">
            <v>3489</v>
          </cell>
          <cell r="AG3026">
            <v>3039</v>
          </cell>
          <cell r="AH3026">
            <v>3509</v>
          </cell>
          <cell r="AI3026">
            <v>3728</v>
          </cell>
          <cell r="AJ3026">
            <v>1512</v>
          </cell>
          <cell r="AK3026">
            <v>2185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913</v>
          </cell>
          <cell r="M3027">
            <v>322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32619</v>
          </cell>
          <cell r="L3028">
            <v>4097</v>
          </cell>
          <cell r="M3028">
            <v>7314</v>
          </cell>
          <cell r="N3028">
            <v>4013</v>
          </cell>
          <cell r="O3028">
            <v>1069</v>
          </cell>
          <cell r="P3028">
            <v>1703</v>
          </cell>
          <cell r="Q3028">
            <v>855</v>
          </cell>
          <cell r="R3028">
            <v>1459</v>
          </cell>
          <cell r="S3028">
            <v>1643</v>
          </cell>
          <cell r="T3028">
            <v>771</v>
          </cell>
          <cell r="U3028">
            <v>1187</v>
          </cell>
          <cell r="V3028">
            <v>889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635</v>
          </cell>
          <cell r="AD3028">
            <v>598</v>
          </cell>
          <cell r="AE3028">
            <v>607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2051</v>
          </cell>
          <cell r="L3031">
            <v>171</v>
          </cell>
          <cell r="M3031">
            <v>386</v>
          </cell>
          <cell r="N3031">
            <v>565</v>
          </cell>
          <cell r="S3031">
            <v>331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61445</v>
          </cell>
          <cell r="L3050">
            <v>5036</v>
          </cell>
          <cell r="M3050">
            <v>7547</v>
          </cell>
          <cell r="N3050">
            <v>5152</v>
          </cell>
          <cell r="O3050">
            <v>262</v>
          </cell>
          <cell r="Q3050">
            <v>1804</v>
          </cell>
          <cell r="R3050">
            <v>6201</v>
          </cell>
          <cell r="S3050">
            <v>3315</v>
          </cell>
          <cell r="T3050">
            <v>4574</v>
          </cell>
          <cell r="U3050">
            <v>2710</v>
          </cell>
          <cell r="V3050">
            <v>3258</v>
          </cell>
          <cell r="W3050">
            <v>3624</v>
          </cell>
          <cell r="X3050">
            <v>3129</v>
          </cell>
          <cell r="Y3050">
            <v>1970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3301</v>
          </cell>
          <cell r="M3051">
            <v>235</v>
          </cell>
          <cell r="N3051">
            <v>222</v>
          </cell>
          <cell r="O3051">
            <v>38</v>
          </cell>
          <cell r="P3051">
            <v>72</v>
          </cell>
          <cell r="R3051">
            <v>280</v>
          </cell>
          <cell r="T3051">
            <v>162</v>
          </cell>
          <cell r="U3051">
            <v>915</v>
          </cell>
          <cell r="V3051">
            <v>655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3939</v>
          </cell>
          <cell r="L3052">
            <v>242</v>
          </cell>
          <cell r="M3052">
            <v>323</v>
          </cell>
          <cell r="N3052">
            <v>250</v>
          </cell>
          <cell r="O3052">
            <v>129</v>
          </cell>
          <cell r="Q3052">
            <v>153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185</v>
          </cell>
          <cell r="Y3052">
            <v>329</v>
          </cell>
          <cell r="Z3052">
            <v>424</v>
          </cell>
          <cell r="AE3052">
            <v>165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1449</v>
          </cell>
          <cell r="S3055">
            <v>599</v>
          </cell>
          <cell r="T3055">
            <v>378</v>
          </cell>
          <cell r="Y3055">
            <v>223</v>
          </cell>
          <cell r="Z3055">
            <v>249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167972</v>
          </cell>
          <cell r="L3074">
            <v>9245</v>
          </cell>
          <cell r="M3074">
            <v>24728</v>
          </cell>
          <cell r="N3074">
            <v>14163</v>
          </cell>
          <cell r="O3074">
            <v>7845</v>
          </cell>
          <cell r="P3074">
            <v>12910</v>
          </cell>
          <cell r="Q3074">
            <v>8938</v>
          </cell>
          <cell r="R3074">
            <v>16974</v>
          </cell>
          <cell r="S3074">
            <v>13932</v>
          </cell>
          <cell r="T3074">
            <v>11704</v>
          </cell>
          <cell r="U3074">
            <v>10043</v>
          </cell>
          <cell r="V3074">
            <v>5604</v>
          </cell>
          <cell r="W3074">
            <v>7119</v>
          </cell>
          <cell r="X3074">
            <v>5152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2528</v>
          </cell>
          <cell r="AD3074">
            <v>1687</v>
          </cell>
          <cell r="AE3074">
            <v>842</v>
          </cell>
          <cell r="AF3074">
            <v>1104</v>
          </cell>
          <cell r="AG3074">
            <v>824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2089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500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5574</v>
          </cell>
          <cell r="L3076">
            <v>601</v>
          </cell>
          <cell r="M3076">
            <v>1025</v>
          </cell>
          <cell r="N3076">
            <v>894</v>
          </cell>
          <cell r="O3076">
            <v>376</v>
          </cell>
          <cell r="P3076">
            <v>522</v>
          </cell>
          <cell r="Q3076">
            <v>392</v>
          </cell>
          <cell r="R3076">
            <v>237</v>
          </cell>
          <cell r="T3076">
            <v>219</v>
          </cell>
          <cell r="U3076">
            <v>263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88</v>
          </cell>
          <cell r="M3082">
            <v>88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72749</v>
          </cell>
          <cell r="L3098">
            <v>2774</v>
          </cell>
          <cell r="M3098">
            <v>6989</v>
          </cell>
          <cell r="N3098">
            <v>6240</v>
          </cell>
          <cell r="O3098">
            <v>5052</v>
          </cell>
          <cell r="P3098">
            <v>6968</v>
          </cell>
          <cell r="Q3098">
            <v>6477</v>
          </cell>
          <cell r="R3098">
            <v>5723</v>
          </cell>
          <cell r="S3098">
            <v>3346</v>
          </cell>
          <cell r="T3098">
            <v>3996</v>
          </cell>
          <cell r="U3098">
            <v>2487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1125</v>
          </cell>
          <cell r="AA3098">
            <v>1471</v>
          </cell>
          <cell r="AB3098">
            <v>845</v>
          </cell>
          <cell r="AC3098">
            <v>1219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1806</v>
          </cell>
          <cell r="AI3098">
            <v>707</v>
          </cell>
          <cell r="AJ3098">
            <v>709</v>
          </cell>
          <cell r="AK3098">
            <v>669</v>
          </cell>
          <cell r="AL3098">
            <v>768</v>
          </cell>
          <cell r="AM3098">
            <v>1080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2006</v>
          </cell>
          <cell r="L3099">
            <v>33</v>
          </cell>
          <cell r="M3099">
            <v>362</v>
          </cell>
          <cell r="N3099">
            <v>263</v>
          </cell>
          <cell r="O3099">
            <v>220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9689</v>
          </cell>
          <cell r="L3100">
            <v>912</v>
          </cell>
          <cell r="M3100">
            <v>1214</v>
          </cell>
          <cell r="N3100">
            <v>396</v>
          </cell>
          <cell r="O3100">
            <v>640</v>
          </cell>
          <cell r="P3100">
            <v>1266</v>
          </cell>
          <cell r="Q3100">
            <v>1085</v>
          </cell>
          <cell r="R3100">
            <v>1429</v>
          </cell>
          <cell r="S3100">
            <v>411</v>
          </cell>
          <cell r="T3100">
            <v>177</v>
          </cell>
          <cell r="U3100">
            <v>635</v>
          </cell>
          <cell r="W3100">
            <v>389</v>
          </cell>
          <cell r="X3100">
            <v>347</v>
          </cell>
          <cell r="Y3100">
            <v>169</v>
          </cell>
          <cell r="AA3100">
            <v>206</v>
          </cell>
          <cell r="AB3100">
            <v>155</v>
          </cell>
          <cell r="AE3100">
            <v>100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789</v>
          </cell>
          <cell r="P3103">
            <v>120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63583</v>
          </cell>
          <cell r="L3122">
            <v>2125</v>
          </cell>
          <cell r="M3122">
            <v>7484</v>
          </cell>
          <cell r="N3122">
            <v>5398</v>
          </cell>
          <cell r="O3122">
            <v>4251</v>
          </cell>
          <cell r="P3122">
            <v>4225</v>
          </cell>
          <cell r="Q3122">
            <v>5171</v>
          </cell>
          <cell r="R3122">
            <v>4379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3109</v>
          </cell>
          <cell r="X3122">
            <v>1953</v>
          </cell>
          <cell r="Y3122">
            <v>1237</v>
          </cell>
          <cell r="Z3122">
            <v>843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1281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2218</v>
          </cell>
          <cell r="M3124">
            <v>495</v>
          </cell>
          <cell r="N3124">
            <v>347</v>
          </cell>
          <cell r="P3124">
            <v>181</v>
          </cell>
          <cell r="Q3124">
            <v>429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387455</v>
          </cell>
          <cell r="L3146">
            <v>8505</v>
          </cell>
          <cell r="M3146">
            <v>23449</v>
          </cell>
          <cell r="N3146">
            <v>26564</v>
          </cell>
          <cell r="O3146">
            <v>31961</v>
          </cell>
          <cell r="P3146">
            <v>26969</v>
          </cell>
          <cell r="Q3146">
            <v>29155</v>
          </cell>
          <cell r="R3146">
            <v>35575</v>
          </cell>
          <cell r="S3146">
            <v>27132</v>
          </cell>
          <cell r="T3146">
            <v>36025</v>
          </cell>
          <cell r="U3146">
            <v>22409</v>
          </cell>
          <cell r="V3146">
            <v>14749</v>
          </cell>
          <cell r="W3146">
            <v>12442</v>
          </cell>
          <cell r="X3146">
            <v>13657</v>
          </cell>
          <cell r="Y3146">
            <v>12114</v>
          </cell>
          <cell r="Z3146">
            <v>11926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1553</v>
          </cell>
          <cell r="AH3146">
            <v>2508</v>
          </cell>
          <cell r="AI3146">
            <v>2559</v>
          </cell>
          <cell r="AJ3146">
            <v>2678</v>
          </cell>
          <cell r="AK3146">
            <v>2082</v>
          </cell>
          <cell r="AL3146">
            <v>1978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5047</v>
          </cell>
          <cell r="L3147">
            <v>469</v>
          </cell>
          <cell r="M3147">
            <v>141</v>
          </cell>
          <cell r="N3147">
            <v>116</v>
          </cell>
          <cell r="O3147">
            <v>365</v>
          </cell>
          <cell r="P3147">
            <v>320</v>
          </cell>
          <cell r="Q3147">
            <v>507</v>
          </cell>
          <cell r="R3147">
            <v>184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57771</v>
          </cell>
          <cell r="L3148">
            <v>2495</v>
          </cell>
          <cell r="M3148">
            <v>3507</v>
          </cell>
          <cell r="N3148">
            <v>2942</v>
          </cell>
          <cell r="O3148">
            <v>3474</v>
          </cell>
          <cell r="P3148">
            <v>3394</v>
          </cell>
          <cell r="Q3148">
            <v>6762</v>
          </cell>
          <cell r="R3148">
            <v>5161</v>
          </cell>
          <cell r="S3148">
            <v>6309</v>
          </cell>
          <cell r="T3148">
            <v>2697</v>
          </cell>
          <cell r="U3148">
            <v>2907</v>
          </cell>
          <cell r="V3148">
            <v>1417</v>
          </cell>
          <cell r="W3148">
            <v>1044</v>
          </cell>
          <cell r="X3148">
            <v>3706</v>
          </cell>
          <cell r="Y3148">
            <v>2457</v>
          </cell>
          <cell r="Z3148">
            <v>4259</v>
          </cell>
          <cell r="AA3148">
            <v>1677</v>
          </cell>
          <cell r="AB3148">
            <v>647</v>
          </cell>
          <cell r="AC3148">
            <v>785</v>
          </cell>
          <cell r="AD3148">
            <v>615</v>
          </cell>
          <cell r="AE3148">
            <v>610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2594</v>
          </cell>
          <cell r="M3151">
            <v>431</v>
          </cell>
          <cell r="Q3151">
            <v>95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94043</v>
          </cell>
          <cell r="L3170">
            <v>4031</v>
          </cell>
          <cell r="M3170">
            <v>7601</v>
          </cell>
          <cell r="N3170">
            <v>8169</v>
          </cell>
          <cell r="O3170">
            <v>7680</v>
          </cell>
          <cell r="P3170">
            <v>5692</v>
          </cell>
          <cell r="Q3170">
            <v>8773</v>
          </cell>
          <cell r="R3170">
            <v>8290</v>
          </cell>
          <cell r="S3170">
            <v>9911</v>
          </cell>
          <cell r="T3170">
            <v>9388</v>
          </cell>
          <cell r="U3170">
            <v>5718</v>
          </cell>
          <cell r="V3170">
            <v>4883</v>
          </cell>
          <cell r="W3170">
            <v>3236</v>
          </cell>
          <cell r="X3170">
            <v>4418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333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2807</v>
          </cell>
          <cell r="L3171">
            <v>171</v>
          </cell>
          <cell r="M3171">
            <v>336</v>
          </cell>
          <cell r="N3171">
            <v>290</v>
          </cell>
          <cell r="O3171">
            <v>806</v>
          </cell>
          <cell r="P3171">
            <v>384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6783</v>
          </cell>
          <cell r="L3172">
            <v>800</v>
          </cell>
          <cell r="M3172">
            <v>623</v>
          </cell>
          <cell r="N3172">
            <v>672</v>
          </cell>
          <cell r="O3172">
            <v>260</v>
          </cell>
          <cell r="P3172">
            <v>102</v>
          </cell>
          <cell r="Q3172">
            <v>426</v>
          </cell>
          <cell r="R3172">
            <v>393</v>
          </cell>
          <cell r="S3172">
            <v>887</v>
          </cell>
          <cell r="T3172">
            <v>1018</v>
          </cell>
          <cell r="U3172">
            <v>321</v>
          </cell>
          <cell r="V3172">
            <v>495</v>
          </cell>
          <cell r="W3172">
            <v>300</v>
          </cell>
          <cell r="X3172">
            <v>295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214</v>
          </cell>
          <cell r="T3189">
            <v>214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608076</v>
          </cell>
          <cell r="L3194">
            <v>19315</v>
          </cell>
          <cell r="M3194">
            <v>47085</v>
          </cell>
          <cell r="N3194">
            <v>50082</v>
          </cell>
          <cell r="O3194">
            <v>92332</v>
          </cell>
          <cell r="P3194">
            <v>93721</v>
          </cell>
          <cell r="Q3194">
            <v>69387</v>
          </cell>
          <cell r="R3194">
            <v>38709</v>
          </cell>
          <cell r="S3194">
            <v>23059</v>
          </cell>
          <cell r="T3194">
            <v>24341</v>
          </cell>
          <cell r="U3194">
            <v>18338</v>
          </cell>
          <cell r="V3194">
            <v>15755</v>
          </cell>
          <cell r="W3194">
            <v>17146</v>
          </cell>
          <cell r="X3194">
            <v>16579</v>
          </cell>
          <cell r="Y3194">
            <v>15582</v>
          </cell>
          <cell r="Z3194">
            <v>10454</v>
          </cell>
          <cell r="AA3194">
            <v>10529</v>
          </cell>
          <cell r="AB3194">
            <v>9444</v>
          </cell>
          <cell r="AC3194">
            <v>7715</v>
          </cell>
          <cell r="AD3194">
            <v>5566</v>
          </cell>
          <cell r="AE3194">
            <v>4112</v>
          </cell>
          <cell r="AF3194">
            <v>2979</v>
          </cell>
          <cell r="AG3194">
            <v>4097</v>
          </cell>
          <cell r="AH3194">
            <v>1941</v>
          </cell>
          <cell r="AI3194">
            <v>2082</v>
          </cell>
          <cell r="AJ3194">
            <v>1206</v>
          </cell>
          <cell r="AK3194">
            <v>2679</v>
          </cell>
          <cell r="AL3194">
            <v>2581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9416</v>
          </cell>
          <cell r="M3195">
            <v>135</v>
          </cell>
          <cell r="N3195">
            <v>500</v>
          </cell>
          <cell r="O3195">
            <v>501</v>
          </cell>
          <cell r="P3195">
            <v>2054</v>
          </cell>
          <cell r="Q3195">
            <v>1075</v>
          </cell>
          <cell r="R3195">
            <v>1593</v>
          </cell>
          <cell r="T3195">
            <v>278</v>
          </cell>
          <cell r="U3195">
            <v>263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710</v>
          </cell>
          <cell r="AA3195">
            <v>323</v>
          </cell>
          <cell r="AB3195">
            <v>184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45452</v>
          </cell>
          <cell r="L3196">
            <v>1371</v>
          </cell>
          <cell r="M3196">
            <v>3502</v>
          </cell>
          <cell r="N3196">
            <v>2782</v>
          </cell>
          <cell r="O3196">
            <v>2830</v>
          </cell>
          <cell r="P3196">
            <v>13923</v>
          </cell>
          <cell r="Q3196">
            <v>6975</v>
          </cell>
          <cell r="R3196">
            <v>3557</v>
          </cell>
          <cell r="S3196">
            <v>356</v>
          </cell>
          <cell r="T3196">
            <v>759</v>
          </cell>
          <cell r="U3196">
            <v>706</v>
          </cell>
          <cell r="V3196">
            <v>128</v>
          </cell>
          <cell r="W3196">
            <v>2026</v>
          </cell>
          <cell r="X3196">
            <v>1270</v>
          </cell>
          <cell r="Y3196">
            <v>769</v>
          </cell>
          <cell r="Z3196">
            <v>453</v>
          </cell>
          <cell r="AA3196">
            <v>1421</v>
          </cell>
          <cell r="AB3196">
            <v>242</v>
          </cell>
          <cell r="AC3196">
            <v>848</v>
          </cell>
          <cell r="AD3196">
            <v>397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2347</v>
          </cell>
          <cell r="M3197">
            <v>145</v>
          </cell>
          <cell r="N3197">
            <v>401</v>
          </cell>
          <cell r="O3197">
            <v>157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13142</v>
          </cell>
          <cell r="M3198">
            <v>5403</v>
          </cell>
          <cell r="N3198">
            <v>1577</v>
          </cell>
          <cell r="Q3198">
            <v>2818</v>
          </cell>
          <cell r="U3198">
            <v>3123</v>
          </cell>
          <cell r="W3198">
            <v>221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1852</v>
          </cell>
          <cell r="L3199">
            <v>554</v>
          </cell>
          <cell r="M3199">
            <v>127</v>
          </cell>
          <cell r="O3199">
            <v>660</v>
          </cell>
          <cell r="P3199">
            <v>134</v>
          </cell>
          <cell r="U3199">
            <v>377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54</v>
          </cell>
          <cell r="N3212">
            <v>54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1020136</v>
          </cell>
          <cell r="L3218">
            <v>26108</v>
          </cell>
          <cell r="M3218">
            <v>48824</v>
          </cell>
          <cell r="N3218">
            <v>42495</v>
          </cell>
          <cell r="O3218">
            <v>50093</v>
          </cell>
          <cell r="P3218">
            <v>88102</v>
          </cell>
          <cell r="Q3218">
            <v>85503</v>
          </cell>
          <cell r="R3218">
            <v>91327</v>
          </cell>
          <cell r="S3218">
            <v>74760</v>
          </cell>
          <cell r="T3218">
            <v>74825</v>
          </cell>
          <cell r="U3218">
            <v>66382</v>
          </cell>
          <cell r="V3218">
            <v>36894</v>
          </cell>
          <cell r="W3218">
            <v>34492</v>
          </cell>
          <cell r="X3218">
            <v>35752</v>
          </cell>
          <cell r="Y3218">
            <v>35802</v>
          </cell>
          <cell r="Z3218">
            <v>31384</v>
          </cell>
          <cell r="AA3218">
            <v>21222</v>
          </cell>
          <cell r="AB3218">
            <v>22473</v>
          </cell>
          <cell r="AC3218">
            <v>19259</v>
          </cell>
          <cell r="AD3218">
            <v>22801</v>
          </cell>
          <cell r="AE3218">
            <v>19462</v>
          </cell>
          <cell r="AF3218">
            <v>14555</v>
          </cell>
          <cell r="AG3218">
            <v>10724</v>
          </cell>
          <cell r="AH3218">
            <v>10127</v>
          </cell>
          <cell r="AI3218">
            <v>12878</v>
          </cell>
          <cell r="AJ3218">
            <v>13412</v>
          </cell>
          <cell r="AK3218">
            <v>11262</v>
          </cell>
          <cell r="AL3218">
            <v>9890</v>
          </cell>
          <cell r="AM3218">
            <v>7159</v>
          </cell>
          <cell r="AN3218">
            <v>2169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1949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281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37146</v>
          </cell>
          <cell r="L3220">
            <v>821</v>
          </cell>
          <cell r="M3220">
            <v>1328</v>
          </cell>
          <cell r="N3220">
            <v>110</v>
          </cell>
          <cell r="O3220">
            <v>5247</v>
          </cell>
          <cell r="P3220">
            <v>4598</v>
          </cell>
          <cell r="Q3220">
            <v>4372</v>
          </cell>
          <cell r="R3220">
            <v>6697</v>
          </cell>
          <cell r="S3220">
            <v>2893</v>
          </cell>
          <cell r="T3220">
            <v>1605</v>
          </cell>
          <cell r="U3220">
            <v>1491</v>
          </cell>
          <cell r="V3220">
            <v>761</v>
          </cell>
          <cell r="W3220">
            <v>396</v>
          </cell>
          <cell r="X3220">
            <v>1711</v>
          </cell>
          <cell r="Y3220">
            <v>995</v>
          </cell>
          <cell r="Z3220">
            <v>780</v>
          </cell>
          <cell r="AA3220">
            <v>150</v>
          </cell>
          <cell r="AB3220">
            <v>381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159</v>
          </cell>
          <cell r="AH3220">
            <v>72</v>
          </cell>
          <cell r="AI3220">
            <v>618</v>
          </cell>
          <cell r="AJ3220">
            <v>124</v>
          </cell>
          <cell r="AK3220">
            <v>468</v>
          </cell>
          <cell r="AL3220">
            <v>308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2740</v>
          </cell>
          <cell r="M3221">
            <v>429</v>
          </cell>
          <cell r="O3221">
            <v>466</v>
          </cell>
          <cell r="P3221">
            <v>372</v>
          </cell>
          <cell r="Q3221">
            <v>409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5960</v>
          </cell>
          <cell r="N3223">
            <v>630</v>
          </cell>
          <cell r="P3223">
            <v>1023</v>
          </cell>
          <cell r="Q3223">
            <v>1284</v>
          </cell>
          <cell r="R3223">
            <v>691</v>
          </cell>
          <cell r="S3223">
            <v>798</v>
          </cell>
          <cell r="U3223">
            <v>431</v>
          </cell>
          <cell r="Y3223">
            <v>235</v>
          </cell>
          <cell r="AA3223">
            <v>179</v>
          </cell>
          <cell r="AB3223">
            <v>284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34</v>
          </cell>
          <cell r="Q3226">
            <v>34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20</v>
          </cell>
          <cell r="S3227">
            <v>20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57</v>
          </cell>
          <cell r="X3236">
            <v>57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16</v>
          </cell>
          <cell r="V3238">
            <v>16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69046</v>
          </cell>
          <cell r="L3242">
            <v>2277</v>
          </cell>
          <cell r="M3242">
            <v>6927</v>
          </cell>
          <cell r="N3242">
            <v>3682</v>
          </cell>
          <cell r="O3242">
            <v>4065</v>
          </cell>
          <cell r="P3242">
            <v>4770</v>
          </cell>
          <cell r="Q3242">
            <v>4866</v>
          </cell>
          <cell r="R3242">
            <v>3275</v>
          </cell>
          <cell r="S3242">
            <v>2466</v>
          </cell>
          <cell r="T3242">
            <v>3161</v>
          </cell>
          <cell r="U3242">
            <v>2109</v>
          </cell>
          <cell r="V3242">
            <v>2345</v>
          </cell>
          <cell r="W3242">
            <v>1256</v>
          </cell>
          <cell r="X3242">
            <v>1697</v>
          </cell>
          <cell r="Y3242">
            <v>1133</v>
          </cell>
          <cell r="Z3242">
            <v>764</v>
          </cell>
          <cell r="AA3242">
            <v>2099</v>
          </cell>
          <cell r="AB3242">
            <v>2829</v>
          </cell>
          <cell r="AC3242">
            <v>2134</v>
          </cell>
          <cell r="AD3242">
            <v>1596</v>
          </cell>
          <cell r="AE3242">
            <v>1946</v>
          </cell>
          <cell r="AF3242">
            <v>2121</v>
          </cell>
          <cell r="AG3242">
            <v>1235</v>
          </cell>
          <cell r="AH3242">
            <v>793</v>
          </cell>
          <cell r="AI3242">
            <v>914</v>
          </cell>
          <cell r="AJ3242">
            <v>1657</v>
          </cell>
          <cell r="AK3242">
            <v>2272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467</v>
          </cell>
          <cell r="O3243">
            <v>154</v>
          </cell>
          <cell r="Q3243">
            <v>30</v>
          </cell>
          <cell r="W3243">
            <v>186</v>
          </cell>
          <cell r="AD3243">
            <v>97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2183</v>
          </cell>
          <cell r="L3244">
            <v>38</v>
          </cell>
          <cell r="M3244">
            <v>170</v>
          </cell>
          <cell r="N3244">
            <v>194</v>
          </cell>
          <cell r="O3244">
            <v>95</v>
          </cell>
          <cell r="P3244">
            <v>171</v>
          </cell>
          <cell r="S3244">
            <v>218</v>
          </cell>
          <cell r="Y3244">
            <v>530</v>
          </cell>
          <cell r="AB3244">
            <v>353</v>
          </cell>
          <cell r="AC3244">
            <v>78</v>
          </cell>
          <cell r="AK3244">
            <v>336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196</v>
          </cell>
          <cell r="T3247">
            <v>196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206613</v>
          </cell>
          <cell r="L3266">
            <v>9530</v>
          </cell>
          <cell r="M3266">
            <v>23873</v>
          </cell>
          <cell r="N3266">
            <v>18507</v>
          </cell>
          <cell r="O3266">
            <v>12680</v>
          </cell>
          <cell r="P3266">
            <v>15122</v>
          </cell>
          <cell r="Q3266">
            <v>11973</v>
          </cell>
          <cell r="R3266">
            <v>13756</v>
          </cell>
          <cell r="S3266">
            <v>8820</v>
          </cell>
          <cell r="T3266">
            <v>6979</v>
          </cell>
          <cell r="U3266">
            <v>8244</v>
          </cell>
          <cell r="V3266">
            <v>5772</v>
          </cell>
          <cell r="W3266">
            <v>9153</v>
          </cell>
          <cell r="X3266">
            <v>6733</v>
          </cell>
          <cell r="Y3266">
            <v>9022</v>
          </cell>
          <cell r="Z3266">
            <v>9420</v>
          </cell>
          <cell r="AA3266">
            <v>7389</v>
          </cell>
          <cell r="AB3266">
            <v>2976</v>
          </cell>
          <cell r="AC3266">
            <v>2953</v>
          </cell>
          <cell r="AD3266">
            <v>4315</v>
          </cell>
          <cell r="AE3266">
            <v>3905</v>
          </cell>
          <cell r="AF3266">
            <v>7436</v>
          </cell>
          <cell r="AG3266">
            <v>2036</v>
          </cell>
          <cell r="AH3266">
            <v>699</v>
          </cell>
          <cell r="AI3266">
            <v>830</v>
          </cell>
          <cell r="AJ3266">
            <v>1401</v>
          </cell>
          <cell r="AK3266">
            <v>1052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2862</v>
          </cell>
          <cell r="L3267">
            <v>683</v>
          </cell>
          <cell r="M3267">
            <v>460</v>
          </cell>
          <cell r="N3267">
            <v>581</v>
          </cell>
          <cell r="Q3267">
            <v>157</v>
          </cell>
          <cell r="U3267">
            <v>120</v>
          </cell>
          <cell r="V3267">
            <v>85</v>
          </cell>
          <cell r="Y3267">
            <v>80</v>
          </cell>
          <cell r="Z3267">
            <v>219</v>
          </cell>
          <cell r="AA3267">
            <v>135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16949</v>
          </cell>
          <cell r="L3268">
            <v>1654</v>
          </cell>
          <cell r="M3268">
            <v>817</v>
          </cell>
          <cell r="N3268">
            <v>2116</v>
          </cell>
          <cell r="O3268">
            <v>1976</v>
          </cell>
          <cell r="P3268">
            <v>2365</v>
          </cell>
          <cell r="Q3268">
            <v>492</v>
          </cell>
          <cell r="R3268">
            <v>392</v>
          </cell>
          <cell r="S3268">
            <v>121</v>
          </cell>
          <cell r="U3268">
            <v>287</v>
          </cell>
          <cell r="V3268">
            <v>310</v>
          </cell>
          <cell r="W3268">
            <v>223</v>
          </cell>
          <cell r="X3268">
            <v>408</v>
          </cell>
          <cell r="Y3268">
            <v>658</v>
          </cell>
          <cell r="Z3268">
            <v>955</v>
          </cell>
          <cell r="AA3268">
            <v>1099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1341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3022</v>
          </cell>
          <cell r="M3269">
            <v>597</v>
          </cell>
          <cell r="O3269">
            <v>501</v>
          </cell>
          <cell r="U3269">
            <v>355</v>
          </cell>
          <cell r="V3269">
            <v>358</v>
          </cell>
          <cell r="W3269">
            <v>416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1857</v>
          </cell>
          <cell r="L3271">
            <v>318</v>
          </cell>
          <cell r="N3271">
            <v>1087</v>
          </cell>
          <cell r="Q3271">
            <v>78</v>
          </cell>
          <cell r="T3271">
            <v>127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40263</v>
          </cell>
          <cell r="L3290">
            <v>1904</v>
          </cell>
          <cell r="M3290">
            <v>3375</v>
          </cell>
          <cell r="N3290">
            <v>1873</v>
          </cell>
          <cell r="O3290">
            <v>1776</v>
          </cell>
          <cell r="P3290">
            <v>2412</v>
          </cell>
          <cell r="Q3290">
            <v>1946</v>
          </cell>
          <cell r="R3290">
            <v>4511</v>
          </cell>
          <cell r="S3290">
            <v>2849</v>
          </cell>
          <cell r="T3290">
            <v>3944</v>
          </cell>
          <cell r="U3290">
            <v>1889</v>
          </cell>
          <cell r="V3290">
            <v>1729</v>
          </cell>
          <cell r="W3290">
            <v>1117</v>
          </cell>
          <cell r="X3290">
            <v>922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270</v>
          </cell>
          <cell r="AK3290">
            <v>510</v>
          </cell>
          <cell r="AL3290">
            <v>190</v>
          </cell>
          <cell r="AM3290">
            <v>263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53</v>
          </cell>
          <cell r="O3310">
            <v>53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897797</v>
          </cell>
          <cell r="L3314">
            <v>67686</v>
          </cell>
          <cell r="M3314">
            <v>110172</v>
          </cell>
          <cell r="N3314">
            <v>105896</v>
          </cell>
          <cell r="O3314">
            <v>98614</v>
          </cell>
          <cell r="P3314">
            <v>105156</v>
          </cell>
          <cell r="Q3314">
            <v>110970</v>
          </cell>
          <cell r="R3314">
            <v>50233</v>
          </cell>
          <cell r="S3314">
            <v>18769</v>
          </cell>
          <cell r="T3314">
            <v>14501</v>
          </cell>
          <cell r="U3314">
            <v>12850</v>
          </cell>
          <cell r="V3314">
            <v>8486</v>
          </cell>
          <cell r="W3314">
            <v>12482</v>
          </cell>
          <cell r="X3314">
            <v>14480</v>
          </cell>
          <cell r="Y3314">
            <v>11224</v>
          </cell>
          <cell r="Z3314">
            <v>9137</v>
          </cell>
          <cell r="AA3314">
            <v>4364</v>
          </cell>
          <cell r="AB3314">
            <v>3797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2410</v>
          </cell>
          <cell r="AH3314">
            <v>27596</v>
          </cell>
          <cell r="AI3314">
            <v>38952</v>
          </cell>
          <cell r="AJ3314">
            <v>36749</v>
          </cell>
          <cell r="AK3314">
            <v>20573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7650</v>
          </cell>
          <cell r="L3315">
            <v>1096</v>
          </cell>
          <cell r="M3315">
            <v>309</v>
          </cell>
          <cell r="N3315">
            <v>1132</v>
          </cell>
          <cell r="O3315">
            <v>648</v>
          </cell>
          <cell r="P3315">
            <v>452</v>
          </cell>
          <cell r="Q3315">
            <v>479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1190</v>
          </cell>
          <cell r="AK3315">
            <v>734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52716</v>
          </cell>
          <cell r="L3316">
            <v>4905</v>
          </cell>
          <cell r="M3316">
            <v>3546</v>
          </cell>
          <cell r="N3316">
            <v>5562</v>
          </cell>
          <cell r="O3316">
            <v>4794</v>
          </cell>
          <cell r="P3316">
            <v>3637</v>
          </cell>
          <cell r="Q3316">
            <v>4186</v>
          </cell>
          <cell r="R3316">
            <v>1316</v>
          </cell>
          <cell r="S3316">
            <v>536</v>
          </cell>
          <cell r="T3316">
            <v>202</v>
          </cell>
          <cell r="U3316">
            <v>283</v>
          </cell>
          <cell r="V3316">
            <v>573</v>
          </cell>
          <cell r="W3316">
            <v>1343</v>
          </cell>
          <cell r="X3316">
            <v>1502</v>
          </cell>
          <cell r="Y3316">
            <v>720</v>
          </cell>
          <cell r="Z3316">
            <v>330</v>
          </cell>
          <cell r="AA3316">
            <v>199</v>
          </cell>
          <cell r="AB3316">
            <v>330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4953</v>
          </cell>
          <cell r="AI3316">
            <v>4540</v>
          </cell>
          <cell r="AJ3316">
            <v>5931</v>
          </cell>
          <cell r="AK3316">
            <v>2382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44090</v>
          </cell>
          <cell r="L3318">
            <v>525</v>
          </cell>
          <cell r="M3318">
            <v>2282</v>
          </cell>
          <cell r="N3318">
            <v>575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14103</v>
          </cell>
          <cell r="AJ3318">
            <v>7485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8848</v>
          </cell>
          <cell r="L3319">
            <v>370</v>
          </cell>
          <cell r="N3319">
            <v>231</v>
          </cell>
          <cell r="O3319">
            <v>121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301167</v>
          </cell>
          <cell r="L3338">
            <v>16062</v>
          </cell>
          <cell r="M3338">
            <v>25430</v>
          </cell>
          <cell r="N3338">
            <v>19722</v>
          </cell>
          <cell r="O3338">
            <v>22542</v>
          </cell>
          <cell r="P3338">
            <v>22607</v>
          </cell>
          <cell r="Q3338">
            <v>43189</v>
          </cell>
          <cell r="R3338">
            <v>48898</v>
          </cell>
          <cell r="S3338">
            <v>32423</v>
          </cell>
          <cell r="T3338">
            <v>22112</v>
          </cell>
          <cell r="U3338">
            <v>7081</v>
          </cell>
          <cell r="V3338">
            <v>3332</v>
          </cell>
          <cell r="W3338">
            <v>2433</v>
          </cell>
          <cell r="X3338">
            <v>7790</v>
          </cell>
          <cell r="Y3338">
            <v>10773</v>
          </cell>
          <cell r="Z3338">
            <v>5111</v>
          </cell>
          <cell r="AA3338">
            <v>1351</v>
          </cell>
          <cell r="AB3338">
            <v>1562</v>
          </cell>
          <cell r="AC3338">
            <v>1068</v>
          </cell>
          <cell r="AD3338">
            <v>2047</v>
          </cell>
          <cell r="AE3338">
            <v>936</v>
          </cell>
          <cell r="AF3338">
            <v>856</v>
          </cell>
          <cell r="AG3338">
            <v>1477</v>
          </cell>
          <cell r="AH3338">
            <v>412</v>
          </cell>
          <cell r="AI3338">
            <v>1030</v>
          </cell>
          <cell r="AJ3338">
            <v>776</v>
          </cell>
          <cell r="AK3338">
            <v>147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9913</v>
          </cell>
          <cell r="L3339">
            <v>590</v>
          </cell>
          <cell r="M3339">
            <v>417</v>
          </cell>
          <cell r="N3339">
            <v>438</v>
          </cell>
          <cell r="O3339">
            <v>1183</v>
          </cell>
          <cell r="P3339">
            <v>1125</v>
          </cell>
          <cell r="Q3339">
            <v>1375</v>
          </cell>
          <cell r="R3339">
            <v>1509</v>
          </cell>
          <cell r="S3339">
            <v>1454</v>
          </cell>
          <cell r="T3339">
            <v>571</v>
          </cell>
          <cell r="U3339">
            <v>247</v>
          </cell>
          <cell r="X3339">
            <v>427</v>
          </cell>
          <cell r="Y3339">
            <v>226</v>
          </cell>
          <cell r="Z3339">
            <v>351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28768</v>
          </cell>
          <cell r="L3340">
            <v>680</v>
          </cell>
          <cell r="M3340">
            <v>296</v>
          </cell>
          <cell r="N3340">
            <v>761</v>
          </cell>
          <cell r="O3340">
            <v>2846</v>
          </cell>
          <cell r="P3340">
            <v>2820</v>
          </cell>
          <cell r="Q3340">
            <v>4541</v>
          </cell>
          <cell r="R3340">
            <v>5049</v>
          </cell>
          <cell r="S3340">
            <v>4838</v>
          </cell>
          <cell r="T3340">
            <v>1991</v>
          </cell>
          <cell r="U3340">
            <v>969</v>
          </cell>
          <cell r="V3340">
            <v>129</v>
          </cell>
          <cell r="W3340">
            <v>61</v>
          </cell>
          <cell r="X3340">
            <v>1314</v>
          </cell>
          <cell r="Y3340">
            <v>354</v>
          </cell>
          <cell r="Z3340">
            <v>1194</v>
          </cell>
          <cell r="AA3340">
            <v>77</v>
          </cell>
          <cell r="AC3340">
            <v>141</v>
          </cell>
          <cell r="AE3340">
            <v>225</v>
          </cell>
          <cell r="AF3340">
            <v>289</v>
          </cell>
          <cell r="AH3340">
            <v>77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24320</v>
          </cell>
          <cell r="L3342">
            <v>229</v>
          </cell>
          <cell r="Q3342">
            <v>8259</v>
          </cell>
          <cell r="R3342">
            <v>12735</v>
          </cell>
          <cell r="T3342">
            <v>1052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454</v>
          </cell>
          <cell r="AI3342">
            <v>64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1406</v>
          </cell>
          <cell r="L3343">
            <v>553</v>
          </cell>
          <cell r="M3343">
            <v>227</v>
          </cell>
          <cell r="O3343">
            <v>153</v>
          </cell>
          <cell r="Z3343">
            <v>91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18</v>
          </cell>
          <cell r="R3352">
            <v>18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210</v>
          </cell>
          <cell r="S3358">
            <v>55</v>
          </cell>
          <cell r="T3358">
            <v>155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8459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581</v>
          </cell>
          <cell r="V3363">
            <v>595</v>
          </cell>
          <cell r="W3363">
            <v>465</v>
          </cell>
          <cell r="X3363">
            <v>225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319</v>
          </cell>
          <cell r="AF3363">
            <v>245</v>
          </cell>
          <cell r="AG3363">
            <v>93</v>
          </cell>
          <cell r="AH3363">
            <v>294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2002</v>
          </cell>
          <cell r="L3364">
            <v>24</v>
          </cell>
          <cell r="M3364">
            <v>33</v>
          </cell>
          <cell r="N3364">
            <v>45</v>
          </cell>
          <cell r="O3364">
            <v>112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171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8527</v>
          </cell>
          <cell r="N3366">
            <v>321</v>
          </cell>
          <cell r="O3366">
            <v>1046</v>
          </cell>
          <cell r="P3366">
            <v>879</v>
          </cell>
          <cell r="T3366">
            <v>126</v>
          </cell>
          <cell r="U3366">
            <v>420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</row>
      </sheetData>
      <sheetData sheetId="9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1455296089</v>
          </cell>
          <cell r="L2">
            <v>25329019</v>
          </cell>
          <cell r="M2">
            <v>57186299</v>
          </cell>
          <cell r="N2">
            <v>57654083</v>
          </cell>
          <cell r="O2">
            <v>53301750</v>
          </cell>
          <cell r="P2">
            <v>53922935</v>
          </cell>
          <cell r="Q2">
            <v>57982320</v>
          </cell>
          <cell r="R2">
            <v>65914283</v>
          </cell>
          <cell r="S2">
            <v>62783418</v>
          </cell>
          <cell r="T2">
            <v>68975750</v>
          </cell>
          <cell r="U2">
            <v>66100219</v>
          </cell>
          <cell r="V2">
            <v>52583167</v>
          </cell>
          <cell r="W2">
            <v>55217732</v>
          </cell>
          <cell r="X2">
            <v>54809742</v>
          </cell>
          <cell r="Y2">
            <v>52214159</v>
          </cell>
          <cell r="Z2">
            <v>47995378</v>
          </cell>
          <cell r="AA2">
            <v>49808933</v>
          </cell>
          <cell r="AB2">
            <v>50847762</v>
          </cell>
          <cell r="AC2">
            <v>49436695</v>
          </cell>
          <cell r="AD2">
            <v>50800386</v>
          </cell>
          <cell r="AE2">
            <v>47967997</v>
          </cell>
          <cell r="AF2">
            <v>46964255</v>
          </cell>
          <cell r="AG2">
            <v>40556261</v>
          </cell>
          <cell r="AH2">
            <v>42206474</v>
          </cell>
          <cell r="AI2">
            <v>44574836</v>
          </cell>
          <cell r="AJ2">
            <v>43909159</v>
          </cell>
          <cell r="AK2">
            <v>48605371</v>
          </cell>
          <cell r="AL2">
            <v>47841377</v>
          </cell>
          <cell r="AM2">
            <v>43930575</v>
          </cell>
          <cell r="AN2">
            <v>15862852</v>
          </cell>
          <cell r="AO2">
            <v>11305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48944495</v>
          </cell>
          <cell r="L3">
            <v>1131654</v>
          </cell>
          <cell r="M3">
            <v>3325532</v>
          </cell>
          <cell r="N3">
            <v>2934219</v>
          </cell>
          <cell r="O3">
            <v>2710136</v>
          </cell>
          <cell r="P3">
            <v>2400854</v>
          </cell>
          <cell r="Q3">
            <v>2277362</v>
          </cell>
          <cell r="R3">
            <v>2584005</v>
          </cell>
          <cell r="S3">
            <v>2445729</v>
          </cell>
          <cell r="T3">
            <v>2516066</v>
          </cell>
          <cell r="U3">
            <v>2624157</v>
          </cell>
          <cell r="V3">
            <v>2031247</v>
          </cell>
          <cell r="W3">
            <v>1962428</v>
          </cell>
          <cell r="X3">
            <v>1995801</v>
          </cell>
          <cell r="Y3">
            <v>1897774</v>
          </cell>
          <cell r="Z3">
            <v>1624636</v>
          </cell>
          <cell r="AA3">
            <v>1476482</v>
          </cell>
          <cell r="AB3">
            <v>1454257</v>
          </cell>
          <cell r="AC3">
            <v>1464802</v>
          </cell>
          <cell r="AD3">
            <v>1452514</v>
          </cell>
          <cell r="AE3">
            <v>1388522</v>
          </cell>
          <cell r="AF3">
            <v>995150</v>
          </cell>
          <cell r="AG3">
            <v>951426</v>
          </cell>
          <cell r="AH3">
            <v>830929</v>
          </cell>
          <cell r="AI3">
            <v>878269</v>
          </cell>
          <cell r="AJ3">
            <v>886642</v>
          </cell>
          <cell r="AK3">
            <v>878937</v>
          </cell>
          <cell r="AL3">
            <v>815174</v>
          </cell>
          <cell r="AM3">
            <v>638169</v>
          </cell>
          <cell r="AN3">
            <v>359227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323797862</v>
          </cell>
          <cell r="L4">
            <v>5899710</v>
          </cell>
          <cell r="M4">
            <v>13465898</v>
          </cell>
          <cell r="N4">
            <v>13957036</v>
          </cell>
          <cell r="O4">
            <v>13055546</v>
          </cell>
          <cell r="P4">
            <v>12930135</v>
          </cell>
          <cell r="Q4">
            <v>13477687</v>
          </cell>
          <cell r="R4">
            <v>15588131</v>
          </cell>
          <cell r="S4">
            <v>16199519</v>
          </cell>
          <cell r="T4">
            <v>19381651</v>
          </cell>
          <cell r="U4">
            <v>17549278</v>
          </cell>
          <cell r="V4">
            <v>13841263</v>
          </cell>
          <cell r="W4">
            <v>14460277</v>
          </cell>
          <cell r="X4">
            <v>14008062</v>
          </cell>
          <cell r="Y4">
            <v>12610440</v>
          </cell>
          <cell r="Z4">
            <v>11128332</v>
          </cell>
          <cell r="AA4">
            <v>10875027</v>
          </cell>
          <cell r="AB4">
            <v>10950790</v>
          </cell>
          <cell r="AC4">
            <v>10276046</v>
          </cell>
          <cell r="AD4">
            <v>10182245</v>
          </cell>
          <cell r="AE4">
            <v>9228157</v>
          </cell>
          <cell r="AF4">
            <v>8827995</v>
          </cell>
          <cell r="AG4">
            <v>7269077</v>
          </cell>
          <cell r="AH4">
            <v>7673997</v>
          </cell>
          <cell r="AI4">
            <v>7922568</v>
          </cell>
          <cell r="AJ4">
            <v>7579956</v>
          </cell>
          <cell r="AK4">
            <v>8337849</v>
          </cell>
          <cell r="AL4">
            <v>7774497</v>
          </cell>
          <cell r="AM4">
            <v>7212637</v>
          </cell>
          <cell r="AN4">
            <v>2131756</v>
          </cell>
          <cell r="AO4">
            <v>2300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84849315</v>
          </cell>
          <cell r="L5">
            <v>2103660</v>
          </cell>
          <cell r="M5">
            <v>5226850</v>
          </cell>
          <cell r="N5">
            <v>6022664</v>
          </cell>
          <cell r="O5">
            <v>5303718</v>
          </cell>
          <cell r="P5">
            <v>5454690</v>
          </cell>
          <cell r="Q5">
            <v>5462015</v>
          </cell>
          <cell r="R5">
            <v>4522296</v>
          </cell>
          <cell r="S5">
            <v>3858458</v>
          </cell>
          <cell r="T5">
            <v>3790620</v>
          </cell>
          <cell r="U5">
            <v>3589544</v>
          </cell>
          <cell r="V5">
            <v>3246163</v>
          </cell>
          <cell r="W5">
            <v>2578100</v>
          </cell>
          <cell r="X5">
            <v>2279040</v>
          </cell>
          <cell r="Y5">
            <v>2618297</v>
          </cell>
          <cell r="Z5">
            <v>2556030</v>
          </cell>
          <cell r="AA5">
            <v>2414900</v>
          </cell>
          <cell r="AB5">
            <v>2193758</v>
          </cell>
          <cell r="AC5">
            <v>2517009</v>
          </cell>
          <cell r="AD5">
            <v>2506678</v>
          </cell>
          <cell r="AE5">
            <v>2289006</v>
          </cell>
          <cell r="AF5">
            <v>2340082</v>
          </cell>
          <cell r="AG5">
            <v>1678678</v>
          </cell>
          <cell r="AH5">
            <v>1360694</v>
          </cell>
          <cell r="AI5">
            <v>1267827</v>
          </cell>
          <cell r="AJ5">
            <v>1306521</v>
          </cell>
          <cell r="AK5">
            <v>1494744</v>
          </cell>
          <cell r="AL5">
            <v>1862944</v>
          </cell>
          <cell r="AM5">
            <v>1993305</v>
          </cell>
          <cell r="AN5">
            <v>1010460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697859515</v>
          </cell>
          <cell r="L6">
            <v>3168276</v>
          </cell>
          <cell r="M6">
            <v>25469221</v>
          </cell>
          <cell r="N6">
            <v>29065153</v>
          </cell>
          <cell r="O6">
            <v>29018117</v>
          </cell>
          <cell r="P6">
            <v>24489169</v>
          </cell>
          <cell r="Q6">
            <v>22432469</v>
          </cell>
          <cell r="R6">
            <v>25800530</v>
          </cell>
          <cell r="S6">
            <v>32251251</v>
          </cell>
          <cell r="T6">
            <v>30634860</v>
          </cell>
          <cell r="U6">
            <v>32145068</v>
          </cell>
          <cell r="V6">
            <v>29953821</v>
          </cell>
          <cell r="W6">
            <v>26410879</v>
          </cell>
          <cell r="X6">
            <v>27485255</v>
          </cell>
          <cell r="Y6">
            <v>28561793</v>
          </cell>
          <cell r="Z6">
            <v>29116202</v>
          </cell>
          <cell r="AA6">
            <v>29648247</v>
          </cell>
          <cell r="AB6">
            <v>25373705</v>
          </cell>
          <cell r="AC6">
            <v>27342837</v>
          </cell>
          <cell r="AD6">
            <v>30018085</v>
          </cell>
          <cell r="AE6">
            <v>32213304</v>
          </cell>
          <cell r="AF6">
            <v>27480287</v>
          </cell>
          <cell r="AG6">
            <v>21969659</v>
          </cell>
          <cell r="AH6">
            <v>14970765</v>
          </cell>
          <cell r="AI6">
            <v>12335482</v>
          </cell>
          <cell r="AJ6">
            <v>14419444</v>
          </cell>
          <cell r="AK6">
            <v>15546962</v>
          </cell>
          <cell r="AL6">
            <v>16757529</v>
          </cell>
          <cell r="AM6">
            <v>15099639</v>
          </cell>
          <cell r="AN6">
            <v>12607455</v>
          </cell>
          <cell r="AO6">
            <v>5385217</v>
          </cell>
          <cell r="AP6">
            <v>521747</v>
          </cell>
          <cell r="AQ6">
            <v>167087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198342377</v>
          </cell>
          <cell r="L7">
            <v>3976845</v>
          </cell>
          <cell r="M7">
            <v>11302164</v>
          </cell>
          <cell r="N7">
            <v>11496350</v>
          </cell>
          <cell r="O7">
            <v>10064817</v>
          </cell>
          <cell r="P7">
            <v>10680012</v>
          </cell>
          <cell r="Q7">
            <v>12129783</v>
          </cell>
          <cell r="R7">
            <v>10922095</v>
          </cell>
          <cell r="S7">
            <v>9533759</v>
          </cell>
          <cell r="T7">
            <v>9721687</v>
          </cell>
          <cell r="U7">
            <v>9745011</v>
          </cell>
          <cell r="V7">
            <v>8042470</v>
          </cell>
          <cell r="W7">
            <v>6980033</v>
          </cell>
          <cell r="X7">
            <v>6737699</v>
          </cell>
          <cell r="Y7">
            <v>6498902</v>
          </cell>
          <cell r="Z7">
            <v>6935515</v>
          </cell>
          <cell r="AA7">
            <v>6685758</v>
          </cell>
          <cell r="AB7">
            <v>6593387</v>
          </cell>
          <cell r="AC7">
            <v>5641031</v>
          </cell>
          <cell r="AD7">
            <v>5772182</v>
          </cell>
          <cell r="AE7">
            <v>5534715</v>
          </cell>
          <cell r="AF7">
            <v>4999932</v>
          </cell>
          <cell r="AG7">
            <v>4551295</v>
          </cell>
          <cell r="AH7">
            <v>3675028</v>
          </cell>
          <cell r="AI7">
            <v>3267784</v>
          </cell>
          <cell r="AJ7">
            <v>3163731</v>
          </cell>
          <cell r="AK7">
            <v>3524950</v>
          </cell>
          <cell r="AL7">
            <v>3942928</v>
          </cell>
          <cell r="AM7">
            <v>3987739</v>
          </cell>
          <cell r="AN7">
            <v>2120473</v>
          </cell>
          <cell r="AO7">
            <v>114302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5877</v>
          </cell>
          <cell r="L8">
            <v>324</v>
          </cell>
          <cell r="M8">
            <v>928</v>
          </cell>
          <cell r="N8">
            <v>630</v>
          </cell>
          <cell r="O8">
            <v>553</v>
          </cell>
          <cell r="P8">
            <v>272</v>
          </cell>
          <cell r="Q8">
            <v>318</v>
          </cell>
          <cell r="R8">
            <v>383</v>
          </cell>
          <cell r="S8">
            <v>183</v>
          </cell>
          <cell r="T8">
            <v>165</v>
          </cell>
          <cell r="U8">
            <v>191</v>
          </cell>
          <cell r="V8">
            <v>270</v>
          </cell>
          <cell r="W8">
            <v>97</v>
          </cell>
          <cell r="X8">
            <v>64</v>
          </cell>
          <cell r="Y8">
            <v>121</v>
          </cell>
          <cell r="Z8">
            <v>125</v>
          </cell>
          <cell r="AA8">
            <v>335</v>
          </cell>
          <cell r="AB8">
            <v>159</v>
          </cell>
          <cell r="AC8">
            <v>45</v>
          </cell>
          <cell r="AD8">
            <v>37</v>
          </cell>
          <cell r="AE8">
            <v>73</v>
          </cell>
          <cell r="AF8">
            <v>339</v>
          </cell>
          <cell r="AG8">
            <v>13</v>
          </cell>
          <cell r="AH8">
            <v>13</v>
          </cell>
          <cell r="AJ8">
            <v>40</v>
          </cell>
          <cell r="AK8">
            <v>91</v>
          </cell>
          <cell r="AM8">
            <v>35</v>
          </cell>
          <cell r="AN8">
            <v>73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519305</v>
          </cell>
          <cell r="L9">
            <v>2664</v>
          </cell>
          <cell r="M9">
            <v>41889</v>
          </cell>
          <cell r="N9">
            <v>54453</v>
          </cell>
          <cell r="O9">
            <v>35893</v>
          </cell>
          <cell r="P9">
            <v>81726</v>
          </cell>
          <cell r="Q9">
            <v>77003</v>
          </cell>
          <cell r="R9">
            <v>50402</v>
          </cell>
          <cell r="S9">
            <v>26885</v>
          </cell>
          <cell r="T9">
            <v>16525</v>
          </cell>
          <cell r="U9">
            <v>16974</v>
          </cell>
          <cell r="V9">
            <v>3248</v>
          </cell>
          <cell r="W9">
            <v>1547</v>
          </cell>
          <cell r="X9">
            <v>24464</v>
          </cell>
          <cell r="Y9">
            <v>23219</v>
          </cell>
          <cell r="Z9">
            <v>17774</v>
          </cell>
          <cell r="AA9">
            <v>8256</v>
          </cell>
          <cell r="AB9">
            <v>2655</v>
          </cell>
          <cell r="AC9">
            <v>9831</v>
          </cell>
          <cell r="AD9">
            <v>2457</v>
          </cell>
          <cell r="AE9">
            <v>1965</v>
          </cell>
          <cell r="AF9">
            <v>849</v>
          </cell>
          <cell r="AG9">
            <v>4762</v>
          </cell>
          <cell r="AH9">
            <v>632</v>
          </cell>
          <cell r="AI9">
            <v>1102</v>
          </cell>
          <cell r="AJ9">
            <v>740</v>
          </cell>
          <cell r="AK9">
            <v>2884</v>
          </cell>
          <cell r="AL9">
            <v>4432</v>
          </cell>
          <cell r="AM9">
            <v>2469</v>
          </cell>
          <cell r="AN9">
            <v>203</v>
          </cell>
          <cell r="AO9">
            <v>1402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369570</v>
          </cell>
          <cell r="L10">
            <v>6688</v>
          </cell>
          <cell r="M10">
            <v>18555</v>
          </cell>
          <cell r="N10">
            <v>50796</v>
          </cell>
          <cell r="O10">
            <v>13605</v>
          </cell>
          <cell r="P10">
            <v>30076</v>
          </cell>
          <cell r="Q10">
            <v>41591</v>
          </cell>
          <cell r="R10">
            <v>15584</v>
          </cell>
          <cell r="S10">
            <v>24190</v>
          </cell>
          <cell r="T10">
            <v>4677</v>
          </cell>
          <cell r="U10">
            <v>3686</v>
          </cell>
          <cell r="V10">
            <v>4233</v>
          </cell>
          <cell r="W10">
            <v>2403</v>
          </cell>
          <cell r="X10">
            <v>1955</v>
          </cell>
          <cell r="Y10">
            <v>1901</v>
          </cell>
          <cell r="Z10">
            <v>10440</v>
          </cell>
          <cell r="AA10">
            <v>8275</v>
          </cell>
          <cell r="AB10">
            <v>17055</v>
          </cell>
          <cell r="AC10">
            <v>3613</v>
          </cell>
          <cell r="AD10">
            <v>1696</v>
          </cell>
          <cell r="AE10">
            <v>19553</v>
          </cell>
          <cell r="AF10">
            <v>1896</v>
          </cell>
          <cell r="AG10">
            <v>500</v>
          </cell>
          <cell r="AH10">
            <v>2755</v>
          </cell>
          <cell r="AI10">
            <v>658</v>
          </cell>
          <cell r="AJ10">
            <v>4625</v>
          </cell>
          <cell r="AK10">
            <v>47542</v>
          </cell>
          <cell r="AL10">
            <v>4425</v>
          </cell>
          <cell r="AM10">
            <v>26288</v>
          </cell>
          <cell r="AN10">
            <v>309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2190</v>
          </cell>
          <cell r="L11">
            <v>46</v>
          </cell>
          <cell r="M11">
            <v>616</v>
          </cell>
          <cell r="N11">
            <v>150</v>
          </cell>
          <cell r="O11">
            <v>569</v>
          </cell>
          <cell r="P11">
            <v>285</v>
          </cell>
          <cell r="Q11">
            <v>40</v>
          </cell>
          <cell r="S11">
            <v>193</v>
          </cell>
          <cell r="T11">
            <v>37</v>
          </cell>
          <cell r="U11">
            <v>70</v>
          </cell>
          <cell r="AE11">
            <v>31</v>
          </cell>
          <cell r="AF11">
            <v>32</v>
          </cell>
          <cell r="AG11">
            <v>51</v>
          </cell>
          <cell r="AI11">
            <v>70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13477</v>
          </cell>
          <cell r="L12">
            <v>42</v>
          </cell>
          <cell r="M12">
            <v>1482</v>
          </cell>
          <cell r="N12">
            <v>1903</v>
          </cell>
          <cell r="O12">
            <v>1007</v>
          </cell>
          <cell r="P12">
            <v>1788</v>
          </cell>
          <cell r="Q12">
            <v>1418</v>
          </cell>
          <cell r="R12">
            <v>1371</v>
          </cell>
          <cell r="S12">
            <v>365</v>
          </cell>
          <cell r="T12">
            <v>102</v>
          </cell>
          <cell r="U12">
            <v>656</v>
          </cell>
          <cell r="V12">
            <v>92</v>
          </cell>
          <cell r="W12">
            <v>205</v>
          </cell>
          <cell r="X12">
            <v>227</v>
          </cell>
          <cell r="Y12">
            <v>901</v>
          </cell>
          <cell r="AA12">
            <v>1018</v>
          </cell>
          <cell r="AB12">
            <v>462</v>
          </cell>
          <cell r="AE12">
            <v>181</v>
          </cell>
          <cell r="AJ12">
            <v>131</v>
          </cell>
          <cell r="AL12">
            <v>126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29217</v>
          </cell>
          <cell r="L13">
            <v>1213</v>
          </cell>
          <cell r="M13">
            <v>5118</v>
          </cell>
          <cell r="N13">
            <v>3110</v>
          </cell>
          <cell r="O13">
            <v>3529</v>
          </cell>
          <cell r="P13">
            <v>4128</v>
          </cell>
          <cell r="Q13">
            <v>2402</v>
          </cell>
          <cell r="R13">
            <v>549</v>
          </cell>
          <cell r="S13">
            <v>1395</v>
          </cell>
          <cell r="T13">
            <v>1274</v>
          </cell>
          <cell r="U13">
            <v>968</v>
          </cell>
          <cell r="V13">
            <v>1237</v>
          </cell>
          <cell r="W13">
            <v>320</v>
          </cell>
          <cell r="X13">
            <v>254</v>
          </cell>
          <cell r="Y13">
            <v>868</v>
          </cell>
          <cell r="Z13">
            <v>702</v>
          </cell>
          <cell r="AA13">
            <v>345</v>
          </cell>
          <cell r="AB13">
            <v>96</v>
          </cell>
          <cell r="AC13">
            <v>676</v>
          </cell>
          <cell r="AD13">
            <v>261</v>
          </cell>
          <cell r="AE13">
            <v>269</v>
          </cell>
          <cell r="AF13">
            <v>99</v>
          </cell>
          <cell r="AG13">
            <v>58</v>
          </cell>
          <cell r="AH13">
            <v>54</v>
          </cell>
          <cell r="AJ13">
            <v>252</v>
          </cell>
          <cell r="AL13">
            <v>40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3164</v>
          </cell>
          <cell r="M15">
            <v>191</v>
          </cell>
          <cell r="N15">
            <v>734</v>
          </cell>
          <cell r="P15">
            <v>168</v>
          </cell>
          <cell r="R15">
            <v>918</v>
          </cell>
          <cell r="T15">
            <v>642</v>
          </cell>
          <cell r="W15">
            <v>153</v>
          </cell>
          <cell r="X15">
            <v>189</v>
          </cell>
          <cell r="Z15">
            <v>169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272</v>
          </cell>
          <cell r="N16">
            <v>198</v>
          </cell>
          <cell r="O16">
            <v>74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1843</v>
          </cell>
          <cell r="L17">
            <v>50</v>
          </cell>
          <cell r="M17">
            <v>102</v>
          </cell>
          <cell r="N17">
            <v>88</v>
          </cell>
          <cell r="P17">
            <v>68</v>
          </cell>
          <cell r="Q17">
            <v>200</v>
          </cell>
          <cell r="R17">
            <v>52</v>
          </cell>
          <cell r="T17">
            <v>270</v>
          </cell>
          <cell r="U17">
            <v>315</v>
          </cell>
          <cell r="V17">
            <v>388</v>
          </cell>
          <cell r="W17">
            <v>149</v>
          </cell>
          <cell r="X17">
            <v>43</v>
          </cell>
          <cell r="Z17">
            <v>53</v>
          </cell>
          <cell r="AA17">
            <v>65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36397</v>
          </cell>
          <cell r="L18">
            <v>517</v>
          </cell>
          <cell r="M18">
            <v>4656</v>
          </cell>
          <cell r="N18">
            <v>3889</v>
          </cell>
          <cell r="O18">
            <v>2598</v>
          </cell>
          <cell r="P18">
            <v>2627</v>
          </cell>
          <cell r="Q18">
            <v>3365</v>
          </cell>
          <cell r="R18">
            <v>1020</v>
          </cell>
          <cell r="S18">
            <v>3009</v>
          </cell>
          <cell r="T18">
            <v>1358</v>
          </cell>
          <cell r="U18">
            <v>1541</v>
          </cell>
          <cell r="V18">
            <v>5829</v>
          </cell>
          <cell r="W18">
            <v>1648</v>
          </cell>
          <cell r="X18">
            <v>782</v>
          </cell>
          <cell r="Y18">
            <v>209</v>
          </cell>
          <cell r="Z18">
            <v>549</v>
          </cell>
          <cell r="AA18">
            <v>536</v>
          </cell>
          <cell r="AB18">
            <v>1007</v>
          </cell>
          <cell r="AC18">
            <v>414</v>
          </cell>
          <cell r="AD18">
            <v>302</v>
          </cell>
          <cell r="AE18">
            <v>306</v>
          </cell>
          <cell r="AG18">
            <v>235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11810</v>
          </cell>
          <cell r="L19">
            <v>247</v>
          </cell>
          <cell r="M19">
            <v>528</v>
          </cell>
          <cell r="N19">
            <v>1121</v>
          </cell>
          <cell r="O19">
            <v>854</v>
          </cell>
          <cell r="P19">
            <v>959</v>
          </cell>
          <cell r="Q19">
            <v>1541</v>
          </cell>
          <cell r="R19">
            <v>500</v>
          </cell>
          <cell r="S19">
            <v>428</v>
          </cell>
          <cell r="T19">
            <v>90</v>
          </cell>
          <cell r="U19">
            <v>367</v>
          </cell>
          <cell r="V19">
            <v>1046</v>
          </cell>
          <cell r="W19">
            <v>1269</v>
          </cell>
          <cell r="X19">
            <v>781</v>
          </cell>
          <cell r="Y19">
            <v>150</v>
          </cell>
          <cell r="Z19">
            <v>243</v>
          </cell>
          <cell r="AA19">
            <v>508</v>
          </cell>
          <cell r="AB19">
            <v>110</v>
          </cell>
          <cell r="AC19">
            <v>513</v>
          </cell>
          <cell r="AD19">
            <v>140</v>
          </cell>
          <cell r="AE19">
            <v>114</v>
          </cell>
          <cell r="AF19">
            <v>60</v>
          </cell>
          <cell r="AG19">
            <v>241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16175</v>
          </cell>
          <cell r="L20">
            <v>613</v>
          </cell>
          <cell r="M20">
            <v>3026</v>
          </cell>
          <cell r="N20">
            <v>1488</v>
          </cell>
          <cell r="O20">
            <v>965</v>
          </cell>
          <cell r="P20">
            <v>1840</v>
          </cell>
          <cell r="Q20">
            <v>985</v>
          </cell>
          <cell r="R20">
            <v>821</v>
          </cell>
          <cell r="S20">
            <v>565</v>
          </cell>
          <cell r="T20">
            <v>789</v>
          </cell>
          <cell r="U20">
            <v>670</v>
          </cell>
          <cell r="V20">
            <v>146</v>
          </cell>
          <cell r="W20">
            <v>356</v>
          </cell>
          <cell r="X20">
            <v>241</v>
          </cell>
          <cell r="Y20">
            <v>295</v>
          </cell>
          <cell r="Z20">
            <v>504</v>
          </cell>
          <cell r="AA20">
            <v>113</v>
          </cell>
          <cell r="AB20">
            <v>167</v>
          </cell>
          <cell r="AC20">
            <v>316</v>
          </cell>
          <cell r="AD20">
            <v>312</v>
          </cell>
          <cell r="AE20">
            <v>404</v>
          </cell>
          <cell r="AF20">
            <v>226</v>
          </cell>
          <cell r="AG20">
            <v>99</v>
          </cell>
          <cell r="AH20">
            <v>246</v>
          </cell>
          <cell r="AI20">
            <v>87</v>
          </cell>
          <cell r="AJ20">
            <v>137</v>
          </cell>
          <cell r="AK20">
            <v>138</v>
          </cell>
          <cell r="AL20">
            <v>338</v>
          </cell>
          <cell r="AM20">
            <v>288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193380</v>
          </cell>
          <cell r="L21">
            <v>1628</v>
          </cell>
          <cell r="M21">
            <v>9513</v>
          </cell>
          <cell r="N21">
            <v>16500</v>
          </cell>
          <cell r="O21">
            <v>36917</v>
          </cell>
          <cell r="P21">
            <v>22317</v>
          </cell>
          <cell r="Q21">
            <v>23250</v>
          </cell>
          <cell r="R21">
            <v>12405</v>
          </cell>
          <cell r="S21">
            <v>14266</v>
          </cell>
          <cell r="T21">
            <v>6917</v>
          </cell>
          <cell r="U21">
            <v>9084</v>
          </cell>
          <cell r="V21">
            <v>10369</v>
          </cell>
          <cell r="W21">
            <v>619</v>
          </cell>
          <cell r="X21">
            <v>2313</v>
          </cell>
          <cell r="Y21">
            <v>2917</v>
          </cell>
          <cell r="Z21">
            <v>1108</v>
          </cell>
          <cell r="AA21">
            <v>1645</v>
          </cell>
          <cell r="AB21">
            <v>2920</v>
          </cell>
          <cell r="AC21">
            <v>3453</v>
          </cell>
          <cell r="AD21">
            <v>589</v>
          </cell>
          <cell r="AE21">
            <v>3587</v>
          </cell>
          <cell r="AF21">
            <v>920</v>
          </cell>
          <cell r="AG21">
            <v>1196</v>
          </cell>
          <cell r="AH21">
            <v>463</v>
          </cell>
          <cell r="AI21">
            <v>3185</v>
          </cell>
          <cell r="AJ21">
            <v>705</v>
          </cell>
          <cell r="AK21">
            <v>2720</v>
          </cell>
          <cell r="AL21">
            <v>1235</v>
          </cell>
          <cell r="AM21">
            <v>450</v>
          </cell>
          <cell r="AN21">
            <v>189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100144</v>
          </cell>
          <cell r="L22">
            <v>3160</v>
          </cell>
          <cell r="M22">
            <v>8983</v>
          </cell>
          <cell r="N22">
            <v>11389</v>
          </cell>
          <cell r="O22">
            <v>15593</v>
          </cell>
          <cell r="P22">
            <v>13717</v>
          </cell>
          <cell r="Q22">
            <v>9800</v>
          </cell>
          <cell r="R22">
            <v>6653</v>
          </cell>
          <cell r="S22">
            <v>4531</v>
          </cell>
          <cell r="T22">
            <v>5264</v>
          </cell>
          <cell r="U22">
            <v>2573</v>
          </cell>
          <cell r="V22">
            <v>1243</v>
          </cell>
          <cell r="W22">
            <v>1815</v>
          </cell>
          <cell r="X22">
            <v>782</v>
          </cell>
          <cell r="Y22">
            <v>864</v>
          </cell>
          <cell r="Z22">
            <v>2637</v>
          </cell>
          <cell r="AA22">
            <v>2046</v>
          </cell>
          <cell r="AB22">
            <v>865</v>
          </cell>
          <cell r="AC22">
            <v>887</v>
          </cell>
          <cell r="AD22">
            <v>1129</v>
          </cell>
          <cell r="AE22">
            <v>1324</v>
          </cell>
          <cell r="AF22">
            <v>618</v>
          </cell>
          <cell r="AG22">
            <v>29</v>
          </cell>
          <cell r="AH22">
            <v>513</v>
          </cell>
          <cell r="AI22">
            <v>435</v>
          </cell>
          <cell r="AJ22">
            <v>973</v>
          </cell>
          <cell r="AK22">
            <v>773</v>
          </cell>
          <cell r="AL22">
            <v>988</v>
          </cell>
          <cell r="AM22">
            <v>463</v>
          </cell>
          <cell r="AN22">
            <v>97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175180030</v>
          </cell>
          <cell r="L26">
            <v>5776392</v>
          </cell>
          <cell r="M26">
            <v>10519594</v>
          </cell>
          <cell r="N26">
            <v>9834789</v>
          </cell>
          <cell r="O26">
            <v>9114314</v>
          </cell>
          <cell r="P26">
            <v>9392855</v>
          </cell>
          <cell r="Q26">
            <v>9244662</v>
          </cell>
          <cell r="R26">
            <v>9530582</v>
          </cell>
          <cell r="S26">
            <v>9145861</v>
          </cell>
          <cell r="T26">
            <v>9849155</v>
          </cell>
          <cell r="U26">
            <v>9240162</v>
          </cell>
          <cell r="V26">
            <v>7619344</v>
          </cell>
          <cell r="W26">
            <v>7286241</v>
          </cell>
          <cell r="X26">
            <v>7021281</v>
          </cell>
          <cell r="Y26">
            <v>6439018</v>
          </cell>
          <cell r="Z26">
            <v>5987641</v>
          </cell>
          <cell r="AA26">
            <v>5580687</v>
          </cell>
          <cell r="AB26">
            <v>5105677</v>
          </cell>
          <cell r="AC26">
            <v>4902715</v>
          </cell>
          <cell r="AD26">
            <v>4629302</v>
          </cell>
          <cell r="AE26">
            <v>4127623</v>
          </cell>
          <cell r="AF26">
            <v>3611372</v>
          </cell>
          <cell r="AG26">
            <v>3154586</v>
          </cell>
          <cell r="AH26">
            <v>2987804</v>
          </cell>
          <cell r="AI26">
            <v>2844630</v>
          </cell>
          <cell r="AJ26">
            <v>2965300</v>
          </cell>
          <cell r="AK26">
            <v>3193864</v>
          </cell>
          <cell r="AL26">
            <v>2997359</v>
          </cell>
          <cell r="AM26">
            <v>2367347</v>
          </cell>
          <cell r="AN26">
            <v>707993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8323298</v>
          </cell>
          <cell r="L27">
            <v>253001</v>
          </cell>
          <cell r="M27">
            <v>491681</v>
          </cell>
          <cell r="N27">
            <v>466476</v>
          </cell>
          <cell r="O27">
            <v>415982</v>
          </cell>
          <cell r="P27">
            <v>394434</v>
          </cell>
          <cell r="Q27">
            <v>340146</v>
          </cell>
          <cell r="R27">
            <v>378706</v>
          </cell>
          <cell r="S27">
            <v>407628</v>
          </cell>
          <cell r="T27">
            <v>419244</v>
          </cell>
          <cell r="U27">
            <v>431482</v>
          </cell>
          <cell r="V27">
            <v>314153</v>
          </cell>
          <cell r="W27">
            <v>294998</v>
          </cell>
          <cell r="X27">
            <v>313634</v>
          </cell>
          <cell r="Y27">
            <v>292334</v>
          </cell>
          <cell r="Z27">
            <v>345699</v>
          </cell>
          <cell r="AA27">
            <v>240667</v>
          </cell>
          <cell r="AB27">
            <v>258946</v>
          </cell>
          <cell r="AC27">
            <v>263741</v>
          </cell>
          <cell r="AD27">
            <v>337896</v>
          </cell>
          <cell r="AE27">
            <v>348151</v>
          </cell>
          <cell r="AF27">
            <v>245573</v>
          </cell>
          <cell r="AG27">
            <v>185987</v>
          </cell>
          <cell r="AH27">
            <v>144283</v>
          </cell>
          <cell r="AI27">
            <v>145973</v>
          </cell>
          <cell r="AJ27">
            <v>127822</v>
          </cell>
          <cell r="AK27">
            <v>157229</v>
          </cell>
          <cell r="AL27">
            <v>132062</v>
          </cell>
          <cell r="AM27">
            <v>110677</v>
          </cell>
          <cell r="AN27">
            <v>57305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49287818</v>
          </cell>
          <cell r="L28">
            <v>1110056</v>
          </cell>
          <cell r="M28">
            <v>1955320</v>
          </cell>
          <cell r="N28">
            <v>1875127</v>
          </cell>
          <cell r="O28">
            <v>1733519</v>
          </cell>
          <cell r="P28">
            <v>1810791</v>
          </cell>
          <cell r="Q28">
            <v>1865009</v>
          </cell>
          <cell r="R28">
            <v>2164134</v>
          </cell>
          <cell r="S28">
            <v>2280398</v>
          </cell>
          <cell r="T28">
            <v>2563056</v>
          </cell>
          <cell r="U28">
            <v>2464108</v>
          </cell>
          <cell r="V28">
            <v>2038158</v>
          </cell>
          <cell r="W28">
            <v>1888854</v>
          </cell>
          <cell r="X28">
            <v>2096261</v>
          </cell>
          <cell r="Y28">
            <v>1934424</v>
          </cell>
          <cell r="Z28">
            <v>1840236</v>
          </cell>
          <cell r="AA28">
            <v>1835056</v>
          </cell>
          <cell r="AB28">
            <v>1661172</v>
          </cell>
          <cell r="AC28">
            <v>1814936</v>
          </cell>
          <cell r="AD28">
            <v>1804067</v>
          </cell>
          <cell r="AE28">
            <v>1792410</v>
          </cell>
          <cell r="AF28">
            <v>1526609</v>
          </cell>
          <cell r="AG28">
            <v>1364335</v>
          </cell>
          <cell r="AH28">
            <v>1169699</v>
          </cell>
          <cell r="AI28">
            <v>1212449</v>
          </cell>
          <cell r="AJ28">
            <v>1265456</v>
          </cell>
          <cell r="AK28">
            <v>1356207</v>
          </cell>
          <cell r="AL28">
            <v>1270096</v>
          </cell>
          <cell r="AM28">
            <v>1195738</v>
          </cell>
          <cell r="AN28">
            <v>314911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970498</v>
          </cell>
          <cell r="L29">
            <v>37316</v>
          </cell>
          <cell r="M29">
            <v>90231</v>
          </cell>
          <cell r="N29">
            <v>79116</v>
          </cell>
          <cell r="O29">
            <v>60666</v>
          </cell>
          <cell r="P29">
            <v>69745</v>
          </cell>
          <cell r="Q29">
            <v>62505</v>
          </cell>
          <cell r="R29">
            <v>58417</v>
          </cell>
          <cell r="S29">
            <v>52039</v>
          </cell>
          <cell r="T29">
            <v>50183</v>
          </cell>
          <cell r="U29">
            <v>41867</v>
          </cell>
          <cell r="V29">
            <v>41582</v>
          </cell>
          <cell r="W29">
            <v>33159</v>
          </cell>
          <cell r="X29">
            <v>34191</v>
          </cell>
          <cell r="Y29">
            <v>29103</v>
          </cell>
          <cell r="Z29">
            <v>31193</v>
          </cell>
          <cell r="AA29">
            <v>25190</v>
          </cell>
          <cell r="AB29">
            <v>25496</v>
          </cell>
          <cell r="AC29">
            <v>25935</v>
          </cell>
          <cell r="AD29">
            <v>16049</v>
          </cell>
          <cell r="AE29">
            <v>16287</v>
          </cell>
          <cell r="AF29">
            <v>11644</v>
          </cell>
          <cell r="AG29">
            <v>10284</v>
          </cell>
          <cell r="AH29">
            <v>9947</v>
          </cell>
          <cell r="AI29">
            <v>10369</v>
          </cell>
          <cell r="AJ29">
            <v>12870</v>
          </cell>
          <cell r="AK29">
            <v>6379</v>
          </cell>
          <cell r="AL29">
            <v>14098</v>
          </cell>
          <cell r="AM29">
            <v>6914</v>
          </cell>
          <cell r="AN29">
            <v>7723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24739108</v>
          </cell>
          <cell r="L30">
            <v>127741</v>
          </cell>
          <cell r="M30">
            <v>1057635</v>
          </cell>
          <cell r="N30">
            <v>1435736</v>
          </cell>
          <cell r="O30">
            <v>1380649</v>
          </cell>
          <cell r="P30">
            <v>1698671</v>
          </cell>
          <cell r="Q30">
            <v>1358522</v>
          </cell>
          <cell r="R30">
            <v>1432479</v>
          </cell>
          <cell r="S30">
            <v>1469578</v>
          </cell>
          <cell r="T30">
            <v>1335110</v>
          </cell>
          <cell r="U30">
            <v>1835047</v>
          </cell>
          <cell r="V30">
            <v>1524289</v>
          </cell>
          <cell r="W30">
            <v>1480956</v>
          </cell>
          <cell r="X30">
            <v>1213721</v>
          </cell>
          <cell r="Y30">
            <v>1043386</v>
          </cell>
          <cell r="Z30">
            <v>741818</v>
          </cell>
          <cell r="AA30">
            <v>990869</v>
          </cell>
          <cell r="AB30">
            <v>500616</v>
          </cell>
          <cell r="AC30">
            <v>578915</v>
          </cell>
          <cell r="AD30">
            <v>496555</v>
          </cell>
          <cell r="AE30">
            <v>510229</v>
          </cell>
          <cell r="AF30">
            <v>517302</v>
          </cell>
          <cell r="AG30">
            <v>232356</v>
          </cell>
          <cell r="AH30">
            <v>365489</v>
          </cell>
          <cell r="AI30">
            <v>282126</v>
          </cell>
          <cell r="AJ30">
            <v>223368</v>
          </cell>
          <cell r="AK30">
            <v>242163</v>
          </cell>
          <cell r="AL30">
            <v>272158</v>
          </cell>
          <cell r="AM30">
            <v>130109</v>
          </cell>
          <cell r="AN30">
            <v>159599</v>
          </cell>
          <cell r="AO30">
            <v>86990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2849057</v>
          </cell>
          <cell r="L31">
            <v>51247</v>
          </cell>
          <cell r="M31">
            <v>170780</v>
          </cell>
          <cell r="N31">
            <v>209887</v>
          </cell>
          <cell r="O31">
            <v>140187</v>
          </cell>
          <cell r="P31">
            <v>107043</v>
          </cell>
          <cell r="Q31">
            <v>145813</v>
          </cell>
          <cell r="R31">
            <v>127440</v>
          </cell>
          <cell r="S31">
            <v>118517</v>
          </cell>
          <cell r="T31">
            <v>183134</v>
          </cell>
          <cell r="U31">
            <v>150701</v>
          </cell>
          <cell r="V31">
            <v>153888</v>
          </cell>
          <cell r="W31">
            <v>101131</v>
          </cell>
          <cell r="X31">
            <v>86421</v>
          </cell>
          <cell r="Y31">
            <v>122331</v>
          </cell>
          <cell r="Z31">
            <v>91425</v>
          </cell>
          <cell r="AA31">
            <v>62723</v>
          </cell>
          <cell r="AB31">
            <v>64716</v>
          </cell>
          <cell r="AC31">
            <v>86882</v>
          </cell>
          <cell r="AD31">
            <v>119545</v>
          </cell>
          <cell r="AE31">
            <v>53984</v>
          </cell>
          <cell r="AF31">
            <v>95683</v>
          </cell>
          <cell r="AG31">
            <v>71086</v>
          </cell>
          <cell r="AH31">
            <v>42324</v>
          </cell>
          <cell r="AI31">
            <v>42209</v>
          </cell>
          <cell r="AJ31">
            <v>30457</v>
          </cell>
          <cell r="AK31">
            <v>49213</v>
          </cell>
          <cell r="AL31">
            <v>28862</v>
          </cell>
          <cell r="AM31">
            <v>35376</v>
          </cell>
          <cell r="AN31">
            <v>23292</v>
          </cell>
          <cell r="AO31">
            <v>82760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901</v>
          </cell>
          <cell r="L32">
            <v>77</v>
          </cell>
          <cell r="M32">
            <v>61</v>
          </cell>
          <cell r="N32">
            <v>118</v>
          </cell>
          <cell r="O32">
            <v>53</v>
          </cell>
          <cell r="P32">
            <v>30</v>
          </cell>
          <cell r="Q32">
            <v>198</v>
          </cell>
          <cell r="R32">
            <v>47</v>
          </cell>
          <cell r="T32">
            <v>43</v>
          </cell>
          <cell r="U32">
            <v>69</v>
          </cell>
          <cell r="W32">
            <v>51</v>
          </cell>
          <cell r="Z32">
            <v>48</v>
          </cell>
          <cell r="AA32">
            <v>19</v>
          </cell>
          <cell r="AC32">
            <v>36</v>
          </cell>
          <cell r="AE32">
            <v>11</v>
          </cell>
          <cell r="AF32">
            <v>30</v>
          </cell>
          <cell r="AJ32">
            <v>10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12556</v>
          </cell>
          <cell r="L33">
            <v>94</v>
          </cell>
          <cell r="M33">
            <v>2388</v>
          </cell>
          <cell r="N33">
            <v>897</v>
          </cell>
          <cell r="O33">
            <v>741</v>
          </cell>
          <cell r="P33">
            <v>550</v>
          </cell>
          <cell r="Q33">
            <v>1577</v>
          </cell>
          <cell r="R33">
            <v>3923</v>
          </cell>
          <cell r="S33">
            <v>1830</v>
          </cell>
          <cell r="V33">
            <v>241</v>
          </cell>
          <cell r="X33">
            <v>200</v>
          </cell>
          <cell r="Y33">
            <v>59</v>
          </cell>
          <cell r="AJ33">
            <v>56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12695</v>
          </cell>
          <cell r="L34">
            <v>803</v>
          </cell>
          <cell r="M34">
            <v>1249</v>
          </cell>
          <cell r="N34">
            <v>1299</v>
          </cell>
          <cell r="O34">
            <v>584</v>
          </cell>
          <cell r="P34">
            <v>1940</v>
          </cell>
          <cell r="Q34">
            <v>1340</v>
          </cell>
          <cell r="R34">
            <v>1392</v>
          </cell>
          <cell r="S34">
            <v>1004</v>
          </cell>
          <cell r="T34">
            <v>378</v>
          </cell>
          <cell r="U34">
            <v>723</v>
          </cell>
          <cell r="V34">
            <v>954</v>
          </cell>
          <cell r="W34">
            <v>141</v>
          </cell>
          <cell r="X34">
            <v>96</v>
          </cell>
          <cell r="Y34">
            <v>56</v>
          </cell>
          <cell r="Z34">
            <v>39</v>
          </cell>
          <cell r="AA34">
            <v>69</v>
          </cell>
          <cell r="AB34">
            <v>151</v>
          </cell>
          <cell r="AC34">
            <v>314</v>
          </cell>
          <cell r="AE34">
            <v>54</v>
          </cell>
          <cell r="AF34">
            <v>19</v>
          </cell>
          <cell r="AG34">
            <v>90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1111</v>
          </cell>
          <cell r="L35">
            <v>112</v>
          </cell>
          <cell r="M35">
            <v>140</v>
          </cell>
          <cell r="N35">
            <v>61</v>
          </cell>
          <cell r="O35">
            <v>137</v>
          </cell>
          <cell r="P35">
            <v>119</v>
          </cell>
          <cell r="Q35">
            <v>152</v>
          </cell>
          <cell r="R35">
            <v>67</v>
          </cell>
          <cell r="S35">
            <v>194</v>
          </cell>
          <cell r="U35">
            <v>19</v>
          </cell>
          <cell r="X35">
            <v>22</v>
          </cell>
          <cell r="Z35">
            <v>50</v>
          </cell>
          <cell r="AE35">
            <v>26</v>
          </cell>
          <cell r="AF35">
            <v>12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869</v>
          </cell>
          <cell r="M36">
            <v>263</v>
          </cell>
          <cell r="P36">
            <v>263</v>
          </cell>
          <cell r="S36">
            <v>200</v>
          </cell>
          <cell r="T36">
            <v>56</v>
          </cell>
          <cell r="V36">
            <v>87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5292</v>
          </cell>
          <cell r="L37">
            <v>257</v>
          </cell>
          <cell r="M37">
            <v>1204</v>
          </cell>
          <cell r="N37">
            <v>265</v>
          </cell>
          <cell r="O37">
            <v>922</v>
          </cell>
          <cell r="P37">
            <v>354</v>
          </cell>
          <cell r="Q37">
            <v>640</v>
          </cell>
          <cell r="R37">
            <v>370</v>
          </cell>
          <cell r="S37">
            <v>259</v>
          </cell>
          <cell r="T37">
            <v>72</v>
          </cell>
          <cell r="U37">
            <v>498</v>
          </cell>
          <cell r="W37">
            <v>82</v>
          </cell>
          <cell r="X37">
            <v>191</v>
          </cell>
          <cell r="AB37">
            <v>144</v>
          </cell>
          <cell r="AK37">
            <v>34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134</v>
          </cell>
          <cell r="L39">
            <v>62</v>
          </cell>
          <cell r="P39">
            <v>72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620</v>
          </cell>
          <cell r="M40">
            <v>60</v>
          </cell>
          <cell r="P40">
            <v>137</v>
          </cell>
          <cell r="S40">
            <v>78</v>
          </cell>
          <cell r="U40">
            <v>83</v>
          </cell>
          <cell r="AA40">
            <v>132</v>
          </cell>
          <cell r="AD40">
            <v>130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139</v>
          </cell>
          <cell r="M41">
            <v>20</v>
          </cell>
          <cell r="U41">
            <v>17</v>
          </cell>
          <cell r="AA41">
            <v>102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2611</v>
          </cell>
          <cell r="M42">
            <v>699</v>
          </cell>
          <cell r="N42">
            <v>188</v>
          </cell>
          <cell r="O42">
            <v>26</v>
          </cell>
          <cell r="Q42">
            <v>94</v>
          </cell>
          <cell r="R42">
            <v>371</v>
          </cell>
          <cell r="S42">
            <v>55</v>
          </cell>
          <cell r="U42">
            <v>69</v>
          </cell>
          <cell r="V42">
            <v>290</v>
          </cell>
          <cell r="W42">
            <v>89</v>
          </cell>
          <cell r="X42">
            <v>730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1842</v>
          </cell>
          <cell r="M43">
            <v>119</v>
          </cell>
          <cell r="N43">
            <v>185</v>
          </cell>
          <cell r="O43">
            <v>112</v>
          </cell>
          <cell r="Q43">
            <v>91</v>
          </cell>
          <cell r="R43">
            <v>277</v>
          </cell>
          <cell r="S43">
            <v>360</v>
          </cell>
          <cell r="U43">
            <v>33</v>
          </cell>
          <cell r="V43">
            <v>52</v>
          </cell>
          <cell r="X43">
            <v>100</v>
          </cell>
          <cell r="Z43">
            <v>67</v>
          </cell>
          <cell r="AA43">
            <v>18</v>
          </cell>
          <cell r="AD43">
            <v>428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5188</v>
          </cell>
          <cell r="L44">
            <v>143</v>
          </cell>
          <cell r="M44">
            <v>890</v>
          </cell>
          <cell r="N44">
            <v>598</v>
          </cell>
          <cell r="O44">
            <v>525</v>
          </cell>
          <cell r="P44">
            <v>348</v>
          </cell>
          <cell r="Q44">
            <v>433</v>
          </cell>
          <cell r="R44">
            <v>281</v>
          </cell>
          <cell r="S44">
            <v>357</v>
          </cell>
          <cell r="T44">
            <v>175</v>
          </cell>
          <cell r="U44">
            <v>213</v>
          </cell>
          <cell r="V44">
            <v>317</v>
          </cell>
          <cell r="W44">
            <v>209</v>
          </cell>
          <cell r="Y44">
            <v>143</v>
          </cell>
          <cell r="Z44">
            <v>28</v>
          </cell>
          <cell r="AA44">
            <v>118</v>
          </cell>
          <cell r="AB44">
            <v>90</v>
          </cell>
          <cell r="AC44">
            <v>101</v>
          </cell>
          <cell r="AE44">
            <v>16</v>
          </cell>
          <cell r="AI44">
            <v>85</v>
          </cell>
          <cell r="AJ44">
            <v>37</v>
          </cell>
          <cell r="AK44">
            <v>48</v>
          </cell>
          <cell r="AL44">
            <v>33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13940</v>
          </cell>
          <cell r="M45">
            <v>1459</v>
          </cell>
          <cell r="N45">
            <v>1388</v>
          </cell>
          <cell r="O45">
            <v>2207</v>
          </cell>
          <cell r="P45">
            <v>610</v>
          </cell>
          <cell r="Q45">
            <v>1451</v>
          </cell>
          <cell r="R45">
            <v>1144</v>
          </cell>
          <cell r="S45">
            <v>874</v>
          </cell>
          <cell r="T45">
            <v>396</v>
          </cell>
          <cell r="U45">
            <v>2169</v>
          </cell>
          <cell r="V45">
            <v>605</v>
          </cell>
          <cell r="W45">
            <v>406</v>
          </cell>
          <cell r="X45">
            <v>20</v>
          </cell>
          <cell r="Y45">
            <v>196</v>
          </cell>
          <cell r="Z45">
            <v>11</v>
          </cell>
          <cell r="AA45">
            <v>318</v>
          </cell>
          <cell r="AB45">
            <v>136</v>
          </cell>
          <cell r="AC45">
            <v>35</v>
          </cell>
          <cell r="AG45">
            <v>254</v>
          </cell>
          <cell r="AI45">
            <v>156</v>
          </cell>
          <cell r="AM45">
            <v>105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12619</v>
          </cell>
          <cell r="L46">
            <v>1086</v>
          </cell>
          <cell r="M46">
            <v>1255</v>
          </cell>
          <cell r="N46">
            <v>1817</v>
          </cell>
          <cell r="O46">
            <v>817</v>
          </cell>
          <cell r="P46">
            <v>1856</v>
          </cell>
          <cell r="Q46">
            <v>724</v>
          </cell>
          <cell r="R46">
            <v>546</v>
          </cell>
          <cell r="S46">
            <v>1419</v>
          </cell>
          <cell r="T46">
            <v>611</v>
          </cell>
          <cell r="U46">
            <v>663</v>
          </cell>
          <cell r="V46">
            <v>522</v>
          </cell>
          <cell r="Z46">
            <v>259</v>
          </cell>
          <cell r="AC46">
            <v>98</v>
          </cell>
          <cell r="AD46">
            <v>135</v>
          </cell>
          <cell r="AE46">
            <v>306</v>
          </cell>
          <cell r="AG46">
            <v>407</v>
          </cell>
          <cell r="AI46">
            <v>15</v>
          </cell>
          <cell r="AJ46">
            <v>83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55358707</v>
          </cell>
          <cell r="L50">
            <v>1664881</v>
          </cell>
          <cell r="M50">
            <v>3389038</v>
          </cell>
          <cell r="N50">
            <v>3181761</v>
          </cell>
          <cell r="O50">
            <v>3245163</v>
          </cell>
          <cell r="P50">
            <v>3381161</v>
          </cell>
          <cell r="Q50">
            <v>3666520</v>
          </cell>
          <cell r="R50">
            <v>4022350</v>
          </cell>
          <cell r="S50">
            <v>3513771</v>
          </cell>
          <cell r="T50">
            <v>3685950</v>
          </cell>
          <cell r="U50">
            <v>3244449</v>
          </cell>
          <cell r="V50">
            <v>2402408</v>
          </cell>
          <cell r="W50">
            <v>2489462</v>
          </cell>
          <cell r="X50">
            <v>2257363</v>
          </cell>
          <cell r="Y50">
            <v>1984578</v>
          </cell>
          <cell r="Z50">
            <v>1634061</v>
          </cell>
          <cell r="AA50">
            <v>1353042</v>
          </cell>
          <cell r="AB50">
            <v>1256172</v>
          </cell>
          <cell r="AC50">
            <v>1315049</v>
          </cell>
          <cell r="AD50">
            <v>1256711</v>
          </cell>
          <cell r="AE50">
            <v>1084731</v>
          </cell>
          <cell r="AF50">
            <v>971066</v>
          </cell>
          <cell r="AG50">
            <v>705854</v>
          </cell>
          <cell r="AH50">
            <v>608605</v>
          </cell>
          <cell r="AI50">
            <v>669800</v>
          </cell>
          <cell r="AJ50">
            <v>737564</v>
          </cell>
          <cell r="AK50">
            <v>633622</v>
          </cell>
          <cell r="AL50">
            <v>532653</v>
          </cell>
          <cell r="AM50">
            <v>357361</v>
          </cell>
          <cell r="AN50">
            <v>113561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333746</v>
          </cell>
          <cell r="L51">
            <v>14670</v>
          </cell>
          <cell r="M51">
            <v>23635</v>
          </cell>
          <cell r="N51">
            <v>23593</v>
          </cell>
          <cell r="O51">
            <v>19279</v>
          </cell>
          <cell r="P51">
            <v>20494</v>
          </cell>
          <cell r="Q51">
            <v>19232</v>
          </cell>
          <cell r="R51">
            <v>22823</v>
          </cell>
          <cell r="S51">
            <v>20851</v>
          </cell>
          <cell r="T51">
            <v>19762</v>
          </cell>
          <cell r="U51">
            <v>18838</v>
          </cell>
          <cell r="V51">
            <v>10273</v>
          </cell>
          <cell r="W51">
            <v>13459</v>
          </cell>
          <cell r="X51">
            <v>14356</v>
          </cell>
          <cell r="Y51">
            <v>10948</v>
          </cell>
          <cell r="Z51">
            <v>13428</v>
          </cell>
          <cell r="AA51">
            <v>6547</v>
          </cell>
          <cell r="AB51">
            <v>9027</v>
          </cell>
          <cell r="AC51">
            <v>9971</v>
          </cell>
          <cell r="AD51">
            <v>6374</v>
          </cell>
          <cell r="AE51">
            <v>7419</v>
          </cell>
          <cell r="AF51">
            <v>2058</v>
          </cell>
          <cell r="AG51">
            <v>8108</v>
          </cell>
          <cell r="AH51">
            <v>6084</v>
          </cell>
          <cell r="AI51">
            <v>2072</v>
          </cell>
          <cell r="AJ51">
            <v>4703</v>
          </cell>
          <cell r="AK51">
            <v>2842</v>
          </cell>
          <cell r="AL51">
            <v>1414</v>
          </cell>
          <cell r="AM51">
            <v>1063</v>
          </cell>
          <cell r="AN51">
            <v>423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6711352</v>
          </cell>
          <cell r="L52">
            <v>143144</v>
          </cell>
          <cell r="M52">
            <v>317783</v>
          </cell>
          <cell r="N52">
            <v>308952</v>
          </cell>
          <cell r="O52">
            <v>352660</v>
          </cell>
          <cell r="P52">
            <v>412667</v>
          </cell>
          <cell r="Q52">
            <v>462516</v>
          </cell>
          <cell r="R52">
            <v>504889</v>
          </cell>
          <cell r="S52">
            <v>443867</v>
          </cell>
          <cell r="T52">
            <v>568024</v>
          </cell>
          <cell r="U52">
            <v>515723</v>
          </cell>
          <cell r="V52">
            <v>378212</v>
          </cell>
          <cell r="W52">
            <v>373997</v>
          </cell>
          <cell r="X52">
            <v>316573</v>
          </cell>
          <cell r="Y52">
            <v>276585</v>
          </cell>
          <cell r="Z52">
            <v>200811</v>
          </cell>
          <cell r="AA52">
            <v>146459</v>
          </cell>
          <cell r="AB52">
            <v>137961</v>
          </cell>
          <cell r="AC52">
            <v>134955</v>
          </cell>
          <cell r="AD52">
            <v>126729</v>
          </cell>
          <cell r="AE52">
            <v>112376</v>
          </cell>
          <cell r="AF52">
            <v>90771</v>
          </cell>
          <cell r="AG52">
            <v>47632</v>
          </cell>
          <cell r="AH52">
            <v>49860</v>
          </cell>
          <cell r="AI52">
            <v>73600</v>
          </cell>
          <cell r="AJ52">
            <v>82849</v>
          </cell>
          <cell r="AK52">
            <v>54030</v>
          </cell>
          <cell r="AL52">
            <v>38502</v>
          </cell>
          <cell r="AM52">
            <v>30627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384606</v>
          </cell>
          <cell r="L53">
            <v>12635</v>
          </cell>
          <cell r="M53">
            <v>37390</v>
          </cell>
          <cell r="N53">
            <v>24614</v>
          </cell>
          <cell r="O53">
            <v>24832</v>
          </cell>
          <cell r="P53">
            <v>32363</v>
          </cell>
          <cell r="Q53">
            <v>26113</v>
          </cell>
          <cell r="R53">
            <v>32214</v>
          </cell>
          <cell r="S53">
            <v>24255</v>
          </cell>
          <cell r="T53">
            <v>25163</v>
          </cell>
          <cell r="U53">
            <v>21692</v>
          </cell>
          <cell r="V53">
            <v>17932</v>
          </cell>
          <cell r="W53">
            <v>15715</v>
          </cell>
          <cell r="X53">
            <v>12601</v>
          </cell>
          <cell r="Y53">
            <v>10565</v>
          </cell>
          <cell r="Z53">
            <v>8322</v>
          </cell>
          <cell r="AA53">
            <v>5869</v>
          </cell>
          <cell r="AB53">
            <v>7673</v>
          </cell>
          <cell r="AC53">
            <v>7091</v>
          </cell>
          <cell r="AD53">
            <v>8745</v>
          </cell>
          <cell r="AE53">
            <v>9695</v>
          </cell>
          <cell r="AF53">
            <v>1862</v>
          </cell>
          <cell r="AG53">
            <v>1594</v>
          </cell>
          <cell r="AH53">
            <v>4883</v>
          </cell>
          <cell r="AI53">
            <v>3027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686064</v>
          </cell>
          <cell r="L54">
            <v>3546</v>
          </cell>
          <cell r="M54">
            <v>25385</v>
          </cell>
          <cell r="N54">
            <v>35869</v>
          </cell>
          <cell r="O54">
            <v>51105</v>
          </cell>
          <cell r="P54">
            <v>23408</v>
          </cell>
          <cell r="Q54">
            <v>51494</v>
          </cell>
          <cell r="R54">
            <v>57076</v>
          </cell>
          <cell r="S54">
            <v>43370</v>
          </cell>
          <cell r="T54">
            <v>38788</v>
          </cell>
          <cell r="U54">
            <v>50436</v>
          </cell>
          <cell r="V54">
            <v>24317</v>
          </cell>
          <cell r="W54">
            <v>26646</v>
          </cell>
          <cell r="X54">
            <v>33213</v>
          </cell>
          <cell r="Y54">
            <v>28587</v>
          </cell>
          <cell r="Z54">
            <v>34538</v>
          </cell>
          <cell r="AA54">
            <v>19651</v>
          </cell>
          <cell r="AB54">
            <v>14729</v>
          </cell>
          <cell r="AC54">
            <v>6185</v>
          </cell>
          <cell r="AD54">
            <v>12256</v>
          </cell>
          <cell r="AE54">
            <v>26234</v>
          </cell>
          <cell r="AF54">
            <v>15518</v>
          </cell>
          <cell r="AG54">
            <v>5115</v>
          </cell>
          <cell r="AH54">
            <v>6747</v>
          </cell>
          <cell r="AI54">
            <v>16212</v>
          </cell>
          <cell r="AJ54">
            <v>16567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496992</v>
          </cell>
          <cell r="L55">
            <v>13246</v>
          </cell>
          <cell r="M55">
            <v>18564</v>
          </cell>
          <cell r="N55">
            <v>21452</v>
          </cell>
          <cell r="O55">
            <v>30028</v>
          </cell>
          <cell r="P55">
            <v>39619</v>
          </cell>
          <cell r="Q55">
            <v>30328</v>
          </cell>
          <cell r="R55">
            <v>39719</v>
          </cell>
          <cell r="S55">
            <v>22801</v>
          </cell>
          <cell r="T55">
            <v>31420</v>
          </cell>
          <cell r="U55">
            <v>42386</v>
          </cell>
          <cell r="V55">
            <v>20667</v>
          </cell>
          <cell r="W55">
            <v>27164</v>
          </cell>
          <cell r="X55">
            <v>18012</v>
          </cell>
          <cell r="Y55">
            <v>23663</v>
          </cell>
          <cell r="Z55">
            <v>22848</v>
          </cell>
          <cell r="AA55">
            <v>9949</v>
          </cell>
          <cell r="AB55">
            <v>12838</v>
          </cell>
          <cell r="AC55">
            <v>12310</v>
          </cell>
          <cell r="AD55">
            <v>13067</v>
          </cell>
          <cell r="AE55">
            <v>14593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6545</v>
          </cell>
          <cell r="AK55">
            <v>3708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28</v>
          </cell>
          <cell r="Q56">
            <v>28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150</v>
          </cell>
          <cell r="M57">
            <v>150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1126</v>
          </cell>
          <cell r="M58">
            <v>520</v>
          </cell>
          <cell r="O58">
            <v>208</v>
          </cell>
          <cell r="Q58">
            <v>34</v>
          </cell>
          <cell r="T58">
            <v>212</v>
          </cell>
          <cell r="U58">
            <v>88</v>
          </cell>
          <cell r="AA58">
            <v>64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20</v>
          </cell>
          <cell r="S59">
            <v>20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179</v>
          </cell>
          <cell r="M61">
            <v>101</v>
          </cell>
          <cell r="AG61">
            <v>51</v>
          </cell>
          <cell r="AN61">
            <v>27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198</v>
          </cell>
          <cell r="V63">
            <v>198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18</v>
          </cell>
          <cell r="R64">
            <v>18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61</v>
          </cell>
          <cell r="Z67">
            <v>61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999</v>
          </cell>
          <cell r="M68">
            <v>96</v>
          </cell>
          <cell r="N68">
            <v>144</v>
          </cell>
          <cell r="O68">
            <v>354</v>
          </cell>
          <cell r="Q68">
            <v>48</v>
          </cell>
          <cell r="R68">
            <v>62</v>
          </cell>
          <cell r="U68">
            <v>238</v>
          </cell>
          <cell r="X68">
            <v>57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417</v>
          </cell>
          <cell r="N69">
            <v>203</v>
          </cell>
          <cell r="T69">
            <v>214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790</v>
          </cell>
          <cell r="M70">
            <v>71</v>
          </cell>
          <cell r="O70">
            <v>53</v>
          </cell>
          <cell r="P70">
            <v>108</v>
          </cell>
          <cell r="Q70">
            <v>147</v>
          </cell>
          <cell r="R70">
            <v>70</v>
          </cell>
          <cell r="S70">
            <v>170</v>
          </cell>
          <cell r="T70">
            <v>155</v>
          </cell>
          <cell r="V70">
            <v>16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処理＆確認"/>
      <sheetName val="竣工年別建築着工床面積"/>
      <sheetName val="竣工年別住宅床面積"/>
      <sheetName val="竣工年別戸数"/>
      <sheetName val="竣工年別１戸あたりの床面積"/>
      <sheetName val="確認"/>
      <sheetName val="Q_竣工年別建築着工床面積_都道府県別"/>
      <sheetName val="Q_竣工年別建築着工床面積_全国"/>
      <sheetName val="Q_竣工年別住宅床面積_都道府県別"/>
      <sheetName val="Q_竣工年別住宅床面積_全国"/>
      <sheetName val="Q_竣工年別住宅の戸数_都道府県別"/>
      <sheetName val="Q_竣工年別住宅の戸数_全国"/>
      <sheetName val="Q確認_合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79508821</v>
          </cell>
          <cell r="L2">
            <v>2578368</v>
          </cell>
          <cell r="M2">
            <v>4015841</v>
          </cell>
          <cell r="N2">
            <v>4038745</v>
          </cell>
          <cell r="O2">
            <v>3783600</v>
          </cell>
          <cell r="P2">
            <v>3921056</v>
          </cell>
          <cell r="Q2">
            <v>4462448</v>
          </cell>
          <cell r="R2">
            <v>4756649</v>
          </cell>
          <cell r="S2">
            <v>4271511</v>
          </cell>
          <cell r="T2">
            <v>4610116</v>
          </cell>
          <cell r="U2">
            <v>3943302</v>
          </cell>
          <cell r="V2">
            <v>2978924</v>
          </cell>
          <cell r="W2">
            <v>3153688</v>
          </cell>
          <cell r="X2">
            <v>2998893</v>
          </cell>
          <cell r="Y2">
            <v>2645213</v>
          </cell>
          <cell r="Z2">
            <v>2282415</v>
          </cell>
          <cell r="AA2">
            <v>2209348</v>
          </cell>
          <cell r="AB2">
            <v>2187473</v>
          </cell>
          <cell r="AC2">
            <v>2020590</v>
          </cell>
          <cell r="AD2">
            <v>2117146</v>
          </cell>
          <cell r="AE2">
            <v>1957158</v>
          </cell>
          <cell r="AF2">
            <v>1873414</v>
          </cell>
          <cell r="AG2">
            <v>1573979</v>
          </cell>
          <cell r="AH2">
            <v>1640103</v>
          </cell>
          <cell r="AI2">
            <v>1826748</v>
          </cell>
          <cell r="AJ2">
            <v>1794818</v>
          </cell>
          <cell r="AK2">
            <v>1935300</v>
          </cell>
          <cell r="AL2">
            <v>1752024</v>
          </cell>
          <cell r="AM2">
            <v>1644981</v>
          </cell>
          <cell r="AN2">
            <v>534480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1564068</v>
          </cell>
          <cell r="L3">
            <v>55574</v>
          </cell>
          <cell r="M3">
            <v>80667</v>
          </cell>
          <cell r="N3">
            <v>76978</v>
          </cell>
          <cell r="O3">
            <v>73968</v>
          </cell>
          <cell r="P3">
            <v>80665</v>
          </cell>
          <cell r="Q3">
            <v>62245</v>
          </cell>
          <cell r="R3">
            <v>87884</v>
          </cell>
          <cell r="S3">
            <v>54645</v>
          </cell>
          <cell r="T3">
            <v>77903</v>
          </cell>
          <cell r="U3">
            <v>60077</v>
          </cell>
          <cell r="V3">
            <v>50325</v>
          </cell>
          <cell r="W3">
            <v>76861</v>
          </cell>
          <cell r="X3">
            <v>63831</v>
          </cell>
          <cell r="Y3">
            <v>62431</v>
          </cell>
          <cell r="Z3">
            <v>51471</v>
          </cell>
          <cell r="AA3">
            <v>54594</v>
          </cell>
          <cell r="AB3">
            <v>40701</v>
          </cell>
          <cell r="AC3">
            <v>55395</v>
          </cell>
          <cell r="AD3">
            <v>68039</v>
          </cell>
          <cell r="AE3">
            <v>48738</v>
          </cell>
          <cell r="AF3">
            <v>33989</v>
          </cell>
          <cell r="AG3">
            <v>34450</v>
          </cell>
          <cell r="AH3">
            <v>34807</v>
          </cell>
          <cell r="AI3">
            <v>38474</v>
          </cell>
          <cell r="AJ3">
            <v>41403</v>
          </cell>
          <cell r="AK3">
            <v>30328</v>
          </cell>
          <cell r="AL3">
            <v>24859</v>
          </cell>
          <cell r="AM3">
            <v>29846</v>
          </cell>
          <cell r="AN3">
            <v>12920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5021636</v>
          </cell>
          <cell r="L4">
            <v>200005</v>
          </cell>
          <cell r="M4">
            <v>290756</v>
          </cell>
          <cell r="N4">
            <v>263551</v>
          </cell>
          <cell r="O4">
            <v>229674</v>
          </cell>
          <cell r="P4">
            <v>217241</v>
          </cell>
          <cell r="Q4">
            <v>238085</v>
          </cell>
          <cell r="R4">
            <v>267666</v>
          </cell>
          <cell r="S4">
            <v>273761</v>
          </cell>
          <cell r="T4">
            <v>313984</v>
          </cell>
          <cell r="U4">
            <v>263834</v>
          </cell>
          <cell r="V4">
            <v>191456</v>
          </cell>
          <cell r="W4">
            <v>183735</v>
          </cell>
          <cell r="X4">
            <v>187321</v>
          </cell>
          <cell r="Y4">
            <v>168693</v>
          </cell>
          <cell r="Z4">
            <v>148052</v>
          </cell>
          <cell r="AA4">
            <v>147500</v>
          </cell>
          <cell r="AB4">
            <v>147180</v>
          </cell>
          <cell r="AC4">
            <v>138343</v>
          </cell>
          <cell r="AD4">
            <v>142460</v>
          </cell>
          <cell r="AE4">
            <v>134936</v>
          </cell>
          <cell r="AF4">
            <v>122168</v>
          </cell>
          <cell r="AG4">
            <v>99071</v>
          </cell>
          <cell r="AH4">
            <v>93795</v>
          </cell>
          <cell r="AI4">
            <v>102428</v>
          </cell>
          <cell r="AJ4">
            <v>107790</v>
          </cell>
          <cell r="AK4">
            <v>111261</v>
          </cell>
          <cell r="AL4">
            <v>105380</v>
          </cell>
          <cell r="AM4">
            <v>100999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15136770</v>
          </cell>
          <cell r="L5">
            <v>455085</v>
          </cell>
          <cell r="M5">
            <v>776543</v>
          </cell>
          <cell r="N5">
            <v>805439</v>
          </cell>
          <cell r="O5">
            <v>645697</v>
          </cell>
          <cell r="P5">
            <v>639112</v>
          </cell>
          <cell r="Q5">
            <v>689412</v>
          </cell>
          <cell r="R5">
            <v>676351</v>
          </cell>
          <cell r="S5">
            <v>653051</v>
          </cell>
          <cell r="T5">
            <v>659204</v>
          </cell>
          <cell r="U5">
            <v>696291</v>
          </cell>
          <cell r="V5">
            <v>618754</v>
          </cell>
          <cell r="W5">
            <v>500812</v>
          </cell>
          <cell r="X5">
            <v>490544</v>
          </cell>
          <cell r="Y5">
            <v>557610</v>
          </cell>
          <cell r="Z5">
            <v>644025</v>
          </cell>
          <cell r="AA5">
            <v>642582</v>
          </cell>
          <cell r="AB5">
            <v>617639</v>
          </cell>
          <cell r="AC5">
            <v>634342</v>
          </cell>
          <cell r="AD5">
            <v>642529</v>
          </cell>
          <cell r="AE5">
            <v>504526</v>
          </cell>
          <cell r="AF5">
            <v>518644</v>
          </cell>
          <cell r="AG5">
            <v>287760</v>
          </cell>
          <cell r="AH5">
            <v>263043</v>
          </cell>
          <cell r="AI5">
            <v>244972</v>
          </cell>
          <cell r="AJ5">
            <v>260268</v>
          </cell>
          <cell r="AK5">
            <v>263353</v>
          </cell>
          <cell r="AL5">
            <v>288719</v>
          </cell>
          <cell r="AM5">
            <v>320500</v>
          </cell>
          <cell r="AN5">
            <v>139963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34343261</v>
          </cell>
          <cell r="L6">
            <v>447187</v>
          </cell>
          <cell r="M6">
            <v>1523089</v>
          </cell>
          <cell r="N6">
            <v>1750376</v>
          </cell>
          <cell r="O6">
            <v>1721273</v>
          </cell>
          <cell r="P6">
            <v>1426108</v>
          </cell>
          <cell r="Q6">
            <v>1160104</v>
          </cell>
          <cell r="R6">
            <v>1570810</v>
          </cell>
          <cell r="S6">
            <v>1699000</v>
          </cell>
          <cell r="T6">
            <v>1499616</v>
          </cell>
          <cell r="U6">
            <v>1603178</v>
          </cell>
          <cell r="V6">
            <v>1435812</v>
          </cell>
          <cell r="W6">
            <v>1166904</v>
          </cell>
          <cell r="X6">
            <v>1231358</v>
          </cell>
          <cell r="Y6">
            <v>1160975</v>
          </cell>
          <cell r="Z6">
            <v>1227978</v>
          </cell>
          <cell r="AA6">
            <v>1224253</v>
          </cell>
          <cell r="AB6">
            <v>1263424</v>
          </cell>
          <cell r="AC6">
            <v>1339336</v>
          </cell>
          <cell r="AD6">
            <v>1392124</v>
          </cell>
          <cell r="AE6">
            <v>1545715</v>
          </cell>
          <cell r="AF6">
            <v>1142659</v>
          </cell>
          <cell r="AG6">
            <v>876996</v>
          </cell>
          <cell r="AH6">
            <v>543537</v>
          </cell>
          <cell r="AI6">
            <v>663319</v>
          </cell>
          <cell r="AJ6">
            <v>703440</v>
          </cell>
          <cell r="AK6">
            <v>860786</v>
          </cell>
          <cell r="AL6">
            <v>732641</v>
          </cell>
          <cell r="AM6">
            <v>717831</v>
          </cell>
          <cell r="AN6">
            <v>561185</v>
          </cell>
          <cell r="AO6">
            <v>112931</v>
          </cell>
          <cell r="AP6">
            <v>5957</v>
          </cell>
          <cell r="AQ6">
            <v>33359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4556044</v>
          </cell>
          <cell r="L7">
            <v>200480</v>
          </cell>
          <cell r="M7">
            <v>417687</v>
          </cell>
          <cell r="N7">
            <v>367814</v>
          </cell>
          <cell r="O7">
            <v>258175</v>
          </cell>
          <cell r="P7">
            <v>234052</v>
          </cell>
          <cell r="Q7">
            <v>268602</v>
          </cell>
          <cell r="R7">
            <v>251036</v>
          </cell>
          <cell r="S7">
            <v>257525</v>
          </cell>
          <cell r="T7">
            <v>236749</v>
          </cell>
          <cell r="U7">
            <v>317614</v>
          </cell>
          <cell r="V7">
            <v>222287</v>
          </cell>
          <cell r="W7">
            <v>202473</v>
          </cell>
          <cell r="X7">
            <v>199680</v>
          </cell>
          <cell r="Y7">
            <v>193706</v>
          </cell>
          <cell r="Z7">
            <v>196414</v>
          </cell>
          <cell r="AA7">
            <v>196429</v>
          </cell>
          <cell r="AB7">
            <v>158520</v>
          </cell>
          <cell r="AC7">
            <v>80826</v>
          </cell>
          <cell r="AD7">
            <v>66028</v>
          </cell>
          <cell r="AE7">
            <v>69426</v>
          </cell>
          <cell r="AF7">
            <v>47155</v>
          </cell>
          <cell r="AG7">
            <v>20323</v>
          </cell>
          <cell r="AH7">
            <v>21231</v>
          </cell>
          <cell r="AI7">
            <v>18374</v>
          </cell>
          <cell r="AJ7">
            <v>12349</v>
          </cell>
          <cell r="AK7">
            <v>15385</v>
          </cell>
          <cell r="AL7">
            <v>13285</v>
          </cell>
          <cell r="AM7">
            <v>8899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2210187</v>
          </cell>
          <cell r="L8">
            <v>75902</v>
          </cell>
          <cell r="M8">
            <v>110149</v>
          </cell>
          <cell r="N8">
            <v>132201</v>
          </cell>
          <cell r="O8">
            <v>136485</v>
          </cell>
          <cell r="P8">
            <v>123344</v>
          </cell>
          <cell r="Q8">
            <v>106136</v>
          </cell>
          <cell r="R8">
            <v>92695</v>
          </cell>
          <cell r="S8">
            <v>107069</v>
          </cell>
          <cell r="T8">
            <v>101099</v>
          </cell>
          <cell r="U8">
            <v>88191</v>
          </cell>
          <cell r="V8">
            <v>84798</v>
          </cell>
          <cell r="W8">
            <v>64310</v>
          </cell>
          <cell r="X8">
            <v>63836</v>
          </cell>
          <cell r="Y8">
            <v>68524</v>
          </cell>
          <cell r="Z8">
            <v>66779</v>
          </cell>
          <cell r="AA8">
            <v>65637</v>
          </cell>
          <cell r="AB8">
            <v>61057</v>
          </cell>
          <cell r="AC8">
            <v>58773</v>
          </cell>
          <cell r="AD8">
            <v>61922</v>
          </cell>
          <cell r="AE8">
            <v>58478</v>
          </cell>
          <cell r="AF8">
            <v>52514</v>
          </cell>
          <cell r="AG8">
            <v>39561</v>
          </cell>
          <cell r="AH8">
            <v>48718</v>
          </cell>
          <cell r="AI8">
            <v>51915</v>
          </cell>
          <cell r="AJ8">
            <v>68336</v>
          </cell>
          <cell r="AK8">
            <v>62242</v>
          </cell>
          <cell r="AL8">
            <v>67128</v>
          </cell>
          <cell r="AM8">
            <v>66868</v>
          </cell>
          <cell r="AN8">
            <v>25520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5357721</v>
          </cell>
          <cell r="L9">
            <v>80986</v>
          </cell>
          <cell r="M9">
            <v>331795</v>
          </cell>
          <cell r="N9">
            <v>529949</v>
          </cell>
          <cell r="O9">
            <v>514762</v>
          </cell>
          <cell r="P9">
            <v>601473</v>
          </cell>
          <cell r="Q9">
            <v>466972</v>
          </cell>
          <cell r="R9">
            <v>218204</v>
          </cell>
          <cell r="S9">
            <v>252064</v>
          </cell>
          <cell r="T9">
            <v>191105</v>
          </cell>
          <cell r="U9">
            <v>185696</v>
          </cell>
          <cell r="V9">
            <v>190341</v>
          </cell>
          <cell r="W9">
            <v>120537</v>
          </cell>
          <cell r="X9">
            <v>154356</v>
          </cell>
          <cell r="Y9">
            <v>70522</v>
          </cell>
          <cell r="Z9">
            <v>148279</v>
          </cell>
          <cell r="AA9">
            <v>91102</v>
          </cell>
          <cell r="AB9">
            <v>160850</v>
          </cell>
          <cell r="AC9">
            <v>59370</v>
          </cell>
          <cell r="AD9">
            <v>315209</v>
          </cell>
          <cell r="AE9">
            <v>59206</v>
          </cell>
          <cell r="AF9">
            <v>73765</v>
          </cell>
          <cell r="AG9">
            <v>66451</v>
          </cell>
          <cell r="AH9">
            <v>69169</v>
          </cell>
          <cell r="AI9">
            <v>50715</v>
          </cell>
          <cell r="AJ9">
            <v>79648</v>
          </cell>
          <cell r="AK9">
            <v>61732</v>
          </cell>
          <cell r="AL9">
            <v>50180</v>
          </cell>
          <cell r="AM9">
            <v>70760</v>
          </cell>
          <cell r="AN9">
            <v>64827</v>
          </cell>
          <cell r="AO9">
            <v>27696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13727056</v>
          </cell>
          <cell r="L10">
            <v>273238</v>
          </cell>
          <cell r="M10">
            <v>475894</v>
          </cell>
          <cell r="N10">
            <v>512979</v>
          </cell>
          <cell r="O10">
            <v>557984</v>
          </cell>
          <cell r="P10">
            <v>601009</v>
          </cell>
          <cell r="Q10">
            <v>505916</v>
          </cell>
          <cell r="R10">
            <v>530197</v>
          </cell>
          <cell r="S10">
            <v>509503</v>
          </cell>
          <cell r="T10">
            <v>793413</v>
          </cell>
          <cell r="U10">
            <v>700001</v>
          </cell>
          <cell r="V10">
            <v>541505</v>
          </cell>
          <cell r="W10">
            <v>811743</v>
          </cell>
          <cell r="X10">
            <v>605192</v>
          </cell>
          <cell r="Y10">
            <v>327188</v>
          </cell>
          <cell r="Z10">
            <v>404673</v>
          </cell>
          <cell r="AA10">
            <v>623084</v>
          </cell>
          <cell r="AB10">
            <v>628214</v>
          </cell>
          <cell r="AC10">
            <v>588568</v>
          </cell>
          <cell r="AD10">
            <v>427507</v>
          </cell>
          <cell r="AE10">
            <v>457266</v>
          </cell>
          <cell r="AF10">
            <v>541253</v>
          </cell>
          <cell r="AG10">
            <v>280024</v>
          </cell>
          <cell r="AH10">
            <v>352674</v>
          </cell>
          <cell r="AI10">
            <v>230145</v>
          </cell>
          <cell r="AJ10">
            <v>223726</v>
          </cell>
          <cell r="AK10">
            <v>311238</v>
          </cell>
          <cell r="AL10">
            <v>344889</v>
          </cell>
          <cell r="AM10">
            <v>348761</v>
          </cell>
          <cell r="AN10">
            <v>76716</v>
          </cell>
          <cell r="AO10">
            <v>11471</v>
          </cell>
          <cell r="AP10">
            <v>131085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1154173</v>
          </cell>
          <cell r="L11">
            <v>54480</v>
          </cell>
          <cell r="M11">
            <v>76525</v>
          </cell>
          <cell r="N11">
            <v>88619</v>
          </cell>
          <cell r="O11">
            <v>75608</v>
          </cell>
          <cell r="P11">
            <v>80405</v>
          </cell>
          <cell r="Q11">
            <v>68090</v>
          </cell>
          <cell r="R11">
            <v>43678</v>
          </cell>
          <cell r="S11">
            <v>40959</v>
          </cell>
          <cell r="T11">
            <v>41899</v>
          </cell>
          <cell r="U11">
            <v>36771</v>
          </cell>
          <cell r="V11">
            <v>37694</v>
          </cell>
          <cell r="W11">
            <v>36719</v>
          </cell>
          <cell r="X11">
            <v>29659</v>
          </cell>
          <cell r="Y11">
            <v>25047</v>
          </cell>
          <cell r="Z11">
            <v>27690</v>
          </cell>
          <cell r="AA11">
            <v>21207</v>
          </cell>
          <cell r="AB11">
            <v>24770</v>
          </cell>
          <cell r="AC11">
            <v>47886</v>
          </cell>
          <cell r="AD11">
            <v>44514</v>
          </cell>
          <cell r="AE11">
            <v>48508</v>
          </cell>
          <cell r="AF11">
            <v>22819</v>
          </cell>
          <cell r="AG11">
            <v>36696</v>
          </cell>
          <cell r="AH11">
            <v>17271</v>
          </cell>
          <cell r="AI11">
            <v>14031</v>
          </cell>
          <cell r="AJ11">
            <v>25776</v>
          </cell>
          <cell r="AK11">
            <v>16692</v>
          </cell>
          <cell r="AL11">
            <v>22712</v>
          </cell>
          <cell r="AM11">
            <v>16930</v>
          </cell>
          <cell r="AN11">
            <v>30518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1013857</v>
          </cell>
          <cell r="L12">
            <v>31070</v>
          </cell>
          <cell r="M12">
            <v>51425</v>
          </cell>
          <cell r="N12">
            <v>80819</v>
          </cell>
          <cell r="O12">
            <v>59988</v>
          </cell>
          <cell r="P12">
            <v>71212</v>
          </cell>
          <cell r="Q12">
            <v>36012</v>
          </cell>
          <cell r="R12">
            <v>40270</v>
          </cell>
          <cell r="S12">
            <v>19039</v>
          </cell>
          <cell r="T12">
            <v>47408</v>
          </cell>
          <cell r="U12">
            <v>45126</v>
          </cell>
          <cell r="V12">
            <v>26089</v>
          </cell>
          <cell r="W12">
            <v>13887</v>
          </cell>
          <cell r="X12">
            <v>45244</v>
          </cell>
          <cell r="Y12">
            <v>24463</v>
          </cell>
          <cell r="Z12">
            <v>43365</v>
          </cell>
          <cell r="AA12">
            <v>16141</v>
          </cell>
          <cell r="AB12">
            <v>24551</v>
          </cell>
          <cell r="AC12">
            <v>40984</v>
          </cell>
          <cell r="AD12">
            <v>30989</v>
          </cell>
          <cell r="AE12">
            <v>33253</v>
          </cell>
          <cell r="AF12">
            <v>29353</v>
          </cell>
          <cell r="AG12">
            <v>27885</v>
          </cell>
          <cell r="AH12">
            <v>9650</v>
          </cell>
          <cell r="AI12">
            <v>21810</v>
          </cell>
          <cell r="AJ12">
            <v>27964</v>
          </cell>
          <cell r="AK12">
            <v>39927</v>
          </cell>
          <cell r="AL12">
            <v>46801</v>
          </cell>
          <cell r="AM12">
            <v>3517</v>
          </cell>
          <cell r="AN12">
            <v>25385</v>
          </cell>
          <cell r="AO12">
            <v>230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13547566</v>
          </cell>
          <cell r="L13">
            <v>374263</v>
          </cell>
          <cell r="M13">
            <v>631410</v>
          </cell>
          <cell r="N13">
            <v>990623</v>
          </cell>
          <cell r="O13">
            <v>925213</v>
          </cell>
          <cell r="P13">
            <v>936493</v>
          </cell>
          <cell r="Q13">
            <v>585655</v>
          </cell>
          <cell r="R13">
            <v>510966</v>
          </cell>
          <cell r="S13">
            <v>695586</v>
          </cell>
          <cell r="T13">
            <v>597369</v>
          </cell>
          <cell r="U13">
            <v>640061</v>
          </cell>
          <cell r="V13">
            <v>508907</v>
          </cell>
          <cell r="W13">
            <v>380287</v>
          </cell>
          <cell r="X13">
            <v>344357</v>
          </cell>
          <cell r="Y13">
            <v>354423</v>
          </cell>
          <cell r="Z13">
            <v>530336</v>
          </cell>
          <cell r="AA13">
            <v>426811</v>
          </cell>
          <cell r="AB13">
            <v>410217</v>
          </cell>
          <cell r="AC13">
            <v>478297</v>
          </cell>
          <cell r="AD13">
            <v>412298</v>
          </cell>
          <cell r="AE13">
            <v>509805</v>
          </cell>
          <cell r="AF13">
            <v>297224</v>
          </cell>
          <cell r="AG13">
            <v>339545</v>
          </cell>
          <cell r="AH13">
            <v>231016</v>
          </cell>
          <cell r="AI13">
            <v>245394</v>
          </cell>
          <cell r="AJ13">
            <v>235367</v>
          </cell>
          <cell r="AK13">
            <v>303209</v>
          </cell>
          <cell r="AL13">
            <v>250984</v>
          </cell>
          <cell r="AM13">
            <v>221718</v>
          </cell>
          <cell r="AN13">
            <v>171363</v>
          </cell>
          <cell r="AO13">
            <v>8369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88677</v>
          </cell>
          <cell r="L14">
            <v>4293</v>
          </cell>
          <cell r="M14">
            <v>9386</v>
          </cell>
          <cell r="N14">
            <v>12190</v>
          </cell>
          <cell r="O14">
            <v>5601</v>
          </cell>
          <cell r="P14">
            <v>6057</v>
          </cell>
          <cell r="Q14">
            <v>2099</v>
          </cell>
          <cell r="R14">
            <v>3942</v>
          </cell>
          <cell r="S14">
            <v>5607</v>
          </cell>
          <cell r="T14">
            <v>4668</v>
          </cell>
          <cell r="U14">
            <v>5004</v>
          </cell>
          <cell r="V14">
            <v>3984</v>
          </cell>
          <cell r="W14">
            <v>1129</v>
          </cell>
          <cell r="X14">
            <v>4186</v>
          </cell>
          <cell r="Y14">
            <v>3162</v>
          </cell>
          <cell r="Z14">
            <v>2948</v>
          </cell>
          <cell r="AA14">
            <v>3440</v>
          </cell>
          <cell r="AB14">
            <v>1536</v>
          </cell>
          <cell r="AC14">
            <v>3770</v>
          </cell>
          <cell r="AD14">
            <v>1655</v>
          </cell>
          <cell r="AE14">
            <v>2094</v>
          </cell>
          <cell r="AF14">
            <v>1695</v>
          </cell>
          <cell r="AG14">
            <v>231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1905945</v>
          </cell>
          <cell r="L15">
            <v>25476</v>
          </cell>
          <cell r="M15">
            <v>178684</v>
          </cell>
          <cell r="N15">
            <v>164702</v>
          </cell>
          <cell r="O15">
            <v>134865</v>
          </cell>
          <cell r="P15">
            <v>112014</v>
          </cell>
          <cell r="Q15">
            <v>78799</v>
          </cell>
          <cell r="R15">
            <v>107443</v>
          </cell>
          <cell r="S15">
            <v>124508</v>
          </cell>
          <cell r="T15">
            <v>124852</v>
          </cell>
          <cell r="U15">
            <v>118892</v>
          </cell>
          <cell r="V15">
            <v>100893</v>
          </cell>
          <cell r="W15">
            <v>137161</v>
          </cell>
          <cell r="X15">
            <v>100543</v>
          </cell>
          <cell r="Y15">
            <v>56255</v>
          </cell>
          <cell r="Z15">
            <v>61953</v>
          </cell>
          <cell r="AA15">
            <v>61485</v>
          </cell>
          <cell r="AB15">
            <v>36576</v>
          </cell>
          <cell r="AC15">
            <v>38314</v>
          </cell>
          <cell r="AD15">
            <v>14364</v>
          </cell>
          <cell r="AE15">
            <v>54001</v>
          </cell>
          <cell r="AF15">
            <v>14614</v>
          </cell>
          <cell r="AG15">
            <v>56230</v>
          </cell>
          <cell r="AH15">
            <v>3321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397585</v>
          </cell>
          <cell r="L16">
            <v>6264</v>
          </cell>
          <cell r="M16">
            <v>22663</v>
          </cell>
          <cell r="N16">
            <v>34732</v>
          </cell>
          <cell r="O16">
            <v>32984</v>
          </cell>
          <cell r="P16">
            <v>30781</v>
          </cell>
          <cell r="Q16">
            <v>10111</v>
          </cell>
          <cell r="R16">
            <v>10596</v>
          </cell>
          <cell r="S16">
            <v>24704</v>
          </cell>
          <cell r="T16">
            <v>18154</v>
          </cell>
          <cell r="U16">
            <v>17132</v>
          </cell>
          <cell r="V16">
            <v>9301</v>
          </cell>
          <cell r="W16">
            <v>28610</v>
          </cell>
          <cell r="X16">
            <v>22742</v>
          </cell>
          <cell r="Y16">
            <v>14158</v>
          </cell>
          <cell r="Z16">
            <v>25910</v>
          </cell>
          <cell r="AA16">
            <v>9222</v>
          </cell>
          <cell r="AB16">
            <v>24400</v>
          </cell>
          <cell r="AC16">
            <v>5723</v>
          </cell>
          <cell r="AD16">
            <v>22695</v>
          </cell>
          <cell r="AE16">
            <v>14198</v>
          </cell>
          <cell r="AF16">
            <v>12505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172307</v>
          </cell>
          <cell r="L17">
            <v>3630</v>
          </cell>
          <cell r="M17">
            <v>5088</v>
          </cell>
          <cell r="N17">
            <v>7723</v>
          </cell>
          <cell r="O17">
            <v>8156</v>
          </cell>
          <cell r="P17">
            <v>9034</v>
          </cell>
          <cell r="Q17">
            <v>10886</v>
          </cell>
          <cell r="R17">
            <v>7391</v>
          </cell>
          <cell r="S17">
            <v>7832</v>
          </cell>
          <cell r="T17">
            <v>8664</v>
          </cell>
          <cell r="U17">
            <v>9450</v>
          </cell>
          <cell r="V17">
            <v>8261</v>
          </cell>
          <cell r="W17">
            <v>8813</v>
          </cell>
          <cell r="X17">
            <v>8359</v>
          </cell>
          <cell r="Y17">
            <v>7943</v>
          </cell>
          <cell r="Z17">
            <v>11506</v>
          </cell>
          <cell r="AA17">
            <v>6824</v>
          </cell>
          <cell r="AB17">
            <v>8812</v>
          </cell>
          <cell r="AC17">
            <v>7942</v>
          </cell>
          <cell r="AD17">
            <v>8976</v>
          </cell>
          <cell r="AE17">
            <v>8374</v>
          </cell>
          <cell r="AF17">
            <v>6157</v>
          </cell>
          <cell r="AG17">
            <v>2486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2023861</v>
          </cell>
          <cell r="L18">
            <v>6652</v>
          </cell>
          <cell r="M18">
            <v>75712</v>
          </cell>
          <cell r="N18">
            <v>43536</v>
          </cell>
          <cell r="O18">
            <v>46901</v>
          </cell>
          <cell r="P18">
            <v>126475</v>
          </cell>
          <cell r="Q18">
            <v>35724</v>
          </cell>
          <cell r="R18">
            <v>132597</v>
          </cell>
          <cell r="S18">
            <v>105934</v>
          </cell>
          <cell r="T18">
            <v>89622</v>
          </cell>
          <cell r="U18">
            <v>170480</v>
          </cell>
          <cell r="V18">
            <v>134198</v>
          </cell>
          <cell r="W18">
            <v>107260</v>
          </cell>
          <cell r="X18">
            <v>212324</v>
          </cell>
          <cell r="Y18">
            <v>95574</v>
          </cell>
          <cell r="Z18">
            <v>55902</v>
          </cell>
          <cell r="AA18">
            <v>96774</v>
          </cell>
          <cell r="AB18">
            <v>97439</v>
          </cell>
          <cell r="AC18">
            <v>75665</v>
          </cell>
          <cell r="AD18">
            <v>58819</v>
          </cell>
          <cell r="AE18">
            <v>74509</v>
          </cell>
          <cell r="AF18">
            <v>65999</v>
          </cell>
          <cell r="AG18">
            <v>56469</v>
          </cell>
          <cell r="AH18">
            <v>59296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321663</v>
          </cell>
          <cell r="L19">
            <v>3759</v>
          </cell>
          <cell r="M19">
            <v>9023</v>
          </cell>
          <cell r="N19">
            <v>3896</v>
          </cell>
          <cell r="O19">
            <v>3933</v>
          </cell>
          <cell r="P19">
            <v>6729</v>
          </cell>
          <cell r="Q19">
            <v>9202</v>
          </cell>
          <cell r="R19">
            <v>6093</v>
          </cell>
          <cell r="S19">
            <v>9214</v>
          </cell>
          <cell r="T19">
            <v>17071</v>
          </cell>
          <cell r="U19">
            <v>15015</v>
          </cell>
          <cell r="V19">
            <v>22037</v>
          </cell>
          <cell r="W19">
            <v>13578</v>
          </cell>
          <cell r="X19">
            <v>17377</v>
          </cell>
          <cell r="Y19">
            <v>51278</v>
          </cell>
          <cell r="Z19">
            <v>18179</v>
          </cell>
          <cell r="AA19">
            <v>31613</v>
          </cell>
          <cell r="AB19">
            <v>22695</v>
          </cell>
          <cell r="AC19">
            <v>9522</v>
          </cell>
          <cell r="AD19">
            <v>39935</v>
          </cell>
          <cell r="AE19">
            <v>5411</v>
          </cell>
          <cell r="AF19">
            <v>4002</v>
          </cell>
          <cell r="AG19">
            <v>2101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2846391</v>
          </cell>
          <cell r="L20">
            <v>61663</v>
          </cell>
          <cell r="M20">
            <v>122821</v>
          </cell>
          <cell r="N20">
            <v>156730</v>
          </cell>
          <cell r="O20">
            <v>159955</v>
          </cell>
          <cell r="P20">
            <v>128383</v>
          </cell>
          <cell r="Q20">
            <v>123146</v>
          </cell>
          <cell r="R20">
            <v>99744</v>
          </cell>
          <cell r="S20">
            <v>94014</v>
          </cell>
          <cell r="T20">
            <v>109322</v>
          </cell>
          <cell r="U20">
            <v>114005</v>
          </cell>
          <cell r="V20">
            <v>93516</v>
          </cell>
          <cell r="W20">
            <v>79516</v>
          </cell>
          <cell r="X20">
            <v>74290</v>
          </cell>
          <cell r="Y20">
            <v>51901</v>
          </cell>
          <cell r="Z20">
            <v>57914</v>
          </cell>
          <cell r="AA20">
            <v>50282</v>
          </cell>
          <cell r="AB20">
            <v>55957</v>
          </cell>
          <cell r="AC20">
            <v>73536</v>
          </cell>
          <cell r="AD20">
            <v>100399</v>
          </cell>
          <cell r="AE20">
            <v>56088</v>
          </cell>
          <cell r="AF20">
            <v>68515</v>
          </cell>
          <cell r="AG20">
            <v>108813</v>
          </cell>
          <cell r="AH20">
            <v>114757</v>
          </cell>
          <cell r="AI20">
            <v>113260</v>
          </cell>
          <cell r="AJ20">
            <v>134316</v>
          </cell>
          <cell r="AK20">
            <v>132879</v>
          </cell>
          <cell r="AL20">
            <v>144417</v>
          </cell>
          <cell r="AM20">
            <v>100512</v>
          </cell>
          <cell r="AN20">
            <v>65740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9365509</v>
          </cell>
          <cell r="L21">
            <v>67458</v>
          </cell>
          <cell r="M21">
            <v>408735</v>
          </cell>
          <cell r="N21">
            <v>517007</v>
          </cell>
          <cell r="O21">
            <v>500239</v>
          </cell>
          <cell r="P21">
            <v>603453</v>
          </cell>
          <cell r="Q21">
            <v>637210</v>
          </cell>
          <cell r="R21">
            <v>500488</v>
          </cell>
          <cell r="S21">
            <v>451717</v>
          </cell>
          <cell r="T21">
            <v>446073</v>
          </cell>
          <cell r="U21">
            <v>587209</v>
          </cell>
          <cell r="V21">
            <v>387385</v>
          </cell>
          <cell r="W21">
            <v>375413</v>
          </cell>
          <cell r="X21">
            <v>330526</v>
          </cell>
          <cell r="Y21">
            <v>201923</v>
          </cell>
          <cell r="Z21">
            <v>338817</v>
          </cell>
          <cell r="AA21">
            <v>216866</v>
          </cell>
          <cell r="AB21">
            <v>186140</v>
          </cell>
          <cell r="AC21">
            <v>222096</v>
          </cell>
          <cell r="AD21">
            <v>268826</v>
          </cell>
          <cell r="AE21">
            <v>279505</v>
          </cell>
          <cell r="AF21">
            <v>177534</v>
          </cell>
          <cell r="AG21">
            <v>163015</v>
          </cell>
          <cell r="AH21">
            <v>156648</v>
          </cell>
          <cell r="AI21">
            <v>156285</v>
          </cell>
          <cell r="AJ21">
            <v>206406</v>
          </cell>
          <cell r="AK21">
            <v>223124</v>
          </cell>
          <cell r="AL21">
            <v>242101</v>
          </cell>
          <cell r="AM21">
            <v>222400</v>
          </cell>
          <cell r="AN21">
            <v>186534</v>
          </cell>
          <cell r="AO21">
            <v>95442</v>
          </cell>
          <cell r="AP21">
            <v>8934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10859554</v>
          </cell>
          <cell r="L22">
            <v>206717</v>
          </cell>
          <cell r="M22">
            <v>377903</v>
          </cell>
          <cell r="N22">
            <v>749804</v>
          </cell>
          <cell r="O22">
            <v>465162</v>
          </cell>
          <cell r="P22">
            <v>553741</v>
          </cell>
          <cell r="Q22">
            <v>467422</v>
          </cell>
          <cell r="R22">
            <v>373154</v>
          </cell>
          <cell r="S22">
            <v>420685</v>
          </cell>
          <cell r="T22">
            <v>404164</v>
          </cell>
          <cell r="U22">
            <v>483199</v>
          </cell>
          <cell r="V22">
            <v>331407</v>
          </cell>
          <cell r="W22">
            <v>435634</v>
          </cell>
          <cell r="X22">
            <v>440495</v>
          </cell>
          <cell r="Y22">
            <v>420596</v>
          </cell>
          <cell r="Z22">
            <v>505506</v>
          </cell>
          <cell r="AA22">
            <v>464858</v>
          </cell>
          <cell r="AB22">
            <v>400526</v>
          </cell>
          <cell r="AC22">
            <v>394958</v>
          </cell>
          <cell r="AD22">
            <v>425957</v>
          </cell>
          <cell r="AE22">
            <v>416505</v>
          </cell>
          <cell r="AF22">
            <v>305568</v>
          </cell>
          <cell r="AG22">
            <v>311780</v>
          </cell>
          <cell r="AH22">
            <v>298054</v>
          </cell>
          <cell r="AI22">
            <v>235124</v>
          </cell>
          <cell r="AJ22">
            <v>260118</v>
          </cell>
          <cell r="AK22">
            <v>205025</v>
          </cell>
          <cell r="AL22">
            <v>160062</v>
          </cell>
          <cell r="AM22">
            <v>184397</v>
          </cell>
          <cell r="AN22">
            <v>154584</v>
          </cell>
          <cell r="AO22">
            <v>6449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498364</v>
          </cell>
          <cell r="L23">
            <v>4525</v>
          </cell>
          <cell r="M23">
            <v>13411</v>
          </cell>
          <cell r="N23">
            <v>24329</v>
          </cell>
          <cell r="O23">
            <v>18336</v>
          </cell>
          <cell r="P23">
            <v>13128</v>
          </cell>
          <cell r="Q23">
            <v>9805</v>
          </cell>
          <cell r="R23">
            <v>13648</v>
          </cell>
          <cell r="S23">
            <v>10344</v>
          </cell>
          <cell r="T23">
            <v>10641</v>
          </cell>
          <cell r="U23">
            <v>9227</v>
          </cell>
          <cell r="V23">
            <v>4988</v>
          </cell>
          <cell r="W23">
            <v>3650</v>
          </cell>
          <cell r="X23">
            <v>4845</v>
          </cell>
          <cell r="Y23">
            <v>4938</v>
          </cell>
          <cell r="Z23">
            <v>9007</v>
          </cell>
          <cell r="AA23">
            <v>25435</v>
          </cell>
          <cell r="AB23">
            <v>35619</v>
          </cell>
          <cell r="AC23">
            <v>38283</v>
          </cell>
          <cell r="AD23">
            <v>23748</v>
          </cell>
          <cell r="AE23">
            <v>14859</v>
          </cell>
          <cell r="AF23">
            <v>12596</v>
          </cell>
          <cell r="AG23">
            <v>13855</v>
          </cell>
          <cell r="AH23">
            <v>25060</v>
          </cell>
          <cell r="AI23">
            <v>30001</v>
          </cell>
          <cell r="AJ23">
            <v>31371</v>
          </cell>
          <cell r="AK23">
            <v>24374</v>
          </cell>
          <cell r="AL23">
            <v>27904</v>
          </cell>
          <cell r="AM23">
            <v>26762</v>
          </cell>
          <cell r="AN23">
            <v>13675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1649457</v>
          </cell>
          <cell r="L24">
            <v>5690</v>
          </cell>
          <cell r="M24">
            <v>42135</v>
          </cell>
          <cell r="N24">
            <v>37106</v>
          </cell>
          <cell r="O24">
            <v>61350</v>
          </cell>
          <cell r="P24">
            <v>52294</v>
          </cell>
          <cell r="Q24">
            <v>79286</v>
          </cell>
          <cell r="R24">
            <v>30180</v>
          </cell>
          <cell r="S24">
            <v>42231</v>
          </cell>
          <cell r="T24">
            <v>54393</v>
          </cell>
          <cell r="U24">
            <v>47149</v>
          </cell>
          <cell r="V24">
            <v>20452</v>
          </cell>
          <cell r="W24">
            <v>6348</v>
          </cell>
          <cell r="X24">
            <v>13868</v>
          </cell>
          <cell r="Y24">
            <v>3096</v>
          </cell>
          <cell r="Z24">
            <v>12027</v>
          </cell>
          <cell r="AA24">
            <v>28740</v>
          </cell>
          <cell r="AB24">
            <v>34349</v>
          </cell>
          <cell r="AC24">
            <v>26235</v>
          </cell>
          <cell r="AD24">
            <v>15496</v>
          </cell>
          <cell r="AE24">
            <v>17764</v>
          </cell>
          <cell r="AF24">
            <v>2644</v>
          </cell>
          <cell r="AG24">
            <v>17385</v>
          </cell>
          <cell r="AH24">
            <v>64899</v>
          </cell>
          <cell r="AI24">
            <v>133362</v>
          </cell>
          <cell r="AJ24">
            <v>220731</v>
          </cell>
          <cell r="AK24">
            <v>132554</v>
          </cell>
          <cell r="AL24">
            <v>169154</v>
          </cell>
          <cell r="AM24">
            <v>140999</v>
          </cell>
          <cell r="AN24">
            <v>121790</v>
          </cell>
          <cell r="AO24">
            <v>6480</v>
          </cell>
          <cell r="AP24">
            <v>9270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458544</v>
          </cell>
          <cell r="L25">
            <v>3844</v>
          </cell>
          <cell r="M25">
            <v>12432</v>
          </cell>
          <cell r="N25">
            <v>19360</v>
          </cell>
          <cell r="O25">
            <v>25027</v>
          </cell>
          <cell r="P25">
            <v>16035</v>
          </cell>
          <cell r="Q25">
            <v>15696</v>
          </cell>
          <cell r="R25">
            <v>11387</v>
          </cell>
          <cell r="S25">
            <v>13229</v>
          </cell>
          <cell r="T25">
            <v>14093</v>
          </cell>
          <cell r="U25">
            <v>5688</v>
          </cell>
          <cell r="V25">
            <v>5943</v>
          </cell>
          <cell r="W25">
            <v>4342</v>
          </cell>
          <cell r="X25">
            <v>3410</v>
          </cell>
          <cell r="Y25">
            <v>17165</v>
          </cell>
          <cell r="Z25">
            <v>28655</v>
          </cell>
          <cell r="AA25">
            <v>28847</v>
          </cell>
          <cell r="AB25">
            <v>30945</v>
          </cell>
          <cell r="AC25">
            <v>9919</v>
          </cell>
          <cell r="AD25">
            <v>11758</v>
          </cell>
          <cell r="AE25">
            <v>11145</v>
          </cell>
          <cell r="AF25">
            <v>6996</v>
          </cell>
          <cell r="AG25">
            <v>5377</v>
          </cell>
          <cell r="AH25">
            <v>14569</v>
          </cell>
          <cell r="AI25">
            <v>15441</v>
          </cell>
          <cell r="AJ25">
            <v>11655</v>
          </cell>
          <cell r="AK25">
            <v>20651</v>
          </cell>
          <cell r="AL25">
            <v>19642</v>
          </cell>
          <cell r="AM25">
            <v>59304</v>
          </cell>
          <cell r="AN25">
            <v>15989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22480159</v>
          </cell>
          <cell r="L26">
            <v>697887</v>
          </cell>
          <cell r="M26">
            <v>952619</v>
          </cell>
          <cell r="N26">
            <v>966379</v>
          </cell>
          <cell r="O26">
            <v>948701</v>
          </cell>
          <cell r="P26">
            <v>1015647</v>
          </cell>
          <cell r="Q26">
            <v>1122536</v>
          </cell>
          <cell r="R26">
            <v>1292301</v>
          </cell>
          <cell r="S26">
            <v>1187346</v>
          </cell>
          <cell r="T26">
            <v>1369785</v>
          </cell>
          <cell r="U26">
            <v>1214585</v>
          </cell>
          <cell r="V26">
            <v>930799</v>
          </cell>
          <cell r="W26">
            <v>1013787</v>
          </cell>
          <cell r="X26">
            <v>963965</v>
          </cell>
          <cell r="Y26">
            <v>925180</v>
          </cell>
          <cell r="Z26">
            <v>838937</v>
          </cell>
          <cell r="AA26">
            <v>745409</v>
          </cell>
          <cell r="AB26">
            <v>698862</v>
          </cell>
          <cell r="AC26">
            <v>611170</v>
          </cell>
          <cell r="AD26">
            <v>591792</v>
          </cell>
          <cell r="AE26">
            <v>537349</v>
          </cell>
          <cell r="AF26">
            <v>486745</v>
          </cell>
          <cell r="AG26">
            <v>453101</v>
          </cell>
          <cell r="AH26">
            <v>419500</v>
          </cell>
          <cell r="AI26">
            <v>413292</v>
          </cell>
          <cell r="AJ26">
            <v>426987</v>
          </cell>
          <cell r="AK26">
            <v>489969</v>
          </cell>
          <cell r="AL26">
            <v>500633</v>
          </cell>
          <cell r="AM26">
            <v>504489</v>
          </cell>
          <cell r="AN26">
            <v>160118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97486</v>
          </cell>
          <cell r="L27">
            <v>2114</v>
          </cell>
          <cell r="M27">
            <v>7413</v>
          </cell>
          <cell r="N27">
            <v>3520</v>
          </cell>
          <cell r="O27">
            <v>1601</v>
          </cell>
          <cell r="P27">
            <v>1393</v>
          </cell>
          <cell r="Q27">
            <v>912</v>
          </cell>
          <cell r="R27">
            <v>4421</v>
          </cell>
          <cell r="S27">
            <v>4759</v>
          </cell>
          <cell r="T27">
            <v>13043</v>
          </cell>
          <cell r="U27">
            <v>12079</v>
          </cell>
          <cell r="V27">
            <v>3238</v>
          </cell>
          <cell r="W27">
            <v>7684</v>
          </cell>
          <cell r="X27">
            <v>3152</v>
          </cell>
          <cell r="Y27">
            <v>4449</v>
          </cell>
          <cell r="Z27">
            <v>7250</v>
          </cell>
          <cell r="AA27">
            <v>3165</v>
          </cell>
          <cell r="AB27">
            <v>5092</v>
          </cell>
          <cell r="AC27">
            <v>3442</v>
          </cell>
          <cell r="AD27">
            <v>3319</v>
          </cell>
          <cell r="AE27">
            <v>2165</v>
          </cell>
          <cell r="AF27">
            <v>258</v>
          </cell>
          <cell r="AG27">
            <v>768</v>
          </cell>
          <cell r="AH27">
            <v>1036</v>
          </cell>
          <cell r="AJ27">
            <v>180</v>
          </cell>
          <cell r="AK27">
            <v>757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1630736</v>
          </cell>
          <cell r="L28">
            <v>44138</v>
          </cell>
          <cell r="M28">
            <v>60650</v>
          </cell>
          <cell r="N28">
            <v>58004</v>
          </cell>
          <cell r="O28">
            <v>50696</v>
          </cell>
          <cell r="P28">
            <v>63360</v>
          </cell>
          <cell r="Q28">
            <v>64949</v>
          </cell>
          <cell r="R28">
            <v>73203</v>
          </cell>
          <cell r="S28">
            <v>80684</v>
          </cell>
          <cell r="T28">
            <v>98754</v>
          </cell>
          <cell r="U28">
            <v>91703</v>
          </cell>
          <cell r="V28">
            <v>72767</v>
          </cell>
          <cell r="W28">
            <v>75545</v>
          </cell>
          <cell r="X28">
            <v>71011</v>
          </cell>
          <cell r="Y28">
            <v>72641</v>
          </cell>
          <cell r="Z28">
            <v>55519</v>
          </cell>
          <cell r="AA28">
            <v>47356</v>
          </cell>
          <cell r="AB28">
            <v>60731</v>
          </cell>
          <cell r="AC28">
            <v>67479</v>
          </cell>
          <cell r="AD28">
            <v>51959</v>
          </cell>
          <cell r="AE28">
            <v>48893</v>
          </cell>
          <cell r="AF28">
            <v>44583</v>
          </cell>
          <cell r="AG28">
            <v>35393</v>
          </cell>
          <cell r="AH28">
            <v>31899</v>
          </cell>
          <cell r="AI28">
            <v>33269</v>
          </cell>
          <cell r="AJ28">
            <v>38774</v>
          </cell>
          <cell r="AK28">
            <v>45435</v>
          </cell>
          <cell r="AL28">
            <v>43250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1917549</v>
          </cell>
          <cell r="L29">
            <v>45003</v>
          </cell>
          <cell r="M29">
            <v>116893</v>
          </cell>
          <cell r="N29">
            <v>131290</v>
          </cell>
          <cell r="O29">
            <v>116889</v>
          </cell>
          <cell r="P29">
            <v>101753</v>
          </cell>
          <cell r="Q29">
            <v>106589</v>
          </cell>
          <cell r="R29">
            <v>124929</v>
          </cell>
          <cell r="S29">
            <v>121173</v>
          </cell>
          <cell r="T29">
            <v>140014</v>
          </cell>
          <cell r="U29">
            <v>128285</v>
          </cell>
          <cell r="V29">
            <v>103388</v>
          </cell>
          <cell r="W29">
            <v>89452</v>
          </cell>
          <cell r="X29">
            <v>86503</v>
          </cell>
          <cell r="Y29">
            <v>102393</v>
          </cell>
          <cell r="Z29">
            <v>80493</v>
          </cell>
          <cell r="AA29">
            <v>67627</v>
          </cell>
          <cell r="AB29">
            <v>39708</v>
          </cell>
          <cell r="AC29">
            <v>29231</v>
          </cell>
          <cell r="AD29">
            <v>36443</v>
          </cell>
          <cell r="AE29">
            <v>20406</v>
          </cell>
          <cell r="AF29">
            <v>23779</v>
          </cell>
          <cell r="AG29">
            <v>16121</v>
          </cell>
          <cell r="AH29">
            <v>13327</v>
          </cell>
          <cell r="AI29">
            <v>13685</v>
          </cell>
          <cell r="AJ29">
            <v>11168</v>
          </cell>
          <cell r="AK29">
            <v>14384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1165799</v>
          </cell>
          <cell r="L30">
            <v>1899</v>
          </cell>
          <cell r="M30">
            <v>73026</v>
          </cell>
          <cell r="N30">
            <v>92194</v>
          </cell>
          <cell r="O30">
            <v>123081</v>
          </cell>
          <cell r="P30">
            <v>73923</v>
          </cell>
          <cell r="Q30">
            <v>47461</v>
          </cell>
          <cell r="R30">
            <v>41337</v>
          </cell>
          <cell r="S30">
            <v>44158</v>
          </cell>
          <cell r="T30">
            <v>57727</v>
          </cell>
          <cell r="U30">
            <v>59600</v>
          </cell>
          <cell r="V30">
            <v>45062</v>
          </cell>
          <cell r="W30">
            <v>32905</v>
          </cell>
          <cell r="X30">
            <v>34051</v>
          </cell>
          <cell r="Y30">
            <v>22050</v>
          </cell>
          <cell r="Z30">
            <v>49792</v>
          </cell>
          <cell r="AA30">
            <v>45808</v>
          </cell>
          <cell r="AB30">
            <v>70064</v>
          </cell>
          <cell r="AC30">
            <v>34060</v>
          </cell>
          <cell r="AD30">
            <v>10119</v>
          </cell>
          <cell r="AE30">
            <v>53697</v>
          </cell>
          <cell r="AF30">
            <v>20426</v>
          </cell>
          <cell r="AG30">
            <v>29252</v>
          </cell>
          <cell r="AH30">
            <v>23973</v>
          </cell>
          <cell r="AI30">
            <v>17906</v>
          </cell>
          <cell r="AJ30">
            <v>2919</v>
          </cell>
          <cell r="AK30">
            <v>15550</v>
          </cell>
          <cell r="AL30">
            <v>9012</v>
          </cell>
          <cell r="AM30">
            <v>11667</v>
          </cell>
          <cell r="AN30">
            <v>5908</v>
          </cell>
          <cell r="AO30">
            <v>17172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893304</v>
          </cell>
          <cell r="L31">
            <v>16983</v>
          </cell>
          <cell r="M31">
            <v>50953</v>
          </cell>
          <cell r="N31">
            <v>42244</v>
          </cell>
          <cell r="O31">
            <v>35009</v>
          </cell>
          <cell r="P31">
            <v>28884</v>
          </cell>
          <cell r="Q31">
            <v>28786</v>
          </cell>
          <cell r="R31">
            <v>42732</v>
          </cell>
          <cell r="S31">
            <v>33610</v>
          </cell>
          <cell r="T31">
            <v>44841</v>
          </cell>
          <cell r="U31">
            <v>53334</v>
          </cell>
          <cell r="V31">
            <v>41246</v>
          </cell>
          <cell r="W31">
            <v>42431</v>
          </cell>
          <cell r="X31">
            <v>47145</v>
          </cell>
          <cell r="Y31">
            <v>46718</v>
          </cell>
          <cell r="Z31">
            <v>58023</v>
          </cell>
          <cell r="AA31">
            <v>60771</v>
          </cell>
          <cell r="AB31">
            <v>35899</v>
          </cell>
          <cell r="AC31">
            <v>32727</v>
          </cell>
          <cell r="AD31">
            <v>31867</v>
          </cell>
          <cell r="AE31">
            <v>29680</v>
          </cell>
          <cell r="AF31">
            <v>23195</v>
          </cell>
          <cell r="AG31">
            <v>17594</v>
          </cell>
          <cell r="AH31">
            <v>5766</v>
          </cell>
          <cell r="AI31">
            <v>8988</v>
          </cell>
          <cell r="AJ31">
            <v>6011</v>
          </cell>
          <cell r="AK31">
            <v>4035</v>
          </cell>
          <cell r="AL31">
            <v>12588</v>
          </cell>
          <cell r="AM31">
            <v>3101</v>
          </cell>
          <cell r="AN31">
            <v>8143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628951</v>
          </cell>
          <cell r="L32">
            <v>18872</v>
          </cell>
          <cell r="M32">
            <v>34369</v>
          </cell>
          <cell r="N32">
            <v>41799</v>
          </cell>
          <cell r="O32">
            <v>39665</v>
          </cell>
          <cell r="P32">
            <v>39201</v>
          </cell>
          <cell r="Q32">
            <v>35453</v>
          </cell>
          <cell r="R32">
            <v>39033</v>
          </cell>
          <cell r="S32">
            <v>40594</v>
          </cell>
          <cell r="T32">
            <v>40875</v>
          </cell>
          <cell r="U32">
            <v>33484</v>
          </cell>
          <cell r="V32">
            <v>34709</v>
          </cell>
          <cell r="W32">
            <v>28737</v>
          </cell>
          <cell r="X32">
            <v>31337</v>
          </cell>
          <cell r="Y32">
            <v>18653</v>
          </cell>
          <cell r="Z32">
            <v>16207</v>
          </cell>
          <cell r="AA32">
            <v>12694</v>
          </cell>
          <cell r="AB32">
            <v>15077</v>
          </cell>
          <cell r="AC32">
            <v>9019</v>
          </cell>
          <cell r="AD32">
            <v>8375</v>
          </cell>
          <cell r="AE32">
            <v>12673</v>
          </cell>
          <cell r="AF32">
            <v>10990</v>
          </cell>
          <cell r="AG32">
            <v>6319</v>
          </cell>
          <cell r="AH32">
            <v>6899</v>
          </cell>
          <cell r="AI32">
            <v>8310</v>
          </cell>
          <cell r="AJ32">
            <v>8246</v>
          </cell>
          <cell r="AK32">
            <v>8506</v>
          </cell>
          <cell r="AL32">
            <v>13809</v>
          </cell>
          <cell r="AM32">
            <v>11700</v>
          </cell>
          <cell r="AN32">
            <v>3346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867600</v>
          </cell>
          <cell r="L33">
            <v>2313</v>
          </cell>
          <cell r="M33">
            <v>42404</v>
          </cell>
          <cell r="N33">
            <v>147379</v>
          </cell>
          <cell r="O33">
            <v>57957</v>
          </cell>
          <cell r="P33">
            <v>83837</v>
          </cell>
          <cell r="Q33">
            <v>67306</v>
          </cell>
          <cell r="R33">
            <v>74780</v>
          </cell>
          <cell r="S33">
            <v>62417</v>
          </cell>
          <cell r="T33">
            <v>50824</v>
          </cell>
          <cell r="U33">
            <v>52522</v>
          </cell>
          <cell r="V33">
            <v>43067</v>
          </cell>
          <cell r="W33">
            <v>20752</v>
          </cell>
          <cell r="X33">
            <v>28466</v>
          </cell>
          <cell r="Y33">
            <v>60797</v>
          </cell>
          <cell r="Z33">
            <v>10656</v>
          </cell>
          <cell r="AA33">
            <v>7843</v>
          </cell>
          <cell r="AB33">
            <v>7583</v>
          </cell>
          <cell r="AC33">
            <v>6332</v>
          </cell>
          <cell r="AD33">
            <v>2913</v>
          </cell>
          <cell r="AE33">
            <v>210</v>
          </cell>
          <cell r="AF33">
            <v>90</v>
          </cell>
          <cell r="AG33">
            <v>1758</v>
          </cell>
          <cell r="AH33">
            <v>3604</v>
          </cell>
          <cell r="AI33">
            <v>11193</v>
          </cell>
          <cell r="AJ33">
            <v>1325</v>
          </cell>
          <cell r="AK33">
            <v>7187</v>
          </cell>
          <cell r="AL33">
            <v>1293</v>
          </cell>
          <cell r="AM33">
            <v>3951</v>
          </cell>
          <cell r="AN33">
            <v>4386</v>
          </cell>
          <cell r="AO33">
            <v>2455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3012770</v>
          </cell>
          <cell r="L34">
            <v>62443</v>
          </cell>
          <cell r="M34">
            <v>90862</v>
          </cell>
          <cell r="N34">
            <v>104169</v>
          </cell>
          <cell r="O34">
            <v>100593</v>
          </cell>
          <cell r="P34">
            <v>100333</v>
          </cell>
          <cell r="Q34">
            <v>126050</v>
          </cell>
          <cell r="R34">
            <v>112209</v>
          </cell>
          <cell r="S34">
            <v>201631</v>
          </cell>
          <cell r="T34">
            <v>157225</v>
          </cell>
          <cell r="U34">
            <v>206959</v>
          </cell>
          <cell r="V34">
            <v>146769</v>
          </cell>
          <cell r="W34">
            <v>116872</v>
          </cell>
          <cell r="X34">
            <v>158913</v>
          </cell>
          <cell r="Y34">
            <v>68745</v>
          </cell>
          <cell r="Z34">
            <v>103673</v>
          </cell>
          <cell r="AA34">
            <v>102778</v>
          </cell>
          <cell r="AB34">
            <v>124403</v>
          </cell>
          <cell r="AC34">
            <v>104428</v>
          </cell>
          <cell r="AD34">
            <v>123825</v>
          </cell>
          <cell r="AE34">
            <v>185692</v>
          </cell>
          <cell r="AF34">
            <v>89828</v>
          </cell>
          <cell r="AG34">
            <v>51445</v>
          </cell>
          <cell r="AH34">
            <v>28653</v>
          </cell>
          <cell r="AI34">
            <v>42204</v>
          </cell>
          <cell r="AJ34">
            <v>63579</v>
          </cell>
          <cell r="AK34">
            <v>84159</v>
          </cell>
          <cell r="AL34">
            <v>57981</v>
          </cell>
          <cell r="AM34">
            <v>76103</v>
          </cell>
          <cell r="AN34">
            <v>20246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533855</v>
          </cell>
          <cell r="L35">
            <v>37990</v>
          </cell>
          <cell r="M35">
            <v>42659</v>
          </cell>
          <cell r="N35">
            <v>44510</v>
          </cell>
          <cell r="O35">
            <v>48796</v>
          </cell>
          <cell r="P35">
            <v>40879</v>
          </cell>
          <cell r="Q35">
            <v>32021</v>
          </cell>
          <cell r="R35">
            <v>27915</v>
          </cell>
          <cell r="S35">
            <v>23127</v>
          </cell>
          <cell r="T35">
            <v>19850</v>
          </cell>
          <cell r="U35">
            <v>24669</v>
          </cell>
          <cell r="V35">
            <v>20123</v>
          </cell>
          <cell r="W35">
            <v>19641</v>
          </cell>
          <cell r="X35">
            <v>15903</v>
          </cell>
          <cell r="Y35">
            <v>14212</v>
          </cell>
          <cell r="Z35">
            <v>11164</v>
          </cell>
          <cell r="AA35">
            <v>10996</v>
          </cell>
          <cell r="AB35">
            <v>11710</v>
          </cell>
          <cell r="AC35">
            <v>10740</v>
          </cell>
          <cell r="AD35">
            <v>10227</v>
          </cell>
          <cell r="AE35">
            <v>7316</v>
          </cell>
          <cell r="AF35">
            <v>11539</v>
          </cell>
          <cell r="AG35">
            <v>5962</v>
          </cell>
          <cell r="AH35">
            <v>7347</v>
          </cell>
          <cell r="AI35">
            <v>6986</v>
          </cell>
          <cell r="AJ35">
            <v>7357</v>
          </cell>
          <cell r="AK35">
            <v>6564</v>
          </cell>
          <cell r="AL35">
            <v>5972</v>
          </cell>
          <cell r="AM35">
            <v>5847</v>
          </cell>
          <cell r="AN35">
            <v>1833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149123</v>
          </cell>
          <cell r="L36">
            <v>14</v>
          </cell>
          <cell r="M36">
            <v>9022</v>
          </cell>
          <cell r="N36">
            <v>123</v>
          </cell>
          <cell r="O36">
            <v>2536</v>
          </cell>
          <cell r="P36">
            <v>8611</v>
          </cell>
          <cell r="Q36">
            <v>1617</v>
          </cell>
          <cell r="R36">
            <v>3741</v>
          </cell>
          <cell r="S36">
            <v>2519</v>
          </cell>
          <cell r="T36">
            <v>2373</v>
          </cell>
          <cell r="U36">
            <v>1071</v>
          </cell>
          <cell r="V36">
            <v>13868</v>
          </cell>
          <cell r="W36">
            <v>2603</v>
          </cell>
          <cell r="X36">
            <v>254</v>
          </cell>
          <cell r="Y36">
            <v>2338</v>
          </cell>
          <cell r="Z36">
            <v>7938</v>
          </cell>
          <cell r="AA36">
            <v>481</v>
          </cell>
          <cell r="AB36">
            <v>1878</v>
          </cell>
          <cell r="AC36">
            <v>39648</v>
          </cell>
          <cell r="AD36">
            <v>36483</v>
          </cell>
          <cell r="AE36">
            <v>38</v>
          </cell>
          <cell r="AF36">
            <v>1421</v>
          </cell>
          <cell r="AG36">
            <v>671</v>
          </cell>
          <cell r="AI36">
            <v>4320</v>
          </cell>
          <cell r="AK36">
            <v>640</v>
          </cell>
          <cell r="AL36">
            <v>332</v>
          </cell>
          <cell r="AM36">
            <v>1475</v>
          </cell>
          <cell r="AO36">
            <v>3108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2430495</v>
          </cell>
          <cell r="L37">
            <v>84928</v>
          </cell>
          <cell r="M37">
            <v>137008</v>
          </cell>
          <cell r="N37">
            <v>151583</v>
          </cell>
          <cell r="O37">
            <v>157394</v>
          </cell>
          <cell r="P37">
            <v>157770</v>
          </cell>
          <cell r="Q37">
            <v>125302</v>
          </cell>
          <cell r="R37">
            <v>132966</v>
          </cell>
          <cell r="S37">
            <v>115910</v>
          </cell>
          <cell r="T37">
            <v>96159</v>
          </cell>
          <cell r="U37">
            <v>109578</v>
          </cell>
          <cell r="V37">
            <v>114114</v>
          </cell>
          <cell r="W37">
            <v>71721</v>
          </cell>
          <cell r="X37">
            <v>108649</v>
          </cell>
          <cell r="Y37">
            <v>106078</v>
          </cell>
          <cell r="Z37">
            <v>60998</v>
          </cell>
          <cell r="AA37">
            <v>70762</v>
          </cell>
          <cell r="AB37">
            <v>54496</v>
          </cell>
          <cell r="AC37">
            <v>38298</v>
          </cell>
          <cell r="AD37">
            <v>56302</v>
          </cell>
          <cell r="AE37">
            <v>48410</v>
          </cell>
          <cell r="AF37">
            <v>90660</v>
          </cell>
          <cell r="AG37">
            <v>50625</v>
          </cell>
          <cell r="AH37">
            <v>9356</v>
          </cell>
          <cell r="AI37">
            <v>17422</v>
          </cell>
          <cell r="AJ37">
            <v>49067</v>
          </cell>
          <cell r="AK37">
            <v>38526</v>
          </cell>
          <cell r="AL37">
            <v>47358</v>
          </cell>
          <cell r="AM37">
            <v>72979</v>
          </cell>
          <cell r="AN37">
            <v>56076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32334</v>
          </cell>
          <cell r="L38">
            <v>2916</v>
          </cell>
          <cell r="M38">
            <v>3153</v>
          </cell>
          <cell r="N38">
            <v>5491</v>
          </cell>
          <cell r="O38">
            <v>956</v>
          </cell>
          <cell r="P38">
            <v>540</v>
          </cell>
          <cell r="Q38">
            <v>843</v>
          </cell>
          <cell r="R38">
            <v>3373</v>
          </cell>
          <cell r="S38">
            <v>2351</v>
          </cell>
          <cell r="T38">
            <v>505</v>
          </cell>
          <cell r="U38">
            <v>558</v>
          </cell>
          <cell r="V38">
            <v>3302</v>
          </cell>
          <cell r="W38">
            <v>3642</v>
          </cell>
          <cell r="X38">
            <v>98</v>
          </cell>
          <cell r="AA38">
            <v>114</v>
          </cell>
          <cell r="AB38">
            <v>4312</v>
          </cell>
          <cell r="AE38">
            <v>180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425681</v>
          </cell>
          <cell r="L39">
            <v>3814</v>
          </cell>
          <cell r="M39">
            <v>27202</v>
          </cell>
          <cell r="N39">
            <v>26635</v>
          </cell>
          <cell r="O39">
            <v>19658</v>
          </cell>
          <cell r="P39">
            <v>35293</v>
          </cell>
          <cell r="Q39">
            <v>48152</v>
          </cell>
          <cell r="R39">
            <v>12409</v>
          </cell>
          <cell r="S39">
            <v>25838</v>
          </cell>
          <cell r="T39">
            <v>22814</v>
          </cell>
          <cell r="U39">
            <v>17696</v>
          </cell>
          <cell r="V39">
            <v>13138</v>
          </cell>
          <cell r="W39">
            <v>28876</v>
          </cell>
          <cell r="X39">
            <v>14157</v>
          </cell>
          <cell r="Y39">
            <v>21927</v>
          </cell>
          <cell r="Z39">
            <v>7769</v>
          </cell>
          <cell r="AA39">
            <v>9293</v>
          </cell>
          <cell r="AB39">
            <v>17947</v>
          </cell>
          <cell r="AC39">
            <v>24218</v>
          </cell>
          <cell r="AD39">
            <v>2577</v>
          </cell>
          <cell r="AE39">
            <v>8995</v>
          </cell>
          <cell r="AF39">
            <v>15846</v>
          </cell>
          <cell r="AG39">
            <v>6652</v>
          </cell>
          <cell r="AI39">
            <v>14775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143044</v>
          </cell>
          <cell r="L40">
            <v>6129</v>
          </cell>
          <cell r="M40">
            <v>10671</v>
          </cell>
          <cell r="N40">
            <v>5349</v>
          </cell>
          <cell r="O40">
            <v>3834</v>
          </cell>
          <cell r="P40">
            <v>6959</v>
          </cell>
          <cell r="Q40">
            <v>1116</v>
          </cell>
          <cell r="R40">
            <v>3215</v>
          </cell>
          <cell r="S40">
            <v>5566</v>
          </cell>
          <cell r="T40">
            <v>10246</v>
          </cell>
          <cell r="U40">
            <v>11846</v>
          </cell>
          <cell r="V40">
            <v>17744</v>
          </cell>
          <cell r="W40">
            <v>9979</v>
          </cell>
          <cell r="X40">
            <v>10026</v>
          </cell>
          <cell r="Y40">
            <v>4267</v>
          </cell>
          <cell r="Z40">
            <v>5324</v>
          </cell>
          <cell r="AA40">
            <v>12418</v>
          </cell>
          <cell r="AC40">
            <v>3844</v>
          </cell>
          <cell r="AE40">
            <v>9829</v>
          </cell>
          <cell r="AF40">
            <v>1102</v>
          </cell>
          <cell r="AG40">
            <v>997</v>
          </cell>
          <cell r="AI40">
            <v>2583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69015</v>
          </cell>
          <cell r="L41">
            <v>1855</v>
          </cell>
          <cell r="M41">
            <v>1926</v>
          </cell>
          <cell r="N41">
            <v>1543</v>
          </cell>
          <cell r="O41">
            <v>2776</v>
          </cell>
          <cell r="P41">
            <v>5876</v>
          </cell>
          <cell r="Q41">
            <v>3280</v>
          </cell>
          <cell r="R41">
            <v>1704</v>
          </cell>
          <cell r="S41">
            <v>2499</v>
          </cell>
          <cell r="T41">
            <v>4376</v>
          </cell>
          <cell r="U41">
            <v>3642</v>
          </cell>
          <cell r="V41">
            <v>1902</v>
          </cell>
          <cell r="W41">
            <v>4060</v>
          </cell>
          <cell r="X41">
            <v>3854</v>
          </cell>
          <cell r="Y41">
            <v>3401</v>
          </cell>
          <cell r="Z41">
            <v>2331</v>
          </cell>
          <cell r="AA41">
            <v>4808</v>
          </cell>
          <cell r="AB41">
            <v>6226</v>
          </cell>
          <cell r="AC41">
            <v>4985</v>
          </cell>
          <cell r="AD41">
            <v>2141</v>
          </cell>
          <cell r="AE41">
            <v>3239</v>
          </cell>
          <cell r="AF41">
            <v>1438</v>
          </cell>
          <cell r="AG41">
            <v>1153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231685</v>
          </cell>
          <cell r="M42">
            <v>8008</v>
          </cell>
          <cell r="N42">
            <v>486</v>
          </cell>
          <cell r="O42">
            <v>8817</v>
          </cell>
          <cell r="P42">
            <v>11820</v>
          </cell>
          <cell r="Q42">
            <v>693</v>
          </cell>
          <cell r="R42">
            <v>11535</v>
          </cell>
          <cell r="S42">
            <v>3829</v>
          </cell>
          <cell r="T42">
            <v>57728</v>
          </cell>
          <cell r="U42">
            <v>2860</v>
          </cell>
          <cell r="V42">
            <v>37067</v>
          </cell>
          <cell r="W42">
            <v>893</v>
          </cell>
          <cell r="X42">
            <v>11678</v>
          </cell>
          <cell r="Y42">
            <v>7580</v>
          </cell>
          <cell r="Z42">
            <v>17818</v>
          </cell>
          <cell r="AA42">
            <v>3977</v>
          </cell>
          <cell r="AB42">
            <v>8084</v>
          </cell>
          <cell r="AC42">
            <v>16632</v>
          </cell>
          <cell r="AD42">
            <v>1839</v>
          </cell>
          <cell r="AH42">
            <v>20341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158507</v>
          </cell>
          <cell r="L43">
            <v>5307</v>
          </cell>
          <cell r="M43">
            <v>11054</v>
          </cell>
          <cell r="N43">
            <v>5561</v>
          </cell>
          <cell r="O43">
            <v>6772</v>
          </cell>
          <cell r="P43">
            <v>4921</v>
          </cell>
          <cell r="Q43">
            <v>9785</v>
          </cell>
          <cell r="R43">
            <v>9194</v>
          </cell>
          <cell r="S43">
            <v>16606</v>
          </cell>
          <cell r="T43">
            <v>9906</v>
          </cell>
          <cell r="U43">
            <v>9179</v>
          </cell>
          <cell r="V43">
            <v>4617</v>
          </cell>
          <cell r="W43">
            <v>6009</v>
          </cell>
          <cell r="X43">
            <v>6414</v>
          </cell>
          <cell r="Y43">
            <v>9776</v>
          </cell>
          <cell r="Z43">
            <v>7442</v>
          </cell>
          <cell r="AA43">
            <v>11974</v>
          </cell>
          <cell r="AB43">
            <v>12022</v>
          </cell>
          <cell r="AC43">
            <v>3291</v>
          </cell>
          <cell r="AD43">
            <v>2241</v>
          </cell>
          <cell r="AE43">
            <v>1595</v>
          </cell>
          <cell r="AF43">
            <v>3898</v>
          </cell>
          <cell r="AG43">
            <v>943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1183751</v>
          </cell>
          <cell r="L44">
            <v>16850</v>
          </cell>
          <cell r="M44">
            <v>34547</v>
          </cell>
          <cell r="N44">
            <v>37118</v>
          </cell>
          <cell r="O44">
            <v>44549</v>
          </cell>
          <cell r="P44">
            <v>40671</v>
          </cell>
          <cell r="Q44">
            <v>45015</v>
          </cell>
          <cell r="R44">
            <v>44953</v>
          </cell>
          <cell r="S44">
            <v>28993</v>
          </cell>
          <cell r="T44">
            <v>30041</v>
          </cell>
          <cell r="U44">
            <v>36667</v>
          </cell>
          <cell r="V44">
            <v>26054</v>
          </cell>
          <cell r="W44">
            <v>27124</v>
          </cell>
          <cell r="X44">
            <v>36598</v>
          </cell>
          <cell r="Y44">
            <v>32813</v>
          </cell>
          <cell r="Z44">
            <v>36671</v>
          </cell>
          <cell r="AA44">
            <v>50148</v>
          </cell>
          <cell r="AB44">
            <v>58105</v>
          </cell>
          <cell r="AC44">
            <v>52953</v>
          </cell>
          <cell r="AD44">
            <v>47159</v>
          </cell>
          <cell r="AE44">
            <v>50055</v>
          </cell>
          <cell r="AF44">
            <v>32540</v>
          </cell>
          <cell r="AG44">
            <v>29161</v>
          </cell>
          <cell r="AH44">
            <v>30051</v>
          </cell>
          <cell r="AI44">
            <v>32079</v>
          </cell>
          <cell r="AJ44">
            <v>82622</v>
          </cell>
          <cell r="AK44">
            <v>55095</v>
          </cell>
          <cell r="AL44">
            <v>62820</v>
          </cell>
          <cell r="AM44">
            <v>64262</v>
          </cell>
          <cell r="AN44">
            <v>18037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1715869</v>
          </cell>
          <cell r="L45">
            <v>4972</v>
          </cell>
          <cell r="M45">
            <v>63996</v>
          </cell>
          <cell r="N45">
            <v>70968</v>
          </cell>
          <cell r="O45">
            <v>61405</v>
          </cell>
          <cell r="P45">
            <v>114264</v>
          </cell>
          <cell r="Q45">
            <v>85788</v>
          </cell>
          <cell r="R45">
            <v>108154</v>
          </cell>
          <cell r="S45">
            <v>94995</v>
          </cell>
          <cell r="T45">
            <v>87960</v>
          </cell>
          <cell r="U45">
            <v>126263</v>
          </cell>
          <cell r="V45">
            <v>106705</v>
          </cell>
          <cell r="W45">
            <v>73418</v>
          </cell>
          <cell r="X45">
            <v>79700</v>
          </cell>
          <cell r="Y45">
            <v>81052</v>
          </cell>
          <cell r="Z45">
            <v>113576</v>
          </cell>
          <cell r="AA45">
            <v>57929</v>
          </cell>
          <cell r="AB45">
            <v>35679</v>
          </cell>
          <cell r="AC45">
            <v>55463</v>
          </cell>
          <cell r="AD45">
            <v>25997</v>
          </cell>
          <cell r="AE45">
            <v>38118</v>
          </cell>
          <cell r="AF45">
            <v>44611</v>
          </cell>
          <cell r="AG45">
            <v>17803</v>
          </cell>
          <cell r="AH45">
            <v>30304</v>
          </cell>
          <cell r="AI45">
            <v>11449</v>
          </cell>
          <cell r="AJ45">
            <v>29590</v>
          </cell>
          <cell r="AK45">
            <v>10004</v>
          </cell>
          <cell r="AL45">
            <v>49182</v>
          </cell>
          <cell r="AM45">
            <v>11466</v>
          </cell>
          <cell r="AN45">
            <v>3701</v>
          </cell>
          <cell r="AO45">
            <v>16725</v>
          </cell>
          <cell r="AP45">
            <v>4632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2547610</v>
          </cell>
          <cell r="L46">
            <v>27000</v>
          </cell>
          <cell r="M46">
            <v>84619</v>
          </cell>
          <cell r="N46">
            <v>97307</v>
          </cell>
          <cell r="O46">
            <v>75204</v>
          </cell>
          <cell r="P46">
            <v>121495</v>
          </cell>
          <cell r="Q46">
            <v>133900</v>
          </cell>
          <cell r="R46">
            <v>162140</v>
          </cell>
          <cell r="S46">
            <v>58283</v>
          </cell>
          <cell r="T46">
            <v>86346</v>
          </cell>
          <cell r="U46">
            <v>105244</v>
          </cell>
          <cell r="V46">
            <v>134367</v>
          </cell>
          <cell r="W46">
            <v>60977</v>
          </cell>
          <cell r="X46">
            <v>81454</v>
          </cell>
          <cell r="Y46">
            <v>74230</v>
          </cell>
          <cell r="Z46">
            <v>106931</v>
          </cell>
          <cell r="AA46">
            <v>97263</v>
          </cell>
          <cell r="AB46">
            <v>113037</v>
          </cell>
          <cell r="AC46">
            <v>83958</v>
          </cell>
          <cell r="AD46">
            <v>141223</v>
          </cell>
          <cell r="AE46">
            <v>109791</v>
          </cell>
          <cell r="AF46">
            <v>98303</v>
          </cell>
          <cell r="AG46">
            <v>66910</v>
          </cell>
          <cell r="AH46">
            <v>98363</v>
          </cell>
          <cell r="AI46">
            <v>43402</v>
          </cell>
          <cell r="AJ46">
            <v>84016</v>
          </cell>
          <cell r="AK46">
            <v>66228</v>
          </cell>
          <cell r="AL46">
            <v>47543</v>
          </cell>
          <cell r="AM46">
            <v>56014</v>
          </cell>
          <cell r="AN46">
            <v>28680</v>
          </cell>
          <cell r="AO46">
            <v>3382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122825</v>
          </cell>
          <cell r="L47">
            <v>1156</v>
          </cell>
          <cell r="M47">
            <v>2371</v>
          </cell>
          <cell r="N47">
            <v>5392</v>
          </cell>
          <cell r="O47">
            <v>4378</v>
          </cell>
          <cell r="P47">
            <v>5881</v>
          </cell>
          <cell r="Q47">
            <v>2575</v>
          </cell>
          <cell r="R47">
            <v>3599</v>
          </cell>
          <cell r="S47">
            <v>4771</v>
          </cell>
          <cell r="T47">
            <v>4957</v>
          </cell>
          <cell r="U47">
            <v>2200</v>
          </cell>
          <cell r="V47">
            <v>914</v>
          </cell>
          <cell r="W47">
            <v>1872</v>
          </cell>
          <cell r="X47">
            <v>2641</v>
          </cell>
          <cell r="Y47">
            <v>1243</v>
          </cell>
          <cell r="Z47">
            <v>2425</v>
          </cell>
          <cell r="AA47">
            <v>269</v>
          </cell>
          <cell r="AB47">
            <v>1504</v>
          </cell>
          <cell r="AC47">
            <v>3807</v>
          </cell>
          <cell r="AD47">
            <v>3566</v>
          </cell>
          <cell r="AE47">
            <v>5226</v>
          </cell>
          <cell r="AF47">
            <v>4345</v>
          </cell>
          <cell r="AG47">
            <v>4297</v>
          </cell>
          <cell r="AH47">
            <v>11482</v>
          </cell>
          <cell r="AI47">
            <v>11822</v>
          </cell>
          <cell r="AJ47">
            <v>7297</v>
          </cell>
          <cell r="AK47">
            <v>7011</v>
          </cell>
          <cell r="AL47">
            <v>9025</v>
          </cell>
          <cell r="AM47">
            <v>4066</v>
          </cell>
          <cell r="AN47">
            <v>2733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261657</v>
          </cell>
          <cell r="M48">
            <v>5873</v>
          </cell>
          <cell r="N48">
            <v>1495</v>
          </cell>
          <cell r="O48">
            <v>4162</v>
          </cell>
          <cell r="P48">
            <v>1787</v>
          </cell>
          <cell r="Q48">
            <v>8132</v>
          </cell>
          <cell r="R48">
            <v>5854</v>
          </cell>
          <cell r="S48">
            <v>16299</v>
          </cell>
          <cell r="T48">
            <v>16592</v>
          </cell>
          <cell r="U48">
            <v>7140</v>
          </cell>
          <cell r="V48">
            <v>743</v>
          </cell>
          <cell r="W48">
            <v>10042</v>
          </cell>
          <cell r="Y48">
            <v>4515</v>
          </cell>
          <cell r="Z48">
            <v>9348</v>
          </cell>
          <cell r="AA48">
            <v>10362</v>
          </cell>
          <cell r="AC48">
            <v>2983</v>
          </cell>
          <cell r="AD48">
            <v>286</v>
          </cell>
          <cell r="AE48">
            <v>2292</v>
          </cell>
          <cell r="AF48">
            <v>1053</v>
          </cell>
          <cell r="AG48">
            <v>796</v>
          </cell>
          <cell r="AH48">
            <v>13620</v>
          </cell>
          <cell r="AI48">
            <v>17519</v>
          </cell>
          <cell r="AJ48">
            <v>25190</v>
          </cell>
          <cell r="AK48">
            <v>46908</v>
          </cell>
          <cell r="AL48">
            <v>17330</v>
          </cell>
          <cell r="AM48">
            <v>18859</v>
          </cell>
          <cell r="AN48">
            <v>12477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231851</v>
          </cell>
          <cell r="L49">
            <v>2053</v>
          </cell>
          <cell r="M49">
            <v>1179</v>
          </cell>
          <cell r="N49">
            <v>5187</v>
          </cell>
          <cell r="O49">
            <v>3833</v>
          </cell>
          <cell r="P49">
            <v>2866</v>
          </cell>
          <cell r="Q49">
            <v>4455</v>
          </cell>
          <cell r="R49">
            <v>9031</v>
          </cell>
          <cell r="S49">
            <v>6458</v>
          </cell>
          <cell r="T49">
            <v>13962</v>
          </cell>
          <cell r="U49">
            <v>3066</v>
          </cell>
          <cell r="V49">
            <v>8151</v>
          </cell>
          <cell r="W49">
            <v>4646</v>
          </cell>
          <cell r="X49">
            <v>12219</v>
          </cell>
          <cell r="Y49">
            <v>14044</v>
          </cell>
          <cell r="Z49">
            <v>1362</v>
          </cell>
          <cell r="AA49">
            <v>2493</v>
          </cell>
          <cell r="AB49">
            <v>1770</v>
          </cell>
          <cell r="AC49">
            <v>1573</v>
          </cell>
          <cell r="AD49">
            <v>4385</v>
          </cell>
          <cell r="AE49">
            <v>1017</v>
          </cell>
          <cell r="AF49">
            <v>4265</v>
          </cell>
          <cell r="AG49">
            <v>3983</v>
          </cell>
          <cell r="AH49">
            <v>26622</v>
          </cell>
          <cell r="AI49">
            <v>12775</v>
          </cell>
          <cell r="AJ49">
            <v>12333</v>
          </cell>
          <cell r="AK49">
            <v>8970</v>
          </cell>
          <cell r="AL49">
            <v>13238</v>
          </cell>
          <cell r="AM49">
            <v>7811</v>
          </cell>
          <cell r="AN49">
            <v>6544</v>
          </cell>
          <cell r="AO49">
            <v>31560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20045828</v>
          </cell>
          <cell r="L50">
            <v>503718</v>
          </cell>
          <cell r="M50">
            <v>827592</v>
          </cell>
          <cell r="N50">
            <v>844258</v>
          </cell>
          <cell r="O50">
            <v>815126</v>
          </cell>
          <cell r="P50">
            <v>878957</v>
          </cell>
          <cell r="Q50">
            <v>963223</v>
          </cell>
          <cell r="R50">
            <v>1020526</v>
          </cell>
          <cell r="S50">
            <v>1010019</v>
          </cell>
          <cell r="T50">
            <v>1176057</v>
          </cell>
          <cell r="U50">
            <v>1001133</v>
          </cell>
          <cell r="V50">
            <v>800847</v>
          </cell>
          <cell r="W50">
            <v>876764</v>
          </cell>
          <cell r="X50">
            <v>796656</v>
          </cell>
          <cell r="Y50">
            <v>704924</v>
          </cell>
          <cell r="Z50">
            <v>646419</v>
          </cell>
          <cell r="AA50">
            <v>603854</v>
          </cell>
          <cell r="AB50">
            <v>609661</v>
          </cell>
          <cell r="AC50">
            <v>556527</v>
          </cell>
          <cell r="AD50">
            <v>563428</v>
          </cell>
          <cell r="AE50">
            <v>510698</v>
          </cell>
          <cell r="AF50">
            <v>517862</v>
          </cell>
          <cell r="AG50">
            <v>404163</v>
          </cell>
          <cell r="AH50">
            <v>397693</v>
          </cell>
          <cell r="AI50">
            <v>396698</v>
          </cell>
          <cell r="AJ50">
            <v>512633</v>
          </cell>
          <cell r="AK50">
            <v>631627</v>
          </cell>
          <cell r="AL50">
            <v>643468</v>
          </cell>
          <cell r="AM50">
            <v>604921</v>
          </cell>
          <cell r="AN50">
            <v>226376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116268</v>
          </cell>
          <cell r="L51">
            <v>198</v>
          </cell>
          <cell r="M51">
            <v>4773</v>
          </cell>
          <cell r="N51">
            <v>11310</v>
          </cell>
          <cell r="O51">
            <v>4440</v>
          </cell>
          <cell r="P51">
            <v>5739</v>
          </cell>
          <cell r="Q51">
            <v>6189</v>
          </cell>
          <cell r="R51">
            <v>5989</v>
          </cell>
          <cell r="S51">
            <v>4610</v>
          </cell>
          <cell r="T51">
            <v>7625</v>
          </cell>
          <cell r="U51">
            <v>5931</v>
          </cell>
          <cell r="V51">
            <v>8207</v>
          </cell>
          <cell r="W51">
            <v>5594</v>
          </cell>
          <cell r="X51">
            <v>2211</v>
          </cell>
          <cell r="Y51">
            <v>8505</v>
          </cell>
          <cell r="Z51">
            <v>5231</v>
          </cell>
          <cell r="AA51">
            <v>4457</v>
          </cell>
          <cell r="AB51">
            <v>1893</v>
          </cell>
          <cell r="AC51">
            <v>5453</v>
          </cell>
          <cell r="AD51">
            <v>5194</v>
          </cell>
          <cell r="AE51">
            <v>3513</v>
          </cell>
          <cell r="AF51">
            <v>1711</v>
          </cell>
          <cell r="AG51">
            <v>1110</v>
          </cell>
          <cell r="AH51">
            <v>1007</v>
          </cell>
          <cell r="AI51">
            <v>502</v>
          </cell>
          <cell r="AJ51">
            <v>2508</v>
          </cell>
          <cell r="AK51">
            <v>432</v>
          </cell>
          <cell r="AL51">
            <v>1075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1726488</v>
          </cell>
          <cell r="L52">
            <v>32159</v>
          </cell>
          <cell r="M52">
            <v>61967</v>
          </cell>
          <cell r="N52">
            <v>59820</v>
          </cell>
          <cell r="O52">
            <v>67702</v>
          </cell>
          <cell r="P52">
            <v>62942</v>
          </cell>
          <cell r="Q52">
            <v>71213</v>
          </cell>
          <cell r="R52">
            <v>87116</v>
          </cell>
          <cell r="S52">
            <v>92126</v>
          </cell>
          <cell r="T52">
            <v>102879</v>
          </cell>
          <cell r="U52">
            <v>86016</v>
          </cell>
          <cell r="V52">
            <v>84015</v>
          </cell>
          <cell r="W52">
            <v>92111</v>
          </cell>
          <cell r="X52">
            <v>76292</v>
          </cell>
          <cell r="Y52">
            <v>55214</v>
          </cell>
          <cell r="Z52">
            <v>46853</v>
          </cell>
          <cell r="AA52">
            <v>53833</v>
          </cell>
          <cell r="AB52">
            <v>64562</v>
          </cell>
          <cell r="AC52">
            <v>53728</v>
          </cell>
          <cell r="AD52">
            <v>59630</v>
          </cell>
          <cell r="AE52">
            <v>42543</v>
          </cell>
          <cell r="AF52">
            <v>41358</v>
          </cell>
          <cell r="AG52">
            <v>33976</v>
          </cell>
          <cell r="AH52">
            <v>34846</v>
          </cell>
          <cell r="AI52">
            <v>33127</v>
          </cell>
          <cell r="AJ52">
            <v>53070</v>
          </cell>
          <cell r="AK52">
            <v>58542</v>
          </cell>
          <cell r="AL52">
            <v>55945</v>
          </cell>
          <cell r="AM52">
            <v>49888</v>
          </cell>
          <cell r="AN52">
            <v>13015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1659567</v>
          </cell>
          <cell r="L53">
            <v>37670</v>
          </cell>
          <cell r="M53">
            <v>102311</v>
          </cell>
          <cell r="N53">
            <v>138765</v>
          </cell>
          <cell r="O53">
            <v>101956</v>
          </cell>
          <cell r="P53">
            <v>94935</v>
          </cell>
          <cell r="Q53">
            <v>96608</v>
          </cell>
          <cell r="R53">
            <v>109506</v>
          </cell>
          <cell r="S53">
            <v>109235</v>
          </cell>
          <cell r="T53">
            <v>115578</v>
          </cell>
          <cell r="U53">
            <v>124328</v>
          </cell>
          <cell r="V53">
            <v>104859</v>
          </cell>
          <cell r="W53">
            <v>75267</v>
          </cell>
          <cell r="X53">
            <v>66265</v>
          </cell>
          <cell r="Y53">
            <v>71467</v>
          </cell>
          <cell r="Z53">
            <v>55484</v>
          </cell>
          <cell r="AA53">
            <v>48482</v>
          </cell>
          <cell r="AB53">
            <v>31606</v>
          </cell>
          <cell r="AC53">
            <v>30436</v>
          </cell>
          <cell r="AD53">
            <v>25029</v>
          </cell>
          <cell r="AE53">
            <v>25741</v>
          </cell>
          <cell r="AF53">
            <v>16642</v>
          </cell>
          <cell r="AG53">
            <v>11205</v>
          </cell>
          <cell r="AH53">
            <v>7161</v>
          </cell>
          <cell r="AI53">
            <v>5300</v>
          </cell>
          <cell r="AJ53">
            <v>9024</v>
          </cell>
          <cell r="AK53">
            <v>13770</v>
          </cell>
          <cell r="AL53">
            <v>12747</v>
          </cell>
          <cell r="AM53">
            <v>10502</v>
          </cell>
          <cell r="AN53">
            <v>7238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2199925</v>
          </cell>
          <cell r="L54">
            <v>2688</v>
          </cell>
          <cell r="M54">
            <v>56328</v>
          </cell>
          <cell r="N54">
            <v>78938</v>
          </cell>
          <cell r="O54">
            <v>105812</v>
          </cell>
          <cell r="P54">
            <v>99134</v>
          </cell>
          <cell r="Q54">
            <v>52992</v>
          </cell>
          <cell r="R54">
            <v>60753</v>
          </cell>
          <cell r="S54">
            <v>86339</v>
          </cell>
          <cell r="T54">
            <v>63546</v>
          </cell>
          <cell r="U54">
            <v>72644</v>
          </cell>
          <cell r="V54">
            <v>128095</v>
          </cell>
          <cell r="W54">
            <v>65273</v>
          </cell>
          <cell r="X54">
            <v>102733</v>
          </cell>
          <cell r="Y54">
            <v>70856</v>
          </cell>
          <cell r="Z54">
            <v>123337</v>
          </cell>
          <cell r="AA54">
            <v>89674</v>
          </cell>
          <cell r="AB54">
            <v>69260</v>
          </cell>
          <cell r="AC54">
            <v>103963</v>
          </cell>
          <cell r="AD54">
            <v>122540</v>
          </cell>
          <cell r="AE54">
            <v>154815</v>
          </cell>
          <cell r="AF54">
            <v>67963</v>
          </cell>
          <cell r="AG54">
            <v>42944</v>
          </cell>
          <cell r="AH54">
            <v>18558</v>
          </cell>
          <cell r="AI54">
            <v>15569</v>
          </cell>
          <cell r="AJ54">
            <v>20004</v>
          </cell>
          <cell r="AK54">
            <v>32922</v>
          </cell>
          <cell r="AL54">
            <v>87290</v>
          </cell>
          <cell r="AM54">
            <v>104168</v>
          </cell>
          <cell r="AN54">
            <v>90521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924485</v>
          </cell>
          <cell r="L55">
            <v>14885</v>
          </cell>
          <cell r="M55">
            <v>46302</v>
          </cell>
          <cell r="N55">
            <v>36734</v>
          </cell>
          <cell r="O55">
            <v>31161</v>
          </cell>
          <cell r="P55">
            <v>23044</v>
          </cell>
          <cell r="Q55">
            <v>24621</v>
          </cell>
          <cell r="R55">
            <v>43441</v>
          </cell>
          <cell r="S55">
            <v>41946</v>
          </cell>
          <cell r="T55">
            <v>64312</v>
          </cell>
          <cell r="U55">
            <v>53115</v>
          </cell>
          <cell r="V55">
            <v>52628</v>
          </cell>
          <cell r="W55">
            <v>37729</v>
          </cell>
          <cell r="X55">
            <v>42843</v>
          </cell>
          <cell r="Y55">
            <v>44557</v>
          </cell>
          <cell r="Z55">
            <v>49902</v>
          </cell>
          <cell r="AA55">
            <v>48339</v>
          </cell>
          <cell r="AB55">
            <v>28533</v>
          </cell>
          <cell r="AC55">
            <v>24572</v>
          </cell>
          <cell r="AD55">
            <v>32568</v>
          </cell>
          <cell r="AE55">
            <v>18234</v>
          </cell>
          <cell r="AF55">
            <v>14223</v>
          </cell>
          <cell r="AG55">
            <v>12862</v>
          </cell>
          <cell r="AH55">
            <v>13111</v>
          </cell>
          <cell r="AI55">
            <v>8069</v>
          </cell>
          <cell r="AJ55">
            <v>19016</v>
          </cell>
          <cell r="AK55">
            <v>17521</v>
          </cell>
          <cell r="AL55">
            <v>29537</v>
          </cell>
          <cell r="AM55">
            <v>29003</v>
          </cell>
          <cell r="AN55">
            <v>21677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680552</v>
          </cell>
          <cell r="L56">
            <v>21716</v>
          </cell>
          <cell r="M56">
            <v>39633</v>
          </cell>
          <cell r="N56">
            <v>39614</v>
          </cell>
          <cell r="O56">
            <v>42361</v>
          </cell>
          <cell r="P56">
            <v>47036</v>
          </cell>
          <cell r="Q56">
            <v>38808</v>
          </cell>
          <cell r="R56">
            <v>37324</v>
          </cell>
          <cell r="S56">
            <v>40466</v>
          </cell>
          <cell r="T56">
            <v>39179</v>
          </cell>
          <cell r="U56">
            <v>33041</v>
          </cell>
          <cell r="V56">
            <v>34613</v>
          </cell>
          <cell r="W56">
            <v>32364</v>
          </cell>
          <cell r="X56">
            <v>32558</v>
          </cell>
          <cell r="Y56">
            <v>21446</v>
          </cell>
          <cell r="Z56">
            <v>18268</v>
          </cell>
          <cell r="AA56">
            <v>18625</v>
          </cell>
          <cell r="AB56">
            <v>16205</v>
          </cell>
          <cell r="AC56">
            <v>10842</v>
          </cell>
          <cell r="AD56">
            <v>10973</v>
          </cell>
          <cell r="AE56">
            <v>11487</v>
          </cell>
          <cell r="AF56">
            <v>15138</v>
          </cell>
          <cell r="AG56">
            <v>6532</v>
          </cell>
          <cell r="AH56">
            <v>4097</v>
          </cell>
          <cell r="AI56">
            <v>5787</v>
          </cell>
          <cell r="AJ56">
            <v>11172</v>
          </cell>
          <cell r="AK56">
            <v>15662</v>
          </cell>
          <cell r="AL56">
            <v>17669</v>
          </cell>
          <cell r="AM56">
            <v>14565</v>
          </cell>
          <cell r="AN56">
            <v>3371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593503</v>
          </cell>
          <cell r="L57">
            <v>9310</v>
          </cell>
          <cell r="M57">
            <v>12000</v>
          </cell>
          <cell r="N57">
            <v>17092</v>
          </cell>
          <cell r="O57">
            <v>30195</v>
          </cell>
          <cell r="P57">
            <v>8442</v>
          </cell>
          <cell r="Q57">
            <v>22392</v>
          </cell>
          <cell r="R57">
            <v>76096</v>
          </cell>
          <cell r="S57">
            <v>27065</v>
          </cell>
          <cell r="T57">
            <v>31556</v>
          </cell>
          <cell r="U57">
            <v>15556</v>
          </cell>
          <cell r="V57">
            <v>12936</v>
          </cell>
          <cell r="W57">
            <v>21768</v>
          </cell>
          <cell r="X57">
            <v>91258</v>
          </cell>
          <cell r="Y57">
            <v>14801</v>
          </cell>
          <cell r="Z57">
            <v>19019</v>
          </cell>
          <cell r="AA57">
            <v>17018</v>
          </cell>
          <cell r="AB57">
            <v>1159</v>
          </cell>
          <cell r="AC57">
            <v>4972</v>
          </cell>
          <cell r="AD57">
            <v>111566</v>
          </cell>
          <cell r="AE57">
            <v>2540</v>
          </cell>
          <cell r="AF57">
            <v>1571</v>
          </cell>
          <cell r="AG57">
            <v>4904</v>
          </cell>
          <cell r="AH57">
            <v>9070</v>
          </cell>
          <cell r="AI57">
            <v>4764</v>
          </cell>
          <cell r="AJ57">
            <v>1927</v>
          </cell>
          <cell r="AK57">
            <v>4770</v>
          </cell>
          <cell r="AL57">
            <v>7494</v>
          </cell>
          <cell r="AM57">
            <v>7947</v>
          </cell>
          <cell r="AN57">
            <v>1080</v>
          </cell>
          <cell r="AO57">
            <v>3235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3263066</v>
          </cell>
          <cell r="L58">
            <v>43990</v>
          </cell>
          <cell r="M58">
            <v>141821</v>
          </cell>
          <cell r="N58">
            <v>122458</v>
          </cell>
          <cell r="O58">
            <v>87747</v>
          </cell>
          <cell r="P58">
            <v>113240</v>
          </cell>
          <cell r="Q58">
            <v>120244</v>
          </cell>
          <cell r="R58">
            <v>96345</v>
          </cell>
          <cell r="S58">
            <v>120704</v>
          </cell>
          <cell r="T58">
            <v>202232</v>
          </cell>
          <cell r="U58">
            <v>188618</v>
          </cell>
          <cell r="V58">
            <v>166181</v>
          </cell>
          <cell r="W58">
            <v>81383</v>
          </cell>
          <cell r="X58">
            <v>123162</v>
          </cell>
          <cell r="Y58">
            <v>75989</v>
          </cell>
          <cell r="Z58">
            <v>117972</v>
          </cell>
          <cell r="AA58">
            <v>198228</v>
          </cell>
          <cell r="AB58">
            <v>121417</v>
          </cell>
          <cell r="AC58">
            <v>90276</v>
          </cell>
          <cell r="AD58">
            <v>147113</v>
          </cell>
          <cell r="AE58">
            <v>99249</v>
          </cell>
          <cell r="AF58">
            <v>131079</v>
          </cell>
          <cell r="AG58">
            <v>85576</v>
          </cell>
          <cell r="AH58">
            <v>32633</v>
          </cell>
          <cell r="AI58">
            <v>74725</v>
          </cell>
          <cell r="AJ58">
            <v>72656</v>
          </cell>
          <cell r="AK58">
            <v>148401</v>
          </cell>
          <cell r="AL58">
            <v>144292</v>
          </cell>
          <cell r="AM58">
            <v>91477</v>
          </cell>
          <cell r="AN58">
            <v>23858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879358</v>
          </cell>
          <cell r="L59">
            <v>44566</v>
          </cell>
          <cell r="M59">
            <v>82697</v>
          </cell>
          <cell r="N59">
            <v>68297</v>
          </cell>
          <cell r="O59">
            <v>68891</v>
          </cell>
          <cell r="P59">
            <v>65757</v>
          </cell>
          <cell r="Q59">
            <v>61198</v>
          </cell>
          <cell r="R59">
            <v>59557</v>
          </cell>
          <cell r="S59">
            <v>40366</v>
          </cell>
          <cell r="T59">
            <v>22719</v>
          </cell>
          <cell r="U59">
            <v>41886</v>
          </cell>
          <cell r="V59">
            <v>51126</v>
          </cell>
          <cell r="W59">
            <v>42624</v>
          </cell>
          <cell r="X59">
            <v>43481</v>
          </cell>
          <cell r="Y59">
            <v>28476</v>
          </cell>
          <cell r="Z59">
            <v>15519</v>
          </cell>
          <cell r="AA59">
            <v>14588</v>
          </cell>
          <cell r="AB59">
            <v>14025</v>
          </cell>
          <cell r="AC59">
            <v>11989</v>
          </cell>
          <cell r="AD59">
            <v>11300</v>
          </cell>
          <cell r="AE59">
            <v>4656</v>
          </cell>
          <cell r="AF59">
            <v>6698</v>
          </cell>
          <cell r="AG59">
            <v>4409</v>
          </cell>
          <cell r="AH59">
            <v>5726</v>
          </cell>
          <cell r="AI59">
            <v>7088</v>
          </cell>
          <cell r="AJ59">
            <v>13941</v>
          </cell>
          <cell r="AK59">
            <v>20957</v>
          </cell>
          <cell r="AL59">
            <v>11074</v>
          </cell>
          <cell r="AM59">
            <v>13784</v>
          </cell>
          <cell r="AN59">
            <v>1963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189278</v>
          </cell>
          <cell r="L60">
            <v>3752</v>
          </cell>
          <cell r="M60">
            <v>5704</v>
          </cell>
          <cell r="N60">
            <v>39953</v>
          </cell>
          <cell r="O60">
            <v>17179</v>
          </cell>
          <cell r="P60">
            <v>20531</v>
          </cell>
          <cell r="Q60">
            <v>6612</v>
          </cell>
          <cell r="R60">
            <v>4457</v>
          </cell>
          <cell r="S60">
            <v>17000</v>
          </cell>
          <cell r="T60">
            <v>4655</v>
          </cell>
          <cell r="U60">
            <v>7683</v>
          </cell>
          <cell r="V60">
            <v>4799</v>
          </cell>
          <cell r="W60">
            <v>3184</v>
          </cell>
          <cell r="X60">
            <v>12716</v>
          </cell>
          <cell r="Y60">
            <v>6097</v>
          </cell>
          <cell r="Z60">
            <v>2090</v>
          </cell>
          <cell r="AA60">
            <v>10550</v>
          </cell>
          <cell r="AB60">
            <v>1008</v>
          </cell>
          <cell r="AC60">
            <v>239</v>
          </cell>
          <cell r="AD60">
            <v>2137</v>
          </cell>
          <cell r="AE60">
            <v>2856</v>
          </cell>
          <cell r="AG60">
            <v>1969</v>
          </cell>
          <cell r="AH60">
            <v>6984</v>
          </cell>
          <cell r="AI60">
            <v>107</v>
          </cell>
          <cell r="AK60">
            <v>2449</v>
          </cell>
          <cell r="AL60">
            <v>51</v>
          </cell>
          <cell r="AM60">
            <v>89</v>
          </cell>
          <cell r="AN60">
            <v>4427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3546818</v>
          </cell>
          <cell r="L61">
            <v>106001</v>
          </cell>
          <cell r="M61">
            <v>216650</v>
          </cell>
          <cell r="N61">
            <v>235629</v>
          </cell>
          <cell r="O61">
            <v>286775</v>
          </cell>
          <cell r="P61">
            <v>370716</v>
          </cell>
          <cell r="Q61">
            <v>198129</v>
          </cell>
          <cell r="R61">
            <v>139004</v>
          </cell>
          <cell r="S61">
            <v>153041</v>
          </cell>
          <cell r="T61">
            <v>105578</v>
          </cell>
          <cell r="U61">
            <v>139899</v>
          </cell>
          <cell r="V61">
            <v>120396</v>
          </cell>
          <cell r="W61">
            <v>100906</v>
          </cell>
          <cell r="X61">
            <v>109163</v>
          </cell>
          <cell r="Y61">
            <v>108530</v>
          </cell>
          <cell r="Z61">
            <v>100673</v>
          </cell>
          <cell r="AA61">
            <v>33419</v>
          </cell>
          <cell r="AB61">
            <v>89281</v>
          </cell>
          <cell r="AC61">
            <v>76604</v>
          </cell>
          <cell r="AD61">
            <v>89743</v>
          </cell>
          <cell r="AE61">
            <v>62072</v>
          </cell>
          <cell r="AF61">
            <v>42043</v>
          </cell>
          <cell r="AG61">
            <v>54718</v>
          </cell>
          <cell r="AH61">
            <v>47741</v>
          </cell>
          <cell r="AI61">
            <v>40322</v>
          </cell>
          <cell r="AJ61">
            <v>123385</v>
          </cell>
          <cell r="AK61">
            <v>107169</v>
          </cell>
          <cell r="AL61">
            <v>111234</v>
          </cell>
          <cell r="AM61">
            <v>111887</v>
          </cell>
          <cell r="AN61">
            <v>41129</v>
          </cell>
          <cell r="AO61">
            <v>24981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37296</v>
          </cell>
          <cell r="L62">
            <v>656</v>
          </cell>
          <cell r="M62">
            <v>3610</v>
          </cell>
          <cell r="N62">
            <v>1937</v>
          </cell>
          <cell r="O62">
            <v>701</v>
          </cell>
          <cell r="P62">
            <v>2091</v>
          </cell>
          <cell r="Q62">
            <v>1023</v>
          </cell>
          <cell r="R62">
            <v>1458</v>
          </cell>
          <cell r="S62">
            <v>259</v>
          </cell>
          <cell r="T62">
            <v>704</v>
          </cell>
          <cell r="U62">
            <v>1865</v>
          </cell>
          <cell r="V62">
            <v>1079</v>
          </cell>
          <cell r="W62">
            <v>1394</v>
          </cell>
          <cell r="X62">
            <v>1221</v>
          </cell>
          <cell r="Y62">
            <v>4778</v>
          </cell>
          <cell r="Z62">
            <v>2504</v>
          </cell>
          <cell r="AA62">
            <v>3276</v>
          </cell>
          <cell r="AC62">
            <v>750</v>
          </cell>
          <cell r="AD62">
            <v>1726</v>
          </cell>
          <cell r="AE62">
            <v>2999</v>
          </cell>
          <cell r="AF62">
            <v>969</v>
          </cell>
          <cell r="AG62">
            <v>2296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362824</v>
          </cell>
          <cell r="L63">
            <v>491</v>
          </cell>
          <cell r="M63">
            <v>58586</v>
          </cell>
          <cell r="N63">
            <v>41699</v>
          </cell>
          <cell r="O63">
            <v>15970</v>
          </cell>
          <cell r="P63">
            <v>15839</v>
          </cell>
          <cell r="Q63">
            <v>27866</v>
          </cell>
          <cell r="R63">
            <v>19340</v>
          </cell>
          <cell r="S63">
            <v>30139</v>
          </cell>
          <cell r="T63">
            <v>18430</v>
          </cell>
          <cell r="U63">
            <v>8445</v>
          </cell>
          <cell r="V63">
            <v>2053</v>
          </cell>
          <cell r="W63">
            <v>4543</v>
          </cell>
          <cell r="X63">
            <v>24241</v>
          </cell>
          <cell r="Y63">
            <v>4883</v>
          </cell>
          <cell r="Z63">
            <v>20417</v>
          </cell>
          <cell r="AA63">
            <v>12630</v>
          </cell>
          <cell r="AB63">
            <v>1706</v>
          </cell>
          <cell r="AC63">
            <v>7285</v>
          </cell>
          <cell r="AE63">
            <v>34897</v>
          </cell>
          <cell r="AG63">
            <v>9883</v>
          </cell>
          <cell r="AH63">
            <v>3481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98783</v>
          </cell>
          <cell r="L64">
            <v>2931</v>
          </cell>
          <cell r="M64">
            <v>11168</v>
          </cell>
          <cell r="N64">
            <v>6699</v>
          </cell>
          <cell r="O64">
            <v>11487</v>
          </cell>
          <cell r="P64">
            <v>7608</v>
          </cell>
          <cell r="Q64">
            <v>3661</v>
          </cell>
          <cell r="R64">
            <v>1941</v>
          </cell>
          <cell r="S64">
            <v>4270</v>
          </cell>
          <cell r="T64">
            <v>4225</v>
          </cell>
          <cell r="U64">
            <v>21846</v>
          </cell>
          <cell r="V64">
            <v>2025</v>
          </cell>
          <cell r="W64">
            <v>2904</v>
          </cell>
          <cell r="X64">
            <v>3471</v>
          </cell>
          <cell r="Y64">
            <v>688</v>
          </cell>
          <cell r="AA64">
            <v>1254</v>
          </cell>
          <cell r="AC64">
            <v>3863</v>
          </cell>
          <cell r="AD64">
            <v>1341</v>
          </cell>
          <cell r="AF64">
            <v>207</v>
          </cell>
          <cell r="AG64">
            <v>3796</v>
          </cell>
          <cell r="AH64">
            <v>3398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78014</v>
          </cell>
          <cell r="L65">
            <v>805</v>
          </cell>
          <cell r="M65">
            <v>2458</v>
          </cell>
          <cell r="N65">
            <v>1949</v>
          </cell>
          <cell r="O65">
            <v>2850</v>
          </cell>
          <cell r="P65">
            <v>1600</v>
          </cell>
          <cell r="Q65">
            <v>2419</v>
          </cell>
          <cell r="R65">
            <v>1518</v>
          </cell>
          <cell r="S65">
            <v>2793</v>
          </cell>
          <cell r="T65">
            <v>4990</v>
          </cell>
          <cell r="U65">
            <v>4171</v>
          </cell>
          <cell r="V65">
            <v>5208</v>
          </cell>
          <cell r="W65">
            <v>5416</v>
          </cell>
          <cell r="X65">
            <v>4766</v>
          </cell>
          <cell r="Y65">
            <v>5995</v>
          </cell>
          <cell r="Z65">
            <v>6145</v>
          </cell>
          <cell r="AA65">
            <v>3945</v>
          </cell>
          <cell r="AB65">
            <v>3870</v>
          </cell>
          <cell r="AC65">
            <v>3394</v>
          </cell>
          <cell r="AD65">
            <v>4352</v>
          </cell>
          <cell r="AE65">
            <v>4119</v>
          </cell>
          <cell r="AF65">
            <v>2048</v>
          </cell>
          <cell r="AG65">
            <v>2774</v>
          </cell>
          <cell r="AH65">
            <v>429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287632</v>
          </cell>
          <cell r="L66">
            <v>980</v>
          </cell>
          <cell r="M66">
            <v>1043</v>
          </cell>
          <cell r="N66">
            <v>2402</v>
          </cell>
          <cell r="O66">
            <v>13928</v>
          </cell>
          <cell r="P66">
            <v>12286</v>
          </cell>
          <cell r="Q66">
            <v>14507</v>
          </cell>
          <cell r="R66">
            <v>29085</v>
          </cell>
          <cell r="S66">
            <v>29423</v>
          </cell>
          <cell r="T66">
            <v>17064</v>
          </cell>
          <cell r="U66">
            <v>25339</v>
          </cell>
          <cell r="V66">
            <v>27757</v>
          </cell>
          <cell r="W66">
            <v>15788</v>
          </cell>
          <cell r="X66">
            <v>20911</v>
          </cell>
          <cell r="Y66">
            <v>104</v>
          </cell>
          <cell r="Z66">
            <v>12516</v>
          </cell>
          <cell r="AA66">
            <v>2970</v>
          </cell>
          <cell r="AB66">
            <v>1963</v>
          </cell>
          <cell r="AC66">
            <v>1808</v>
          </cell>
          <cell r="AD66">
            <v>15486</v>
          </cell>
          <cell r="AE66">
            <v>8359</v>
          </cell>
          <cell r="AF66">
            <v>32416</v>
          </cell>
          <cell r="AG66">
            <v>1497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84499</v>
          </cell>
          <cell r="L67">
            <v>1189</v>
          </cell>
          <cell r="M67">
            <v>2246</v>
          </cell>
          <cell r="N67">
            <v>1592</v>
          </cell>
          <cell r="O67">
            <v>7208</v>
          </cell>
          <cell r="P67">
            <v>4886</v>
          </cell>
          <cell r="Q67">
            <v>2038</v>
          </cell>
          <cell r="R67">
            <v>4278</v>
          </cell>
          <cell r="S67">
            <v>2737</v>
          </cell>
          <cell r="T67">
            <v>3832</v>
          </cell>
          <cell r="U67">
            <v>549</v>
          </cell>
          <cell r="V67">
            <v>3843</v>
          </cell>
          <cell r="W67">
            <v>3553</v>
          </cell>
          <cell r="X67">
            <v>3421</v>
          </cell>
          <cell r="Y67">
            <v>1395</v>
          </cell>
          <cell r="Z67">
            <v>5137</v>
          </cell>
          <cell r="AA67">
            <v>24149</v>
          </cell>
          <cell r="AB67">
            <v>2810</v>
          </cell>
          <cell r="AC67">
            <v>3070</v>
          </cell>
          <cell r="AD67">
            <v>2921</v>
          </cell>
          <cell r="AE67">
            <v>1470</v>
          </cell>
          <cell r="AF67">
            <v>1390</v>
          </cell>
          <cell r="AG67">
            <v>785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1908160</v>
          </cell>
          <cell r="L68">
            <v>48761</v>
          </cell>
          <cell r="M68">
            <v>95992</v>
          </cell>
          <cell r="N68">
            <v>97698</v>
          </cell>
          <cell r="O68">
            <v>102089</v>
          </cell>
          <cell r="P68">
            <v>154426</v>
          </cell>
          <cell r="Q68">
            <v>100758</v>
          </cell>
          <cell r="R68">
            <v>74185</v>
          </cell>
          <cell r="S68">
            <v>61078</v>
          </cell>
          <cell r="T68">
            <v>56214</v>
          </cell>
          <cell r="U68">
            <v>51999</v>
          </cell>
          <cell r="V68">
            <v>75895</v>
          </cell>
          <cell r="W68">
            <v>49739</v>
          </cell>
          <cell r="X68">
            <v>41642</v>
          </cell>
          <cell r="Y68">
            <v>47557</v>
          </cell>
          <cell r="Z68">
            <v>63170</v>
          </cell>
          <cell r="AA68">
            <v>53521</v>
          </cell>
          <cell r="AB68">
            <v>82891</v>
          </cell>
          <cell r="AC68">
            <v>55885</v>
          </cell>
          <cell r="AD68">
            <v>60750</v>
          </cell>
          <cell r="AE68">
            <v>58823</v>
          </cell>
          <cell r="AF68">
            <v>58508</v>
          </cell>
          <cell r="AG68">
            <v>55996</v>
          </cell>
          <cell r="AH68">
            <v>44142</v>
          </cell>
          <cell r="AI68">
            <v>48567</v>
          </cell>
          <cell r="AJ68">
            <v>62624</v>
          </cell>
          <cell r="AK68">
            <v>60145</v>
          </cell>
          <cell r="AL68">
            <v>67749</v>
          </cell>
          <cell r="AM68">
            <v>54417</v>
          </cell>
          <cell r="AN68">
            <v>21016</v>
          </cell>
          <cell r="AO68">
            <v>1923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1745124</v>
          </cell>
          <cell r="L69">
            <v>17100</v>
          </cell>
          <cell r="M69">
            <v>74387</v>
          </cell>
          <cell r="N69">
            <v>119361</v>
          </cell>
          <cell r="O69">
            <v>100620</v>
          </cell>
          <cell r="P69">
            <v>113513</v>
          </cell>
          <cell r="Q69">
            <v>110834</v>
          </cell>
          <cell r="R69">
            <v>106613</v>
          </cell>
          <cell r="S69">
            <v>99710</v>
          </cell>
          <cell r="T69">
            <v>93525</v>
          </cell>
          <cell r="U69">
            <v>105809</v>
          </cell>
          <cell r="V69">
            <v>83724</v>
          </cell>
          <cell r="W69">
            <v>115974</v>
          </cell>
          <cell r="X69">
            <v>53843</v>
          </cell>
          <cell r="Y69">
            <v>51609</v>
          </cell>
          <cell r="Z69">
            <v>64958</v>
          </cell>
          <cell r="AA69">
            <v>57982</v>
          </cell>
          <cell r="AB69">
            <v>30657</v>
          </cell>
          <cell r="AC69">
            <v>70693</v>
          </cell>
          <cell r="AD69">
            <v>28967</v>
          </cell>
          <cell r="AE69">
            <v>40430</v>
          </cell>
          <cell r="AF69">
            <v>45812</v>
          </cell>
          <cell r="AG69">
            <v>26811</v>
          </cell>
          <cell r="AH69">
            <v>10045</v>
          </cell>
          <cell r="AI69">
            <v>29915</v>
          </cell>
          <cell r="AJ69">
            <v>30659</v>
          </cell>
          <cell r="AK69">
            <v>12935</v>
          </cell>
          <cell r="AL69">
            <v>16129</v>
          </cell>
          <cell r="AM69">
            <v>8703</v>
          </cell>
          <cell r="AN69">
            <v>15948</v>
          </cell>
          <cell r="AO69">
            <v>7858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2466107</v>
          </cell>
          <cell r="L70">
            <v>49213</v>
          </cell>
          <cell r="M70">
            <v>114894</v>
          </cell>
          <cell r="N70">
            <v>104788</v>
          </cell>
          <cell r="O70">
            <v>99172</v>
          </cell>
          <cell r="P70">
            <v>157613</v>
          </cell>
          <cell r="Q70">
            <v>86449</v>
          </cell>
          <cell r="R70">
            <v>118909</v>
          </cell>
          <cell r="S70">
            <v>95154</v>
          </cell>
          <cell r="T70">
            <v>102609</v>
          </cell>
          <cell r="U70">
            <v>77413</v>
          </cell>
          <cell r="V70">
            <v>99758</v>
          </cell>
          <cell r="W70">
            <v>54153</v>
          </cell>
          <cell r="X70">
            <v>68944</v>
          </cell>
          <cell r="Y70">
            <v>49081</v>
          </cell>
          <cell r="Z70">
            <v>43748</v>
          </cell>
          <cell r="AA70">
            <v>60155</v>
          </cell>
          <cell r="AB70">
            <v>102508</v>
          </cell>
          <cell r="AC70">
            <v>88248</v>
          </cell>
          <cell r="AD70">
            <v>91711</v>
          </cell>
          <cell r="AE70">
            <v>89415</v>
          </cell>
          <cell r="AF70">
            <v>69412</v>
          </cell>
          <cell r="AG70">
            <v>63043</v>
          </cell>
          <cell r="AH70">
            <v>74570</v>
          </cell>
          <cell r="AI70">
            <v>87784</v>
          </cell>
          <cell r="AJ70">
            <v>66835</v>
          </cell>
          <cell r="AK70">
            <v>96498</v>
          </cell>
          <cell r="AL70">
            <v>118421</v>
          </cell>
          <cell r="AM70">
            <v>79018</v>
          </cell>
          <cell r="AN70">
            <v>55344</v>
          </cell>
          <cell r="AO70">
            <v>1247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148116</v>
          </cell>
          <cell r="L71">
            <v>2086</v>
          </cell>
          <cell r="M71">
            <v>2158</v>
          </cell>
          <cell r="N71">
            <v>5449</v>
          </cell>
          <cell r="O71">
            <v>1933</v>
          </cell>
          <cell r="P71">
            <v>2945</v>
          </cell>
          <cell r="Q71">
            <v>1846</v>
          </cell>
          <cell r="R71">
            <v>1996</v>
          </cell>
          <cell r="S71">
            <v>2956</v>
          </cell>
          <cell r="T71">
            <v>1417</v>
          </cell>
          <cell r="U71">
            <v>1874</v>
          </cell>
          <cell r="V71">
            <v>1753</v>
          </cell>
          <cell r="W71">
            <v>1066</v>
          </cell>
          <cell r="X71">
            <v>2226</v>
          </cell>
          <cell r="Y71">
            <v>1204</v>
          </cell>
          <cell r="Z71">
            <v>264</v>
          </cell>
          <cell r="AA71">
            <v>1576</v>
          </cell>
          <cell r="AB71">
            <v>1399</v>
          </cell>
          <cell r="AC71">
            <v>1240</v>
          </cell>
          <cell r="AD71">
            <v>2468</v>
          </cell>
          <cell r="AE71">
            <v>2178</v>
          </cell>
          <cell r="AF71">
            <v>2817</v>
          </cell>
          <cell r="AG71">
            <v>3225</v>
          </cell>
          <cell r="AH71">
            <v>15246</v>
          </cell>
          <cell r="AI71">
            <v>13383</v>
          </cell>
          <cell r="AJ71">
            <v>16100</v>
          </cell>
          <cell r="AK71">
            <v>15019</v>
          </cell>
          <cell r="AL71">
            <v>8863</v>
          </cell>
          <cell r="AM71">
            <v>13371</v>
          </cell>
          <cell r="AN71">
            <v>9059</v>
          </cell>
          <cell r="AO71">
            <v>10999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283805</v>
          </cell>
          <cell r="M72">
            <v>2391</v>
          </cell>
          <cell r="N72">
            <v>6141</v>
          </cell>
          <cell r="O72">
            <v>5176</v>
          </cell>
          <cell r="P72">
            <v>5654</v>
          </cell>
          <cell r="Q72">
            <v>18820</v>
          </cell>
          <cell r="R72">
            <v>7242</v>
          </cell>
          <cell r="S72">
            <v>4377</v>
          </cell>
          <cell r="T72">
            <v>5017</v>
          </cell>
          <cell r="U72">
            <v>1163</v>
          </cell>
          <cell r="V72">
            <v>2530</v>
          </cell>
          <cell r="W72">
            <v>880</v>
          </cell>
          <cell r="X72">
            <v>6482</v>
          </cell>
          <cell r="Y72">
            <v>7170</v>
          </cell>
          <cell r="Z72">
            <v>3621</v>
          </cell>
          <cell r="AB72">
            <v>973</v>
          </cell>
          <cell r="AC72">
            <v>1319</v>
          </cell>
          <cell r="AD72">
            <v>5236</v>
          </cell>
          <cell r="AE72">
            <v>11149</v>
          </cell>
          <cell r="AG72">
            <v>4810</v>
          </cell>
          <cell r="AH72">
            <v>8385</v>
          </cell>
          <cell r="AI72">
            <v>25063</v>
          </cell>
          <cell r="AJ72">
            <v>44888</v>
          </cell>
          <cell r="AK72">
            <v>20313</v>
          </cell>
          <cell r="AL72">
            <v>11632</v>
          </cell>
          <cell r="AM72">
            <v>19573</v>
          </cell>
          <cell r="AN72">
            <v>25360</v>
          </cell>
          <cell r="AO72">
            <v>28440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162070</v>
          </cell>
          <cell r="L73">
            <v>1446</v>
          </cell>
          <cell r="M73">
            <v>5097</v>
          </cell>
          <cell r="N73">
            <v>4951</v>
          </cell>
          <cell r="O73">
            <v>952</v>
          </cell>
          <cell r="P73">
            <v>6973</v>
          </cell>
          <cell r="Q73">
            <v>6369</v>
          </cell>
          <cell r="R73">
            <v>8120</v>
          </cell>
          <cell r="S73">
            <v>10282</v>
          </cell>
          <cell r="T73">
            <v>2790</v>
          </cell>
          <cell r="U73">
            <v>1582</v>
          </cell>
          <cell r="V73">
            <v>4404</v>
          </cell>
          <cell r="W73">
            <v>1571</v>
          </cell>
          <cell r="X73">
            <v>2426</v>
          </cell>
          <cell r="Z73">
            <v>1637</v>
          </cell>
          <cell r="AA73">
            <v>530</v>
          </cell>
          <cell r="AB73">
            <v>2018</v>
          </cell>
          <cell r="AC73">
            <v>484</v>
          </cell>
          <cell r="AD73">
            <v>915</v>
          </cell>
          <cell r="AE73">
            <v>2302</v>
          </cell>
          <cell r="AG73">
            <v>3912</v>
          </cell>
          <cell r="AH73">
            <v>3050</v>
          </cell>
          <cell r="AI73">
            <v>9080</v>
          </cell>
          <cell r="AJ73">
            <v>10017</v>
          </cell>
          <cell r="AK73">
            <v>15892</v>
          </cell>
          <cell r="AL73">
            <v>32873</v>
          </cell>
          <cell r="AM73">
            <v>11067</v>
          </cell>
          <cell r="AN73">
            <v>441</v>
          </cell>
          <cell r="AO73">
            <v>10889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36183358</v>
          </cell>
          <cell r="L74">
            <v>749025</v>
          </cell>
          <cell r="M74">
            <v>1618409</v>
          </cell>
          <cell r="N74">
            <v>1652057</v>
          </cell>
          <cell r="O74">
            <v>1580613</v>
          </cell>
          <cell r="P74">
            <v>1603027</v>
          </cell>
          <cell r="Q74">
            <v>1695397</v>
          </cell>
          <cell r="R74">
            <v>1781294</v>
          </cell>
          <cell r="S74">
            <v>1669592</v>
          </cell>
          <cell r="T74">
            <v>1916024</v>
          </cell>
          <cell r="U74">
            <v>1687783</v>
          </cell>
          <cell r="V74">
            <v>1274207</v>
          </cell>
          <cell r="W74">
            <v>1262242</v>
          </cell>
          <cell r="X74">
            <v>1295981</v>
          </cell>
          <cell r="Y74">
            <v>1193892</v>
          </cell>
          <cell r="Z74">
            <v>1074858</v>
          </cell>
          <cell r="AA74">
            <v>1051853</v>
          </cell>
          <cell r="AB74">
            <v>1140380</v>
          </cell>
          <cell r="AC74">
            <v>1092597</v>
          </cell>
          <cell r="AD74">
            <v>990102</v>
          </cell>
          <cell r="AE74">
            <v>805386</v>
          </cell>
          <cell r="AF74">
            <v>856712</v>
          </cell>
          <cell r="AG74">
            <v>767932</v>
          </cell>
          <cell r="AH74">
            <v>736580</v>
          </cell>
          <cell r="AI74">
            <v>794857</v>
          </cell>
          <cell r="AJ74">
            <v>1157903</v>
          </cell>
          <cell r="AK74">
            <v>1444589</v>
          </cell>
          <cell r="AL74">
            <v>1422944</v>
          </cell>
          <cell r="AM74">
            <v>1328462</v>
          </cell>
          <cell r="AN74">
            <v>538201</v>
          </cell>
          <cell r="AO74">
            <v>459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514876</v>
          </cell>
          <cell r="L75">
            <v>8709</v>
          </cell>
          <cell r="M75">
            <v>29055</v>
          </cell>
          <cell r="N75">
            <v>21323</v>
          </cell>
          <cell r="O75">
            <v>25671</v>
          </cell>
          <cell r="P75">
            <v>32660</v>
          </cell>
          <cell r="Q75">
            <v>23540</v>
          </cell>
          <cell r="R75">
            <v>28201</v>
          </cell>
          <cell r="S75">
            <v>15558</v>
          </cell>
          <cell r="T75">
            <v>34679</v>
          </cell>
          <cell r="U75">
            <v>40090</v>
          </cell>
          <cell r="V75">
            <v>40538</v>
          </cell>
          <cell r="W75">
            <v>25251</v>
          </cell>
          <cell r="X75">
            <v>23219</v>
          </cell>
          <cell r="Y75">
            <v>19680</v>
          </cell>
          <cell r="Z75">
            <v>35885</v>
          </cell>
          <cell r="AA75">
            <v>10858</v>
          </cell>
          <cell r="AB75">
            <v>13062</v>
          </cell>
          <cell r="AC75">
            <v>9586</v>
          </cell>
          <cell r="AD75">
            <v>9097</v>
          </cell>
          <cell r="AE75">
            <v>10663</v>
          </cell>
          <cell r="AF75">
            <v>6852</v>
          </cell>
          <cell r="AG75">
            <v>12536</v>
          </cell>
          <cell r="AH75">
            <v>8843</v>
          </cell>
          <cell r="AI75">
            <v>5434</v>
          </cell>
          <cell r="AJ75">
            <v>3628</v>
          </cell>
          <cell r="AK75">
            <v>4774</v>
          </cell>
          <cell r="AL75">
            <v>2538</v>
          </cell>
          <cell r="AM75">
            <v>5108</v>
          </cell>
          <cell r="AN75">
            <v>7838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5542894</v>
          </cell>
          <cell r="L76">
            <v>106315</v>
          </cell>
          <cell r="M76">
            <v>241112</v>
          </cell>
          <cell r="N76">
            <v>256684</v>
          </cell>
          <cell r="O76">
            <v>228826</v>
          </cell>
          <cell r="P76">
            <v>227326</v>
          </cell>
          <cell r="Q76">
            <v>239559</v>
          </cell>
          <cell r="R76">
            <v>265465</v>
          </cell>
          <cell r="S76">
            <v>250297</v>
          </cell>
          <cell r="T76">
            <v>293252</v>
          </cell>
          <cell r="U76">
            <v>253285</v>
          </cell>
          <cell r="V76">
            <v>197662</v>
          </cell>
          <cell r="W76">
            <v>218501</v>
          </cell>
          <cell r="X76">
            <v>211762</v>
          </cell>
          <cell r="Y76">
            <v>198559</v>
          </cell>
          <cell r="Z76">
            <v>165630</v>
          </cell>
          <cell r="AA76">
            <v>170808</v>
          </cell>
          <cell r="AB76">
            <v>181081</v>
          </cell>
          <cell r="AC76">
            <v>164067</v>
          </cell>
          <cell r="AD76">
            <v>130507</v>
          </cell>
          <cell r="AE76">
            <v>123436</v>
          </cell>
          <cell r="AF76">
            <v>136782</v>
          </cell>
          <cell r="AG76">
            <v>115056</v>
          </cell>
          <cell r="AH76">
            <v>129336</v>
          </cell>
          <cell r="AI76">
            <v>136237</v>
          </cell>
          <cell r="AJ76">
            <v>203731</v>
          </cell>
          <cell r="AK76">
            <v>232663</v>
          </cell>
          <cell r="AL76">
            <v>226494</v>
          </cell>
          <cell r="AM76">
            <v>182569</v>
          </cell>
          <cell r="AN76">
            <v>55892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3245315</v>
          </cell>
          <cell r="L77">
            <v>93735</v>
          </cell>
          <cell r="M77">
            <v>253034</v>
          </cell>
          <cell r="N77">
            <v>290851</v>
          </cell>
          <cell r="O77">
            <v>218746</v>
          </cell>
          <cell r="P77">
            <v>159337</v>
          </cell>
          <cell r="Q77">
            <v>169848</v>
          </cell>
          <cell r="R77">
            <v>204563</v>
          </cell>
          <cell r="S77">
            <v>193909</v>
          </cell>
          <cell r="T77">
            <v>217152</v>
          </cell>
          <cell r="U77">
            <v>202639</v>
          </cell>
          <cell r="V77">
            <v>157552</v>
          </cell>
          <cell r="W77">
            <v>115405</v>
          </cell>
          <cell r="X77">
            <v>103514</v>
          </cell>
          <cell r="Y77">
            <v>91246</v>
          </cell>
          <cell r="Z77">
            <v>75423</v>
          </cell>
          <cell r="AA77">
            <v>74562</v>
          </cell>
          <cell r="AB77">
            <v>64229</v>
          </cell>
          <cell r="AC77">
            <v>73960</v>
          </cell>
          <cell r="AD77">
            <v>60006</v>
          </cell>
          <cell r="AE77">
            <v>60752</v>
          </cell>
          <cell r="AF77">
            <v>66681</v>
          </cell>
          <cell r="AG77">
            <v>30295</v>
          </cell>
          <cell r="AH77">
            <v>21445</v>
          </cell>
          <cell r="AI77">
            <v>29992</v>
          </cell>
          <cell r="AJ77">
            <v>28755</v>
          </cell>
          <cell r="AK77">
            <v>46462</v>
          </cell>
          <cell r="AL77">
            <v>60977</v>
          </cell>
          <cell r="AM77">
            <v>54158</v>
          </cell>
          <cell r="AN77">
            <v>26087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11428876</v>
          </cell>
          <cell r="L78">
            <v>53541</v>
          </cell>
          <cell r="M78">
            <v>351793</v>
          </cell>
          <cell r="N78">
            <v>531269</v>
          </cell>
          <cell r="O78">
            <v>571400</v>
          </cell>
          <cell r="P78">
            <v>408712</v>
          </cell>
          <cell r="Q78">
            <v>308462</v>
          </cell>
          <cell r="R78">
            <v>319907</v>
          </cell>
          <cell r="S78">
            <v>621247</v>
          </cell>
          <cell r="T78">
            <v>583134</v>
          </cell>
          <cell r="U78">
            <v>596969</v>
          </cell>
          <cell r="V78">
            <v>565072</v>
          </cell>
          <cell r="W78">
            <v>414368</v>
          </cell>
          <cell r="X78">
            <v>369809</v>
          </cell>
          <cell r="Y78">
            <v>525070</v>
          </cell>
          <cell r="Z78">
            <v>432319</v>
          </cell>
          <cell r="AA78">
            <v>461649</v>
          </cell>
          <cell r="AB78">
            <v>325403</v>
          </cell>
          <cell r="AC78">
            <v>359509</v>
          </cell>
          <cell r="AD78">
            <v>458793</v>
          </cell>
          <cell r="AE78">
            <v>423138</v>
          </cell>
          <cell r="AF78">
            <v>599749</v>
          </cell>
          <cell r="AG78">
            <v>355520</v>
          </cell>
          <cell r="AH78">
            <v>166876</v>
          </cell>
          <cell r="AI78">
            <v>116131</v>
          </cell>
          <cell r="AJ78">
            <v>145892</v>
          </cell>
          <cell r="AK78">
            <v>135183</v>
          </cell>
          <cell r="AL78">
            <v>295976</v>
          </cell>
          <cell r="AM78">
            <v>427713</v>
          </cell>
          <cell r="AN78">
            <v>365014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2759053</v>
          </cell>
          <cell r="L79">
            <v>59990</v>
          </cell>
          <cell r="M79">
            <v>136833</v>
          </cell>
          <cell r="N79">
            <v>115313</v>
          </cell>
          <cell r="O79">
            <v>87764</v>
          </cell>
          <cell r="P79">
            <v>125662</v>
          </cell>
          <cell r="Q79">
            <v>125081</v>
          </cell>
          <cell r="R79">
            <v>154809</v>
          </cell>
          <cell r="S79">
            <v>163453</v>
          </cell>
          <cell r="T79">
            <v>155677</v>
          </cell>
          <cell r="U79">
            <v>171976</v>
          </cell>
          <cell r="V79">
            <v>136499</v>
          </cell>
          <cell r="W79">
            <v>119657</v>
          </cell>
          <cell r="X79">
            <v>92660</v>
          </cell>
          <cell r="Y79">
            <v>124641</v>
          </cell>
          <cell r="Z79">
            <v>141567</v>
          </cell>
          <cell r="AA79">
            <v>121241</v>
          </cell>
          <cell r="AB79">
            <v>89742</v>
          </cell>
          <cell r="AC79">
            <v>63123</v>
          </cell>
          <cell r="AD79">
            <v>64022</v>
          </cell>
          <cell r="AE79">
            <v>55192</v>
          </cell>
          <cell r="AF79">
            <v>33532</v>
          </cell>
          <cell r="AG79">
            <v>33327</v>
          </cell>
          <cell r="AH79">
            <v>29047</v>
          </cell>
          <cell r="AI79">
            <v>45934</v>
          </cell>
          <cell r="AJ79">
            <v>36581</v>
          </cell>
          <cell r="AK79">
            <v>66357</v>
          </cell>
          <cell r="AL79">
            <v>63731</v>
          </cell>
          <cell r="AM79">
            <v>85915</v>
          </cell>
          <cell r="AN79">
            <v>55548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788983</v>
          </cell>
          <cell r="L80">
            <v>18834</v>
          </cell>
          <cell r="M80">
            <v>43894</v>
          </cell>
          <cell r="N80">
            <v>44757</v>
          </cell>
          <cell r="O80">
            <v>42966</v>
          </cell>
          <cell r="P80">
            <v>45868</v>
          </cell>
          <cell r="Q80">
            <v>41671</v>
          </cell>
          <cell r="R80">
            <v>40766</v>
          </cell>
          <cell r="S80">
            <v>39052</v>
          </cell>
          <cell r="T80">
            <v>37909</v>
          </cell>
          <cell r="U80">
            <v>49343</v>
          </cell>
          <cell r="V80">
            <v>29572</v>
          </cell>
          <cell r="W80">
            <v>31255</v>
          </cell>
          <cell r="X80">
            <v>31834</v>
          </cell>
          <cell r="Y80">
            <v>23614</v>
          </cell>
          <cell r="Z80">
            <v>17200</v>
          </cell>
          <cell r="AA80">
            <v>23056</v>
          </cell>
          <cell r="AB80">
            <v>19609</v>
          </cell>
          <cell r="AC80">
            <v>21091</v>
          </cell>
          <cell r="AD80">
            <v>17797</v>
          </cell>
          <cell r="AE80">
            <v>12966</v>
          </cell>
          <cell r="AF80">
            <v>13398</v>
          </cell>
          <cell r="AG80">
            <v>10732</v>
          </cell>
          <cell r="AH80">
            <v>8277</v>
          </cell>
          <cell r="AI80">
            <v>10154</v>
          </cell>
          <cell r="AJ80">
            <v>23427</v>
          </cell>
          <cell r="AK80">
            <v>25393</v>
          </cell>
          <cell r="AL80">
            <v>28371</v>
          </cell>
          <cell r="AM80">
            <v>29808</v>
          </cell>
          <cell r="AN80">
            <v>6369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2080056</v>
          </cell>
          <cell r="L81">
            <v>12317</v>
          </cell>
          <cell r="M81">
            <v>92323</v>
          </cell>
          <cell r="N81">
            <v>111534</v>
          </cell>
          <cell r="O81">
            <v>144889</v>
          </cell>
          <cell r="P81">
            <v>207331</v>
          </cell>
          <cell r="Q81">
            <v>142949</v>
          </cell>
          <cell r="R81">
            <v>110202</v>
          </cell>
          <cell r="S81">
            <v>52281</v>
          </cell>
          <cell r="T81">
            <v>169941</v>
          </cell>
          <cell r="U81">
            <v>190936</v>
          </cell>
          <cell r="V81">
            <v>97249</v>
          </cell>
          <cell r="W81">
            <v>230144</v>
          </cell>
          <cell r="X81">
            <v>35351</v>
          </cell>
          <cell r="Y81">
            <v>22247</v>
          </cell>
          <cell r="Z81">
            <v>14897</v>
          </cell>
          <cell r="AA81">
            <v>10664</v>
          </cell>
          <cell r="AB81">
            <v>25222</v>
          </cell>
          <cell r="AC81">
            <v>19886</v>
          </cell>
          <cell r="AD81">
            <v>17407</v>
          </cell>
          <cell r="AE81">
            <v>82616</v>
          </cell>
          <cell r="AF81">
            <v>51682</v>
          </cell>
          <cell r="AG81">
            <v>55518</v>
          </cell>
          <cell r="AH81">
            <v>66695</v>
          </cell>
          <cell r="AI81">
            <v>34569</v>
          </cell>
          <cell r="AJ81">
            <v>45848</v>
          </cell>
          <cell r="AK81">
            <v>7066</v>
          </cell>
          <cell r="AL81">
            <v>6396</v>
          </cell>
          <cell r="AM81">
            <v>12787</v>
          </cell>
          <cell r="AN81">
            <v>9109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7229321</v>
          </cell>
          <cell r="L82">
            <v>82512</v>
          </cell>
          <cell r="M82">
            <v>179053</v>
          </cell>
          <cell r="N82">
            <v>227862</v>
          </cell>
          <cell r="O82">
            <v>247262</v>
          </cell>
          <cell r="P82">
            <v>337212</v>
          </cell>
          <cell r="Q82">
            <v>303918</v>
          </cell>
          <cell r="R82">
            <v>267443</v>
          </cell>
          <cell r="S82">
            <v>275270</v>
          </cell>
          <cell r="T82">
            <v>388101</v>
          </cell>
          <cell r="U82">
            <v>269992</v>
          </cell>
          <cell r="V82">
            <v>272840</v>
          </cell>
          <cell r="W82">
            <v>327658</v>
          </cell>
          <cell r="X82">
            <v>314987</v>
          </cell>
          <cell r="Y82">
            <v>157747</v>
          </cell>
          <cell r="Z82">
            <v>254149</v>
          </cell>
          <cell r="AA82">
            <v>331252</v>
          </cell>
          <cell r="AB82">
            <v>246995</v>
          </cell>
          <cell r="AC82">
            <v>203764</v>
          </cell>
          <cell r="AD82">
            <v>300267</v>
          </cell>
          <cell r="AE82">
            <v>580949</v>
          </cell>
          <cell r="AF82">
            <v>309028</v>
          </cell>
          <cell r="AG82">
            <v>270372</v>
          </cell>
          <cell r="AH82">
            <v>210905</v>
          </cell>
          <cell r="AI82">
            <v>141891</v>
          </cell>
          <cell r="AJ82">
            <v>154980</v>
          </cell>
          <cell r="AK82">
            <v>172787</v>
          </cell>
          <cell r="AL82">
            <v>204818</v>
          </cell>
          <cell r="AM82">
            <v>124022</v>
          </cell>
          <cell r="AN82">
            <v>71285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851290</v>
          </cell>
          <cell r="L83">
            <v>36771</v>
          </cell>
          <cell r="M83">
            <v>57306</v>
          </cell>
          <cell r="N83">
            <v>57638</v>
          </cell>
          <cell r="O83">
            <v>76436</v>
          </cell>
          <cell r="P83">
            <v>58419</v>
          </cell>
          <cell r="Q83">
            <v>52383</v>
          </cell>
          <cell r="R83">
            <v>49309</v>
          </cell>
          <cell r="S83">
            <v>34328</v>
          </cell>
          <cell r="T83">
            <v>42026</v>
          </cell>
          <cell r="U83">
            <v>29813</v>
          </cell>
          <cell r="V83">
            <v>22705</v>
          </cell>
          <cell r="W83">
            <v>26132</v>
          </cell>
          <cell r="X83">
            <v>22110</v>
          </cell>
          <cell r="Y83">
            <v>17303</v>
          </cell>
          <cell r="Z83">
            <v>12808</v>
          </cell>
          <cell r="AA83">
            <v>20470</v>
          </cell>
          <cell r="AB83">
            <v>27431</v>
          </cell>
          <cell r="AC83">
            <v>16720</v>
          </cell>
          <cell r="AD83">
            <v>13296</v>
          </cell>
          <cell r="AE83">
            <v>5928</v>
          </cell>
          <cell r="AF83">
            <v>7673</v>
          </cell>
          <cell r="AG83">
            <v>5126</v>
          </cell>
          <cell r="AH83">
            <v>4910</v>
          </cell>
          <cell r="AI83">
            <v>73619</v>
          </cell>
          <cell r="AJ83">
            <v>22025</v>
          </cell>
          <cell r="AK83">
            <v>22800</v>
          </cell>
          <cell r="AL83">
            <v>14615</v>
          </cell>
          <cell r="AM83">
            <v>13511</v>
          </cell>
          <cell r="AN83">
            <v>7679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  <cell r="J84">
            <v>597489</v>
          </cell>
          <cell r="L84">
            <v>657</v>
          </cell>
          <cell r="M84">
            <v>39511</v>
          </cell>
          <cell r="N84">
            <v>34542</v>
          </cell>
          <cell r="O84">
            <v>55246</v>
          </cell>
          <cell r="P84">
            <v>18334</v>
          </cell>
          <cell r="Q84">
            <v>29411</v>
          </cell>
          <cell r="R84">
            <v>40952</v>
          </cell>
          <cell r="S84">
            <v>8949</v>
          </cell>
          <cell r="T84">
            <v>30391</v>
          </cell>
          <cell r="U84">
            <v>16183</v>
          </cell>
          <cell r="V84">
            <v>25039</v>
          </cell>
          <cell r="W84">
            <v>6277</v>
          </cell>
          <cell r="X84">
            <v>43443</v>
          </cell>
          <cell r="Y84">
            <v>50901</v>
          </cell>
          <cell r="Z84">
            <v>6773</v>
          </cell>
          <cell r="AA84">
            <v>21610</v>
          </cell>
          <cell r="AB84">
            <v>9527</v>
          </cell>
          <cell r="AC84">
            <v>1230</v>
          </cell>
          <cell r="AD84">
            <v>2640</v>
          </cell>
          <cell r="AE84">
            <v>684</v>
          </cell>
          <cell r="AG84">
            <v>1547</v>
          </cell>
          <cell r="AH84">
            <v>96296</v>
          </cell>
          <cell r="AI84">
            <v>631</v>
          </cell>
          <cell r="AJ84">
            <v>16878</v>
          </cell>
          <cell r="AK84">
            <v>36597</v>
          </cell>
          <cell r="AL84">
            <v>363</v>
          </cell>
          <cell r="AM84">
            <v>662</v>
          </cell>
          <cell r="AN84">
            <v>2215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7270378</v>
          </cell>
          <cell r="L85">
            <v>136742</v>
          </cell>
          <cell r="M85">
            <v>405839</v>
          </cell>
          <cell r="N85">
            <v>527191</v>
          </cell>
          <cell r="O85">
            <v>445311</v>
          </cell>
          <cell r="P85">
            <v>403394</v>
          </cell>
          <cell r="Q85">
            <v>295930</v>
          </cell>
          <cell r="R85">
            <v>298895</v>
          </cell>
          <cell r="S85">
            <v>280673</v>
          </cell>
          <cell r="T85">
            <v>345721</v>
          </cell>
          <cell r="U85">
            <v>316989</v>
          </cell>
          <cell r="V85">
            <v>252811</v>
          </cell>
          <cell r="W85">
            <v>131031</v>
          </cell>
          <cell r="X85">
            <v>168203</v>
          </cell>
          <cell r="Y85">
            <v>133099</v>
          </cell>
          <cell r="Z85">
            <v>114038</v>
          </cell>
          <cell r="AA85">
            <v>149378</v>
          </cell>
          <cell r="AB85">
            <v>141888</v>
          </cell>
          <cell r="AC85">
            <v>124384</v>
          </cell>
          <cell r="AD85">
            <v>255339</v>
          </cell>
          <cell r="AE85">
            <v>130086</v>
          </cell>
          <cell r="AF85">
            <v>146060</v>
          </cell>
          <cell r="AG85">
            <v>189655</v>
          </cell>
          <cell r="AH85">
            <v>183103</v>
          </cell>
          <cell r="AI85">
            <v>215801</v>
          </cell>
          <cell r="AJ85">
            <v>268746</v>
          </cell>
          <cell r="AK85">
            <v>293389</v>
          </cell>
          <cell r="AL85">
            <v>312451</v>
          </cell>
          <cell r="AM85">
            <v>359038</v>
          </cell>
          <cell r="AN85">
            <v>173353</v>
          </cell>
          <cell r="AO85">
            <v>71840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  <cell r="J86">
            <v>41426</v>
          </cell>
          <cell r="L86">
            <v>20</v>
          </cell>
          <cell r="M86">
            <v>600</v>
          </cell>
          <cell r="N86">
            <v>2675</v>
          </cell>
          <cell r="O86">
            <v>3849</v>
          </cell>
          <cell r="P86">
            <v>1433</v>
          </cell>
          <cell r="Q86">
            <v>3221</v>
          </cell>
          <cell r="R86">
            <v>3818</v>
          </cell>
          <cell r="S86">
            <v>3074</v>
          </cell>
          <cell r="T86">
            <v>2958</v>
          </cell>
          <cell r="U86">
            <v>702</v>
          </cell>
          <cell r="V86">
            <v>1987</v>
          </cell>
          <cell r="W86">
            <v>198</v>
          </cell>
          <cell r="X86">
            <v>1243</v>
          </cell>
          <cell r="Y86">
            <v>64</v>
          </cell>
          <cell r="Z86">
            <v>787</v>
          </cell>
          <cell r="AA86">
            <v>2147</v>
          </cell>
          <cell r="AB86">
            <v>1473</v>
          </cell>
          <cell r="AC86">
            <v>5525</v>
          </cell>
          <cell r="AD86">
            <v>3652</v>
          </cell>
          <cell r="AE86">
            <v>67</v>
          </cell>
          <cell r="AG86">
            <v>1933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  <cell r="J87">
            <v>919699</v>
          </cell>
          <cell r="L87">
            <v>3159</v>
          </cell>
          <cell r="M87">
            <v>57068</v>
          </cell>
          <cell r="N87">
            <v>92337</v>
          </cell>
          <cell r="O87">
            <v>62915</v>
          </cell>
          <cell r="P87">
            <v>51376</v>
          </cell>
          <cell r="Q87">
            <v>26548</v>
          </cell>
          <cell r="R87">
            <v>64828</v>
          </cell>
          <cell r="S87">
            <v>73900</v>
          </cell>
          <cell r="T87">
            <v>50020</v>
          </cell>
          <cell r="U87">
            <v>32647</v>
          </cell>
          <cell r="V87">
            <v>68403</v>
          </cell>
          <cell r="W87">
            <v>56657</v>
          </cell>
          <cell r="X87">
            <v>19471</v>
          </cell>
          <cell r="Y87">
            <v>18781</v>
          </cell>
          <cell r="Z87">
            <v>10006</v>
          </cell>
          <cell r="AA87">
            <v>63945</v>
          </cell>
          <cell r="AB87">
            <v>41479</v>
          </cell>
          <cell r="AC87">
            <v>11813</v>
          </cell>
          <cell r="AD87">
            <v>33162</v>
          </cell>
          <cell r="AE87">
            <v>12129</v>
          </cell>
          <cell r="AF87">
            <v>16136</v>
          </cell>
          <cell r="AG87">
            <v>11412</v>
          </cell>
          <cell r="AH87">
            <v>41507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  <cell r="J88">
            <v>253942</v>
          </cell>
          <cell r="L88">
            <v>939</v>
          </cell>
          <cell r="M88">
            <v>18876</v>
          </cell>
          <cell r="N88">
            <v>16363</v>
          </cell>
          <cell r="O88">
            <v>13376</v>
          </cell>
          <cell r="P88">
            <v>10562</v>
          </cell>
          <cell r="Q88">
            <v>8909</v>
          </cell>
          <cell r="R88">
            <v>8979</v>
          </cell>
          <cell r="S88">
            <v>4904</v>
          </cell>
          <cell r="T88">
            <v>14851</v>
          </cell>
          <cell r="U88">
            <v>8384</v>
          </cell>
          <cell r="V88">
            <v>18696</v>
          </cell>
          <cell r="W88">
            <v>26049</v>
          </cell>
          <cell r="X88">
            <v>6123</v>
          </cell>
          <cell r="Y88">
            <v>2616</v>
          </cell>
          <cell r="Z88">
            <v>6283</v>
          </cell>
          <cell r="AA88">
            <v>9135</v>
          </cell>
          <cell r="AB88">
            <v>32405</v>
          </cell>
          <cell r="AC88">
            <v>6682</v>
          </cell>
          <cell r="AD88">
            <v>12374</v>
          </cell>
          <cell r="AE88">
            <v>12517</v>
          </cell>
          <cell r="AF88">
            <v>994</v>
          </cell>
          <cell r="AG88">
            <v>2528</v>
          </cell>
          <cell r="AH88">
            <v>11397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113883</v>
          </cell>
          <cell r="L89">
            <v>2618</v>
          </cell>
          <cell r="M89">
            <v>4490</v>
          </cell>
          <cell r="N89">
            <v>3311</v>
          </cell>
          <cell r="O89">
            <v>5129</v>
          </cell>
          <cell r="P89">
            <v>3178</v>
          </cell>
          <cell r="Q89">
            <v>5727</v>
          </cell>
          <cell r="R89">
            <v>5505</v>
          </cell>
          <cell r="S89">
            <v>5634</v>
          </cell>
          <cell r="T89">
            <v>4405</v>
          </cell>
          <cell r="U89">
            <v>7272</v>
          </cell>
          <cell r="V89">
            <v>3776</v>
          </cell>
          <cell r="W89">
            <v>6361</v>
          </cell>
          <cell r="X89">
            <v>7416</v>
          </cell>
          <cell r="Y89">
            <v>5217</v>
          </cell>
          <cell r="Z89">
            <v>5368</v>
          </cell>
          <cell r="AA89">
            <v>4842</v>
          </cell>
          <cell r="AB89">
            <v>4075</v>
          </cell>
          <cell r="AC89">
            <v>6362</v>
          </cell>
          <cell r="AD89">
            <v>8357</v>
          </cell>
          <cell r="AE89">
            <v>7164</v>
          </cell>
          <cell r="AF89">
            <v>5845</v>
          </cell>
          <cell r="AG89">
            <v>1831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679504</v>
          </cell>
          <cell r="L90">
            <v>20164</v>
          </cell>
          <cell r="M90">
            <v>28610</v>
          </cell>
          <cell r="N90">
            <v>13020</v>
          </cell>
          <cell r="O90">
            <v>14317</v>
          </cell>
          <cell r="P90">
            <v>4021</v>
          </cell>
          <cell r="Q90">
            <v>38608</v>
          </cell>
          <cell r="R90">
            <v>19669</v>
          </cell>
          <cell r="S90">
            <v>14450</v>
          </cell>
          <cell r="T90">
            <v>14657</v>
          </cell>
          <cell r="U90">
            <v>49097</v>
          </cell>
          <cell r="V90">
            <v>17235</v>
          </cell>
          <cell r="W90">
            <v>23359</v>
          </cell>
          <cell r="X90">
            <v>69383</v>
          </cell>
          <cell r="Y90">
            <v>56559</v>
          </cell>
          <cell r="Z90">
            <v>114294</v>
          </cell>
          <cell r="AA90">
            <v>54682</v>
          </cell>
          <cell r="AB90">
            <v>35639</v>
          </cell>
          <cell r="AC90">
            <v>43601</v>
          </cell>
          <cell r="AD90">
            <v>10900</v>
          </cell>
          <cell r="AE90">
            <v>6126</v>
          </cell>
          <cell r="AF90">
            <v>12804</v>
          </cell>
          <cell r="AG90">
            <v>16762</v>
          </cell>
          <cell r="AH90">
            <v>1547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130439</v>
          </cell>
          <cell r="L91">
            <v>690</v>
          </cell>
          <cell r="M91">
            <v>2314</v>
          </cell>
          <cell r="N91">
            <v>7514</v>
          </cell>
          <cell r="O91">
            <v>2651</v>
          </cell>
          <cell r="P91">
            <v>4426</v>
          </cell>
          <cell r="Q91">
            <v>1872</v>
          </cell>
          <cell r="R91">
            <v>1706</v>
          </cell>
          <cell r="S91">
            <v>6351</v>
          </cell>
          <cell r="T91">
            <v>3226</v>
          </cell>
          <cell r="U91">
            <v>5697</v>
          </cell>
          <cell r="V91">
            <v>2830</v>
          </cell>
          <cell r="W91">
            <v>12724</v>
          </cell>
          <cell r="X91">
            <v>2891</v>
          </cell>
          <cell r="Y91">
            <v>6349</v>
          </cell>
          <cell r="Z91">
            <v>16675</v>
          </cell>
          <cell r="AA91">
            <v>11908</v>
          </cell>
          <cell r="AB91">
            <v>2476</v>
          </cell>
          <cell r="AC91">
            <v>8931</v>
          </cell>
          <cell r="AD91">
            <v>4435</v>
          </cell>
          <cell r="AE91">
            <v>7700</v>
          </cell>
          <cell r="AF91">
            <v>7229</v>
          </cell>
          <cell r="AG91">
            <v>9844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  <cell r="J92">
            <v>1506472</v>
          </cell>
          <cell r="L92">
            <v>21659</v>
          </cell>
          <cell r="M92">
            <v>53336</v>
          </cell>
          <cell r="N92">
            <v>64371</v>
          </cell>
          <cell r="O92">
            <v>52273</v>
          </cell>
          <cell r="P92">
            <v>57888</v>
          </cell>
          <cell r="Q92">
            <v>62405</v>
          </cell>
          <cell r="R92">
            <v>71694</v>
          </cell>
          <cell r="S92">
            <v>54299</v>
          </cell>
          <cell r="T92">
            <v>46905</v>
          </cell>
          <cell r="U92">
            <v>45503</v>
          </cell>
          <cell r="V92">
            <v>40086</v>
          </cell>
          <cell r="W92">
            <v>44385</v>
          </cell>
          <cell r="X92">
            <v>54865</v>
          </cell>
          <cell r="Y92">
            <v>50038</v>
          </cell>
          <cell r="Z92">
            <v>51048</v>
          </cell>
          <cell r="AA92">
            <v>45553</v>
          </cell>
          <cell r="AB92">
            <v>62746</v>
          </cell>
          <cell r="AC92">
            <v>78717</v>
          </cell>
          <cell r="AD92">
            <v>55203</v>
          </cell>
          <cell r="AE92">
            <v>43141</v>
          </cell>
          <cell r="AF92">
            <v>36908</v>
          </cell>
          <cell r="AG92">
            <v>37651</v>
          </cell>
          <cell r="AH92">
            <v>37863</v>
          </cell>
          <cell r="AI92">
            <v>40585</v>
          </cell>
          <cell r="AJ92">
            <v>54512</v>
          </cell>
          <cell r="AK92">
            <v>69600</v>
          </cell>
          <cell r="AL92">
            <v>61969</v>
          </cell>
          <cell r="AM92">
            <v>67641</v>
          </cell>
          <cell r="AN92">
            <v>43628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3328763</v>
          </cell>
          <cell r="L93">
            <v>43191</v>
          </cell>
          <cell r="M93">
            <v>131840</v>
          </cell>
          <cell r="N93">
            <v>201735</v>
          </cell>
          <cell r="O93">
            <v>204426</v>
          </cell>
          <cell r="P93">
            <v>203515</v>
          </cell>
          <cell r="Q93">
            <v>161515</v>
          </cell>
          <cell r="R93">
            <v>205621</v>
          </cell>
          <cell r="S93">
            <v>246909</v>
          </cell>
          <cell r="T93">
            <v>199872</v>
          </cell>
          <cell r="U93">
            <v>155034</v>
          </cell>
          <cell r="V93">
            <v>138635</v>
          </cell>
          <cell r="W93">
            <v>164772</v>
          </cell>
          <cell r="X93">
            <v>101354</v>
          </cell>
          <cell r="Y93">
            <v>105783</v>
          </cell>
          <cell r="Z93">
            <v>60967</v>
          </cell>
          <cell r="AA93">
            <v>114162</v>
          </cell>
          <cell r="AB93">
            <v>76020</v>
          </cell>
          <cell r="AC93">
            <v>100863</v>
          </cell>
          <cell r="AD93">
            <v>108054</v>
          </cell>
          <cell r="AE93">
            <v>115332</v>
          </cell>
          <cell r="AF93">
            <v>50368</v>
          </cell>
          <cell r="AG93">
            <v>49519</v>
          </cell>
          <cell r="AH93">
            <v>41719</v>
          </cell>
          <cell r="AI93">
            <v>51638</v>
          </cell>
          <cell r="AJ93">
            <v>79898</v>
          </cell>
          <cell r="AK93">
            <v>41539</v>
          </cell>
          <cell r="AL93">
            <v>73687</v>
          </cell>
          <cell r="AM93">
            <v>45862</v>
          </cell>
          <cell r="AN93">
            <v>54254</v>
          </cell>
          <cell r="AO93">
            <v>679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3768323</v>
          </cell>
          <cell r="L94">
            <v>41186</v>
          </cell>
          <cell r="M94">
            <v>125362</v>
          </cell>
          <cell r="N94">
            <v>143159</v>
          </cell>
          <cell r="O94">
            <v>153318</v>
          </cell>
          <cell r="P94">
            <v>138050</v>
          </cell>
          <cell r="Q94">
            <v>157779</v>
          </cell>
          <cell r="R94">
            <v>110045</v>
          </cell>
          <cell r="S94">
            <v>115808</v>
          </cell>
          <cell r="T94">
            <v>146233</v>
          </cell>
          <cell r="U94">
            <v>165771</v>
          </cell>
          <cell r="V94">
            <v>128950</v>
          </cell>
          <cell r="W94">
            <v>132746</v>
          </cell>
          <cell r="X94">
            <v>93058</v>
          </cell>
          <cell r="Y94">
            <v>191232</v>
          </cell>
          <cell r="Z94">
            <v>171902</v>
          </cell>
          <cell r="AA94">
            <v>130309</v>
          </cell>
          <cell r="AB94">
            <v>158421</v>
          </cell>
          <cell r="AC94">
            <v>189694</v>
          </cell>
          <cell r="AD94">
            <v>161795</v>
          </cell>
          <cell r="AE94">
            <v>115933</v>
          </cell>
          <cell r="AF94">
            <v>87805</v>
          </cell>
          <cell r="AG94">
            <v>78653</v>
          </cell>
          <cell r="AH94">
            <v>65981</v>
          </cell>
          <cell r="AI94">
            <v>77675</v>
          </cell>
          <cell r="AJ94">
            <v>125955</v>
          </cell>
          <cell r="AK94">
            <v>159080</v>
          </cell>
          <cell r="AL94">
            <v>153890</v>
          </cell>
          <cell r="AM94">
            <v>157650</v>
          </cell>
          <cell r="AN94">
            <v>90853</v>
          </cell>
          <cell r="AO94">
            <v>30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  <cell r="J95">
            <v>170688</v>
          </cell>
          <cell r="L95">
            <v>3649</v>
          </cell>
          <cell r="M95">
            <v>5394</v>
          </cell>
          <cell r="N95">
            <v>5977</v>
          </cell>
          <cell r="O95">
            <v>4069</v>
          </cell>
          <cell r="P95">
            <v>7183</v>
          </cell>
          <cell r="Q95">
            <v>10035</v>
          </cell>
          <cell r="R95">
            <v>5043</v>
          </cell>
          <cell r="S95">
            <v>3362</v>
          </cell>
          <cell r="T95">
            <v>5469</v>
          </cell>
          <cell r="U95">
            <v>5867</v>
          </cell>
          <cell r="V95">
            <v>2249</v>
          </cell>
          <cell r="W95">
            <v>4754</v>
          </cell>
          <cell r="X95">
            <v>2041</v>
          </cell>
          <cell r="Y95">
            <v>2415</v>
          </cell>
          <cell r="Z95">
            <v>2545</v>
          </cell>
          <cell r="AA95">
            <v>3180</v>
          </cell>
          <cell r="AB95">
            <v>2681</v>
          </cell>
          <cell r="AC95">
            <v>1924</v>
          </cell>
          <cell r="AD95">
            <v>2926</v>
          </cell>
          <cell r="AE95">
            <v>2955</v>
          </cell>
          <cell r="AF95">
            <v>1142</v>
          </cell>
          <cell r="AG95">
            <v>4198</v>
          </cell>
          <cell r="AH95">
            <v>6537</v>
          </cell>
          <cell r="AI95">
            <v>7675</v>
          </cell>
          <cell r="AJ95">
            <v>18388</v>
          </cell>
          <cell r="AK95">
            <v>11968</v>
          </cell>
          <cell r="AL95">
            <v>13978</v>
          </cell>
          <cell r="AM95">
            <v>10399</v>
          </cell>
          <cell r="AN95">
            <v>12685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  <cell r="J96">
            <v>759733</v>
          </cell>
          <cell r="L96">
            <v>4218</v>
          </cell>
          <cell r="M96">
            <v>21603</v>
          </cell>
          <cell r="N96">
            <v>15140</v>
          </cell>
          <cell r="O96">
            <v>28341</v>
          </cell>
          <cell r="P96">
            <v>17452</v>
          </cell>
          <cell r="Q96">
            <v>22447</v>
          </cell>
          <cell r="R96">
            <v>11762</v>
          </cell>
          <cell r="S96">
            <v>13797</v>
          </cell>
          <cell r="T96">
            <v>17899</v>
          </cell>
          <cell r="U96">
            <v>60088</v>
          </cell>
          <cell r="V96">
            <v>6203</v>
          </cell>
          <cell r="W96">
            <v>960</v>
          </cell>
          <cell r="X96">
            <v>513</v>
          </cell>
          <cell r="Y96">
            <v>6092</v>
          </cell>
          <cell r="Z96">
            <v>3297</v>
          </cell>
          <cell r="AA96">
            <v>1220</v>
          </cell>
          <cell r="AB96">
            <v>2142</v>
          </cell>
          <cell r="AC96">
            <v>1108</v>
          </cell>
          <cell r="AD96">
            <v>3842</v>
          </cell>
          <cell r="AE96">
            <v>2399</v>
          </cell>
          <cell r="AF96">
            <v>1744</v>
          </cell>
          <cell r="AG96">
            <v>1121</v>
          </cell>
          <cell r="AH96">
            <v>15701</v>
          </cell>
          <cell r="AI96">
            <v>18318</v>
          </cell>
          <cell r="AJ96">
            <v>29834</v>
          </cell>
          <cell r="AK96">
            <v>155884</v>
          </cell>
          <cell r="AL96">
            <v>44965</v>
          </cell>
          <cell r="AM96">
            <v>111193</v>
          </cell>
          <cell r="AN96">
            <v>96720</v>
          </cell>
          <cell r="AO96">
            <v>43730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  <cell r="J97">
            <v>255854</v>
          </cell>
          <cell r="L97">
            <v>5380</v>
          </cell>
          <cell r="M97">
            <v>6506</v>
          </cell>
          <cell r="N97">
            <v>8680</v>
          </cell>
          <cell r="O97">
            <v>19860</v>
          </cell>
          <cell r="P97">
            <v>7528</v>
          </cell>
          <cell r="Q97">
            <v>7605</v>
          </cell>
          <cell r="R97">
            <v>9311</v>
          </cell>
          <cell r="S97">
            <v>10179</v>
          </cell>
          <cell r="T97">
            <v>3080</v>
          </cell>
          <cell r="U97">
            <v>6154</v>
          </cell>
          <cell r="V97">
            <v>3768</v>
          </cell>
          <cell r="W97">
            <v>2298</v>
          </cell>
          <cell r="X97">
            <v>2732</v>
          </cell>
          <cell r="Y97">
            <v>975</v>
          </cell>
          <cell r="Z97">
            <v>572</v>
          </cell>
          <cell r="AA97">
            <v>2836</v>
          </cell>
          <cell r="AB97">
            <v>1802</v>
          </cell>
          <cell r="AC97">
            <v>2189</v>
          </cell>
          <cell r="AD97">
            <v>259</v>
          </cell>
          <cell r="AE97">
            <v>650</v>
          </cell>
          <cell r="AF97">
            <v>1040</v>
          </cell>
          <cell r="AG97">
            <v>3110</v>
          </cell>
          <cell r="AH97">
            <v>12175</v>
          </cell>
          <cell r="AI97">
            <v>7306</v>
          </cell>
          <cell r="AJ97">
            <v>14053</v>
          </cell>
          <cell r="AK97">
            <v>43857</v>
          </cell>
          <cell r="AL97">
            <v>24674</v>
          </cell>
          <cell r="AM97">
            <v>27366</v>
          </cell>
          <cell r="AN97">
            <v>19909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14405988</v>
          </cell>
          <cell r="L98">
            <v>382670</v>
          </cell>
          <cell r="M98">
            <v>569626</v>
          </cell>
          <cell r="N98">
            <v>589352</v>
          </cell>
          <cell r="O98">
            <v>554564</v>
          </cell>
          <cell r="P98">
            <v>666210</v>
          </cell>
          <cell r="Q98">
            <v>750937</v>
          </cell>
          <cell r="R98">
            <v>801664</v>
          </cell>
          <cell r="S98">
            <v>723771</v>
          </cell>
          <cell r="T98">
            <v>790703</v>
          </cell>
          <cell r="U98">
            <v>761007</v>
          </cell>
          <cell r="V98">
            <v>643162</v>
          </cell>
          <cell r="W98">
            <v>684628</v>
          </cell>
          <cell r="X98">
            <v>625834</v>
          </cell>
          <cell r="Y98">
            <v>543102</v>
          </cell>
          <cell r="Z98">
            <v>487001</v>
          </cell>
          <cell r="AA98">
            <v>451094</v>
          </cell>
          <cell r="AB98">
            <v>443361</v>
          </cell>
          <cell r="AC98">
            <v>455438</v>
          </cell>
          <cell r="AD98">
            <v>431213</v>
          </cell>
          <cell r="AE98">
            <v>405518</v>
          </cell>
          <cell r="AF98">
            <v>377414</v>
          </cell>
          <cell r="AG98">
            <v>293229</v>
          </cell>
          <cell r="AH98">
            <v>285221</v>
          </cell>
          <cell r="AI98">
            <v>310767</v>
          </cell>
          <cell r="AJ98">
            <v>289943</v>
          </cell>
          <cell r="AK98">
            <v>351970</v>
          </cell>
          <cell r="AL98">
            <v>328127</v>
          </cell>
          <cell r="AM98">
            <v>328002</v>
          </cell>
          <cell r="AN98">
            <v>80460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49195</v>
          </cell>
          <cell r="L99">
            <v>3029</v>
          </cell>
          <cell r="M99">
            <v>2279</v>
          </cell>
          <cell r="N99">
            <v>5648</v>
          </cell>
          <cell r="O99">
            <v>2348</v>
          </cell>
          <cell r="P99">
            <v>1694</v>
          </cell>
          <cell r="Q99">
            <v>626</v>
          </cell>
          <cell r="R99">
            <v>2405</v>
          </cell>
          <cell r="S99">
            <v>2455</v>
          </cell>
          <cell r="T99">
            <v>3700</v>
          </cell>
          <cell r="U99">
            <v>674</v>
          </cell>
          <cell r="V99">
            <v>702</v>
          </cell>
          <cell r="W99">
            <v>1046</v>
          </cell>
          <cell r="X99">
            <v>3330</v>
          </cell>
          <cell r="Y99">
            <v>2643</v>
          </cell>
          <cell r="Z99">
            <v>3658</v>
          </cell>
          <cell r="AA99">
            <v>1217</v>
          </cell>
          <cell r="AB99">
            <v>1581</v>
          </cell>
          <cell r="AC99">
            <v>2169</v>
          </cell>
          <cell r="AD99">
            <v>2000</v>
          </cell>
          <cell r="AE99">
            <v>1264</v>
          </cell>
          <cell r="AF99">
            <v>1164</v>
          </cell>
          <cell r="AG99">
            <v>1381</v>
          </cell>
          <cell r="AH99">
            <v>312</v>
          </cell>
          <cell r="AI99">
            <v>404</v>
          </cell>
          <cell r="AJ99">
            <v>455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1169986</v>
          </cell>
          <cell r="L100">
            <v>25506</v>
          </cell>
          <cell r="M100">
            <v>38408</v>
          </cell>
          <cell r="N100">
            <v>43272</v>
          </cell>
          <cell r="O100">
            <v>44789</v>
          </cell>
          <cell r="P100">
            <v>45481</v>
          </cell>
          <cell r="Q100">
            <v>49516</v>
          </cell>
          <cell r="R100">
            <v>60037</v>
          </cell>
          <cell r="S100">
            <v>56358</v>
          </cell>
          <cell r="T100">
            <v>64050</v>
          </cell>
          <cell r="U100">
            <v>57295</v>
          </cell>
          <cell r="V100">
            <v>48742</v>
          </cell>
          <cell r="W100">
            <v>48353</v>
          </cell>
          <cell r="X100">
            <v>50032</v>
          </cell>
          <cell r="Y100">
            <v>35578</v>
          </cell>
          <cell r="Z100">
            <v>37792</v>
          </cell>
          <cell r="AA100">
            <v>39826</v>
          </cell>
          <cell r="AB100">
            <v>48093</v>
          </cell>
          <cell r="AC100">
            <v>56654</v>
          </cell>
          <cell r="AD100">
            <v>47794</v>
          </cell>
          <cell r="AE100">
            <v>39877</v>
          </cell>
          <cell r="AF100">
            <v>40773</v>
          </cell>
          <cell r="AG100">
            <v>33742</v>
          </cell>
          <cell r="AH100">
            <v>24613</v>
          </cell>
          <cell r="AI100">
            <v>25097</v>
          </cell>
          <cell r="AJ100">
            <v>24892</v>
          </cell>
          <cell r="AK100">
            <v>28504</v>
          </cell>
          <cell r="AL100">
            <v>27260</v>
          </cell>
          <cell r="AM100">
            <v>21565</v>
          </cell>
          <cell r="AN100">
            <v>6087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1167191</v>
          </cell>
          <cell r="L101">
            <v>26730</v>
          </cell>
          <cell r="M101">
            <v>64956</v>
          </cell>
          <cell r="N101">
            <v>78782</v>
          </cell>
          <cell r="O101">
            <v>51769</v>
          </cell>
          <cell r="P101">
            <v>52215</v>
          </cell>
          <cell r="Q101">
            <v>55006</v>
          </cell>
          <cell r="R101">
            <v>48860</v>
          </cell>
          <cell r="S101">
            <v>74181</v>
          </cell>
          <cell r="T101">
            <v>86969</v>
          </cell>
          <cell r="U101">
            <v>85225</v>
          </cell>
          <cell r="V101">
            <v>75678</v>
          </cell>
          <cell r="W101">
            <v>49543</v>
          </cell>
          <cell r="X101">
            <v>55685</v>
          </cell>
          <cell r="Y101">
            <v>62738</v>
          </cell>
          <cell r="Z101">
            <v>52204</v>
          </cell>
          <cell r="AA101">
            <v>36472</v>
          </cell>
          <cell r="AB101">
            <v>33165</v>
          </cell>
          <cell r="AC101">
            <v>33595</v>
          </cell>
          <cell r="AD101">
            <v>30028</v>
          </cell>
          <cell r="AE101">
            <v>32605</v>
          </cell>
          <cell r="AF101">
            <v>19957</v>
          </cell>
          <cell r="AG101">
            <v>12516</v>
          </cell>
          <cell r="AH101">
            <v>5363</v>
          </cell>
          <cell r="AI101">
            <v>6829</v>
          </cell>
          <cell r="AJ101">
            <v>7208</v>
          </cell>
          <cell r="AK101">
            <v>9654</v>
          </cell>
          <cell r="AL101">
            <v>5674</v>
          </cell>
          <cell r="AM101">
            <v>8560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1037422</v>
          </cell>
          <cell r="L102">
            <v>6626</v>
          </cell>
          <cell r="M102">
            <v>47125</v>
          </cell>
          <cell r="N102">
            <v>80959</v>
          </cell>
          <cell r="O102">
            <v>47347</v>
          </cell>
          <cell r="P102">
            <v>32369</v>
          </cell>
          <cell r="Q102">
            <v>57150</v>
          </cell>
          <cell r="R102">
            <v>29068</v>
          </cell>
          <cell r="S102">
            <v>31695</v>
          </cell>
          <cell r="T102">
            <v>14982</v>
          </cell>
          <cell r="U102">
            <v>72934</v>
          </cell>
          <cell r="V102">
            <v>42728</v>
          </cell>
          <cell r="W102">
            <v>50633</v>
          </cell>
          <cell r="X102">
            <v>37808</v>
          </cell>
          <cell r="Y102">
            <v>75938</v>
          </cell>
          <cell r="Z102">
            <v>52257</v>
          </cell>
          <cell r="AA102">
            <v>31581</v>
          </cell>
          <cell r="AB102">
            <v>46960</v>
          </cell>
          <cell r="AC102">
            <v>29209</v>
          </cell>
          <cell r="AD102">
            <v>35089</v>
          </cell>
          <cell r="AE102">
            <v>37244</v>
          </cell>
          <cell r="AF102">
            <v>55458</v>
          </cell>
          <cell r="AG102">
            <v>17278</v>
          </cell>
          <cell r="AH102">
            <v>28952</v>
          </cell>
          <cell r="AI102">
            <v>3551</v>
          </cell>
          <cell r="AJ102">
            <v>56540</v>
          </cell>
          <cell r="AK102">
            <v>5732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609562</v>
          </cell>
          <cell r="L103">
            <v>9370</v>
          </cell>
          <cell r="M103">
            <v>23242</v>
          </cell>
          <cell r="N103">
            <v>22930</v>
          </cell>
          <cell r="O103">
            <v>23577</v>
          </cell>
          <cell r="P103">
            <v>15724</v>
          </cell>
          <cell r="Q103">
            <v>21106</v>
          </cell>
          <cell r="R103">
            <v>21593</v>
          </cell>
          <cell r="S103">
            <v>29253</v>
          </cell>
          <cell r="T103">
            <v>40518</v>
          </cell>
          <cell r="U103">
            <v>44310</v>
          </cell>
          <cell r="V103">
            <v>33562</v>
          </cell>
          <cell r="W103">
            <v>34784</v>
          </cell>
          <cell r="X103">
            <v>43151</v>
          </cell>
          <cell r="Y103">
            <v>38429</v>
          </cell>
          <cell r="Z103">
            <v>47623</v>
          </cell>
          <cell r="AA103">
            <v>37241</v>
          </cell>
          <cell r="AB103">
            <v>23361</v>
          </cell>
          <cell r="AC103">
            <v>20281</v>
          </cell>
          <cell r="AD103">
            <v>20820</v>
          </cell>
          <cell r="AE103">
            <v>13634</v>
          </cell>
          <cell r="AF103">
            <v>9164</v>
          </cell>
          <cell r="AG103">
            <v>4608</v>
          </cell>
          <cell r="AH103">
            <v>5527</v>
          </cell>
          <cell r="AI103">
            <v>2678</v>
          </cell>
          <cell r="AJ103">
            <v>4242</v>
          </cell>
          <cell r="AK103">
            <v>7217</v>
          </cell>
          <cell r="AL103">
            <v>3263</v>
          </cell>
          <cell r="AM103">
            <v>5556</v>
          </cell>
          <cell r="AN103">
            <v>2798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  <cell r="J104">
            <v>625771</v>
          </cell>
          <cell r="L104">
            <v>22304</v>
          </cell>
          <cell r="M104">
            <v>37865</v>
          </cell>
          <cell r="N104">
            <v>38045</v>
          </cell>
          <cell r="O104">
            <v>38191</v>
          </cell>
          <cell r="P104">
            <v>35933</v>
          </cell>
          <cell r="Q104">
            <v>34394</v>
          </cell>
          <cell r="R104">
            <v>28664</v>
          </cell>
          <cell r="S104">
            <v>29951</v>
          </cell>
          <cell r="T104">
            <v>35310</v>
          </cell>
          <cell r="U104">
            <v>30915</v>
          </cell>
          <cell r="V104">
            <v>23386</v>
          </cell>
          <cell r="W104">
            <v>23392</v>
          </cell>
          <cell r="X104">
            <v>19075</v>
          </cell>
          <cell r="Y104">
            <v>20356</v>
          </cell>
          <cell r="Z104">
            <v>14272</v>
          </cell>
          <cell r="AA104">
            <v>15438</v>
          </cell>
          <cell r="AB104">
            <v>20232</v>
          </cell>
          <cell r="AC104">
            <v>21244</v>
          </cell>
          <cell r="AD104">
            <v>15088</v>
          </cell>
          <cell r="AE104">
            <v>15147</v>
          </cell>
          <cell r="AF104">
            <v>14607</v>
          </cell>
          <cell r="AG104">
            <v>12730</v>
          </cell>
          <cell r="AH104">
            <v>6507</v>
          </cell>
          <cell r="AI104">
            <v>13836</v>
          </cell>
          <cell r="AJ104">
            <v>12587</v>
          </cell>
          <cell r="AK104">
            <v>13520</v>
          </cell>
          <cell r="AL104">
            <v>13178</v>
          </cell>
          <cell r="AM104">
            <v>16292</v>
          </cell>
          <cell r="AN104">
            <v>3312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  <cell r="J105">
            <v>501391</v>
          </cell>
          <cell r="L105">
            <v>2855</v>
          </cell>
          <cell r="M105">
            <v>26392</v>
          </cell>
          <cell r="N105">
            <v>21130</v>
          </cell>
          <cell r="O105">
            <v>66574</v>
          </cell>
          <cell r="P105">
            <v>35540</v>
          </cell>
          <cell r="Q105">
            <v>84591</v>
          </cell>
          <cell r="R105">
            <v>23815</v>
          </cell>
          <cell r="S105">
            <v>42215</v>
          </cell>
          <cell r="T105">
            <v>11232</v>
          </cell>
          <cell r="U105">
            <v>18625</v>
          </cell>
          <cell r="V105">
            <v>15415</v>
          </cell>
          <cell r="W105">
            <v>42038</v>
          </cell>
          <cell r="X105">
            <v>3653</v>
          </cell>
          <cell r="Y105">
            <v>8606</v>
          </cell>
          <cell r="Z105">
            <v>12095</v>
          </cell>
          <cell r="AA105">
            <v>319</v>
          </cell>
          <cell r="AB105">
            <v>12484</v>
          </cell>
          <cell r="AC105">
            <v>4046</v>
          </cell>
          <cell r="AD105">
            <v>9425</v>
          </cell>
          <cell r="AE105">
            <v>788</v>
          </cell>
          <cell r="AF105">
            <v>6410</v>
          </cell>
          <cell r="AG105">
            <v>13266</v>
          </cell>
          <cell r="AH105">
            <v>3562</v>
          </cell>
          <cell r="AI105">
            <v>1547</v>
          </cell>
          <cell r="AJ105">
            <v>2329</v>
          </cell>
          <cell r="AK105">
            <v>12288</v>
          </cell>
          <cell r="AL105">
            <v>13730</v>
          </cell>
          <cell r="AM105">
            <v>2502</v>
          </cell>
          <cell r="AN105">
            <v>3919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2700171</v>
          </cell>
          <cell r="L106">
            <v>49311</v>
          </cell>
          <cell r="M106">
            <v>80357</v>
          </cell>
          <cell r="N106">
            <v>81138</v>
          </cell>
          <cell r="O106">
            <v>58505</v>
          </cell>
          <cell r="P106">
            <v>79219</v>
          </cell>
          <cell r="Q106">
            <v>70061</v>
          </cell>
          <cell r="R106">
            <v>72180</v>
          </cell>
          <cell r="S106">
            <v>126618</v>
          </cell>
          <cell r="T106">
            <v>124065</v>
          </cell>
          <cell r="U106">
            <v>176876</v>
          </cell>
          <cell r="V106">
            <v>153897</v>
          </cell>
          <cell r="W106">
            <v>204596</v>
          </cell>
          <cell r="X106">
            <v>125373</v>
          </cell>
          <cell r="Y106">
            <v>85227</v>
          </cell>
          <cell r="Z106">
            <v>101948</v>
          </cell>
          <cell r="AA106">
            <v>149655</v>
          </cell>
          <cell r="AB106">
            <v>85538</v>
          </cell>
          <cell r="AC106">
            <v>104645</v>
          </cell>
          <cell r="AD106">
            <v>125171</v>
          </cell>
          <cell r="AE106">
            <v>91945</v>
          </cell>
          <cell r="AF106">
            <v>185642</v>
          </cell>
          <cell r="AG106">
            <v>49687</v>
          </cell>
          <cell r="AH106">
            <v>15083</v>
          </cell>
          <cell r="AI106">
            <v>45183</v>
          </cell>
          <cell r="AJ106">
            <v>59650</v>
          </cell>
          <cell r="AK106">
            <v>52830</v>
          </cell>
          <cell r="AL106">
            <v>71566</v>
          </cell>
          <cell r="AM106">
            <v>64252</v>
          </cell>
          <cell r="AN106">
            <v>9953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897071</v>
          </cell>
          <cell r="L107">
            <v>53286</v>
          </cell>
          <cell r="M107">
            <v>67133</v>
          </cell>
          <cell r="N107">
            <v>73461</v>
          </cell>
          <cell r="O107">
            <v>66678</v>
          </cell>
          <cell r="P107">
            <v>59912</v>
          </cell>
          <cell r="Q107">
            <v>61713</v>
          </cell>
          <cell r="R107">
            <v>40637</v>
          </cell>
          <cell r="S107">
            <v>50344</v>
          </cell>
          <cell r="T107">
            <v>50526</v>
          </cell>
          <cell r="U107">
            <v>43400</v>
          </cell>
          <cell r="V107">
            <v>35226</v>
          </cell>
          <cell r="W107">
            <v>24576</v>
          </cell>
          <cell r="X107">
            <v>28002</v>
          </cell>
          <cell r="Y107">
            <v>23842</v>
          </cell>
          <cell r="Z107">
            <v>18851</v>
          </cell>
          <cell r="AA107">
            <v>22248</v>
          </cell>
          <cell r="AB107">
            <v>18311</v>
          </cell>
          <cell r="AC107">
            <v>25419</v>
          </cell>
          <cell r="AD107">
            <v>19247</v>
          </cell>
          <cell r="AE107">
            <v>11691</v>
          </cell>
          <cell r="AF107">
            <v>12775</v>
          </cell>
          <cell r="AG107">
            <v>11389</v>
          </cell>
          <cell r="AH107">
            <v>7573</v>
          </cell>
          <cell r="AI107">
            <v>8296</v>
          </cell>
          <cell r="AJ107">
            <v>10160</v>
          </cell>
          <cell r="AK107">
            <v>11533</v>
          </cell>
          <cell r="AL107">
            <v>21961</v>
          </cell>
          <cell r="AM107">
            <v>12993</v>
          </cell>
          <cell r="AN107">
            <v>5888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  <cell r="J108">
            <v>92582</v>
          </cell>
          <cell r="L108">
            <v>21351</v>
          </cell>
          <cell r="M108">
            <v>1525</v>
          </cell>
          <cell r="N108">
            <v>8398</v>
          </cell>
          <cell r="O108">
            <v>2136</v>
          </cell>
          <cell r="P108">
            <v>11310</v>
          </cell>
          <cell r="Q108">
            <v>455</v>
          </cell>
          <cell r="R108">
            <v>13097</v>
          </cell>
          <cell r="S108">
            <v>1557</v>
          </cell>
          <cell r="T108">
            <v>651</v>
          </cell>
          <cell r="U108">
            <v>1206</v>
          </cell>
          <cell r="V108">
            <v>5061</v>
          </cell>
          <cell r="W108">
            <v>1016</v>
          </cell>
          <cell r="X108">
            <v>162</v>
          </cell>
          <cell r="Y108">
            <v>888</v>
          </cell>
          <cell r="Z108">
            <v>6571</v>
          </cell>
          <cell r="AA108">
            <v>2270</v>
          </cell>
          <cell r="AB108">
            <v>89</v>
          </cell>
          <cell r="AC108">
            <v>709</v>
          </cell>
          <cell r="AD108">
            <v>6956</v>
          </cell>
          <cell r="AE108">
            <v>2193</v>
          </cell>
          <cell r="AF108">
            <v>45</v>
          </cell>
          <cell r="AG108">
            <v>509</v>
          </cell>
          <cell r="AI108">
            <v>72</v>
          </cell>
          <cell r="AJ108">
            <v>18</v>
          </cell>
          <cell r="AL108">
            <v>44</v>
          </cell>
          <cell r="AN108">
            <v>4293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1980697</v>
          </cell>
          <cell r="L109">
            <v>77860</v>
          </cell>
          <cell r="M109">
            <v>164976</v>
          </cell>
          <cell r="N109">
            <v>153611</v>
          </cell>
          <cell r="O109">
            <v>144387</v>
          </cell>
          <cell r="P109">
            <v>121865</v>
          </cell>
          <cell r="Q109">
            <v>90734</v>
          </cell>
          <cell r="R109">
            <v>75558</v>
          </cell>
          <cell r="S109">
            <v>87429</v>
          </cell>
          <cell r="T109">
            <v>58375</v>
          </cell>
          <cell r="U109">
            <v>75560</v>
          </cell>
          <cell r="V109">
            <v>96869</v>
          </cell>
          <cell r="W109">
            <v>32806</v>
          </cell>
          <cell r="X109">
            <v>56506</v>
          </cell>
          <cell r="Y109">
            <v>58714</v>
          </cell>
          <cell r="Z109">
            <v>44260</v>
          </cell>
          <cell r="AA109">
            <v>63924</v>
          </cell>
          <cell r="AB109">
            <v>28920</v>
          </cell>
          <cell r="AC109">
            <v>51927</v>
          </cell>
          <cell r="AD109">
            <v>48005</v>
          </cell>
          <cell r="AE109">
            <v>42660</v>
          </cell>
          <cell r="AF109">
            <v>103602</v>
          </cell>
          <cell r="AG109">
            <v>30409</v>
          </cell>
          <cell r="AH109">
            <v>22233</v>
          </cell>
          <cell r="AI109">
            <v>26631</v>
          </cell>
          <cell r="AJ109">
            <v>55467</v>
          </cell>
          <cell r="AK109">
            <v>36154</v>
          </cell>
          <cell r="AL109">
            <v>28611</v>
          </cell>
          <cell r="AM109">
            <v>24683</v>
          </cell>
          <cell r="AN109">
            <v>77961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  <cell r="J110">
            <v>65492</v>
          </cell>
          <cell r="L110">
            <v>770</v>
          </cell>
          <cell r="M110">
            <v>3039</v>
          </cell>
          <cell r="N110">
            <v>1513</v>
          </cell>
          <cell r="O110">
            <v>861</v>
          </cell>
          <cell r="P110">
            <v>8655</v>
          </cell>
          <cell r="Q110">
            <v>5498</v>
          </cell>
          <cell r="R110">
            <v>1238</v>
          </cell>
          <cell r="S110">
            <v>4589</v>
          </cell>
          <cell r="T110">
            <v>873</v>
          </cell>
          <cell r="U110">
            <v>2393</v>
          </cell>
          <cell r="V110">
            <v>5884</v>
          </cell>
          <cell r="W110">
            <v>3678</v>
          </cell>
          <cell r="X110">
            <v>3811</v>
          </cell>
          <cell r="Y110">
            <v>2292</v>
          </cell>
          <cell r="Z110">
            <v>2443</v>
          </cell>
          <cell r="AA110">
            <v>212</v>
          </cell>
          <cell r="AB110">
            <v>1544</v>
          </cell>
          <cell r="AC110">
            <v>228</v>
          </cell>
          <cell r="AD110">
            <v>5328</v>
          </cell>
          <cell r="AF110">
            <v>90</v>
          </cell>
          <cell r="AG110">
            <v>1998</v>
          </cell>
          <cell r="AH110">
            <v>8555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  <cell r="J111">
            <v>524653</v>
          </cell>
          <cell r="M111">
            <v>13199</v>
          </cell>
          <cell r="N111">
            <v>47793</v>
          </cell>
          <cell r="O111">
            <v>40656</v>
          </cell>
          <cell r="P111">
            <v>25217</v>
          </cell>
          <cell r="Q111">
            <v>37272</v>
          </cell>
          <cell r="R111">
            <v>19147</v>
          </cell>
          <cell r="S111">
            <v>18012</v>
          </cell>
          <cell r="T111">
            <v>45477</v>
          </cell>
          <cell r="U111">
            <v>27206</v>
          </cell>
          <cell r="V111">
            <v>14021</v>
          </cell>
          <cell r="W111">
            <v>54401</v>
          </cell>
          <cell r="X111">
            <v>5071</v>
          </cell>
          <cell r="Y111">
            <v>22173</v>
          </cell>
          <cell r="Z111">
            <v>14585</v>
          </cell>
          <cell r="AA111">
            <v>2809</v>
          </cell>
          <cell r="AB111">
            <v>16621</v>
          </cell>
          <cell r="AC111">
            <v>50631</v>
          </cell>
          <cell r="AD111">
            <v>23225</v>
          </cell>
          <cell r="AE111">
            <v>14944</v>
          </cell>
          <cell r="AF111">
            <v>11865</v>
          </cell>
          <cell r="AG111">
            <v>68</v>
          </cell>
          <cell r="AH111">
            <v>20260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  <cell r="J112">
            <v>99455</v>
          </cell>
          <cell r="L112">
            <v>2849</v>
          </cell>
          <cell r="M112">
            <v>1785</v>
          </cell>
          <cell r="N112">
            <v>5690</v>
          </cell>
          <cell r="O112">
            <v>1077</v>
          </cell>
          <cell r="P112">
            <v>6244</v>
          </cell>
          <cell r="Q112">
            <v>5110</v>
          </cell>
          <cell r="R112">
            <v>4009</v>
          </cell>
          <cell r="S112">
            <v>5009</v>
          </cell>
          <cell r="T112">
            <v>6373</v>
          </cell>
          <cell r="U112">
            <v>4621</v>
          </cell>
          <cell r="V112">
            <v>6988</v>
          </cell>
          <cell r="W112">
            <v>33502</v>
          </cell>
          <cell r="X112">
            <v>1053</v>
          </cell>
          <cell r="Y112">
            <v>1164</v>
          </cell>
          <cell r="Z112">
            <v>2652</v>
          </cell>
          <cell r="AA112">
            <v>3319</v>
          </cell>
          <cell r="AB112">
            <v>6607</v>
          </cell>
          <cell r="AC112">
            <v>189</v>
          </cell>
          <cell r="AD112">
            <v>256</v>
          </cell>
          <cell r="AE112">
            <v>924</v>
          </cell>
          <cell r="AF112">
            <v>34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75346</v>
          </cell>
          <cell r="L113">
            <v>1716</v>
          </cell>
          <cell r="M113">
            <v>2699</v>
          </cell>
          <cell r="N113">
            <v>3043</v>
          </cell>
          <cell r="O113">
            <v>4714</v>
          </cell>
          <cell r="P113">
            <v>3720</v>
          </cell>
          <cell r="Q113">
            <v>2349</v>
          </cell>
          <cell r="R113">
            <v>3086</v>
          </cell>
          <cell r="S113">
            <v>2710</v>
          </cell>
          <cell r="T113">
            <v>5790</v>
          </cell>
          <cell r="U113">
            <v>3709</v>
          </cell>
          <cell r="V113">
            <v>4284</v>
          </cell>
          <cell r="W113">
            <v>5328</v>
          </cell>
          <cell r="X113">
            <v>3179</v>
          </cell>
          <cell r="Y113">
            <v>3756</v>
          </cell>
          <cell r="Z113">
            <v>5008</v>
          </cell>
          <cell r="AA113">
            <v>3302</v>
          </cell>
          <cell r="AB113">
            <v>3181</v>
          </cell>
          <cell r="AC113">
            <v>3637</v>
          </cell>
          <cell r="AD113">
            <v>4200</v>
          </cell>
          <cell r="AE113">
            <v>2133</v>
          </cell>
          <cell r="AF113">
            <v>2309</v>
          </cell>
          <cell r="AG113">
            <v>1493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  <cell r="J114">
            <v>425769</v>
          </cell>
          <cell r="L114">
            <v>630</v>
          </cell>
          <cell r="M114">
            <v>13330</v>
          </cell>
          <cell r="N114">
            <v>5544</v>
          </cell>
          <cell r="O114">
            <v>25456</v>
          </cell>
          <cell r="P114">
            <v>3720</v>
          </cell>
          <cell r="Q114">
            <v>7595</v>
          </cell>
          <cell r="R114">
            <v>53816</v>
          </cell>
          <cell r="S114">
            <v>4316</v>
          </cell>
          <cell r="T114">
            <v>31252</v>
          </cell>
          <cell r="U114">
            <v>12751</v>
          </cell>
          <cell r="V114">
            <v>52763</v>
          </cell>
          <cell r="W114">
            <v>48230</v>
          </cell>
          <cell r="X114">
            <v>3117</v>
          </cell>
          <cell r="Z114">
            <v>10952</v>
          </cell>
          <cell r="AA114">
            <v>1590</v>
          </cell>
          <cell r="AB114">
            <v>45635</v>
          </cell>
          <cell r="AC114">
            <v>33483</v>
          </cell>
          <cell r="AD114">
            <v>769</v>
          </cell>
          <cell r="AF114">
            <v>12289</v>
          </cell>
          <cell r="AG114">
            <v>58531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  <cell r="J115">
            <v>82431</v>
          </cell>
          <cell r="L115">
            <v>2583</v>
          </cell>
          <cell r="M115">
            <v>402</v>
          </cell>
          <cell r="N115">
            <v>3431</v>
          </cell>
          <cell r="O115">
            <v>206</v>
          </cell>
          <cell r="P115">
            <v>1191</v>
          </cell>
          <cell r="Q115">
            <v>687</v>
          </cell>
          <cell r="R115">
            <v>3180</v>
          </cell>
          <cell r="S115">
            <v>3799</v>
          </cell>
          <cell r="T115">
            <v>2798</v>
          </cell>
          <cell r="U115">
            <v>15359</v>
          </cell>
          <cell r="V115">
            <v>6636</v>
          </cell>
          <cell r="W115">
            <v>7111</v>
          </cell>
          <cell r="X115">
            <v>14152</v>
          </cell>
          <cell r="Y115">
            <v>3157</v>
          </cell>
          <cell r="Z115">
            <v>2212</v>
          </cell>
          <cell r="AA115">
            <v>2293</v>
          </cell>
          <cell r="AB115">
            <v>2862</v>
          </cell>
          <cell r="AC115">
            <v>1395</v>
          </cell>
          <cell r="AD115">
            <v>1684</v>
          </cell>
          <cell r="AE115">
            <v>4708</v>
          </cell>
          <cell r="AF115">
            <v>2310</v>
          </cell>
          <cell r="AG115">
            <v>275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1533820</v>
          </cell>
          <cell r="L116">
            <v>32482</v>
          </cell>
          <cell r="M116">
            <v>75829</v>
          </cell>
          <cell r="N116">
            <v>66027</v>
          </cell>
          <cell r="O116">
            <v>58750</v>
          </cell>
          <cell r="P116">
            <v>75854</v>
          </cell>
          <cell r="Q116">
            <v>60147</v>
          </cell>
          <cell r="R116">
            <v>85128</v>
          </cell>
          <cell r="S116">
            <v>75438</v>
          </cell>
          <cell r="T116">
            <v>71221</v>
          </cell>
          <cell r="U116">
            <v>78294</v>
          </cell>
          <cell r="V116">
            <v>49772</v>
          </cell>
          <cell r="W116">
            <v>49680</v>
          </cell>
          <cell r="X116">
            <v>53782</v>
          </cell>
          <cell r="Y116">
            <v>46637</v>
          </cell>
          <cell r="Z116">
            <v>39800</v>
          </cell>
          <cell r="AA116">
            <v>44686</v>
          </cell>
          <cell r="AB116">
            <v>53736</v>
          </cell>
          <cell r="AC116">
            <v>56656</v>
          </cell>
          <cell r="AD116">
            <v>52566</v>
          </cell>
          <cell r="AE116">
            <v>71743</v>
          </cell>
          <cell r="AF116">
            <v>34600</v>
          </cell>
          <cell r="AG116">
            <v>34123</v>
          </cell>
          <cell r="AH116">
            <v>39717</v>
          </cell>
          <cell r="AI116">
            <v>56864</v>
          </cell>
          <cell r="AJ116">
            <v>68137</v>
          </cell>
          <cell r="AK116">
            <v>31876</v>
          </cell>
          <cell r="AL116">
            <v>29359</v>
          </cell>
          <cell r="AM116">
            <v>29032</v>
          </cell>
          <cell r="AN116">
            <v>11884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  <cell r="J117">
            <v>1586647</v>
          </cell>
          <cell r="L117">
            <v>9898</v>
          </cell>
          <cell r="M117">
            <v>89281</v>
          </cell>
          <cell r="N117">
            <v>60612</v>
          </cell>
          <cell r="O117">
            <v>63408</v>
          </cell>
          <cell r="P117">
            <v>87707</v>
          </cell>
          <cell r="Q117">
            <v>60909</v>
          </cell>
          <cell r="R117">
            <v>71747</v>
          </cell>
          <cell r="S117">
            <v>120917</v>
          </cell>
          <cell r="T117">
            <v>97530</v>
          </cell>
          <cell r="U117">
            <v>84755</v>
          </cell>
          <cell r="V117">
            <v>118594</v>
          </cell>
          <cell r="W117">
            <v>112533</v>
          </cell>
          <cell r="X117">
            <v>54810</v>
          </cell>
          <cell r="Y117">
            <v>39695</v>
          </cell>
          <cell r="Z117">
            <v>87627</v>
          </cell>
          <cell r="AA117">
            <v>38481</v>
          </cell>
          <cell r="AB117">
            <v>61986</v>
          </cell>
          <cell r="AC117">
            <v>45080</v>
          </cell>
          <cell r="AD117">
            <v>38943</v>
          </cell>
          <cell r="AE117">
            <v>32313</v>
          </cell>
          <cell r="AF117">
            <v>30685</v>
          </cell>
          <cell r="AG117">
            <v>23457</v>
          </cell>
          <cell r="AH117">
            <v>38120</v>
          </cell>
          <cell r="AI117">
            <v>33162</v>
          </cell>
          <cell r="AJ117">
            <v>10607</v>
          </cell>
          <cell r="AK117">
            <v>2053</v>
          </cell>
          <cell r="AL117">
            <v>23297</v>
          </cell>
          <cell r="AM117">
            <v>17256</v>
          </cell>
          <cell r="AN117">
            <v>18583</v>
          </cell>
          <cell r="AO117">
            <v>12601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1964674</v>
          </cell>
          <cell r="L118">
            <v>43195</v>
          </cell>
          <cell r="M118">
            <v>88107</v>
          </cell>
          <cell r="N118">
            <v>94846</v>
          </cell>
          <cell r="O118">
            <v>132624</v>
          </cell>
          <cell r="P118">
            <v>102991</v>
          </cell>
          <cell r="Q118">
            <v>91632</v>
          </cell>
          <cell r="R118">
            <v>65961</v>
          </cell>
          <cell r="S118">
            <v>97582</v>
          </cell>
          <cell r="T118">
            <v>106503</v>
          </cell>
          <cell r="U118">
            <v>79215</v>
          </cell>
          <cell r="V118">
            <v>78255</v>
          </cell>
          <cell r="W118">
            <v>89369</v>
          </cell>
          <cell r="X118">
            <v>60879</v>
          </cell>
          <cell r="Y118">
            <v>51490</v>
          </cell>
          <cell r="Z118">
            <v>69766</v>
          </cell>
          <cell r="AA118">
            <v>50417</v>
          </cell>
          <cell r="AB118">
            <v>67411</v>
          </cell>
          <cell r="AC118">
            <v>50360</v>
          </cell>
          <cell r="AD118">
            <v>99956</v>
          </cell>
          <cell r="AE118">
            <v>84343</v>
          </cell>
          <cell r="AF118">
            <v>75658</v>
          </cell>
          <cell r="AG118">
            <v>33498</v>
          </cell>
          <cell r="AH118">
            <v>51914</v>
          </cell>
          <cell r="AI118">
            <v>52998</v>
          </cell>
          <cell r="AJ118">
            <v>31468</v>
          </cell>
          <cell r="AK118">
            <v>30542</v>
          </cell>
          <cell r="AL118">
            <v>43125</v>
          </cell>
          <cell r="AM118">
            <v>35880</v>
          </cell>
          <cell r="AN118">
            <v>4689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  <cell r="J119">
            <v>102331</v>
          </cell>
          <cell r="M119">
            <v>2246</v>
          </cell>
          <cell r="N119">
            <v>2977</v>
          </cell>
          <cell r="O119">
            <v>310</v>
          </cell>
          <cell r="P119">
            <v>1107</v>
          </cell>
          <cell r="Q119">
            <v>236</v>
          </cell>
          <cell r="R119">
            <v>175</v>
          </cell>
          <cell r="S119">
            <v>223</v>
          </cell>
          <cell r="T119">
            <v>649</v>
          </cell>
          <cell r="U119">
            <v>155</v>
          </cell>
          <cell r="Y119">
            <v>378</v>
          </cell>
          <cell r="Z119">
            <v>1608</v>
          </cell>
          <cell r="AA119">
            <v>6208</v>
          </cell>
          <cell r="AB119">
            <v>6693</v>
          </cell>
          <cell r="AC119">
            <v>6270</v>
          </cell>
          <cell r="AD119">
            <v>3882</v>
          </cell>
          <cell r="AE119">
            <v>2486</v>
          </cell>
          <cell r="AF119">
            <v>2468</v>
          </cell>
          <cell r="AG119">
            <v>2834</v>
          </cell>
          <cell r="AH119">
            <v>7089</v>
          </cell>
          <cell r="AI119">
            <v>3875</v>
          </cell>
          <cell r="AJ119">
            <v>9144</v>
          </cell>
          <cell r="AK119">
            <v>15641</v>
          </cell>
          <cell r="AL119">
            <v>9141</v>
          </cell>
          <cell r="AM119">
            <v>9537</v>
          </cell>
          <cell r="AN119">
            <v>6999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  <cell r="J120">
            <v>177798</v>
          </cell>
          <cell r="M120">
            <v>3259</v>
          </cell>
          <cell r="N120">
            <v>2863</v>
          </cell>
          <cell r="P120">
            <v>1676</v>
          </cell>
          <cell r="S120">
            <v>32</v>
          </cell>
          <cell r="T120">
            <v>4400</v>
          </cell>
          <cell r="U120">
            <v>2856</v>
          </cell>
          <cell r="AD120">
            <v>6321</v>
          </cell>
          <cell r="AE120">
            <v>240</v>
          </cell>
          <cell r="AF120">
            <v>4806</v>
          </cell>
          <cell r="AH120">
            <v>889</v>
          </cell>
          <cell r="AI120">
            <v>173</v>
          </cell>
          <cell r="AJ120">
            <v>31243</v>
          </cell>
          <cell r="AK120">
            <v>58677</v>
          </cell>
          <cell r="AL120">
            <v>23191</v>
          </cell>
          <cell r="AM120">
            <v>14760</v>
          </cell>
          <cell r="AN120">
            <v>22412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  <cell r="J121">
            <v>41675</v>
          </cell>
          <cell r="L121">
            <v>2082</v>
          </cell>
          <cell r="M121">
            <v>1132</v>
          </cell>
          <cell r="N121">
            <v>3432</v>
          </cell>
          <cell r="P121">
            <v>1077</v>
          </cell>
          <cell r="Q121">
            <v>340</v>
          </cell>
          <cell r="S121">
            <v>128</v>
          </cell>
          <cell r="U121">
            <v>1019</v>
          </cell>
          <cell r="V121">
            <v>107</v>
          </cell>
          <cell r="W121">
            <v>682</v>
          </cell>
          <cell r="Y121">
            <v>655</v>
          </cell>
          <cell r="Z121">
            <v>999</v>
          </cell>
          <cell r="AA121">
            <v>325</v>
          </cell>
          <cell r="AB121">
            <v>1447</v>
          </cell>
          <cell r="AC121">
            <v>243</v>
          </cell>
          <cell r="AD121">
            <v>2016</v>
          </cell>
          <cell r="AE121">
            <v>924</v>
          </cell>
          <cell r="AG121">
            <v>565</v>
          </cell>
          <cell r="AH121">
            <v>3281</v>
          </cell>
          <cell r="AI121">
            <v>2073</v>
          </cell>
          <cell r="AJ121">
            <v>3365</v>
          </cell>
          <cell r="AK121">
            <v>365</v>
          </cell>
          <cell r="AL121">
            <v>7780</v>
          </cell>
          <cell r="AM121">
            <v>6187</v>
          </cell>
          <cell r="AN121">
            <v>1451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16519424</v>
          </cell>
          <cell r="L122">
            <v>358397</v>
          </cell>
          <cell r="M122">
            <v>701261</v>
          </cell>
          <cell r="N122">
            <v>645154</v>
          </cell>
          <cell r="O122">
            <v>637820</v>
          </cell>
          <cell r="P122">
            <v>720830</v>
          </cell>
          <cell r="Q122">
            <v>743401</v>
          </cell>
          <cell r="R122">
            <v>782491</v>
          </cell>
          <cell r="S122">
            <v>681252</v>
          </cell>
          <cell r="T122">
            <v>892443</v>
          </cell>
          <cell r="U122">
            <v>857954</v>
          </cell>
          <cell r="V122">
            <v>681152</v>
          </cell>
          <cell r="W122">
            <v>796495</v>
          </cell>
          <cell r="X122">
            <v>776176</v>
          </cell>
          <cell r="Y122">
            <v>660371</v>
          </cell>
          <cell r="Z122">
            <v>565294</v>
          </cell>
          <cell r="AA122">
            <v>552493</v>
          </cell>
          <cell r="AB122">
            <v>563056</v>
          </cell>
          <cell r="AC122">
            <v>537576</v>
          </cell>
          <cell r="AD122">
            <v>506513</v>
          </cell>
          <cell r="AE122">
            <v>430275</v>
          </cell>
          <cell r="AF122">
            <v>457755</v>
          </cell>
          <cell r="AG122">
            <v>392731</v>
          </cell>
          <cell r="AH122">
            <v>361494</v>
          </cell>
          <cell r="AI122">
            <v>374989</v>
          </cell>
          <cell r="AJ122">
            <v>389186</v>
          </cell>
          <cell r="AK122">
            <v>445040</v>
          </cell>
          <cell r="AL122">
            <v>435047</v>
          </cell>
          <cell r="AM122">
            <v>419632</v>
          </cell>
          <cell r="AN122">
            <v>152848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220082</v>
          </cell>
          <cell r="L123">
            <v>20352</v>
          </cell>
          <cell r="M123">
            <v>8399</v>
          </cell>
          <cell r="N123">
            <v>3060</v>
          </cell>
          <cell r="O123">
            <v>3957</v>
          </cell>
          <cell r="P123">
            <v>6892</v>
          </cell>
          <cell r="Q123">
            <v>7464</v>
          </cell>
          <cell r="R123">
            <v>12975</v>
          </cell>
          <cell r="S123">
            <v>13377</v>
          </cell>
          <cell r="T123">
            <v>21312</v>
          </cell>
          <cell r="U123">
            <v>20411</v>
          </cell>
          <cell r="V123">
            <v>9850</v>
          </cell>
          <cell r="W123">
            <v>12202</v>
          </cell>
          <cell r="X123">
            <v>3423</v>
          </cell>
          <cell r="Y123">
            <v>8119</v>
          </cell>
          <cell r="Z123">
            <v>5510</v>
          </cell>
          <cell r="AA123">
            <v>10917</v>
          </cell>
          <cell r="AB123">
            <v>8475</v>
          </cell>
          <cell r="AC123">
            <v>10821</v>
          </cell>
          <cell r="AD123">
            <v>7266</v>
          </cell>
          <cell r="AE123">
            <v>4958</v>
          </cell>
          <cell r="AF123">
            <v>1774</v>
          </cell>
          <cell r="AG123">
            <v>2266</v>
          </cell>
          <cell r="AH123">
            <v>5391</v>
          </cell>
          <cell r="AI123">
            <v>3177</v>
          </cell>
          <cell r="AJ123">
            <v>2789</v>
          </cell>
          <cell r="AK123">
            <v>1305</v>
          </cell>
          <cell r="AL123">
            <v>2655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1504533</v>
          </cell>
          <cell r="L124">
            <v>36384</v>
          </cell>
          <cell r="M124">
            <v>48097</v>
          </cell>
          <cell r="N124">
            <v>45956</v>
          </cell>
          <cell r="O124">
            <v>46402</v>
          </cell>
          <cell r="P124">
            <v>58105</v>
          </cell>
          <cell r="Q124">
            <v>62440</v>
          </cell>
          <cell r="R124">
            <v>64445</v>
          </cell>
          <cell r="S124">
            <v>61536</v>
          </cell>
          <cell r="T124">
            <v>83936</v>
          </cell>
          <cell r="U124">
            <v>95677</v>
          </cell>
          <cell r="V124">
            <v>62202</v>
          </cell>
          <cell r="W124">
            <v>76059</v>
          </cell>
          <cell r="X124">
            <v>70520</v>
          </cell>
          <cell r="Y124">
            <v>66304</v>
          </cell>
          <cell r="Z124">
            <v>61389</v>
          </cell>
          <cell r="AA124">
            <v>52365</v>
          </cell>
          <cell r="AB124">
            <v>47232</v>
          </cell>
          <cell r="AC124">
            <v>50195</v>
          </cell>
          <cell r="AD124">
            <v>42434</v>
          </cell>
          <cell r="AE124">
            <v>43586</v>
          </cell>
          <cell r="AF124">
            <v>45918</v>
          </cell>
          <cell r="AG124">
            <v>33783</v>
          </cell>
          <cell r="AH124">
            <v>39797</v>
          </cell>
          <cell r="AI124">
            <v>40587</v>
          </cell>
          <cell r="AJ124">
            <v>35524</v>
          </cell>
          <cell r="AK124">
            <v>44521</v>
          </cell>
          <cell r="AL124">
            <v>37311</v>
          </cell>
          <cell r="AM124">
            <v>37907</v>
          </cell>
          <cell r="AN124">
            <v>13921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1254001</v>
          </cell>
          <cell r="L125">
            <v>22499</v>
          </cell>
          <cell r="M125">
            <v>70962</v>
          </cell>
          <cell r="N125">
            <v>96813</v>
          </cell>
          <cell r="O125">
            <v>73569</v>
          </cell>
          <cell r="P125">
            <v>90366</v>
          </cell>
          <cell r="Q125">
            <v>78286</v>
          </cell>
          <cell r="R125">
            <v>75918</v>
          </cell>
          <cell r="S125">
            <v>98193</v>
          </cell>
          <cell r="T125">
            <v>103720</v>
          </cell>
          <cell r="U125">
            <v>88438</v>
          </cell>
          <cell r="V125">
            <v>82396</v>
          </cell>
          <cell r="W125">
            <v>59970</v>
          </cell>
          <cell r="X125">
            <v>38155</v>
          </cell>
          <cell r="Y125">
            <v>58249</v>
          </cell>
          <cell r="Z125">
            <v>40287</v>
          </cell>
          <cell r="AA125">
            <v>21473</v>
          </cell>
          <cell r="AB125">
            <v>22864</v>
          </cell>
          <cell r="AC125">
            <v>32131</v>
          </cell>
          <cell r="AD125">
            <v>21344</v>
          </cell>
          <cell r="AE125">
            <v>13921</v>
          </cell>
          <cell r="AF125">
            <v>9343</v>
          </cell>
          <cell r="AG125">
            <v>8516</v>
          </cell>
          <cell r="AH125">
            <v>5635</v>
          </cell>
          <cell r="AI125">
            <v>7160</v>
          </cell>
          <cell r="AJ125">
            <v>4506</v>
          </cell>
          <cell r="AK125">
            <v>6837</v>
          </cell>
          <cell r="AL125">
            <v>9535</v>
          </cell>
          <cell r="AM125">
            <v>7473</v>
          </cell>
          <cell r="AN125">
            <v>5442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1496303</v>
          </cell>
          <cell r="L126">
            <v>2155</v>
          </cell>
          <cell r="M126">
            <v>40935</v>
          </cell>
          <cell r="N126">
            <v>61150</v>
          </cell>
          <cell r="O126">
            <v>77936</v>
          </cell>
          <cell r="P126">
            <v>86625</v>
          </cell>
          <cell r="Q126">
            <v>68474</v>
          </cell>
          <cell r="R126">
            <v>57882</v>
          </cell>
          <cell r="S126">
            <v>40105</v>
          </cell>
          <cell r="T126">
            <v>69041</v>
          </cell>
          <cell r="U126">
            <v>77420</v>
          </cell>
          <cell r="V126">
            <v>111194</v>
          </cell>
          <cell r="W126">
            <v>53709</v>
          </cell>
          <cell r="X126">
            <v>71603</v>
          </cell>
          <cell r="Y126">
            <v>58647</v>
          </cell>
          <cell r="Z126">
            <v>76595</v>
          </cell>
          <cell r="AA126">
            <v>75370</v>
          </cell>
          <cell r="AB126">
            <v>51603</v>
          </cell>
          <cell r="AC126">
            <v>65230</v>
          </cell>
          <cell r="AD126">
            <v>84620</v>
          </cell>
          <cell r="AE126">
            <v>60482</v>
          </cell>
          <cell r="AF126">
            <v>44863</v>
          </cell>
          <cell r="AG126">
            <v>42272</v>
          </cell>
          <cell r="AH126">
            <v>34292</v>
          </cell>
          <cell r="AI126">
            <v>13227</v>
          </cell>
          <cell r="AJ126">
            <v>26319</v>
          </cell>
          <cell r="AK126">
            <v>9432</v>
          </cell>
          <cell r="AL126">
            <v>15314</v>
          </cell>
          <cell r="AM126">
            <v>10779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918556</v>
          </cell>
          <cell r="L127">
            <v>8067</v>
          </cell>
          <cell r="M127">
            <v>31769</v>
          </cell>
          <cell r="N127">
            <v>25674</v>
          </cell>
          <cell r="O127">
            <v>32909</v>
          </cell>
          <cell r="P127">
            <v>35811</v>
          </cell>
          <cell r="Q127">
            <v>27786</v>
          </cell>
          <cell r="R127">
            <v>44103</v>
          </cell>
          <cell r="S127">
            <v>43172</v>
          </cell>
          <cell r="T127">
            <v>46733</v>
          </cell>
          <cell r="U127">
            <v>62798</v>
          </cell>
          <cell r="V127">
            <v>70826</v>
          </cell>
          <cell r="W127">
            <v>48394</v>
          </cell>
          <cell r="X127">
            <v>50121</v>
          </cell>
          <cell r="Y127">
            <v>57919</v>
          </cell>
          <cell r="Z127">
            <v>59053</v>
          </cell>
          <cell r="AA127">
            <v>52325</v>
          </cell>
          <cell r="AB127">
            <v>30577</v>
          </cell>
          <cell r="AC127">
            <v>34860</v>
          </cell>
          <cell r="AD127">
            <v>29035</v>
          </cell>
          <cell r="AE127">
            <v>21738</v>
          </cell>
          <cell r="AF127">
            <v>33253</v>
          </cell>
          <cell r="AG127">
            <v>12037</v>
          </cell>
          <cell r="AH127">
            <v>9203</v>
          </cell>
          <cell r="AI127">
            <v>5818</v>
          </cell>
          <cell r="AJ127">
            <v>5930</v>
          </cell>
          <cell r="AK127">
            <v>9526</v>
          </cell>
          <cell r="AL127">
            <v>14098</v>
          </cell>
          <cell r="AM127">
            <v>6688</v>
          </cell>
          <cell r="AN127">
            <v>8333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639278</v>
          </cell>
          <cell r="L128">
            <v>21011</v>
          </cell>
          <cell r="M128">
            <v>47386</v>
          </cell>
          <cell r="N128">
            <v>37570</v>
          </cell>
          <cell r="O128">
            <v>35306</v>
          </cell>
          <cell r="P128">
            <v>37555</v>
          </cell>
          <cell r="Q128">
            <v>36810</v>
          </cell>
          <cell r="R128">
            <v>30716</v>
          </cell>
          <cell r="S128">
            <v>30875</v>
          </cell>
          <cell r="T128">
            <v>33784</v>
          </cell>
          <cell r="U128">
            <v>34332</v>
          </cell>
          <cell r="V128">
            <v>24684</v>
          </cell>
          <cell r="W128">
            <v>20765</v>
          </cell>
          <cell r="X128">
            <v>24474</v>
          </cell>
          <cell r="Y128">
            <v>21861</v>
          </cell>
          <cell r="Z128">
            <v>20025</v>
          </cell>
          <cell r="AA128">
            <v>21379</v>
          </cell>
          <cell r="AB128">
            <v>25714</v>
          </cell>
          <cell r="AC128">
            <v>18300</v>
          </cell>
          <cell r="AD128">
            <v>16048</v>
          </cell>
          <cell r="AE128">
            <v>12507</v>
          </cell>
          <cell r="AF128">
            <v>14231</v>
          </cell>
          <cell r="AG128">
            <v>10495</v>
          </cell>
          <cell r="AH128">
            <v>8523</v>
          </cell>
          <cell r="AI128">
            <v>8864</v>
          </cell>
          <cell r="AJ128">
            <v>11416</v>
          </cell>
          <cell r="AK128">
            <v>7674</v>
          </cell>
          <cell r="AL128">
            <v>11011</v>
          </cell>
          <cell r="AM128">
            <v>12221</v>
          </cell>
          <cell r="AN128">
            <v>3741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  <cell r="J129">
            <v>468229</v>
          </cell>
          <cell r="L129">
            <v>4263</v>
          </cell>
          <cell r="M129">
            <v>24416</v>
          </cell>
          <cell r="N129">
            <v>28031</v>
          </cell>
          <cell r="O129">
            <v>34254</v>
          </cell>
          <cell r="P129">
            <v>34231</v>
          </cell>
          <cell r="Q129">
            <v>19809</v>
          </cell>
          <cell r="R129">
            <v>11659</v>
          </cell>
          <cell r="S129">
            <v>22480</v>
          </cell>
          <cell r="T129">
            <v>8678</v>
          </cell>
          <cell r="U129">
            <v>38436</v>
          </cell>
          <cell r="V129">
            <v>27513</v>
          </cell>
          <cell r="W129">
            <v>7718</v>
          </cell>
          <cell r="X129">
            <v>82653</v>
          </cell>
          <cell r="Y129">
            <v>2138</v>
          </cell>
          <cell r="Z129">
            <v>3463</v>
          </cell>
          <cell r="AA129">
            <v>14121</v>
          </cell>
          <cell r="AB129">
            <v>18705</v>
          </cell>
          <cell r="AC129">
            <v>16939</v>
          </cell>
          <cell r="AD129">
            <v>6116</v>
          </cell>
          <cell r="AE129">
            <v>907</v>
          </cell>
          <cell r="AF129">
            <v>801</v>
          </cell>
          <cell r="AG129">
            <v>5724</v>
          </cell>
          <cell r="AH129">
            <v>12804</v>
          </cell>
          <cell r="AI129">
            <v>5699</v>
          </cell>
          <cell r="AJ129">
            <v>4614</v>
          </cell>
          <cell r="AK129">
            <v>826</v>
          </cell>
          <cell r="AL129">
            <v>919</v>
          </cell>
          <cell r="AM129">
            <v>4071</v>
          </cell>
          <cell r="AN129">
            <v>19347</v>
          </cell>
          <cell r="AO129">
            <v>6894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3201275</v>
          </cell>
          <cell r="L130">
            <v>87497</v>
          </cell>
          <cell r="M130">
            <v>130411</v>
          </cell>
          <cell r="N130">
            <v>134659</v>
          </cell>
          <cell r="O130">
            <v>111394</v>
          </cell>
          <cell r="P130">
            <v>133703</v>
          </cell>
          <cell r="Q130">
            <v>99730</v>
          </cell>
          <cell r="R130">
            <v>134382</v>
          </cell>
          <cell r="S130">
            <v>151212</v>
          </cell>
          <cell r="T130">
            <v>126194</v>
          </cell>
          <cell r="U130">
            <v>228230</v>
          </cell>
          <cell r="V130">
            <v>116988</v>
          </cell>
          <cell r="W130">
            <v>186932</v>
          </cell>
          <cell r="X130">
            <v>181475</v>
          </cell>
          <cell r="Y130">
            <v>149478</v>
          </cell>
          <cell r="Z130">
            <v>115716</v>
          </cell>
          <cell r="AA130">
            <v>73629</v>
          </cell>
          <cell r="AB130">
            <v>87549</v>
          </cell>
          <cell r="AC130">
            <v>105489</v>
          </cell>
          <cell r="AD130">
            <v>71425</v>
          </cell>
          <cell r="AE130">
            <v>95441</v>
          </cell>
          <cell r="AF130">
            <v>110087</v>
          </cell>
          <cell r="AG130">
            <v>56012</v>
          </cell>
          <cell r="AH130">
            <v>31027</v>
          </cell>
          <cell r="AI130">
            <v>49235</v>
          </cell>
          <cell r="AJ130">
            <v>70246</v>
          </cell>
          <cell r="AK130">
            <v>77694</v>
          </cell>
          <cell r="AL130">
            <v>145591</v>
          </cell>
          <cell r="AM130">
            <v>104890</v>
          </cell>
          <cell r="AN130">
            <v>34959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  <cell r="J131">
            <v>546514</v>
          </cell>
          <cell r="L131">
            <v>24043</v>
          </cell>
          <cell r="M131">
            <v>33175</v>
          </cell>
          <cell r="N131">
            <v>45105</v>
          </cell>
          <cell r="O131">
            <v>50555</v>
          </cell>
          <cell r="P131">
            <v>42987</v>
          </cell>
          <cell r="Q131">
            <v>35171</v>
          </cell>
          <cell r="R131">
            <v>32979</v>
          </cell>
          <cell r="S131">
            <v>27163</v>
          </cell>
          <cell r="T131">
            <v>29327</v>
          </cell>
          <cell r="U131">
            <v>26174</v>
          </cell>
          <cell r="V131">
            <v>24842</v>
          </cell>
          <cell r="W131">
            <v>19765</v>
          </cell>
          <cell r="X131">
            <v>21348</v>
          </cell>
          <cell r="Y131">
            <v>14482</v>
          </cell>
          <cell r="Z131">
            <v>11692</v>
          </cell>
          <cell r="AA131">
            <v>14708</v>
          </cell>
          <cell r="AB131">
            <v>17887</v>
          </cell>
          <cell r="AC131">
            <v>10316</v>
          </cell>
          <cell r="AD131">
            <v>10866</v>
          </cell>
          <cell r="AE131">
            <v>7953</v>
          </cell>
          <cell r="AF131">
            <v>13205</v>
          </cell>
          <cell r="AG131">
            <v>4582</v>
          </cell>
          <cell r="AH131">
            <v>3311</v>
          </cell>
          <cell r="AI131">
            <v>4471</v>
          </cell>
          <cell r="AJ131">
            <v>5204</v>
          </cell>
          <cell r="AK131">
            <v>3388</v>
          </cell>
          <cell r="AL131">
            <v>5473</v>
          </cell>
          <cell r="AM131">
            <v>4471</v>
          </cell>
          <cell r="AN131">
            <v>1871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  <cell r="J132">
            <v>71717</v>
          </cell>
          <cell r="L132">
            <v>986</v>
          </cell>
          <cell r="M132">
            <v>1396</v>
          </cell>
          <cell r="N132">
            <v>1186</v>
          </cell>
          <cell r="O132">
            <v>5517</v>
          </cell>
          <cell r="P132">
            <v>3218</v>
          </cell>
          <cell r="Q132">
            <v>22108</v>
          </cell>
          <cell r="R132">
            <v>4090</v>
          </cell>
          <cell r="S132">
            <v>524</v>
          </cell>
          <cell r="T132">
            <v>439</v>
          </cell>
          <cell r="U132">
            <v>8653</v>
          </cell>
          <cell r="V132">
            <v>2243</v>
          </cell>
          <cell r="W132">
            <v>641</v>
          </cell>
          <cell r="X132">
            <v>1627</v>
          </cell>
          <cell r="Y132">
            <v>3538</v>
          </cell>
          <cell r="Z132">
            <v>284</v>
          </cell>
          <cell r="AB132">
            <v>939</v>
          </cell>
          <cell r="AC132">
            <v>430</v>
          </cell>
          <cell r="AD132">
            <v>1559</v>
          </cell>
          <cell r="AE132">
            <v>978</v>
          </cell>
          <cell r="AF132">
            <v>137</v>
          </cell>
          <cell r="AH132">
            <v>39</v>
          </cell>
          <cell r="AI132">
            <v>173</v>
          </cell>
          <cell r="AL132">
            <v>54</v>
          </cell>
          <cell r="AM132">
            <v>165</v>
          </cell>
          <cell r="AN132">
            <v>97</v>
          </cell>
          <cell r="AO132">
            <v>10696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2712478</v>
          </cell>
          <cell r="L133">
            <v>72555</v>
          </cell>
          <cell r="M133">
            <v>166024</v>
          </cell>
          <cell r="N133">
            <v>206051</v>
          </cell>
          <cell r="O133">
            <v>207645</v>
          </cell>
          <cell r="P133">
            <v>193127</v>
          </cell>
          <cell r="Q133">
            <v>125704</v>
          </cell>
          <cell r="R133">
            <v>100523</v>
          </cell>
          <cell r="S133">
            <v>144920</v>
          </cell>
          <cell r="T133">
            <v>125105</v>
          </cell>
          <cell r="U133">
            <v>173219</v>
          </cell>
          <cell r="V133">
            <v>118965</v>
          </cell>
          <cell r="W133">
            <v>105935</v>
          </cell>
          <cell r="X133">
            <v>93579</v>
          </cell>
          <cell r="Y133">
            <v>76807</v>
          </cell>
          <cell r="Z133">
            <v>67979</v>
          </cell>
          <cell r="AA133">
            <v>69145</v>
          </cell>
          <cell r="AB133">
            <v>67496</v>
          </cell>
          <cell r="AC133">
            <v>62568</v>
          </cell>
          <cell r="AD133">
            <v>55121</v>
          </cell>
          <cell r="AE133">
            <v>67577</v>
          </cell>
          <cell r="AF133">
            <v>58126</v>
          </cell>
          <cell r="AG133">
            <v>36465</v>
          </cell>
          <cell r="AH133">
            <v>28827</v>
          </cell>
          <cell r="AI133">
            <v>82991</v>
          </cell>
          <cell r="AJ133">
            <v>31267</v>
          </cell>
          <cell r="AK133">
            <v>18932</v>
          </cell>
          <cell r="AL133">
            <v>68466</v>
          </cell>
          <cell r="AM133">
            <v>35540</v>
          </cell>
          <cell r="AN133">
            <v>51819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  <cell r="J134">
            <v>36229</v>
          </cell>
          <cell r="M134">
            <v>2551</v>
          </cell>
          <cell r="N134">
            <v>50</v>
          </cell>
          <cell r="O134">
            <v>1614</v>
          </cell>
          <cell r="P134">
            <v>1925</v>
          </cell>
          <cell r="Q134">
            <v>556</v>
          </cell>
          <cell r="R134">
            <v>4709</v>
          </cell>
          <cell r="S134">
            <v>1437</v>
          </cell>
          <cell r="T134">
            <v>857</v>
          </cell>
          <cell r="U134">
            <v>1305</v>
          </cell>
          <cell r="V134">
            <v>889</v>
          </cell>
          <cell r="W134">
            <v>687</v>
          </cell>
          <cell r="X134">
            <v>1164</v>
          </cell>
          <cell r="Y134">
            <v>1736</v>
          </cell>
          <cell r="Z134">
            <v>4585</v>
          </cell>
          <cell r="AA134">
            <v>3114</v>
          </cell>
          <cell r="AB134">
            <v>7102</v>
          </cell>
          <cell r="AE134">
            <v>1948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  <cell r="J135">
            <v>443482</v>
          </cell>
          <cell r="M135">
            <v>18214</v>
          </cell>
          <cell r="N135">
            <v>26829</v>
          </cell>
          <cell r="O135">
            <v>26079</v>
          </cell>
          <cell r="P135">
            <v>39289</v>
          </cell>
          <cell r="Q135">
            <v>23287</v>
          </cell>
          <cell r="R135">
            <v>23692</v>
          </cell>
          <cell r="S135">
            <v>29795</v>
          </cell>
          <cell r="T135">
            <v>29578</v>
          </cell>
          <cell r="U135">
            <v>54104</v>
          </cell>
          <cell r="V135">
            <v>23332</v>
          </cell>
          <cell r="W135">
            <v>8386</v>
          </cell>
          <cell r="X135">
            <v>29174</v>
          </cell>
          <cell r="Y135">
            <v>41554</v>
          </cell>
          <cell r="Z135">
            <v>4098</v>
          </cell>
          <cell r="AA135">
            <v>36978</v>
          </cell>
          <cell r="AB135">
            <v>7103</v>
          </cell>
          <cell r="AC135">
            <v>7325</v>
          </cell>
          <cell r="AD135">
            <v>10725</v>
          </cell>
          <cell r="AH135">
            <v>3940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  <cell r="J136">
            <v>58917</v>
          </cell>
          <cell r="L136">
            <v>1747</v>
          </cell>
          <cell r="M136">
            <v>3329</v>
          </cell>
          <cell r="N136">
            <v>3595</v>
          </cell>
          <cell r="O136">
            <v>2064</v>
          </cell>
          <cell r="P136">
            <v>6064</v>
          </cell>
          <cell r="Q136">
            <v>2682</v>
          </cell>
          <cell r="R136">
            <v>5559</v>
          </cell>
          <cell r="S136">
            <v>2620</v>
          </cell>
          <cell r="T136">
            <v>339</v>
          </cell>
          <cell r="U136">
            <v>11290</v>
          </cell>
          <cell r="V136">
            <v>5395</v>
          </cell>
          <cell r="W136">
            <v>2175</v>
          </cell>
          <cell r="X136">
            <v>1730</v>
          </cell>
          <cell r="Y136">
            <v>5289</v>
          </cell>
          <cell r="Z136">
            <v>1385</v>
          </cell>
          <cell r="AB136">
            <v>952</v>
          </cell>
          <cell r="AE136">
            <v>835</v>
          </cell>
          <cell r="AG136">
            <v>1867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  <cell r="J137">
            <v>62484</v>
          </cell>
          <cell r="L137">
            <v>208</v>
          </cell>
          <cell r="M137">
            <v>1078</v>
          </cell>
          <cell r="N137">
            <v>2717</v>
          </cell>
          <cell r="O137">
            <v>1803</v>
          </cell>
          <cell r="P137">
            <v>2531</v>
          </cell>
          <cell r="Q137">
            <v>3658</v>
          </cell>
          <cell r="R137">
            <v>3367</v>
          </cell>
          <cell r="S137">
            <v>1679</v>
          </cell>
          <cell r="T137">
            <v>3393</v>
          </cell>
          <cell r="U137">
            <v>3460</v>
          </cell>
          <cell r="V137">
            <v>3359</v>
          </cell>
          <cell r="W137">
            <v>2220</v>
          </cell>
          <cell r="X137">
            <v>3161</v>
          </cell>
          <cell r="Y137">
            <v>2976</v>
          </cell>
          <cell r="Z137">
            <v>3619</v>
          </cell>
          <cell r="AA137">
            <v>4027</v>
          </cell>
          <cell r="AB137">
            <v>3157</v>
          </cell>
          <cell r="AC137">
            <v>4894</v>
          </cell>
          <cell r="AD137">
            <v>3004</v>
          </cell>
          <cell r="AE137">
            <v>3140</v>
          </cell>
          <cell r="AF137">
            <v>3699</v>
          </cell>
          <cell r="AG137">
            <v>1334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  <cell r="J138">
            <v>376456</v>
          </cell>
          <cell r="L138">
            <v>1446</v>
          </cell>
          <cell r="M138">
            <v>2464</v>
          </cell>
          <cell r="N138">
            <v>5586</v>
          </cell>
          <cell r="O138">
            <v>5542</v>
          </cell>
          <cell r="P138">
            <v>39823</v>
          </cell>
          <cell r="Q138">
            <v>2756</v>
          </cell>
          <cell r="R138">
            <v>50732</v>
          </cell>
          <cell r="S138">
            <v>4178</v>
          </cell>
          <cell r="T138">
            <v>30033</v>
          </cell>
          <cell r="U138">
            <v>22416</v>
          </cell>
          <cell r="V138">
            <v>25481</v>
          </cell>
          <cell r="W138">
            <v>47724</v>
          </cell>
          <cell r="X138">
            <v>1667</v>
          </cell>
          <cell r="Y138">
            <v>53684</v>
          </cell>
          <cell r="Z138">
            <v>5747</v>
          </cell>
          <cell r="AA138">
            <v>31656</v>
          </cell>
          <cell r="AB138">
            <v>274</v>
          </cell>
          <cell r="AC138">
            <v>9173</v>
          </cell>
          <cell r="AD138">
            <v>23448</v>
          </cell>
          <cell r="AE138">
            <v>8302</v>
          </cell>
          <cell r="AF138">
            <v>4033</v>
          </cell>
          <cell r="AG138">
            <v>291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  <cell r="J139">
            <v>96293</v>
          </cell>
          <cell r="M139">
            <v>248</v>
          </cell>
          <cell r="N139">
            <v>2623</v>
          </cell>
          <cell r="O139">
            <v>1117</v>
          </cell>
          <cell r="P139">
            <v>682</v>
          </cell>
          <cell r="Q139">
            <v>6154</v>
          </cell>
          <cell r="R139">
            <v>1769</v>
          </cell>
          <cell r="S139">
            <v>5859</v>
          </cell>
          <cell r="T139">
            <v>3158</v>
          </cell>
          <cell r="U139">
            <v>10756</v>
          </cell>
          <cell r="V139">
            <v>4112</v>
          </cell>
          <cell r="W139">
            <v>5742</v>
          </cell>
          <cell r="X139">
            <v>5663</v>
          </cell>
          <cell r="Y139">
            <v>9377</v>
          </cell>
          <cell r="Z139">
            <v>2292</v>
          </cell>
          <cell r="AA139">
            <v>2965</v>
          </cell>
          <cell r="AB139">
            <v>7748</v>
          </cell>
          <cell r="AC139">
            <v>2097</v>
          </cell>
          <cell r="AD139">
            <v>2457</v>
          </cell>
          <cell r="AE139">
            <v>1661</v>
          </cell>
          <cell r="AF139">
            <v>19033</v>
          </cell>
          <cell r="AG139">
            <v>780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916703</v>
          </cell>
          <cell r="L140">
            <v>15681</v>
          </cell>
          <cell r="M140">
            <v>38726</v>
          </cell>
          <cell r="N140">
            <v>26683</v>
          </cell>
          <cell r="O140">
            <v>34758</v>
          </cell>
          <cell r="P140">
            <v>31402</v>
          </cell>
          <cell r="Q140">
            <v>28642</v>
          </cell>
          <cell r="R140">
            <v>32784</v>
          </cell>
          <cell r="S140">
            <v>39153</v>
          </cell>
          <cell r="T140">
            <v>41500</v>
          </cell>
          <cell r="U140">
            <v>35313</v>
          </cell>
          <cell r="V140">
            <v>32521</v>
          </cell>
          <cell r="W140">
            <v>32042</v>
          </cell>
          <cell r="X140">
            <v>40673</v>
          </cell>
          <cell r="Y140">
            <v>36744</v>
          </cell>
          <cell r="Z140">
            <v>25875</v>
          </cell>
          <cell r="AA140">
            <v>28539</v>
          </cell>
          <cell r="AB140">
            <v>30874</v>
          </cell>
          <cell r="AC140">
            <v>40953</v>
          </cell>
          <cell r="AD140">
            <v>31079</v>
          </cell>
          <cell r="AE140">
            <v>35450</v>
          </cell>
          <cell r="AF140">
            <v>28000</v>
          </cell>
          <cell r="AG140">
            <v>27990</v>
          </cell>
          <cell r="AH140">
            <v>36134</v>
          </cell>
          <cell r="AI140">
            <v>34554</v>
          </cell>
          <cell r="AJ140">
            <v>31420</v>
          </cell>
          <cell r="AK140">
            <v>25754</v>
          </cell>
          <cell r="AL140">
            <v>32592</v>
          </cell>
          <cell r="AM140">
            <v>26144</v>
          </cell>
          <cell r="AN140">
            <v>14723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1242864</v>
          </cell>
          <cell r="L141">
            <v>16121</v>
          </cell>
          <cell r="M141">
            <v>59035</v>
          </cell>
          <cell r="N141">
            <v>75836</v>
          </cell>
          <cell r="O141">
            <v>75273</v>
          </cell>
          <cell r="P141">
            <v>105069</v>
          </cell>
          <cell r="Q141">
            <v>60623</v>
          </cell>
          <cell r="R141">
            <v>57623</v>
          </cell>
          <cell r="S141">
            <v>90799</v>
          </cell>
          <cell r="T141">
            <v>83959</v>
          </cell>
          <cell r="U141">
            <v>65208</v>
          </cell>
          <cell r="V141">
            <v>62956</v>
          </cell>
          <cell r="W141">
            <v>56214</v>
          </cell>
          <cell r="X141">
            <v>52906</v>
          </cell>
          <cell r="Y141">
            <v>35911</v>
          </cell>
          <cell r="Z141">
            <v>40410</v>
          </cell>
          <cell r="AA141">
            <v>34160</v>
          </cell>
          <cell r="AB141">
            <v>17457</v>
          </cell>
          <cell r="AC141">
            <v>33466</v>
          </cell>
          <cell r="AD141">
            <v>44592</v>
          </cell>
          <cell r="AE141">
            <v>21672</v>
          </cell>
          <cell r="AF141">
            <v>8908</v>
          </cell>
          <cell r="AG141">
            <v>18267</v>
          </cell>
          <cell r="AH141">
            <v>4978</v>
          </cell>
          <cell r="AI141">
            <v>19132</v>
          </cell>
          <cell r="AJ141">
            <v>17041</v>
          </cell>
          <cell r="AK141">
            <v>15367</v>
          </cell>
          <cell r="AL141">
            <v>25283</v>
          </cell>
          <cell r="AM141">
            <v>24177</v>
          </cell>
          <cell r="AN141">
            <v>7010</v>
          </cell>
          <cell r="AO141">
            <v>13411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1568187</v>
          </cell>
          <cell r="L142">
            <v>33465</v>
          </cell>
          <cell r="M142">
            <v>49234</v>
          </cell>
          <cell r="N142">
            <v>84341</v>
          </cell>
          <cell r="O142">
            <v>60908</v>
          </cell>
          <cell r="P142">
            <v>93526</v>
          </cell>
          <cell r="Q142">
            <v>60190</v>
          </cell>
          <cell r="R142">
            <v>75768</v>
          </cell>
          <cell r="S142">
            <v>78810</v>
          </cell>
          <cell r="T142">
            <v>83861</v>
          </cell>
          <cell r="U142">
            <v>60870</v>
          </cell>
          <cell r="V142">
            <v>61461</v>
          </cell>
          <cell r="W142">
            <v>41442</v>
          </cell>
          <cell r="X142">
            <v>43458</v>
          </cell>
          <cell r="Y142">
            <v>71362</v>
          </cell>
          <cell r="Z142">
            <v>62025</v>
          </cell>
          <cell r="AA142">
            <v>52805</v>
          </cell>
          <cell r="AB142">
            <v>73550</v>
          </cell>
          <cell r="AC142">
            <v>42246</v>
          </cell>
          <cell r="AD142">
            <v>50028</v>
          </cell>
          <cell r="AE142">
            <v>57708</v>
          </cell>
          <cell r="AF142">
            <v>23099</v>
          </cell>
          <cell r="AG142">
            <v>32821</v>
          </cell>
          <cell r="AH142">
            <v>40383</v>
          </cell>
          <cell r="AI142">
            <v>32111</v>
          </cell>
          <cell r="AJ142">
            <v>59007</v>
          </cell>
          <cell r="AK142">
            <v>38268</v>
          </cell>
          <cell r="AL142">
            <v>32150</v>
          </cell>
          <cell r="AM142">
            <v>45317</v>
          </cell>
          <cell r="AN142">
            <v>27973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  <cell r="J143">
            <v>71629</v>
          </cell>
          <cell r="L143">
            <v>582</v>
          </cell>
          <cell r="M143">
            <v>1647</v>
          </cell>
          <cell r="N143">
            <v>1925</v>
          </cell>
          <cell r="O143">
            <v>1441</v>
          </cell>
          <cell r="P143">
            <v>3636</v>
          </cell>
          <cell r="Q143">
            <v>2034</v>
          </cell>
          <cell r="R143">
            <v>1248</v>
          </cell>
          <cell r="S143">
            <v>1165</v>
          </cell>
          <cell r="T143">
            <v>1709</v>
          </cell>
          <cell r="U143">
            <v>2251</v>
          </cell>
          <cell r="V143">
            <v>1307</v>
          </cell>
          <cell r="W143">
            <v>346</v>
          </cell>
          <cell r="X143">
            <v>780</v>
          </cell>
          <cell r="Y143">
            <v>2783</v>
          </cell>
          <cell r="Z143">
            <v>994</v>
          </cell>
          <cell r="AA143">
            <v>2086</v>
          </cell>
          <cell r="AB143">
            <v>2026</v>
          </cell>
          <cell r="AC143">
            <v>3464</v>
          </cell>
          <cell r="AD143">
            <v>2937</v>
          </cell>
          <cell r="AE143">
            <v>1293</v>
          </cell>
          <cell r="AF143">
            <v>236</v>
          </cell>
          <cell r="AG143">
            <v>2418</v>
          </cell>
          <cell r="AH143">
            <v>8725</v>
          </cell>
          <cell r="AI143">
            <v>3856</v>
          </cell>
          <cell r="AJ143">
            <v>6268</v>
          </cell>
          <cell r="AK143">
            <v>3517</v>
          </cell>
          <cell r="AL143">
            <v>5164</v>
          </cell>
          <cell r="AM143">
            <v>2045</v>
          </cell>
          <cell r="AN143">
            <v>3746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  <cell r="J144">
            <v>150262</v>
          </cell>
          <cell r="L144">
            <v>391</v>
          </cell>
          <cell r="N144">
            <v>1194</v>
          </cell>
          <cell r="O144">
            <v>1266</v>
          </cell>
          <cell r="P144">
            <v>1574</v>
          </cell>
          <cell r="R144">
            <v>1438</v>
          </cell>
          <cell r="S144">
            <v>6092</v>
          </cell>
          <cell r="T144">
            <v>2740</v>
          </cell>
          <cell r="U144">
            <v>1849</v>
          </cell>
          <cell r="X144">
            <v>5146</v>
          </cell>
          <cell r="Y144">
            <v>3456</v>
          </cell>
          <cell r="AG144">
            <v>363</v>
          </cell>
          <cell r="AH144">
            <v>6977</v>
          </cell>
          <cell r="AI144">
            <v>18010</v>
          </cell>
          <cell r="AK144">
            <v>19326</v>
          </cell>
          <cell r="AL144">
            <v>24096</v>
          </cell>
          <cell r="AM144">
            <v>30839</v>
          </cell>
          <cell r="AN144">
            <v>25505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  <cell r="J145">
            <v>71313</v>
          </cell>
          <cell r="L145">
            <v>1249</v>
          </cell>
          <cell r="M145">
            <v>2810</v>
          </cell>
          <cell r="N145">
            <v>2629</v>
          </cell>
          <cell r="O145">
            <v>1945</v>
          </cell>
          <cell r="P145">
            <v>6352</v>
          </cell>
          <cell r="Q145">
            <v>995</v>
          </cell>
          <cell r="R145">
            <v>207</v>
          </cell>
          <cell r="S145">
            <v>2262</v>
          </cell>
          <cell r="T145">
            <v>2468</v>
          </cell>
          <cell r="U145">
            <v>1310</v>
          </cell>
          <cell r="V145">
            <v>1744</v>
          </cell>
          <cell r="Y145">
            <v>63</v>
          </cell>
          <cell r="Z145">
            <v>1566</v>
          </cell>
          <cell r="AA145">
            <v>1652</v>
          </cell>
          <cell r="AB145">
            <v>991</v>
          </cell>
          <cell r="AC145">
            <v>1313</v>
          </cell>
          <cell r="AD145">
            <v>2132</v>
          </cell>
          <cell r="AF145">
            <v>206</v>
          </cell>
          <cell r="AG145">
            <v>492</v>
          </cell>
          <cell r="AH145">
            <v>3332</v>
          </cell>
          <cell r="AI145">
            <v>13207</v>
          </cell>
          <cell r="AJ145">
            <v>8715</v>
          </cell>
          <cell r="AK145">
            <v>2824</v>
          </cell>
          <cell r="AL145">
            <v>3731</v>
          </cell>
          <cell r="AM145">
            <v>1231</v>
          </cell>
          <cell r="AN145">
            <v>5887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28147788</v>
          </cell>
          <cell r="L146">
            <v>539635</v>
          </cell>
          <cell r="M146">
            <v>1113246</v>
          </cell>
          <cell r="N146">
            <v>1163692</v>
          </cell>
          <cell r="O146">
            <v>1240184</v>
          </cell>
          <cell r="P146">
            <v>1271142</v>
          </cell>
          <cell r="Q146">
            <v>1370745</v>
          </cell>
          <cell r="R146">
            <v>1521564</v>
          </cell>
          <cell r="S146">
            <v>1360118</v>
          </cell>
          <cell r="T146">
            <v>1485241</v>
          </cell>
          <cell r="U146">
            <v>1345784</v>
          </cell>
          <cell r="V146">
            <v>1024995</v>
          </cell>
          <cell r="W146">
            <v>1089329</v>
          </cell>
          <cell r="X146">
            <v>1017178</v>
          </cell>
          <cell r="Y146">
            <v>931499</v>
          </cell>
          <cell r="Z146">
            <v>862117</v>
          </cell>
          <cell r="AA146">
            <v>856761</v>
          </cell>
          <cell r="AB146">
            <v>805456</v>
          </cell>
          <cell r="AC146">
            <v>768885</v>
          </cell>
          <cell r="AD146">
            <v>861104</v>
          </cell>
          <cell r="AE146">
            <v>775492</v>
          </cell>
          <cell r="AF146">
            <v>787312</v>
          </cell>
          <cell r="AG146">
            <v>700388</v>
          </cell>
          <cell r="AH146">
            <v>668893</v>
          </cell>
          <cell r="AI146">
            <v>588057</v>
          </cell>
          <cell r="AJ146">
            <v>658816</v>
          </cell>
          <cell r="AK146">
            <v>875729</v>
          </cell>
          <cell r="AL146">
            <v>996983</v>
          </cell>
          <cell r="AM146">
            <v>1033756</v>
          </cell>
          <cell r="AN146">
            <v>433336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256172</v>
          </cell>
          <cell r="L147">
            <v>7899</v>
          </cell>
          <cell r="M147">
            <v>47761</v>
          </cell>
          <cell r="N147">
            <v>19879</v>
          </cell>
          <cell r="O147">
            <v>15691</v>
          </cell>
          <cell r="P147">
            <v>8184</v>
          </cell>
          <cell r="Q147">
            <v>12380</v>
          </cell>
          <cell r="R147">
            <v>9903</v>
          </cell>
          <cell r="S147">
            <v>13150</v>
          </cell>
          <cell r="T147">
            <v>14155</v>
          </cell>
          <cell r="U147">
            <v>12748</v>
          </cell>
          <cell r="V147">
            <v>8084</v>
          </cell>
          <cell r="W147">
            <v>7377</v>
          </cell>
          <cell r="X147">
            <v>7075</v>
          </cell>
          <cell r="Y147">
            <v>9523</v>
          </cell>
          <cell r="Z147">
            <v>10678</v>
          </cell>
          <cell r="AA147">
            <v>6076</v>
          </cell>
          <cell r="AB147">
            <v>7777</v>
          </cell>
          <cell r="AC147">
            <v>4115</v>
          </cell>
          <cell r="AD147">
            <v>5191</v>
          </cell>
          <cell r="AE147">
            <v>1842</v>
          </cell>
          <cell r="AF147">
            <v>3395</v>
          </cell>
          <cell r="AG147">
            <v>2730</v>
          </cell>
          <cell r="AH147">
            <v>1781</v>
          </cell>
          <cell r="AI147">
            <v>2333</v>
          </cell>
          <cell r="AJ147">
            <v>1048</v>
          </cell>
          <cell r="AK147">
            <v>2682</v>
          </cell>
          <cell r="AL147">
            <v>668</v>
          </cell>
          <cell r="AM147">
            <v>2581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4721746</v>
          </cell>
          <cell r="L148">
            <v>86581</v>
          </cell>
          <cell r="M148">
            <v>194721</v>
          </cell>
          <cell r="N148">
            <v>190437</v>
          </cell>
          <cell r="O148">
            <v>195304</v>
          </cell>
          <cell r="P148">
            <v>203756</v>
          </cell>
          <cell r="Q148">
            <v>200891</v>
          </cell>
          <cell r="R148">
            <v>218826</v>
          </cell>
          <cell r="S148">
            <v>228291</v>
          </cell>
          <cell r="T148">
            <v>251729</v>
          </cell>
          <cell r="U148">
            <v>235630</v>
          </cell>
          <cell r="V148">
            <v>177919</v>
          </cell>
          <cell r="W148">
            <v>204448</v>
          </cell>
          <cell r="X148">
            <v>189465</v>
          </cell>
          <cell r="Y148">
            <v>141167</v>
          </cell>
          <cell r="Z148">
            <v>128893</v>
          </cell>
          <cell r="AA148">
            <v>125197</v>
          </cell>
          <cell r="AB148">
            <v>146133</v>
          </cell>
          <cell r="AC148">
            <v>128985</v>
          </cell>
          <cell r="AD148">
            <v>139720</v>
          </cell>
          <cell r="AE148">
            <v>119087</v>
          </cell>
          <cell r="AF148">
            <v>114760</v>
          </cell>
          <cell r="AG148">
            <v>108162</v>
          </cell>
          <cell r="AH148">
            <v>99840</v>
          </cell>
          <cell r="AI148">
            <v>99390</v>
          </cell>
          <cell r="AJ148">
            <v>129946</v>
          </cell>
          <cell r="AK148">
            <v>178086</v>
          </cell>
          <cell r="AL148">
            <v>203757</v>
          </cell>
          <cell r="AM148">
            <v>217528</v>
          </cell>
          <cell r="AN148">
            <v>63097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1608880</v>
          </cell>
          <cell r="L149">
            <v>32584</v>
          </cell>
          <cell r="M149">
            <v>93508</v>
          </cell>
          <cell r="N149">
            <v>119093</v>
          </cell>
          <cell r="O149">
            <v>123586</v>
          </cell>
          <cell r="P149">
            <v>110052</v>
          </cell>
          <cell r="Q149">
            <v>117456</v>
          </cell>
          <cell r="R149">
            <v>138159</v>
          </cell>
          <cell r="S149">
            <v>98821</v>
          </cell>
          <cell r="T149">
            <v>87850</v>
          </cell>
          <cell r="U149">
            <v>95090</v>
          </cell>
          <cell r="V149">
            <v>91107</v>
          </cell>
          <cell r="W149">
            <v>69845</v>
          </cell>
          <cell r="X149">
            <v>48762</v>
          </cell>
          <cell r="Y149">
            <v>47368</v>
          </cell>
          <cell r="Z149">
            <v>44870</v>
          </cell>
          <cell r="AA149">
            <v>28642</v>
          </cell>
          <cell r="AB149">
            <v>24227</v>
          </cell>
          <cell r="AC149">
            <v>32811</v>
          </cell>
          <cell r="AD149">
            <v>30830</v>
          </cell>
          <cell r="AE149">
            <v>23505</v>
          </cell>
          <cell r="AF149">
            <v>22952</v>
          </cell>
          <cell r="AG149">
            <v>14157</v>
          </cell>
          <cell r="AH149">
            <v>11695</v>
          </cell>
          <cell r="AI149">
            <v>6839</v>
          </cell>
          <cell r="AJ149">
            <v>10346</v>
          </cell>
          <cell r="AK149">
            <v>19264</v>
          </cell>
          <cell r="AL149">
            <v>23175</v>
          </cell>
          <cell r="AM149">
            <v>26127</v>
          </cell>
          <cell r="AN149">
            <v>16159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3296772</v>
          </cell>
          <cell r="L150">
            <v>18155</v>
          </cell>
          <cell r="M150">
            <v>173963</v>
          </cell>
          <cell r="N150">
            <v>215374</v>
          </cell>
          <cell r="O150">
            <v>226369</v>
          </cell>
          <cell r="P150">
            <v>157072</v>
          </cell>
          <cell r="Q150">
            <v>116466</v>
          </cell>
          <cell r="R150">
            <v>135977</v>
          </cell>
          <cell r="S150">
            <v>149881</v>
          </cell>
          <cell r="T150">
            <v>138888</v>
          </cell>
          <cell r="U150">
            <v>150569</v>
          </cell>
          <cell r="V150">
            <v>140095</v>
          </cell>
          <cell r="W150">
            <v>129058</v>
          </cell>
          <cell r="X150">
            <v>127622</v>
          </cell>
          <cell r="Y150">
            <v>103559</v>
          </cell>
          <cell r="Z150">
            <v>148321</v>
          </cell>
          <cell r="AA150">
            <v>162928</v>
          </cell>
          <cell r="AB150">
            <v>107542</v>
          </cell>
          <cell r="AC150">
            <v>128834</v>
          </cell>
          <cell r="AD150">
            <v>103583</v>
          </cell>
          <cell r="AE150">
            <v>99317</v>
          </cell>
          <cell r="AF150">
            <v>107456</v>
          </cell>
          <cell r="AG150">
            <v>59053</v>
          </cell>
          <cell r="AH150">
            <v>26660</v>
          </cell>
          <cell r="AI150">
            <v>20426</v>
          </cell>
          <cell r="AJ150">
            <v>17828</v>
          </cell>
          <cell r="AK150">
            <v>24672</v>
          </cell>
          <cell r="AL150">
            <v>88174</v>
          </cell>
          <cell r="AM150">
            <v>95208</v>
          </cell>
          <cell r="AN150">
            <v>115385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2336541</v>
          </cell>
          <cell r="L151">
            <v>41464</v>
          </cell>
          <cell r="M151">
            <v>122643</v>
          </cell>
          <cell r="N151">
            <v>138541</v>
          </cell>
          <cell r="O151">
            <v>122357</v>
          </cell>
          <cell r="P151">
            <v>115600</v>
          </cell>
          <cell r="Q151">
            <v>116815</v>
          </cell>
          <cell r="R151">
            <v>137867</v>
          </cell>
          <cell r="S151">
            <v>145020</v>
          </cell>
          <cell r="T151">
            <v>142331</v>
          </cell>
          <cell r="U151">
            <v>134422</v>
          </cell>
          <cell r="V151">
            <v>124212</v>
          </cell>
          <cell r="W151">
            <v>107530</v>
          </cell>
          <cell r="X151">
            <v>102019</v>
          </cell>
          <cell r="Y151">
            <v>94900</v>
          </cell>
          <cell r="Z151">
            <v>114952</v>
          </cell>
          <cell r="AA151">
            <v>78136</v>
          </cell>
          <cell r="AB151">
            <v>86306</v>
          </cell>
          <cell r="AC151">
            <v>50912</v>
          </cell>
          <cell r="AD151">
            <v>51448</v>
          </cell>
          <cell r="AE151">
            <v>38923</v>
          </cell>
          <cell r="AF151">
            <v>34875</v>
          </cell>
          <cell r="AG151">
            <v>39898</v>
          </cell>
          <cell r="AH151">
            <v>25949</v>
          </cell>
          <cell r="AI151">
            <v>12349</v>
          </cell>
          <cell r="AJ151">
            <v>12610</v>
          </cell>
          <cell r="AK151">
            <v>33102</v>
          </cell>
          <cell r="AL151">
            <v>39905</v>
          </cell>
          <cell r="AM151">
            <v>36935</v>
          </cell>
          <cell r="AN151">
            <v>34520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731800</v>
          </cell>
          <cell r="L152">
            <v>20739</v>
          </cell>
          <cell r="M152">
            <v>35842</v>
          </cell>
          <cell r="N152">
            <v>36250</v>
          </cell>
          <cell r="O152">
            <v>42442</v>
          </cell>
          <cell r="P152">
            <v>41774</v>
          </cell>
          <cell r="Q152">
            <v>38550</v>
          </cell>
          <cell r="R152">
            <v>38873</v>
          </cell>
          <cell r="S152">
            <v>36402</v>
          </cell>
          <cell r="T152">
            <v>35435</v>
          </cell>
          <cell r="U152">
            <v>35836</v>
          </cell>
          <cell r="V152">
            <v>37188</v>
          </cell>
          <cell r="W152">
            <v>25446</v>
          </cell>
          <cell r="X152">
            <v>24272</v>
          </cell>
          <cell r="Y152">
            <v>22753</v>
          </cell>
          <cell r="Z152">
            <v>22395</v>
          </cell>
          <cell r="AA152">
            <v>23755</v>
          </cell>
          <cell r="AB152">
            <v>28542</v>
          </cell>
          <cell r="AC152">
            <v>17656</v>
          </cell>
          <cell r="AD152">
            <v>16918</v>
          </cell>
          <cell r="AE152">
            <v>14011</v>
          </cell>
          <cell r="AF152">
            <v>19069</v>
          </cell>
          <cell r="AG152">
            <v>13359</v>
          </cell>
          <cell r="AH152">
            <v>7852</v>
          </cell>
          <cell r="AI152">
            <v>9461</v>
          </cell>
          <cell r="AJ152">
            <v>16947</v>
          </cell>
          <cell r="AK152">
            <v>20409</v>
          </cell>
          <cell r="AL152">
            <v>19567</v>
          </cell>
          <cell r="AM152">
            <v>22459</v>
          </cell>
          <cell r="AN152">
            <v>7598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1004209</v>
          </cell>
          <cell r="L153">
            <v>2275</v>
          </cell>
          <cell r="M153">
            <v>102019</v>
          </cell>
          <cell r="N153">
            <v>79180</v>
          </cell>
          <cell r="O153">
            <v>79728</v>
          </cell>
          <cell r="P153">
            <v>72909</v>
          </cell>
          <cell r="Q153">
            <v>77542</v>
          </cell>
          <cell r="R153">
            <v>67880</v>
          </cell>
          <cell r="S153">
            <v>61919</v>
          </cell>
          <cell r="T153">
            <v>65947</v>
          </cell>
          <cell r="U153">
            <v>58289</v>
          </cell>
          <cell r="V153">
            <v>18332</v>
          </cell>
          <cell r="W153">
            <v>74397</v>
          </cell>
          <cell r="X153">
            <v>17695</v>
          </cell>
          <cell r="Y153">
            <v>13571</v>
          </cell>
          <cell r="Z153">
            <v>10871</v>
          </cell>
          <cell r="AA153">
            <v>24833</v>
          </cell>
          <cell r="AB153">
            <v>14014</v>
          </cell>
          <cell r="AC153">
            <v>7307</v>
          </cell>
          <cell r="AD153">
            <v>12896</v>
          </cell>
          <cell r="AE153">
            <v>2791</v>
          </cell>
          <cell r="AF153">
            <v>8075</v>
          </cell>
          <cell r="AG153">
            <v>4463</v>
          </cell>
          <cell r="AH153">
            <v>38432</v>
          </cell>
          <cell r="AI153">
            <v>662</v>
          </cell>
          <cell r="AJ153">
            <v>12768</v>
          </cell>
          <cell r="AK153">
            <v>13806</v>
          </cell>
          <cell r="AL153">
            <v>11437</v>
          </cell>
          <cell r="AM153">
            <v>12533</v>
          </cell>
          <cell r="AN153">
            <v>37638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5174148</v>
          </cell>
          <cell r="L154">
            <v>99329</v>
          </cell>
          <cell r="M154">
            <v>224608</v>
          </cell>
          <cell r="N154">
            <v>208368</v>
          </cell>
          <cell r="O154">
            <v>246468</v>
          </cell>
          <cell r="P154">
            <v>251690</v>
          </cell>
          <cell r="Q154">
            <v>218770</v>
          </cell>
          <cell r="R154">
            <v>231866</v>
          </cell>
          <cell r="S154">
            <v>274917</v>
          </cell>
          <cell r="T154">
            <v>329063</v>
          </cell>
          <cell r="U154">
            <v>252170</v>
          </cell>
          <cell r="V154">
            <v>355256</v>
          </cell>
          <cell r="W154">
            <v>274156</v>
          </cell>
          <cell r="X154">
            <v>138585</v>
          </cell>
          <cell r="Y154">
            <v>215181</v>
          </cell>
          <cell r="Z154">
            <v>117354</v>
          </cell>
          <cell r="AA154">
            <v>159336</v>
          </cell>
          <cell r="AB154">
            <v>153586</v>
          </cell>
          <cell r="AC154">
            <v>153915</v>
          </cell>
          <cell r="AD154">
            <v>165946</v>
          </cell>
          <cell r="AE154">
            <v>220085</v>
          </cell>
          <cell r="AF154">
            <v>178129</v>
          </cell>
          <cell r="AG154">
            <v>111078</v>
          </cell>
          <cell r="AH154">
            <v>72682</v>
          </cell>
          <cell r="AI154">
            <v>53853</v>
          </cell>
          <cell r="AJ154">
            <v>106930</v>
          </cell>
          <cell r="AK154">
            <v>95992</v>
          </cell>
          <cell r="AL154">
            <v>132575</v>
          </cell>
          <cell r="AM154">
            <v>89880</v>
          </cell>
          <cell r="AN154">
            <v>35928</v>
          </cell>
          <cell r="AO154">
            <v>6452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562451</v>
          </cell>
          <cell r="L155">
            <v>26585</v>
          </cell>
          <cell r="M155">
            <v>38590</v>
          </cell>
          <cell r="N155">
            <v>38951</v>
          </cell>
          <cell r="O155">
            <v>42835</v>
          </cell>
          <cell r="P155">
            <v>37507</v>
          </cell>
          <cell r="Q155">
            <v>36145</v>
          </cell>
          <cell r="R155">
            <v>27027</v>
          </cell>
          <cell r="S155">
            <v>27225</v>
          </cell>
          <cell r="T155">
            <v>27325</v>
          </cell>
          <cell r="U155">
            <v>24821</v>
          </cell>
          <cell r="V155">
            <v>22814</v>
          </cell>
          <cell r="W155">
            <v>22404</v>
          </cell>
          <cell r="X155">
            <v>21797</v>
          </cell>
          <cell r="Y155">
            <v>14515</v>
          </cell>
          <cell r="Z155">
            <v>15654</v>
          </cell>
          <cell r="AA155">
            <v>13492</v>
          </cell>
          <cell r="AB155">
            <v>11642</v>
          </cell>
          <cell r="AC155">
            <v>10719</v>
          </cell>
          <cell r="AD155">
            <v>10614</v>
          </cell>
          <cell r="AE155">
            <v>9537</v>
          </cell>
          <cell r="AF155">
            <v>8384</v>
          </cell>
          <cell r="AG155">
            <v>8589</v>
          </cell>
          <cell r="AH155">
            <v>5431</v>
          </cell>
          <cell r="AI155">
            <v>5824</v>
          </cell>
          <cell r="AJ155">
            <v>11575</v>
          </cell>
          <cell r="AK155">
            <v>14954</v>
          </cell>
          <cell r="AL155">
            <v>11367</v>
          </cell>
          <cell r="AM155">
            <v>9796</v>
          </cell>
          <cell r="AN155">
            <v>4048</v>
          </cell>
          <cell r="AO155">
            <v>2284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310007</v>
          </cell>
          <cell r="L156">
            <v>1830</v>
          </cell>
          <cell r="M156">
            <v>12583</v>
          </cell>
          <cell r="N156">
            <v>21778</v>
          </cell>
          <cell r="O156">
            <v>6188</v>
          </cell>
          <cell r="P156">
            <v>109800</v>
          </cell>
          <cell r="Q156">
            <v>13376</v>
          </cell>
          <cell r="R156">
            <v>1477</v>
          </cell>
          <cell r="S156">
            <v>2871</v>
          </cell>
          <cell r="T156">
            <v>13471</v>
          </cell>
          <cell r="U156">
            <v>15257</v>
          </cell>
          <cell r="V156">
            <v>11279</v>
          </cell>
          <cell r="W156">
            <v>1057</v>
          </cell>
          <cell r="X156">
            <v>1328</v>
          </cell>
          <cell r="Y156">
            <v>18025</v>
          </cell>
          <cell r="Z156">
            <v>4365</v>
          </cell>
          <cell r="AA156">
            <v>533</v>
          </cell>
          <cell r="AB156">
            <v>397</v>
          </cell>
          <cell r="AC156">
            <v>9024</v>
          </cell>
          <cell r="AD156">
            <v>536</v>
          </cell>
          <cell r="AE156">
            <v>357</v>
          </cell>
          <cell r="AF156">
            <v>99</v>
          </cell>
          <cell r="AG156">
            <v>3658</v>
          </cell>
          <cell r="AH156">
            <v>47240</v>
          </cell>
          <cell r="AI156">
            <v>240</v>
          </cell>
          <cell r="AJ156">
            <v>2339</v>
          </cell>
          <cell r="AK156">
            <v>146</v>
          </cell>
          <cell r="AL156">
            <v>155</v>
          </cell>
          <cell r="AM156">
            <v>5962</v>
          </cell>
          <cell r="AN156">
            <v>57</v>
          </cell>
          <cell r="AO156">
            <v>4579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6867793</v>
          </cell>
          <cell r="L157">
            <v>346372</v>
          </cell>
          <cell r="M157">
            <v>499569</v>
          </cell>
          <cell r="N157">
            <v>579255</v>
          </cell>
          <cell r="O157">
            <v>531069</v>
          </cell>
          <cell r="P157">
            <v>545284</v>
          </cell>
          <cell r="Q157">
            <v>388147</v>
          </cell>
          <cell r="R157">
            <v>271188</v>
          </cell>
          <cell r="S157">
            <v>239659</v>
          </cell>
          <cell r="T157">
            <v>262865</v>
          </cell>
          <cell r="U157">
            <v>405294</v>
          </cell>
          <cell r="V157">
            <v>242559</v>
          </cell>
          <cell r="W157">
            <v>211306</v>
          </cell>
          <cell r="X157">
            <v>165722</v>
          </cell>
          <cell r="Y157">
            <v>252359</v>
          </cell>
          <cell r="Z157">
            <v>144326</v>
          </cell>
          <cell r="AA157">
            <v>126400</v>
          </cell>
          <cell r="AB157">
            <v>131312</v>
          </cell>
          <cell r="AC157">
            <v>134860</v>
          </cell>
          <cell r="AD157">
            <v>170932</v>
          </cell>
          <cell r="AE157">
            <v>128767</v>
          </cell>
          <cell r="AF157">
            <v>159191</v>
          </cell>
          <cell r="AG157">
            <v>72394</v>
          </cell>
          <cell r="AH157">
            <v>69794</v>
          </cell>
          <cell r="AI157">
            <v>74670</v>
          </cell>
          <cell r="AJ157">
            <v>105229</v>
          </cell>
          <cell r="AK157">
            <v>168300</v>
          </cell>
          <cell r="AL157">
            <v>170894</v>
          </cell>
          <cell r="AM157">
            <v>115970</v>
          </cell>
          <cell r="AN157">
            <v>134489</v>
          </cell>
          <cell r="AO157">
            <v>19617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  <cell r="J158">
            <v>37720</v>
          </cell>
          <cell r="L158">
            <v>821</v>
          </cell>
          <cell r="M158">
            <v>1766</v>
          </cell>
          <cell r="N158">
            <v>570</v>
          </cell>
          <cell r="O158">
            <v>4262</v>
          </cell>
          <cell r="P158">
            <v>1514</v>
          </cell>
          <cell r="Q158">
            <v>4088</v>
          </cell>
          <cell r="R158">
            <v>677</v>
          </cell>
          <cell r="S158">
            <v>5339</v>
          </cell>
          <cell r="T158">
            <v>1422</v>
          </cell>
          <cell r="U158">
            <v>1073</v>
          </cell>
          <cell r="V158">
            <v>1755</v>
          </cell>
          <cell r="W158">
            <v>1399</v>
          </cell>
          <cell r="X158">
            <v>1869</v>
          </cell>
          <cell r="Y158">
            <v>1079</v>
          </cell>
          <cell r="Z158">
            <v>1190</v>
          </cell>
          <cell r="AA158">
            <v>1473</v>
          </cell>
          <cell r="AB158">
            <v>383</v>
          </cell>
          <cell r="AC158">
            <v>380</v>
          </cell>
          <cell r="AD158">
            <v>886</v>
          </cell>
          <cell r="AE158">
            <v>2502</v>
          </cell>
          <cell r="AF158">
            <v>1411</v>
          </cell>
          <cell r="AG158">
            <v>1861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  <cell r="J159">
            <v>515096</v>
          </cell>
          <cell r="L159">
            <v>4238</v>
          </cell>
          <cell r="M159">
            <v>50633</v>
          </cell>
          <cell r="N159">
            <v>32998</v>
          </cell>
          <cell r="O159">
            <v>20210</v>
          </cell>
          <cell r="P159">
            <v>21466</v>
          </cell>
          <cell r="Q159">
            <v>71991</v>
          </cell>
          <cell r="R159">
            <v>41884</v>
          </cell>
          <cell r="S159">
            <v>13024</v>
          </cell>
          <cell r="T159">
            <v>33185</v>
          </cell>
          <cell r="U159">
            <v>14340</v>
          </cell>
          <cell r="V159">
            <v>21906</v>
          </cell>
          <cell r="W159">
            <v>36447</v>
          </cell>
          <cell r="X159">
            <v>24184</v>
          </cell>
          <cell r="Y159">
            <v>13060</v>
          </cell>
          <cell r="Z159">
            <v>11912</v>
          </cell>
          <cell r="AA159">
            <v>17419</v>
          </cell>
          <cell r="AB159">
            <v>14199</v>
          </cell>
          <cell r="AC159">
            <v>1882</v>
          </cell>
          <cell r="AD159">
            <v>21989</v>
          </cell>
          <cell r="AE159">
            <v>28915</v>
          </cell>
          <cell r="AF159">
            <v>9721</v>
          </cell>
          <cell r="AG159">
            <v>9493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  <cell r="J160">
            <v>165959</v>
          </cell>
          <cell r="L160">
            <v>1248</v>
          </cell>
          <cell r="M160">
            <v>10862</v>
          </cell>
          <cell r="N160">
            <v>6908</v>
          </cell>
          <cell r="O160">
            <v>7813</v>
          </cell>
          <cell r="P160">
            <v>4619</v>
          </cell>
          <cell r="Q160">
            <v>5514</v>
          </cell>
          <cell r="R160">
            <v>4139</v>
          </cell>
          <cell r="S160">
            <v>8340</v>
          </cell>
          <cell r="T160">
            <v>12198</v>
          </cell>
          <cell r="U160">
            <v>14076</v>
          </cell>
          <cell r="V160">
            <v>3933</v>
          </cell>
          <cell r="W160">
            <v>4739</v>
          </cell>
          <cell r="X160">
            <v>2229</v>
          </cell>
          <cell r="Y160">
            <v>15033</v>
          </cell>
          <cell r="Z160">
            <v>6367</v>
          </cell>
          <cell r="AA160">
            <v>4497</v>
          </cell>
          <cell r="AB160">
            <v>7876</v>
          </cell>
          <cell r="AC160">
            <v>14746</v>
          </cell>
          <cell r="AD160">
            <v>3828</v>
          </cell>
          <cell r="AE160">
            <v>5968</v>
          </cell>
          <cell r="AF160">
            <v>12167</v>
          </cell>
          <cell r="AG160">
            <v>8859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  <cell r="J161">
            <v>80497</v>
          </cell>
          <cell r="L161">
            <v>1133</v>
          </cell>
          <cell r="M161">
            <v>1413</v>
          </cell>
          <cell r="N161">
            <v>2670</v>
          </cell>
          <cell r="O161">
            <v>2869</v>
          </cell>
          <cell r="P161">
            <v>2865</v>
          </cell>
          <cell r="Q161">
            <v>3569</v>
          </cell>
          <cell r="R161">
            <v>3597</v>
          </cell>
          <cell r="S161">
            <v>3527</v>
          </cell>
          <cell r="T161">
            <v>2437</v>
          </cell>
          <cell r="U161">
            <v>3136</v>
          </cell>
          <cell r="V161">
            <v>4986</v>
          </cell>
          <cell r="W161">
            <v>2062</v>
          </cell>
          <cell r="X161">
            <v>4420</v>
          </cell>
          <cell r="Y161">
            <v>6031</v>
          </cell>
          <cell r="Z161">
            <v>4522</v>
          </cell>
          <cell r="AA161">
            <v>4096</v>
          </cell>
          <cell r="AB161">
            <v>3277</v>
          </cell>
          <cell r="AC161">
            <v>5337</v>
          </cell>
          <cell r="AD161">
            <v>4011</v>
          </cell>
          <cell r="AE161">
            <v>5660</v>
          </cell>
          <cell r="AF161">
            <v>4739</v>
          </cell>
          <cell r="AG161">
            <v>4140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  <cell r="J162">
            <v>342194</v>
          </cell>
          <cell r="L162">
            <v>734</v>
          </cell>
          <cell r="M162">
            <v>31492</v>
          </cell>
          <cell r="N162">
            <v>29736</v>
          </cell>
          <cell r="O162">
            <v>14243</v>
          </cell>
          <cell r="P162">
            <v>17128</v>
          </cell>
          <cell r="Q162">
            <v>3819</v>
          </cell>
          <cell r="R162">
            <v>8586</v>
          </cell>
          <cell r="S162">
            <v>15668</v>
          </cell>
          <cell r="T162">
            <v>14882</v>
          </cell>
          <cell r="U162">
            <v>30553</v>
          </cell>
          <cell r="V162">
            <v>9907</v>
          </cell>
          <cell r="W162">
            <v>10764</v>
          </cell>
          <cell r="X162">
            <v>2322</v>
          </cell>
          <cell r="Y162">
            <v>3273</v>
          </cell>
          <cell r="Z162">
            <v>26729</v>
          </cell>
          <cell r="AA162">
            <v>6684</v>
          </cell>
          <cell r="AB162">
            <v>15756</v>
          </cell>
          <cell r="AC162">
            <v>13191</v>
          </cell>
          <cell r="AD162">
            <v>66734</v>
          </cell>
          <cell r="AF162">
            <v>6060</v>
          </cell>
          <cell r="AG162">
            <v>4660</v>
          </cell>
          <cell r="AH162">
            <v>9273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  <cell r="J163">
            <v>173696</v>
          </cell>
          <cell r="L163">
            <v>2510</v>
          </cell>
          <cell r="M163">
            <v>7241</v>
          </cell>
          <cell r="N163">
            <v>4419</v>
          </cell>
          <cell r="O163">
            <v>5063</v>
          </cell>
          <cell r="P163">
            <v>3674</v>
          </cell>
          <cell r="Q163">
            <v>7233</v>
          </cell>
          <cell r="R163">
            <v>7421</v>
          </cell>
          <cell r="S163">
            <v>6460</v>
          </cell>
          <cell r="T163">
            <v>4679</v>
          </cell>
          <cell r="U163">
            <v>7355</v>
          </cell>
          <cell r="V163">
            <v>933</v>
          </cell>
          <cell r="W163">
            <v>5495</v>
          </cell>
          <cell r="X163">
            <v>4359</v>
          </cell>
          <cell r="Y163">
            <v>11266</v>
          </cell>
          <cell r="Z163">
            <v>19481</v>
          </cell>
          <cell r="AA163">
            <v>26304</v>
          </cell>
          <cell r="AB163">
            <v>16115</v>
          </cell>
          <cell r="AC163">
            <v>5020</v>
          </cell>
          <cell r="AD163">
            <v>6143</v>
          </cell>
          <cell r="AE163">
            <v>10522</v>
          </cell>
          <cell r="AF163">
            <v>10232</v>
          </cell>
          <cell r="AG163">
            <v>1771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1146087</v>
          </cell>
          <cell r="L164">
            <v>16848</v>
          </cell>
          <cell r="M164">
            <v>38008</v>
          </cell>
          <cell r="N164">
            <v>40855</v>
          </cell>
          <cell r="O164">
            <v>39929</v>
          </cell>
          <cell r="P164">
            <v>46731</v>
          </cell>
          <cell r="Q164">
            <v>48489</v>
          </cell>
          <cell r="R164">
            <v>64487</v>
          </cell>
          <cell r="S164">
            <v>48580</v>
          </cell>
          <cell r="T164">
            <v>49910</v>
          </cell>
          <cell r="U164">
            <v>48585</v>
          </cell>
          <cell r="V164">
            <v>40878</v>
          </cell>
          <cell r="W164">
            <v>33982</v>
          </cell>
          <cell r="X164">
            <v>32985</v>
          </cell>
          <cell r="Y164">
            <v>30351</v>
          </cell>
          <cell r="Z164">
            <v>25993</v>
          </cell>
          <cell r="AA164">
            <v>33598</v>
          </cell>
          <cell r="AB164">
            <v>43757</v>
          </cell>
          <cell r="AC164">
            <v>43193</v>
          </cell>
          <cell r="AD164">
            <v>60027</v>
          </cell>
          <cell r="AE164">
            <v>30952</v>
          </cell>
          <cell r="AF164">
            <v>20661</v>
          </cell>
          <cell r="AG164">
            <v>31329</v>
          </cell>
          <cell r="AH164">
            <v>27326</v>
          </cell>
          <cell r="AI164">
            <v>35237</v>
          </cell>
          <cell r="AJ164">
            <v>35799</v>
          </cell>
          <cell r="AK164">
            <v>44793</v>
          </cell>
          <cell r="AL164">
            <v>58860</v>
          </cell>
          <cell r="AM164">
            <v>39529</v>
          </cell>
          <cell r="AN164">
            <v>34309</v>
          </cell>
          <cell r="AO164">
            <v>106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2539506</v>
          </cell>
          <cell r="L165">
            <v>10339</v>
          </cell>
          <cell r="M165">
            <v>73125</v>
          </cell>
          <cell r="N165">
            <v>175511</v>
          </cell>
          <cell r="O165">
            <v>114916</v>
          </cell>
          <cell r="P165">
            <v>247184</v>
          </cell>
          <cell r="Q165">
            <v>175337</v>
          </cell>
          <cell r="R165">
            <v>168338</v>
          </cell>
          <cell r="S165">
            <v>213782</v>
          </cell>
          <cell r="T165">
            <v>115913</v>
          </cell>
          <cell r="U165">
            <v>122453</v>
          </cell>
          <cell r="V165">
            <v>118359</v>
          </cell>
          <cell r="W165">
            <v>92869</v>
          </cell>
          <cell r="X165">
            <v>89878</v>
          </cell>
          <cell r="Y165">
            <v>64699</v>
          </cell>
          <cell r="Z165">
            <v>62316</v>
          </cell>
          <cell r="AA165">
            <v>91539</v>
          </cell>
          <cell r="AB165">
            <v>97851</v>
          </cell>
          <cell r="AC165">
            <v>74861</v>
          </cell>
          <cell r="AD165">
            <v>60492</v>
          </cell>
          <cell r="AE165">
            <v>88812</v>
          </cell>
          <cell r="AF165">
            <v>58044</v>
          </cell>
          <cell r="AG165">
            <v>34536</v>
          </cell>
          <cell r="AH165">
            <v>18205</v>
          </cell>
          <cell r="AI165">
            <v>44919</v>
          </cell>
          <cell r="AJ165">
            <v>20899</v>
          </cell>
          <cell r="AK165">
            <v>13213</v>
          </cell>
          <cell r="AL165">
            <v>32050</v>
          </cell>
          <cell r="AM165">
            <v>36559</v>
          </cell>
          <cell r="AN165">
            <v>20586</v>
          </cell>
          <cell r="AO165">
            <v>425</v>
          </cell>
          <cell r="AP165">
            <v>1496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3715946</v>
          </cell>
          <cell r="L166">
            <v>53591</v>
          </cell>
          <cell r="M166">
            <v>143912</v>
          </cell>
          <cell r="N166">
            <v>225695</v>
          </cell>
          <cell r="O166">
            <v>129395</v>
          </cell>
          <cell r="P166">
            <v>162423</v>
          </cell>
          <cell r="Q166">
            <v>190779</v>
          </cell>
          <cell r="R166">
            <v>189171</v>
          </cell>
          <cell r="S166">
            <v>206764</v>
          </cell>
          <cell r="T166">
            <v>179834</v>
          </cell>
          <cell r="U166">
            <v>124201</v>
          </cell>
          <cell r="V166">
            <v>208562</v>
          </cell>
          <cell r="W166">
            <v>145673</v>
          </cell>
          <cell r="X166">
            <v>108364</v>
          </cell>
          <cell r="Y166">
            <v>139660</v>
          </cell>
          <cell r="Z166">
            <v>85170</v>
          </cell>
          <cell r="AA166">
            <v>60863</v>
          </cell>
          <cell r="AB166">
            <v>110620</v>
          </cell>
          <cell r="AC166">
            <v>140336</v>
          </cell>
          <cell r="AD166">
            <v>159543</v>
          </cell>
          <cell r="AE166">
            <v>150289</v>
          </cell>
          <cell r="AF166">
            <v>59239</v>
          </cell>
          <cell r="AG166">
            <v>57764</v>
          </cell>
          <cell r="AH166">
            <v>46565</v>
          </cell>
          <cell r="AI166">
            <v>82778</v>
          </cell>
          <cell r="AJ166">
            <v>67575</v>
          </cell>
          <cell r="AK166">
            <v>64557</v>
          </cell>
          <cell r="AL166">
            <v>161829</v>
          </cell>
          <cell r="AM166">
            <v>149133</v>
          </cell>
          <cell r="AN166">
            <v>105041</v>
          </cell>
          <cell r="AO166">
            <v>6620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  <cell r="J167">
            <v>145733</v>
          </cell>
          <cell r="L167">
            <v>2223</v>
          </cell>
          <cell r="M167">
            <v>3782</v>
          </cell>
          <cell r="N167">
            <v>2242</v>
          </cell>
          <cell r="O167">
            <v>3992</v>
          </cell>
          <cell r="P167">
            <v>6394</v>
          </cell>
          <cell r="Q167">
            <v>3158</v>
          </cell>
          <cell r="R167">
            <v>1918</v>
          </cell>
          <cell r="S167">
            <v>5546</v>
          </cell>
          <cell r="T167">
            <v>5527</v>
          </cell>
          <cell r="U167">
            <v>2211</v>
          </cell>
          <cell r="V167">
            <v>1388</v>
          </cell>
          <cell r="W167">
            <v>614</v>
          </cell>
          <cell r="X167">
            <v>895</v>
          </cell>
          <cell r="Y167">
            <v>735</v>
          </cell>
          <cell r="Z167">
            <v>1492</v>
          </cell>
          <cell r="AA167">
            <v>2108</v>
          </cell>
          <cell r="AB167">
            <v>3946</v>
          </cell>
          <cell r="AC167">
            <v>10411</v>
          </cell>
          <cell r="AD167">
            <v>7956</v>
          </cell>
          <cell r="AE167">
            <v>1602</v>
          </cell>
          <cell r="AF167">
            <v>4079</v>
          </cell>
          <cell r="AG167">
            <v>3358</v>
          </cell>
          <cell r="AH167">
            <v>8463</v>
          </cell>
          <cell r="AI167">
            <v>8214</v>
          </cell>
          <cell r="AJ167">
            <v>9754</v>
          </cell>
          <cell r="AK167">
            <v>18143</v>
          </cell>
          <cell r="AL167">
            <v>11948</v>
          </cell>
          <cell r="AM167">
            <v>8291</v>
          </cell>
          <cell r="AN167">
            <v>5343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  <cell r="J168">
            <v>409959</v>
          </cell>
          <cell r="M168">
            <v>6722</v>
          </cell>
          <cell r="N168">
            <v>5529</v>
          </cell>
          <cell r="O168">
            <v>13039</v>
          </cell>
          <cell r="P168">
            <v>18751</v>
          </cell>
          <cell r="Q168">
            <v>12336</v>
          </cell>
          <cell r="R168">
            <v>8303</v>
          </cell>
          <cell r="S168">
            <v>2600</v>
          </cell>
          <cell r="T168">
            <v>6532</v>
          </cell>
          <cell r="U168">
            <v>9404</v>
          </cell>
          <cell r="V168">
            <v>3704</v>
          </cell>
          <cell r="W168">
            <v>2330</v>
          </cell>
          <cell r="X168">
            <v>57839</v>
          </cell>
          <cell r="AB168">
            <v>1408</v>
          </cell>
          <cell r="AC168">
            <v>1726</v>
          </cell>
          <cell r="AD168">
            <v>9880</v>
          </cell>
          <cell r="AE168">
            <v>7614</v>
          </cell>
          <cell r="AF168">
            <v>2120</v>
          </cell>
          <cell r="AG168">
            <v>466</v>
          </cell>
          <cell r="AH168">
            <v>2475</v>
          </cell>
          <cell r="AI168">
            <v>25955</v>
          </cell>
          <cell r="AJ168">
            <v>57545</v>
          </cell>
          <cell r="AK168">
            <v>74715</v>
          </cell>
          <cell r="AL168">
            <v>7232</v>
          </cell>
          <cell r="AM168">
            <v>20235</v>
          </cell>
          <cell r="AN168">
            <v>29158</v>
          </cell>
          <cell r="AO168">
            <v>22341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  <cell r="J169">
            <v>396857</v>
          </cell>
          <cell r="L169">
            <v>4918</v>
          </cell>
          <cell r="M169">
            <v>4444</v>
          </cell>
          <cell r="N169">
            <v>7629</v>
          </cell>
          <cell r="O169">
            <v>8431</v>
          </cell>
          <cell r="P169">
            <v>11031</v>
          </cell>
          <cell r="Q169">
            <v>13634</v>
          </cell>
          <cell r="R169">
            <v>3449</v>
          </cell>
          <cell r="S169">
            <v>17462</v>
          </cell>
          <cell r="T169">
            <v>25189</v>
          </cell>
          <cell r="U169">
            <v>8751</v>
          </cell>
          <cell r="V169">
            <v>4429</v>
          </cell>
          <cell r="W169">
            <v>5444</v>
          </cell>
          <cell r="X169">
            <v>2540</v>
          </cell>
          <cell r="Y169">
            <v>2201</v>
          </cell>
          <cell r="Z169">
            <v>1093</v>
          </cell>
          <cell r="AA169">
            <v>1363</v>
          </cell>
          <cell r="AB169">
            <v>1069</v>
          </cell>
          <cell r="AC169">
            <v>10443</v>
          </cell>
          <cell r="AD169">
            <v>5499</v>
          </cell>
          <cell r="AE169">
            <v>1022</v>
          </cell>
          <cell r="AF169">
            <v>368</v>
          </cell>
          <cell r="AG169">
            <v>5019</v>
          </cell>
          <cell r="AH169">
            <v>15012</v>
          </cell>
          <cell r="AI169">
            <v>12698</v>
          </cell>
          <cell r="AJ169">
            <v>4485</v>
          </cell>
          <cell r="AK169">
            <v>29834</v>
          </cell>
          <cell r="AL169">
            <v>30015</v>
          </cell>
          <cell r="AM169">
            <v>40587</v>
          </cell>
          <cell r="AN169">
            <v>118798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39941179</v>
          </cell>
          <cell r="L170">
            <v>723742</v>
          </cell>
          <cell r="M170">
            <v>1661302</v>
          </cell>
          <cell r="N170">
            <v>1832084</v>
          </cell>
          <cell r="O170">
            <v>1873332</v>
          </cell>
          <cell r="P170">
            <v>1684872</v>
          </cell>
          <cell r="Q170">
            <v>1592118</v>
          </cell>
          <cell r="R170">
            <v>1806226</v>
          </cell>
          <cell r="S170">
            <v>1598801</v>
          </cell>
          <cell r="T170">
            <v>1703918</v>
          </cell>
          <cell r="U170">
            <v>1670527</v>
          </cell>
          <cell r="V170">
            <v>1346541</v>
          </cell>
          <cell r="W170">
            <v>1439069</v>
          </cell>
          <cell r="X170">
            <v>1343541</v>
          </cell>
          <cell r="Y170">
            <v>1327415</v>
          </cell>
          <cell r="Z170">
            <v>1223991</v>
          </cell>
          <cell r="AA170">
            <v>1257458</v>
          </cell>
          <cell r="AB170">
            <v>1246703</v>
          </cell>
          <cell r="AC170">
            <v>1279314</v>
          </cell>
          <cell r="AD170">
            <v>1417828</v>
          </cell>
          <cell r="AE170">
            <v>1317703</v>
          </cell>
          <cell r="AF170">
            <v>1266365</v>
          </cell>
          <cell r="AG170">
            <v>1139864</v>
          </cell>
          <cell r="AH170">
            <v>1165578</v>
          </cell>
          <cell r="AI170">
            <v>1255877</v>
          </cell>
          <cell r="AJ170">
            <v>1173447</v>
          </cell>
          <cell r="AK170">
            <v>1368935</v>
          </cell>
          <cell r="AL170">
            <v>1415353</v>
          </cell>
          <cell r="AM170">
            <v>1340133</v>
          </cell>
          <cell r="AN170">
            <v>467882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335934</v>
          </cell>
          <cell r="L171">
            <v>4605</v>
          </cell>
          <cell r="M171">
            <v>21140</v>
          </cell>
          <cell r="N171">
            <v>22176</v>
          </cell>
          <cell r="O171">
            <v>21090</v>
          </cell>
          <cell r="P171">
            <v>19965</v>
          </cell>
          <cell r="Q171">
            <v>26778</v>
          </cell>
          <cell r="R171">
            <v>18687</v>
          </cell>
          <cell r="S171">
            <v>15021</v>
          </cell>
          <cell r="T171">
            <v>16446</v>
          </cell>
          <cell r="U171">
            <v>14484</v>
          </cell>
          <cell r="V171">
            <v>12090</v>
          </cell>
          <cell r="W171">
            <v>19507</v>
          </cell>
          <cell r="X171">
            <v>13560</v>
          </cell>
          <cell r="Y171">
            <v>13298</v>
          </cell>
          <cell r="Z171">
            <v>12973</v>
          </cell>
          <cell r="AA171">
            <v>12871</v>
          </cell>
          <cell r="AB171">
            <v>15182</v>
          </cell>
          <cell r="AC171">
            <v>10287</v>
          </cell>
          <cell r="AD171">
            <v>8393</v>
          </cell>
          <cell r="AE171">
            <v>8467</v>
          </cell>
          <cell r="AF171">
            <v>4015</v>
          </cell>
          <cell r="AG171">
            <v>2365</v>
          </cell>
          <cell r="AH171">
            <v>4082</v>
          </cell>
          <cell r="AI171">
            <v>4257</v>
          </cell>
          <cell r="AJ171">
            <v>3583</v>
          </cell>
          <cell r="AK171">
            <v>4432</v>
          </cell>
          <cell r="AL171">
            <v>586</v>
          </cell>
          <cell r="AM171">
            <v>2997</v>
          </cell>
          <cell r="AN171">
            <v>2597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8600678</v>
          </cell>
          <cell r="L172">
            <v>132077</v>
          </cell>
          <cell r="M172">
            <v>322211</v>
          </cell>
          <cell r="N172">
            <v>343855</v>
          </cell>
          <cell r="O172">
            <v>354489</v>
          </cell>
          <cell r="P172">
            <v>341440</v>
          </cell>
          <cell r="Q172">
            <v>369371</v>
          </cell>
          <cell r="R172">
            <v>385456</v>
          </cell>
          <cell r="S172">
            <v>413687</v>
          </cell>
          <cell r="T172">
            <v>473975</v>
          </cell>
          <cell r="U172">
            <v>417378</v>
          </cell>
          <cell r="V172">
            <v>337114</v>
          </cell>
          <cell r="W172">
            <v>347125</v>
          </cell>
          <cell r="X172">
            <v>322041</v>
          </cell>
          <cell r="Y172">
            <v>293698</v>
          </cell>
          <cell r="Z172">
            <v>283557</v>
          </cell>
          <cell r="AA172">
            <v>270593</v>
          </cell>
          <cell r="AB172">
            <v>277221</v>
          </cell>
          <cell r="AC172">
            <v>286777</v>
          </cell>
          <cell r="AD172">
            <v>325738</v>
          </cell>
          <cell r="AE172">
            <v>283041</v>
          </cell>
          <cell r="AF172">
            <v>261834</v>
          </cell>
          <cell r="AG172">
            <v>215260</v>
          </cell>
          <cell r="AH172">
            <v>256768</v>
          </cell>
          <cell r="AI172">
            <v>241331</v>
          </cell>
          <cell r="AJ172">
            <v>242672</v>
          </cell>
          <cell r="AK172">
            <v>251740</v>
          </cell>
          <cell r="AL172">
            <v>261430</v>
          </cell>
          <cell r="AM172">
            <v>221089</v>
          </cell>
          <cell r="AN172">
            <v>67710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1856995</v>
          </cell>
          <cell r="L173">
            <v>33029</v>
          </cell>
          <cell r="M173">
            <v>113006</v>
          </cell>
          <cell r="N173">
            <v>153882</v>
          </cell>
          <cell r="O173">
            <v>155059</v>
          </cell>
          <cell r="P173">
            <v>210734</v>
          </cell>
          <cell r="Q173">
            <v>179989</v>
          </cell>
          <cell r="R173">
            <v>112183</v>
          </cell>
          <cell r="S173">
            <v>83404</v>
          </cell>
          <cell r="T173">
            <v>67702</v>
          </cell>
          <cell r="U173">
            <v>60131</v>
          </cell>
          <cell r="V173">
            <v>71557</v>
          </cell>
          <cell r="W173">
            <v>49986</v>
          </cell>
          <cell r="X173">
            <v>38908</v>
          </cell>
          <cell r="Y173">
            <v>66551</v>
          </cell>
          <cell r="Z173">
            <v>44473</v>
          </cell>
          <cell r="AA173">
            <v>35016</v>
          </cell>
          <cell r="AB173">
            <v>33635</v>
          </cell>
          <cell r="AC173">
            <v>60957</v>
          </cell>
          <cell r="AD173">
            <v>57149</v>
          </cell>
          <cell r="AE173">
            <v>41449</v>
          </cell>
          <cell r="AF173">
            <v>43729</v>
          </cell>
          <cell r="AG173">
            <v>25159</v>
          </cell>
          <cell r="AH173">
            <v>18768</v>
          </cell>
          <cell r="AI173">
            <v>8350</v>
          </cell>
          <cell r="AJ173">
            <v>10025</v>
          </cell>
          <cell r="AK173">
            <v>19334</v>
          </cell>
          <cell r="AL173">
            <v>23454</v>
          </cell>
          <cell r="AM173">
            <v>20207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6084995</v>
          </cell>
          <cell r="L174">
            <v>24644</v>
          </cell>
          <cell r="M174">
            <v>240454</v>
          </cell>
          <cell r="N174">
            <v>238643</v>
          </cell>
          <cell r="O174">
            <v>406943</v>
          </cell>
          <cell r="P174">
            <v>331401</v>
          </cell>
          <cell r="Q174">
            <v>273561</v>
          </cell>
          <cell r="R174">
            <v>229628</v>
          </cell>
          <cell r="S174">
            <v>255523</v>
          </cell>
          <cell r="T174">
            <v>287300</v>
          </cell>
          <cell r="U174">
            <v>194121</v>
          </cell>
          <cell r="V174">
            <v>208036</v>
          </cell>
          <cell r="W174">
            <v>164497</v>
          </cell>
          <cell r="X174">
            <v>172748</v>
          </cell>
          <cell r="Y174">
            <v>130015</v>
          </cell>
          <cell r="Z174">
            <v>141765</v>
          </cell>
          <cell r="AA174">
            <v>165152</v>
          </cell>
          <cell r="AB174">
            <v>151780</v>
          </cell>
          <cell r="AC174">
            <v>202216</v>
          </cell>
          <cell r="AD174">
            <v>258047</v>
          </cell>
          <cell r="AE174">
            <v>407992</v>
          </cell>
          <cell r="AF174">
            <v>494884</v>
          </cell>
          <cell r="AG174">
            <v>374433</v>
          </cell>
          <cell r="AH174">
            <v>78027</v>
          </cell>
          <cell r="AI174">
            <v>69151</v>
          </cell>
          <cell r="AJ174">
            <v>68032</v>
          </cell>
          <cell r="AK174">
            <v>122617</v>
          </cell>
          <cell r="AL174">
            <v>66235</v>
          </cell>
          <cell r="AM174">
            <v>131034</v>
          </cell>
          <cell r="AN174">
            <v>134107</v>
          </cell>
          <cell r="AO174">
            <v>62009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5320778</v>
          </cell>
          <cell r="L175">
            <v>98943</v>
          </cell>
          <cell r="M175">
            <v>265835</v>
          </cell>
          <cell r="N175">
            <v>313855</v>
          </cell>
          <cell r="O175">
            <v>321490</v>
          </cell>
          <cell r="P175">
            <v>370477</v>
          </cell>
          <cell r="Q175">
            <v>338776</v>
          </cell>
          <cell r="R175">
            <v>282085</v>
          </cell>
          <cell r="S175">
            <v>231026</v>
          </cell>
          <cell r="T175">
            <v>236529</v>
          </cell>
          <cell r="U175">
            <v>263097</v>
          </cell>
          <cell r="V175">
            <v>205003</v>
          </cell>
          <cell r="W175">
            <v>174091</v>
          </cell>
          <cell r="X175">
            <v>211780</v>
          </cell>
          <cell r="Y175">
            <v>173099</v>
          </cell>
          <cell r="Z175">
            <v>209616</v>
          </cell>
          <cell r="AA175">
            <v>167307</v>
          </cell>
          <cell r="AB175">
            <v>138614</v>
          </cell>
          <cell r="AC175">
            <v>150957</v>
          </cell>
          <cell r="AD175">
            <v>155415</v>
          </cell>
          <cell r="AE175">
            <v>166981</v>
          </cell>
          <cell r="AF175">
            <v>154527</v>
          </cell>
          <cell r="AG175">
            <v>134933</v>
          </cell>
          <cell r="AH175">
            <v>93427</v>
          </cell>
          <cell r="AI175">
            <v>75137</v>
          </cell>
          <cell r="AJ175">
            <v>73865</v>
          </cell>
          <cell r="AK175">
            <v>85211</v>
          </cell>
          <cell r="AL175">
            <v>91066</v>
          </cell>
          <cell r="AM175">
            <v>90034</v>
          </cell>
          <cell r="AN175">
            <v>47602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964763</v>
          </cell>
          <cell r="L176">
            <v>21311</v>
          </cell>
          <cell r="M176">
            <v>37288</v>
          </cell>
          <cell r="N176">
            <v>42390</v>
          </cell>
          <cell r="O176">
            <v>42374</v>
          </cell>
          <cell r="P176">
            <v>51587</v>
          </cell>
          <cell r="Q176">
            <v>44280</v>
          </cell>
          <cell r="R176">
            <v>41148</v>
          </cell>
          <cell r="S176">
            <v>48857</v>
          </cell>
          <cell r="T176">
            <v>48786</v>
          </cell>
          <cell r="U176">
            <v>53075</v>
          </cell>
          <cell r="V176">
            <v>56679</v>
          </cell>
          <cell r="W176">
            <v>43558</v>
          </cell>
          <cell r="X176">
            <v>39747</v>
          </cell>
          <cell r="Y176">
            <v>35986</v>
          </cell>
          <cell r="Z176">
            <v>34238</v>
          </cell>
          <cell r="AA176">
            <v>31524</v>
          </cell>
          <cell r="AB176">
            <v>34148</v>
          </cell>
          <cell r="AC176">
            <v>30710</v>
          </cell>
          <cell r="AD176">
            <v>30430</v>
          </cell>
          <cell r="AE176">
            <v>24946</v>
          </cell>
          <cell r="AF176">
            <v>29699</v>
          </cell>
          <cell r="AG176">
            <v>19851</v>
          </cell>
          <cell r="AH176">
            <v>14883</v>
          </cell>
          <cell r="AI176">
            <v>15574</v>
          </cell>
          <cell r="AJ176">
            <v>20489</v>
          </cell>
          <cell r="AK176">
            <v>21279</v>
          </cell>
          <cell r="AL176">
            <v>23320</v>
          </cell>
          <cell r="AM176">
            <v>20896</v>
          </cell>
          <cell r="AN176">
            <v>5710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1455684</v>
          </cell>
          <cell r="L177">
            <v>1120</v>
          </cell>
          <cell r="M177">
            <v>73050</v>
          </cell>
          <cell r="N177">
            <v>192871</v>
          </cell>
          <cell r="O177">
            <v>202671</v>
          </cell>
          <cell r="P177">
            <v>109597</v>
          </cell>
          <cell r="Q177">
            <v>90127</v>
          </cell>
          <cell r="R177">
            <v>112522</v>
          </cell>
          <cell r="S177">
            <v>82309</v>
          </cell>
          <cell r="T177">
            <v>30480</v>
          </cell>
          <cell r="U177">
            <v>35936</v>
          </cell>
          <cell r="V177">
            <v>24948</v>
          </cell>
          <cell r="W177">
            <v>85627</v>
          </cell>
          <cell r="X177">
            <v>28044</v>
          </cell>
          <cell r="Y177">
            <v>23295</v>
          </cell>
          <cell r="Z177">
            <v>4616</v>
          </cell>
          <cell r="AA177">
            <v>40311</v>
          </cell>
          <cell r="AB177">
            <v>22599</v>
          </cell>
          <cell r="AC177">
            <v>45771</v>
          </cell>
          <cell r="AD177">
            <v>10718</v>
          </cell>
          <cell r="AE177">
            <v>11371</v>
          </cell>
          <cell r="AF177">
            <v>21667</v>
          </cell>
          <cell r="AG177">
            <v>9491</v>
          </cell>
          <cell r="AH177">
            <v>31257</v>
          </cell>
          <cell r="AI177">
            <v>7090</v>
          </cell>
          <cell r="AJ177">
            <v>6398</v>
          </cell>
          <cell r="AK177">
            <v>105024</v>
          </cell>
          <cell r="AL177">
            <v>19333</v>
          </cell>
          <cell r="AM177">
            <v>15281</v>
          </cell>
          <cell r="AN177">
            <v>12160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7848502</v>
          </cell>
          <cell r="L178">
            <v>123339</v>
          </cell>
          <cell r="M178">
            <v>234273</v>
          </cell>
          <cell r="N178">
            <v>275111</v>
          </cell>
          <cell r="O178">
            <v>272268</v>
          </cell>
          <cell r="P178">
            <v>362276</v>
          </cell>
          <cell r="Q178">
            <v>318297</v>
          </cell>
          <cell r="R178">
            <v>292783</v>
          </cell>
          <cell r="S178">
            <v>355980</v>
          </cell>
          <cell r="T178">
            <v>363792</v>
          </cell>
          <cell r="U178">
            <v>418135</v>
          </cell>
          <cell r="V178">
            <v>422989</v>
          </cell>
          <cell r="W178">
            <v>357463</v>
          </cell>
          <cell r="X178">
            <v>288923</v>
          </cell>
          <cell r="Y178">
            <v>187193</v>
          </cell>
          <cell r="Z178">
            <v>166973</v>
          </cell>
          <cell r="AA178">
            <v>185565</v>
          </cell>
          <cell r="AB178">
            <v>266474</v>
          </cell>
          <cell r="AC178">
            <v>311736</v>
          </cell>
          <cell r="AD178">
            <v>483117</v>
          </cell>
          <cell r="AE178">
            <v>313649</v>
          </cell>
          <cell r="AF178">
            <v>437474</v>
          </cell>
          <cell r="AG178">
            <v>214495</v>
          </cell>
          <cell r="AH178">
            <v>122727</v>
          </cell>
          <cell r="AI178">
            <v>154306</v>
          </cell>
          <cell r="AJ178">
            <v>150877</v>
          </cell>
          <cell r="AK178">
            <v>233688</v>
          </cell>
          <cell r="AL178">
            <v>205940</v>
          </cell>
          <cell r="AM178">
            <v>190892</v>
          </cell>
          <cell r="AN178">
            <v>112894</v>
          </cell>
          <cell r="AO178">
            <v>24873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507050</v>
          </cell>
          <cell r="L179">
            <v>17455</v>
          </cell>
          <cell r="M179">
            <v>34848</v>
          </cell>
          <cell r="N179">
            <v>35314</v>
          </cell>
          <cell r="O179">
            <v>41126</v>
          </cell>
          <cell r="P179">
            <v>41497</v>
          </cell>
          <cell r="Q179">
            <v>34505</v>
          </cell>
          <cell r="R179">
            <v>30537</v>
          </cell>
          <cell r="S179">
            <v>22881</v>
          </cell>
          <cell r="T179">
            <v>26631</v>
          </cell>
          <cell r="U179">
            <v>19011</v>
          </cell>
          <cell r="V179">
            <v>23888</v>
          </cell>
          <cell r="W179">
            <v>19879</v>
          </cell>
          <cell r="X179">
            <v>18421</v>
          </cell>
          <cell r="Y179">
            <v>15923</v>
          </cell>
          <cell r="Z179">
            <v>11993</v>
          </cell>
          <cell r="AA179">
            <v>8346</v>
          </cell>
          <cell r="AB179">
            <v>8198</v>
          </cell>
          <cell r="AC179">
            <v>11723</v>
          </cell>
          <cell r="AD179">
            <v>12430</v>
          </cell>
          <cell r="AE179">
            <v>15248</v>
          </cell>
          <cell r="AF179">
            <v>11164</v>
          </cell>
          <cell r="AG179">
            <v>7521</v>
          </cell>
          <cell r="AH179">
            <v>6882</v>
          </cell>
          <cell r="AI179">
            <v>5440</v>
          </cell>
          <cell r="AJ179">
            <v>7119</v>
          </cell>
          <cell r="AK179">
            <v>6312</v>
          </cell>
          <cell r="AL179">
            <v>5667</v>
          </cell>
          <cell r="AM179">
            <v>5491</v>
          </cell>
          <cell r="AN179">
            <v>1600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  <cell r="J180">
            <v>773732</v>
          </cell>
          <cell r="L180">
            <v>246</v>
          </cell>
          <cell r="M180">
            <v>24303</v>
          </cell>
          <cell r="N180">
            <v>79326</v>
          </cell>
          <cell r="O180">
            <v>188004</v>
          </cell>
          <cell r="P180">
            <v>64424</v>
          </cell>
          <cell r="Q180">
            <v>69890</v>
          </cell>
          <cell r="R180">
            <v>25392</v>
          </cell>
          <cell r="S180">
            <v>22138</v>
          </cell>
          <cell r="T180">
            <v>20131</v>
          </cell>
          <cell r="U180">
            <v>4011</v>
          </cell>
          <cell r="V180">
            <v>35491</v>
          </cell>
          <cell r="W180">
            <v>13399</v>
          </cell>
          <cell r="X180">
            <v>46084</v>
          </cell>
          <cell r="Y180">
            <v>6283</v>
          </cell>
          <cell r="Z180">
            <v>19825</v>
          </cell>
          <cell r="AA180">
            <v>391</v>
          </cell>
          <cell r="AB180">
            <v>8511</v>
          </cell>
          <cell r="AC180">
            <v>471</v>
          </cell>
          <cell r="AD180">
            <v>1067</v>
          </cell>
          <cell r="AE180">
            <v>1902</v>
          </cell>
          <cell r="AF180">
            <v>420</v>
          </cell>
          <cell r="AG180">
            <v>1965</v>
          </cell>
          <cell r="AH180">
            <v>38131</v>
          </cell>
          <cell r="AI180">
            <v>255</v>
          </cell>
          <cell r="AJ180">
            <v>95</v>
          </cell>
          <cell r="AK180">
            <v>252</v>
          </cell>
          <cell r="AL180">
            <v>2364</v>
          </cell>
          <cell r="AN180">
            <v>83478</v>
          </cell>
          <cell r="AO180">
            <v>15483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10871509</v>
          </cell>
          <cell r="L181">
            <v>163955</v>
          </cell>
          <cell r="M181">
            <v>893501</v>
          </cell>
          <cell r="N181">
            <v>789236</v>
          </cell>
          <cell r="O181">
            <v>951704</v>
          </cell>
          <cell r="P181">
            <v>781399</v>
          </cell>
          <cell r="Q181">
            <v>602210</v>
          </cell>
          <cell r="R181">
            <v>471067</v>
          </cell>
          <cell r="S181">
            <v>668673</v>
          </cell>
          <cell r="T181">
            <v>376679</v>
          </cell>
          <cell r="U181">
            <v>449912</v>
          </cell>
          <cell r="V181">
            <v>432576</v>
          </cell>
          <cell r="W181">
            <v>258868</v>
          </cell>
          <cell r="X181">
            <v>196681</v>
          </cell>
          <cell r="Y181">
            <v>317054</v>
          </cell>
          <cell r="Z181">
            <v>376503</v>
          </cell>
          <cell r="AA181">
            <v>159517</v>
          </cell>
          <cell r="AB181">
            <v>275554</v>
          </cell>
          <cell r="AC181">
            <v>264827</v>
          </cell>
          <cell r="AD181">
            <v>192932</v>
          </cell>
          <cell r="AE181">
            <v>379261</v>
          </cell>
          <cell r="AF181">
            <v>217673</v>
          </cell>
          <cell r="AG181">
            <v>195550</v>
          </cell>
          <cell r="AH181">
            <v>87404</v>
          </cell>
          <cell r="AI181">
            <v>121386</v>
          </cell>
          <cell r="AJ181">
            <v>275926</v>
          </cell>
          <cell r="AK181">
            <v>356459</v>
          </cell>
          <cell r="AL181">
            <v>311495</v>
          </cell>
          <cell r="AM181">
            <v>178943</v>
          </cell>
          <cell r="AN181">
            <v>101957</v>
          </cell>
          <cell r="AO181">
            <v>22607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  <cell r="J182">
            <v>32370</v>
          </cell>
          <cell r="L182">
            <v>95</v>
          </cell>
          <cell r="M182">
            <v>1396</v>
          </cell>
          <cell r="N182">
            <v>1587</v>
          </cell>
          <cell r="O182">
            <v>1422</v>
          </cell>
          <cell r="P182">
            <v>1690</v>
          </cell>
          <cell r="Q182">
            <v>2018</v>
          </cell>
          <cell r="R182">
            <v>598</v>
          </cell>
          <cell r="S182">
            <v>6269</v>
          </cell>
          <cell r="T182">
            <v>972</v>
          </cell>
          <cell r="V182">
            <v>838</v>
          </cell>
          <cell r="W182">
            <v>2735</v>
          </cell>
          <cell r="X182">
            <v>1856</v>
          </cell>
          <cell r="Y182">
            <v>760</v>
          </cell>
          <cell r="Z182">
            <v>1054</v>
          </cell>
          <cell r="AA182">
            <v>1021</v>
          </cell>
          <cell r="AB182">
            <v>1939</v>
          </cell>
          <cell r="AD182">
            <v>673</v>
          </cell>
          <cell r="AE182">
            <v>992</v>
          </cell>
          <cell r="AF182">
            <v>2357</v>
          </cell>
          <cell r="AG182">
            <v>2098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  <cell r="J183">
            <v>504494</v>
          </cell>
          <cell r="L183">
            <v>15924</v>
          </cell>
          <cell r="M183">
            <v>44299</v>
          </cell>
          <cell r="N183">
            <v>42405</v>
          </cell>
          <cell r="O183">
            <v>50652</v>
          </cell>
          <cell r="P183">
            <v>49968</v>
          </cell>
          <cell r="Q183">
            <v>35419</v>
          </cell>
          <cell r="R183">
            <v>32014</v>
          </cell>
          <cell r="S183">
            <v>38846</v>
          </cell>
          <cell r="T183">
            <v>22579</v>
          </cell>
          <cell r="U183">
            <v>11874</v>
          </cell>
          <cell r="V183">
            <v>19726</v>
          </cell>
          <cell r="W183">
            <v>22551</v>
          </cell>
          <cell r="X183">
            <v>12256</v>
          </cell>
          <cell r="Y183">
            <v>13293</v>
          </cell>
          <cell r="Z183">
            <v>12640</v>
          </cell>
          <cell r="AA183">
            <v>4451</v>
          </cell>
          <cell r="AB183">
            <v>24716</v>
          </cell>
          <cell r="AC183">
            <v>1625</v>
          </cell>
          <cell r="AD183">
            <v>17690</v>
          </cell>
          <cell r="AE183">
            <v>1483</v>
          </cell>
          <cell r="AF183">
            <v>16016</v>
          </cell>
          <cell r="AG183">
            <v>14067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  <cell r="J184">
            <v>97878</v>
          </cell>
          <cell r="L184">
            <v>1752</v>
          </cell>
          <cell r="M184">
            <v>6426</v>
          </cell>
          <cell r="N184">
            <v>2579</v>
          </cell>
          <cell r="O184">
            <v>9012</v>
          </cell>
          <cell r="P184">
            <v>1115</v>
          </cell>
          <cell r="Q184">
            <v>2761</v>
          </cell>
          <cell r="R184">
            <v>4524</v>
          </cell>
          <cell r="S184">
            <v>6876</v>
          </cell>
          <cell r="T184">
            <v>5043</v>
          </cell>
          <cell r="U184">
            <v>4901</v>
          </cell>
          <cell r="V184">
            <v>7490</v>
          </cell>
          <cell r="W184">
            <v>1334</v>
          </cell>
          <cell r="X184">
            <v>4943</v>
          </cell>
          <cell r="Y184">
            <v>5814</v>
          </cell>
          <cell r="Z184">
            <v>1348</v>
          </cell>
          <cell r="AA184">
            <v>1497</v>
          </cell>
          <cell r="AB184">
            <v>16311</v>
          </cell>
          <cell r="AC184">
            <v>3417</v>
          </cell>
          <cell r="AD184">
            <v>4730</v>
          </cell>
          <cell r="AE184">
            <v>613</v>
          </cell>
          <cell r="AF184">
            <v>1174</v>
          </cell>
          <cell r="AG184">
            <v>4218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  <cell r="J185">
            <v>89895</v>
          </cell>
          <cell r="L185">
            <v>1330</v>
          </cell>
          <cell r="M185">
            <v>2745</v>
          </cell>
          <cell r="N185">
            <v>2962</v>
          </cell>
          <cell r="O185">
            <v>4960</v>
          </cell>
          <cell r="P185">
            <v>3329</v>
          </cell>
          <cell r="Q185">
            <v>2907</v>
          </cell>
          <cell r="R185">
            <v>4696</v>
          </cell>
          <cell r="S185">
            <v>3034</v>
          </cell>
          <cell r="T185">
            <v>4550</v>
          </cell>
          <cell r="U185">
            <v>6004</v>
          </cell>
          <cell r="V185">
            <v>4933</v>
          </cell>
          <cell r="W185">
            <v>3575</v>
          </cell>
          <cell r="X185">
            <v>4569</v>
          </cell>
          <cell r="Y185">
            <v>2853</v>
          </cell>
          <cell r="Z185">
            <v>4397</v>
          </cell>
          <cell r="AA185">
            <v>6437</v>
          </cell>
          <cell r="AB185">
            <v>4879</v>
          </cell>
          <cell r="AC185">
            <v>5168</v>
          </cell>
          <cell r="AD185">
            <v>4751</v>
          </cell>
          <cell r="AE185">
            <v>4393</v>
          </cell>
          <cell r="AF185">
            <v>4445</v>
          </cell>
          <cell r="AG185">
            <v>2978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544703</v>
          </cell>
          <cell r="L186">
            <v>1103</v>
          </cell>
          <cell r="M186">
            <v>48393</v>
          </cell>
          <cell r="N186">
            <v>14846</v>
          </cell>
          <cell r="O186">
            <v>30459</v>
          </cell>
          <cell r="P186">
            <v>16133</v>
          </cell>
          <cell r="Q186">
            <v>1131</v>
          </cell>
          <cell r="R186">
            <v>12318</v>
          </cell>
          <cell r="S186">
            <v>20212</v>
          </cell>
          <cell r="T186">
            <v>27050</v>
          </cell>
          <cell r="U186">
            <v>34520</v>
          </cell>
          <cell r="V186">
            <v>12661</v>
          </cell>
          <cell r="W186">
            <v>6510</v>
          </cell>
          <cell r="X186">
            <v>46913</v>
          </cell>
          <cell r="Y186">
            <v>37236</v>
          </cell>
          <cell r="Z186">
            <v>4366</v>
          </cell>
          <cell r="AA186">
            <v>51374</v>
          </cell>
          <cell r="AB186">
            <v>35432</v>
          </cell>
          <cell r="AC186">
            <v>45415</v>
          </cell>
          <cell r="AD186">
            <v>42298</v>
          </cell>
          <cell r="AE186">
            <v>7513</v>
          </cell>
          <cell r="AF186">
            <v>20993</v>
          </cell>
          <cell r="AG186">
            <v>27827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  <cell r="J187">
            <v>231761</v>
          </cell>
          <cell r="L187">
            <v>1120</v>
          </cell>
          <cell r="M187">
            <v>5480</v>
          </cell>
          <cell r="N187">
            <v>4970</v>
          </cell>
          <cell r="O187">
            <v>3982</v>
          </cell>
          <cell r="P187">
            <v>8310</v>
          </cell>
          <cell r="Q187">
            <v>21087</v>
          </cell>
          <cell r="R187">
            <v>5164</v>
          </cell>
          <cell r="S187">
            <v>6012</v>
          </cell>
          <cell r="T187">
            <v>9267</v>
          </cell>
          <cell r="U187">
            <v>9625</v>
          </cell>
          <cell r="V187">
            <v>7672</v>
          </cell>
          <cell r="W187">
            <v>8289</v>
          </cell>
          <cell r="X187">
            <v>24877</v>
          </cell>
          <cell r="Y187">
            <v>5901</v>
          </cell>
          <cell r="Z187">
            <v>12251</v>
          </cell>
          <cell r="AA187">
            <v>17340</v>
          </cell>
          <cell r="AB187">
            <v>10341</v>
          </cell>
          <cell r="AC187">
            <v>30668</v>
          </cell>
          <cell r="AD187">
            <v>14091</v>
          </cell>
          <cell r="AE187">
            <v>9902</v>
          </cell>
          <cell r="AF187">
            <v>7120</v>
          </cell>
          <cell r="AG187">
            <v>8292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1064782</v>
          </cell>
          <cell r="L188">
            <v>17983</v>
          </cell>
          <cell r="M188">
            <v>33712</v>
          </cell>
          <cell r="N188">
            <v>28700</v>
          </cell>
          <cell r="O188">
            <v>46358</v>
          </cell>
          <cell r="P188">
            <v>46042</v>
          </cell>
          <cell r="Q188">
            <v>45648</v>
          </cell>
          <cell r="R188">
            <v>35330</v>
          </cell>
          <cell r="S188">
            <v>35073</v>
          </cell>
          <cell r="T188">
            <v>28912</v>
          </cell>
          <cell r="U188">
            <v>28123</v>
          </cell>
          <cell r="V188">
            <v>28442</v>
          </cell>
          <cell r="W188">
            <v>33034</v>
          </cell>
          <cell r="X188">
            <v>24594</v>
          </cell>
          <cell r="Y188">
            <v>36584</v>
          </cell>
          <cell r="Z188">
            <v>24128</v>
          </cell>
          <cell r="AA188">
            <v>36503</v>
          </cell>
          <cell r="AB188">
            <v>32227</v>
          </cell>
          <cell r="AC188">
            <v>45319</v>
          </cell>
          <cell r="AD188">
            <v>46029</v>
          </cell>
          <cell r="AE188">
            <v>40185</v>
          </cell>
          <cell r="AF188">
            <v>31016</v>
          </cell>
          <cell r="AG188">
            <v>32480</v>
          </cell>
          <cell r="AH188">
            <v>44473</v>
          </cell>
          <cell r="AI188">
            <v>31429</v>
          </cell>
          <cell r="AJ188">
            <v>38941</v>
          </cell>
          <cell r="AK188">
            <v>44133</v>
          </cell>
          <cell r="AL188">
            <v>56383</v>
          </cell>
          <cell r="AM188">
            <v>57510</v>
          </cell>
          <cell r="AN188">
            <v>35491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3094311</v>
          </cell>
          <cell r="L189">
            <v>7818</v>
          </cell>
          <cell r="M189">
            <v>159483</v>
          </cell>
          <cell r="N189">
            <v>143436</v>
          </cell>
          <cell r="O189">
            <v>195137</v>
          </cell>
          <cell r="P189">
            <v>251960</v>
          </cell>
          <cell r="Q189">
            <v>196621</v>
          </cell>
          <cell r="R189">
            <v>168267</v>
          </cell>
          <cell r="S189">
            <v>129362</v>
          </cell>
          <cell r="T189">
            <v>162483</v>
          </cell>
          <cell r="U189">
            <v>170137</v>
          </cell>
          <cell r="V189">
            <v>152763</v>
          </cell>
          <cell r="W189">
            <v>162372</v>
          </cell>
          <cell r="X189">
            <v>89390</v>
          </cell>
          <cell r="Y189">
            <v>94472</v>
          </cell>
          <cell r="Z189">
            <v>108229</v>
          </cell>
          <cell r="AA189">
            <v>107682</v>
          </cell>
          <cell r="AB189">
            <v>99633</v>
          </cell>
          <cell r="AC189">
            <v>86976</v>
          </cell>
          <cell r="AD189">
            <v>79897</v>
          </cell>
          <cell r="AE189">
            <v>79235</v>
          </cell>
          <cell r="AF189">
            <v>60605</v>
          </cell>
          <cell r="AG189">
            <v>55823</v>
          </cell>
          <cell r="AH189">
            <v>51602</v>
          </cell>
          <cell r="AI189">
            <v>54772</v>
          </cell>
          <cell r="AJ189">
            <v>80796</v>
          </cell>
          <cell r="AK189">
            <v>36298</v>
          </cell>
          <cell r="AL189">
            <v>52426</v>
          </cell>
          <cell r="AM189">
            <v>31881</v>
          </cell>
          <cell r="AN189">
            <v>21611</v>
          </cell>
          <cell r="AO189">
            <v>3144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4026539</v>
          </cell>
          <cell r="L190">
            <v>60001</v>
          </cell>
          <cell r="M190">
            <v>202141</v>
          </cell>
          <cell r="N190">
            <v>159045</v>
          </cell>
          <cell r="O190">
            <v>227987</v>
          </cell>
          <cell r="P190">
            <v>170600</v>
          </cell>
          <cell r="Q190">
            <v>173763</v>
          </cell>
          <cell r="R190">
            <v>136557</v>
          </cell>
          <cell r="S190">
            <v>165452</v>
          </cell>
          <cell r="T190">
            <v>149656</v>
          </cell>
          <cell r="U190">
            <v>157624</v>
          </cell>
          <cell r="V190">
            <v>134335</v>
          </cell>
          <cell r="W190">
            <v>155067</v>
          </cell>
          <cell r="X190">
            <v>136541</v>
          </cell>
          <cell r="Y190">
            <v>104624</v>
          </cell>
          <cell r="Z190">
            <v>104608</v>
          </cell>
          <cell r="AA190">
            <v>118250</v>
          </cell>
          <cell r="AB190">
            <v>117084</v>
          </cell>
          <cell r="AC190">
            <v>248632</v>
          </cell>
          <cell r="AD190">
            <v>196082</v>
          </cell>
          <cell r="AE190">
            <v>208117</v>
          </cell>
          <cell r="AF190">
            <v>65046</v>
          </cell>
          <cell r="AG190">
            <v>126487</v>
          </cell>
          <cell r="AH190">
            <v>128491</v>
          </cell>
          <cell r="AI190">
            <v>85930</v>
          </cell>
          <cell r="AJ190">
            <v>75595</v>
          </cell>
          <cell r="AK190">
            <v>108228</v>
          </cell>
          <cell r="AL190">
            <v>130849</v>
          </cell>
          <cell r="AM190">
            <v>120525</v>
          </cell>
          <cell r="AN190">
            <v>45957</v>
          </cell>
          <cell r="AO190">
            <v>13265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  <cell r="J191">
            <v>125219</v>
          </cell>
          <cell r="L191">
            <v>587</v>
          </cell>
          <cell r="M191">
            <v>3346</v>
          </cell>
          <cell r="N191">
            <v>5636</v>
          </cell>
          <cell r="O191">
            <v>4967</v>
          </cell>
          <cell r="P191">
            <v>3713</v>
          </cell>
          <cell r="Q191">
            <v>1948</v>
          </cell>
          <cell r="R191">
            <v>2933</v>
          </cell>
          <cell r="S191">
            <v>2012</v>
          </cell>
          <cell r="T191">
            <v>1807</v>
          </cell>
          <cell r="U191">
            <v>540</v>
          </cell>
          <cell r="V191">
            <v>1234</v>
          </cell>
          <cell r="W191">
            <v>741</v>
          </cell>
          <cell r="Y191">
            <v>149</v>
          </cell>
          <cell r="Z191">
            <v>2188</v>
          </cell>
          <cell r="AA191">
            <v>3813</v>
          </cell>
          <cell r="AB191">
            <v>1600</v>
          </cell>
          <cell r="AC191">
            <v>1647</v>
          </cell>
          <cell r="AD191">
            <v>2266</v>
          </cell>
          <cell r="AE191">
            <v>2815</v>
          </cell>
          <cell r="AF191">
            <v>383</v>
          </cell>
          <cell r="AG191">
            <v>4002</v>
          </cell>
          <cell r="AH191">
            <v>9783</v>
          </cell>
          <cell r="AI191">
            <v>10237</v>
          </cell>
          <cell r="AJ191">
            <v>10316</v>
          </cell>
          <cell r="AK191">
            <v>11039</v>
          </cell>
          <cell r="AL191">
            <v>8462</v>
          </cell>
          <cell r="AM191">
            <v>16819</v>
          </cell>
          <cell r="AN191">
            <v>10236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  <cell r="J192">
            <v>454719</v>
          </cell>
          <cell r="L192">
            <v>4092</v>
          </cell>
          <cell r="M192">
            <v>18895</v>
          </cell>
          <cell r="N192">
            <v>40602</v>
          </cell>
          <cell r="O192">
            <v>57651</v>
          </cell>
          <cell r="P192">
            <v>31239</v>
          </cell>
          <cell r="Q192">
            <v>23603</v>
          </cell>
          <cell r="R192">
            <v>18415</v>
          </cell>
          <cell r="S192">
            <v>13477</v>
          </cell>
          <cell r="T192">
            <v>4042</v>
          </cell>
          <cell r="U192">
            <v>7313</v>
          </cell>
          <cell r="V192">
            <v>12300</v>
          </cell>
          <cell r="W192">
            <v>2763</v>
          </cell>
          <cell r="X192">
            <v>3012</v>
          </cell>
          <cell r="Y192">
            <v>1468</v>
          </cell>
          <cell r="Z192">
            <v>1341</v>
          </cell>
          <cell r="AB192">
            <v>2753</v>
          </cell>
          <cell r="AC192">
            <v>1689</v>
          </cell>
          <cell r="AE192">
            <v>1841</v>
          </cell>
          <cell r="AF192">
            <v>2139</v>
          </cell>
          <cell r="AG192">
            <v>4406</v>
          </cell>
          <cell r="AH192">
            <v>33277</v>
          </cell>
          <cell r="AI192">
            <v>23174</v>
          </cell>
          <cell r="AJ192">
            <v>29768</v>
          </cell>
          <cell r="AK192">
            <v>29419</v>
          </cell>
          <cell r="AL192">
            <v>38198</v>
          </cell>
          <cell r="AN192">
            <v>23780</v>
          </cell>
          <cell r="AO192">
            <v>24062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  <cell r="J193">
            <v>358948</v>
          </cell>
          <cell r="L193">
            <v>5473</v>
          </cell>
          <cell r="M193">
            <v>11703</v>
          </cell>
          <cell r="N193">
            <v>14712</v>
          </cell>
          <cell r="O193">
            <v>35215</v>
          </cell>
          <cell r="P193">
            <v>20795</v>
          </cell>
          <cell r="Q193">
            <v>9055</v>
          </cell>
          <cell r="R193">
            <v>6707</v>
          </cell>
          <cell r="S193">
            <v>5265</v>
          </cell>
          <cell r="T193">
            <v>7856</v>
          </cell>
          <cell r="U193">
            <v>3766</v>
          </cell>
          <cell r="V193">
            <v>1199</v>
          </cell>
          <cell r="W193">
            <v>1918</v>
          </cell>
          <cell r="X193">
            <v>3599</v>
          </cell>
          <cell r="Y193">
            <v>735</v>
          </cell>
          <cell r="Z193">
            <v>4642</v>
          </cell>
          <cell r="AA193">
            <v>2057</v>
          </cell>
          <cell r="AB193">
            <v>3229</v>
          </cell>
          <cell r="AC193">
            <v>4447</v>
          </cell>
          <cell r="AD193">
            <v>1924</v>
          </cell>
          <cell r="AE193">
            <v>3817</v>
          </cell>
          <cell r="AF193">
            <v>5860</v>
          </cell>
          <cell r="AG193">
            <v>3313</v>
          </cell>
          <cell r="AH193">
            <v>6627</v>
          </cell>
          <cell r="AI193">
            <v>25469</v>
          </cell>
          <cell r="AJ193">
            <v>11943</v>
          </cell>
          <cell r="AK193">
            <v>22309</v>
          </cell>
          <cell r="AL193">
            <v>19634</v>
          </cell>
          <cell r="AM193">
            <v>104716</v>
          </cell>
          <cell r="AN193">
            <v>10963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29646491</v>
          </cell>
          <cell r="L194">
            <v>491149</v>
          </cell>
          <cell r="M194">
            <v>1259521</v>
          </cell>
          <cell r="N194">
            <v>1230768</v>
          </cell>
          <cell r="O194">
            <v>1217561</v>
          </cell>
          <cell r="P194">
            <v>1200214</v>
          </cell>
          <cell r="Q194">
            <v>1265377</v>
          </cell>
          <cell r="R194">
            <v>1308162</v>
          </cell>
          <cell r="S194">
            <v>1186928</v>
          </cell>
          <cell r="T194">
            <v>1243381</v>
          </cell>
          <cell r="U194">
            <v>1164041</v>
          </cell>
          <cell r="V194">
            <v>939166</v>
          </cell>
          <cell r="W194">
            <v>1018391</v>
          </cell>
          <cell r="X194">
            <v>1013687</v>
          </cell>
          <cell r="Y194">
            <v>929144</v>
          </cell>
          <cell r="Z194">
            <v>916786</v>
          </cell>
          <cell r="AA194">
            <v>1026882</v>
          </cell>
          <cell r="AB194">
            <v>1059802</v>
          </cell>
          <cell r="AC194">
            <v>1056320</v>
          </cell>
          <cell r="AD194">
            <v>1149888</v>
          </cell>
          <cell r="AE194">
            <v>1077738</v>
          </cell>
          <cell r="AF194">
            <v>1045069</v>
          </cell>
          <cell r="AG194">
            <v>887698</v>
          </cell>
          <cell r="AH194">
            <v>893100</v>
          </cell>
          <cell r="AI194">
            <v>912626</v>
          </cell>
          <cell r="AJ194">
            <v>911441</v>
          </cell>
          <cell r="AK194">
            <v>1016898</v>
          </cell>
          <cell r="AL194">
            <v>1011273</v>
          </cell>
          <cell r="AM194">
            <v>890091</v>
          </cell>
          <cell r="AN194">
            <v>323389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272374</v>
          </cell>
          <cell r="L195">
            <v>9121</v>
          </cell>
          <cell r="M195">
            <v>19448</v>
          </cell>
          <cell r="N195">
            <v>24195</v>
          </cell>
          <cell r="O195">
            <v>16275</v>
          </cell>
          <cell r="P195">
            <v>19470</v>
          </cell>
          <cell r="Q195">
            <v>13902</v>
          </cell>
          <cell r="R195">
            <v>14146</v>
          </cell>
          <cell r="S195">
            <v>15249</v>
          </cell>
          <cell r="T195">
            <v>8675</v>
          </cell>
          <cell r="U195">
            <v>14376</v>
          </cell>
          <cell r="V195">
            <v>8537</v>
          </cell>
          <cell r="W195">
            <v>5753</v>
          </cell>
          <cell r="X195">
            <v>10599</v>
          </cell>
          <cell r="Y195">
            <v>6168</v>
          </cell>
          <cell r="Z195">
            <v>5764</v>
          </cell>
          <cell r="AA195">
            <v>8207</v>
          </cell>
          <cell r="AB195">
            <v>8297</v>
          </cell>
          <cell r="AC195">
            <v>11750</v>
          </cell>
          <cell r="AD195">
            <v>10893</v>
          </cell>
          <cell r="AE195">
            <v>9923</v>
          </cell>
          <cell r="AF195">
            <v>6604</v>
          </cell>
          <cell r="AG195">
            <v>7631</v>
          </cell>
          <cell r="AH195">
            <v>2092</v>
          </cell>
          <cell r="AI195">
            <v>5986</v>
          </cell>
          <cell r="AJ195">
            <v>2281</v>
          </cell>
          <cell r="AK195">
            <v>2916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7204317</v>
          </cell>
          <cell r="L196">
            <v>123809</v>
          </cell>
          <cell r="M196">
            <v>317974</v>
          </cell>
          <cell r="N196">
            <v>336826</v>
          </cell>
          <cell r="O196">
            <v>320341</v>
          </cell>
          <cell r="P196">
            <v>319092</v>
          </cell>
          <cell r="Q196">
            <v>365001</v>
          </cell>
          <cell r="R196">
            <v>385581</v>
          </cell>
          <cell r="S196">
            <v>360282</v>
          </cell>
          <cell r="T196">
            <v>373599</v>
          </cell>
          <cell r="U196">
            <v>343148</v>
          </cell>
          <cell r="V196">
            <v>302793</v>
          </cell>
          <cell r="W196">
            <v>282115</v>
          </cell>
          <cell r="X196">
            <v>271534</v>
          </cell>
          <cell r="Y196">
            <v>197079</v>
          </cell>
          <cell r="Z196">
            <v>194315</v>
          </cell>
          <cell r="AA196">
            <v>233377</v>
          </cell>
          <cell r="AB196">
            <v>232443</v>
          </cell>
          <cell r="AC196">
            <v>233187</v>
          </cell>
          <cell r="AD196">
            <v>256190</v>
          </cell>
          <cell r="AE196">
            <v>224734</v>
          </cell>
          <cell r="AF196">
            <v>241273</v>
          </cell>
          <cell r="AG196">
            <v>194627</v>
          </cell>
          <cell r="AH196">
            <v>189708</v>
          </cell>
          <cell r="AI196">
            <v>188114</v>
          </cell>
          <cell r="AJ196">
            <v>158231</v>
          </cell>
          <cell r="AK196">
            <v>177748</v>
          </cell>
          <cell r="AL196">
            <v>162419</v>
          </cell>
          <cell r="AM196">
            <v>177548</v>
          </cell>
          <cell r="AN196">
            <v>41229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1484979</v>
          </cell>
          <cell r="L197">
            <v>28125</v>
          </cell>
          <cell r="M197">
            <v>87439</v>
          </cell>
          <cell r="N197">
            <v>130382</v>
          </cell>
          <cell r="O197">
            <v>145138</v>
          </cell>
          <cell r="P197">
            <v>160880</v>
          </cell>
          <cell r="Q197">
            <v>130271</v>
          </cell>
          <cell r="R197">
            <v>103413</v>
          </cell>
          <cell r="S197">
            <v>89300</v>
          </cell>
          <cell r="T197">
            <v>91937</v>
          </cell>
          <cell r="U197">
            <v>81400</v>
          </cell>
          <cell r="V197">
            <v>72315</v>
          </cell>
          <cell r="W197">
            <v>44592</v>
          </cell>
          <cell r="X197">
            <v>40813</v>
          </cell>
          <cell r="Y197">
            <v>46845</v>
          </cell>
          <cell r="Z197">
            <v>37111</v>
          </cell>
          <cell r="AA197">
            <v>19151</v>
          </cell>
          <cell r="AB197">
            <v>19435</v>
          </cell>
          <cell r="AC197">
            <v>37379</v>
          </cell>
          <cell r="AD197">
            <v>29217</v>
          </cell>
          <cell r="AE197">
            <v>18238</v>
          </cell>
          <cell r="AF197">
            <v>17165</v>
          </cell>
          <cell r="AG197">
            <v>18250</v>
          </cell>
          <cell r="AH197">
            <v>6777</v>
          </cell>
          <cell r="AI197">
            <v>6645</v>
          </cell>
          <cell r="AJ197">
            <v>4600</v>
          </cell>
          <cell r="AK197">
            <v>6228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3505931</v>
          </cell>
          <cell r="L198">
            <v>17222</v>
          </cell>
          <cell r="M198">
            <v>152975</v>
          </cell>
          <cell r="N198">
            <v>184629</v>
          </cell>
          <cell r="O198">
            <v>251357</v>
          </cell>
          <cell r="P198">
            <v>205301</v>
          </cell>
          <cell r="Q198">
            <v>139132</v>
          </cell>
          <cell r="R198">
            <v>122884</v>
          </cell>
          <cell r="S198">
            <v>179102</v>
          </cell>
          <cell r="T198">
            <v>123963</v>
          </cell>
          <cell r="U198">
            <v>137998</v>
          </cell>
          <cell r="V198">
            <v>155207</v>
          </cell>
          <cell r="W198">
            <v>124982</v>
          </cell>
          <cell r="X198">
            <v>109437</v>
          </cell>
          <cell r="Y198">
            <v>109032</v>
          </cell>
          <cell r="Z198">
            <v>102249</v>
          </cell>
          <cell r="AA198">
            <v>117572</v>
          </cell>
          <cell r="AB198">
            <v>130872</v>
          </cell>
          <cell r="AC198">
            <v>136862</v>
          </cell>
          <cell r="AD198">
            <v>141515</v>
          </cell>
          <cell r="AE198">
            <v>253401</v>
          </cell>
          <cell r="AF198">
            <v>153133</v>
          </cell>
          <cell r="AG198">
            <v>124742</v>
          </cell>
          <cell r="AH198">
            <v>79199</v>
          </cell>
          <cell r="AI198">
            <v>46822</v>
          </cell>
          <cell r="AJ198">
            <v>33377</v>
          </cell>
          <cell r="AK198">
            <v>67513</v>
          </cell>
          <cell r="AL198">
            <v>32530</v>
          </cell>
          <cell r="AM198">
            <v>33116</v>
          </cell>
          <cell r="AN198">
            <v>39807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3895464</v>
          </cell>
          <cell r="L199">
            <v>61699</v>
          </cell>
          <cell r="M199">
            <v>198984</v>
          </cell>
          <cell r="N199">
            <v>253831</v>
          </cell>
          <cell r="O199">
            <v>203696</v>
          </cell>
          <cell r="P199">
            <v>235624</v>
          </cell>
          <cell r="Q199">
            <v>227261</v>
          </cell>
          <cell r="R199">
            <v>215760</v>
          </cell>
          <cell r="S199">
            <v>210237</v>
          </cell>
          <cell r="T199">
            <v>208087</v>
          </cell>
          <cell r="U199">
            <v>206700</v>
          </cell>
          <cell r="V199">
            <v>193908</v>
          </cell>
          <cell r="W199">
            <v>158559</v>
          </cell>
          <cell r="X199">
            <v>165341</v>
          </cell>
          <cell r="Y199">
            <v>147577</v>
          </cell>
          <cell r="Z199">
            <v>176191</v>
          </cell>
          <cell r="AA199">
            <v>161090</v>
          </cell>
          <cell r="AB199">
            <v>130384</v>
          </cell>
          <cell r="AC199">
            <v>112459</v>
          </cell>
          <cell r="AD199">
            <v>105309</v>
          </cell>
          <cell r="AE199">
            <v>94702</v>
          </cell>
          <cell r="AF199">
            <v>97587</v>
          </cell>
          <cell r="AG199">
            <v>80539</v>
          </cell>
          <cell r="AH199">
            <v>56772</v>
          </cell>
          <cell r="AI199">
            <v>34515</v>
          </cell>
          <cell r="AJ199">
            <v>21009</v>
          </cell>
          <cell r="AK199">
            <v>40933</v>
          </cell>
          <cell r="AL199">
            <v>34509</v>
          </cell>
          <cell r="AM199">
            <v>44639</v>
          </cell>
          <cell r="AN199">
            <v>17562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728775</v>
          </cell>
          <cell r="L200">
            <v>15363</v>
          </cell>
          <cell r="M200">
            <v>36465</v>
          </cell>
          <cell r="N200">
            <v>31224</v>
          </cell>
          <cell r="O200">
            <v>32832</v>
          </cell>
          <cell r="P200">
            <v>36728</v>
          </cell>
          <cell r="Q200">
            <v>26616</v>
          </cell>
          <cell r="R200">
            <v>33806</v>
          </cell>
          <cell r="S200">
            <v>32444</v>
          </cell>
          <cell r="T200">
            <v>29913</v>
          </cell>
          <cell r="U200">
            <v>39263</v>
          </cell>
          <cell r="V200">
            <v>33185</v>
          </cell>
          <cell r="W200">
            <v>24409</v>
          </cell>
          <cell r="X200">
            <v>31245</v>
          </cell>
          <cell r="Y200">
            <v>34011</v>
          </cell>
          <cell r="Z200">
            <v>29626</v>
          </cell>
          <cell r="AA200">
            <v>30030</v>
          </cell>
          <cell r="AB200">
            <v>27050</v>
          </cell>
          <cell r="AC200">
            <v>26469</v>
          </cell>
          <cell r="AD200">
            <v>26792</v>
          </cell>
          <cell r="AE200">
            <v>16665</v>
          </cell>
          <cell r="AF200">
            <v>21746</v>
          </cell>
          <cell r="AG200">
            <v>15787</v>
          </cell>
          <cell r="AH200">
            <v>15492</v>
          </cell>
          <cell r="AI200">
            <v>13607</v>
          </cell>
          <cell r="AJ200">
            <v>17048</v>
          </cell>
          <cell r="AK200">
            <v>14109</v>
          </cell>
          <cell r="AL200">
            <v>16482</v>
          </cell>
          <cell r="AM200">
            <v>15057</v>
          </cell>
          <cell r="AN200">
            <v>5311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1302564</v>
          </cell>
          <cell r="L201">
            <v>15789</v>
          </cell>
          <cell r="M201">
            <v>212245</v>
          </cell>
          <cell r="N201">
            <v>107859</v>
          </cell>
          <cell r="O201">
            <v>121837</v>
          </cell>
          <cell r="P201">
            <v>40919</v>
          </cell>
          <cell r="Q201">
            <v>53345</v>
          </cell>
          <cell r="R201">
            <v>64728</v>
          </cell>
          <cell r="S201">
            <v>60812</v>
          </cell>
          <cell r="T201">
            <v>57292</v>
          </cell>
          <cell r="U201">
            <v>56057</v>
          </cell>
          <cell r="V201">
            <v>39839</v>
          </cell>
          <cell r="W201">
            <v>26432</v>
          </cell>
          <cell r="X201">
            <v>26725</v>
          </cell>
          <cell r="Y201">
            <v>16498</v>
          </cell>
          <cell r="Z201">
            <v>7206</v>
          </cell>
          <cell r="AA201">
            <v>34634</v>
          </cell>
          <cell r="AB201">
            <v>13451</v>
          </cell>
          <cell r="AC201">
            <v>32822</v>
          </cell>
          <cell r="AD201">
            <v>15110</v>
          </cell>
          <cell r="AE201">
            <v>109138</v>
          </cell>
          <cell r="AF201">
            <v>33671</v>
          </cell>
          <cell r="AG201">
            <v>56427</v>
          </cell>
          <cell r="AH201">
            <v>13181</v>
          </cell>
          <cell r="AI201">
            <v>3593</v>
          </cell>
          <cell r="AJ201">
            <v>5534</v>
          </cell>
          <cell r="AK201">
            <v>3948</v>
          </cell>
          <cell r="AL201">
            <v>8958</v>
          </cell>
          <cell r="AM201">
            <v>37702</v>
          </cell>
          <cell r="AN201">
            <v>26812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5587181</v>
          </cell>
          <cell r="L202">
            <v>117825</v>
          </cell>
          <cell r="M202">
            <v>219309</v>
          </cell>
          <cell r="N202">
            <v>245127</v>
          </cell>
          <cell r="O202">
            <v>258038</v>
          </cell>
          <cell r="P202">
            <v>240715</v>
          </cell>
          <cell r="Q202">
            <v>195503</v>
          </cell>
          <cell r="R202">
            <v>277694</v>
          </cell>
          <cell r="S202">
            <v>262688</v>
          </cell>
          <cell r="T202">
            <v>272457</v>
          </cell>
          <cell r="U202">
            <v>260331</v>
          </cell>
          <cell r="V202">
            <v>217019</v>
          </cell>
          <cell r="W202">
            <v>180141</v>
          </cell>
          <cell r="X202">
            <v>247361</v>
          </cell>
          <cell r="Y202">
            <v>139428</v>
          </cell>
          <cell r="Z202">
            <v>117723</v>
          </cell>
          <cell r="AA202">
            <v>243663</v>
          </cell>
          <cell r="AB202">
            <v>407657</v>
          </cell>
          <cell r="AC202">
            <v>175869</v>
          </cell>
          <cell r="AD202">
            <v>141397</v>
          </cell>
          <cell r="AE202">
            <v>250960</v>
          </cell>
          <cell r="AF202">
            <v>278946</v>
          </cell>
          <cell r="AG202">
            <v>134102</v>
          </cell>
          <cell r="AH202">
            <v>77170</v>
          </cell>
          <cell r="AI202">
            <v>72008</v>
          </cell>
          <cell r="AJ202">
            <v>127105</v>
          </cell>
          <cell r="AK202">
            <v>128400</v>
          </cell>
          <cell r="AL202">
            <v>119802</v>
          </cell>
          <cell r="AM202">
            <v>120607</v>
          </cell>
          <cell r="AN202">
            <v>58136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  <cell r="J203">
            <v>250181</v>
          </cell>
          <cell r="L203">
            <v>5573</v>
          </cell>
          <cell r="M203">
            <v>16427</v>
          </cell>
          <cell r="N203">
            <v>20574</v>
          </cell>
          <cell r="O203">
            <v>16690</v>
          </cell>
          <cell r="P203">
            <v>15591</v>
          </cell>
          <cell r="Q203">
            <v>20119</v>
          </cell>
          <cell r="R203">
            <v>14231</v>
          </cell>
          <cell r="S203">
            <v>10253</v>
          </cell>
          <cell r="T203">
            <v>11972</v>
          </cell>
          <cell r="U203">
            <v>9551</v>
          </cell>
          <cell r="V203">
            <v>7585</v>
          </cell>
          <cell r="W203">
            <v>5924</v>
          </cell>
          <cell r="X203">
            <v>6396</v>
          </cell>
          <cell r="Y203">
            <v>10377</v>
          </cell>
          <cell r="Z203">
            <v>6785</v>
          </cell>
          <cell r="AA203">
            <v>4322</v>
          </cell>
          <cell r="AB203">
            <v>7015</v>
          </cell>
          <cell r="AC203">
            <v>7036</v>
          </cell>
          <cell r="AD203">
            <v>6126</v>
          </cell>
          <cell r="AE203">
            <v>7973</v>
          </cell>
          <cell r="AF203">
            <v>6956</v>
          </cell>
          <cell r="AG203">
            <v>3388</v>
          </cell>
          <cell r="AH203">
            <v>3626</v>
          </cell>
          <cell r="AI203">
            <v>5531</v>
          </cell>
          <cell r="AJ203">
            <v>5862</v>
          </cell>
          <cell r="AK203">
            <v>4136</v>
          </cell>
          <cell r="AL203">
            <v>6385</v>
          </cell>
          <cell r="AM203">
            <v>3376</v>
          </cell>
          <cell r="AN203">
            <v>401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  <cell r="J204">
            <v>200762</v>
          </cell>
          <cell r="L204">
            <v>1660</v>
          </cell>
          <cell r="M204">
            <v>3701</v>
          </cell>
          <cell r="N204">
            <v>32443</v>
          </cell>
          <cell r="O204">
            <v>36480</v>
          </cell>
          <cell r="P204">
            <v>6234</v>
          </cell>
          <cell r="Q204">
            <v>8678</v>
          </cell>
          <cell r="R204">
            <v>7155</v>
          </cell>
          <cell r="S204">
            <v>1823</v>
          </cell>
          <cell r="T204">
            <v>4854</v>
          </cell>
          <cell r="U204">
            <v>7344</v>
          </cell>
          <cell r="V204">
            <v>3505</v>
          </cell>
          <cell r="W204">
            <v>3933</v>
          </cell>
          <cell r="X204">
            <v>522</v>
          </cell>
          <cell r="Y204">
            <v>9738</v>
          </cell>
          <cell r="Z204">
            <v>8350</v>
          </cell>
          <cell r="AA204">
            <v>6119</v>
          </cell>
          <cell r="AB204">
            <v>443</v>
          </cell>
          <cell r="AC204">
            <v>9156</v>
          </cell>
          <cell r="AD204">
            <v>14791</v>
          </cell>
          <cell r="AE204">
            <v>3527</v>
          </cell>
          <cell r="AF204">
            <v>762</v>
          </cell>
          <cell r="AI204">
            <v>6204</v>
          </cell>
          <cell r="AJ204">
            <v>11478</v>
          </cell>
          <cell r="AK204">
            <v>11540</v>
          </cell>
          <cell r="AL204">
            <v>119</v>
          </cell>
          <cell r="AM204">
            <v>126</v>
          </cell>
          <cell r="AN204">
            <v>77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7390552</v>
          </cell>
          <cell r="L205">
            <v>151858</v>
          </cell>
          <cell r="M205">
            <v>524857</v>
          </cell>
          <cell r="N205">
            <v>564195</v>
          </cell>
          <cell r="O205">
            <v>461748</v>
          </cell>
          <cell r="P205">
            <v>335657</v>
          </cell>
          <cell r="Q205">
            <v>453601</v>
          </cell>
          <cell r="R205">
            <v>274384</v>
          </cell>
          <cell r="S205">
            <v>356007</v>
          </cell>
          <cell r="T205">
            <v>313663</v>
          </cell>
          <cell r="U205">
            <v>287409</v>
          </cell>
          <cell r="V205">
            <v>246055</v>
          </cell>
          <cell r="W205">
            <v>137896</v>
          </cell>
          <cell r="X205">
            <v>219260</v>
          </cell>
          <cell r="Y205">
            <v>219631</v>
          </cell>
          <cell r="Z205">
            <v>153836</v>
          </cell>
          <cell r="AA205">
            <v>163377</v>
          </cell>
          <cell r="AB205">
            <v>205216</v>
          </cell>
          <cell r="AC205">
            <v>328279</v>
          </cell>
          <cell r="AD205">
            <v>352827</v>
          </cell>
          <cell r="AE205">
            <v>260164</v>
          </cell>
          <cell r="AF205">
            <v>131141</v>
          </cell>
          <cell r="AG205">
            <v>197936</v>
          </cell>
          <cell r="AH205">
            <v>116232</v>
          </cell>
          <cell r="AI205">
            <v>114668</v>
          </cell>
          <cell r="AJ205">
            <v>89310</v>
          </cell>
          <cell r="AK205">
            <v>98165</v>
          </cell>
          <cell r="AL205">
            <v>118615</v>
          </cell>
          <cell r="AM205">
            <v>147661</v>
          </cell>
          <cell r="AN205">
            <v>357604</v>
          </cell>
          <cell r="AO205">
            <v>9300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  <cell r="J206">
            <v>40255</v>
          </cell>
          <cell r="L206">
            <v>2323</v>
          </cell>
          <cell r="M206">
            <v>4273</v>
          </cell>
          <cell r="N206">
            <v>1993</v>
          </cell>
          <cell r="O206">
            <v>1019</v>
          </cell>
          <cell r="P206">
            <v>912</v>
          </cell>
          <cell r="Q206">
            <v>1962</v>
          </cell>
          <cell r="R206">
            <v>3270</v>
          </cell>
          <cell r="S206">
            <v>201</v>
          </cell>
          <cell r="T206">
            <v>3782</v>
          </cell>
          <cell r="X206">
            <v>2769</v>
          </cell>
          <cell r="Y206">
            <v>2452</v>
          </cell>
          <cell r="Z206">
            <v>4320</v>
          </cell>
          <cell r="AA206">
            <v>3642</v>
          </cell>
          <cell r="AB206">
            <v>1627</v>
          </cell>
          <cell r="AC206">
            <v>2457</v>
          </cell>
          <cell r="AD206">
            <v>1283</v>
          </cell>
          <cell r="AE206">
            <v>1362</v>
          </cell>
          <cell r="AF206">
            <v>608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  <cell r="J207">
            <v>404791</v>
          </cell>
          <cell r="M207">
            <v>43367</v>
          </cell>
          <cell r="N207">
            <v>37329</v>
          </cell>
          <cell r="O207">
            <v>25093</v>
          </cell>
          <cell r="P207">
            <v>32679</v>
          </cell>
          <cell r="Q207">
            <v>6589</v>
          </cell>
          <cell r="R207">
            <v>72170</v>
          </cell>
          <cell r="S207">
            <v>20374</v>
          </cell>
          <cell r="T207">
            <v>8254</v>
          </cell>
          <cell r="U207">
            <v>8795</v>
          </cell>
          <cell r="X207">
            <v>11441</v>
          </cell>
          <cell r="Y207">
            <v>11497</v>
          </cell>
          <cell r="Z207">
            <v>11235</v>
          </cell>
          <cell r="AA207">
            <v>12097</v>
          </cell>
          <cell r="AB207">
            <v>17621</v>
          </cell>
          <cell r="AC207">
            <v>55083</v>
          </cell>
          <cell r="AD207">
            <v>6856</v>
          </cell>
          <cell r="AE207">
            <v>2239</v>
          </cell>
          <cell r="AF207">
            <v>1392</v>
          </cell>
          <cell r="AH207">
            <v>20680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  <cell r="J208">
            <v>159683</v>
          </cell>
          <cell r="L208">
            <v>2967</v>
          </cell>
          <cell r="M208">
            <v>5079</v>
          </cell>
          <cell r="N208">
            <v>20117</v>
          </cell>
          <cell r="O208">
            <v>8355</v>
          </cell>
          <cell r="P208">
            <v>9500</v>
          </cell>
          <cell r="Q208">
            <v>11685</v>
          </cell>
          <cell r="R208">
            <v>4127</v>
          </cell>
          <cell r="S208">
            <v>12417</v>
          </cell>
          <cell r="T208">
            <v>16562</v>
          </cell>
          <cell r="U208">
            <v>6247</v>
          </cell>
          <cell r="X208">
            <v>4375</v>
          </cell>
          <cell r="Y208">
            <v>5574</v>
          </cell>
          <cell r="Z208">
            <v>9007</v>
          </cell>
          <cell r="AA208">
            <v>4286</v>
          </cell>
          <cell r="AB208">
            <v>2749</v>
          </cell>
          <cell r="AC208">
            <v>2397</v>
          </cell>
          <cell r="AD208">
            <v>11317</v>
          </cell>
          <cell r="AE208">
            <v>3274</v>
          </cell>
          <cell r="AF208">
            <v>2485</v>
          </cell>
          <cell r="AG208">
            <v>6444</v>
          </cell>
          <cell r="AH208">
            <v>10719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66410</v>
          </cell>
          <cell r="L209">
            <v>1315</v>
          </cell>
          <cell r="M209">
            <v>1211</v>
          </cell>
          <cell r="N209">
            <v>1726</v>
          </cell>
          <cell r="O209">
            <v>753</v>
          </cell>
          <cell r="P209">
            <v>3551</v>
          </cell>
          <cell r="Q209">
            <v>1208</v>
          </cell>
          <cell r="R209">
            <v>2259</v>
          </cell>
          <cell r="S209">
            <v>2066</v>
          </cell>
          <cell r="T209">
            <v>3538</v>
          </cell>
          <cell r="U209">
            <v>2320</v>
          </cell>
          <cell r="V209">
            <v>4025</v>
          </cell>
          <cell r="W209">
            <v>2361</v>
          </cell>
          <cell r="X209">
            <v>5763</v>
          </cell>
          <cell r="Y209">
            <v>3445</v>
          </cell>
          <cell r="Z209">
            <v>2452</v>
          </cell>
          <cell r="AA209">
            <v>4138</v>
          </cell>
          <cell r="AB209">
            <v>4715</v>
          </cell>
          <cell r="AC209">
            <v>3999</v>
          </cell>
          <cell r="AD209">
            <v>4508</v>
          </cell>
          <cell r="AE209">
            <v>4527</v>
          </cell>
          <cell r="AF209">
            <v>3278</v>
          </cell>
          <cell r="AG209">
            <v>3252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342150</v>
          </cell>
          <cell r="M210">
            <v>2924</v>
          </cell>
          <cell r="N210">
            <v>29715</v>
          </cell>
          <cell r="O210">
            <v>23226</v>
          </cell>
          <cell r="P210">
            <v>261</v>
          </cell>
          <cell r="Q210">
            <v>4048</v>
          </cell>
          <cell r="R210">
            <v>48977</v>
          </cell>
          <cell r="S210">
            <v>9733</v>
          </cell>
          <cell r="T210">
            <v>27866</v>
          </cell>
          <cell r="U210">
            <v>12193</v>
          </cell>
          <cell r="V210">
            <v>14285</v>
          </cell>
          <cell r="W210">
            <v>13338</v>
          </cell>
          <cell r="X210">
            <v>13862</v>
          </cell>
          <cell r="Y210">
            <v>25775</v>
          </cell>
          <cell r="Z210">
            <v>60360</v>
          </cell>
          <cell r="AA210">
            <v>26316</v>
          </cell>
          <cell r="AB210">
            <v>1433</v>
          </cell>
          <cell r="AC210">
            <v>10378</v>
          </cell>
          <cell r="AD210">
            <v>5837</v>
          </cell>
          <cell r="AE210">
            <v>4670</v>
          </cell>
          <cell r="AF210">
            <v>2316</v>
          </cell>
          <cell r="AG210">
            <v>4637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  <cell r="J211">
            <v>177208</v>
          </cell>
          <cell r="L211">
            <v>1110</v>
          </cell>
          <cell r="M211">
            <v>2523</v>
          </cell>
          <cell r="N211">
            <v>7491</v>
          </cell>
          <cell r="O211">
            <v>6218</v>
          </cell>
          <cell r="P211">
            <v>8166</v>
          </cell>
          <cell r="Q211">
            <v>6304</v>
          </cell>
          <cell r="R211">
            <v>1883</v>
          </cell>
          <cell r="S211">
            <v>5595</v>
          </cell>
          <cell r="T211">
            <v>10990</v>
          </cell>
          <cell r="U211">
            <v>6737</v>
          </cell>
          <cell r="V211">
            <v>10266</v>
          </cell>
          <cell r="W211">
            <v>9851</v>
          </cell>
          <cell r="X211">
            <v>13560</v>
          </cell>
          <cell r="Y211">
            <v>4488</v>
          </cell>
          <cell r="Z211">
            <v>6820</v>
          </cell>
          <cell r="AA211">
            <v>10453</v>
          </cell>
          <cell r="AB211">
            <v>7999</v>
          </cell>
          <cell r="AC211">
            <v>7649</v>
          </cell>
          <cell r="AD211">
            <v>7746</v>
          </cell>
          <cell r="AE211">
            <v>26865</v>
          </cell>
          <cell r="AF211">
            <v>11368</v>
          </cell>
          <cell r="AG211">
            <v>3126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818733</v>
          </cell>
          <cell r="L212">
            <v>19481</v>
          </cell>
          <cell r="M212">
            <v>32696</v>
          </cell>
          <cell r="N212">
            <v>36329</v>
          </cell>
          <cell r="O212">
            <v>36258</v>
          </cell>
          <cell r="P212">
            <v>30920</v>
          </cell>
          <cell r="Q212">
            <v>32133</v>
          </cell>
          <cell r="R212">
            <v>38017</v>
          </cell>
          <cell r="S212">
            <v>28512</v>
          </cell>
          <cell r="T212">
            <v>25260</v>
          </cell>
          <cell r="U212">
            <v>24052</v>
          </cell>
          <cell r="V212">
            <v>22597</v>
          </cell>
          <cell r="W212">
            <v>22584</v>
          </cell>
          <cell r="X212">
            <v>20530</v>
          </cell>
          <cell r="Y212">
            <v>18117</v>
          </cell>
          <cell r="Z212">
            <v>21043</v>
          </cell>
          <cell r="AA212">
            <v>28511</v>
          </cell>
          <cell r="AB212">
            <v>29341</v>
          </cell>
          <cell r="AC212">
            <v>24974</v>
          </cell>
          <cell r="AD212">
            <v>30810</v>
          </cell>
          <cell r="AE212">
            <v>27544</v>
          </cell>
          <cell r="AF212">
            <v>19768</v>
          </cell>
          <cell r="AG212">
            <v>29312</v>
          </cell>
          <cell r="AH212">
            <v>27420</v>
          </cell>
          <cell r="AI212">
            <v>46012</v>
          </cell>
          <cell r="AJ212">
            <v>29936</v>
          </cell>
          <cell r="AK212">
            <v>26808</v>
          </cell>
          <cell r="AL212">
            <v>24948</v>
          </cell>
          <cell r="AM212">
            <v>43214</v>
          </cell>
          <cell r="AN212">
            <v>21606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2343122</v>
          </cell>
          <cell r="L213">
            <v>34935</v>
          </cell>
          <cell r="M213">
            <v>161073</v>
          </cell>
          <cell r="N213">
            <v>251476</v>
          </cell>
          <cell r="O213">
            <v>163912</v>
          </cell>
          <cell r="P213">
            <v>227979</v>
          </cell>
          <cell r="Q213">
            <v>95076</v>
          </cell>
          <cell r="R213">
            <v>126357</v>
          </cell>
          <cell r="S213">
            <v>131463</v>
          </cell>
          <cell r="T213">
            <v>118475</v>
          </cell>
          <cell r="U213">
            <v>72651</v>
          </cell>
          <cell r="V213">
            <v>84137</v>
          </cell>
          <cell r="W213">
            <v>53074</v>
          </cell>
          <cell r="X213">
            <v>93709</v>
          </cell>
          <cell r="Y213">
            <v>65402</v>
          </cell>
          <cell r="Z213">
            <v>72410</v>
          </cell>
          <cell r="AA213">
            <v>55238</v>
          </cell>
          <cell r="AB213">
            <v>34128</v>
          </cell>
          <cell r="AC213">
            <v>52973</v>
          </cell>
          <cell r="AD213">
            <v>60836</v>
          </cell>
          <cell r="AE213">
            <v>109714</v>
          </cell>
          <cell r="AF213">
            <v>32092</v>
          </cell>
          <cell r="AG213">
            <v>59441</v>
          </cell>
          <cell r="AH213">
            <v>13033</v>
          </cell>
          <cell r="AI213">
            <v>51064</v>
          </cell>
          <cell r="AJ213">
            <v>26664</v>
          </cell>
          <cell r="AK213">
            <v>10287</v>
          </cell>
          <cell r="AL213">
            <v>36879</v>
          </cell>
          <cell r="AM213">
            <v>34857</v>
          </cell>
          <cell r="AN213">
            <v>8559</v>
          </cell>
          <cell r="AO213">
            <v>5228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3547463</v>
          </cell>
          <cell r="L214">
            <v>77443</v>
          </cell>
          <cell r="M214">
            <v>196511</v>
          </cell>
          <cell r="N214">
            <v>212716</v>
          </cell>
          <cell r="O214">
            <v>241054</v>
          </cell>
          <cell r="P214">
            <v>153541</v>
          </cell>
          <cell r="Q214">
            <v>172676</v>
          </cell>
          <cell r="R214">
            <v>153616</v>
          </cell>
          <cell r="S214">
            <v>151912</v>
          </cell>
          <cell r="T214">
            <v>139001</v>
          </cell>
          <cell r="U214">
            <v>178278</v>
          </cell>
          <cell r="V214">
            <v>88833</v>
          </cell>
          <cell r="W214">
            <v>72927</v>
          </cell>
          <cell r="X214">
            <v>82182</v>
          </cell>
          <cell r="Y214">
            <v>128868</v>
          </cell>
          <cell r="Z214">
            <v>72275</v>
          </cell>
          <cell r="AA214">
            <v>118223</v>
          </cell>
          <cell r="AB214">
            <v>93119</v>
          </cell>
          <cell r="AC214">
            <v>146299</v>
          </cell>
          <cell r="AD214">
            <v>128272</v>
          </cell>
          <cell r="AE214">
            <v>119647</v>
          </cell>
          <cell r="AF214">
            <v>120652</v>
          </cell>
          <cell r="AG214">
            <v>91093</v>
          </cell>
          <cell r="AH214">
            <v>67170</v>
          </cell>
          <cell r="AI214">
            <v>60741</v>
          </cell>
          <cell r="AJ214">
            <v>104531</v>
          </cell>
          <cell r="AK214">
            <v>98157</v>
          </cell>
          <cell r="AL214">
            <v>110297</v>
          </cell>
          <cell r="AM214">
            <v>101533</v>
          </cell>
          <cell r="AN214">
            <v>63116</v>
          </cell>
          <cell r="AO214">
            <v>2780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  <cell r="J215">
            <v>60775</v>
          </cell>
          <cell r="L215">
            <v>386</v>
          </cell>
          <cell r="M215">
            <v>3685</v>
          </cell>
          <cell r="N215">
            <v>3636</v>
          </cell>
          <cell r="O215">
            <v>5472</v>
          </cell>
          <cell r="P215">
            <v>4024</v>
          </cell>
          <cell r="Q215">
            <v>4634</v>
          </cell>
          <cell r="R215">
            <v>558</v>
          </cell>
          <cell r="S215">
            <v>636</v>
          </cell>
          <cell r="T215">
            <v>1452</v>
          </cell>
          <cell r="AG215">
            <v>1020</v>
          </cell>
          <cell r="AH215">
            <v>6586</v>
          </cell>
          <cell r="AI215">
            <v>4200</v>
          </cell>
          <cell r="AJ215">
            <v>3465</v>
          </cell>
          <cell r="AK215">
            <v>4950</v>
          </cell>
          <cell r="AL215">
            <v>7740</v>
          </cell>
          <cell r="AM215">
            <v>5364</v>
          </cell>
          <cell r="AN215">
            <v>1838</v>
          </cell>
          <cell r="AO215">
            <v>1129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  <cell r="J216">
            <v>314277</v>
          </cell>
          <cell r="L216">
            <v>1514</v>
          </cell>
          <cell r="M216">
            <v>2752</v>
          </cell>
          <cell r="N216">
            <v>9340</v>
          </cell>
          <cell r="O216">
            <v>18357</v>
          </cell>
          <cell r="P216">
            <v>19338</v>
          </cell>
          <cell r="Q216">
            <v>8183</v>
          </cell>
          <cell r="R216">
            <v>17751</v>
          </cell>
          <cell r="S216">
            <v>5964</v>
          </cell>
          <cell r="T216">
            <v>1370</v>
          </cell>
          <cell r="U216">
            <v>5453</v>
          </cell>
          <cell r="V216">
            <v>5940</v>
          </cell>
          <cell r="W216">
            <v>8207</v>
          </cell>
          <cell r="AG216">
            <v>2569</v>
          </cell>
          <cell r="AH216">
            <v>55281</v>
          </cell>
          <cell r="AI216">
            <v>36128</v>
          </cell>
          <cell r="AJ216">
            <v>78279</v>
          </cell>
          <cell r="AL216">
            <v>7861</v>
          </cell>
          <cell r="AM216">
            <v>5580</v>
          </cell>
          <cell r="AN216">
            <v>12976</v>
          </cell>
          <cell r="AO216">
            <v>11434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  <cell r="J217">
            <v>217647</v>
          </cell>
          <cell r="L217">
            <v>4278</v>
          </cell>
          <cell r="M217">
            <v>10029</v>
          </cell>
          <cell r="N217">
            <v>14838</v>
          </cell>
          <cell r="O217">
            <v>17462</v>
          </cell>
          <cell r="P217">
            <v>16738</v>
          </cell>
          <cell r="Q217">
            <v>8940</v>
          </cell>
          <cell r="R217">
            <v>12240</v>
          </cell>
          <cell r="S217">
            <v>6546</v>
          </cell>
          <cell r="T217">
            <v>14815</v>
          </cell>
          <cell r="U217">
            <v>992</v>
          </cell>
          <cell r="V217">
            <v>2274</v>
          </cell>
          <cell r="W217">
            <v>669</v>
          </cell>
          <cell r="X217">
            <v>462</v>
          </cell>
          <cell r="Y217">
            <v>529</v>
          </cell>
          <cell r="AE217">
            <v>698</v>
          </cell>
          <cell r="AG217">
            <v>1502</v>
          </cell>
          <cell r="AH217">
            <v>6549</v>
          </cell>
          <cell r="AI217">
            <v>6900</v>
          </cell>
          <cell r="AJ217">
            <v>10347</v>
          </cell>
          <cell r="AK217">
            <v>7550</v>
          </cell>
          <cell r="AL217">
            <v>15215</v>
          </cell>
          <cell r="AM217">
            <v>40681</v>
          </cell>
          <cell r="AN217">
            <v>17393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30214474</v>
          </cell>
          <cell r="L218">
            <v>427214</v>
          </cell>
          <cell r="M218">
            <v>1073095</v>
          </cell>
          <cell r="N218">
            <v>1149455</v>
          </cell>
          <cell r="O218">
            <v>1166226</v>
          </cell>
          <cell r="P218">
            <v>1126973</v>
          </cell>
          <cell r="Q218">
            <v>1173765</v>
          </cell>
          <cell r="R218">
            <v>1329487</v>
          </cell>
          <cell r="S218">
            <v>1201775</v>
          </cell>
          <cell r="T218">
            <v>1368176</v>
          </cell>
          <cell r="U218">
            <v>1347997</v>
          </cell>
          <cell r="V218">
            <v>1047551</v>
          </cell>
          <cell r="W218">
            <v>1148749</v>
          </cell>
          <cell r="X218">
            <v>1141881</v>
          </cell>
          <cell r="Y218">
            <v>1109475</v>
          </cell>
          <cell r="Z218">
            <v>1022222</v>
          </cell>
          <cell r="AA218">
            <v>1106526</v>
          </cell>
          <cell r="AB218">
            <v>1033671</v>
          </cell>
          <cell r="AC218">
            <v>1025911</v>
          </cell>
          <cell r="AD218">
            <v>1106012</v>
          </cell>
          <cell r="AE218">
            <v>1071744</v>
          </cell>
          <cell r="AF218">
            <v>1035147</v>
          </cell>
          <cell r="AG218">
            <v>890167</v>
          </cell>
          <cell r="AH218">
            <v>899524</v>
          </cell>
          <cell r="AI218">
            <v>950083</v>
          </cell>
          <cell r="AJ218">
            <v>906067</v>
          </cell>
          <cell r="AK218">
            <v>993982</v>
          </cell>
          <cell r="AL218">
            <v>1045163</v>
          </cell>
          <cell r="AM218">
            <v>955100</v>
          </cell>
          <cell r="AN218">
            <v>361336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280541</v>
          </cell>
          <cell r="L219">
            <v>5473</v>
          </cell>
          <cell r="M219">
            <v>13097</v>
          </cell>
          <cell r="N219">
            <v>18159</v>
          </cell>
          <cell r="O219">
            <v>9607</v>
          </cell>
          <cell r="P219">
            <v>20814</v>
          </cell>
          <cell r="Q219">
            <v>12930</v>
          </cell>
          <cell r="R219">
            <v>10602</v>
          </cell>
          <cell r="S219">
            <v>14397</v>
          </cell>
          <cell r="T219">
            <v>12123</v>
          </cell>
          <cell r="U219">
            <v>18123</v>
          </cell>
          <cell r="V219">
            <v>9412</v>
          </cell>
          <cell r="W219">
            <v>11165</v>
          </cell>
          <cell r="X219">
            <v>14889</v>
          </cell>
          <cell r="Y219">
            <v>11016</v>
          </cell>
          <cell r="Z219">
            <v>11024</v>
          </cell>
          <cell r="AA219">
            <v>12683</v>
          </cell>
          <cell r="AB219">
            <v>11630</v>
          </cell>
          <cell r="AC219">
            <v>10013</v>
          </cell>
          <cell r="AD219">
            <v>9131</v>
          </cell>
          <cell r="AE219">
            <v>12688</v>
          </cell>
          <cell r="AF219">
            <v>5659</v>
          </cell>
          <cell r="AG219">
            <v>4442</v>
          </cell>
          <cell r="AH219">
            <v>3376</v>
          </cell>
          <cell r="AI219">
            <v>3741</v>
          </cell>
          <cell r="AJ219">
            <v>3927</v>
          </cell>
          <cell r="AK219">
            <v>2558</v>
          </cell>
          <cell r="AL219">
            <v>3673</v>
          </cell>
          <cell r="AM219">
            <v>3970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6485286</v>
          </cell>
          <cell r="L220">
            <v>109054</v>
          </cell>
          <cell r="M220">
            <v>238720</v>
          </cell>
          <cell r="N220">
            <v>243450</v>
          </cell>
          <cell r="O220">
            <v>263105</v>
          </cell>
          <cell r="P220">
            <v>264215</v>
          </cell>
          <cell r="Q220">
            <v>271851</v>
          </cell>
          <cell r="R220">
            <v>320878</v>
          </cell>
          <cell r="S220">
            <v>312307</v>
          </cell>
          <cell r="T220">
            <v>384039</v>
          </cell>
          <cell r="U220">
            <v>352054</v>
          </cell>
          <cell r="V220">
            <v>291302</v>
          </cell>
          <cell r="W220">
            <v>298554</v>
          </cell>
          <cell r="X220">
            <v>267334</v>
          </cell>
          <cell r="Y220">
            <v>251514</v>
          </cell>
          <cell r="Z220">
            <v>212915</v>
          </cell>
          <cell r="AA220">
            <v>228460</v>
          </cell>
          <cell r="AB220">
            <v>242261</v>
          </cell>
          <cell r="AC220">
            <v>227841</v>
          </cell>
          <cell r="AD220">
            <v>216549</v>
          </cell>
          <cell r="AE220">
            <v>179489</v>
          </cell>
          <cell r="AF220">
            <v>183399</v>
          </cell>
          <cell r="AG220">
            <v>151079</v>
          </cell>
          <cell r="AH220">
            <v>164394</v>
          </cell>
          <cell r="AI220">
            <v>175942</v>
          </cell>
          <cell r="AJ220">
            <v>150837</v>
          </cell>
          <cell r="AK220">
            <v>142841</v>
          </cell>
          <cell r="AL220">
            <v>141730</v>
          </cell>
          <cell r="AM220">
            <v>162858</v>
          </cell>
          <cell r="AN220">
            <v>36314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1696910</v>
          </cell>
          <cell r="L221">
            <v>25739</v>
          </cell>
          <cell r="M221">
            <v>96607</v>
          </cell>
          <cell r="N221">
            <v>169670</v>
          </cell>
          <cell r="O221">
            <v>161371</v>
          </cell>
          <cell r="P221">
            <v>133385</v>
          </cell>
          <cell r="Q221">
            <v>120167</v>
          </cell>
          <cell r="R221">
            <v>84379</v>
          </cell>
          <cell r="S221">
            <v>84210</v>
          </cell>
          <cell r="T221">
            <v>110220</v>
          </cell>
          <cell r="U221">
            <v>87911</v>
          </cell>
          <cell r="V221">
            <v>85856</v>
          </cell>
          <cell r="W221">
            <v>69268</v>
          </cell>
          <cell r="X221">
            <v>50707</v>
          </cell>
          <cell r="Y221">
            <v>61042</v>
          </cell>
          <cell r="Z221">
            <v>57489</v>
          </cell>
          <cell r="AA221">
            <v>48373</v>
          </cell>
          <cell r="AB221">
            <v>23335</v>
          </cell>
          <cell r="AC221">
            <v>43150</v>
          </cell>
          <cell r="AD221">
            <v>31086</v>
          </cell>
          <cell r="AE221">
            <v>28676</v>
          </cell>
          <cell r="AF221">
            <v>29623</v>
          </cell>
          <cell r="AG221">
            <v>27029</v>
          </cell>
          <cell r="AH221">
            <v>14308</v>
          </cell>
          <cell r="AI221">
            <v>11815</v>
          </cell>
          <cell r="AJ221">
            <v>11104</v>
          </cell>
          <cell r="AK221">
            <v>4188</v>
          </cell>
          <cell r="AL221">
            <v>12096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3342487</v>
          </cell>
          <cell r="L222">
            <v>12075</v>
          </cell>
          <cell r="M222">
            <v>209659</v>
          </cell>
          <cell r="N222">
            <v>237728</v>
          </cell>
          <cell r="O222">
            <v>289534</v>
          </cell>
          <cell r="P222">
            <v>260586</v>
          </cell>
          <cell r="Q222">
            <v>314685</v>
          </cell>
          <cell r="R222">
            <v>131050</v>
          </cell>
          <cell r="S222">
            <v>111565</v>
          </cell>
          <cell r="T222">
            <v>89336</v>
          </cell>
          <cell r="U222">
            <v>136497</v>
          </cell>
          <cell r="V222">
            <v>114706</v>
          </cell>
          <cell r="W222">
            <v>110599</v>
          </cell>
          <cell r="X222">
            <v>83613</v>
          </cell>
          <cell r="Y222">
            <v>106938</v>
          </cell>
          <cell r="Z222">
            <v>87891</v>
          </cell>
          <cell r="AA222">
            <v>87868</v>
          </cell>
          <cell r="AB222">
            <v>64083</v>
          </cell>
          <cell r="AC222">
            <v>137154</v>
          </cell>
          <cell r="AD222">
            <v>107769</v>
          </cell>
          <cell r="AE222">
            <v>184859</v>
          </cell>
          <cell r="AF222">
            <v>173705</v>
          </cell>
          <cell r="AG222">
            <v>74821</v>
          </cell>
          <cell r="AH222">
            <v>68527</v>
          </cell>
          <cell r="AI222">
            <v>9517</v>
          </cell>
          <cell r="AJ222">
            <v>17921</v>
          </cell>
          <cell r="AK222">
            <v>22978</v>
          </cell>
          <cell r="AL222">
            <v>38953</v>
          </cell>
          <cell r="AM222">
            <v>41552</v>
          </cell>
          <cell r="AN222">
            <v>9201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3398267</v>
          </cell>
          <cell r="L223">
            <v>62183</v>
          </cell>
          <cell r="M223">
            <v>180974</v>
          </cell>
          <cell r="N223">
            <v>210002</v>
          </cell>
          <cell r="O223">
            <v>196312</v>
          </cell>
          <cell r="P223">
            <v>176348</v>
          </cell>
          <cell r="Q223">
            <v>172704</v>
          </cell>
          <cell r="R223">
            <v>157909</v>
          </cell>
          <cell r="S223">
            <v>187458</v>
          </cell>
          <cell r="T223">
            <v>204113</v>
          </cell>
          <cell r="U223">
            <v>213013</v>
          </cell>
          <cell r="V223">
            <v>173375</v>
          </cell>
          <cell r="W223">
            <v>117007</v>
          </cell>
          <cell r="X223">
            <v>118882</v>
          </cell>
          <cell r="Y223">
            <v>109263</v>
          </cell>
          <cell r="Z223">
            <v>119247</v>
          </cell>
          <cell r="AA223">
            <v>129660</v>
          </cell>
          <cell r="AB223">
            <v>115374</v>
          </cell>
          <cell r="AC223">
            <v>91722</v>
          </cell>
          <cell r="AD223">
            <v>103628</v>
          </cell>
          <cell r="AE223">
            <v>108505</v>
          </cell>
          <cell r="AF223">
            <v>96729</v>
          </cell>
          <cell r="AG223">
            <v>70272</v>
          </cell>
          <cell r="AH223">
            <v>68410</v>
          </cell>
          <cell r="AI223">
            <v>46533</v>
          </cell>
          <cell r="AJ223">
            <v>39063</v>
          </cell>
          <cell r="AK223">
            <v>38716</v>
          </cell>
          <cell r="AL223">
            <v>35403</v>
          </cell>
          <cell r="AM223">
            <v>36447</v>
          </cell>
          <cell r="AN223">
            <v>19015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753069</v>
          </cell>
          <cell r="L224">
            <v>21239</v>
          </cell>
          <cell r="M224">
            <v>36532</v>
          </cell>
          <cell r="N224">
            <v>29815</v>
          </cell>
          <cell r="O224">
            <v>41991</v>
          </cell>
          <cell r="P224">
            <v>34427</v>
          </cell>
          <cell r="Q224">
            <v>34590</v>
          </cell>
          <cell r="R224">
            <v>26320</v>
          </cell>
          <cell r="S224">
            <v>29766</v>
          </cell>
          <cell r="T224">
            <v>32691</v>
          </cell>
          <cell r="U224">
            <v>33333</v>
          </cell>
          <cell r="V224">
            <v>32112</v>
          </cell>
          <cell r="W224">
            <v>26712</v>
          </cell>
          <cell r="X224">
            <v>25830</v>
          </cell>
          <cell r="Y224">
            <v>30274</v>
          </cell>
          <cell r="Z224">
            <v>21338</v>
          </cell>
          <cell r="AA224">
            <v>24522</v>
          </cell>
          <cell r="AB224">
            <v>28313</v>
          </cell>
          <cell r="AC224">
            <v>22104</v>
          </cell>
          <cell r="AD224">
            <v>24328</v>
          </cell>
          <cell r="AE224">
            <v>25761</v>
          </cell>
          <cell r="AF224">
            <v>23912</v>
          </cell>
          <cell r="AG224">
            <v>19255</v>
          </cell>
          <cell r="AH224">
            <v>12731</v>
          </cell>
          <cell r="AI224">
            <v>18520</v>
          </cell>
          <cell r="AJ224">
            <v>17226</v>
          </cell>
          <cell r="AK224">
            <v>26147</v>
          </cell>
          <cell r="AL224">
            <v>23445</v>
          </cell>
          <cell r="AM224">
            <v>20913</v>
          </cell>
          <cell r="AN224">
            <v>8922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803946</v>
          </cell>
          <cell r="L225">
            <v>11846</v>
          </cell>
          <cell r="M225">
            <v>114644</v>
          </cell>
          <cell r="N225">
            <v>49667</v>
          </cell>
          <cell r="O225">
            <v>30497</v>
          </cell>
          <cell r="P225">
            <v>22748</v>
          </cell>
          <cell r="Q225">
            <v>55837</v>
          </cell>
          <cell r="R225">
            <v>20852</v>
          </cell>
          <cell r="S225">
            <v>122663</v>
          </cell>
          <cell r="T225">
            <v>22377</v>
          </cell>
          <cell r="U225">
            <v>44819</v>
          </cell>
          <cell r="V225">
            <v>41027</v>
          </cell>
          <cell r="W225">
            <v>11665</v>
          </cell>
          <cell r="X225">
            <v>41291</v>
          </cell>
          <cell r="Y225">
            <v>1335</v>
          </cell>
          <cell r="Z225">
            <v>12274</v>
          </cell>
          <cell r="AA225">
            <v>10524</v>
          </cell>
          <cell r="AB225">
            <v>4605</v>
          </cell>
          <cell r="AC225">
            <v>18311</v>
          </cell>
          <cell r="AD225">
            <v>7935</v>
          </cell>
          <cell r="AE225">
            <v>4168</v>
          </cell>
          <cell r="AF225">
            <v>94693</v>
          </cell>
          <cell r="AG225">
            <v>5957</v>
          </cell>
          <cell r="AH225">
            <v>5187</v>
          </cell>
          <cell r="AI225">
            <v>18472</v>
          </cell>
          <cell r="AJ225">
            <v>391</v>
          </cell>
          <cell r="AK225">
            <v>5563</v>
          </cell>
          <cell r="AL225">
            <v>12793</v>
          </cell>
          <cell r="AM225">
            <v>668</v>
          </cell>
          <cell r="AN225">
            <v>3064</v>
          </cell>
          <cell r="AO225">
            <v>8073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6011112</v>
          </cell>
          <cell r="L226">
            <v>89379</v>
          </cell>
          <cell r="M226">
            <v>216290</v>
          </cell>
          <cell r="N226">
            <v>207650</v>
          </cell>
          <cell r="O226">
            <v>243618</v>
          </cell>
          <cell r="P226">
            <v>263210</v>
          </cell>
          <cell r="Q226">
            <v>364140</v>
          </cell>
          <cell r="R226">
            <v>196862</v>
          </cell>
          <cell r="S226">
            <v>217996</v>
          </cell>
          <cell r="T226">
            <v>375584</v>
          </cell>
          <cell r="U226">
            <v>268811</v>
          </cell>
          <cell r="V226">
            <v>263562</v>
          </cell>
          <cell r="W226">
            <v>196535</v>
          </cell>
          <cell r="X226">
            <v>285552</v>
          </cell>
          <cell r="Y226">
            <v>182759</v>
          </cell>
          <cell r="Z226">
            <v>152548</v>
          </cell>
          <cell r="AA226">
            <v>227934</v>
          </cell>
          <cell r="AB226">
            <v>217700</v>
          </cell>
          <cell r="AC226">
            <v>207358</v>
          </cell>
          <cell r="AD226">
            <v>188130</v>
          </cell>
          <cell r="AE226">
            <v>361317</v>
          </cell>
          <cell r="AF226">
            <v>167379</v>
          </cell>
          <cell r="AG226">
            <v>265030</v>
          </cell>
          <cell r="AH226">
            <v>90609</v>
          </cell>
          <cell r="AI226">
            <v>252623</v>
          </cell>
          <cell r="AJ226">
            <v>100541</v>
          </cell>
          <cell r="AK226">
            <v>109670</v>
          </cell>
          <cell r="AL226">
            <v>121191</v>
          </cell>
          <cell r="AM226">
            <v>131010</v>
          </cell>
          <cell r="AN226">
            <v>46124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310086</v>
          </cell>
          <cell r="L227">
            <v>11109</v>
          </cell>
          <cell r="M227">
            <v>23837</v>
          </cell>
          <cell r="N227">
            <v>21601</v>
          </cell>
          <cell r="O227">
            <v>26551</v>
          </cell>
          <cell r="P227">
            <v>20458</v>
          </cell>
          <cell r="Q227">
            <v>16874</v>
          </cell>
          <cell r="R227">
            <v>13452</v>
          </cell>
          <cell r="S227">
            <v>19632</v>
          </cell>
          <cell r="T227">
            <v>15723</v>
          </cell>
          <cell r="U227">
            <v>18763</v>
          </cell>
          <cell r="V227">
            <v>10270</v>
          </cell>
          <cell r="W227">
            <v>7781</v>
          </cell>
          <cell r="X227">
            <v>9918</v>
          </cell>
          <cell r="Y227">
            <v>11295</v>
          </cell>
          <cell r="Z227">
            <v>6272</v>
          </cell>
          <cell r="AA227">
            <v>6749</v>
          </cell>
          <cell r="AB227">
            <v>6095</v>
          </cell>
          <cell r="AC227">
            <v>7282</v>
          </cell>
          <cell r="AD227">
            <v>6671</v>
          </cell>
          <cell r="AE227">
            <v>7122</v>
          </cell>
          <cell r="AF227">
            <v>6714</v>
          </cell>
          <cell r="AG227">
            <v>3715</v>
          </cell>
          <cell r="AH227">
            <v>4700</v>
          </cell>
          <cell r="AI227">
            <v>3747</v>
          </cell>
          <cell r="AJ227">
            <v>3885</v>
          </cell>
          <cell r="AK227">
            <v>5239</v>
          </cell>
          <cell r="AL227">
            <v>5623</v>
          </cell>
          <cell r="AM227">
            <v>7086</v>
          </cell>
          <cell r="AN227">
            <v>1922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226256</v>
          </cell>
          <cell r="L228">
            <v>489</v>
          </cell>
          <cell r="M228">
            <v>12198</v>
          </cell>
          <cell r="N228">
            <v>9315</v>
          </cell>
          <cell r="O228">
            <v>5432</v>
          </cell>
          <cell r="P228">
            <v>9967</v>
          </cell>
          <cell r="Q228">
            <v>8014</v>
          </cell>
          <cell r="R228">
            <v>22259</v>
          </cell>
          <cell r="S228">
            <v>2646</v>
          </cell>
          <cell r="T228">
            <v>9976</v>
          </cell>
          <cell r="U228">
            <v>2476</v>
          </cell>
          <cell r="V228">
            <v>17335</v>
          </cell>
          <cell r="W228">
            <v>11455</v>
          </cell>
          <cell r="X228">
            <v>2756</v>
          </cell>
          <cell r="Y228">
            <v>2909</v>
          </cell>
          <cell r="AA228">
            <v>2154</v>
          </cell>
          <cell r="AB228">
            <v>10566</v>
          </cell>
          <cell r="AC228">
            <v>665</v>
          </cell>
          <cell r="AD228">
            <v>1474</v>
          </cell>
          <cell r="AE228">
            <v>15309</v>
          </cell>
          <cell r="AF228">
            <v>325</v>
          </cell>
          <cell r="AG228">
            <v>175</v>
          </cell>
          <cell r="AH228">
            <v>3869</v>
          </cell>
          <cell r="AI228">
            <v>346</v>
          </cell>
          <cell r="AJ228">
            <v>1682</v>
          </cell>
          <cell r="AL228">
            <v>71985</v>
          </cell>
          <cell r="AM228">
            <v>386</v>
          </cell>
          <cell r="AN228">
            <v>93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7564795</v>
          </cell>
          <cell r="L229">
            <v>137124</v>
          </cell>
          <cell r="M229">
            <v>420092</v>
          </cell>
          <cell r="N229">
            <v>358447</v>
          </cell>
          <cell r="O229">
            <v>538118</v>
          </cell>
          <cell r="P229">
            <v>472966</v>
          </cell>
          <cell r="Q229">
            <v>404663</v>
          </cell>
          <cell r="R229">
            <v>267276</v>
          </cell>
          <cell r="S229">
            <v>242315</v>
          </cell>
          <cell r="T229">
            <v>264107</v>
          </cell>
          <cell r="U229">
            <v>279730</v>
          </cell>
          <cell r="V229">
            <v>243953</v>
          </cell>
          <cell r="W229">
            <v>267329</v>
          </cell>
          <cell r="X229">
            <v>201406</v>
          </cell>
          <cell r="Y229">
            <v>221935</v>
          </cell>
          <cell r="Z229">
            <v>261442</v>
          </cell>
          <cell r="AA229">
            <v>241409</v>
          </cell>
          <cell r="AB229">
            <v>246221</v>
          </cell>
          <cell r="AC229">
            <v>276137</v>
          </cell>
          <cell r="AD229">
            <v>146122</v>
          </cell>
          <cell r="AE229">
            <v>380845</v>
          </cell>
          <cell r="AF229">
            <v>223437</v>
          </cell>
          <cell r="AG229">
            <v>208104</v>
          </cell>
          <cell r="AH229">
            <v>140670</v>
          </cell>
          <cell r="AI229">
            <v>99763</v>
          </cell>
          <cell r="AJ229">
            <v>140807</v>
          </cell>
          <cell r="AK229">
            <v>235918</v>
          </cell>
          <cell r="AL229">
            <v>217779</v>
          </cell>
          <cell r="AM229">
            <v>286756</v>
          </cell>
          <cell r="AN229">
            <v>139924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  <cell r="J230">
            <v>33484</v>
          </cell>
          <cell r="L230">
            <v>113</v>
          </cell>
          <cell r="M230">
            <v>626</v>
          </cell>
          <cell r="N230">
            <v>675</v>
          </cell>
          <cell r="O230">
            <v>1266</v>
          </cell>
          <cell r="P230">
            <v>322</v>
          </cell>
          <cell r="Q230">
            <v>661</v>
          </cell>
          <cell r="R230">
            <v>1735</v>
          </cell>
          <cell r="S230">
            <v>898</v>
          </cell>
          <cell r="T230">
            <v>891</v>
          </cell>
          <cell r="U230">
            <v>8691</v>
          </cell>
          <cell r="V230">
            <v>289</v>
          </cell>
          <cell r="W230">
            <v>416</v>
          </cell>
          <cell r="X230">
            <v>296</v>
          </cell>
          <cell r="Y230">
            <v>124</v>
          </cell>
          <cell r="Z230">
            <v>1950</v>
          </cell>
          <cell r="AA230">
            <v>1006</v>
          </cell>
          <cell r="AB230">
            <v>692</v>
          </cell>
          <cell r="AC230">
            <v>10259</v>
          </cell>
          <cell r="AD230">
            <v>2574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  <cell r="J231">
            <v>475000</v>
          </cell>
          <cell r="L231">
            <v>2901</v>
          </cell>
          <cell r="M231">
            <v>13944</v>
          </cell>
          <cell r="N231">
            <v>20489</v>
          </cell>
          <cell r="O231">
            <v>37285</v>
          </cell>
          <cell r="P231">
            <v>24954</v>
          </cell>
          <cell r="Q231">
            <v>18900</v>
          </cell>
          <cell r="R231">
            <v>36888</v>
          </cell>
          <cell r="S231">
            <v>16132</v>
          </cell>
          <cell r="T231">
            <v>22329</v>
          </cell>
          <cell r="U231">
            <v>65577</v>
          </cell>
          <cell r="V231">
            <v>14269</v>
          </cell>
          <cell r="W231">
            <v>19489</v>
          </cell>
          <cell r="X231">
            <v>12440</v>
          </cell>
          <cell r="Y231">
            <v>13278</v>
          </cell>
          <cell r="Z231">
            <v>8672</v>
          </cell>
          <cell r="AA231">
            <v>22518</v>
          </cell>
          <cell r="AB231">
            <v>40996</v>
          </cell>
          <cell r="AC231">
            <v>2043</v>
          </cell>
          <cell r="AD231">
            <v>28932</v>
          </cell>
          <cell r="AE231">
            <v>19315</v>
          </cell>
          <cell r="AF231">
            <v>5395</v>
          </cell>
          <cell r="AG231">
            <v>28254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  <cell r="J232">
            <v>169337</v>
          </cell>
          <cell r="L232">
            <v>3375</v>
          </cell>
          <cell r="M232">
            <v>25020</v>
          </cell>
          <cell r="N232">
            <v>5219</v>
          </cell>
          <cell r="O232">
            <v>6857</v>
          </cell>
          <cell r="P232">
            <v>9065</v>
          </cell>
          <cell r="Q232">
            <v>5491</v>
          </cell>
          <cell r="R232">
            <v>2652</v>
          </cell>
          <cell r="S232">
            <v>3860</v>
          </cell>
          <cell r="T232">
            <v>5239</v>
          </cell>
          <cell r="U232">
            <v>13084</v>
          </cell>
          <cell r="V232">
            <v>13013</v>
          </cell>
          <cell r="W232">
            <v>3396</v>
          </cell>
          <cell r="X232">
            <v>5133</v>
          </cell>
          <cell r="Y232">
            <v>3710</v>
          </cell>
          <cell r="Z232">
            <v>5652</v>
          </cell>
          <cell r="AA232">
            <v>6371</v>
          </cell>
          <cell r="AB232">
            <v>10526</v>
          </cell>
          <cell r="AC232">
            <v>6915</v>
          </cell>
          <cell r="AD232">
            <v>12004</v>
          </cell>
          <cell r="AE232">
            <v>4377</v>
          </cell>
          <cell r="AF232">
            <v>1392</v>
          </cell>
          <cell r="AG232">
            <v>7580</v>
          </cell>
          <cell r="AH232">
            <v>9406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  <cell r="J233">
            <v>68513</v>
          </cell>
          <cell r="L233">
            <v>215</v>
          </cell>
          <cell r="M233">
            <v>2007</v>
          </cell>
          <cell r="N233">
            <v>2675</v>
          </cell>
          <cell r="O233">
            <v>3305</v>
          </cell>
          <cell r="P233">
            <v>2537</v>
          </cell>
          <cell r="Q233">
            <v>2899</v>
          </cell>
          <cell r="R233">
            <v>2557</v>
          </cell>
          <cell r="S233">
            <v>3251</v>
          </cell>
          <cell r="T233">
            <v>2781</v>
          </cell>
          <cell r="U233">
            <v>2464</v>
          </cell>
          <cell r="V233">
            <v>2666</v>
          </cell>
          <cell r="W233">
            <v>2974</v>
          </cell>
          <cell r="X233">
            <v>2185</v>
          </cell>
          <cell r="Y233">
            <v>3159</v>
          </cell>
          <cell r="Z233">
            <v>3814</v>
          </cell>
          <cell r="AA233">
            <v>5163</v>
          </cell>
          <cell r="AB233">
            <v>3787</v>
          </cell>
          <cell r="AC233">
            <v>2380</v>
          </cell>
          <cell r="AD233">
            <v>6660</v>
          </cell>
          <cell r="AE233">
            <v>4216</v>
          </cell>
          <cell r="AF233">
            <v>3389</v>
          </cell>
          <cell r="AG233">
            <v>3429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341274</v>
          </cell>
          <cell r="L234">
            <v>15753</v>
          </cell>
          <cell r="M234">
            <v>20105</v>
          </cell>
          <cell r="N234">
            <v>5019</v>
          </cell>
          <cell r="O234">
            <v>8158</v>
          </cell>
          <cell r="Q234">
            <v>18067</v>
          </cell>
          <cell r="R234">
            <v>8757</v>
          </cell>
          <cell r="S234">
            <v>13784</v>
          </cell>
          <cell r="T234">
            <v>16853</v>
          </cell>
          <cell r="U234">
            <v>3277</v>
          </cell>
          <cell r="V234">
            <v>9148</v>
          </cell>
          <cell r="W234">
            <v>10635</v>
          </cell>
          <cell r="X234">
            <v>5861</v>
          </cell>
          <cell r="Y234">
            <v>62435</v>
          </cell>
          <cell r="Z234">
            <v>5983</v>
          </cell>
          <cell r="AA234">
            <v>15738</v>
          </cell>
          <cell r="AB234">
            <v>9129</v>
          </cell>
          <cell r="AC234">
            <v>1976</v>
          </cell>
          <cell r="AD234">
            <v>9112</v>
          </cell>
          <cell r="AE234">
            <v>48251</v>
          </cell>
          <cell r="AF234">
            <v>19583</v>
          </cell>
          <cell r="AG234">
            <v>33650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181290</v>
          </cell>
          <cell r="L235">
            <v>186</v>
          </cell>
          <cell r="M235">
            <v>3430</v>
          </cell>
          <cell r="N235">
            <v>9848</v>
          </cell>
          <cell r="O235">
            <v>5546</v>
          </cell>
          <cell r="P235">
            <v>5653</v>
          </cell>
          <cell r="Q235">
            <v>14904</v>
          </cell>
          <cell r="R235">
            <v>8479</v>
          </cell>
          <cell r="S235">
            <v>6075</v>
          </cell>
          <cell r="T235">
            <v>12928</v>
          </cell>
          <cell r="U235">
            <v>7510</v>
          </cell>
          <cell r="V235">
            <v>8348</v>
          </cell>
          <cell r="W235">
            <v>11565</v>
          </cell>
          <cell r="X235">
            <v>10964</v>
          </cell>
          <cell r="Y235">
            <v>18519</v>
          </cell>
          <cell r="Z235">
            <v>3865</v>
          </cell>
          <cell r="AA235">
            <v>15199</v>
          </cell>
          <cell r="AB235">
            <v>6030</v>
          </cell>
          <cell r="AC235">
            <v>10064</v>
          </cell>
          <cell r="AD235">
            <v>9387</v>
          </cell>
          <cell r="AE235">
            <v>5400</v>
          </cell>
          <cell r="AF235">
            <v>5321</v>
          </cell>
          <cell r="AG235">
            <v>2069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1065128</v>
          </cell>
          <cell r="L236">
            <v>8403</v>
          </cell>
          <cell r="M236">
            <v>24795</v>
          </cell>
          <cell r="N236">
            <v>34668</v>
          </cell>
          <cell r="O236">
            <v>48140</v>
          </cell>
          <cell r="P236">
            <v>39072</v>
          </cell>
          <cell r="Q236">
            <v>38558</v>
          </cell>
          <cell r="R236">
            <v>30641</v>
          </cell>
          <cell r="S236">
            <v>33736</v>
          </cell>
          <cell r="T236">
            <v>31948</v>
          </cell>
          <cell r="U236">
            <v>32556</v>
          </cell>
          <cell r="V236">
            <v>24291</v>
          </cell>
          <cell r="W236">
            <v>21885</v>
          </cell>
          <cell r="X236">
            <v>31839</v>
          </cell>
          <cell r="Y236">
            <v>25083</v>
          </cell>
          <cell r="Z236">
            <v>25509</v>
          </cell>
          <cell r="AA236">
            <v>24660</v>
          </cell>
          <cell r="AB236">
            <v>35266</v>
          </cell>
          <cell r="AC236">
            <v>40490</v>
          </cell>
          <cell r="AD236">
            <v>32941</v>
          </cell>
          <cell r="AE236">
            <v>29684</v>
          </cell>
          <cell r="AF236">
            <v>33471</v>
          </cell>
          <cell r="AG236">
            <v>36630</v>
          </cell>
          <cell r="AH236">
            <v>47885</v>
          </cell>
          <cell r="AI236">
            <v>60183</v>
          </cell>
          <cell r="AJ236">
            <v>53217</v>
          </cell>
          <cell r="AK236">
            <v>64164</v>
          </cell>
          <cell r="AL236">
            <v>68377</v>
          </cell>
          <cell r="AM236">
            <v>58205</v>
          </cell>
          <cell r="AN236">
            <v>28831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1870245</v>
          </cell>
          <cell r="L237">
            <v>12089</v>
          </cell>
          <cell r="M237">
            <v>57936</v>
          </cell>
          <cell r="N237">
            <v>153845</v>
          </cell>
          <cell r="O237">
            <v>98578</v>
          </cell>
          <cell r="P237">
            <v>106708</v>
          </cell>
          <cell r="Q237">
            <v>113719</v>
          </cell>
          <cell r="R237">
            <v>141212</v>
          </cell>
          <cell r="S237">
            <v>82571</v>
          </cell>
          <cell r="T237">
            <v>124746</v>
          </cell>
          <cell r="U237">
            <v>117723</v>
          </cell>
          <cell r="V237">
            <v>104564</v>
          </cell>
          <cell r="W237">
            <v>93668</v>
          </cell>
          <cell r="X237">
            <v>63931</v>
          </cell>
          <cell r="Y237">
            <v>56246</v>
          </cell>
          <cell r="Z237">
            <v>74269</v>
          </cell>
          <cell r="AA237">
            <v>64929</v>
          </cell>
          <cell r="AB237">
            <v>41955</v>
          </cell>
          <cell r="AC237">
            <v>36982</v>
          </cell>
          <cell r="AD237">
            <v>30211</v>
          </cell>
          <cell r="AE237">
            <v>26258</v>
          </cell>
          <cell r="AF237">
            <v>26259</v>
          </cell>
          <cell r="AG237">
            <v>19668</v>
          </cell>
          <cell r="AH237">
            <v>23602</v>
          </cell>
          <cell r="AI237">
            <v>53305</v>
          </cell>
          <cell r="AJ237">
            <v>33974</v>
          </cell>
          <cell r="AK237">
            <v>4812</v>
          </cell>
          <cell r="AL237">
            <v>16372</v>
          </cell>
          <cell r="AM237">
            <v>21286</v>
          </cell>
          <cell r="AN237">
            <v>68827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4043486</v>
          </cell>
          <cell r="L238">
            <v>61918</v>
          </cell>
          <cell r="M238">
            <v>256329</v>
          </cell>
          <cell r="N238">
            <v>210337</v>
          </cell>
          <cell r="O238">
            <v>219348</v>
          </cell>
          <cell r="P238">
            <v>246229</v>
          </cell>
          <cell r="Q238">
            <v>211338</v>
          </cell>
          <cell r="R238">
            <v>165859</v>
          </cell>
          <cell r="S238">
            <v>183406</v>
          </cell>
          <cell r="T238">
            <v>258986</v>
          </cell>
          <cell r="U238">
            <v>165848</v>
          </cell>
          <cell r="V238">
            <v>124096</v>
          </cell>
          <cell r="W238">
            <v>101057</v>
          </cell>
          <cell r="X238">
            <v>134136</v>
          </cell>
          <cell r="Y238">
            <v>162203</v>
          </cell>
          <cell r="Z238">
            <v>99719</v>
          </cell>
          <cell r="AA238">
            <v>99260</v>
          </cell>
          <cell r="AB238">
            <v>202401</v>
          </cell>
          <cell r="AC238">
            <v>157815</v>
          </cell>
          <cell r="AD238">
            <v>141121</v>
          </cell>
          <cell r="AE238">
            <v>106685</v>
          </cell>
          <cell r="AF238">
            <v>74340</v>
          </cell>
          <cell r="AG238">
            <v>77268</v>
          </cell>
          <cell r="AH238">
            <v>46223</v>
          </cell>
          <cell r="AI238">
            <v>66725</v>
          </cell>
          <cell r="AJ238">
            <v>98193</v>
          </cell>
          <cell r="AK238">
            <v>98502</v>
          </cell>
          <cell r="AL238">
            <v>119742</v>
          </cell>
          <cell r="AM238">
            <v>99163</v>
          </cell>
          <cell r="AN238">
            <v>52307</v>
          </cell>
          <cell r="AO238">
            <v>2932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  <cell r="J239">
            <v>82192</v>
          </cell>
          <cell r="L239">
            <v>128</v>
          </cell>
          <cell r="M239">
            <v>1619</v>
          </cell>
          <cell r="N239">
            <v>1623</v>
          </cell>
          <cell r="O239">
            <v>2076</v>
          </cell>
          <cell r="P239">
            <v>3270</v>
          </cell>
          <cell r="Q239">
            <v>807</v>
          </cell>
          <cell r="R239">
            <v>385</v>
          </cell>
          <cell r="S239">
            <v>939</v>
          </cell>
          <cell r="T239">
            <v>899</v>
          </cell>
          <cell r="U239">
            <v>1601</v>
          </cell>
          <cell r="V239">
            <v>1317</v>
          </cell>
          <cell r="W239">
            <v>552</v>
          </cell>
          <cell r="X239">
            <v>1495</v>
          </cell>
          <cell r="Y239">
            <v>2323</v>
          </cell>
          <cell r="Z239">
            <v>4553</v>
          </cell>
          <cell r="AA239">
            <v>990</v>
          </cell>
          <cell r="AB239">
            <v>2145</v>
          </cell>
          <cell r="AC239">
            <v>2400</v>
          </cell>
          <cell r="AD239">
            <v>676</v>
          </cell>
          <cell r="AE239">
            <v>837</v>
          </cell>
          <cell r="AF239">
            <v>1926</v>
          </cell>
          <cell r="AG239">
            <v>4020</v>
          </cell>
          <cell r="AH239">
            <v>8308</v>
          </cell>
          <cell r="AI239">
            <v>7407</v>
          </cell>
          <cell r="AJ239">
            <v>6641</v>
          </cell>
          <cell r="AK239">
            <v>6089</v>
          </cell>
          <cell r="AL239">
            <v>6933</v>
          </cell>
          <cell r="AM239">
            <v>8497</v>
          </cell>
          <cell r="AN239">
            <v>1736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  <cell r="J240">
            <v>228861</v>
          </cell>
          <cell r="L240">
            <v>829</v>
          </cell>
          <cell r="M240">
            <v>10569</v>
          </cell>
          <cell r="N240">
            <v>5905</v>
          </cell>
          <cell r="O240">
            <v>2091</v>
          </cell>
          <cell r="P240">
            <v>9992</v>
          </cell>
          <cell r="Q240">
            <v>14593</v>
          </cell>
          <cell r="R240">
            <v>3800</v>
          </cell>
          <cell r="S240">
            <v>419</v>
          </cell>
          <cell r="T240">
            <v>3900</v>
          </cell>
          <cell r="U240">
            <v>7585</v>
          </cell>
          <cell r="V240">
            <v>1846</v>
          </cell>
          <cell r="X240">
            <v>2687</v>
          </cell>
          <cell r="Y240">
            <v>35</v>
          </cell>
          <cell r="Z240">
            <v>3943</v>
          </cell>
          <cell r="AA240">
            <v>603</v>
          </cell>
          <cell r="AB240">
            <v>184</v>
          </cell>
          <cell r="AG240">
            <v>4438</v>
          </cell>
          <cell r="AH240">
            <v>10908</v>
          </cell>
          <cell r="AI240">
            <v>329</v>
          </cell>
          <cell r="AJ240">
            <v>34869</v>
          </cell>
          <cell r="AK240">
            <v>44382</v>
          </cell>
          <cell r="AL240">
            <v>28391</v>
          </cell>
          <cell r="AM240">
            <v>20726</v>
          </cell>
          <cell r="AN240">
            <v>15837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  <cell r="J241">
            <v>273168</v>
          </cell>
          <cell r="L241">
            <v>658</v>
          </cell>
          <cell r="M241">
            <v>4389</v>
          </cell>
          <cell r="N241">
            <v>11544</v>
          </cell>
          <cell r="O241">
            <v>8194</v>
          </cell>
          <cell r="P241">
            <v>16789</v>
          </cell>
          <cell r="Q241">
            <v>5541</v>
          </cell>
          <cell r="R241">
            <v>4679</v>
          </cell>
          <cell r="S241">
            <v>2376</v>
          </cell>
          <cell r="T241">
            <v>2928</v>
          </cell>
          <cell r="U241">
            <v>2855</v>
          </cell>
          <cell r="V241">
            <v>1153</v>
          </cell>
          <cell r="W241">
            <v>3267</v>
          </cell>
          <cell r="X241">
            <v>3790</v>
          </cell>
          <cell r="Y241">
            <v>1895</v>
          </cell>
          <cell r="Z241">
            <v>2400</v>
          </cell>
          <cell r="AA241">
            <v>1631</v>
          </cell>
          <cell r="AB241">
            <v>3959</v>
          </cell>
          <cell r="AD241">
            <v>705</v>
          </cell>
          <cell r="AE241">
            <v>880</v>
          </cell>
          <cell r="AF241">
            <v>106</v>
          </cell>
          <cell r="AG241">
            <v>3309</v>
          </cell>
          <cell r="AH241">
            <v>5772</v>
          </cell>
          <cell r="AI241">
            <v>12385</v>
          </cell>
          <cell r="AJ241">
            <v>9916</v>
          </cell>
          <cell r="AK241">
            <v>16407</v>
          </cell>
          <cell r="AL241">
            <v>41843</v>
          </cell>
          <cell r="AM241">
            <v>9831</v>
          </cell>
          <cell r="AN241">
            <v>93966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97580362</v>
          </cell>
          <cell r="L242">
            <v>1549106</v>
          </cell>
          <cell r="M242">
            <v>3607955</v>
          </cell>
          <cell r="N242">
            <v>3499925</v>
          </cell>
          <cell r="O242">
            <v>3252065</v>
          </cell>
          <cell r="P242">
            <v>3286761</v>
          </cell>
          <cell r="Q242">
            <v>3531708</v>
          </cell>
          <cell r="R242">
            <v>3993761</v>
          </cell>
          <cell r="S242">
            <v>3929425</v>
          </cell>
          <cell r="T242">
            <v>4169924</v>
          </cell>
          <cell r="U242">
            <v>4126222</v>
          </cell>
          <cell r="V242">
            <v>3339256</v>
          </cell>
          <cell r="W242">
            <v>3431976</v>
          </cell>
          <cell r="X242">
            <v>3595565</v>
          </cell>
          <cell r="Y242">
            <v>3452142</v>
          </cell>
          <cell r="Z242">
            <v>3306848</v>
          </cell>
          <cell r="AA242">
            <v>3503775</v>
          </cell>
          <cell r="AB242">
            <v>3840349</v>
          </cell>
          <cell r="AC242">
            <v>3789934</v>
          </cell>
          <cell r="AD242">
            <v>3822222</v>
          </cell>
          <cell r="AE242">
            <v>3555443</v>
          </cell>
          <cell r="AF242">
            <v>3420459</v>
          </cell>
          <cell r="AG242">
            <v>2872284</v>
          </cell>
          <cell r="AH242">
            <v>3165616</v>
          </cell>
          <cell r="AI242">
            <v>3255135</v>
          </cell>
          <cell r="AJ242">
            <v>3319641</v>
          </cell>
          <cell r="AK242">
            <v>3424184</v>
          </cell>
          <cell r="AL242">
            <v>3359436</v>
          </cell>
          <cell r="AM242">
            <v>3054800</v>
          </cell>
          <cell r="AN242">
            <v>1124366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2017664</v>
          </cell>
          <cell r="L243">
            <v>66749</v>
          </cell>
          <cell r="M243">
            <v>302174</v>
          </cell>
          <cell r="N243">
            <v>259295</v>
          </cell>
          <cell r="O243">
            <v>197450</v>
          </cell>
          <cell r="P243">
            <v>102636</v>
          </cell>
          <cell r="Q243">
            <v>84384</v>
          </cell>
          <cell r="R243">
            <v>78507</v>
          </cell>
          <cell r="S243">
            <v>74468</v>
          </cell>
          <cell r="T243">
            <v>92079</v>
          </cell>
          <cell r="U243">
            <v>118560</v>
          </cell>
          <cell r="V243">
            <v>56162</v>
          </cell>
          <cell r="W243">
            <v>53078</v>
          </cell>
          <cell r="X243">
            <v>56918</v>
          </cell>
          <cell r="Y243">
            <v>54745</v>
          </cell>
          <cell r="Z243">
            <v>78734</v>
          </cell>
          <cell r="AA243">
            <v>35671</v>
          </cell>
          <cell r="AB243">
            <v>38284</v>
          </cell>
          <cell r="AC243">
            <v>39849</v>
          </cell>
          <cell r="AD243">
            <v>42253</v>
          </cell>
          <cell r="AE243">
            <v>32839</v>
          </cell>
          <cell r="AF243">
            <v>23314</v>
          </cell>
          <cell r="AG243">
            <v>22735</v>
          </cell>
          <cell r="AH243">
            <v>18672</v>
          </cell>
          <cell r="AI243">
            <v>18676</v>
          </cell>
          <cell r="AJ243">
            <v>19750</v>
          </cell>
          <cell r="AK243">
            <v>17181</v>
          </cell>
          <cell r="AL243">
            <v>13186</v>
          </cell>
          <cell r="AM243">
            <v>13478</v>
          </cell>
          <cell r="AN243">
            <v>5837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20046937</v>
          </cell>
          <cell r="L244">
            <v>463481</v>
          </cell>
          <cell r="M244">
            <v>994829</v>
          </cell>
          <cell r="N244">
            <v>1044172</v>
          </cell>
          <cell r="O244">
            <v>944426</v>
          </cell>
          <cell r="P244">
            <v>893000</v>
          </cell>
          <cell r="Q244">
            <v>898153</v>
          </cell>
          <cell r="R244">
            <v>963329</v>
          </cell>
          <cell r="S244">
            <v>972763</v>
          </cell>
          <cell r="T244">
            <v>1083949</v>
          </cell>
          <cell r="U244">
            <v>981885</v>
          </cell>
          <cell r="V244">
            <v>803238</v>
          </cell>
          <cell r="W244">
            <v>863765</v>
          </cell>
          <cell r="X244">
            <v>835981</v>
          </cell>
          <cell r="Y244">
            <v>734949</v>
          </cell>
          <cell r="Z244">
            <v>625725</v>
          </cell>
          <cell r="AA244">
            <v>605285</v>
          </cell>
          <cell r="AB244">
            <v>615813</v>
          </cell>
          <cell r="AC244">
            <v>585505</v>
          </cell>
          <cell r="AD244">
            <v>559378</v>
          </cell>
          <cell r="AE244">
            <v>525786</v>
          </cell>
          <cell r="AF244">
            <v>537410</v>
          </cell>
          <cell r="AG244">
            <v>469349</v>
          </cell>
          <cell r="AH244">
            <v>475217</v>
          </cell>
          <cell r="AI244">
            <v>484941</v>
          </cell>
          <cell r="AJ244">
            <v>500464</v>
          </cell>
          <cell r="AK244">
            <v>514970</v>
          </cell>
          <cell r="AL244">
            <v>488353</v>
          </cell>
          <cell r="AM244">
            <v>457063</v>
          </cell>
          <cell r="AN244">
            <v>123654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5358556</v>
          </cell>
          <cell r="L245">
            <v>165946</v>
          </cell>
          <cell r="M245">
            <v>443439</v>
          </cell>
          <cell r="N245">
            <v>477202</v>
          </cell>
          <cell r="O245">
            <v>452816</v>
          </cell>
          <cell r="P245">
            <v>518236</v>
          </cell>
          <cell r="Q245">
            <v>556314</v>
          </cell>
          <cell r="R245">
            <v>324592</v>
          </cell>
          <cell r="S245">
            <v>199844</v>
          </cell>
          <cell r="T245">
            <v>158238</v>
          </cell>
          <cell r="U245">
            <v>138819</v>
          </cell>
          <cell r="V245">
            <v>117352</v>
          </cell>
          <cell r="W245">
            <v>110284</v>
          </cell>
          <cell r="X245">
            <v>85188</v>
          </cell>
          <cell r="Y245">
            <v>99947</v>
          </cell>
          <cell r="Z245">
            <v>131049</v>
          </cell>
          <cell r="AA245">
            <v>121994</v>
          </cell>
          <cell r="AB245">
            <v>112875</v>
          </cell>
          <cell r="AC245">
            <v>115472</v>
          </cell>
          <cell r="AD245">
            <v>108616</v>
          </cell>
          <cell r="AE245">
            <v>102163</v>
          </cell>
          <cell r="AF245">
            <v>94313</v>
          </cell>
          <cell r="AG245">
            <v>93937</v>
          </cell>
          <cell r="AH245">
            <v>75725</v>
          </cell>
          <cell r="AI245">
            <v>73554</v>
          </cell>
          <cell r="AJ245">
            <v>68707</v>
          </cell>
          <cell r="AK245">
            <v>92296</v>
          </cell>
          <cell r="AL245">
            <v>151605</v>
          </cell>
          <cell r="AM245">
            <v>102023</v>
          </cell>
          <cell r="AN245">
            <v>66010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36521157</v>
          </cell>
          <cell r="L246">
            <v>141481</v>
          </cell>
          <cell r="M246">
            <v>1462811</v>
          </cell>
          <cell r="N246">
            <v>1444796</v>
          </cell>
          <cell r="O246">
            <v>1663659</v>
          </cell>
          <cell r="P246">
            <v>1404542</v>
          </cell>
          <cell r="Q246">
            <v>1255257</v>
          </cell>
          <cell r="R246">
            <v>1732988</v>
          </cell>
          <cell r="S246">
            <v>2362571</v>
          </cell>
          <cell r="T246">
            <v>1883641</v>
          </cell>
          <cell r="U246">
            <v>1560258</v>
          </cell>
          <cell r="V246">
            <v>1193209</v>
          </cell>
          <cell r="W246">
            <v>1284864</v>
          </cell>
          <cell r="X246">
            <v>1402212</v>
          </cell>
          <cell r="Y246">
            <v>1501931</v>
          </cell>
          <cell r="Z246">
            <v>1385938</v>
          </cell>
          <cell r="AA246">
            <v>1242446</v>
          </cell>
          <cell r="AB246">
            <v>1192601</v>
          </cell>
          <cell r="AC246">
            <v>1299530</v>
          </cell>
          <cell r="AD246">
            <v>1655723</v>
          </cell>
          <cell r="AE246">
            <v>1629575</v>
          </cell>
          <cell r="AF246">
            <v>1408407</v>
          </cell>
          <cell r="AG246">
            <v>1172927</v>
          </cell>
          <cell r="AH246">
            <v>894455</v>
          </cell>
          <cell r="AI246">
            <v>758250</v>
          </cell>
          <cell r="AJ246">
            <v>733363</v>
          </cell>
          <cell r="AK246">
            <v>676406</v>
          </cell>
          <cell r="AL246">
            <v>941430</v>
          </cell>
          <cell r="AM246">
            <v>515367</v>
          </cell>
          <cell r="AN246">
            <v>499026</v>
          </cell>
          <cell r="AO246">
            <v>221493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14321394</v>
          </cell>
          <cell r="L247">
            <v>317067</v>
          </cell>
          <cell r="M247">
            <v>973936</v>
          </cell>
          <cell r="N247">
            <v>1030334</v>
          </cell>
          <cell r="O247">
            <v>883309</v>
          </cell>
          <cell r="P247">
            <v>1059496</v>
          </cell>
          <cell r="Q247">
            <v>1245074</v>
          </cell>
          <cell r="R247">
            <v>841372</v>
          </cell>
          <cell r="S247">
            <v>519180</v>
          </cell>
          <cell r="T247">
            <v>426130</v>
          </cell>
          <cell r="U247">
            <v>395044</v>
          </cell>
          <cell r="V247">
            <v>335575</v>
          </cell>
          <cell r="W247">
            <v>318295</v>
          </cell>
          <cell r="X247">
            <v>304403</v>
          </cell>
          <cell r="Y247">
            <v>293497</v>
          </cell>
          <cell r="Z247">
            <v>306854</v>
          </cell>
          <cell r="AA247">
            <v>364948</v>
          </cell>
          <cell r="AB247">
            <v>419286</v>
          </cell>
          <cell r="AC247">
            <v>397421</v>
          </cell>
          <cell r="AD247">
            <v>390455</v>
          </cell>
          <cell r="AE247">
            <v>397942</v>
          </cell>
          <cell r="AF247">
            <v>367467</v>
          </cell>
          <cell r="AG247">
            <v>401995</v>
          </cell>
          <cell r="AH247">
            <v>348203</v>
          </cell>
          <cell r="AI247">
            <v>325980</v>
          </cell>
          <cell r="AJ247">
            <v>369828</v>
          </cell>
          <cell r="AK247">
            <v>350138</v>
          </cell>
          <cell r="AL247">
            <v>399805</v>
          </cell>
          <cell r="AM247">
            <v>370427</v>
          </cell>
          <cell r="AN247">
            <v>167933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1282543</v>
          </cell>
          <cell r="L248">
            <v>28826</v>
          </cell>
          <cell r="M248">
            <v>59291</v>
          </cell>
          <cell r="N248">
            <v>58267</v>
          </cell>
          <cell r="O248">
            <v>56315</v>
          </cell>
          <cell r="P248">
            <v>59187</v>
          </cell>
          <cell r="Q248">
            <v>51353</v>
          </cell>
          <cell r="R248">
            <v>43640</v>
          </cell>
          <cell r="S248">
            <v>53096</v>
          </cell>
          <cell r="T248">
            <v>57059</v>
          </cell>
          <cell r="U248">
            <v>59983</v>
          </cell>
          <cell r="V248">
            <v>45901</v>
          </cell>
          <cell r="W248">
            <v>47997</v>
          </cell>
          <cell r="X248">
            <v>44121</v>
          </cell>
          <cell r="Y248">
            <v>43892</v>
          </cell>
          <cell r="Z248">
            <v>49669</v>
          </cell>
          <cell r="AA248">
            <v>45249</v>
          </cell>
          <cell r="AB248">
            <v>48867</v>
          </cell>
          <cell r="AC248">
            <v>42312</v>
          </cell>
          <cell r="AD248">
            <v>42471</v>
          </cell>
          <cell r="AE248">
            <v>37327</v>
          </cell>
          <cell r="AF248">
            <v>42754</v>
          </cell>
          <cell r="AG248">
            <v>32724</v>
          </cell>
          <cell r="AH248">
            <v>29647</v>
          </cell>
          <cell r="AI248">
            <v>33049</v>
          </cell>
          <cell r="AJ248">
            <v>37671</v>
          </cell>
          <cell r="AK248">
            <v>35875</v>
          </cell>
          <cell r="AL248">
            <v>40099</v>
          </cell>
          <cell r="AM248">
            <v>39743</v>
          </cell>
          <cell r="AN248">
            <v>16158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3993248</v>
          </cell>
          <cell r="L249">
            <v>20636</v>
          </cell>
          <cell r="M249">
            <v>267483</v>
          </cell>
          <cell r="N249">
            <v>219790</v>
          </cell>
          <cell r="O249">
            <v>335177</v>
          </cell>
          <cell r="P249">
            <v>369856</v>
          </cell>
          <cell r="Q249">
            <v>237363</v>
          </cell>
          <cell r="R249">
            <v>384729</v>
          </cell>
          <cell r="S249">
            <v>92804</v>
          </cell>
          <cell r="T249">
            <v>96620</v>
          </cell>
          <cell r="U249">
            <v>221185</v>
          </cell>
          <cell r="V249">
            <v>289759</v>
          </cell>
          <cell r="W249">
            <v>99439</v>
          </cell>
          <cell r="X249">
            <v>172588</v>
          </cell>
          <cell r="Y249">
            <v>163486</v>
          </cell>
          <cell r="Z249">
            <v>31303</v>
          </cell>
          <cell r="AA249">
            <v>132298</v>
          </cell>
          <cell r="AB249">
            <v>45101</v>
          </cell>
          <cell r="AC249">
            <v>131673</v>
          </cell>
          <cell r="AD249">
            <v>41813</v>
          </cell>
          <cell r="AE249">
            <v>77644</v>
          </cell>
          <cell r="AF249">
            <v>144252</v>
          </cell>
          <cell r="AG249">
            <v>40160</v>
          </cell>
          <cell r="AH249">
            <v>52933</v>
          </cell>
          <cell r="AI249">
            <v>38174</v>
          </cell>
          <cell r="AJ249">
            <v>106952</v>
          </cell>
          <cell r="AK249">
            <v>33266</v>
          </cell>
          <cell r="AL249">
            <v>86505</v>
          </cell>
          <cell r="AM249">
            <v>34599</v>
          </cell>
          <cell r="AN249">
            <v>19643</v>
          </cell>
          <cell r="AO249">
            <v>6017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16856065</v>
          </cell>
          <cell r="L250">
            <v>192406</v>
          </cell>
          <cell r="M250">
            <v>546868</v>
          </cell>
          <cell r="N250">
            <v>563819</v>
          </cell>
          <cell r="O250">
            <v>530854</v>
          </cell>
          <cell r="P250">
            <v>556567</v>
          </cell>
          <cell r="Q250">
            <v>526895</v>
          </cell>
          <cell r="R250">
            <v>436774</v>
          </cell>
          <cell r="S250">
            <v>499123</v>
          </cell>
          <cell r="T250">
            <v>475549</v>
          </cell>
          <cell r="U250">
            <v>496398</v>
          </cell>
          <cell r="V250">
            <v>697128</v>
          </cell>
          <cell r="W250">
            <v>419563</v>
          </cell>
          <cell r="X250">
            <v>859333</v>
          </cell>
          <cell r="Y250">
            <v>391131</v>
          </cell>
          <cell r="Z250">
            <v>550873</v>
          </cell>
          <cell r="AA250">
            <v>588617</v>
          </cell>
          <cell r="AB250">
            <v>999829</v>
          </cell>
          <cell r="AC250">
            <v>869944</v>
          </cell>
          <cell r="AD250">
            <v>814512</v>
          </cell>
          <cell r="AE250">
            <v>736495</v>
          </cell>
          <cell r="AF250">
            <v>1339867</v>
          </cell>
          <cell r="AG250">
            <v>831631</v>
          </cell>
          <cell r="AH250">
            <v>316606</v>
          </cell>
          <cell r="AI250">
            <v>372559</v>
          </cell>
          <cell r="AJ250">
            <v>465303</v>
          </cell>
          <cell r="AK250">
            <v>456999</v>
          </cell>
          <cell r="AL250">
            <v>599632</v>
          </cell>
          <cell r="AM250">
            <v>557801</v>
          </cell>
          <cell r="AN250">
            <v>160096</v>
          </cell>
          <cell r="AO250">
            <v>2893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359968</v>
          </cell>
          <cell r="L251">
            <v>14079</v>
          </cell>
          <cell r="M251">
            <v>25626</v>
          </cell>
          <cell r="N251">
            <v>25968</v>
          </cell>
          <cell r="O251">
            <v>23692</v>
          </cell>
          <cell r="P251">
            <v>25537</v>
          </cell>
          <cell r="Q251">
            <v>21790</v>
          </cell>
          <cell r="R251">
            <v>19777</v>
          </cell>
          <cell r="S251">
            <v>18386</v>
          </cell>
          <cell r="T251">
            <v>17388</v>
          </cell>
          <cell r="U251">
            <v>12321</v>
          </cell>
          <cell r="V251">
            <v>13594</v>
          </cell>
          <cell r="W251">
            <v>13516</v>
          </cell>
          <cell r="X251">
            <v>12950</v>
          </cell>
          <cell r="Y251">
            <v>11768</v>
          </cell>
          <cell r="Z251">
            <v>8921</v>
          </cell>
          <cell r="AA251">
            <v>7951</v>
          </cell>
          <cell r="AB251">
            <v>9379</v>
          </cell>
          <cell r="AC251">
            <v>8921</v>
          </cell>
          <cell r="AD251">
            <v>9739</v>
          </cell>
          <cell r="AE251">
            <v>7020</v>
          </cell>
          <cell r="AF251">
            <v>6336</v>
          </cell>
          <cell r="AG251">
            <v>5027</v>
          </cell>
          <cell r="AH251">
            <v>6814</v>
          </cell>
          <cell r="AI251">
            <v>5096</v>
          </cell>
          <cell r="AJ251">
            <v>6938</v>
          </cell>
          <cell r="AK251">
            <v>6187</v>
          </cell>
          <cell r="AL251">
            <v>6901</v>
          </cell>
          <cell r="AM251">
            <v>7558</v>
          </cell>
          <cell r="AN251">
            <v>788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4044477</v>
          </cell>
          <cell r="L252">
            <v>11781</v>
          </cell>
          <cell r="M252">
            <v>131719</v>
          </cell>
          <cell r="N252">
            <v>117477</v>
          </cell>
          <cell r="O252">
            <v>139230</v>
          </cell>
          <cell r="P252">
            <v>113565</v>
          </cell>
          <cell r="Q252">
            <v>65514</v>
          </cell>
          <cell r="R252">
            <v>44294</v>
          </cell>
          <cell r="S252">
            <v>45195</v>
          </cell>
          <cell r="T252">
            <v>10480</v>
          </cell>
          <cell r="U252">
            <v>232003</v>
          </cell>
          <cell r="V252">
            <v>137705</v>
          </cell>
          <cell r="W252">
            <v>140215</v>
          </cell>
          <cell r="X252">
            <v>92224</v>
          </cell>
          <cell r="Y252">
            <v>118311</v>
          </cell>
          <cell r="Z252">
            <v>547</v>
          </cell>
          <cell r="AA252">
            <v>87112</v>
          </cell>
          <cell r="AB252">
            <v>45710</v>
          </cell>
          <cell r="AC252">
            <v>132450</v>
          </cell>
          <cell r="AD252">
            <v>141276</v>
          </cell>
          <cell r="AE252">
            <v>226230</v>
          </cell>
          <cell r="AF252">
            <v>114615</v>
          </cell>
          <cell r="AG252">
            <v>150910</v>
          </cell>
          <cell r="AH252">
            <v>234999</v>
          </cell>
          <cell r="AI252">
            <v>216319</v>
          </cell>
          <cell r="AJ252">
            <v>171077</v>
          </cell>
          <cell r="AK252">
            <v>338698</v>
          </cell>
          <cell r="AL252">
            <v>424824</v>
          </cell>
          <cell r="AM252">
            <v>168082</v>
          </cell>
          <cell r="AN252">
            <v>191915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19454383</v>
          </cell>
          <cell r="L253">
            <v>356686</v>
          </cell>
          <cell r="M253">
            <v>1037210</v>
          </cell>
          <cell r="N253">
            <v>1294709</v>
          </cell>
          <cell r="O253">
            <v>1340012</v>
          </cell>
          <cell r="P253">
            <v>1150643</v>
          </cell>
          <cell r="Q253">
            <v>878032</v>
          </cell>
          <cell r="R253">
            <v>631994</v>
          </cell>
          <cell r="S253">
            <v>551832</v>
          </cell>
          <cell r="T253">
            <v>610650</v>
          </cell>
          <cell r="U253">
            <v>756553</v>
          </cell>
          <cell r="V253">
            <v>614333</v>
          </cell>
          <cell r="W253">
            <v>479676</v>
          </cell>
          <cell r="X253">
            <v>544700</v>
          </cell>
          <cell r="Y253">
            <v>411481</v>
          </cell>
          <cell r="Z253">
            <v>475788</v>
          </cell>
          <cell r="AA253">
            <v>472118</v>
          </cell>
          <cell r="AB253">
            <v>484531</v>
          </cell>
          <cell r="AC253">
            <v>707978</v>
          </cell>
          <cell r="AD253">
            <v>716872</v>
          </cell>
          <cell r="AE253">
            <v>612957</v>
          </cell>
          <cell r="AF253">
            <v>585536</v>
          </cell>
          <cell r="AG253">
            <v>731698</v>
          </cell>
          <cell r="AH253">
            <v>594063</v>
          </cell>
          <cell r="AI253">
            <v>356114</v>
          </cell>
          <cell r="AJ253">
            <v>422273</v>
          </cell>
          <cell r="AK253">
            <v>736736</v>
          </cell>
          <cell r="AL253">
            <v>637774</v>
          </cell>
          <cell r="AM253">
            <v>624876</v>
          </cell>
          <cell r="AN253">
            <v>631731</v>
          </cell>
          <cell r="AO253">
            <v>4827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  <cell r="J254">
            <v>26970</v>
          </cell>
          <cell r="M254">
            <v>1525</v>
          </cell>
          <cell r="N254">
            <v>302</v>
          </cell>
          <cell r="O254">
            <v>266</v>
          </cell>
          <cell r="P254">
            <v>765</v>
          </cell>
          <cell r="Q254">
            <v>1054</v>
          </cell>
          <cell r="R254">
            <v>544</v>
          </cell>
          <cell r="S254">
            <v>985</v>
          </cell>
          <cell r="T254">
            <v>2286</v>
          </cell>
          <cell r="U254">
            <v>1784</v>
          </cell>
          <cell r="V254">
            <v>904</v>
          </cell>
          <cell r="W254">
            <v>828</v>
          </cell>
          <cell r="X254">
            <v>1952</v>
          </cell>
          <cell r="Y254">
            <v>3501</v>
          </cell>
          <cell r="Z254">
            <v>836</v>
          </cell>
          <cell r="AA254">
            <v>2280</v>
          </cell>
          <cell r="AB254">
            <v>1227</v>
          </cell>
          <cell r="AC254">
            <v>4053</v>
          </cell>
          <cell r="AD254">
            <v>260</v>
          </cell>
          <cell r="AE254">
            <v>696</v>
          </cell>
          <cell r="AF254">
            <v>525</v>
          </cell>
          <cell r="AG254">
            <v>397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1066804</v>
          </cell>
          <cell r="M255">
            <v>80929</v>
          </cell>
          <cell r="N255">
            <v>93577</v>
          </cell>
          <cell r="O255">
            <v>65477</v>
          </cell>
          <cell r="P255">
            <v>46228</v>
          </cell>
          <cell r="Q255">
            <v>82979</v>
          </cell>
          <cell r="R255">
            <v>72571</v>
          </cell>
          <cell r="S255">
            <v>34300</v>
          </cell>
          <cell r="T255">
            <v>49214</v>
          </cell>
          <cell r="U255">
            <v>60538</v>
          </cell>
          <cell r="V255">
            <v>104145</v>
          </cell>
          <cell r="W255">
            <v>46166</v>
          </cell>
          <cell r="X255">
            <v>44328</v>
          </cell>
          <cell r="Y255">
            <v>44964</v>
          </cell>
          <cell r="Z255">
            <v>18598</v>
          </cell>
          <cell r="AA255">
            <v>26295</v>
          </cell>
          <cell r="AB255">
            <v>25344</v>
          </cell>
          <cell r="AC255">
            <v>16239</v>
          </cell>
          <cell r="AD255">
            <v>72382</v>
          </cell>
          <cell r="AE255">
            <v>18705</v>
          </cell>
          <cell r="AF255">
            <v>902</v>
          </cell>
          <cell r="AG255">
            <v>28427</v>
          </cell>
          <cell r="AH255">
            <v>34496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  <cell r="J256">
            <v>307555</v>
          </cell>
          <cell r="L256">
            <v>2287</v>
          </cell>
          <cell r="M256">
            <v>15896</v>
          </cell>
          <cell r="N256">
            <v>20376</v>
          </cell>
          <cell r="O256">
            <v>23988</v>
          </cell>
          <cell r="P256">
            <v>15054</v>
          </cell>
          <cell r="Q256">
            <v>28604</v>
          </cell>
          <cell r="R256">
            <v>8486</v>
          </cell>
          <cell r="S256">
            <v>20682</v>
          </cell>
          <cell r="T256">
            <v>4425</v>
          </cell>
          <cell r="U256">
            <v>23080</v>
          </cell>
          <cell r="V256">
            <v>7459</v>
          </cell>
          <cell r="W256">
            <v>5948</v>
          </cell>
          <cell r="X256">
            <v>8696</v>
          </cell>
          <cell r="Y256">
            <v>16803</v>
          </cell>
          <cell r="Z256">
            <v>12173</v>
          </cell>
          <cell r="AA256">
            <v>8677</v>
          </cell>
          <cell r="AB256">
            <v>7098</v>
          </cell>
          <cell r="AC256">
            <v>35299</v>
          </cell>
          <cell r="AD256">
            <v>4413</v>
          </cell>
          <cell r="AE256">
            <v>14473</v>
          </cell>
          <cell r="AF256">
            <v>22196</v>
          </cell>
          <cell r="AG256">
            <v>753</v>
          </cell>
          <cell r="AH256">
            <v>689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  <cell r="J257">
            <v>118661</v>
          </cell>
          <cell r="L257">
            <v>1216</v>
          </cell>
          <cell r="M257">
            <v>4101</v>
          </cell>
          <cell r="N257">
            <v>4583</v>
          </cell>
          <cell r="O257">
            <v>4734</v>
          </cell>
          <cell r="P257">
            <v>5781</v>
          </cell>
          <cell r="Q257">
            <v>7703</v>
          </cell>
          <cell r="R257">
            <v>5767</v>
          </cell>
          <cell r="S257">
            <v>4600</v>
          </cell>
          <cell r="T257">
            <v>5163</v>
          </cell>
          <cell r="U257">
            <v>5292</v>
          </cell>
          <cell r="V257">
            <v>4984</v>
          </cell>
          <cell r="W257">
            <v>5277</v>
          </cell>
          <cell r="X257">
            <v>4961</v>
          </cell>
          <cell r="Y257">
            <v>7199</v>
          </cell>
          <cell r="Z257">
            <v>6410</v>
          </cell>
          <cell r="AA257">
            <v>5873</v>
          </cell>
          <cell r="AB257">
            <v>4657</v>
          </cell>
          <cell r="AC257">
            <v>5072</v>
          </cell>
          <cell r="AD257">
            <v>7462</v>
          </cell>
          <cell r="AE257">
            <v>5567</v>
          </cell>
          <cell r="AF257">
            <v>7631</v>
          </cell>
          <cell r="AG257">
            <v>4628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827765</v>
          </cell>
          <cell r="L258">
            <v>3971</v>
          </cell>
          <cell r="M258">
            <v>34110</v>
          </cell>
          <cell r="N258">
            <v>45040</v>
          </cell>
          <cell r="O258">
            <v>11972</v>
          </cell>
          <cell r="P258">
            <v>14848</v>
          </cell>
          <cell r="Q258">
            <v>44169</v>
          </cell>
          <cell r="R258">
            <v>4468</v>
          </cell>
          <cell r="S258">
            <v>23244</v>
          </cell>
          <cell r="T258">
            <v>55565</v>
          </cell>
          <cell r="U258">
            <v>47953</v>
          </cell>
          <cell r="V258">
            <v>40328</v>
          </cell>
          <cell r="W258">
            <v>29154</v>
          </cell>
          <cell r="X258">
            <v>26534</v>
          </cell>
          <cell r="Y258">
            <v>38435</v>
          </cell>
          <cell r="Z258">
            <v>39117</v>
          </cell>
          <cell r="AA258">
            <v>40685</v>
          </cell>
          <cell r="AB258">
            <v>63410</v>
          </cell>
          <cell r="AC258">
            <v>36294</v>
          </cell>
          <cell r="AD258">
            <v>33924</v>
          </cell>
          <cell r="AE258">
            <v>36771</v>
          </cell>
          <cell r="AF258">
            <v>83558</v>
          </cell>
          <cell r="AG258">
            <v>48062</v>
          </cell>
          <cell r="AH258">
            <v>26153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  <cell r="J259">
            <v>420833</v>
          </cell>
          <cell r="L259">
            <v>1623</v>
          </cell>
          <cell r="M259">
            <v>11252</v>
          </cell>
          <cell r="N259">
            <v>11621</v>
          </cell>
          <cell r="O259">
            <v>15789</v>
          </cell>
          <cell r="P259">
            <v>15817</v>
          </cell>
          <cell r="Q259">
            <v>4072</v>
          </cell>
          <cell r="R259">
            <v>6453</v>
          </cell>
          <cell r="S259">
            <v>11003</v>
          </cell>
          <cell r="T259">
            <v>15203</v>
          </cell>
          <cell r="U259">
            <v>13960</v>
          </cell>
          <cell r="V259">
            <v>18914</v>
          </cell>
          <cell r="W259">
            <v>25651</v>
          </cell>
          <cell r="X259">
            <v>36531</v>
          </cell>
          <cell r="Y259">
            <v>22293</v>
          </cell>
          <cell r="Z259">
            <v>40970</v>
          </cell>
          <cell r="AA259">
            <v>11764</v>
          </cell>
          <cell r="AB259">
            <v>33546</v>
          </cell>
          <cell r="AC259">
            <v>24441</v>
          </cell>
          <cell r="AD259">
            <v>34043</v>
          </cell>
          <cell r="AE259">
            <v>13146</v>
          </cell>
          <cell r="AF259">
            <v>41168</v>
          </cell>
          <cell r="AG259">
            <v>11573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1054475</v>
          </cell>
          <cell r="L260">
            <v>16905</v>
          </cell>
          <cell r="M260">
            <v>27374</v>
          </cell>
          <cell r="N260">
            <v>28730</v>
          </cell>
          <cell r="O260">
            <v>35443</v>
          </cell>
          <cell r="P260">
            <v>37943</v>
          </cell>
          <cell r="Q260">
            <v>40536</v>
          </cell>
          <cell r="R260">
            <v>32714</v>
          </cell>
          <cell r="S260">
            <v>25425</v>
          </cell>
          <cell r="T260">
            <v>34185</v>
          </cell>
          <cell r="U260">
            <v>25484</v>
          </cell>
          <cell r="V260">
            <v>33160</v>
          </cell>
          <cell r="W260">
            <v>24683</v>
          </cell>
          <cell r="X260">
            <v>36236</v>
          </cell>
          <cell r="Y260">
            <v>28273</v>
          </cell>
          <cell r="Z260">
            <v>32727</v>
          </cell>
          <cell r="AA260">
            <v>22931</v>
          </cell>
          <cell r="AB260">
            <v>34605</v>
          </cell>
          <cell r="AC260">
            <v>38629</v>
          </cell>
          <cell r="AD260">
            <v>42423</v>
          </cell>
          <cell r="AE260">
            <v>40058</v>
          </cell>
          <cell r="AF260">
            <v>28933</v>
          </cell>
          <cell r="AG260">
            <v>20104</v>
          </cell>
          <cell r="AH260">
            <v>37506</v>
          </cell>
          <cell r="AI260">
            <v>46752</v>
          </cell>
          <cell r="AJ260">
            <v>46244</v>
          </cell>
          <cell r="AK260">
            <v>53950</v>
          </cell>
          <cell r="AL260">
            <v>69803</v>
          </cell>
          <cell r="AM260">
            <v>74214</v>
          </cell>
          <cell r="AN260">
            <v>37598</v>
          </cell>
          <cell r="AO260">
            <v>907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5946093</v>
          </cell>
          <cell r="L261">
            <v>17881</v>
          </cell>
          <cell r="M261">
            <v>189714</v>
          </cell>
          <cell r="N261">
            <v>601812</v>
          </cell>
          <cell r="O261">
            <v>258567</v>
          </cell>
          <cell r="P261">
            <v>267754</v>
          </cell>
          <cell r="Q261">
            <v>255056</v>
          </cell>
          <cell r="R261">
            <v>184918</v>
          </cell>
          <cell r="S261">
            <v>232168</v>
          </cell>
          <cell r="T261">
            <v>222170</v>
          </cell>
          <cell r="U261">
            <v>325396</v>
          </cell>
          <cell r="V261">
            <v>256041</v>
          </cell>
          <cell r="W261">
            <v>261059</v>
          </cell>
          <cell r="X261">
            <v>307554</v>
          </cell>
          <cell r="Y261">
            <v>205690</v>
          </cell>
          <cell r="Z261">
            <v>398135</v>
          </cell>
          <cell r="AA261">
            <v>174769</v>
          </cell>
          <cell r="AB261">
            <v>154781</v>
          </cell>
          <cell r="AC261">
            <v>209488</v>
          </cell>
          <cell r="AD261">
            <v>137472</v>
          </cell>
          <cell r="AE261">
            <v>142936</v>
          </cell>
          <cell r="AF261">
            <v>88146</v>
          </cell>
          <cell r="AG261">
            <v>82925</v>
          </cell>
          <cell r="AH261">
            <v>105400</v>
          </cell>
          <cell r="AI261">
            <v>102816</v>
          </cell>
          <cell r="AJ261">
            <v>120894</v>
          </cell>
          <cell r="AK261">
            <v>137946</v>
          </cell>
          <cell r="AL261">
            <v>225113</v>
          </cell>
          <cell r="AM261">
            <v>159834</v>
          </cell>
          <cell r="AN261">
            <v>100630</v>
          </cell>
          <cell r="AO261">
            <v>19028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7652903</v>
          </cell>
          <cell r="L262">
            <v>69200</v>
          </cell>
          <cell r="M262">
            <v>341860</v>
          </cell>
          <cell r="N262">
            <v>301727</v>
          </cell>
          <cell r="O262">
            <v>389305</v>
          </cell>
          <cell r="P262">
            <v>355640</v>
          </cell>
          <cell r="Q262">
            <v>417557</v>
          </cell>
          <cell r="R262">
            <v>265753</v>
          </cell>
          <cell r="S262">
            <v>318755</v>
          </cell>
          <cell r="T262">
            <v>357681</v>
          </cell>
          <cell r="U262">
            <v>261665</v>
          </cell>
          <cell r="V262">
            <v>243676</v>
          </cell>
          <cell r="W262">
            <v>345038</v>
          </cell>
          <cell r="X262">
            <v>270363</v>
          </cell>
          <cell r="Y262">
            <v>264860</v>
          </cell>
          <cell r="Z262">
            <v>231824</v>
          </cell>
          <cell r="AA262">
            <v>230877</v>
          </cell>
          <cell r="AB262">
            <v>201709</v>
          </cell>
          <cell r="AC262">
            <v>224183</v>
          </cell>
          <cell r="AD262">
            <v>323614</v>
          </cell>
          <cell r="AE262">
            <v>257887</v>
          </cell>
          <cell r="AF262">
            <v>272057</v>
          </cell>
          <cell r="AG262">
            <v>169166</v>
          </cell>
          <cell r="AH262">
            <v>200473</v>
          </cell>
          <cell r="AI262">
            <v>157339</v>
          </cell>
          <cell r="AJ262">
            <v>176609</v>
          </cell>
          <cell r="AK262">
            <v>263603</v>
          </cell>
          <cell r="AL262">
            <v>272300</v>
          </cell>
          <cell r="AM262">
            <v>286442</v>
          </cell>
          <cell r="AN262">
            <v>172922</v>
          </cell>
          <cell r="AO262">
            <v>8818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  <cell r="J263">
            <v>185038</v>
          </cell>
          <cell r="L263">
            <v>1392</v>
          </cell>
          <cell r="M263">
            <v>4324</v>
          </cell>
          <cell r="N263">
            <v>5107</v>
          </cell>
          <cell r="O263">
            <v>4288</v>
          </cell>
          <cell r="P263">
            <v>5060</v>
          </cell>
          <cell r="Q263">
            <v>5646</v>
          </cell>
          <cell r="R263">
            <v>2550</v>
          </cell>
          <cell r="S263">
            <v>1260</v>
          </cell>
          <cell r="T263">
            <v>3770</v>
          </cell>
          <cell r="U263">
            <v>1828</v>
          </cell>
          <cell r="V263">
            <v>2585</v>
          </cell>
          <cell r="W263">
            <v>1497</v>
          </cell>
          <cell r="X263">
            <v>1026</v>
          </cell>
          <cell r="Y263">
            <v>2509</v>
          </cell>
          <cell r="Z263">
            <v>3030</v>
          </cell>
          <cell r="AA263">
            <v>8859</v>
          </cell>
          <cell r="AB263">
            <v>11020</v>
          </cell>
          <cell r="AC263">
            <v>6668</v>
          </cell>
          <cell r="AD263">
            <v>7353</v>
          </cell>
          <cell r="AE263">
            <v>1928</v>
          </cell>
          <cell r="AF263">
            <v>2911</v>
          </cell>
          <cell r="AG263">
            <v>4974</v>
          </cell>
          <cell r="AH263">
            <v>13800</v>
          </cell>
          <cell r="AI263">
            <v>15883</v>
          </cell>
          <cell r="AJ263">
            <v>14189</v>
          </cell>
          <cell r="AK263">
            <v>17130</v>
          </cell>
          <cell r="AL263">
            <v>11949</v>
          </cell>
          <cell r="AM263">
            <v>11448</v>
          </cell>
          <cell r="AN263">
            <v>11054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  <cell r="J264">
            <v>1059816</v>
          </cell>
          <cell r="L264">
            <v>697</v>
          </cell>
          <cell r="M264">
            <v>41049</v>
          </cell>
          <cell r="N264">
            <v>56724</v>
          </cell>
          <cell r="O264">
            <v>93152</v>
          </cell>
          <cell r="P264">
            <v>83677</v>
          </cell>
          <cell r="Q264">
            <v>56843</v>
          </cell>
          <cell r="R264">
            <v>57177</v>
          </cell>
          <cell r="S264">
            <v>11095</v>
          </cell>
          <cell r="T264">
            <v>12564</v>
          </cell>
          <cell r="U264">
            <v>37096</v>
          </cell>
          <cell r="V264">
            <v>3182</v>
          </cell>
          <cell r="W264">
            <v>1302</v>
          </cell>
          <cell r="X264">
            <v>1706</v>
          </cell>
          <cell r="Y264">
            <v>6183</v>
          </cell>
          <cell r="Z264">
            <v>13999</v>
          </cell>
          <cell r="AA264">
            <v>9227</v>
          </cell>
          <cell r="AB264">
            <v>4435</v>
          </cell>
          <cell r="AC264">
            <v>15570</v>
          </cell>
          <cell r="AD264">
            <v>18830</v>
          </cell>
          <cell r="AE264">
            <v>2146</v>
          </cell>
          <cell r="AF264">
            <v>450</v>
          </cell>
          <cell r="AG264">
            <v>17821</v>
          </cell>
          <cell r="AH264">
            <v>23070</v>
          </cell>
          <cell r="AI264">
            <v>66468</v>
          </cell>
          <cell r="AJ264">
            <v>72621</v>
          </cell>
          <cell r="AK264">
            <v>107805</v>
          </cell>
          <cell r="AL264">
            <v>54242</v>
          </cell>
          <cell r="AM264">
            <v>78002</v>
          </cell>
          <cell r="AN264">
            <v>58885</v>
          </cell>
          <cell r="AO264">
            <v>53798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  <cell r="J265">
            <v>710228</v>
          </cell>
          <cell r="L265">
            <v>10917</v>
          </cell>
          <cell r="M265">
            <v>40087</v>
          </cell>
          <cell r="N265">
            <v>53952</v>
          </cell>
          <cell r="O265">
            <v>49277</v>
          </cell>
          <cell r="P265">
            <v>48581</v>
          </cell>
          <cell r="Q265">
            <v>30178</v>
          </cell>
          <cell r="R265">
            <v>14632</v>
          </cell>
          <cell r="S265">
            <v>11725</v>
          </cell>
          <cell r="T265">
            <v>9142</v>
          </cell>
          <cell r="U265">
            <v>20600</v>
          </cell>
          <cell r="V265">
            <v>11619</v>
          </cell>
          <cell r="W265">
            <v>5771</v>
          </cell>
          <cell r="X265">
            <v>10577</v>
          </cell>
          <cell r="Y265">
            <v>7404</v>
          </cell>
          <cell r="Z265">
            <v>4482</v>
          </cell>
          <cell r="AA265">
            <v>13788</v>
          </cell>
          <cell r="AB265">
            <v>17230</v>
          </cell>
          <cell r="AC265">
            <v>5964</v>
          </cell>
          <cell r="AD265">
            <v>7034</v>
          </cell>
          <cell r="AE265">
            <v>4059</v>
          </cell>
          <cell r="AF265">
            <v>7368</v>
          </cell>
          <cell r="AG265">
            <v>7292</v>
          </cell>
          <cell r="AH265">
            <v>32113</v>
          </cell>
          <cell r="AI265">
            <v>39660</v>
          </cell>
          <cell r="AJ265">
            <v>52102</v>
          </cell>
          <cell r="AK265">
            <v>39038</v>
          </cell>
          <cell r="AL265">
            <v>48998</v>
          </cell>
          <cell r="AM265">
            <v>67337</v>
          </cell>
          <cell r="AN265">
            <v>39301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84162753</v>
          </cell>
          <cell r="L266">
            <v>1432167</v>
          </cell>
          <cell r="M266">
            <v>3683975</v>
          </cell>
          <cell r="N266">
            <v>3781797</v>
          </cell>
          <cell r="O266">
            <v>3462831</v>
          </cell>
          <cell r="P266">
            <v>3000817</v>
          </cell>
          <cell r="Q266">
            <v>3183045</v>
          </cell>
          <cell r="R266">
            <v>3722985</v>
          </cell>
          <cell r="S266">
            <v>3583441</v>
          </cell>
          <cell r="T266">
            <v>3626639</v>
          </cell>
          <cell r="U266">
            <v>3598343</v>
          </cell>
          <cell r="V266">
            <v>2976821</v>
          </cell>
          <cell r="W266">
            <v>3078711</v>
          </cell>
          <cell r="X266">
            <v>3154890</v>
          </cell>
          <cell r="Y266">
            <v>2990651</v>
          </cell>
          <cell r="Z266">
            <v>2765477</v>
          </cell>
          <cell r="AA266">
            <v>2927921</v>
          </cell>
          <cell r="AB266">
            <v>3017447</v>
          </cell>
          <cell r="AC266">
            <v>3052692</v>
          </cell>
          <cell r="AD266">
            <v>3030707</v>
          </cell>
          <cell r="AE266">
            <v>3034081</v>
          </cell>
          <cell r="AF266">
            <v>2722503</v>
          </cell>
          <cell r="AG266">
            <v>2300843</v>
          </cell>
          <cell r="AH266">
            <v>2479179</v>
          </cell>
          <cell r="AI266">
            <v>2535508</v>
          </cell>
          <cell r="AJ266">
            <v>2455261</v>
          </cell>
          <cell r="AK266">
            <v>2649932</v>
          </cell>
          <cell r="AL266">
            <v>2669190</v>
          </cell>
          <cell r="AM266">
            <v>2439497</v>
          </cell>
          <cell r="AN266">
            <v>804908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1229400</v>
          </cell>
          <cell r="L267">
            <v>21901</v>
          </cell>
          <cell r="M267">
            <v>59308</v>
          </cell>
          <cell r="N267">
            <v>73495</v>
          </cell>
          <cell r="O267">
            <v>84854</v>
          </cell>
          <cell r="P267">
            <v>76603</v>
          </cell>
          <cell r="Q267">
            <v>66031</v>
          </cell>
          <cell r="R267">
            <v>66485</v>
          </cell>
          <cell r="S267">
            <v>74140</v>
          </cell>
          <cell r="T267">
            <v>53984</v>
          </cell>
          <cell r="U267">
            <v>63632</v>
          </cell>
          <cell r="V267">
            <v>67326</v>
          </cell>
          <cell r="W267">
            <v>57090</v>
          </cell>
          <cell r="X267">
            <v>58461</v>
          </cell>
          <cell r="Y267">
            <v>44720</v>
          </cell>
          <cell r="Z267">
            <v>36444</v>
          </cell>
          <cell r="AA267">
            <v>35314</v>
          </cell>
          <cell r="AB267">
            <v>46303</v>
          </cell>
          <cell r="AC267">
            <v>39241</v>
          </cell>
          <cell r="AD267">
            <v>31974</v>
          </cell>
          <cell r="AE267">
            <v>33106</v>
          </cell>
          <cell r="AF267">
            <v>21162</v>
          </cell>
          <cell r="AG267">
            <v>16391</v>
          </cell>
          <cell r="AH267">
            <v>14858</v>
          </cell>
          <cell r="AI267">
            <v>19665</v>
          </cell>
          <cell r="AJ267">
            <v>15848</v>
          </cell>
          <cell r="AK267">
            <v>17888</v>
          </cell>
          <cell r="AL267">
            <v>9953</v>
          </cell>
          <cell r="AM267">
            <v>17150</v>
          </cell>
          <cell r="AN267">
            <v>6073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15816061</v>
          </cell>
          <cell r="L268">
            <v>282123</v>
          </cell>
          <cell r="M268">
            <v>742805</v>
          </cell>
          <cell r="N268">
            <v>764101</v>
          </cell>
          <cell r="O268">
            <v>743417</v>
          </cell>
          <cell r="P268">
            <v>722774</v>
          </cell>
          <cell r="Q268">
            <v>700281</v>
          </cell>
          <cell r="R268">
            <v>795426</v>
          </cell>
          <cell r="S268">
            <v>808915</v>
          </cell>
          <cell r="T268">
            <v>954888</v>
          </cell>
          <cell r="U268">
            <v>853078</v>
          </cell>
          <cell r="V268">
            <v>654360</v>
          </cell>
          <cell r="W268">
            <v>679774</v>
          </cell>
          <cell r="X268">
            <v>633702</v>
          </cell>
          <cell r="Y268">
            <v>556904</v>
          </cell>
          <cell r="Z268">
            <v>470735</v>
          </cell>
          <cell r="AA268">
            <v>431175</v>
          </cell>
          <cell r="AB268">
            <v>414450</v>
          </cell>
          <cell r="AC268">
            <v>393395</v>
          </cell>
          <cell r="AD268">
            <v>388509</v>
          </cell>
          <cell r="AE268">
            <v>452327</v>
          </cell>
          <cell r="AF268">
            <v>381588</v>
          </cell>
          <cell r="AG268">
            <v>360897</v>
          </cell>
          <cell r="AH268">
            <v>408070</v>
          </cell>
          <cell r="AI268">
            <v>423070</v>
          </cell>
          <cell r="AJ268">
            <v>419695</v>
          </cell>
          <cell r="AK268">
            <v>443208</v>
          </cell>
          <cell r="AL268">
            <v>412643</v>
          </cell>
          <cell r="AM268">
            <v>413367</v>
          </cell>
          <cell r="AN268">
            <v>110384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5168577</v>
          </cell>
          <cell r="L269">
            <v>166402</v>
          </cell>
          <cell r="M269">
            <v>396586</v>
          </cell>
          <cell r="N269">
            <v>464450</v>
          </cell>
          <cell r="O269">
            <v>419910</v>
          </cell>
          <cell r="P269">
            <v>461184</v>
          </cell>
          <cell r="Q269">
            <v>480731</v>
          </cell>
          <cell r="R269">
            <v>302118</v>
          </cell>
          <cell r="S269">
            <v>218463</v>
          </cell>
          <cell r="T269">
            <v>142028</v>
          </cell>
          <cell r="U269">
            <v>114497</v>
          </cell>
          <cell r="V269">
            <v>107086</v>
          </cell>
          <cell r="W269">
            <v>91317</v>
          </cell>
          <cell r="X269">
            <v>85851</v>
          </cell>
          <cell r="Y269">
            <v>90558</v>
          </cell>
          <cell r="Z269">
            <v>97639</v>
          </cell>
          <cell r="AA269">
            <v>109024</v>
          </cell>
          <cell r="AB269">
            <v>103300</v>
          </cell>
          <cell r="AC269">
            <v>108201</v>
          </cell>
          <cell r="AD269">
            <v>101380</v>
          </cell>
          <cell r="AE269">
            <v>221828</v>
          </cell>
          <cell r="AF269">
            <v>229755</v>
          </cell>
          <cell r="AG269">
            <v>117749</v>
          </cell>
          <cell r="AH269">
            <v>81876</v>
          </cell>
          <cell r="AI269">
            <v>77244</v>
          </cell>
          <cell r="AJ269">
            <v>68105</v>
          </cell>
          <cell r="AK269">
            <v>78779</v>
          </cell>
          <cell r="AL269">
            <v>80134</v>
          </cell>
          <cell r="AM269">
            <v>104479</v>
          </cell>
          <cell r="AN269">
            <v>47903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34910896</v>
          </cell>
          <cell r="L270">
            <v>98725</v>
          </cell>
          <cell r="M270">
            <v>1000190</v>
          </cell>
          <cell r="N270">
            <v>1111191</v>
          </cell>
          <cell r="O270">
            <v>1289607</v>
          </cell>
          <cell r="P270">
            <v>1273589</v>
          </cell>
          <cell r="Q270">
            <v>1395034</v>
          </cell>
          <cell r="R270">
            <v>1546365</v>
          </cell>
          <cell r="S270">
            <v>2033872</v>
          </cell>
          <cell r="T270">
            <v>1760752</v>
          </cell>
          <cell r="U270">
            <v>1479103</v>
          </cell>
          <cell r="V270">
            <v>1528446</v>
          </cell>
          <cell r="W270">
            <v>1541827</v>
          </cell>
          <cell r="X270">
            <v>1351482</v>
          </cell>
          <cell r="Y270">
            <v>1365751</v>
          </cell>
          <cell r="Z270">
            <v>1352348</v>
          </cell>
          <cell r="AA270">
            <v>1561285</v>
          </cell>
          <cell r="AB270">
            <v>880080</v>
          </cell>
          <cell r="AC270">
            <v>1231614</v>
          </cell>
          <cell r="AD270">
            <v>1273053</v>
          </cell>
          <cell r="AE270">
            <v>2197203</v>
          </cell>
          <cell r="AF270">
            <v>2086716</v>
          </cell>
          <cell r="AG270">
            <v>1090555</v>
          </cell>
          <cell r="AH270">
            <v>760215</v>
          </cell>
          <cell r="AI270">
            <v>503141</v>
          </cell>
          <cell r="AJ270">
            <v>557160</v>
          </cell>
          <cell r="AK270">
            <v>583048</v>
          </cell>
          <cell r="AL270">
            <v>600403</v>
          </cell>
          <cell r="AM270">
            <v>582542</v>
          </cell>
          <cell r="AN270">
            <v>540341</v>
          </cell>
          <cell r="AO270">
            <v>335258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11317347</v>
          </cell>
          <cell r="L271">
            <v>247345</v>
          </cell>
          <cell r="M271">
            <v>727764</v>
          </cell>
          <cell r="N271">
            <v>798545</v>
          </cell>
          <cell r="O271">
            <v>697642</v>
          </cell>
          <cell r="P271">
            <v>717984</v>
          </cell>
          <cell r="Q271">
            <v>806940</v>
          </cell>
          <cell r="R271">
            <v>640252</v>
          </cell>
          <cell r="S271">
            <v>476779</v>
          </cell>
          <cell r="T271">
            <v>369215</v>
          </cell>
          <cell r="U271">
            <v>373743</v>
          </cell>
          <cell r="V271">
            <v>342556</v>
          </cell>
          <cell r="W271">
            <v>302111</v>
          </cell>
          <cell r="X271">
            <v>282522</v>
          </cell>
          <cell r="Y271">
            <v>299811</v>
          </cell>
          <cell r="Z271">
            <v>311086</v>
          </cell>
          <cell r="AA271">
            <v>405079</v>
          </cell>
          <cell r="AB271">
            <v>309221</v>
          </cell>
          <cell r="AC271">
            <v>246608</v>
          </cell>
          <cell r="AD271">
            <v>243732</v>
          </cell>
          <cell r="AE271">
            <v>410558</v>
          </cell>
          <cell r="AF271">
            <v>373033</v>
          </cell>
          <cell r="AG271">
            <v>315952</v>
          </cell>
          <cell r="AH271">
            <v>284172</v>
          </cell>
          <cell r="AI271">
            <v>219869</v>
          </cell>
          <cell r="AJ271">
            <v>241934</v>
          </cell>
          <cell r="AK271">
            <v>231371</v>
          </cell>
          <cell r="AL271">
            <v>273024</v>
          </cell>
          <cell r="AM271">
            <v>236046</v>
          </cell>
          <cell r="AN271">
            <v>132453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1208905</v>
          </cell>
          <cell r="L272">
            <v>33364</v>
          </cell>
          <cell r="M272">
            <v>61643</v>
          </cell>
          <cell r="N272">
            <v>62090</v>
          </cell>
          <cell r="O272">
            <v>64237</v>
          </cell>
          <cell r="P272">
            <v>68185</v>
          </cell>
          <cell r="Q272">
            <v>55178</v>
          </cell>
          <cell r="R272">
            <v>52542</v>
          </cell>
          <cell r="S272">
            <v>54148</v>
          </cell>
          <cell r="T272">
            <v>62415</v>
          </cell>
          <cell r="U272">
            <v>64746</v>
          </cell>
          <cell r="V272">
            <v>57841</v>
          </cell>
          <cell r="W272">
            <v>52533</v>
          </cell>
          <cell r="X272">
            <v>44817</v>
          </cell>
          <cell r="Y272">
            <v>51172</v>
          </cell>
          <cell r="Z272">
            <v>45988</v>
          </cell>
          <cell r="AA272">
            <v>41078</v>
          </cell>
          <cell r="AB272">
            <v>33558</v>
          </cell>
          <cell r="AC272">
            <v>36126</v>
          </cell>
          <cell r="AD272">
            <v>37170</v>
          </cell>
          <cell r="AE272">
            <v>42272</v>
          </cell>
          <cell r="AF272">
            <v>26989</v>
          </cell>
          <cell r="AG272">
            <v>20505</v>
          </cell>
          <cell r="AH272">
            <v>15174</v>
          </cell>
          <cell r="AI272">
            <v>24079</v>
          </cell>
          <cell r="AJ272">
            <v>17685</v>
          </cell>
          <cell r="AK272">
            <v>20261</v>
          </cell>
          <cell r="AL272">
            <v>26365</v>
          </cell>
          <cell r="AM272">
            <v>28780</v>
          </cell>
          <cell r="AN272">
            <v>7862</v>
          </cell>
          <cell r="AO272">
            <v>102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4362742</v>
          </cell>
          <cell r="L273">
            <v>13296</v>
          </cell>
          <cell r="M273">
            <v>138652</v>
          </cell>
          <cell r="N273">
            <v>535446</v>
          </cell>
          <cell r="O273">
            <v>421149</v>
          </cell>
          <cell r="P273">
            <v>643862</v>
          </cell>
          <cell r="Q273">
            <v>260494</v>
          </cell>
          <cell r="R273">
            <v>351908</v>
          </cell>
          <cell r="S273">
            <v>205525</v>
          </cell>
          <cell r="T273">
            <v>149680</v>
          </cell>
          <cell r="U273">
            <v>122253</v>
          </cell>
          <cell r="V273">
            <v>205928</v>
          </cell>
          <cell r="W273">
            <v>85874</v>
          </cell>
          <cell r="X273">
            <v>168477</v>
          </cell>
          <cell r="Y273">
            <v>127805</v>
          </cell>
          <cell r="Z273">
            <v>59800</v>
          </cell>
          <cell r="AA273">
            <v>75479</v>
          </cell>
          <cell r="AB273">
            <v>97376</v>
          </cell>
          <cell r="AC273">
            <v>134563</v>
          </cell>
          <cell r="AD273">
            <v>85490</v>
          </cell>
          <cell r="AE273">
            <v>36870</v>
          </cell>
          <cell r="AF273">
            <v>203933</v>
          </cell>
          <cell r="AG273">
            <v>28206</v>
          </cell>
          <cell r="AH273">
            <v>24975</v>
          </cell>
          <cell r="AI273">
            <v>6264</v>
          </cell>
          <cell r="AJ273">
            <v>57512</v>
          </cell>
          <cell r="AK273">
            <v>23474</v>
          </cell>
          <cell r="AL273">
            <v>39538</v>
          </cell>
          <cell r="AM273">
            <v>27654</v>
          </cell>
          <cell r="AN273">
            <v>27180</v>
          </cell>
          <cell r="AO273">
            <v>4079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  <cell r="J274">
            <v>15036009</v>
          </cell>
          <cell r="L274">
            <v>147958</v>
          </cell>
          <cell r="M274">
            <v>472275</v>
          </cell>
          <cell r="N274">
            <v>499209</v>
          </cell>
          <cell r="O274">
            <v>515986</v>
          </cell>
          <cell r="P274">
            <v>518979</v>
          </cell>
          <cell r="Q274">
            <v>659763</v>
          </cell>
          <cell r="R274">
            <v>427804</v>
          </cell>
          <cell r="S274">
            <v>515004</v>
          </cell>
          <cell r="T274">
            <v>476366</v>
          </cell>
          <cell r="U274">
            <v>477874</v>
          </cell>
          <cell r="V274">
            <v>628830</v>
          </cell>
          <cell r="W274">
            <v>517736</v>
          </cell>
          <cell r="X274">
            <v>916591</v>
          </cell>
          <cell r="Y274">
            <v>405104</v>
          </cell>
          <cell r="Z274">
            <v>675522</v>
          </cell>
          <cell r="AA274">
            <v>564489</v>
          </cell>
          <cell r="AB274">
            <v>544377</v>
          </cell>
          <cell r="AC274">
            <v>618105</v>
          </cell>
          <cell r="AD274">
            <v>644228</v>
          </cell>
          <cell r="AE274">
            <v>839775</v>
          </cell>
          <cell r="AF274">
            <v>689540</v>
          </cell>
          <cell r="AG274">
            <v>583997</v>
          </cell>
          <cell r="AH274">
            <v>324023</v>
          </cell>
          <cell r="AI274">
            <v>216895</v>
          </cell>
          <cell r="AJ274">
            <v>282405</v>
          </cell>
          <cell r="AK274">
            <v>467216</v>
          </cell>
          <cell r="AL274">
            <v>717420</v>
          </cell>
          <cell r="AM274">
            <v>323814</v>
          </cell>
          <cell r="AN274">
            <v>353683</v>
          </cell>
          <cell r="AO274">
            <v>11041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  <cell r="J275">
            <v>457191</v>
          </cell>
          <cell r="L275">
            <v>15356</v>
          </cell>
          <cell r="M275">
            <v>33630</v>
          </cell>
          <cell r="N275">
            <v>29116</v>
          </cell>
          <cell r="O275">
            <v>31383</v>
          </cell>
          <cell r="P275">
            <v>34808</v>
          </cell>
          <cell r="Q275">
            <v>25145</v>
          </cell>
          <cell r="R275">
            <v>24059</v>
          </cell>
          <cell r="S275">
            <v>24359</v>
          </cell>
          <cell r="T275">
            <v>20307</v>
          </cell>
          <cell r="U275">
            <v>15486</v>
          </cell>
          <cell r="V275">
            <v>20358</v>
          </cell>
          <cell r="W275">
            <v>20800</v>
          </cell>
          <cell r="X275">
            <v>15857</v>
          </cell>
          <cell r="Y275">
            <v>11461</v>
          </cell>
          <cell r="Z275">
            <v>11324</v>
          </cell>
          <cell r="AA275">
            <v>13961</v>
          </cell>
          <cell r="AB275">
            <v>12645</v>
          </cell>
          <cell r="AC275">
            <v>11451</v>
          </cell>
          <cell r="AD275">
            <v>7853</v>
          </cell>
          <cell r="AE275">
            <v>12424</v>
          </cell>
          <cell r="AF275">
            <v>8246</v>
          </cell>
          <cell r="AG275">
            <v>7929</v>
          </cell>
          <cell r="AH275">
            <v>6261</v>
          </cell>
          <cell r="AI275">
            <v>8307</v>
          </cell>
          <cell r="AJ275">
            <v>7671</v>
          </cell>
          <cell r="AK275">
            <v>6713</v>
          </cell>
          <cell r="AL275">
            <v>10049</v>
          </cell>
          <cell r="AM275">
            <v>7951</v>
          </cell>
          <cell r="AN275">
            <v>2281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  <cell r="J276">
            <v>3081796</v>
          </cell>
          <cell r="L276">
            <v>2700</v>
          </cell>
          <cell r="M276">
            <v>95722</v>
          </cell>
          <cell r="N276">
            <v>110165</v>
          </cell>
          <cell r="O276">
            <v>311064</v>
          </cell>
          <cell r="P276">
            <v>78533</v>
          </cell>
          <cell r="Q276">
            <v>82187</v>
          </cell>
          <cell r="R276">
            <v>40555</v>
          </cell>
          <cell r="S276">
            <v>20557</v>
          </cell>
          <cell r="T276">
            <v>41462</v>
          </cell>
          <cell r="U276">
            <v>10360</v>
          </cell>
          <cell r="V276">
            <v>113391</v>
          </cell>
          <cell r="W276">
            <v>38646</v>
          </cell>
          <cell r="X276">
            <v>64764</v>
          </cell>
          <cell r="Y276">
            <v>41716</v>
          </cell>
          <cell r="Z276">
            <v>53332</v>
          </cell>
          <cell r="AA276">
            <v>10688</v>
          </cell>
          <cell r="AB276">
            <v>19581</v>
          </cell>
          <cell r="AC276">
            <v>187685</v>
          </cell>
          <cell r="AD276">
            <v>169279</v>
          </cell>
          <cell r="AE276">
            <v>86256</v>
          </cell>
          <cell r="AF276">
            <v>299496</v>
          </cell>
          <cell r="AG276">
            <v>147163</v>
          </cell>
          <cell r="AH276">
            <v>46758</v>
          </cell>
          <cell r="AI276">
            <v>84788</v>
          </cell>
          <cell r="AJ276">
            <v>186579</v>
          </cell>
          <cell r="AK276">
            <v>58039</v>
          </cell>
          <cell r="AL276">
            <v>125611</v>
          </cell>
          <cell r="AM276">
            <v>318211</v>
          </cell>
          <cell r="AN276">
            <v>236508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  <cell r="J277">
            <v>13491243</v>
          </cell>
          <cell r="L277">
            <v>218586</v>
          </cell>
          <cell r="M277">
            <v>716385</v>
          </cell>
          <cell r="N277">
            <v>742989</v>
          </cell>
          <cell r="O277">
            <v>854852</v>
          </cell>
          <cell r="P277">
            <v>766054</v>
          </cell>
          <cell r="Q277">
            <v>822865</v>
          </cell>
          <cell r="R277">
            <v>434971</v>
          </cell>
          <cell r="S277">
            <v>336433</v>
          </cell>
          <cell r="T277">
            <v>313063</v>
          </cell>
          <cell r="U277">
            <v>461025</v>
          </cell>
          <cell r="V277">
            <v>480751</v>
          </cell>
          <cell r="W277">
            <v>309820</v>
          </cell>
          <cell r="X277">
            <v>232767</v>
          </cell>
          <cell r="Y277">
            <v>278088</v>
          </cell>
          <cell r="Z277">
            <v>395361</v>
          </cell>
          <cell r="AA277">
            <v>376294</v>
          </cell>
          <cell r="AB277">
            <v>247494</v>
          </cell>
          <cell r="AC277">
            <v>309399</v>
          </cell>
          <cell r="AD277">
            <v>466137</v>
          </cell>
          <cell r="AE277">
            <v>1053903</v>
          </cell>
          <cell r="AF277">
            <v>766827</v>
          </cell>
          <cell r="AG277">
            <v>425593</v>
          </cell>
          <cell r="AH277">
            <v>138197</v>
          </cell>
          <cell r="AI277">
            <v>276053</v>
          </cell>
          <cell r="AJ277">
            <v>154687</v>
          </cell>
          <cell r="AK277">
            <v>343509</v>
          </cell>
          <cell r="AL277">
            <v>392240</v>
          </cell>
          <cell r="AM277">
            <v>202360</v>
          </cell>
          <cell r="AN277">
            <v>724817</v>
          </cell>
          <cell r="AO277">
            <v>249723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  <cell r="J278">
            <v>34706</v>
          </cell>
          <cell r="L278">
            <v>83</v>
          </cell>
          <cell r="M278">
            <v>630</v>
          </cell>
          <cell r="N278">
            <v>1803</v>
          </cell>
          <cell r="O278">
            <v>2752</v>
          </cell>
          <cell r="P278">
            <v>2259</v>
          </cell>
          <cell r="Q278">
            <v>2375</v>
          </cell>
          <cell r="R278">
            <v>1973</v>
          </cell>
          <cell r="S278">
            <v>1291</v>
          </cell>
          <cell r="T278">
            <v>2319</v>
          </cell>
          <cell r="U278">
            <v>1142</v>
          </cell>
          <cell r="V278">
            <v>2151</v>
          </cell>
          <cell r="W278">
            <v>3838</v>
          </cell>
          <cell r="X278">
            <v>1514</v>
          </cell>
          <cell r="Y278">
            <v>2646</v>
          </cell>
          <cell r="Z278">
            <v>1484</v>
          </cell>
          <cell r="AA278">
            <v>872</v>
          </cell>
          <cell r="AB278">
            <v>1692</v>
          </cell>
          <cell r="AC278">
            <v>1854</v>
          </cell>
          <cell r="AD278">
            <v>63</v>
          </cell>
          <cell r="AE278">
            <v>1181</v>
          </cell>
          <cell r="AF278">
            <v>149</v>
          </cell>
          <cell r="AG278">
            <v>635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  <cell r="J279">
            <v>1331486</v>
          </cell>
          <cell r="L279">
            <v>1431</v>
          </cell>
          <cell r="M279">
            <v>33947</v>
          </cell>
          <cell r="N279">
            <v>72522</v>
          </cell>
          <cell r="O279">
            <v>122712</v>
          </cell>
          <cell r="P279">
            <v>87696</v>
          </cell>
          <cell r="Q279">
            <v>88640</v>
          </cell>
          <cell r="R279">
            <v>101682</v>
          </cell>
          <cell r="S279">
            <v>47236</v>
          </cell>
          <cell r="T279">
            <v>63712</v>
          </cell>
          <cell r="U279">
            <v>97251</v>
          </cell>
          <cell r="V279">
            <v>60662</v>
          </cell>
          <cell r="W279">
            <v>79932</v>
          </cell>
          <cell r="X279">
            <v>9673</v>
          </cell>
          <cell r="Y279">
            <v>30736</v>
          </cell>
          <cell r="Z279">
            <v>47860</v>
          </cell>
          <cell r="AA279">
            <v>18383</v>
          </cell>
          <cell r="AB279">
            <v>76938</v>
          </cell>
          <cell r="AC279">
            <v>52798</v>
          </cell>
          <cell r="AD279">
            <v>33580</v>
          </cell>
          <cell r="AE279">
            <v>58627</v>
          </cell>
          <cell r="AF279">
            <v>64971</v>
          </cell>
          <cell r="AG279">
            <v>64411</v>
          </cell>
          <cell r="AH279">
            <v>16086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  <cell r="J280">
            <v>252908</v>
          </cell>
          <cell r="L280">
            <v>533</v>
          </cell>
          <cell r="M280">
            <v>9604</v>
          </cell>
          <cell r="N280">
            <v>16401</v>
          </cell>
          <cell r="O280">
            <v>9930</v>
          </cell>
          <cell r="P280">
            <v>10607</v>
          </cell>
          <cell r="Q280">
            <v>6722</v>
          </cell>
          <cell r="R280">
            <v>9123</v>
          </cell>
          <cell r="S280">
            <v>8343</v>
          </cell>
          <cell r="T280">
            <v>4115</v>
          </cell>
          <cell r="U280">
            <v>19042</v>
          </cell>
          <cell r="V280">
            <v>9665</v>
          </cell>
          <cell r="W280">
            <v>8068</v>
          </cell>
          <cell r="X280">
            <v>5878</v>
          </cell>
          <cell r="Y280">
            <v>10766</v>
          </cell>
          <cell r="Z280">
            <v>19631</v>
          </cell>
          <cell r="AA280">
            <v>12887</v>
          </cell>
          <cell r="AB280">
            <v>28027</v>
          </cell>
          <cell r="AC280">
            <v>11940</v>
          </cell>
          <cell r="AD280">
            <v>27385</v>
          </cell>
          <cell r="AE280">
            <v>10866</v>
          </cell>
          <cell r="AF280">
            <v>6882</v>
          </cell>
          <cell r="AG280">
            <v>6493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  <cell r="J281">
            <v>90684</v>
          </cell>
          <cell r="L281">
            <v>1037</v>
          </cell>
          <cell r="M281">
            <v>3840</v>
          </cell>
          <cell r="N281">
            <v>3427</v>
          </cell>
          <cell r="O281">
            <v>4277</v>
          </cell>
          <cell r="P281">
            <v>3997</v>
          </cell>
          <cell r="Q281">
            <v>2293</v>
          </cell>
          <cell r="R281">
            <v>4289</v>
          </cell>
          <cell r="S281">
            <v>2268</v>
          </cell>
          <cell r="T281">
            <v>4549</v>
          </cell>
          <cell r="U281">
            <v>6628</v>
          </cell>
          <cell r="V281">
            <v>1971</v>
          </cell>
          <cell r="W281">
            <v>3602</v>
          </cell>
          <cell r="X281">
            <v>6242</v>
          </cell>
          <cell r="Y281">
            <v>3827</v>
          </cell>
          <cell r="Z281">
            <v>4855</v>
          </cell>
          <cell r="AA281">
            <v>3269</v>
          </cell>
          <cell r="AB281">
            <v>5420</v>
          </cell>
          <cell r="AC281">
            <v>4198</v>
          </cell>
          <cell r="AD281">
            <v>3634</v>
          </cell>
          <cell r="AE281">
            <v>6654</v>
          </cell>
          <cell r="AF281">
            <v>5276</v>
          </cell>
          <cell r="AG281">
            <v>5131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  <cell r="J282">
            <v>1066095</v>
          </cell>
          <cell r="L282">
            <v>6763</v>
          </cell>
          <cell r="M282">
            <v>40222</v>
          </cell>
          <cell r="N282">
            <v>36241</v>
          </cell>
          <cell r="O282">
            <v>57543</v>
          </cell>
          <cell r="P282">
            <v>70229</v>
          </cell>
          <cell r="Q282">
            <v>115259</v>
          </cell>
          <cell r="R282">
            <v>16882</v>
          </cell>
          <cell r="S282">
            <v>17264</v>
          </cell>
          <cell r="T282">
            <v>70731</v>
          </cell>
          <cell r="U282">
            <v>78458</v>
          </cell>
          <cell r="V282">
            <v>44116</v>
          </cell>
          <cell r="W282">
            <v>37947</v>
          </cell>
          <cell r="X282">
            <v>88191</v>
          </cell>
          <cell r="Y282">
            <v>28506</v>
          </cell>
          <cell r="Z282">
            <v>59038</v>
          </cell>
          <cell r="AA282">
            <v>22359</v>
          </cell>
          <cell r="AB282">
            <v>36290</v>
          </cell>
          <cell r="AC282">
            <v>28348</v>
          </cell>
          <cell r="AD282">
            <v>63359</v>
          </cell>
          <cell r="AE282">
            <v>79134</v>
          </cell>
          <cell r="AF282">
            <v>38411</v>
          </cell>
          <cell r="AG282">
            <v>30804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  <cell r="J283">
            <v>266567</v>
          </cell>
          <cell r="L283">
            <v>4446</v>
          </cell>
          <cell r="M283">
            <v>12121</v>
          </cell>
          <cell r="N283">
            <v>21751</v>
          </cell>
          <cell r="O283">
            <v>7230</v>
          </cell>
          <cell r="P283">
            <v>4220</v>
          </cell>
          <cell r="Q283">
            <v>7886</v>
          </cell>
          <cell r="R283">
            <v>5617</v>
          </cell>
          <cell r="S283">
            <v>3728</v>
          </cell>
          <cell r="T283">
            <v>13984</v>
          </cell>
          <cell r="U283">
            <v>16420</v>
          </cell>
          <cell r="V283">
            <v>7951</v>
          </cell>
          <cell r="W283">
            <v>19457</v>
          </cell>
          <cell r="X283">
            <v>16734</v>
          </cell>
          <cell r="Y283">
            <v>17974</v>
          </cell>
          <cell r="Z283">
            <v>12024</v>
          </cell>
          <cell r="AA283">
            <v>6719</v>
          </cell>
          <cell r="AB283">
            <v>29236</v>
          </cell>
          <cell r="AC283">
            <v>14826</v>
          </cell>
          <cell r="AD283">
            <v>15380</v>
          </cell>
          <cell r="AE283">
            <v>13015</v>
          </cell>
          <cell r="AF283">
            <v>10618</v>
          </cell>
          <cell r="AG283">
            <v>5230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  <cell r="J284">
            <v>1444580</v>
          </cell>
          <cell r="L284">
            <v>22739</v>
          </cell>
          <cell r="M284">
            <v>45660</v>
          </cell>
          <cell r="N284">
            <v>62507</v>
          </cell>
          <cell r="O284">
            <v>58435</v>
          </cell>
          <cell r="P284">
            <v>45908</v>
          </cell>
          <cell r="Q284">
            <v>53574</v>
          </cell>
          <cell r="R284">
            <v>42603</v>
          </cell>
          <cell r="S284">
            <v>39550</v>
          </cell>
          <cell r="T284">
            <v>42249</v>
          </cell>
          <cell r="U284">
            <v>50922</v>
          </cell>
          <cell r="V284">
            <v>55103</v>
          </cell>
          <cell r="W284">
            <v>44878</v>
          </cell>
          <cell r="X284">
            <v>38764</v>
          </cell>
          <cell r="Y284">
            <v>53859</v>
          </cell>
          <cell r="Z284">
            <v>51104</v>
          </cell>
          <cell r="AA284">
            <v>43563</v>
          </cell>
          <cell r="AB284">
            <v>38930</v>
          </cell>
          <cell r="AC284">
            <v>54367</v>
          </cell>
          <cell r="AD284">
            <v>62687</v>
          </cell>
          <cell r="AE284">
            <v>67647</v>
          </cell>
          <cell r="AF284">
            <v>42993</v>
          </cell>
          <cell r="AG284">
            <v>50905</v>
          </cell>
          <cell r="AH284">
            <v>43978</v>
          </cell>
          <cell r="AI284">
            <v>52439</v>
          </cell>
          <cell r="AJ284">
            <v>57379</v>
          </cell>
          <cell r="AK284">
            <v>56793</v>
          </cell>
          <cell r="AL284">
            <v>63135</v>
          </cell>
          <cell r="AM284">
            <v>73028</v>
          </cell>
          <cell r="AN284">
            <v>28820</v>
          </cell>
          <cell r="AO284">
            <v>61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  <cell r="J285">
            <v>7507964</v>
          </cell>
          <cell r="L285">
            <v>42437</v>
          </cell>
          <cell r="M285">
            <v>284155</v>
          </cell>
          <cell r="N285">
            <v>574287</v>
          </cell>
          <cell r="O285">
            <v>573172</v>
          </cell>
          <cell r="P285">
            <v>775693</v>
          </cell>
          <cell r="Q285">
            <v>594604</v>
          </cell>
          <cell r="R285">
            <v>351548</v>
          </cell>
          <cell r="S285">
            <v>260885</v>
          </cell>
          <cell r="T285">
            <v>384700</v>
          </cell>
          <cell r="U285">
            <v>331104</v>
          </cell>
          <cell r="V285">
            <v>319746</v>
          </cell>
          <cell r="W285">
            <v>226658</v>
          </cell>
          <cell r="X285">
            <v>320096</v>
          </cell>
          <cell r="Y285">
            <v>139900</v>
          </cell>
          <cell r="Z285">
            <v>181153</v>
          </cell>
          <cell r="AA285">
            <v>126744</v>
          </cell>
          <cell r="AB285">
            <v>130423</v>
          </cell>
          <cell r="AC285">
            <v>202160</v>
          </cell>
          <cell r="AD285">
            <v>110897</v>
          </cell>
          <cell r="AE285">
            <v>327999</v>
          </cell>
          <cell r="AF285">
            <v>216382</v>
          </cell>
          <cell r="AG285">
            <v>154052</v>
          </cell>
          <cell r="AH285">
            <v>71168</v>
          </cell>
          <cell r="AI285">
            <v>124504</v>
          </cell>
          <cell r="AJ285">
            <v>191879</v>
          </cell>
          <cell r="AK285">
            <v>136713</v>
          </cell>
          <cell r="AL285">
            <v>187694</v>
          </cell>
          <cell r="AM285">
            <v>82722</v>
          </cell>
          <cell r="AN285">
            <v>61107</v>
          </cell>
          <cell r="AO285">
            <v>7570</v>
          </cell>
          <cell r="AP285">
            <v>15812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  <cell r="J286">
            <v>6720947</v>
          </cell>
          <cell r="L286">
            <v>73409</v>
          </cell>
          <cell r="M286">
            <v>274895</v>
          </cell>
          <cell r="N286">
            <v>276586</v>
          </cell>
          <cell r="O286">
            <v>352064</v>
          </cell>
          <cell r="P286">
            <v>326400</v>
          </cell>
          <cell r="Q286">
            <v>263209</v>
          </cell>
          <cell r="R286">
            <v>226324</v>
          </cell>
          <cell r="S286">
            <v>187440</v>
          </cell>
          <cell r="T286">
            <v>166747</v>
          </cell>
          <cell r="U286">
            <v>238541</v>
          </cell>
          <cell r="V286">
            <v>207530</v>
          </cell>
          <cell r="W286">
            <v>335358</v>
          </cell>
          <cell r="X286">
            <v>202170</v>
          </cell>
          <cell r="Y286">
            <v>216633</v>
          </cell>
          <cell r="Z286">
            <v>269071</v>
          </cell>
          <cell r="AA286">
            <v>231679</v>
          </cell>
          <cell r="AB286">
            <v>257486</v>
          </cell>
          <cell r="AC286">
            <v>329608</v>
          </cell>
          <cell r="AD286">
            <v>219430</v>
          </cell>
          <cell r="AE286">
            <v>393421</v>
          </cell>
          <cell r="AF286">
            <v>194016</v>
          </cell>
          <cell r="AG286">
            <v>251809</v>
          </cell>
          <cell r="AH286">
            <v>150286</v>
          </cell>
          <cell r="AI286">
            <v>135629</v>
          </cell>
          <cell r="AJ286">
            <v>179518</v>
          </cell>
          <cell r="AK286">
            <v>196612</v>
          </cell>
          <cell r="AL286">
            <v>222412</v>
          </cell>
          <cell r="AM286">
            <v>204105</v>
          </cell>
          <cell r="AN286">
            <v>126344</v>
          </cell>
          <cell r="AO286">
            <v>12215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  <cell r="J287">
            <v>272700</v>
          </cell>
          <cell r="L287">
            <v>3792</v>
          </cell>
          <cell r="M287">
            <v>11473</v>
          </cell>
          <cell r="N287">
            <v>9356</v>
          </cell>
          <cell r="O287">
            <v>12828</v>
          </cell>
          <cell r="P287">
            <v>12019</v>
          </cell>
          <cell r="Q287">
            <v>4911</v>
          </cell>
          <cell r="R287">
            <v>7579</v>
          </cell>
          <cell r="S287">
            <v>3402</v>
          </cell>
          <cell r="T287">
            <v>3346</v>
          </cell>
          <cell r="U287">
            <v>2231</v>
          </cell>
          <cell r="V287">
            <v>3025</v>
          </cell>
          <cell r="W287">
            <v>4042</v>
          </cell>
          <cell r="X287">
            <v>4510</v>
          </cell>
          <cell r="Y287">
            <v>1644</v>
          </cell>
          <cell r="Z287">
            <v>1464</v>
          </cell>
          <cell r="AA287">
            <v>4635</v>
          </cell>
          <cell r="AB287">
            <v>6485</v>
          </cell>
          <cell r="AC287">
            <v>13767</v>
          </cell>
          <cell r="AD287">
            <v>12233</v>
          </cell>
          <cell r="AE287">
            <v>17162</v>
          </cell>
          <cell r="AF287">
            <v>2035</v>
          </cell>
          <cell r="AG287">
            <v>4714</v>
          </cell>
          <cell r="AH287">
            <v>10632</v>
          </cell>
          <cell r="AI287">
            <v>17378</v>
          </cell>
          <cell r="AJ287">
            <v>17612</v>
          </cell>
          <cell r="AK287">
            <v>22165</v>
          </cell>
          <cell r="AL287">
            <v>23872</v>
          </cell>
          <cell r="AM287">
            <v>25347</v>
          </cell>
          <cell r="AN287">
            <v>9041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  <cell r="J288">
            <v>1925457</v>
          </cell>
          <cell r="L288">
            <v>5890</v>
          </cell>
          <cell r="M288">
            <v>69590</v>
          </cell>
          <cell r="N288">
            <v>113739</v>
          </cell>
          <cell r="O288">
            <v>148870</v>
          </cell>
          <cell r="P288">
            <v>237924</v>
          </cell>
          <cell r="Q288">
            <v>190356</v>
          </cell>
          <cell r="R288">
            <v>122941</v>
          </cell>
          <cell r="S288">
            <v>36639</v>
          </cell>
          <cell r="T288">
            <v>41833</v>
          </cell>
          <cell r="U288">
            <v>19871</v>
          </cell>
          <cell r="V288">
            <v>22748</v>
          </cell>
          <cell r="W288">
            <v>6375</v>
          </cell>
          <cell r="X288">
            <v>16767</v>
          </cell>
          <cell r="Y288">
            <v>14294</v>
          </cell>
          <cell r="Z288">
            <v>1292</v>
          </cell>
          <cell r="AA288">
            <v>1968</v>
          </cell>
          <cell r="AB288">
            <v>53586</v>
          </cell>
          <cell r="AC288">
            <v>4186</v>
          </cell>
          <cell r="AD288">
            <v>17151</v>
          </cell>
          <cell r="AE288">
            <v>10321</v>
          </cell>
          <cell r="AF288">
            <v>13582</v>
          </cell>
          <cell r="AG288">
            <v>1811</v>
          </cell>
          <cell r="AH288">
            <v>30770</v>
          </cell>
          <cell r="AI288">
            <v>74316</v>
          </cell>
          <cell r="AJ288">
            <v>130135</v>
          </cell>
          <cell r="AK288">
            <v>107626</v>
          </cell>
          <cell r="AL288">
            <v>109855</v>
          </cell>
          <cell r="AM288">
            <v>100684</v>
          </cell>
          <cell r="AN288">
            <v>121242</v>
          </cell>
          <cell r="AO288">
            <v>99095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  <cell r="J289">
            <v>895621</v>
          </cell>
          <cell r="L289">
            <v>14489</v>
          </cell>
          <cell r="M289">
            <v>33908</v>
          </cell>
          <cell r="N289">
            <v>61512</v>
          </cell>
          <cell r="O289">
            <v>72870</v>
          </cell>
          <cell r="P289">
            <v>78958</v>
          </cell>
          <cell r="Q289">
            <v>54076</v>
          </cell>
          <cell r="R289">
            <v>41079</v>
          </cell>
          <cell r="S289">
            <v>16686</v>
          </cell>
          <cell r="T289">
            <v>10215</v>
          </cell>
          <cell r="U289">
            <v>9634</v>
          </cell>
          <cell r="V289">
            <v>13419</v>
          </cell>
          <cell r="W289">
            <v>6174</v>
          </cell>
          <cell r="X289">
            <v>3381</v>
          </cell>
          <cell r="Y289">
            <v>2935</v>
          </cell>
          <cell r="Z289">
            <v>6075</v>
          </cell>
          <cell r="AA289">
            <v>6644</v>
          </cell>
          <cell r="AB289">
            <v>6679</v>
          </cell>
          <cell r="AC289">
            <v>20430</v>
          </cell>
          <cell r="AD289">
            <v>17905</v>
          </cell>
          <cell r="AE289">
            <v>26849</v>
          </cell>
          <cell r="AF289">
            <v>7743</v>
          </cell>
          <cell r="AG289">
            <v>3533</v>
          </cell>
          <cell r="AH289">
            <v>11386</v>
          </cell>
          <cell r="AI289">
            <v>29017</v>
          </cell>
          <cell r="AJ289">
            <v>35079</v>
          </cell>
          <cell r="AK289">
            <v>56643</v>
          </cell>
          <cell r="AL289">
            <v>169492</v>
          </cell>
          <cell r="AM289">
            <v>52642</v>
          </cell>
          <cell r="AN289">
            <v>26168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98251075</v>
          </cell>
          <cell r="L290">
            <v>1187572</v>
          </cell>
          <cell r="M290">
            <v>2733392</v>
          </cell>
          <cell r="N290">
            <v>2997235</v>
          </cell>
          <cell r="O290">
            <v>2808477</v>
          </cell>
          <cell r="P290">
            <v>2643825</v>
          </cell>
          <cell r="Q290">
            <v>2825084</v>
          </cell>
          <cell r="R290">
            <v>3502250</v>
          </cell>
          <cell r="S290">
            <v>3577543</v>
          </cell>
          <cell r="T290">
            <v>3962909</v>
          </cell>
          <cell r="U290">
            <v>4149116</v>
          </cell>
          <cell r="V290">
            <v>3487431</v>
          </cell>
          <cell r="W290">
            <v>3495775</v>
          </cell>
          <cell r="X290">
            <v>3880567</v>
          </cell>
          <cell r="Y290">
            <v>3842693</v>
          </cell>
          <cell r="Z290">
            <v>3717834</v>
          </cell>
          <cell r="AA290">
            <v>4067671</v>
          </cell>
          <cell r="AB290">
            <v>4212580</v>
          </cell>
          <cell r="AC290">
            <v>3950048</v>
          </cell>
          <cell r="AD290">
            <v>3722439</v>
          </cell>
          <cell r="AE290">
            <v>3545453</v>
          </cell>
          <cell r="AF290">
            <v>3265017</v>
          </cell>
          <cell r="AG290">
            <v>2957534</v>
          </cell>
          <cell r="AH290">
            <v>3473382</v>
          </cell>
          <cell r="AI290">
            <v>3769182</v>
          </cell>
          <cell r="AJ290">
            <v>3629818</v>
          </cell>
          <cell r="AK290">
            <v>3963022</v>
          </cell>
          <cell r="AL290">
            <v>3995316</v>
          </cell>
          <cell r="AM290">
            <v>3571643</v>
          </cell>
          <cell r="AN290">
            <v>1316267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8347385</v>
          </cell>
          <cell r="L291">
            <v>104963</v>
          </cell>
          <cell r="M291">
            <v>583779</v>
          </cell>
          <cell r="N291">
            <v>565375</v>
          </cell>
          <cell r="O291">
            <v>618831</v>
          </cell>
          <cell r="P291">
            <v>414169</v>
          </cell>
          <cell r="Q291">
            <v>325775</v>
          </cell>
          <cell r="R291">
            <v>325430</v>
          </cell>
          <cell r="S291">
            <v>295042</v>
          </cell>
          <cell r="T291">
            <v>299267</v>
          </cell>
          <cell r="U291">
            <v>391998</v>
          </cell>
          <cell r="V291">
            <v>393881</v>
          </cell>
          <cell r="W291">
            <v>331717</v>
          </cell>
          <cell r="X291">
            <v>365886</v>
          </cell>
          <cell r="Y291">
            <v>354553</v>
          </cell>
          <cell r="Z291">
            <v>261784</v>
          </cell>
          <cell r="AA291">
            <v>227914</v>
          </cell>
          <cell r="AB291">
            <v>257179</v>
          </cell>
          <cell r="AC291">
            <v>249148</v>
          </cell>
          <cell r="AD291">
            <v>255380</v>
          </cell>
          <cell r="AE291">
            <v>279161</v>
          </cell>
          <cell r="AF291">
            <v>197090</v>
          </cell>
          <cell r="AG291">
            <v>203290</v>
          </cell>
          <cell r="AH291">
            <v>182029</v>
          </cell>
          <cell r="AI291">
            <v>173614</v>
          </cell>
          <cell r="AJ291">
            <v>175059</v>
          </cell>
          <cell r="AK291">
            <v>169118</v>
          </cell>
          <cell r="AL291">
            <v>144682</v>
          </cell>
          <cell r="AM291">
            <v>127725</v>
          </cell>
          <cell r="AN291">
            <v>69781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26969565</v>
          </cell>
          <cell r="L292">
            <v>507743</v>
          </cell>
          <cell r="M292">
            <v>1376511</v>
          </cell>
          <cell r="N292">
            <v>1502412</v>
          </cell>
          <cell r="O292">
            <v>1414719</v>
          </cell>
          <cell r="P292">
            <v>1272184</v>
          </cell>
          <cell r="Q292">
            <v>1187686</v>
          </cell>
          <cell r="R292">
            <v>1278495</v>
          </cell>
          <cell r="S292">
            <v>1240500</v>
          </cell>
          <cell r="T292">
            <v>1396120</v>
          </cell>
          <cell r="U292">
            <v>1395652</v>
          </cell>
          <cell r="V292">
            <v>1095507</v>
          </cell>
          <cell r="W292">
            <v>1108481</v>
          </cell>
          <cell r="X292">
            <v>1092198</v>
          </cell>
          <cell r="Y292">
            <v>980468</v>
          </cell>
          <cell r="Z292">
            <v>840368</v>
          </cell>
          <cell r="AA292">
            <v>757127</v>
          </cell>
          <cell r="AB292">
            <v>745707</v>
          </cell>
          <cell r="AC292">
            <v>717169</v>
          </cell>
          <cell r="AD292">
            <v>735287</v>
          </cell>
          <cell r="AE292">
            <v>700968</v>
          </cell>
          <cell r="AF292">
            <v>651328</v>
          </cell>
          <cell r="AG292">
            <v>594005</v>
          </cell>
          <cell r="AH292">
            <v>641147</v>
          </cell>
          <cell r="AI292">
            <v>673910</v>
          </cell>
          <cell r="AJ292">
            <v>663831</v>
          </cell>
          <cell r="AK292">
            <v>778197</v>
          </cell>
          <cell r="AL292">
            <v>734670</v>
          </cell>
          <cell r="AM292">
            <v>639388</v>
          </cell>
          <cell r="AN292">
            <v>247670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9090444</v>
          </cell>
          <cell r="L293">
            <v>301716</v>
          </cell>
          <cell r="M293">
            <v>796887</v>
          </cell>
          <cell r="N293">
            <v>879206</v>
          </cell>
          <cell r="O293">
            <v>780110</v>
          </cell>
          <cell r="P293">
            <v>731064</v>
          </cell>
          <cell r="Q293">
            <v>697016</v>
          </cell>
          <cell r="R293">
            <v>487521</v>
          </cell>
          <cell r="S293">
            <v>278757</v>
          </cell>
          <cell r="T293">
            <v>207430</v>
          </cell>
          <cell r="U293">
            <v>232547</v>
          </cell>
          <cell r="V293">
            <v>205231</v>
          </cell>
          <cell r="W293">
            <v>191397</v>
          </cell>
          <cell r="X293">
            <v>191242</v>
          </cell>
          <cell r="Y293">
            <v>202633</v>
          </cell>
          <cell r="Z293">
            <v>236517</v>
          </cell>
          <cell r="AA293">
            <v>251247</v>
          </cell>
          <cell r="AB293">
            <v>221850</v>
          </cell>
          <cell r="AC293">
            <v>211129</v>
          </cell>
          <cell r="AD293">
            <v>229289</v>
          </cell>
          <cell r="AE293">
            <v>208790</v>
          </cell>
          <cell r="AF293">
            <v>191539</v>
          </cell>
          <cell r="AG293">
            <v>183317</v>
          </cell>
          <cell r="AH293">
            <v>163693</v>
          </cell>
          <cell r="AI293">
            <v>155323</v>
          </cell>
          <cell r="AJ293">
            <v>138946</v>
          </cell>
          <cell r="AK293">
            <v>161039</v>
          </cell>
          <cell r="AL293">
            <v>200980</v>
          </cell>
          <cell r="AM293">
            <v>217405</v>
          </cell>
          <cell r="AN293">
            <v>136623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155527285</v>
          </cell>
          <cell r="L294">
            <v>406330</v>
          </cell>
          <cell r="M294">
            <v>4501055</v>
          </cell>
          <cell r="N294">
            <v>5215244</v>
          </cell>
          <cell r="O294">
            <v>5101917</v>
          </cell>
          <cell r="P294">
            <v>4428821</v>
          </cell>
          <cell r="Q294">
            <v>3856666</v>
          </cell>
          <cell r="R294">
            <v>4328874</v>
          </cell>
          <cell r="S294">
            <v>5733100</v>
          </cell>
          <cell r="T294">
            <v>5938606</v>
          </cell>
          <cell r="U294">
            <v>5786825</v>
          </cell>
          <cell r="V294">
            <v>5730854</v>
          </cell>
          <cell r="W294">
            <v>5623553</v>
          </cell>
          <cell r="X294">
            <v>6387495</v>
          </cell>
          <cell r="Y294">
            <v>6435264</v>
          </cell>
          <cell r="Z294">
            <v>6659198</v>
          </cell>
          <cell r="AA294">
            <v>6905364</v>
          </cell>
          <cell r="AB294">
            <v>6871688</v>
          </cell>
          <cell r="AC294">
            <v>7453509</v>
          </cell>
          <cell r="AD294">
            <v>7515918</v>
          </cell>
          <cell r="AE294">
            <v>7359879</v>
          </cell>
          <cell r="AF294">
            <v>5932811</v>
          </cell>
          <cell r="AG294">
            <v>5758884</v>
          </cell>
          <cell r="AH294">
            <v>4636124</v>
          </cell>
          <cell r="AI294">
            <v>3103007</v>
          </cell>
          <cell r="AJ294">
            <v>4594518</v>
          </cell>
          <cell r="AK294">
            <v>4292339</v>
          </cell>
          <cell r="AL294">
            <v>4852381</v>
          </cell>
          <cell r="AM294">
            <v>3956982</v>
          </cell>
          <cell r="AN294">
            <v>3608388</v>
          </cell>
          <cell r="AO294">
            <v>1778509</v>
          </cell>
          <cell r="AP294">
            <v>670594</v>
          </cell>
          <cell r="AQ294">
            <v>102588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30018745</v>
          </cell>
          <cell r="L295">
            <v>614539</v>
          </cell>
          <cell r="M295">
            <v>2181510</v>
          </cell>
          <cell r="N295">
            <v>2253162</v>
          </cell>
          <cell r="O295">
            <v>2009485</v>
          </cell>
          <cell r="P295">
            <v>1710842</v>
          </cell>
          <cell r="Q295">
            <v>1739120</v>
          </cell>
          <cell r="R295">
            <v>1478443</v>
          </cell>
          <cell r="S295">
            <v>991294</v>
          </cell>
          <cell r="T295">
            <v>935270</v>
          </cell>
          <cell r="U295">
            <v>866398</v>
          </cell>
          <cell r="V295">
            <v>780477</v>
          </cell>
          <cell r="W295">
            <v>680917</v>
          </cell>
          <cell r="X295">
            <v>759992</v>
          </cell>
          <cell r="Y295">
            <v>787299</v>
          </cell>
          <cell r="Z295">
            <v>960698</v>
          </cell>
          <cell r="AA295">
            <v>974601</v>
          </cell>
          <cell r="AB295">
            <v>1350561</v>
          </cell>
          <cell r="AC295">
            <v>827756</v>
          </cell>
          <cell r="AD295">
            <v>1027434</v>
          </cell>
          <cell r="AE295">
            <v>716882</v>
          </cell>
          <cell r="AF295">
            <v>575030</v>
          </cell>
          <cell r="AG295">
            <v>779943</v>
          </cell>
          <cell r="AH295">
            <v>654847</v>
          </cell>
          <cell r="AI295">
            <v>717106</v>
          </cell>
          <cell r="AJ295">
            <v>592104</v>
          </cell>
          <cell r="AK295">
            <v>665324</v>
          </cell>
          <cell r="AL295">
            <v>795423</v>
          </cell>
          <cell r="AM295">
            <v>777597</v>
          </cell>
          <cell r="AN295">
            <v>619073</v>
          </cell>
          <cell r="AO295">
            <v>195618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620518</v>
          </cell>
          <cell r="L296">
            <v>13218</v>
          </cell>
          <cell r="M296">
            <v>22514</v>
          </cell>
          <cell r="N296">
            <v>27512</v>
          </cell>
          <cell r="O296">
            <v>28175</v>
          </cell>
          <cell r="P296">
            <v>36621</v>
          </cell>
          <cell r="Q296">
            <v>29158</v>
          </cell>
          <cell r="R296">
            <v>26558</v>
          </cell>
          <cell r="S296">
            <v>21694</v>
          </cell>
          <cell r="T296">
            <v>24386</v>
          </cell>
          <cell r="U296">
            <v>24624</v>
          </cell>
          <cell r="V296">
            <v>20687</v>
          </cell>
          <cell r="W296">
            <v>19634</v>
          </cell>
          <cell r="X296">
            <v>19561</v>
          </cell>
          <cell r="Y296">
            <v>18286</v>
          </cell>
          <cell r="Z296">
            <v>17306</v>
          </cell>
          <cell r="AA296">
            <v>20273</v>
          </cell>
          <cell r="AB296">
            <v>16572</v>
          </cell>
          <cell r="AC296">
            <v>20437</v>
          </cell>
          <cell r="AD296">
            <v>20824</v>
          </cell>
          <cell r="AE296">
            <v>23909</v>
          </cell>
          <cell r="AF296">
            <v>16442</v>
          </cell>
          <cell r="AG296">
            <v>20892</v>
          </cell>
          <cell r="AH296">
            <v>16207</v>
          </cell>
          <cell r="AI296">
            <v>20572</v>
          </cell>
          <cell r="AJ296">
            <v>22016</v>
          </cell>
          <cell r="AK296">
            <v>21446</v>
          </cell>
          <cell r="AL296">
            <v>17636</v>
          </cell>
          <cell r="AM296">
            <v>22959</v>
          </cell>
          <cell r="AN296">
            <v>10399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32059303</v>
          </cell>
          <cell r="L297">
            <v>65999</v>
          </cell>
          <cell r="M297">
            <v>1449732</v>
          </cell>
          <cell r="N297">
            <v>2707949</v>
          </cell>
          <cell r="O297">
            <v>2652045</v>
          </cell>
          <cell r="P297">
            <v>3244450</v>
          </cell>
          <cell r="Q297">
            <v>2543539</v>
          </cell>
          <cell r="R297">
            <v>2746829</v>
          </cell>
          <cell r="S297">
            <v>1354456</v>
          </cell>
          <cell r="T297">
            <v>880547</v>
          </cell>
          <cell r="U297">
            <v>494552</v>
          </cell>
          <cell r="V297">
            <v>589937</v>
          </cell>
          <cell r="W297">
            <v>894322</v>
          </cell>
          <cell r="X297">
            <v>471027</v>
          </cell>
          <cell r="Y297">
            <v>921293</v>
          </cell>
          <cell r="Z297">
            <v>2026454</v>
          </cell>
          <cell r="AA297">
            <v>904807</v>
          </cell>
          <cell r="AB297">
            <v>239600</v>
          </cell>
          <cell r="AC297">
            <v>285698</v>
          </cell>
          <cell r="AD297">
            <v>312519</v>
          </cell>
          <cell r="AE297">
            <v>432353</v>
          </cell>
          <cell r="AF297">
            <v>453643</v>
          </cell>
          <cell r="AG297">
            <v>1007868</v>
          </cell>
          <cell r="AH297">
            <v>1079203</v>
          </cell>
          <cell r="AI297">
            <v>1085665</v>
          </cell>
          <cell r="AJ297">
            <v>908075</v>
          </cell>
          <cell r="AK297">
            <v>591096</v>
          </cell>
          <cell r="AL297">
            <v>579920</v>
          </cell>
          <cell r="AM297">
            <v>415464</v>
          </cell>
          <cell r="AN297">
            <v>392273</v>
          </cell>
          <cell r="AO297">
            <v>320130</v>
          </cell>
          <cell r="AP297">
            <v>7858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40423216</v>
          </cell>
          <cell r="L298">
            <v>221594</v>
          </cell>
          <cell r="M298">
            <v>931064</v>
          </cell>
          <cell r="N298">
            <v>1662879</v>
          </cell>
          <cell r="O298">
            <v>1600704</v>
          </cell>
          <cell r="P298">
            <v>1767609</v>
          </cell>
          <cell r="Q298">
            <v>1333308</v>
          </cell>
          <cell r="R298">
            <v>1469138</v>
          </cell>
          <cell r="S298">
            <v>952283</v>
          </cell>
          <cell r="T298">
            <v>1102787</v>
          </cell>
          <cell r="U298">
            <v>915351</v>
          </cell>
          <cell r="V298">
            <v>988607</v>
          </cell>
          <cell r="W298">
            <v>818994</v>
          </cell>
          <cell r="X298">
            <v>1143390</v>
          </cell>
          <cell r="Y298">
            <v>1019882</v>
          </cell>
          <cell r="Z298">
            <v>1135612</v>
          </cell>
          <cell r="AA298">
            <v>1591876</v>
          </cell>
          <cell r="AB298">
            <v>1684026</v>
          </cell>
          <cell r="AC298">
            <v>1514871</v>
          </cell>
          <cell r="AD298">
            <v>2346626</v>
          </cell>
          <cell r="AE298">
            <v>2823309</v>
          </cell>
          <cell r="AF298">
            <v>1246441</v>
          </cell>
          <cell r="AG298">
            <v>1116494</v>
          </cell>
          <cell r="AH298">
            <v>1085012</v>
          </cell>
          <cell r="AI298">
            <v>1570159</v>
          </cell>
          <cell r="AJ298">
            <v>1724910</v>
          </cell>
          <cell r="AK298">
            <v>1205451</v>
          </cell>
          <cell r="AL298">
            <v>1610502</v>
          </cell>
          <cell r="AM298">
            <v>1124340</v>
          </cell>
          <cell r="AN298">
            <v>924858</v>
          </cell>
          <cell r="AO298">
            <v>530263</v>
          </cell>
          <cell r="AP298">
            <v>943525</v>
          </cell>
          <cell r="AQ298">
            <v>49662</v>
          </cell>
          <cell r="AU298">
            <v>267689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132000</v>
          </cell>
          <cell r="L299">
            <v>4006</v>
          </cell>
          <cell r="M299">
            <v>8716</v>
          </cell>
          <cell r="N299">
            <v>7262</v>
          </cell>
          <cell r="O299">
            <v>9115</v>
          </cell>
          <cell r="P299">
            <v>7589</v>
          </cell>
          <cell r="Q299">
            <v>6453</v>
          </cell>
          <cell r="R299">
            <v>6345</v>
          </cell>
          <cell r="S299">
            <v>5856</v>
          </cell>
          <cell r="T299">
            <v>4443</v>
          </cell>
          <cell r="U299">
            <v>5519</v>
          </cell>
          <cell r="V299">
            <v>4792</v>
          </cell>
          <cell r="W299">
            <v>3634</v>
          </cell>
          <cell r="X299">
            <v>4073</v>
          </cell>
          <cell r="Y299">
            <v>3793</v>
          </cell>
          <cell r="Z299">
            <v>3184</v>
          </cell>
          <cell r="AA299">
            <v>3712</v>
          </cell>
          <cell r="AB299">
            <v>4053</v>
          </cell>
          <cell r="AC299">
            <v>5082</v>
          </cell>
          <cell r="AD299">
            <v>3485</v>
          </cell>
          <cell r="AE299">
            <v>3763</v>
          </cell>
          <cell r="AF299">
            <v>1985</v>
          </cell>
          <cell r="AG299">
            <v>3824</v>
          </cell>
          <cell r="AH299">
            <v>2644</v>
          </cell>
          <cell r="AI299">
            <v>3729</v>
          </cell>
          <cell r="AJ299">
            <v>2158</v>
          </cell>
          <cell r="AK299">
            <v>2015</v>
          </cell>
          <cell r="AL299">
            <v>6588</v>
          </cell>
          <cell r="AM299">
            <v>2067</v>
          </cell>
          <cell r="AN299">
            <v>2115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5438277</v>
          </cell>
          <cell r="L300">
            <v>9421</v>
          </cell>
          <cell r="M300">
            <v>264315</v>
          </cell>
          <cell r="N300">
            <v>291465</v>
          </cell>
          <cell r="O300">
            <v>267354</v>
          </cell>
          <cell r="P300">
            <v>141692</v>
          </cell>
          <cell r="Q300">
            <v>450715</v>
          </cell>
          <cell r="R300">
            <v>363007</v>
          </cell>
          <cell r="S300">
            <v>217664</v>
          </cell>
          <cell r="T300">
            <v>183489</v>
          </cell>
          <cell r="U300">
            <v>227312</v>
          </cell>
          <cell r="V300">
            <v>234998</v>
          </cell>
          <cell r="W300">
            <v>208119</v>
          </cell>
          <cell r="X300">
            <v>88335</v>
          </cell>
          <cell r="Y300">
            <v>74970</v>
          </cell>
          <cell r="Z300">
            <v>130977</v>
          </cell>
          <cell r="AA300">
            <v>197783</v>
          </cell>
          <cell r="AB300">
            <v>140799</v>
          </cell>
          <cell r="AC300">
            <v>184593</v>
          </cell>
          <cell r="AD300">
            <v>281578</v>
          </cell>
          <cell r="AE300">
            <v>109703</v>
          </cell>
          <cell r="AF300">
            <v>35998</v>
          </cell>
          <cell r="AG300">
            <v>227834</v>
          </cell>
          <cell r="AH300">
            <v>144004</v>
          </cell>
          <cell r="AI300">
            <v>65916</v>
          </cell>
          <cell r="AJ300">
            <v>285867</v>
          </cell>
          <cell r="AK300">
            <v>50120</v>
          </cell>
          <cell r="AL300">
            <v>95579</v>
          </cell>
          <cell r="AM300">
            <v>75792</v>
          </cell>
          <cell r="AN300">
            <v>267144</v>
          </cell>
          <cell r="AO300">
            <v>104010</v>
          </cell>
          <cell r="AP300">
            <v>17724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7979348</v>
          </cell>
          <cell r="L301">
            <v>130984</v>
          </cell>
          <cell r="M301">
            <v>512198</v>
          </cell>
          <cell r="N301">
            <v>459164</v>
          </cell>
          <cell r="O301">
            <v>436002</v>
          </cell>
          <cell r="P301">
            <v>539359</v>
          </cell>
          <cell r="Q301">
            <v>527966</v>
          </cell>
          <cell r="R301">
            <v>216163</v>
          </cell>
          <cell r="S301">
            <v>256396</v>
          </cell>
          <cell r="T301">
            <v>250575</v>
          </cell>
          <cell r="U301">
            <v>309537</v>
          </cell>
          <cell r="V301">
            <v>218398</v>
          </cell>
          <cell r="W301">
            <v>153698</v>
          </cell>
          <cell r="X301">
            <v>219469</v>
          </cell>
          <cell r="Y301">
            <v>371794</v>
          </cell>
          <cell r="Z301">
            <v>242640</v>
          </cell>
          <cell r="AA301">
            <v>298533</v>
          </cell>
          <cell r="AB301">
            <v>232638</v>
          </cell>
          <cell r="AC301">
            <v>180945</v>
          </cell>
          <cell r="AD301">
            <v>218203</v>
          </cell>
          <cell r="AE301">
            <v>296941</v>
          </cell>
          <cell r="AF301">
            <v>284590</v>
          </cell>
          <cell r="AG301">
            <v>177263</v>
          </cell>
          <cell r="AH301">
            <v>125531</v>
          </cell>
          <cell r="AI301">
            <v>116649</v>
          </cell>
          <cell r="AJ301">
            <v>89734</v>
          </cell>
          <cell r="AK301">
            <v>225460</v>
          </cell>
          <cell r="AL301">
            <v>234994</v>
          </cell>
          <cell r="AM301">
            <v>468756</v>
          </cell>
          <cell r="AN301">
            <v>163586</v>
          </cell>
          <cell r="AO301">
            <v>21182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  <cell r="J302">
            <v>7520</v>
          </cell>
          <cell r="L302">
            <v>79</v>
          </cell>
          <cell r="M302">
            <v>325</v>
          </cell>
          <cell r="O302">
            <v>1026</v>
          </cell>
          <cell r="P302">
            <v>645</v>
          </cell>
          <cell r="Q302">
            <v>117</v>
          </cell>
          <cell r="R302">
            <v>498</v>
          </cell>
          <cell r="S302">
            <v>467</v>
          </cell>
          <cell r="T302">
            <v>503</v>
          </cell>
          <cell r="V302">
            <v>1043</v>
          </cell>
          <cell r="W302">
            <v>137</v>
          </cell>
          <cell r="X302">
            <v>216</v>
          </cell>
          <cell r="Z302">
            <v>821</v>
          </cell>
          <cell r="AA302">
            <v>85</v>
          </cell>
          <cell r="AD302">
            <v>807</v>
          </cell>
          <cell r="AE302">
            <v>12</v>
          </cell>
          <cell r="AF302">
            <v>739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4013674</v>
          </cell>
          <cell r="L303">
            <v>12285</v>
          </cell>
          <cell r="M303">
            <v>88139</v>
          </cell>
          <cell r="N303">
            <v>348439</v>
          </cell>
          <cell r="O303">
            <v>239386</v>
          </cell>
          <cell r="P303">
            <v>281906</v>
          </cell>
          <cell r="Q303">
            <v>167747</v>
          </cell>
          <cell r="R303">
            <v>188162</v>
          </cell>
          <cell r="S303">
            <v>232675</v>
          </cell>
          <cell r="T303">
            <v>171538</v>
          </cell>
          <cell r="U303">
            <v>146349</v>
          </cell>
          <cell r="V303">
            <v>236555</v>
          </cell>
          <cell r="W303">
            <v>159288</v>
          </cell>
          <cell r="X303">
            <v>128035</v>
          </cell>
          <cell r="Y303">
            <v>180761</v>
          </cell>
          <cell r="Z303">
            <v>135319</v>
          </cell>
          <cell r="AA303">
            <v>178467</v>
          </cell>
          <cell r="AB303">
            <v>195634</v>
          </cell>
          <cell r="AC303">
            <v>155146</v>
          </cell>
          <cell r="AD303">
            <v>122869</v>
          </cell>
          <cell r="AE303">
            <v>117925</v>
          </cell>
          <cell r="AF303">
            <v>179269</v>
          </cell>
          <cell r="AG303">
            <v>175318</v>
          </cell>
          <cell r="AH303">
            <v>164233</v>
          </cell>
          <cell r="AI303">
            <v>8229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  <cell r="J304">
            <v>1177195</v>
          </cell>
          <cell r="L304">
            <v>9610</v>
          </cell>
          <cell r="M304">
            <v>33448</v>
          </cell>
          <cell r="N304">
            <v>83214</v>
          </cell>
          <cell r="O304">
            <v>24316</v>
          </cell>
          <cell r="P304">
            <v>48950</v>
          </cell>
          <cell r="Q304">
            <v>28476</v>
          </cell>
          <cell r="R304">
            <v>60129</v>
          </cell>
          <cell r="S304">
            <v>32438</v>
          </cell>
          <cell r="T304">
            <v>18783</v>
          </cell>
          <cell r="U304">
            <v>21235</v>
          </cell>
          <cell r="V304">
            <v>76345</v>
          </cell>
          <cell r="W304">
            <v>33745</v>
          </cell>
          <cell r="X304">
            <v>15847</v>
          </cell>
          <cell r="Y304">
            <v>32628</v>
          </cell>
          <cell r="Z304">
            <v>80949</v>
          </cell>
          <cell r="AA304">
            <v>47485</v>
          </cell>
          <cell r="AB304">
            <v>51534</v>
          </cell>
          <cell r="AC304">
            <v>107672</v>
          </cell>
          <cell r="AD304">
            <v>32641</v>
          </cell>
          <cell r="AE304">
            <v>89430</v>
          </cell>
          <cell r="AF304">
            <v>147407</v>
          </cell>
          <cell r="AG304">
            <v>43898</v>
          </cell>
          <cell r="AH304">
            <v>57015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  <cell r="J305">
            <v>56277</v>
          </cell>
          <cell r="L305">
            <v>244</v>
          </cell>
          <cell r="M305">
            <v>1188</v>
          </cell>
          <cell r="N305">
            <v>950</v>
          </cell>
          <cell r="O305">
            <v>1652</v>
          </cell>
          <cell r="P305">
            <v>2673</v>
          </cell>
          <cell r="Q305">
            <v>2937</v>
          </cell>
          <cell r="R305">
            <v>2053</v>
          </cell>
          <cell r="S305">
            <v>1856</v>
          </cell>
          <cell r="T305">
            <v>2101</v>
          </cell>
          <cell r="U305">
            <v>1579</v>
          </cell>
          <cell r="V305">
            <v>3624</v>
          </cell>
          <cell r="W305">
            <v>2645</v>
          </cell>
          <cell r="X305">
            <v>2484</v>
          </cell>
          <cell r="Y305">
            <v>3049</v>
          </cell>
          <cell r="Z305">
            <v>2265</v>
          </cell>
          <cell r="AA305">
            <v>3563</v>
          </cell>
          <cell r="AB305">
            <v>3947</v>
          </cell>
          <cell r="AC305">
            <v>2869</v>
          </cell>
          <cell r="AD305">
            <v>5700</v>
          </cell>
          <cell r="AE305">
            <v>3860</v>
          </cell>
          <cell r="AF305">
            <v>3686</v>
          </cell>
          <cell r="AG305">
            <v>1352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2163517</v>
          </cell>
          <cell r="L306">
            <v>80</v>
          </cell>
          <cell r="M306">
            <v>36157</v>
          </cell>
          <cell r="N306">
            <v>79066</v>
          </cell>
          <cell r="O306">
            <v>94581</v>
          </cell>
          <cell r="P306">
            <v>194644</v>
          </cell>
          <cell r="Q306">
            <v>62996</v>
          </cell>
          <cell r="R306">
            <v>58585</v>
          </cell>
          <cell r="S306">
            <v>66500</v>
          </cell>
          <cell r="T306">
            <v>75471</v>
          </cell>
          <cell r="U306">
            <v>77249</v>
          </cell>
          <cell r="V306">
            <v>122077</v>
          </cell>
          <cell r="W306">
            <v>80603</v>
          </cell>
          <cell r="X306">
            <v>91156</v>
          </cell>
          <cell r="Y306">
            <v>225213</v>
          </cell>
          <cell r="Z306">
            <v>117268</v>
          </cell>
          <cell r="AA306">
            <v>102316</v>
          </cell>
          <cell r="AB306">
            <v>85217</v>
          </cell>
          <cell r="AC306">
            <v>176027</v>
          </cell>
          <cell r="AD306">
            <v>56891</v>
          </cell>
          <cell r="AE306">
            <v>99764</v>
          </cell>
          <cell r="AF306">
            <v>107798</v>
          </cell>
          <cell r="AG306">
            <v>65636</v>
          </cell>
          <cell r="AH306">
            <v>88222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605745</v>
          </cell>
          <cell r="L307">
            <v>1734</v>
          </cell>
          <cell r="M307">
            <v>6448</v>
          </cell>
          <cell r="N307">
            <v>11031</v>
          </cell>
          <cell r="O307">
            <v>13236</v>
          </cell>
          <cell r="P307">
            <v>9270</v>
          </cell>
          <cell r="Q307">
            <v>15502</v>
          </cell>
          <cell r="R307">
            <v>5650</v>
          </cell>
          <cell r="S307">
            <v>7739</v>
          </cell>
          <cell r="T307">
            <v>86048</v>
          </cell>
          <cell r="U307">
            <v>22609</v>
          </cell>
          <cell r="V307">
            <v>14816</v>
          </cell>
          <cell r="W307">
            <v>18429</v>
          </cell>
          <cell r="X307">
            <v>24020</v>
          </cell>
          <cell r="Y307">
            <v>120997</v>
          </cell>
          <cell r="Z307">
            <v>33515</v>
          </cell>
          <cell r="AA307">
            <v>45248</v>
          </cell>
          <cell r="AB307">
            <v>46525</v>
          </cell>
          <cell r="AC307">
            <v>56274</v>
          </cell>
          <cell r="AD307">
            <v>19727</v>
          </cell>
          <cell r="AE307">
            <v>24291</v>
          </cell>
          <cell r="AF307">
            <v>11289</v>
          </cell>
          <cell r="AG307">
            <v>11347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906425</v>
          </cell>
          <cell r="L308">
            <v>14315</v>
          </cell>
          <cell r="M308">
            <v>24123</v>
          </cell>
          <cell r="N308">
            <v>43045</v>
          </cell>
          <cell r="O308">
            <v>35534</v>
          </cell>
          <cell r="P308">
            <v>29153</v>
          </cell>
          <cell r="Q308">
            <v>37011</v>
          </cell>
          <cell r="R308">
            <v>29566</v>
          </cell>
          <cell r="S308">
            <v>27287</v>
          </cell>
          <cell r="T308">
            <v>28496</v>
          </cell>
          <cell r="U308">
            <v>23491</v>
          </cell>
          <cell r="V308">
            <v>18409</v>
          </cell>
          <cell r="W308">
            <v>20529</v>
          </cell>
          <cell r="X308">
            <v>24515</v>
          </cell>
          <cell r="Y308">
            <v>28185</v>
          </cell>
          <cell r="Z308">
            <v>28670</v>
          </cell>
          <cell r="AA308">
            <v>23179</v>
          </cell>
          <cell r="AB308">
            <v>33861</v>
          </cell>
          <cell r="AC308">
            <v>33038</v>
          </cell>
          <cell r="AD308">
            <v>42585</v>
          </cell>
          <cell r="AE308">
            <v>39784</v>
          </cell>
          <cell r="AF308">
            <v>23483</v>
          </cell>
          <cell r="AG308">
            <v>32509</v>
          </cell>
          <cell r="AH308">
            <v>35731</v>
          </cell>
          <cell r="AI308">
            <v>34818</v>
          </cell>
          <cell r="AJ308">
            <v>36142</v>
          </cell>
          <cell r="AK308">
            <v>42682</v>
          </cell>
          <cell r="AL308">
            <v>44182</v>
          </cell>
          <cell r="AM308">
            <v>47254</v>
          </cell>
          <cell r="AN308">
            <v>24848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17968696</v>
          </cell>
          <cell r="L309">
            <v>21282</v>
          </cell>
          <cell r="M309">
            <v>538178</v>
          </cell>
          <cell r="N309">
            <v>908425</v>
          </cell>
          <cell r="O309">
            <v>1507680</v>
          </cell>
          <cell r="P309">
            <v>1839326</v>
          </cell>
          <cell r="Q309">
            <v>975165</v>
          </cell>
          <cell r="R309">
            <v>1034574</v>
          </cell>
          <cell r="S309">
            <v>984743</v>
          </cell>
          <cell r="T309">
            <v>755974</v>
          </cell>
          <cell r="U309">
            <v>563055</v>
          </cell>
          <cell r="V309">
            <v>741824</v>
          </cell>
          <cell r="W309">
            <v>871513</v>
          </cell>
          <cell r="X309">
            <v>522162</v>
          </cell>
          <cell r="Y309">
            <v>585563</v>
          </cell>
          <cell r="Z309">
            <v>382511</v>
          </cell>
          <cell r="AA309">
            <v>283744</v>
          </cell>
          <cell r="AB309">
            <v>429636</v>
          </cell>
          <cell r="AC309">
            <v>449855</v>
          </cell>
          <cell r="AD309">
            <v>370417</v>
          </cell>
          <cell r="AE309">
            <v>544297</v>
          </cell>
          <cell r="AF309">
            <v>307775</v>
          </cell>
          <cell r="AG309">
            <v>388611</v>
          </cell>
          <cell r="AH309">
            <v>403677</v>
          </cell>
          <cell r="AI309">
            <v>413356</v>
          </cell>
          <cell r="AJ309">
            <v>353465</v>
          </cell>
          <cell r="AK309">
            <v>351713</v>
          </cell>
          <cell r="AL309">
            <v>314317</v>
          </cell>
          <cell r="AM309">
            <v>336385</v>
          </cell>
          <cell r="AN309">
            <v>649655</v>
          </cell>
          <cell r="AO309">
            <v>129905</v>
          </cell>
          <cell r="AP309">
            <v>9913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12116326</v>
          </cell>
          <cell r="L310">
            <v>80489</v>
          </cell>
          <cell r="M310">
            <v>295179</v>
          </cell>
          <cell r="N310">
            <v>457194</v>
          </cell>
          <cell r="O310">
            <v>654409</v>
          </cell>
          <cell r="P310">
            <v>727904</v>
          </cell>
          <cell r="Q310">
            <v>549641</v>
          </cell>
          <cell r="R310">
            <v>363867</v>
          </cell>
          <cell r="S310">
            <v>544916</v>
          </cell>
          <cell r="T310">
            <v>344854</v>
          </cell>
          <cell r="U310">
            <v>335841</v>
          </cell>
          <cell r="V310">
            <v>331077</v>
          </cell>
          <cell r="W310">
            <v>394634</v>
          </cell>
          <cell r="X310">
            <v>406332</v>
          </cell>
          <cell r="Y310">
            <v>286964</v>
          </cell>
          <cell r="Z310">
            <v>545912</v>
          </cell>
          <cell r="AA310">
            <v>428695</v>
          </cell>
          <cell r="AB310">
            <v>369432</v>
          </cell>
          <cell r="AC310">
            <v>502759</v>
          </cell>
          <cell r="AD310">
            <v>440683</v>
          </cell>
          <cell r="AE310">
            <v>524747</v>
          </cell>
          <cell r="AF310">
            <v>318737</v>
          </cell>
          <cell r="AG310">
            <v>285450</v>
          </cell>
          <cell r="AH310">
            <v>593549</v>
          </cell>
          <cell r="AI310">
            <v>298460</v>
          </cell>
          <cell r="AJ310">
            <v>465453</v>
          </cell>
          <cell r="AK310">
            <v>327071</v>
          </cell>
          <cell r="AL310">
            <v>363476</v>
          </cell>
          <cell r="AM310">
            <v>430479</v>
          </cell>
          <cell r="AN310">
            <v>327167</v>
          </cell>
          <cell r="AO310">
            <v>120955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  <cell r="J311">
            <v>205462</v>
          </cell>
          <cell r="L311">
            <v>1625</v>
          </cell>
          <cell r="M311">
            <v>7258</v>
          </cell>
          <cell r="N311">
            <v>10834</v>
          </cell>
          <cell r="O311">
            <v>7413</v>
          </cell>
          <cell r="P311">
            <v>9018</v>
          </cell>
          <cell r="Q311">
            <v>3249</v>
          </cell>
          <cell r="R311">
            <v>1416</v>
          </cell>
          <cell r="S311">
            <v>1284</v>
          </cell>
          <cell r="T311">
            <v>2228</v>
          </cell>
          <cell r="U311">
            <v>607</v>
          </cell>
          <cell r="V311">
            <v>1314</v>
          </cell>
          <cell r="W311">
            <v>650</v>
          </cell>
          <cell r="X311">
            <v>3211</v>
          </cell>
          <cell r="Y311">
            <v>1014</v>
          </cell>
          <cell r="Z311">
            <v>699</v>
          </cell>
          <cell r="AA311">
            <v>2758</v>
          </cell>
          <cell r="AB311">
            <v>2406</v>
          </cell>
          <cell r="AC311">
            <v>2918</v>
          </cell>
          <cell r="AD311">
            <v>4718</v>
          </cell>
          <cell r="AE311">
            <v>907</v>
          </cell>
          <cell r="AF311">
            <v>3890</v>
          </cell>
          <cell r="AG311">
            <v>4369</v>
          </cell>
          <cell r="AH311">
            <v>7249</v>
          </cell>
          <cell r="AI311">
            <v>7754</v>
          </cell>
          <cell r="AJ311">
            <v>10764</v>
          </cell>
          <cell r="AK311">
            <v>11607</v>
          </cell>
          <cell r="AL311">
            <v>16085</v>
          </cell>
          <cell r="AM311">
            <v>40949</v>
          </cell>
          <cell r="AN311">
            <v>37268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  <cell r="J312">
            <v>4450156</v>
          </cell>
          <cell r="L312">
            <v>6096</v>
          </cell>
          <cell r="M312">
            <v>119871</v>
          </cell>
          <cell r="N312">
            <v>183195</v>
          </cell>
          <cell r="O312">
            <v>388479</v>
          </cell>
          <cell r="P312">
            <v>290199</v>
          </cell>
          <cell r="Q312">
            <v>254888</v>
          </cell>
          <cell r="R312">
            <v>232770</v>
          </cell>
          <cell r="S312">
            <v>115561</v>
          </cell>
          <cell r="T312">
            <v>53991</v>
          </cell>
          <cell r="U312">
            <v>38613</v>
          </cell>
          <cell r="V312">
            <v>38601</v>
          </cell>
          <cell r="W312">
            <v>40365</v>
          </cell>
          <cell r="X312">
            <v>16378</v>
          </cell>
          <cell r="Y312">
            <v>4998</v>
          </cell>
          <cell r="Z312">
            <v>29648</v>
          </cell>
          <cell r="AA312">
            <v>28247</v>
          </cell>
          <cell r="AB312">
            <v>13644</v>
          </cell>
          <cell r="AC312">
            <v>24677</v>
          </cell>
          <cell r="AD312">
            <v>17439</v>
          </cell>
          <cell r="AE312">
            <v>18514</v>
          </cell>
          <cell r="AF312">
            <v>14516</v>
          </cell>
          <cell r="AG312">
            <v>19850</v>
          </cell>
          <cell r="AH312">
            <v>88578</v>
          </cell>
          <cell r="AI312">
            <v>365452</v>
          </cell>
          <cell r="AJ312">
            <v>258483</v>
          </cell>
          <cell r="AK312">
            <v>678668</v>
          </cell>
          <cell r="AL312">
            <v>347270</v>
          </cell>
          <cell r="AM312">
            <v>291285</v>
          </cell>
          <cell r="AN312">
            <v>244760</v>
          </cell>
          <cell r="AO312">
            <v>178548</v>
          </cell>
          <cell r="AP312">
            <v>34154</v>
          </cell>
          <cell r="AQ312">
            <v>12418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  <cell r="J313">
            <v>1696799</v>
          </cell>
          <cell r="L313">
            <v>17845</v>
          </cell>
          <cell r="M313">
            <v>68714</v>
          </cell>
          <cell r="N313">
            <v>100968</v>
          </cell>
          <cell r="O313">
            <v>101974</v>
          </cell>
          <cell r="P313">
            <v>100205</v>
          </cell>
          <cell r="Q313">
            <v>98575</v>
          </cell>
          <cell r="R313">
            <v>39984</v>
          </cell>
          <cell r="S313">
            <v>36744</v>
          </cell>
          <cell r="T313">
            <v>17334</v>
          </cell>
          <cell r="U313">
            <v>9487</v>
          </cell>
          <cell r="V313">
            <v>9833</v>
          </cell>
          <cell r="W313">
            <v>6415</v>
          </cell>
          <cell r="X313">
            <v>3550</v>
          </cell>
          <cell r="Y313">
            <v>7588</v>
          </cell>
          <cell r="Z313">
            <v>13433</v>
          </cell>
          <cell r="AA313">
            <v>9865</v>
          </cell>
          <cell r="AB313">
            <v>17522</v>
          </cell>
          <cell r="AC313">
            <v>17187</v>
          </cell>
          <cell r="AD313">
            <v>11251</v>
          </cell>
          <cell r="AE313">
            <v>4139</v>
          </cell>
          <cell r="AF313">
            <v>5729</v>
          </cell>
          <cell r="AG313">
            <v>30079</v>
          </cell>
          <cell r="AH313">
            <v>80932</v>
          </cell>
          <cell r="AI313">
            <v>94489</v>
          </cell>
          <cell r="AJ313">
            <v>170925</v>
          </cell>
          <cell r="AK313">
            <v>162274</v>
          </cell>
          <cell r="AL313">
            <v>94426</v>
          </cell>
          <cell r="AM313">
            <v>111246</v>
          </cell>
          <cell r="AN313">
            <v>82233</v>
          </cell>
          <cell r="AO313">
            <v>122948</v>
          </cell>
          <cell r="AP313">
            <v>48905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96180867</v>
          </cell>
          <cell r="L314">
            <v>1478156</v>
          </cell>
          <cell r="M314">
            <v>3277555</v>
          </cell>
          <cell r="N314">
            <v>3362574</v>
          </cell>
          <cell r="O314">
            <v>3130371</v>
          </cell>
          <cell r="P314">
            <v>3154363</v>
          </cell>
          <cell r="Q314">
            <v>3305933</v>
          </cell>
          <cell r="R314">
            <v>3838897</v>
          </cell>
          <cell r="S314">
            <v>3669544</v>
          </cell>
          <cell r="T314">
            <v>4216126</v>
          </cell>
          <cell r="U314">
            <v>4381179</v>
          </cell>
          <cell r="V314">
            <v>3607311</v>
          </cell>
          <cell r="W314">
            <v>3591949</v>
          </cell>
          <cell r="X314">
            <v>3888269</v>
          </cell>
          <cell r="Y314">
            <v>3875029</v>
          </cell>
          <cell r="Z314">
            <v>3510270</v>
          </cell>
          <cell r="AA314">
            <v>3776756</v>
          </cell>
          <cell r="AB314">
            <v>3887379</v>
          </cell>
          <cell r="AC314">
            <v>3846572</v>
          </cell>
          <cell r="AD314">
            <v>3631204</v>
          </cell>
          <cell r="AE314">
            <v>3395506</v>
          </cell>
          <cell r="AF314">
            <v>3159735</v>
          </cell>
          <cell r="AG314">
            <v>2873938</v>
          </cell>
          <cell r="AH314">
            <v>3056256</v>
          </cell>
          <cell r="AI314">
            <v>3143135</v>
          </cell>
          <cell r="AJ314">
            <v>3008964</v>
          </cell>
          <cell r="AK314">
            <v>3285177</v>
          </cell>
          <cell r="AL314">
            <v>2958737</v>
          </cell>
          <cell r="AM314">
            <v>2871101</v>
          </cell>
          <cell r="AN314">
            <v>998551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3348650</v>
          </cell>
          <cell r="L315">
            <v>102242</v>
          </cell>
          <cell r="M315">
            <v>285538</v>
          </cell>
          <cell r="N315">
            <v>239116</v>
          </cell>
          <cell r="O315">
            <v>236008</v>
          </cell>
          <cell r="P315">
            <v>217001</v>
          </cell>
          <cell r="Q315">
            <v>244283</v>
          </cell>
          <cell r="R315">
            <v>256985</v>
          </cell>
          <cell r="S315">
            <v>126936</v>
          </cell>
          <cell r="T315">
            <v>122184</v>
          </cell>
          <cell r="U315">
            <v>140565</v>
          </cell>
          <cell r="V315">
            <v>94874</v>
          </cell>
          <cell r="W315">
            <v>115936</v>
          </cell>
          <cell r="X315">
            <v>116720</v>
          </cell>
          <cell r="Y315">
            <v>126265</v>
          </cell>
          <cell r="Z315">
            <v>88840</v>
          </cell>
          <cell r="AA315">
            <v>92468</v>
          </cell>
          <cell r="AB315">
            <v>86910</v>
          </cell>
          <cell r="AC315">
            <v>88563</v>
          </cell>
          <cell r="AD315">
            <v>77938</v>
          </cell>
          <cell r="AE315">
            <v>95965</v>
          </cell>
          <cell r="AF315">
            <v>61830</v>
          </cell>
          <cell r="AG315">
            <v>53063</v>
          </cell>
          <cell r="AH315">
            <v>53144</v>
          </cell>
          <cell r="AI315">
            <v>42710</v>
          </cell>
          <cell r="AJ315">
            <v>40728</v>
          </cell>
          <cell r="AK315">
            <v>47001</v>
          </cell>
          <cell r="AL315">
            <v>40047</v>
          </cell>
          <cell r="AM315">
            <v>35516</v>
          </cell>
          <cell r="AN315">
            <v>19274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18581101</v>
          </cell>
          <cell r="L316">
            <v>384739</v>
          </cell>
          <cell r="M316">
            <v>872371</v>
          </cell>
          <cell r="N316">
            <v>835065</v>
          </cell>
          <cell r="O316">
            <v>838676</v>
          </cell>
          <cell r="P316">
            <v>826879</v>
          </cell>
          <cell r="Q316">
            <v>829145</v>
          </cell>
          <cell r="R316">
            <v>870877</v>
          </cell>
          <cell r="S316">
            <v>849342</v>
          </cell>
          <cell r="T316">
            <v>1075271</v>
          </cell>
          <cell r="U316">
            <v>985273</v>
          </cell>
          <cell r="V316">
            <v>838601</v>
          </cell>
          <cell r="W316">
            <v>860980</v>
          </cell>
          <cell r="X316">
            <v>842330</v>
          </cell>
          <cell r="Y316">
            <v>710366</v>
          </cell>
          <cell r="Z316">
            <v>640399</v>
          </cell>
          <cell r="AA316">
            <v>596126</v>
          </cell>
          <cell r="AB316">
            <v>606355</v>
          </cell>
          <cell r="AC316">
            <v>580945</v>
          </cell>
          <cell r="AD316">
            <v>551302</v>
          </cell>
          <cell r="AE316">
            <v>481977</v>
          </cell>
          <cell r="AF316">
            <v>476175</v>
          </cell>
          <cell r="AG316">
            <v>400238</v>
          </cell>
          <cell r="AH316">
            <v>430448</v>
          </cell>
          <cell r="AI316">
            <v>473711</v>
          </cell>
          <cell r="AJ316">
            <v>413368</v>
          </cell>
          <cell r="AK316">
            <v>438818</v>
          </cell>
          <cell r="AL316">
            <v>379478</v>
          </cell>
          <cell r="AM316">
            <v>379659</v>
          </cell>
          <cell r="AN316">
            <v>112187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8703768</v>
          </cell>
          <cell r="L317">
            <v>274248</v>
          </cell>
          <cell r="M317">
            <v>699849</v>
          </cell>
          <cell r="N317">
            <v>753823</v>
          </cell>
          <cell r="O317">
            <v>663922</v>
          </cell>
          <cell r="P317">
            <v>729686</v>
          </cell>
          <cell r="Q317">
            <v>666813</v>
          </cell>
          <cell r="R317">
            <v>400981</v>
          </cell>
          <cell r="S317">
            <v>238573</v>
          </cell>
          <cell r="T317">
            <v>201159</v>
          </cell>
          <cell r="U317">
            <v>200237</v>
          </cell>
          <cell r="V317">
            <v>165769</v>
          </cell>
          <cell r="W317">
            <v>160825</v>
          </cell>
          <cell r="X317">
            <v>150239</v>
          </cell>
          <cell r="Y317">
            <v>153301</v>
          </cell>
          <cell r="Z317">
            <v>186194</v>
          </cell>
          <cell r="AA317">
            <v>188481</v>
          </cell>
          <cell r="AB317">
            <v>151671</v>
          </cell>
          <cell r="AC317">
            <v>170541</v>
          </cell>
          <cell r="AD317">
            <v>210721</v>
          </cell>
          <cell r="AE317">
            <v>210795</v>
          </cell>
          <cell r="AF317">
            <v>193307</v>
          </cell>
          <cell r="AG317">
            <v>180649</v>
          </cell>
          <cell r="AH317">
            <v>205295</v>
          </cell>
          <cell r="AI317">
            <v>232435</v>
          </cell>
          <cell r="AJ317">
            <v>248966</v>
          </cell>
          <cell r="AK317">
            <v>261557</v>
          </cell>
          <cell r="AL317">
            <v>299129</v>
          </cell>
          <cell r="AM317">
            <v>336135</v>
          </cell>
          <cell r="AN317">
            <v>168353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76940419</v>
          </cell>
          <cell r="L318">
            <v>350794</v>
          </cell>
          <cell r="M318">
            <v>2727948</v>
          </cell>
          <cell r="N318">
            <v>3079932</v>
          </cell>
          <cell r="O318">
            <v>3087423</v>
          </cell>
          <cell r="P318">
            <v>2796353</v>
          </cell>
          <cell r="Q318">
            <v>2654825</v>
          </cell>
          <cell r="R318">
            <v>2841183</v>
          </cell>
          <cell r="S318">
            <v>3188346</v>
          </cell>
          <cell r="T318">
            <v>3164497</v>
          </cell>
          <cell r="U318">
            <v>3230722</v>
          </cell>
          <cell r="V318">
            <v>3420677</v>
          </cell>
          <cell r="W318">
            <v>2957111</v>
          </cell>
          <cell r="X318">
            <v>3506503</v>
          </cell>
          <cell r="Y318">
            <v>3765107</v>
          </cell>
          <cell r="Z318">
            <v>3894539</v>
          </cell>
          <cell r="AA318">
            <v>3942819</v>
          </cell>
          <cell r="AB318">
            <v>2750881</v>
          </cell>
          <cell r="AC318">
            <v>2985098</v>
          </cell>
          <cell r="AD318">
            <v>3183401</v>
          </cell>
          <cell r="AE318">
            <v>3720233</v>
          </cell>
          <cell r="AF318">
            <v>2977667</v>
          </cell>
          <cell r="AG318">
            <v>2042286</v>
          </cell>
          <cell r="AH318">
            <v>1688737</v>
          </cell>
          <cell r="AI318">
            <v>1218428</v>
          </cell>
          <cell r="AJ318">
            <v>1678006</v>
          </cell>
          <cell r="AK318">
            <v>1716215</v>
          </cell>
          <cell r="AL318">
            <v>1459178</v>
          </cell>
          <cell r="AM318">
            <v>1470749</v>
          </cell>
          <cell r="AN318">
            <v>883138</v>
          </cell>
          <cell r="AO318">
            <v>557623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18371482</v>
          </cell>
          <cell r="L319">
            <v>492427</v>
          </cell>
          <cell r="M319">
            <v>1335524</v>
          </cell>
          <cell r="N319">
            <v>1291486</v>
          </cell>
          <cell r="O319">
            <v>1090942</v>
          </cell>
          <cell r="P319">
            <v>1101870</v>
          </cell>
          <cell r="Q319">
            <v>1287563</v>
          </cell>
          <cell r="R319">
            <v>918844</v>
          </cell>
          <cell r="S319">
            <v>712929</v>
          </cell>
          <cell r="T319">
            <v>583429</v>
          </cell>
          <cell r="U319">
            <v>580155</v>
          </cell>
          <cell r="V319">
            <v>438259</v>
          </cell>
          <cell r="W319">
            <v>503503</v>
          </cell>
          <cell r="X319">
            <v>589602</v>
          </cell>
          <cell r="Y319">
            <v>529624</v>
          </cell>
          <cell r="Z319">
            <v>448159</v>
          </cell>
          <cell r="AA319">
            <v>501888</v>
          </cell>
          <cell r="AB319">
            <v>484386</v>
          </cell>
          <cell r="AC319">
            <v>448581</v>
          </cell>
          <cell r="AD319">
            <v>527433</v>
          </cell>
          <cell r="AE319">
            <v>477506</v>
          </cell>
          <cell r="AF319">
            <v>413573</v>
          </cell>
          <cell r="AG319">
            <v>455465</v>
          </cell>
          <cell r="AH319">
            <v>373216</v>
          </cell>
          <cell r="AI319">
            <v>433214</v>
          </cell>
          <cell r="AJ319">
            <v>428571</v>
          </cell>
          <cell r="AK319">
            <v>539334</v>
          </cell>
          <cell r="AL319">
            <v>475852</v>
          </cell>
          <cell r="AM319">
            <v>547746</v>
          </cell>
          <cell r="AN319">
            <v>287539</v>
          </cell>
          <cell r="AO319">
            <v>72862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851306</v>
          </cell>
          <cell r="L320">
            <v>19277</v>
          </cell>
          <cell r="M320">
            <v>49170</v>
          </cell>
          <cell r="N320">
            <v>47944</v>
          </cell>
          <cell r="O320">
            <v>48523</v>
          </cell>
          <cell r="P320">
            <v>37032</v>
          </cell>
          <cell r="Q320">
            <v>40824</v>
          </cell>
          <cell r="R320">
            <v>43737</v>
          </cell>
          <cell r="S320">
            <v>41116</v>
          </cell>
          <cell r="T320">
            <v>49336</v>
          </cell>
          <cell r="U320">
            <v>35445</v>
          </cell>
          <cell r="V320">
            <v>37496</v>
          </cell>
          <cell r="W320">
            <v>34672</v>
          </cell>
          <cell r="X320">
            <v>37255</v>
          </cell>
          <cell r="Y320">
            <v>36657</v>
          </cell>
          <cell r="Z320">
            <v>24772</v>
          </cell>
          <cell r="AA320">
            <v>28437</v>
          </cell>
          <cell r="AB320">
            <v>21040</v>
          </cell>
          <cell r="AC320">
            <v>29263</v>
          </cell>
          <cell r="AD320">
            <v>21634</v>
          </cell>
          <cell r="AE320">
            <v>19430</v>
          </cell>
          <cell r="AF320">
            <v>16712</v>
          </cell>
          <cell r="AG320">
            <v>17540</v>
          </cell>
          <cell r="AH320">
            <v>17587</v>
          </cell>
          <cell r="AI320">
            <v>19857</v>
          </cell>
          <cell r="AJ320">
            <v>14857</v>
          </cell>
          <cell r="AK320">
            <v>19017</v>
          </cell>
          <cell r="AL320">
            <v>16913</v>
          </cell>
          <cell r="AM320">
            <v>18450</v>
          </cell>
          <cell r="AN320">
            <v>7313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10446458</v>
          </cell>
          <cell r="L321">
            <v>56519</v>
          </cell>
          <cell r="M321">
            <v>471491</v>
          </cell>
          <cell r="N321">
            <v>860648</v>
          </cell>
          <cell r="O321">
            <v>1005302</v>
          </cell>
          <cell r="P321">
            <v>1027025</v>
          </cell>
          <cell r="Q321">
            <v>817831</v>
          </cell>
          <cell r="R321">
            <v>767106</v>
          </cell>
          <cell r="S321">
            <v>378765</v>
          </cell>
          <cell r="T321">
            <v>332537</v>
          </cell>
          <cell r="U321">
            <v>266570</v>
          </cell>
          <cell r="V321">
            <v>363739</v>
          </cell>
          <cell r="W321">
            <v>532514</v>
          </cell>
          <cell r="X321">
            <v>409278</v>
          </cell>
          <cell r="Y321">
            <v>81552</v>
          </cell>
          <cell r="Z321">
            <v>220448</v>
          </cell>
          <cell r="AA321">
            <v>234600</v>
          </cell>
          <cell r="AB321">
            <v>115605</v>
          </cell>
          <cell r="AC321">
            <v>244194</v>
          </cell>
          <cell r="AD321">
            <v>116755</v>
          </cell>
          <cell r="AE321">
            <v>629652</v>
          </cell>
          <cell r="AF321">
            <v>103300</v>
          </cell>
          <cell r="AG321">
            <v>209169</v>
          </cell>
          <cell r="AH321">
            <v>137379</v>
          </cell>
          <cell r="AI321">
            <v>374429</v>
          </cell>
          <cell r="AJ321">
            <v>145896</v>
          </cell>
          <cell r="AK321">
            <v>157696</v>
          </cell>
          <cell r="AL321">
            <v>164678</v>
          </cell>
          <cell r="AM321">
            <v>134456</v>
          </cell>
          <cell r="AN321">
            <v>77914</v>
          </cell>
          <cell r="AO321">
            <v>9410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18311468</v>
          </cell>
          <cell r="L322">
            <v>137327</v>
          </cell>
          <cell r="M322">
            <v>411327</v>
          </cell>
          <cell r="N322">
            <v>654955</v>
          </cell>
          <cell r="O322">
            <v>689311</v>
          </cell>
          <cell r="P322">
            <v>660882</v>
          </cell>
          <cell r="Q322">
            <v>788966</v>
          </cell>
          <cell r="R322">
            <v>640792</v>
          </cell>
          <cell r="S322">
            <v>730603</v>
          </cell>
          <cell r="T322">
            <v>649960</v>
          </cell>
          <cell r="U322">
            <v>632174</v>
          </cell>
          <cell r="V322">
            <v>636764</v>
          </cell>
          <cell r="W322">
            <v>858698</v>
          </cell>
          <cell r="X322">
            <v>902007</v>
          </cell>
          <cell r="Y322">
            <v>550379</v>
          </cell>
          <cell r="Z322">
            <v>667900</v>
          </cell>
          <cell r="AA322">
            <v>635799</v>
          </cell>
          <cell r="AB322">
            <v>526155</v>
          </cell>
          <cell r="AC322">
            <v>751083</v>
          </cell>
          <cell r="AD322">
            <v>610156</v>
          </cell>
          <cell r="AE322">
            <v>822221</v>
          </cell>
          <cell r="AF322">
            <v>611394</v>
          </cell>
          <cell r="AG322">
            <v>854972</v>
          </cell>
          <cell r="AH322">
            <v>883500</v>
          </cell>
          <cell r="AI322">
            <v>594109</v>
          </cell>
          <cell r="AJ322">
            <v>373275</v>
          </cell>
          <cell r="AK322">
            <v>706771</v>
          </cell>
          <cell r="AL322">
            <v>340562</v>
          </cell>
          <cell r="AM322">
            <v>477662</v>
          </cell>
          <cell r="AN322">
            <v>355564</v>
          </cell>
          <cell r="AO322">
            <v>156200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394364</v>
          </cell>
          <cell r="L323">
            <v>16114</v>
          </cell>
          <cell r="M323">
            <v>38314</v>
          </cell>
          <cell r="N323">
            <v>36602</v>
          </cell>
          <cell r="O323">
            <v>24268</v>
          </cell>
          <cell r="P323">
            <v>28686</v>
          </cell>
          <cell r="Q323">
            <v>30235</v>
          </cell>
          <cell r="R323">
            <v>32457</v>
          </cell>
          <cell r="S323">
            <v>15456</v>
          </cell>
          <cell r="T323">
            <v>21192</v>
          </cell>
          <cell r="U323">
            <v>20166</v>
          </cell>
          <cell r="V323">
            <v>16466</v>
          </cell>
          <cell r="W323">
            <v>12537</v>
          </cell>
          <cell r="X323">
            <v>11015</v>
          </cell>
          <cell r="Y323">
            <v>8014</v>
          </cell>
          <cell r="Z323">
            <v>8074</v>
          </cell>
          <cell r="AA323">
            <v>7105</v>
          </cell>
          <cell r="AB323">
            <v>3893</v>
          </cell>
          <cell r="AC323">
            <v>9261</v>
          </cell>
          <cell r="AD323">
            <v>6827</v>
          </cell>
          <cell r="AE323">
            <v>6637</v>
          </cell>
          <cell r="AF323">
            <v>4938</v>
          </cell>
          <cell r="AG323">
            <v>4005</v>
          </cell>
          <cell r="AH323">
            <v>8582</v>
          </cell>
          <cell r="AI323">
            <v>4000</v>
          </cell>
          <cell r="AJ323">
            <v>5989</v>
          </cell>
          <cell r="AK323">
            <v>3433</v>
          </cell>
          <cell r="AL323">
            <v>5098</v>
          </cell>
          <cell r="AM323">
            <v>4301</v>
          </cell>
          <cell r="AN323">
            <v>699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6224073</v>
          </cell>
          <cell r="L324">
            <v>17796</v>
          </cell>
          <cell r="M324">
            <v>300378</v>
          </cell>
          <cell r="N324">
            <v>551850</v>
          </cell>
          <cell r="O324">
            <v>690148</v>
          </cell>
          <cell r="P324">
            <v>237278</v>
          </cell>
          <cell r="Q324">
            <v>233814</v>
          </cell>
          <cell r="R324">
            <v>275223</v>
          </cell>
          <cell r="S324">
            <v>57205</v>
          </cell>
          <cell r="T324">
            <v>207742</v>
          </cell>
          <cell r="U324">
            <v>274245</v>
          </cell>
          <cell r="V324">
            <v>126049</v>
          </cell>
          <cell r="W324">
            <v>88471</v>
          </cell>
          <cell r="X324">
            <v>85537</v>
          </cell>
          <cell r="Y324">
            <v>162105</v>
          </cell>
          <cell r="Z324">
            <v>61490</v>
          </cell>
          <cell r="AA324">
            <v>94017</v>
          </cell>
          <cell r="AB324">
            <v>76606</v>
          </cell>
          <cell r="AC324">
            <v>71814</v>
          </cell>
          <cell r="AD324">
            <v>21995</v>
          </cell>
          <cell r="AE324">
            <v>366978</v>
          </cell>
          <cell r="AF324">
            <v>178195</v>
          </cell>
          <cell r="AG324">
            <v>534174</v>
          </cell>
          <cell r="AH324">
            <v>181050</v>
          </cell>
          <cell r="AI324">
            <v>46415</v>
          </cell>
          <cell r="AJ324">
            <v>84123</v>
          </cell>
          <cell r="AK324">
            <v>395232</v>
          </cell>
          <cell r="AL324">
            <v>367823</v>
          </cell>
          <cell r="AM324">
            <v>229427</v>
          </cell>
          <cell r="AN324">
            <v>88352</v>
          </cell>
          <cell r="AO324">
            <v>118541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11817644</v>
          </cell>
          <cell r="L325">
            <v>171153</v>
          </cell>
          <cell r="M325">
            <v>609045</v>
          </cell>
          <cell r="N325">
            <v>740082</v>
          </cell>
          <cell r="O325">
            <v>665506</v>
          </cell>
          <cell r="P325">
            <v>584741</v>
          </cell>
          <cell r="Q325">
            <v>570676</v>
          </cell>
          <cell r="R325">
            <v>364936</v>
          </cell>
          <cell r="S325">
            <v>318312</v>
          </cell>
          <cell r="T325">
            <v>306104</v>
          </cell>
          <cell r="U325">
            <v>376224</v>
          </cell>
          <cell r="V325">
            <v>573232</v>
          </cell>
          <cell r="W325">
            <v>262309</v>
          </cell>
          <cell r="X325">
            <v>301473</v>
          </cell>
          <cell r="Y325">
            <v>380792</v>
          </cell>
          <cell r="Z325">
            <v>325037</v>
          </cell>
          <cell r="AA325">
            <v>207164</v>
          </cell>
          <cell r="AB325">
            <v>280185</v>
          </cell>
          <cell r="AC325">
            <v>494791</v>
          </cell>
          <cell r="AD325">
            <v>389148</v>
          </cell>
          <cell r="AE325">
            <v>590880</v>
          </cell>
          <cell r="AF325">
            <v>418325</v>
          </cell>
          <cell r="AG325">
            <v>416030</v>
          </cell>
          <cell r="AH325">
            <v>124005</v>
          </cell>
          <cell r="AI325">
            <v>294223</v>
          </cell>
          <cell r="AJ325">
            <v>267984</v>
          </cell>
          <cell r="AK325">
            <v>583784</v>
          </cell>
          <cell r="AL325">
            <v>462129</v>
          </cell>
          <cell r="AM325">
            <v>366159</v>
          </cell>
          <cell r="AN325">
            <v>364067</v>
          </cell>
          <cell r="AO325">
            <v>9148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  <cell r="J326">
            <v>18314</v>
          </cell>
          <cell r="L326">
            <v>199</v>
          </cell>
          <cell r="M326">
            <v>288</v>
          </cell>
          <cell r="N326">
            <v>2863</v>
          </cell>
          <cell r="O326">
            <v>72</v>
          </cell>
          <cell r="P326">
            <v>712</v>
          </cell>
          <cell r="Q326">
            <v>1410</v>
          </cell>
          <cell r="R326">
            <v>370</v>
          </cell>
          <cell r="S326">
            <v>5089</v>
          </cell>
          <cell r="T326">
            <v>291</v>
          </cell>
          <cell r="U326">
            <v>527</v>
          </cell>
          <cell r="V326">
            <v>996</v>
          </cell>
          <cell r="X326">
            <v>1200</v>
          </cell>
          <cell r="Y326">
            <v>865</v>
          </cell>
          <cell r="AA326">
            <v>547</v>
          </cell>
          <cell r="AB326">
            <v>436</v>
          </cell>
          <cell r="AE326">
            <v>62</v>
          </cell>
          <cell r="AF326">
            <v>418</v>
          </cell>
          <cell r="AG326">
            <v>1969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1735777</v>
          </cell>
          <cell r="L327">
            <v>1277</v>
          </cell>
          <cell r="M327">
            <v>146021</v>
          </cell>
          <cell r="N327">
            <v>125838</v>
          </cell>
          <cell r="O327">
            <v>90019</v>
          </cell>
          <cell r="P327">
            <v>85849</v>
          </cell>
          <cell r="Q327">
            <v>123547</v>
          </cell>
          <cell r="R327">
            <v>118947</v>
          </cell>
          <cell r="S327">
            <v>121408</v>
          </cell>
          <cell r="T327">
            <v>87515</v>
          </cell>
          <cell r="U327">
            <v>106855</v>
          </cell>
          <cell r="V327">
            <v>63806</v>
          </cell>
          <cell r="W327">
            <v>30014</v>
          </cell>
          <cell r="X327">
            <v>103563</v>
          </cell>
          <cell r="Y327">
            <v>80736</v>
          </cell>
          <cell r="Z327">
            <v>78355</v>
          </cell>
          <cell r="AA327">
            <v>113311</v>
          </cell>
          <cell r="AB327">
            <v>42050</v>
          </cell>
          <cell r="AC327">
            <v>30934</v>
          </cell>
          <cell r="AD327">
            <v>43779</v>
          </cell>
          <cell r="AE327">
            <v>51742</v>
          </cell>
          <cell r="AF327">
            <v>31742</v>
          </cell>
          <cell r="AG327">
            <v>27828</v>
          </cell>
          <cell r="AH327">
            <v>30641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410101</v>
          </cell>
          <cell r="L328">
            <v>4947</v>
          </cell>
          <cell r="M328">
            <v>8149</v>
          </cell>
          <cell r="N328">
            <v>24229</v>
          </cell>
          <cell r="O328">
            <v>4997</v>
          </cell>
          <cell r="P328">
            <v>16182</v>
          </cell>
          <cell r="Q328">
            <v>14892</v>
          </cell>
          <cell r="R328">
            <v>8323</v>
          </cell>
          <cell r="S328">
            <v>56206</v>
          </cell>
          <cell r="T328">
            <v>10122</v>
          </cell>
          <cell r="U328">
            <v>15827</v>
          </cell>
          <cell r="V328">
            <v>7831</v>
          </cell>
          <cell r="W328">
            <v>39932</v>
          </cell>
          <cell r="X328">
            <v>26710</v>
          </cell>
          <cell r="Y328">
            <v>12315</v>
          </cell>
          <cell r="Z328">
            <v>2161</v>
          </cell>
          <cell r="AA328">
            <v>63918</v>
          </cell>
          <cell r="AB328">
            <v>19907</v>
          </cell>
          <cell r="AC328">
            <v>11365</v>
          </cell>
          <cell r="AD328">
            <v>23149</v>
          </cell>
          <cell r="AE328">
            <v>13048</v>
          </cell>
          <cell r="AF328">
            <v>13676</v>
          </cell>
          <cell r="AG328">
            <v>12215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  <cell r="J329">
            <v>87553</v>
          </cell>
          <cell r="L329">
            <v>796</v>
          </cell>
          <cell r="M329">
            <v>2814</v>
          </cell>
          <cell r="N329">
            <v>2456</v>
          </cell>
          <cell r="O329">
            <v>3999</v>
          </cell>
          <cell r="P329">
            <v>2730</v>
          </cell>
          <cell r="Q329">
            <v>3308</v>
          </cell>
          <cell r="R329">
            <v>1721</v>
          </cell>
          <cell r="S329">
            <v>2716</v>
          </cell>
          <cell r="T329">
            <v>2420</v>
          </cell>
          <cell r="U329">
            <v>2905</v>
          </cell>
          <cell r="V329">
            <v>4589</v>
          </cell>
          <cell r="W329">
            <v>4174</v>
          </cell>
          <cell r="X329">
            <v>3886</v>
          </cell>
          <cell r="Y329">
            <v>4521</v>
          </cell>
          <cell r="Z329">
            <v>5796</v>
          </cell>
          <cell r="AA329">
            <v>6136</v>
          </cell>
          <cell r="AB329">
            <v>3185</v>
          </cell>
          <cell r="AC329">
            <v>5733</v>
          </cell>
          <cell r="AD329">
            <v>4406</v>
          </cell>
          <cell r="AE329">
            <v>9074</v>
          </cell>
          <cell r="AF329">
            <v>8431</v>
          </cell>
          <cell r="AG329">
            <v>1757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1607842</v>
          </cell>
          <cell r="L330">
            <v>576</v>
          </cell>
          <cell r="M330">
            <v>31291</v>
          </cell>
          <cell r="N330">
            <v>49059</v>
          </cell>
          <cell r="O330">
            <v>77379</v>
          </cell>
          <cell r="P330">
            <v>68757</v>
          </cell>
          <cell r="Q330">
            <v>67669</v>
          </cell>
          <cell r="R330">
            <v>51952</v>
          </cell>
          <cell r="S330">
            <v>40331</v>
          </cell>
          <cell r="T330">
            <v>8660</v>
          </cell>
          <cell r="U330">
            <v>127725</v>
          </cell>
          <cell r="V330">
            <v>139500</v>
          </cell>
          <cell r="W330">
            <v>132107</v>
          </cell>
          <cell r="X330">
            <v>132653</v>
          </cell>
          <cell r="Y330">
            <v>55024</v>
          </cell>
          <cell r="Z330">
            <v>122716</v>
          </cell>
          <cell r="AA330">
            <v>22604</v>
          </cell>
          <cell r="AB330">
            <v>95921</v>
          </cell>
          <cell r="AC330">
            <v>89622</v>
          </cell>
          <cell r="AD330">
            <v>108026</v>
          </cell>
          <cell r="AE330">
            <v>41216</v>
          </cell>
          <cell r="AF330">
            <v>37900</v>
          </cell>
          <cell r="AG330">
            <v>36486</v>
          </cell>
          <cell r="AH330">
            <v>70668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260091</v>
          </cell>
          <cell r="L331">
            <v>1228</v>
          </cell>
          <cell r="M331">
            <v>7255</v>
          </cell>
          <cell r="N331">
            <v>15935</v>
          </cell>
          <cell r="O331">
            <v>9203</v>
          </cell>
          <cell r="P331">
            <v>9463</v>
          </cell>
          <cell r="Q331">
            <v>12437</v>
          </cell>
          <cell r="R331">
            <v>9985</v>
          </cell>
          <cell r="S331">
            <v>6644</v>
          </cell>
          <cell r="T331">
            <v>10182</v>
          </cell>
          <cell r="U331">
            <v>5486</v>
          </cell>
          <cell r="V331">
            <v>12747</v>
          </cell>
          <cell r="W331">
            <v>9799</v>
          </cell>
          <cell r="X331">
            <v>14504</v>
          </cell>
          <cell r="Y331">
            <v>12935</v>
          </cell>
          <cell r="Z331">
            <v>26000</v>
          </cell>
          <cell r="AA331">
            <v>8987</v>
          </cell>
          <cell r="AB331">
            <v>23282</v>
          </cell>
          <cell r="AC331">
            <v>13665</v>
          </cell>
          <cell r="AD331">
            <v>12821</v>
          </cell>
          <cell r="AE331">
            <v>10772</v>
          </cell>
          <cell r="AF331">
            <v>17481</v>
          </cell>
          <cell r="AG331">
            <v>9280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1287476</v>
          </cell>
          <cell r="L332">
            <v>9443</v>
          </cell>
          <cell r="M332">
            <v>26437</v>
          </cell>
          <cell r="N332">
            <v>35102</v>
          </cell>
          <cell r="O332">
            <v>22243</v>
          </cell>
          <cell r="P332">
            <v>24677</v>
          </cell>
          <cell r="Q332">
            <v>26564</v>
          </cell>
          <cell r="R332">
            <v>21894</v>
          </cell>
          <cell r="S332">
            <v>23136</v>
          </cell>
          <cell r="T332">
            <v>24466</v>
          </cell>
          <cell r="U332">
            <v>22581</v>
          </cell>
          <cell r="V332">
            <v>21238</v>
          </cell>
          <cell r="W332">
            <v>16667</v>
          </cell>
          <cell r="X332">
            <v>20974</v>
          </cell>
          <cell r="Y332">
            <v>53270</v>
          </cell>
          <cell r="Z332">
            <v>68212</v>
          </cell>
          <cell r="AA332">
            <v>70239</v>
          </cell>
          <cell r="AB332">
            <v>60763</v>
          </cell>
          <cell r="AC332">
            <v>62805</v>
          </cell>
          <cell r="AD332">
            <v>63418</v>
          </cell>
          <cell r="AE332">
            <v>54210</v>
          </cell>
          <cell r="AF332">
            <v>59873</v>
          </cell>
          <cell r="AG332">
            <v>50439</v>
          </cell>
          <cell r="AH332">
            <v>64071</v>
          </cell>
          <cell r="AI332">
            <v>57829</v>
          </cell>
          <cell r="AJ332">
            <v>66456</v>
          </cell>
          <cell r="AK332">
            <v>78761</v>
          </cell>
          <cell r="AL332">
            <v>76967</v>
          </cell>
          <cell r="AM332">
            <v>76902</v>
          </cell>
          <cell r="AN332">
            <v>27839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10284296</v>
          </cell>
          <cell r="L333">
            <v>22781</v>
          </cell>
          <cell r="M333">
            <v>198886</v>
          </cell>
          <cell r="N333">
            <v>519059</v>
          </cell>
          <cell r="O333">
            <v>525128</v>
          </cell>
          <cell r="P333">
            <v>511374</v>
          </cell>
          <cell r="Q333">
            <v>646498</v>
          </cell>
          <cell r="R333">
            <v>503032</v>
          </cell>
          <cell r="S333">
            <v>489546</v>
          </cell>
          <cell r="T333">
            <v>542939</v>
          </cell>
          <cell r="U333">
            <v>512621</v>
          </cell>
          <cell r="V333">
            <v>406862</v>
          </cell>
          <cell r="W333">
            <v>606907</v>
          </cell>
          <cell r="X333">
            <v>309519</v>
          </cell>
          <cell r="Y333">
            <v>229973</v>
          </cell>
          <cell r="Z333">
            <v>263302</v>
          </cell>
          <cell r="AA333">
            <v>469102</v>
          </cell>
          <cell r="AB333">
            <v>285465</v>
          </cell>
          <cell r="AC333">
            <v>366350</v>
          </cell>
          <cell r="AD333">
            <v>380251</v>
          </cell>
          <cell r="AE333">
            <v>325242</v>
          </cell>
          <cell r="AF333">
            <v>281068</v>
          </cell>
          <cell r="AG333">
            <v>252072</v>
          </cell>
          <cell r="AH333">
            <v>219180</v>
          </cell>
          <cell r="AI333">
            <v>273543</v>
          </cell>
          <cell r="AJ333">
            <v>223287</v>
          </cell>
          <cell r="AK333">
            <v>240884</v>
          </cell>
          <cell r="AL333">
            <v>197950</v>
          </cell>
          <cell r="AM333">
            <v>222332</v>
          </cell>
          <cell r="AN333">
            <v>204396</v>
          </cell>
          <cell r="AO333">
            <v>54747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8040056</v>
          </cell>
          <cell r="L334">
            <v>45293</v>
          </cell>
          <cell r="M334">
            <v>185617</v>
          </cell>
          <cell r="N334">
            <v>180855</v>
          </cell>
          <cell r="O334">
            <v>162779</v>
          </cell>
          <cell r="P334">
            <v>626043</v>
          </cell>
          <cell r="Q334">
            <v>339026</v>
          </cell>
          <cell r="R334">
            <v>198133</v>
          </cell>
          <cell r="S334">
            <v>290367</v>
          </cell>
          <cell r="T334">
            <v>226221</v>
          </cell>
          <cell r="U334">
            <v>230453</v>
          </cell>
          <cell r="V334">
            <v>226817</v>
          </cell>
          <cell r="W334">
            <v>213413</v>
          </cell>
          <cell r="X334">
            <v>349439</v>
          </cell>
          <cell r="Y334">
            <v>302606</v>
          </cell>
          <cell r="Z334">
            <v>482078</v>
          </cell>
          <cell r="AA334">
            <v>434595</v>
          </cell>
          <cell r="AB334">
            <v>326428</v>
          </cell>
          <cell r="AC334">
            <v>406468</v>
          </cell>
          <cell r="AD334">
            <v>418413</v>
          </cell>
          <cell r="AE334">
            <v>275889</v>
          </cell>
          <cell r="AF334">
            <v>217820</v>
          </cell>
          <cell r="AG334">
            <v>244426</v>
          </cell>
          <cell r="AH334">
            <v>172720</v>
          </cell>
          <cell r="AI334">
            <v>206410</v>
          </cell>
          <cell r="AJ334">
            <v>258240</v>
          </cell>
          <cell r="AK334">
            <v>277162</v>
          </cell>
          <cell r="AL334">
            <v>242457</v>
          </cell>
          <cell r="AM334">
            <v>303420</v>
          </cell>
          <cell r="AN334">
            <v>175515</v>
          </cell>
          <cell r="AO334">
            <v>20953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  <cell r="J335">
            <v>359767</v>
          </cell>
          <cell r="L335">
            <v>3752</v>
          </cell>
          <cell r="M335">
            <v>9379</v>
          </cell>
          <cell r="N335">
            <v>12753</v>
          </cell>
          <cell r="O335">
            <v>10859</v>
          </cell>
          <cell r="P335">
            <v>12511</v>
          </cell>
          <cell r="Q335">
            <v>5489</v>
          </cell>
          <cell r="R335">
            <v>1728</v>
          </cell>
          <cell r="S335">
            <v>5447</v>
          </cell>
          <cell r="T335">
            <v>1998</v>
          </cell>
          <cell r="U335">
            <v>3552</v>
          </cell>
          <cell r="V335">
            <v>1265</v>
          </cell>
          <cell r="W335">
            <v>2894</v>
          </cell>
          <cell r="X335">
            <v>1743</v>
          </cell>
          <cell r="Y335">
            <v>5675</v>
          </cell>
          <cell r="Z335">
            <v>4318</v>
          </cell>
          <cell r="AA335">
            <v>13255</v>
          </cell>
          <cell r="AB335">
            <v>12473</v>
          </cell>
          <cell r="AC335">
            <v>17635</v>
          </cell>
          <cell r="AD335">
            <v>21968</v>
          </cell>
          <cell r="AE335">
            <v>20357</v>
          </cell>
          <cell r="AF335">
            <v>20167</v>
          </cell>
          <cell r="AG335">
            <v>29410</v>
          </cell>
          <cell r="AH335">
            <v>24024</v>
          </cell>
          <cell r="AI335">
            <v>20315</v>
          </cell>
          <cell r="AJ335">
            <v>20656</v>
          </cell>
          <cell r="AK335">
            <v>20096</v>
          </cell>
          <cell r="AL335">
            <v>23511</v>
          </cell>
          <cell r="AM335">
            <v>22539</v>
          </cell>
          <cell r="AN335">
            <v>9998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  <cell r="J336">
            <v>2697327</v>
          </cell>
          <cell r="L336">
            <v>7975</v>
          </cell>
          <cell r="M336">
            <v>109387</v>
          </cell>
          <cell r="N336">
            <v>148326</v>
          </cell>
          <cell r="O336">
            <v>281772</v>
          </cell>
          <cell r="P336">
            <v>341643</v>
          </cell>
          <cell r="Q336">
            <v>287166</v>
          </cell>
          <cell r="R336">
            <v>56206</v>
          </cell>
          <cell r="S336">
            <v>50534</v>
          </cell>
          <cell r="T336">
            <v>36561</v>
          </cell>
          <cell r="U336">
            <v>44664</v>
          </cell>
          <cell r="V336">
            <v>29975</v>
          </cell>
          <cell r="W336">
            <v>35817</v>
          </cell>
          <cell r="X336">
            <v>4558</v>
          </cell>
          <cell r="Y336">
            <v>11583</v>
          </cell>
          <cell r="Z336">
            <v>3869</v>
          </cell>
          <cell r="AA336">
            <v>7343</v>
          </cell>
          <cell r="AB336">
            <v>21882</v>
          </cell>
          <cell r="AC336">
            <v>43415</v>
          </cell>
          <cell r="AD336">
            <v>56429</v>
          </cell>
          <cell r="AE336">
            <v>18018</v>
          </cell>
          <cell r="AF336">
            <v>41462</v>
          </cell>
          <cell r="AG336">
            <v>44806</v>
          </cell>
          <cell r="AH336">
            <v>112282</v>
          </cell>
          <cell r="AI336">
            <v>148601</v>
          </cell>
          <cell r="AJ336">
            <v>202529</v>
          </cell>
          <cell r="AK336">
            <v>249265</v>
          </cell>
          <cell r="AL336">
            <v>154631</v>
          </cell>
          <cell r="AM336">
            <v>57124</v>
          </cell>
          <cell r="AN336">
            <v>68482</v>
          </cell>
          <cell r="AO336">
            <v>21022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  <cell r="J337">
            <v>890990</v>
          </cell>
          <cell r="L337">
            <v>9537</v>
          </cell>
          <cell r="M337">
            <v>47685</v>
          </cell>
          <cell r="N337">
            <v>66063</v>
          </cell>
          <cell r="O337">
            <v>94760</v>
          </cell>
          <cell r="P337">
            <v>100065</v>
          </cell>
          <cell r="Q337">
            <v>34590</v>
          </cell>
          <cell r="R337">
            <v>17234</v>
          </cell>
          <cell r="S337">
            <v>21004</v>
          </cell>
          <cell r="T337">
            <v>14129</v>
          </cell>
          <cell r="U337">
            <v>13070</v>
          </cell>
          <cell r="V337">
            <v>10473</v>
          </cell>
          <cell r="W337">
            <v>3537</v>
          </cell>
          <cell r="X337">
            <v>2552</v>
          </cell>
          <cell r="Y337">
            <v>9748</v>
          </cell>
          <cell r="Z337">
            <v>6329</v>
          </cell>
          <cell r="AA337">
            <v>9266</v>
          </cell>
          <cell r="AB337">
            <v>14052</v>
          </cell>
          <cell r="AC337">
            <v>28777</v>
          </cell>
          <cell r="AD337">
            <v>14433</v>
          </cell>
          <cell r="AE337">
            <v>10627</v>
          </cell>
          <cell r="AF337">
            <v>12197</v>
          </cell>
          <cell r="AG337">
            <v>32738</v>
          </cell>
          <cell r="AH337">
            <v>39941</v>
          </cell>
          <cell r="AI337">
            <v>30524</v>
          </cell>
          <cell r="AJ337">
            <v>36007</v>
          </cell>
          <cell r="AK337">
            <v>44042</v>
          </cell>
          <cell r="AL337">
            <v>70447</v>
          </cell>
          <cell r="AM337">
            <v>41384</v>
          </cell>
          <cell r="AN337">
            <v>54803</v>
          </cell>
          <cell r="AO337">
            <v>976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28873736</v>
          </cell>
          <cell r="L338">
            <v>693958</v>
          </cell>
          <cell r="M338">
            <v>1253037</v>
          </cell>
          <cell r="N338">
            <v>1174329</v>
          </cell>
          <cell r="O338">
            <v>1124086</v>
          </cell>
          <cell r="P338">
            <v>1189539</v>
          </cell>
          <cell r="Q338">
            <v>1235907</v>
          </cell>
          <cell r="R338">
            <v>1353738</v>
          </cell>
          <cell r="S338">
            <v>1301616</v>
          </cell>
          <cell r="T338">
            <v>1388507</v>
          </cell>
          <cell r="U338">
            <v>1282899</v>
          </cell>
          <cell r="V338">
            <v>974188</v>
          </cell>
          <cell r="W338">
            <v>982354</v>
          </cell>
          <cell r="X338">
            <v>946132</v>
          </cell>
          <cell r="Y338">
            <v>887558</v>
          </cell>
          <cell r="Z338">
            <v>882789</v>
          </cell>
          <cell r="AA338">
            <v>944058</v>
          </cell>
          <cell r="AB338">
            <v>905674</v>
          </cell>
          <cell r="AC338">
            <v>1037077</v>
          </cell>
          <cell r="AD338">
            <v>1091748</v>
          </cell>
          <cell r="AE338">
            <v>1049737</v>
          </cell>
          <cell r="AF338">
            <v>989292</v>
          </cell>
          <cell r="AG338">
            <v>835010</v>
          </cell>
          <cell r="AH338">
            <v>833500</v>
          </cell>
          <cell r="AI338">
            <v>835790</v>
          </cell>
          <cell r="AJ338">
            <v>816341</v>
          </cell>
          <cell r="AK338">
            <v>869130</v>
          </cell>
          <cell r="AL338">
            <v>892513</v>
          </cell>
          <cell r="AM338">
            <v>830078</v>
          </cell>
          <cell r="AN338">
            <v>273056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289124</v>
          </cell>
          <cell r="L339">
            <v>8639</v>
          </cell>
          <cell r="M339">
            <v>18922</v>
          </cell>
          <cell r="N339">
            <v>9756</v>
          </cell>
          <cell r="O339">
            <v>10742</v>
          </cell>
          <cell r="P339">
            <v>23624</v>
          </cell>
          <cell r="Q339">
            <v>15428</v>
          </cell>
          <cell r="R339">
            <v>10910</v>
          </cell>
          <cell r="S339">
            <v>12100</v>
          </cell>
          <cell r="T339">
            <v>24783</v>
          </cell>
          <cell r="U339">
            <v>15657</v>
          </cell>
          <cell r="V339">
            <v>11236</v>
          </cell>
          <cell r="W339">
            <v>11002</v>
          </cell>
          <cell r="X339">
            <v>10039</v>
          </cell>
          <cell r="Y339">
            <v>11959</v>
          </cell>
          <cell r="Z339">
            <v>7461</v>
          </cell>
          <cell r="AA339">
            <v>9593</v>
          </cell>
          <cell r="AB339">
            <v>12203</v>
          </cell>
          <cell r="AC339">
            <v>13160</v>
          </cell>
          <cell r="AD339">
            <v>10057</v>
          </cell>
          <cell r="AE339">
            <v>8212</v>
          </cell>
          <cell r="AF339">
            <v>6485</v>
          </cell>
          <cell r="AG339">
            <v>4921</v>
          </cell>
          <cell r="AH339">
            <v>4459</v>
          </cell>
          <cell r="AI339">
            <v>3763</v>
          </cell>
          <cell r="AJ339">
            <v>3382</v>
          </cell>
          <cell r="AK339">
            <v>3162</v>
          </cell>
          <cell r="AL339">
            <v>3741</v>
          </cell>
          <cell r="AM339">
            <v>2493</v>
          </cell>
          <cell r="AN339">
            <v>1235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2916483</v>
          </cell>
          <cell r="L340">
            <v>73568</v>
          </cell>
          <cell r="M340">
            <v>110419</v>
          </cell>
          <cell r="N340">
            <v>109353</v>
          </cell>
          <cell r="O340">
            <v>113177</v>
          </cell>
          <cell r="P340">
            <v>121067</v>
          </cell>
          <cell r="Q340">
            <v>115141</v>
          </cell>
          <cell r="R340">
            <v>139037</v>
          </cell>
          <cell r="S340">
            <v>142342</v>
          </cell>
          <cell r="T340">
            <v>154441</v>
          </cell>
          <cell r="U340">
            <v>140935</v>
          </cell>
          <cell r="V340">
            <v>121486</v>
          </cell>
          <cell r="W340">
            <v>113322</v>
          </cell>
          <cell r="X340">
            <v>140328</v>
          </cell>
          <cell r="Y340">
            <v>107801</v>
          </cell>
          <cell r="Z340">
            <v>98537</v>
          </cell>
          <cell r="AA340">
            <v>103603</v>
          </cell>
          <cell r="AB340">
            <v>90064</v>
          </cell>
          <cell r="AC340">
            <v>121960</v>
          </cell>
          <cell r="AD340">
            <v>110150</v>
          </cell>
          <cell r="AE340">
            <v>92570</v>
          </cell>
          <cell r="AF340">
            <v>92391</v>
          </cell>
          <cell r="AG340">
            <v>73365</v>
          </cell>
          <cell r="AH340">
            <v>67633</v>
          </cell>
          <cell r="AI340">
            <v>58525</v>
          </cell>
          <cell r="AJ340">
            <v>67130</v>
          </cell>
          <cell r="AK340">
            <v>79459</v>
          </cell>
          <cell r="AL340">
            <v>75169</v>
          </cell>
          <cell r="AM340">
            <v>65915</v>
          </cell>
          <cell r="AN340">
            <v>17595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2694937</v>
          </cell>
          <cell r="L341">
            <v>55460</v>
          </cell>
          <cell r="M341">
            <v>151344</v>
          </cell>
          <cell r="N341">
            <v>175995</v>
          </cell>
          <cell r="O341">
            <v>153050</v>
          </cell>
          <cell r="P341">
            <v>151278</v>
          </cell>
          <cell r="Q341">
            <v>117423</v>
          </cell>
          <cell r="R341">
            <v>148440</v>
          </cell>
          <cell r="S341">
            <v>197734</v>
          </cell>
          <cell r="T341">
            <v>196271</v>
          </cell>
          <cell r="U341">
            <v>189532</v>
          </cell>
          <cell r="V341">
            <v>171372</v>
          </cell>
          <cell r="W341">
            <v>117062</v>
          </cell>
          <cell r="X341">
            <v>91487</v>
          </cell>
          <cell r="Y341">
            <v>87833</v>
          </cell>
          <cell r="Z341">
            <v>91864</v>
          </cell>
          <cell r="AA341">
            <v>77936</v>
          </cell>
          <cell r="AB341">
            <v>61764</v>
          </cell>
          <cell r="AC341">
            <v>76544</v>
          </cell>
          <cell r="AD341">
            <v>67078</v>
          </cell>
          <cell r="AE341">
            <v>61208</v>
          </cell>
          <cell r="AF341">
            <v>35936</v>
          </cell>
          <cell r="AG341">
            <v>33243</v>
          </cell>
          <cell r="AH341">
            <v>23145</v>
          </cell>
          <cell r="AI341">
            <v>27907</v>
          </cell>
          <cell r="AJ341">
            <v>32768</v>
          </cell>
          <cell r="AK341">
            <v>19828</v>
          </cell>
          <cell r="AL341">
            <v>36725</v>
          </cell>
          <cell r="AM341">
            <v>32130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4397369</v>
          </cell>
          <cell r="L342">
            <v>10505</v>
          </cell>
          <cell r="M342">
            <v>264221</v>
          </cell>
          <cell r="N342">
            <v>453103</v>
          </cell>
          <cell r="O342">
            <v>337950</v>
          </cell>
          <cell r="P342">
            <v>355692</v>
          </cell>
          <cell r="Q342">
            <v>76519</v>
          </cell>
          <cell r="R342">
            <v>194822</v>
          </cell>
          <cell r="S342">
            <v>157702</v>
          </cell>
          <cell r="T342">
            <v>124406</v>
          </cell>
          <cell r="U342">
            <v>172597</v>
          </cell>
          <cell r="V342">
            <v>104407</v>
          </cell>
          <cell r="W342">
            <v>134492</v>
          </cell>
          <cell r="X342">
            <v>127051</v>
          </cell>
          <cell r="Y342">
            <v>131826</v>
          </cell>
          <cell r="Z342">
            <v>157329</v>
          </cell>
          <cell r="AA342">
            <v>199492</v>
          </cell>
          <cell r="AB342">
            <v>120090</v>
          </cell>
          <cell r="AC342">
            <v>143149</v>
          </cell>
          <cell r="AD342">
            <v>227555</v>
          </cell>
          <cell r="AE342">
            <v>174073</v>
          </cell>
          <cell r="AF342">
            <v>274688</v>
          </cell>
          <cell r="AG342">
            <v>104904</v>
          </cell>
          <cell r="AH342">
            <v>104089</v>
          </cell>
          <cell r="AI342">
            <v>32037</v>
          </cell>
          <cell r="AJ342">
            <v>23668</v>
          </cell>
          <cell r="AK342">
            <v>53228</v>
          </cell>
          <cell r="AL342">
            <v>48542</v>
          </cell>
          <cell r="AM342">
            <v>29152</v>
          </cell>
          <cell r="AN342">
            <v>48568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1927398</v>
          </cell>
          <cell r="L343">
            <v>29727</v>
          </cell>
          <cell r="M343">
            <v>63014</v>
          </cell>
          <cell r="N343">
            <v>105336</v>
          </cell>
          <cell r="O343">
            <v>76384</v>
          </cell>
          <cell r="P343">
            <v>76171</v>
          </cell>
          <cell r="Q343">
            <v>91060</v>
          </cell>
          <cell r="R343">
            <v>74524</v>
          </cell>
          <cell r="S343">
            <v>97597</v>
          </cell>
          <cell r="T343">
            <v>97467</v>
          </cell>
          <cell r="U343">
            <v>111554</v>
          </cell>
          <cell r="V343">
            <v>91704</v>
          </cell>
          <cell r="W343">
            <v>90287</v>
          </cell>
          <cell r="X343">
            <v>92426</v>
          </cell>
          <cell r="Y343">
            <v>79092</v>
          </cell>
          <cell r="Z343">
            <v>93558</v>
          </cell>
          <cell r="AA343">
            <v>87233</v>
          </cell>
          <cell r="AB343">
            <v>75609</v>
          </cell>
          <cell r="AC343">
            <v>83952</v>
          </cell>
          <cell r="AD343">
            <v>61279</v>
          </cell>
          <cell r="AE343">
            <v>80189</v>
          </cell>
          <cell r="AF343">
            <v>47108</v>
          </cell>
          <cell r="AG343">
            <v>42104</v>
          </cell>
          <cell r="AH343">
            <v>21835</v>
          </cell>
          <cell r="AI343">
            <v>27155</v>
          </cell>
          <cell r="AJ343">
            <v>23370</v>
          </cell>
          <cell r="AK343">
            <v>31245</v>
          </cell>
          <cell r="AL343">
            <v>26782</v>
          </cell>
          <cell r="AM343">
            <v>37678</v>
          </cell>
          <cell r="AN343">
            <v>11958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1475622</v>
          </cell>
          <cell r="L344">
            <v>74866</v>
          </cell>
          <cell r="M344">
            <v>95271</v>
          </cell>
          <cell r="N344">
            <v>82485</v>
          </cell>
          <cell r="O344">
            <v>114805</v>
          </cell>
          <cell r="P344">
            <v>100797</v>
          </cell>
          <cell r="Q344">
            <v>72958</v>
          </cell>
          <cell r="R344">
            <v>77626</v>
          </cell>
          <cell r="S344">
            <v>84249</v>
          </cell>
          <cell r="T344">
            <v>63629</v>
          </cell>
          <cell r="U344">
            <v>84327</v>
          </cell>
          <cell r="V344">
            <v>63833</v>
          </cell>
          <cell r="W344">
            <v>52720</v>
          </cell>
          <cell r="X344">
            <v>39176</v>
          </cell>
          <cell r="Y344">
            <v>31321</v>
          </cell>
          <cell r="Z344">
            <v>30699</v>
          </cell>
          <cell r="AA344">
            <v>40106</v>
          </cell>
          <cell r="AB344">
            <v>41550</v>
          </cell>
          <cell r="AC344">
            <v>50964</v>
          </cell>
          <cell r="AD344">
            <v>29848</v>
          </cell>
          <cell r="AE344">
            <v>23845</v>
          </cell>
          <cell r="AF344">
            <v>25876</v>
          </cell>
          <cell r="AG344">
            <v>19759</v>
          </cell>
          <cell r="AH344">
            <v>12488</v>
          </cell>
          <cell r="AI344">
            <v>26026</v>
          </cell>
          <cell r="AJ344">
            <v>22288</v>
          </cell>
          <cell r="AK344">
            <v>36520</v>
          </cell>
          <cell r="AL344">
            <v>33141</v>
          </cell>
          <cell r="AM344">
            <v>35926</v>
          </cell>
          <cell r="AN344">
            <v>8523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998274</v>
          </cell>
          <cell r="L345">
            <v>59029</v>
          </cell>
          <cell r="M345">
            <v>103353</v>
          </cell>
          <cell r="N345">
            <v>82146</v>
          </cell>
          <cell r="O345">
            <v>95378</v>
          </cell>
          <cell r="P345">
            <v>41449</v>
          </cell>
          <cell r="Q345">
            <v>97331</v>
          </cell>
          <cell r="R345">
            <v>28249</v>
          </cell>
          <cell r="S345">
            <v>60554</v>
          </cell>
          <cell r="T345">
            <v>56045</v>
          </cell>
          <cell r="U345">
            <v>56854</v>
          </cell>
          <cell r="V345">
            <v>49186</v>
          </cell>
          <cell r="W345">
            <v>25267</v>
          </cell>
          <cell r="X345">
            <v>20342</v>
          </cell>
          <cell r="Y345">
            <v>8750</v>
          </cell>
          <cell r="Z345">
            <v>5523</v>
          </cell>
          <cell r="AA345">
            <v>16873</v>
          </cell>
          <cell r="AB345">
            <v>8474</v>
          </cell>
          <cell r="AC345">
            <v>41128</v>
          </cell>
          <cell r="AD345">
            <v>5000</v>
          </cell>
          <cell r="AE345">
            <v>5839</v>
          </cell>
          <cell r="AF345">
            <v>17348</v>
          </cell>
          <cell r="AG345">
            <v>6622</v>
          </cell>
          <cell r="AH345">
            <v>6235</v>
          </cell>
          <cell r="AI345">
            <v>9188</v>
          </cell>
          <cell r="AJ345">
            <v>3025</v>
          </cell>
          <cell r="AK345">
            <v>50538</v>
          </cell>
          <cell r="AL345">
            <v>5805</v>
          </cell>
          <cell r="AM345">
            <v>21971</v>
          </cell>
          <cell r="AN345">
            <v>6170</v>
          </cell>
          <cell r="AO345">
            <v>4602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6948591</v>
          </cell>
          <cell r="L346">
            <v>150678</v>
          </cell>
          <cell r="M346">
            <v>312309</v>
          </cell>
          <cell r="N346">
            <v>250802</v>
          </cell>
          <cell r="O346">
            <v>336408</v>
          </cell>
          <cell r="P346">
            <v>322114</v>
          </cell>
          <cell r="Q346">
            <v>290976</v>
          </cell>
          <cell r="R346">
            <v>355070</v>
          </cell>
          <cell r="S346">
            <v>306925</v>
          </cell>
          <cell r="T346">
            <v>377633</v>
          </cell>
          <cell r="U346">
            <v>355555</v>
          </cell>
          <cell r="V346">
            <v>273741</v>
          </cell>
          <cell r="W346">
            <v>169449</v>
          </cell>
          <cell r="X346">
            <v>374921</v>
          </cell>
          <cell r="Y346">
            <v>198520</v>
          </cell>
          <cell r="Z346">
            <v>242341</v>
          </cell>
          <cell r="AA346">
            <v>388977</v>
          </cell>
          <cell r="AB346">
            <v>220309</v>
          </cell>
          <cell r="AC346">
            <v>344920</v>
          </cell>
          <cell r="AD346">
            <v>137499</v>
          </cell>
          <cell r="AE346">
            <v>361574</v>
          </cell>
          <cell r="AF346">
            <v>168877</v>
          </cell>
          <cell r="AG346">
            <v>116228</v>
          </cell>
          <cell r="AH346">
            <v>131248</v>
          </cell>
          <cell r="AI346">
            <v>72337</v>
          </cell>
          <cell r="AJ346">
            <v>107605</v>
          </cell>
          <cell r="AK346">
            <v>235759</v>
          </cell>
          <cell r="AL346">
            <v>154237</v>
          </cell>
          <cell r="AM346">
            <v>120112</v>
          </cell>
          <cell r="AN346">
            <v>71467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1246172</v>
          </cell>
          <cell r="L347">
            <v>66620</v>
          </cell>
          <cell r="M347">
            <v>103001</v>
          </cell>
          <cell r="N347">
            <v>100623</v>
          </cell>
          <cell r="O347">
            <v>102966</v>
          </cell>
          <cell r="P347">
            <v>114625</v>
          </cell>
          <cell r="Q347">
            <v>88407</v>
          </cell>
          <cell r="R347">
            <v>68439</v>
          </cell>
          <cell r="S347">
            <v>72508</v>
          </cell>
          <cell r="T347">
            <v>60593</v>
          </cell>
          <cell r="U347">
            <v>59386</v>
          </cell>
          <cell r="V347">
            <v>51513</v>
          </cell>
          <cell r="W347">
            <v>34068</v>
          </cell>
          <cell r="X347">
            <v>33251</v>
          </cell>
          <cell r="Y347">
            <v>32171</v>
          </cell>
          <cell r="Z347">
            <v>25652</v>
          </cell>
          <cell r="AA347">
            <v>19860</v>
          </cell>
          <cell r="AB347">
            <v>24960</v>
          </cell>
          <cell r="AC347">
            <v>24980</v>
          </cell>
          <cell r="AD347">
            <v>25566</v>
          </cell>
          <cell r="AE347">
            <v>16690</v>
          </cell>
          <cell r="AF347">
            <v>18187</v>
          </cell>
          <cell r="AG347">
            <v>18236</v>
          </cell>
          <cell r="AH347">
            <v>16351</v>
          </cell>
          <cell r="AI347">
            <v>11249</v>
          </cell>
          <cell r="AJ347">
            <v>11345</v>
          </cell>
          <cell r="AK347">
            <v>14309</v>
          </cell>
          <cell r="AL347">
            <v>12114</v>
          </cell>
          <cell r="AM347">
            <v>13982</v>
          </cell>
          <cell r="AN347">
            <v>4520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  <cell r="J348">
            <v>522593</v>
          </cell>
          <cell r="L348">
            <v>3900</v>
          </cell>
          <cell r="M348">
            <v>7351</v>
          </cell>
          <cell r="N348">
            <v>20360</v>
          </cell>
          <cell r="O348">
            <v>12489</v>
          </cell>
          <cell r="P348">
            <v>18068</v>
          </cell>
          <cell r="Q348">
            <v>30990</v>
          </cell>
          <cell r="R348">
            <v>66972</v>
          </cell>
          <cell r="S348">
            <v>56939</v>
          </cell>
          <cell r="T348">
            <v>10990</v>
          </cell>
          <cell r="U348">
            <v>2945</v>
          </cell>
          <cell r="V348">
            <v>11526</v>
          </cell>
          <cell r="W348">
            <v>6764</v>
          </cell>
          <cell r="X348">
            <v>3916</v>
          </cell>
          <cell r="Y348">
            <v>49939</v>
          </cell>
          <cell r="Z348">
            <v>67718</v>
          </cell>
          <cell r="AA348">
            <v>9158</v>
          </cell>
          <cell r="AB348">
            <v>116181</v>
          </cell>
          <cell r="AC348">
            <v>2965</v>
          </cell>
          <cell r="AD348">
            <v>8332</v>
          </cell>
          <cell r="AE348">
            <v>244</v>
          </cell>
          <cell r="AF348">
            <v>610</v>
          </cell>
          <cell r="AG348">
            <v>883</v>
          </cell>
          <cell r="AH348">
            <v>555</v>
          </cell>
          <cell r="AI348">
            <v>2353</v>
          </cell>
          <cell r="AJ348">
            <v>240</v>
          </cell>
          <cell r="AK348">
            <v>139</v>
          </cell>
          <cell r="AL348">
            <v>8712</v>
          </cell>
          <cell r="AM348">
            <v>1136</v>
          </cell>
          <cell r="AN348">
            <v>218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7711987</v>
          </cell>
          <cell r="L349">
            <v>250921</v>
          </cell>
          <cell r="M349">
            <v>553424</v>
          </cell>
          <cell r="N349">
            <v>597017</v>
          </cell>
          <cell r="O349">
            <v>556451</v>
          </cell>
          <cell r="P349">
            <v>483542</v>
          </cell>
          <cell r="Q349">
            <v>451253</v>
          </cell>
          <cell r="R349">
            <v>464917</v>
          </cell>
          <cell r="S349">
            <v>379025</v>
          </cell>
          <cell r="T349">
            <v>331265</v>
          </cell>
          <cell r="U349">
            <v>428070</v>
          </cell>
          <cell r="V349">
            <v>345812</v>
          </cell>
          <cell r="W349">
            <v>175688</v>
          </cell>
          <cell r="X349">
            <v>177851</v>
          </cell>
          <cell r="Y349">
            <v>144747</v>
          </cell>
          <cell r="Z349">
            <v>106302</v>
          </cell>
          <cell r="AA349">
            <v>159680</v>
          </cell>
          <cell r="AB349">
            <v>196621</v>
          </cell>
          <cell r="AC349">
            <v>241617</v>
          </cell>
          <cell r="AD349">
            <v>201723</v>
          </cell>
          <cell r="AE349">
            <v>228346</v>
          </cell>
          <cell r="AF349">
            <v>249924</v>
          </cell>
          <cell r="AG349">
            <v>83312</v>
          </cell>
          <cell r="AH349">
            <v>133961</v>
          </cell>
          <cell r="AI349">
            <v>103729</v>
          </cell>
          <cell r="AJ349">
            <v>96579</v>
          </cell>
          <cell r="AK349">
            <v>161670</v>
          </cell>
          <cell r="AL349">
            <v>125063</v>
          </cell>
          <cell r="AM349">
            <v>159773</v>
          </cell>
          <cell r="AN349">
            <v>90040</v>
          </cell>
          <cell r="AP349">
            <v>33664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  <cell r="J350">
            <v>43274</v>
          </cell>
          <cell r="L350">
            <v>360</v>
          </cell>
          <cell r="M350">
            <v>762</v>
          </cell>
          <cell r="N350">
            <v>625</v>
          </cell>
          <cell r="O350">
            <v>2437</v>
          </cell>
          <cell r="P350">
            <v>1104</v>
          </cell>
          <cell r="Q350">
            <v>925</v>
          </cell>
          <cell r="R350">
            <v>2329</v>
          </cell>
          <cell r="S350">
            <v>8741</v>
          </cell>
          <cell r="T350">
            <v>971</v>
          </cell>
          <cell r="U350">
            <v>272</v>
          </cell>
          <cell r="V350">
            <v>4403</v>
          </cell>
          <cell r="W350">
            <v>643</v>
          </cell>
          <cell r="X350">
            <v>673</v>
          </cell>
          <cell r="Y350">
            <v>471</v>
          </cell>
          <cell r="Z350">
            <v>1945</v>
          </cell>
          <cell r="AA350">
            <v>8173</v>
          </cell>
          <cell r="AB350">
            <v>189</v>
          </cell>
          <cell r="AC350">
            <v>125</v>
          </cell>
          <cell r="AD350">
            <v>863</v>
          </cell>
          <cell r="AG350">
            <v>142</v>
          </cell>
          <cell r="AH350">
            <v>7121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  <cell r="J351">
            <v>645407</v>
          </cell>
          <cell r="L351">
            <v>1401</v>
          </cell>
          <cell r="M351">
            <v>27526</v>
          </cell>
          <cell r="N351">
            <v>47097</v>
          </cell>
          <cell r="O351">
            <v>78043</v>
          </cell>
          <cell r="P351">
            <v>69595</v>
          </cell>
          <cell r="Q351">
            <v>27755</v>
          </cell>
          <cell r="R351">
            <v>48512</v>
          </cell>
          <cell r="S351">
            <v>70484</v>
          </cell>
          <cell r="T351">
            <v>29467</v>
          </cell>
          <cell r="U351">
            <v>20852</v>
          </cell>
          <cell r="V351">
            <v>16758</v>
          </cell>
          <cell r="W351">
            <v>174</v>
          </cell>
          <cell r="X351">
            <v>31675</v>
          </cell>
          <cell r="Y351">
            <v>26153</v>
          </cell>
          <cell r="Z351">
            <v>32058</v>
          </cell>
          <cell r="AA351">
            <v>34328</v>
          </cell>
          <cell r="AB351">
            <v>9908</v>
          </cell>
          <cell r="AC351">
            <v>32545</v>
          </cell>
          <cell r="AD351">
            <v>1432</v>
          </cell>
          <cell r="AE351">
            <v>2131</v>
          </cell>
          <cell r="AF351">
            <v>17353</v>
          </cell>
          <cell r="AG351">
            <v>8556</v>
          </cell>
          <cell r="AH351">
            <v>11604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  <cell r="J352">
            <v>137282</v>
          </cell>
          <cell r="L352">
            <v>4753</v>
          </cell>
          <cell r="M352">
            <v>5223</v>
          </cell>
          <cell r="N352">
            <v>9347</v>
          </cell>
          <cell r="O352">
            <v>3727</v>
          </cell>
          <cell r="P352">
            <v>8161</v>
          </cell>
          <cell r="Q352">
            <v>5721</v>
          </cell>
          <cell r="R352">
            <v>3835</v>
          </cell>
          <cell r="S352">
            <v>6793</v>
          </cell>
          <cell r="T352">
            <v>10639</v>
          </cell>
          <cell r="U352">
            <v>8793</v>
          </cell>
          <cell r="V352">
            <v>3814</v>
          </cell>
          <cell r="W352">
            <v>4213</v>
          </cell>
          <cell r="X352">
            <v>10766</v>
          </cell>
          <cell r="Y352">
            <v>8092</v>
          </cell>
          <cell r="Z352">
            <v>4294</v>
          </cell>
          <cell r="AA352">
            <v>6685</v>
          </cell>
          <cell r="AB352">
            <v>3497</v>
          </cell>
          <cell r="AC352">
            <v>9570</v>
          </cell>
          <cell r="AD352">
            <v>7246</v>
          </cell>
          <cell r="AE352">
            <v>2744</v>
          </cell>
          <cell r="AF352">
            <v>759</v>
          </cell>
          <cell r="AG352">
            <v>1725</v>
          </cell>
          <cell r="AI352">
            <v>6885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  <cell r="J353">
            <v>114821</v>
          </cell>
          <cell r="L353">
            <v>1171</v>
          </cell>
          <cell r="M353">
            <v>2526</v>
          </cell>
          <cell r="N353">
            <v>2050</v>
          </cell>
          <cell r="O353">
            <v>4753</v>
          </cell>
          <cell r="P353">
            <v>5423</v>
          </cell>
          <cell r="Q353">
            <v>4438</v>
          </cell>
          <cell r="R353">
            <v>5053</v>
          </cell>
          <cell r="S353">
            <v>5103</v>
          </cell>
          <cell r="T353">
            <v>5776</v>
          </cell>
          <cell r="U353">
            <v>8491</v>
          </cell>
          <cell r="V353">
            <v>8273</v>
          </cell>
          <cell r="W353">
            <v>7087</v>
          </cell>
          <cell r="X353">
            <v>5942</v>
          </cell>
          <cell r="Y353">
            <v>5059</v>
          </cell>
          <cell r="Z353">
            <v>7010</v>
          </cell>
          <cell r="AA353">
            <v>5253</v>
          </cell>
          <cell r="AB353">
            <v>4505</v>
          </cell>
          <cell r="AC353">
            <v>6380</v>
          </cell>
          <cell r="AD353">
            <v>6270</v>
          </cell>
          <cell r="AE353">
            <v>7448</v>
          </cell>
          <cell r="AF353">
            <v>4925</v>
          </cell>
          <cell r="AG353">
            <v>1885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  <cell r="J354">
            <v>553726</v>
          </cell>
          <cell r="L354">
            <v>198</v>
          </cell>
          <cell r="M354">
            <v>20250</v>
          </cell>
          <cell r="N354">
            <v>30553</v>
          </cell>
          <cell r="O354">
            <v>63570</v>
          </cell>
          <cell r="P354">
            <v>39306</v>
          </cell>
          <cell r="Q354">
            <v>21032</v>
          </cell>
          <cell r="R354">
            <v>7949</v>
          </cell>
          <cell r="S354">
            <v>11545</v>
          </cell>
          <cell r="T354">
            <v>56577</v>
          </cell>
          <cell r="U354">
            <v>90587</v>
          </cell>
          <cell r="V354">
            <v>6437</v>
          </cell>
          <cell r="W354">
            <v>11812</v>
          </cell>
          <cell r="X354">
            <v>9276</v>
          </cell>
          <cell r="Y354">
            <v>8956</v>
          </cell>
          <cell r="Z354">
            <v>36925</v>
          </cell>
          <cell r="AA354">
            <v>8939</v>
          </cell>
          <cell r="AB354">
            <v>12690</v>
          </cell>
          <cell r="AC354">
            <v>57022</v>
          </cell>
          <cell r="AD354">
            <v>54343</v>
          </cell>
          <cell r="AE354">
            <v>1180</v>
          </cell>
          <cell r="AF354">
            <v>4579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200914</v>
          </cell>
          <cell r="L355">
            <v>773</v>
          </cell>
          <cell r="M355">
            <v>1847</v>
          </cell>
          <cell r="N355">
            <v>2633</v>
          </cell>
          <cell r="O355">
            <v>3342</v>
          </cell>
          <cell r="P355">
            <v>6779</v>
          </cell>
          <cell r="Q355">
            <v>3965</v>
          </cell>
          <cell r="R355">
            <v>5334</v>
          </cell>
          <cell r="S355">
            <v>11798</v>
          </cell>
          <cell r="T355">
            <v>3802</v>
          </cell>
          <cell r="U355">
            <v>19156</v>
          </cell>
          <cell r="V355">
            <v>10389</v>
          </cell>
          <cell r="W355">
            <v>15590</v>
          </cell>
          <cell r="X355">
            <v>11447</v>
          </cell>
          <cell r="Y355">
            <v>13146</v>
          </cell>
          <cell r="Z355">
            <v>23495</v>
          </cell>
          <cell r="AA355">
            <v>5718</v>
          </cell>
          <cell r="AB355">
            <v>19905</v>
          </cell>
          <cell r="AC355">
            <v>12452</v>
          </cell>
          <cell r="AD355">
            <v>9458</v>
          </cell>
          <cell r="AE355">
            <v>5448</v>
          </cell>
          <cell r="AF355">
            <v>10089</v>
          </cell>
          <cell r="AG355">
            <v>4348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1384727</v>
          </cell>
          <cell r="L356">
            <v>34010</v>
          </cell>
          <cell r="M356">
            <v>54851</v>
          </cell>
          <cell r="N356">
            <v>51270</v>
          </cell>
          <cell r="O356">
            <v>76617</v>
          </cell>
          <cell r="P356">
            <v>76161</v>
          </cell>
          <cell r="Q356">
            <v>67767</v>
          </cell>
          <cell r="R356">
            <v>71158</v>
          </cell>
          <cell r="S356">
            <v>44384</v>
          </cell>
          <cell r="T356">
            <v>61721</v>
          </cell>
          <cell r="U356">
            <v>51481</v>
          </cell>
          <cell r="V356">
            <v>45774</v>
          </cell>
          <cell r="W356">
            <v>32514</v>
          </cell>
          <cell r="X356">
            <v>36676</v>
          </cell>
          <cell r="Y356">
            <v>44077</v>
          </cell>
          <cell r="Z356">
            <v>35996</v>
          </cell>
          <cell r="AA356">
            <v>32287</v>
          </cell>
          <cell r="AB356">
            <v>31567</v>
          </cell>
          <cell r="AC356">
            <v>36586</v>
          </cell>
          <cell r="AD356">
            <v>60063</v>
          </cell>
          <cell r="AE356">
            <v>56290</v>
          </cell>
          <cell r="AF356">
            <v>49751</v>
          </cell>
          <cell r="AG356">
            <v>37233</v>
          </cell>
          <cell r="AH356">
            <v>47203</v>
          </cell>
          <cell r="AI356">
            <v>42511</v>
          </cell>
          <cell r="AJ356">
            <v>65580</v>
          </cell>
          <cell r="AK356">
            <v>35861</v>
          </cell>
          <cell r="AL356">
            <v>52498</v>
          </cell>
          <cell r="AM356">
            <v>34217</v>
          </cell>
          <cell r="AN356">
            <v>18623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2836831</v>
          </cell>
          <cell r="L357">
            <v>18051</v>
          </cell>
          <cell r="M357">
            <v>109011</v>
          </cell>
          <cell r="N357">
            <v>145614</v>
          </cell>
          <cell r="O357">
            <v>169959</v>
          </cell>
          <cell r="P357">
            <v>144086</v>
          </cell>
          <cell r="Q357">
            <v>255092</v>
          </cell>
          <cell r="R357">
            <v>121628</v>
          </cell>
          <cell r="S357">
            <v>162608</v>
          </cell>
          <cell r="T357">
            <v>201968</v>
          </cell>
          <cell r="U357">
            <v>219328</v>
          </cell>
          <cell r="V357">
            <v>141993</v>
          </cell>
          <cell r="W357">
            <v>133903</v>
          </cell>
          <cell r="X357">
            <v>100641</v>
          </cell>
          <cell r="Y357">
            <v>92496</v>
          </cell>
          <cell r="Z357">
            <v>103560</v>
          </cell>
          <cell r="AA357">
            <v>71392</v>
          </cell>
          <cell r="AB357">
            <v>64543</v>
          </cell>
          <cell r="AC357">
            <v>46976</v>
          </cell>
          <cell r="AD357">
            <v>62062</v>
          </cell>
          <cell r="AE357">
            <v>77679</v>
          </cell>
          <cell r="AF357">
            <v>65961</v>
          </cell>
          <cell r="AG357">
            <v>55325</v>
          </cell>
          <cell r="AH357">
            <v>35457</v>
          </cell>
          <cell r="AI357">
            <v>47671</v>
          </cell>
          <cell r="AJ357">
            <v>56491</v>
          </cell>
          <cell r="AK357">
            <v>39558</v>
          </cell>
          <cell r="AL357">
            <v>43745</v>
          </cell>
          <cell r="AM357">
            <v>27992</v>
          </cell>
          <cell r="AN357">
            <v>15325</v>
          </cell>
          <cell r="AO357">
            <v>6716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3798832</v>
          </cell>
          <cell r="L358">
            <v>55643</v>
          </cell>
          <cell r="M358">
            <v>173406</v>
          </cell>
          <cell r="N358">
            <v>140870</v>
          </cell>
          <cell r="O358">
            <v>201302</v>
          </cell>
          <cell r="P358">
            <v>156813</v>
          </cell>
          <cell r="Q358">
            <v>206757</v>
          </cell>
          <cell r="R358">
            <v>163877</v>
          </cell>
          <cell r="S358">
            <v>182004</v>
          </cell>
          <cell r="T358">
            <v>177255</v>
          </cell>
          <cell r="U358">
            <v>150438</v>
          </cell>
          <cell r="V358">
            <v>123811</v>
          </cell>
          <cell r="W358">
            <v>140893</v>
          </cell>
          <cell r="X358">
            <v>161327</v>
          </cell>
          <cell r="Y358">
            <v>184249</v>
          </cell>
          <cell r="Z358">
            <v>126621</v>
          </cell>
          <cell r="AA358">
            <v>85062</v>
          </cell>
          <cell r="AB358">
            <v>124685</v>
          </cell>
          <cell r="AC358">
            <v>94596</v>
          </cell>
          <cell r="AD358">
            <v>158588</v>
          </cell>
          <cell r="AE358">
            <v>173496</v>
          </cell>
          <cell r="AF358">
            <v>99200</v>
          </cell>
          <cell r="AG358">
            <v>118546</v>
          </cell>
          <cell r="AH358">
            <v>82843</v>
          </cell>
          <cell r="AI358">
            <v>79214</v>
          </cell>
          <cell r="AJ358">
            <v>116766</v>
          </cell>
          <cell r="AK358">
            <v>86490</v>
          </cell>
          <cell r="AL358">
            <v>82844</v>
          </cell>
          <cell r="AM358">
            <v>99675</v>
          </cell>
          <cell r="AN358">
            <v>51480</v>
          </cell>
          <cell r="AO358">
            <v>81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  <cell r="J359">
            <v>110007</v>
          </cell>
          <cell r="L359">
            <v>1965</v>
          </cell>
          <cell r="M359">
            <v>5756</v>
          </cell>
          <cell r="N359">
            <v>4719</v>
          </cell>
          <cell r="O359">
            <v>4971</v>
          </cell>
          <cell r="P359">
            <v>2965</v>
          </cell>
          <cell r="Q359">
            <v>5200</v>
          </cell>
          <cell r="R359">
            <v>4144</v>
          </cell>
          <cell r="S359">
            <v>3951</v>
          </cell>
          <cell r="T359">
            <v>3196</v>
          </cell>
          <cell r="U359">
            <v>2673</v>
          </cell>
          <cell r="V359">
            <v>1835</v>
          </cell>
          <cell r="W359">
            <v>818</v>
          </cell>
          <cell r="X359">
            <v>408</v>
          </cell>
          <cell r="Y359">
            <v>1408</v>
          </cell>
          <cell r="Z359">
            <v>303</v>
          </cell>
          <cell r="AA359">
            <v>1998</v>
          </cell>
          <cell r="AB359">
            <v>1967</v>
          </cell>
          <cell r="AC359">
            <v>806</v>
          </cell>
          <cell r="AD359">
            <v>497</v>
          </cell>
          <cell r="AE359">
            <v>529</v>
          </cell>
          <cell r="AF359">
            <v>2879</v>
          </cell>
          <cell r="AG359">
            <v>3224</v>
          </cell>
          <cell r="AH359">
            <v>5962</v>
          </cell>
          <cell r="AI359">
            <v>7131</v>
          </cell>
          <cell r="AJ359">
            <v>11872</v>
          </cell>
          <cell r="AK359">
            <v>6641</v>
          </cell>
          <cell r="AL359">
            <v>11168</v>
          </cell>
          <cell r="AM359">
            <v>8664</v>
          </cell>
          <cell r="AN359">
            <v>2357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  <cell r="J360">
            <v>409946</v>
          </cell>
          <cell r="M360">
            <v>14664</v>
          </cell>
          <cell r="N360">
            <v>13576</v>
          </cell>
          <cell r="O360">
            <v>3867</v>
          </cell>
          <cell r="P360">
            <v>20108</v>
          </cell>
          <cell r="Q360">
            <v>20442</v>
          </cell>
          <cell r="R360">
            <v>9667</v>
          </cell>
          <cell r="S360">
            <v>5346</v>
          </cell>
          <cell r="T360">
            <v>3635</v>
          </cell>
          <cell r="U360">
            <v>1814</v>
          </cell>
          <cell r="V360">
            <v>1212</v>
          </cell>
          <cell r="W360">
            <v>4766</v>
          </cell>
          <cell r="X360">
            <v>924</v>
          </cell>
          <cell r="Z360">
            <v>7775</v>
          </cell>
          <cell r="AB360">
            <v>2726</v>
          </cell>
          <cell r="AC360">
            <v>3427</v>
          </cell>
          <cell r="AE360">
            <v>5151</v>
          </cell>
          <cell r="AF360">
            <v>1912</v>
          </cell>
          <cell r="AG360">
            <v>360</v>
          </cell>
          <cell r="AH360">
            <v>11373</v>
          </cell>
          <cell r="AI360">
            <v>77437</v>
          </cell>
          <cell r="AJ360">
            <v>13393</v>
          </cell>
          <cell r="AK360">
            <v>49350</v>
          </cell>
          <cell r="AL360">
            <v>38586</v>
          </cell>
          <cell r="AM360">
            <v>8199</v>
          </cell>
          <cell r="AN360">
            <v>53856</v>
          </cell>
          <cell r="AO360">
            <v>36380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  <cell r="J361">
            <v>199675</v>
          </cell>
          <cell r="L361">
            <v>1256</v>
          </cell>
          <cell r="M361">
            <v>7649</v>
          </cell>
          <cell r="N361">
            <v>8664</v>
          </cell>
          <cell r="O361">
            <v>8766</v>
          </cell>
          <cell r="P361">
            <v>10256</v>
          </cell>
          <cell r="Q361">
            <v>5121</v>
          </cell>
          <cell r="R361">
            <v>11180</v>
          </cell>
          <cell r="S361">
            <v>8800</v>
          </cell>
          <cell r="T361">
            <v>8893</v>
          </cell>
          <cell r="U361">
            <v>8599</v>
          </cell>
          <cell r="V361">
            <v>1735</v>
          </cell>
          <cell r="W361">
            <v>4815</v>
          </cell>
          <cell r="X361">
            <v>491</v>
          </cell>
          <cell r="Y361">
            <v>1070</v>
          </cell>
          <cell r="AA361">
            <v>1777</v>
          </cell>
          <cell r="AB361">
            <v>2028</v>
          </cell>
          <cell r="AC361">
            <v>1117</v>
          </cell>
          <cell r="AE361">
            <v>2052</v>
          </cell>
          <cell r="AF361">
            <v>698</v>
          </cell>
          <cell r="AG361">
            <v>4886</v>
          </cell>
          <cell r="AH361">
            <v>3817</v>
          </cell>
          <cell r="AI361">
            <v>4750</v>
          </cell>
          <cell r="AJ361">
            <v>25626</v>
          </cell>
          <cell r="AK361">
            <v>4034</v>
          </cell>
          <cell r="AL361">
            <v>27756</v>
          </cell>
          <cell r="AM361">
            <v>27946</v>
          </cell>
          <cell r="AN361">
            <v>5893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17125574</v>
          </cell>
          <cell r="L362">
            <v>318716</v>
          </cell>
          <cell r="M362">
            <v>625900</v>
          </cell>
          <cell r="N362">
            <v>616947</v>
          </cell>
          <cell r="O362">
            <v>573473</v>
          </cell>
          <cell r="P362">
            <v>632011</v>
          </cell>
          <cell r="Q362">
            <v>692362</v>
          </cell>
          <cell r="R362">
            <v>797367</v>
          </cell>
          <cell r="S362">
            <v>758347</v>
          </cell>
          <cell r="T362">
            <v>840738</v>
          </cell>
          <cell r="U362">
            <v>814364</v>
          </cell>
          <cell r="V362">
            <v>658265</v>
          </cell>
          <cell r="W362">
            <v>724564</v>
          </cell>
          <cell r="X362">
            <v>688371</v>
          </cell>
          <cell r="Y362">
            <v>657759</v>
          </cell>
          <cell r="Z362">
            <v>580638</v>
          </cell>
          <cell r="AA362">
            <v>630358</v>
          </cell>
          <cell r="AB362">
            <v>648824</v>
          </cell>
          <cell r="AC362">
            <v>611424</v>
          </cell>
          <cell r="AD362">
            <v>594800</v>
          </cell>
          <cell r="AE362">
            <v>605251</v>
          </cell>
          <cell r="AF362">
            <v>571151</v>
          </cell>
          <cell r="AG362">
            <v>481583</v>
          </cell>
          <cell r="AH362">
            <v>470633</v>
          </cell>
          <cell r="AI362">
            <v>478161</v>
          </cell>
          <cell r="AJ362">
            <v>446992</v>
          </cell>
          <cell r="AK362">
            <v>479786</v>
          </cell>
          <cell r="AL362">
            <v>505050</v>
          </cell>
          <cell r="AM362">
            <v>448051</v>
          </cell>
          <cell r="AN362">
            <v>173688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234083</v>
          </cell>
          <cell r="L363">
            <v>9536</v>
          </cell>
          <cell r="M363">
            <v>19578</v>
          </cell>
          <cell r="N363">
            <v>15899</v>
          </cell>
          <cell r="O363">
            <v>11878</v>
          </cell>
          <cell r="P363">
            <v>13918</v>
          </cell>
          <cell r="Q363">
            <v>14544</v>
          </cell>
          <cell r="R363">
            <v>13294</v>
          </cell>
          <cell r="S363">
            <v>10764</v>
          </cell>
          <cell r="T363">
            <v>16235</v>
          </cell>
          <cell r="U363">
            <v>15319</v>
          </cell>
          <cell r="V363">
            <v>10863</v>
          </cell>
          <cell r="W363">
            <v>9528</v>
          </cell>
          <cell r="X363">
            <v>8938</v>
          </cell>
          <cell r="Y363">
            <v>12837</v>
          </cell>
          <cell r="Z363">
            <v>4258</v>
          </cell>
          <cell r="AA363">
            <v>4638</v>
          </cell>
          <cell r="AB363">
            <v>5170</v>
          </cell>
          <cell r="AC363">
            <v>7980</v>
          </cell>
          <cell r="AD363">
            <v>4770</v>
          </cell>
          <cell r="AE363">
            <v>5355</v>
          </cell>
          <cell r="AF363">
            <v>2880</v>
          </cell>
          <cell r="AG363">
            <v>2699</v>
          </cell>
          <cell r="AH363">
            <v>1739</v>
          </cell>
          <cell r="AI363">
            <v>1926</v>
          </cell>
          <cell r="AJ363">
            <v>2003</v>
          </cell>
          <cell r="AK363">
            <v>2077</v>
          </cell>
          <cell r="AL363">
            <v>1619</v>
          </cell>
          <cell r="AM363">
            <v>3346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1933980</v>
          </cell>
          <cell r="L364">
            <v>54029</v>
          </cell>
          <cell r="M364">
            <v>89194</v>
          </cell>
          <cell r="N364">
            <v>74214</v>
          </cell>
          <cell r="O364">
            <v>71482</v>
          </cell>
          <cell r="P364">
            <v>75813</v>
          </cell>
          <cell r="Q364">
            <v>88931</v>
          </cell>
          <cell r="R364">
            <v>94234</v>
          </cell>
          <cell r="S364">
            <v>95727</v>
          </cell>
          <cell r="T364">
            <v>110358</v>
          </cell>
          <cell r="U364">
            <v>102032</v>
          </cell>
          <cell r="V364">
            <v>90461</v>
          </cell>
          <cell r="W364">
            <v>92896</v>
          </cell>
          <cell r="X364">
            <v>90807</v>
          </cell>
          <cell r="Y364">
            <v>79611</v>
          </cell>
          <cell r="Z364">
            <v>77578</v>
          </cell>
          <cell r="AA364">
            <v>61180</v>
          </cell>
          <cell r="AB364">
            <v>68196</v>
          </cell>
          <cell r="AC364">
            <v>61130</v>
          </cell>
          <cell r="AD364">
            <v>58552</v>
          </cell>
          <cell r="AE364">
            <v>55861</v>
          </cell>
          <cell r="AF364">
            <v>56064</v>
          </cell>
          <cell r="AG364">
            <v>42389</v>
          </cell>
          <cell r="AH364">
            <v>41853</v>
          </cell>
          <cell r="AI364">
            <v>36141</v>
          </cell>
          <cell r="AJ364">
            <v>37044</v>
          </cell>
          <cell r="AK364">
            <v>37115</v>
          </cell>
          <cell r="AL364">
            <v>41626</v>
          </cell>
          <cell r="AM364">
            <v>34230</v>
          </cell>
          <cell r="AN364">
            <v>15232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401825</v>
          </cell>
          <cell r="L365">
            <v>2523</v>
          </cell>
          <cell r="M365">
            <v>13445</v>
          </cell>
          <cell r="N365">
            <v>21031</v>
          </cell>
          <cell r="O365">
            <v>29152</v>
          </cell>
          <cell r="P365">
            <v>12770</v>
          </cell>
          <cell r="Q365">
            <v>20762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23759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18318</v>
          </cell>
          <cell r="AD365">
            <v>21003</v>
          </cell>
          <cell r="AE365">
            <v>20226</v>
          </cell>
          <cell r="AF365">
            <v>10553</v>
          </cell>
          <cell r="AG365">
            <v>6037</v>
          </cell>
          <cell r="AH365">
            <v>5054</v>
          </cell>
          <cell r="AI365">
            <v>5131</v>
          </cell>
          <cell r="AJ365">
            <v>2422</v>
          </cell>
          <cell r="AK365">
            <v>6023</v>
          </cell>
          <cell r="AL365">
            <v>8060</v>
          </cell>
          <cell r="AM365">
            <v>5766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1844383</v>
          </cell>
          <cell r="L366">
            <v>29446</v>
          </cell>
          <cell r="M366">
            <v>102337</v>
          </cell>
          <cell r="N366">
            <v>148307</v>
          </cell>
          <cell r="O366">
            <v>146371</v>
          </cell>
          <cell r="P366">
            <v>41508</v>
          </cell>
          <cell r="Q366">
            <v>67026</v>
          </cell>
          <cell r="R366">
            <v>59391</v>
          </cell>
          <cell r="S366">
            <v>104244</v>
          </cell>
          <cell r="T366">
            <v>71244</v>
          </cell>
          <cell r="U366">
            <v>78379</v>
          </cell>
          <cell r="V366">
            <v>103170</v>
          </cell>
          <cell r="W366">
            <v>89723</v>
          </cell>
          <cell r="X366">
            <v>89613</v>
          </cell>
          <cell r="Y366">
            <v>58570</v>
          </cell>
          <cell r="Z366">
            <v>97136</v>
          </cell>
          <cell r="AA366">
            <v>43043</v>
          </cell>
          <cell r="AB366">
            <v>42838</v>
          </cell>
          <cell r="AC366">
            <v>40309</v>
          </cell>
          <cell r="AD366">
            <v>65577</v>
          </cell>
          <cell r="AE366">
            <v>67451</v>
          </cell>
          <cell r="AF366">
            <v>56819</v>
          </cell>
          <cell r="AG366">
            <v>53461</v>
          </cell>
          <cell r="AH366">
            <v>16752</v>
          </cell>
          <cell r="AI366">
            <v>8249</v>
          </cell>
          <cell r="AJ366">
            <v>48963</v>
          </cell>
          <cell r="AK366">
            <v>11585</v>
          </cell>
          <cell r="AL366">
            <v>40321</v>
          </cell>
          <cell r="AM366">
            <v>22177</v>
          </cell>
          <cell r="AN366">
            <v>28773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1284961</v>
          </cell>
          <cell r="L367">
            <v>25411</v>
          </cell>
          <cell r="M367">
            <v>63812</v>
          </cell>
          <cell r="N367">
            <v>59645</v>
          </cell>
          <cell r="O367">
            <v>51349</v>
          </cell>
          <cell r="P367">
            <v>46443</v>
          </cell>
          <cell r="Q367">
            <v>41479</v>
          </cell>
          <cell r="R367">
            <v>61407</v>
          </cell>
          <cell r="S367">
            <v>81130</v>
          </cell>
          <cell r="T367">
            <v>101756</v>
          </cell>
          <cell r="U367">
            <v>94629</v>
          </cell>
          <cell r="V367">
            <v>73116</v>
          </cell>
          <cell r="W367">
            <v>49815</v>
          </cell>
          <cell r="X367">
            <v>64382</v>
          </cell>
          <cell r="Y367">
            <v>57721</v>
          </cell>
          <cell r="Z367">
            <v>43966</v>
          </cell>
          <cell r="AA367">
            <v>41782</v>
          </cell>
          <cell r="AB367">
            <v>35142</v>
          </cell>
          <cell r="AC367">
            <v>29915</v>
          </cell>
          <cell r="AD367">
            <v>44185</v>
          </cell>
          <cell r="AE367">
            <v>42609</v>
          </cell>
          <cell r="AF367">
            <v>32758</v>
          </cell>
          <cell r="AG367">
            <v>23857</v>
          </cell>
          <cell r="AH367">
            <v>15692</v>
          </cell>
          <cell r="AI367">
            <v>13752</v>
          </cell>
          <cell r="AJ367">
            <v>13352</v>
          </cell>
          <cell r="AK367">
            <v>22074</v>
          </cell>
          <cell r="AL367">
            <v>22608</v>
          </cell>
          <cell r="AM367">
            <v>19229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  <cell r="J368">
            <v>301589</v>
          </cell>
          <cell r="L368">
            <v>6472</v>
          </cell>
          <cell r="M368">
            <v>12768</v>
          </cell>
          <cell r="N368">
            <v>12441</v>
          </cell>
          <cell r="O368">
            <v>16349</v>
          </cell>
          <cell r="P368">
            <v>18349</v>
          </cell>
          <cell r="Q368">
            <v>13609</v>
          </cell>
          <cell r="R368">
            <v>9997</v>
          </cell>
          <cell r="S368">
            <v>11216</v>
          </cell>
          <cell r="T368">
            <v>9442</v>
          </cell>
          <cell r="U368">
            <v>10952</v>
          </cell>
          <cell r="V368">
            <v>11440</v>
          </cell>
          <cell r="W368">
            <v>8110</v>
          </cell>
          <cell r="X368">
            <v>12725</v>
          </cell>
          <cell r="Y368">
            <v>13626</v>
          </cell>
          <cell r="Z368">
            <v>10643</v>
          </cell>
          <cell r="AA368">
            <v>10032</v>
          </cell>
          <cell r="AB368">
            <v>9444</v>
          </cell>
          <cell r="AC368">
            <v>8240</v>
          </cell>
          <cell r="AD368">
            <v>8487</v>
          </cell>
          <cell r="AE368">
            <v>10042</v>
          </cell>
          <cell r="AF368">
            <v>10121</v>
          </cell>
          <cell r="AG368">
            <v>7791</v>
          </cell>
          <cell r="AH368">
            <v>6310</v>
          </cell>
          <cell r="AI368">
            <v>9087</v>
          </cell>
          <cell r="AJ368">
            <v>8327</v>
          </cell>
          <cell r="AK368">
            <v>6051</v>
          </cell>
          <cell r="AL368">
            <v>9572</v>
          </cell>
          <cell r="AM368">
            <v>13897</v>
          </cell>
          <cell r="AN368">
            <v>6049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650145</v>
          </cell>
          <cell r="L369">
            <v>7854</v>
          </cell>
          <cell r="M369">
            <v>46993</v>
          </cell>
          <cell r="N369">
            <v>31638</v>
          </cell>
          <cell r="O369">
            <v>18316</v>
          </cell>
          <cell r="P369">
            <v>80786</v>
          </cell>
          <cell r="Q369">
            <v>133938</v>
          </cell>
          <cell r="R369">
            <v>28667</v>
          </cell>
          <cell r="S369">
            <v>14979</v>
          </cell>
          <cell r="T369">
            <v>34271</v>
          </cell>
          <cell r="U369">
            <v>16204</v>
          </cell>
          <cell r="V369">
            <v>4442</v>
          </cell>
          <cell r="W369">
            <v>50967</v>
          </cell>
          <cell r="X369">
            <v>9860</v>
          </cell>
          <cell r="Y369">
            <v>5138</v>
          </cell>
          <cell r="Z369">
            <v>3806</v>
          </cell>
          <cell r="AA369">
            <v>935</v>
          </cell>
          <cell r="AB369">
            <v>5886</v>
          </cell>
          <cell r="AC369">
            <v>14722</v>
          </cell>
          <cell r="AD369">
            <v>8018</v>
          </cell>
          <cell r="AE369">
            <v>44625</v>
          </cell>
          <cell r="AF369">
            <v>11258</v>
          </cell>
          <cell r="AG369">
            <v>4389</v>
          </cell>
          <cell r="AH369">
            <v>14240</v>
          </cell>
          <cell r="AI369">
            <v>17701</v>
          </cell>
          <cell r="AJ369">
            <v>3077</v>
          </cell>
          <cell r="AK369">
            <v>15008</v>
          </cell>
          <cell r="AL369">
            <v>897</v>
          </cell>
          <cell r="AM369">
            <v>17859</v>
          </cell>
          <cell r="AN369">
            <v>3671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3528066</v>
          </cell>
          <cell r="L370">
            <v>59384</v>
          </cell>
          <cell r="M370">
            <v>147824</v>
          </cell>
          <cell r="N370">
            <v>134340</v>
          </cell>
          <cell r="O370">
            <v>144316</v>
          </cell>
          <cell r="P370">
            <v>216557</v>
          </cell>
          <cell r="Q370">
            <v>137377</v>
          </cell>
          <cell r="R370">
            <v>183877</v>
          </cell>
          <cell r="S370">
            <v>151446</v>
          </cell>
          <cell r="T370">
            <v>159125</v>
          </cell>
          <cell r="U370">
            <v>166097</v>
          </cell>
          <cell r="V370">
            <v>155457</v>
          </cell>
          <cell r="W370">
            <v>106416</v>
          </cell>
          <cell r="X370">
            <v>160681</v>
          </cell>
          <cell r="Y370">
            <v>190494</v>
          </cell>
          <cell r="Z370">
            <v>179228</v>
          </cell>
          <cell r="AA370">
            <v>72916</v>
          </cell>
          <cell r="AB370">
            <v>89607</v>
          </cell>
          <cell r="AC370">
            <v>91231</v>
          </cell>
          <cell r="AD370">
            <v>111209</v>
          </cell>
          <cell r="AE370">
            <v>97456</v>
          </cell>
          <cell r="AF370">
            <v>57836</v>
          </cell>
          <cell r="AG370">
            <v>69878</v>
          </cell>
          <cell r="AH370">
            <v>52960</v>
          </cell>
          <cell r="AI370">
            <v>72244</v>
          </cell>
          <cell r="AJ370">
            <v>84657</v>
          </cell>
          <cell r="AK370">
            <v>96252</v>
          </cell>
          <cell r="AL370">
            <v>81110</v>
          </cell>
          <cell r="AM370">
            <v>202739</v>
          </cell>
          <cell r="AN370">
            <v>50867</v>
          </cell>
          <cell r="AO370">
            <v>4485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  <cell r="J371">
            <v>258855</v>
          </cell>
          <cell r="L371">
            <v>11991</v>
          </cell>
          <cell r="M371">
            <v>25568</v>
          </cell>
          <cell r="N371">
            <v>18051</v>
          </cell>
          <cell r="O371">
            <v>26578</v>
          </cell>
          <cell r="P371">
            <v>25693</v>
          </cell>
          <cell r="Q371">
            <v>21656</v>
          </cell>
          <cell r="R371">
            <v>15826</v>
          </cell>
          <cell r="S371">
            <v>10159</v>
          </cell>
          <cell r="T371">
            <v>12355</v>
          </cell>
          <cell r="U371">
            <v>11728</v>
          </cell>
          <cell r="V371">
            <v>7769</v>
          </cell>
          <cell r="W371">
            <v>9682</v>
          </cell>
          <cell r="X371">
            <v>5683</v>
          </cell>
          <cell r="Y371">
            <v>6278</v>
          </cell>
          <cell r="Z371">
            <v>5785</v>
          </cell>
          <cell r="AA371">
            <v>6520</v>
          </cell>
          <cell r="AB371">
            <v>5469</v>
          </cell>
          <cell r="AC371">
            <v>4991</v>
          </cell>
          <cell r="AD371">
            <v>6220</v>
          </cell>
          <cell r="AE371">
            <v>2757</v>
          </cell>
          <cell r="AF371">
            <v>3897</v>
          </cell>
          <cell r="AG371">
            <v>1511</v>
          </cell>
          <cell r="AH371">
            <v>2443</v>
          </cell>
          <cell r="AI371">
            <v>1977</v>
          </cell>
          <cell r="AJ371">
            <v>1362</v>
          </cell>
          <cell r="AK371">
            <v>1700</v>
          </cell>
          <cell r="AL371">
            <v>1815</v>
          </cell>
          <cell r="AM371">
            <v>2993</v>
          </cell>
          <cell r="AN371">
            <v>398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  <cell r="J372">
            <v>97413</v>
          </cell>
          <cell r="L372">
            <v>590</v>
          </cell>
          <cell r="M372">
            <v>9142</v>
          </cell>
          <cell r="N372">
            <v>983</v>
          </cell>
          <cell r="O372">
            <v>20434</v>
          </cell>
          <cell r="P372">
            <v>785</v>
          </cell>
          <cell r="Q372">
            <v>5014</v>
          </cell>
          <cell r="R372">
            <v>1576</v>
          </cell>
          <cell r="S372">
            <v>7121</v>
          </cell>
          <cell r="T372">
            <v>24460</v>
          </cell>
          <cell r="U372">
            <v>643</v>
          </cell>
          <cell r="V372">
            <v>4336</v>
          </cell>
          <cell r="W372">
            <v>2141</v>
          </cell>
          <cell r="X372">
            <v>5645</v>
          </cell>
          <cell r="Y372">
            <v>1346</v>
          </cell>
          <cell r="Z372">
            <v>153</v>
          </cell>
          <cell r="AB372">
            <v>569</v>
          </cell>
          <cell r="AC372">
            <v>142</v>
          </cell>
          <cell r="AD372">
            <v>10500</v>
          </cell>
          <cell r="AE372">
            <v>91</v>
          </cell>
          <cell r="AG372">
            <v>660</v>
          </cell>
          <cell r="AI372">
            <v>487</v>
          </cell>
          <cell r="AJ372">
            <v>18</v>
          </cell>
          <cell r="AL372">
            <v>577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  <cell r="J373">
            <v>4133621</v>
          </cell>
          <cell r="L373">
            <v>108654</v>
          </cell>
          <cell r="M373">
            <v>308241</v>
          </cell>
          <cell r="N373">
            <v>292693</v>
          </cell>
          <cell r="O373">
            <v>301582</v>
          </cell>
          <cell r="P373">
            <v>474499</v>
          </cell>
          <cell r="Q373">
            <v>321477</v>
          </cell>
          <cell r="R373">
            <v>212123</v>
          </cell>
          <cell r="S373">
            <v>228071</v>
          </cell>
          <cell r="T373">
            <v>193765</v>
          </cell>
          <cell r="U373">
            <v>178170</v>
          </cell>
          <cell r="V373">
            <v>128780</v>
          </cell>
          <cell r="W373">
            <v>77780</v>
          </cell>
          <cell r="X373">
            <v>80547</v>
          </cell>
          <cell r="Y373">
            <v>110300</v>
          </cell>
          <cell r="Z373">
            <v>51808</v>
          </cell>
          <cell r="AA373">
            <v>92925</v>
          </cell>
          <cell r="AB373">
            <v>98583</v>
          </cell>
          <cell r="AC373">
            <v>81887</v>
          </cell>
          <cell r="AD373">
            <v>139856</v>
          </cell>
          <cell r="AE373">
            <v>138664</v>
          </cell>
          <cell r="AF373">
            <v>112523</v>
          </cell>
          <cell r="AG373">
            <v>47991</v>
          </cell>
          <cell r="AH373">
            <v>67649</v>
          </cell>
          <cell r="AI373">
            <v>109562</v>
          </cell>
          <cell r="AJ373">
            <v>28684</v>
          </cell>
          <cell r="AK373">
            <v>42789</v>
          </cell>
          <cell r="AL373">
            <v>43159</v>
          </cell>
          <cell r="AM373">
            <v>44250</v>
          </cell>
          <cell r="AN373">
            <v>16609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  <cell r="J374">
            <v>9339</v>
          </cell>
          <cell r="M374">
            <v>277</v>
          </cell>
          <cell r="O374">
            <v>361</v>
          </cell>
          <cell r="P374">
            <v>265</v>
          </cell>
          <cell r="Q374">
            <v>658</v>
          </cell>
          <cell r="R374">
            <v>1241</v>
          </cell>
          <cell r="S374">
            <v>1572</v>
          </cell>
          <cell r="W374">
            <v>421</v>
          </cell>
          <cell r="X374">
            <v>634</v>
          </cell>
          <cell r="Y374">
            <v>749</v>
          </cell>
          <cell r="Z374">
            <v>925</v>
          </cell>
          <cell r="AA374">
            <v>1298</v>
          </cell>
          <cell r="AC374">
            <v>938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  <cell r="J375">
            <v>306644</v>
          </cell>
          <cell r="M375">
            <v>9565</v>
          </cell>
          <cell r="N375">
            <v>17292</v>
          </cell>
          <cell r="O375">
            <v>10549</v>
          </cell>
          <cell r="P375">
            <v>30920</v>
          </cell>
          <cell r="Q375">
            <v>34421</v>
          </cell>
          <cell r="R375">
            <v>5751</v>
          </cell>
          <cell r="S375">
            <v>17321</v>
          </cell>
          <cell r="T375">
            <v>19065</v>
          </cell>
          <cell r="U375">
            <v>954</v>
          </cell>
          <cell r="V375">
            <v>5926</v>
          </cell>
          <cell r="W375">
            <v>6371</v>
          </cell>
          <cell r="X375">
            <v>3749</v>
          </cell>
          <cell r="Y375">
            <v>5231</v>
          </cell>
          <cell r="Z375">
            <v>18931</v>
          </cell>
          <cell r="AA375">
            <v>6407</v>
          </cell>
          <cell r="AC375">
            <v>13845</v>
          </cell>
          <cell r="AD375">
            <v>32400</v>
          </cell>
          <cell r="AE375">
            <v>592</v>
          </cell>
          <cell r="AF375">
            <v>35659</v>
          </cell>
          <cell r="AG375">
            <v>17172</v>
          </cell>
          <cell r="AH375">
            <v>14523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  <cell r="J376">
            <v>45291</v>
          </cell>
          <cell r="L376">
            <v>2315</v>
          </cell>
          <cell r="M376">
            <v>1476</v>
          </cell>
          <cell r="N376">
            <v>2427</v>
          </cell>
          <cell r="O376">
            <v>6194</v>
          </cell>
          <cell r="P376">
            <v>2147</v>
          </cell>
          <cell r="Q376">
            <v>589</v>
          </cell>
          <cell r="R376">
            <v>2958</v>
          </cell>
          <cell r="S376">
            <v>3844</v>
          </cell>
          <cell r="T376">
            <v>3186</v>
          </cell>
          <cell r="U376">
            <v>3162</v>
          </cell>
          <cell r="W376">
            <v>646</v>
          </cell>
          <cell r="Y376">
            <v>3832</v>
          </cell>
          <cell r="Z376">
            <v>3151</v>
          </cell>
          <cell r="AA376">
            <v>183</v>
          </cell>
          <cell r="AB376">
            <v>1187</v>
          </cell>
          <cell r="AC376">
            <v>1308</v>
          </cell>
          <cell r="AD376">
            <v>3710</v>
          </cell>
          <cell r="AF376">
            <v>2976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  <cell r="J377">
            <v>33027</v>
          </cell>
          <cell r="L377">
            <v>486</v>
          </cell>
          <cell r="M377">
            <v>972</v>
          </cell>
          <cell r="N377">
            <v>627</v>
          </cell>
          <cell r="O377">
            <v>1134</v>
          </cell>
          <cell r="P377">
            <v>1016</v>
          </cell>
          <cell r="Q377">
            <v>977</v>
          </cell>
          <cell r="R377">
            <v>1025</v>
          </cell>
          <cell r="S377">
            <v>425</v>
          </cell>
          <cell r="T377">
            <v>647</v>
          </cell>
          <cell r="U377">
            <v>765</v>
          </cell>
          <cell r="V377">
            <v>1825</v>
          </cell>
          <cell r="W377">
            <v>1478</v>
          </cell>
          <cell r="X377">
            <v>2711</v>
          </cell>
          <cell r="Y377">
            <v>2800</v>
          </cell>
          <cell r="Z377">
            <v>2519</v>
          </cell>
          <cell r="AA377">
            <v>2794</v>
          </cell>
          <cell r="AB377">
            <v>1639</v>
          </cell>
          <cell r="AC377">
            <v>2390</v>
          </cell>
          <cell r="AD377">
            <v>3126</v>
          </cell>
          <cell r="AE377">
            <v>1466</v>
          </cell>
          <cell r="AF377">
            <v>1394</v>
          </cell>
          <cell r="AG377">
            <v>811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325883</v>
          </cell>
          <cell r="L378">
            <v>2764</v>
          </cell>
          <cell r="M378">
            <v>10647</v>
          </cell>
          <cell r="N378">
            <v>13005</v>
          </cell>
          <cell r="O378">
            <v>28245</v>
          </cell>
          <cell r="P378">
            <v>13459</v>
          </cell>
          <cell r="Q378">
            <v>22637</v>
          </cell>
          <cell r="R378">
            <v>10247</v>
          </cell>
          <cell r="S378">
            <v>1879</v>
          </cell>
          <cell r="T378">
            <v>25782</v>
          </cell>
          <cell r="U378">
            <v>21368</v>
          </cell>
          <cell r="V378">
            <v>45748</v>
          </cell>
          <cell r="X378">
            <v>23710</v>
          </cell>
          <cell r="Y378">
            <v>31681</v>
          </cell>
          <cell r="Z378">
            <v>18694</v>
          </cell>
          <cell r="AA378">
            <v>11507</v>
          </cell>
          <cell r="AB378">
            <v>488</v>
          </cell>
          <cell r="AC378">
            <v>21420</v>
          </cell>
          <cell r="AD378">
            <v>12419</v>
          </cell>
          <cell r="AE378">
            <v>7448</v>
          </cell>
          <cell r="AF378">
            <v>2735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  <cell r="J379">
            <v>119127</v>
          </cell>
          <cell r="L379">
            <v>252</v>
          </cell>
          <cell r="M379">
            <v>5962</v>
          </cell>
          <cell r="N379">
            <v>2584</v>
          </cell>
          <cell r="O379">
            <v>1770</v>
          </cell>
          <cell r="P379">
            <v>908</v>
          </cell>
          <cell r="Q379">
            <v>2774</v>
          </cell>
          <cell r="R379">
            <v>2424</v>
          </cell>
          <cell r="S379">
            <v>8783</v>
          </cell>
          <cell r="T379">
            <v>7827</v>
          </cell>
          <cell r="U379">
            <v>2983</v>
          </cell>
          <cell r="V379">
            <v>7716</v>
          </cell>
          <cell r="W379">
            <v>7448</v>
          </cell>
          <cell r="X379">
            <v>10014</v>
          </cell>
          <cell r="Y379">
            <v>16954</v>
          </cell>
          <cell r="Z379">
            <v>6948</v>
          </cell>
          <cell r="AA379">
            <v>2434</v>
          </cell>
          <cell r="AB379">
            <v>4111</v>
          </cell>
          <cell r="AC379">
            <v>17498</v>
          </cell>
          <cell r="AD379">
            <v>2928</v>
          </cell>
          <cell r="AE379">
            <v>1665</v>
          </cell>
          <cell r="AF379">
            <v>1288</v>
          </cell>
          <cell r="AG379">
            <v>3856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  <cell r="J380">
            <v>533891</v>
          </cell>
          <cell r="L380">
            <v>11985</v>
          </cell>
          <cell r="M380">
            <v>19843</v>
          </cell>
          <cell r="N380">
            <v>23894</v>
          </cell>
          <cell r="O380">
            <v>21726</v>
          </cell>
          <cell r="P380">
            <v>20737</v>
          </cell>
          <cell r="Q380">
            <v>30178</v>
          </cell>
          <cell r="R380">
            <v>17931</v>
          </cell>
          <cell r="S380">
            <v>18982</v>
          </cell>
          <cell r="T380">
            <v>20294</v>
          </cell>
          <cell r="U380">
            <v>17635</v>
          </cell>
          <cell r="V380">
            <v>15663</v>
          </cell>
          <cell r="W380">
            <v>16013</v>
          </cell>
          <cell r="X380">
            <v>35859</v>
          </cell>
          <cell r="Y380">
            <v>17463</v>
          </cell>
          <cell r="Z380">
            <v>13915</v>
          </cell>
          <cell r="AA380">
            <v>17944</v>
          </cell>
          <cell r="AB380">
            <v>14628</v>
          </cell>
          <cell r="AC380">
            <v>14460</v>
          </cell>
          <cell r="AD380">
            <v>20282</v>
          </cell>
          <cell r="AE380">
            <v>17344</v>
          </cell>
          <cell r="AF380">
            <v>14882</v>
          </cell>
          <cell r="AG380">
            <v>14269</v>
          </cell>
          <cell r="AH380">
            <v>17238</v>
          </cell>
          <cell r="AI380">
            <v>16994</v>
          </cell>
          <cell r="AJ380">
            <v>17783</v>
          </cell>
          <cell r="AK380">
            <v>17526</v>
          </cell>
          <cell r="AL380">
            <v>22005</v>
          </cell>
          <cell r="AM380">
            <v>19280</v>
          </cell>
          <cell r="AN380">
            <v>7138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  <cell r="J381">
            <v>1347754</v>
          </cell>
          <cell r="L381">
            <v>10047</v>
          </cell>
          <cell r="M381">
            <v>61508</v>
          </cell>
          <cell r="N381">
            <v>88046</v>
          </cell>
          <cell r="O381">
            <v>64999</v>
          </cell>
          <cell r="P381">
            <v>127272</v>
          </cell>
          <cell r="Q381">
            <v>74978</v>
          </cell>
          <cell r="R381">
            <v>61648</v>
          </cell>
          <cell r="S381">
            <v>70390</v>
          </cell>
          <cell r="T381">
            <v>89064</v>
          </cell>
          <cell r="U381">
            <v>29204</v>
          </cell>
          <cell r="V381">
            <v>65006</v>
          </cell>
          <cell r="W381">
            <v>168365</v>
          </cell>
          <cell r="X381">
            <v>39079</v>
          </cell>
          <cell r="Y381">
            <v>20862</v>
          </cell>
          <cell r="Z381">
            <v>81980</v>
          </cell>
          <cell r="AA381">
            <v>45021</v>
          </cell>
          <cell r="AB381">
            <v>19188</v>
          </cell>
          <cell r="AC381">
            <v>19427</v>
          </cell>
          <cell r="AD381">
            <v>26772</v>
          </cell>
          <cell r="AE381">
            <v>20515</v>
          </cell>
          <cell r="AF381">
            <v>31731</v>
          </cell>
          <cell r="AG381">
            <v>27635</v>
          </cell>
          <cell r="AH381">
            <v>18879</v>
          </cell>
          <cell r="AI381">
            <v>13642</v>
          </cell>
          <cell r="AJ381">
            <v>13121</v>
          </cell>
          <cell r="AK381">
            <v>4007</v>
          </cell>
          <cell r="AL381">
            <v>21685</v>
          </cell>
          <cell r="AM381">
            <v>7975</v>
          </cell>
          <cell r="AN381">
            <v>17183</v>
          </cell>
          <cell r="AO381">
            <v>8525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2175269</v>
          </cell>
          <cell r="L382">
            <v>29686</v>
          </cell>
          <cell r="M382">
            <v>80907</v>
          </cell>
          <cell r="N382">
            <v>107176</v>
          </cell>
          <cell r="O382">
            <v>131554</v>
          </cell>
          <cell r="P382">
            <v>119668</v>
          </cell>
          <cell r="Q382">
            <v>82373</v>
          </cell>
          <cell r="R382">
            <v>97251</v>
          </cell>
          <cell r="S382">
            <v>151428</v>
          </cell>
          <cell r="T382">
            <v>137561</v>
          </cell>
          <cell r="U382">
            <v>86708</v>
          </cell>
          <cell r="V382">
            <v>125937</v>
          </cell>
          <cell r="W382">
            <v>66689</v>
          </cell>
          <cell r="X382">
            <v>92097</v>
          </cell>
          <cell r="Y382">
            <v>54636</v>
          </cell>
          <cell r="Z382">
            <v>81472</v>
          </cell>
          <cell r="AA382">
            <v>50209</v>
          </cell>
          <cell r="AB382">
            <v>84972</v>
          </cell>
          <cell r="AC382">
            <v>61560</v>
          </cell>
          <cell r="AD382">
            <v>70004</v>
          </cell>
          <cell r="AE382">
            <v>65259</v>
          </cell>
          <cell r="AF382">
            <v>25795</v>
          </cell>
          <cell r="AG382">
            <v>36001</v>
          </cell>
          <cell r="AH382">
            <v>21657</v>
          </cell>
          <cell r="AI382">
            <v>43834</v>
          </cell>
          <cell r="AJ382">
            <v>42374</v>
          </cell>
          <cell r="AK382">
            <v>51225</v>
          </cell>
          <cell r="AL382">
            <v>55518</v>
          </cell>
          <cell r="AM382">
            <v>65028</v>
          </cell>
          <cell r="AN382">
            <v>54550</v>
          </cell>
          <cell r="AO382">
            <v>1831</v>
          </cell>
          <cell r="AP382">
            <v>309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  <cell r="J383">
            <v>31156</v>
          </cell>
          <cell r="M383">
            <v>466</v>
          </cell>
          <cell r="N383">
            <v>387</v>
          </cell>
          <cell r="O383">
            <v>900</v>
          </cell>
          <cell r="P383">
            <v>1376</v>
          </cell>
          <cell r="Q383">
            <v>200</v>
          </cell>
          <cell r="R383">
            <v>424</v>
          </cell>
          <cell r="S383">
            <v>705</v>
          </cell>
          <cell r="T383">
            <v>630</v>
          </cell>
          <cell r="V383">
            <v>57</v>
          </cell>
          <cell r="W383">
            <v>122</v>
          </cell>
          <cell r="X383">
            <v>185</v>
          </cell>
          <cell r="Y383">
            <v>1151</v>
          </cell>
          <cell r="Z383">
            <v>1330</v>
          </cell>
          <cell r="AA383">
            <v>764</v>
          </cell>
          <cell r="AB383">
            <v>994</v>
          </cell>
          <cell r="AC383">
            <v>156</v>
          </cell>
          <cell r="AD383">
            <v>995</v>
          </cell>
          <cell r="AE383">
            <v>673</v>
          </cell>
          <cell r="AG383">
            <v>632</v>
          </cell>
          <cell r="AH383">
            <v>1980</v>
          </cell>
          <cell r="AI383">
            <v>2849</v>
          </cell>
          <cell r="AJ383">
            <v>2642</v>
          </cell>
          <cell r="AK383">
            <v>2085</v>
          </cell>
          <cell r="AL383">
            <v>6147</v>
          </cell>
          <cell r="AM383">
            <v>2836</v>
          </cell>
          <cell r="AN383">
            <v>470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  <cell r="J384">
            <v>125562</v>
          </cell>
          <cell r="M384">
            <v>11711</v>
          </cell>
          <cell r="N384">
            <v>711</v>
          </cell>
          <cell r="O384">
            <v>2346</v>
          </cell>
          <cell r="P384">
            <v>3029</v>
          </cell>
          <cell r="R384">
            <v>1106</v>
          </cell>
          <cell r="S384">
            <v>6456</v>
          </cell>
          <cell r="V384">
            <v>5512</v>
          </cell>
          <cell r="W384">
            <v>2429</v>
          </cell>
          <cell r="X384">
            <v>885</v>
          </cell>
          <cell r="Y384">
            <v>1387</v>
          </cell>
          <cell r="Z384">
            <v>299</v>
          </cell>
          <cell r="AB384">
            <v>582</v>
          </cell>
          <cell r="AC384">
            <v>4628</v>
          </cell>
          <cell r="AH384">
            <v>146</v>
          </cell>
          <cell r="AI384">
            <v>12478</v>
          </cell>
          <cell r="AJ384">
            <v>23624</v>
          </cell>
          <cell r="AK384">
            <v>20560</v>
          </cell>
          <cell r="AL384">
            <v>15662</v>
          </cell>
          <cell r="AM384">
            <v>48</v>
          </cell>
          <cell r="AN384">
            <v>8443</v>
          </cell>
          <cell r="AO384">
            <v>3520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  <cell r="J385">
            <v>89337</v>
          </cell>
          <cell r="L385">
            <v>966</v>
          </cell>
          <cell r="M385">
            <v>1632</v>
          </cell>
          <cell r="N385">
            <v>4671</v>
          </cell>
          <cell r="O385">
            <v>4154</v>
          </cell>
          <cell r="P385">
            <v>443</v>
          </cell>
          <cell r="Q385">
            <v>5041</v>
          </cell>
          <cell r="R385">
            <v>1451</v>
          </cell>
          <cell r="S385">
            <v>5431</v>
          </cell>
          <cell r="T385">
            <v>4428</v>
          </cell>
          <cell r="U385">
            <v>893</v>
          </cell>
          <cell r="V385">
            <v>1651</v>
          </cell>
          <cell r="W385">
            <v>1059</v>
          </cell>
          <cell r="X385">
            <v>125</v>
          </cell>
          <cell r="Y385">
            <v>388</v>
          </cell>
          <cell r="Z385">
            <v>334</v>
          </cell>
          <cell r="AA385">
            <v>699</v>
          </cell>
          <cell r="AB385">
            <v>422</v>
          </cell>
          <cell r="AC385">
            <v>1248</v>
          </cell>
          <cell r="AD385">
            <v>864</v>
          </cell>
          <cell r="AE385">
            <v>130</v>
          </cell>
          <cell r="AF385">
            <v>124</v>
          </cell>
          <cell r="AG385">
            <v>772</v>
          </cell>
          <cell r="AH385">
            <v>2383</v>
          </cell>
          <cell r="AI385">
            <v>24773</v>
          </cell>
          <cell r="AJ385">
            <v>3639</v>
          </cell>
          <cell r="AK385">
            <v>4313</v>
          </cell>
          <cell r="AL385">
            <v>9254</v>
          </cell>
          <cell r="AM385">
            <v>3421</v>
          </cell>
          <cell r="AN385">
            <v>4628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18149710</v>
          </cell>
          <cell r="L386">
            <v>300106</v>
          </cell>
          <cell r="M386">
            <v>685866</v>
          </cell>
          <cell r="N386">
            <v>684921</v>
          </cell>
          <cell r="O386">
            <v>643184</v>
          </cell>
          <cell r="P386">
            <v>688378</v>
          </cell>
          <cell r="Q386">
            <v>759796</v>
          </cell>
          <cell r="R386">
            <v>832950</v>
          </cell>
          <cell r="S386">
            <v>767948</v>
          </cell>
          <cell r="T386">
            <v>889112</v>
          </cell>
          <cell r="U386">
            <v>798156</v>
          </cell>
          <cell r="V386">
            <v>690731</v>
          </cell>
          <cell r="W386">
            <v>717023</v>
          </cell>
          <cell r="X386">
            <v>697939</v>
          </cell>
          <cell r="Y386">
            <v>633843</v>
          </cell>
          <cell r="Z386">
            <v>579600</v>
          </cell>
          <cell r="AA386">
            <v>618996</v>
          </cell>
          <cell r="AB386">
            <v>611763</v>
          </cell>
          <cell r="AC386">
            <v>594517</v>
          </cell>
          <cell r="AD386">
            <v>625999</v>
          </cell>
          <cell r="AE386">
            <v>618268</v>
          </cell>
          <cell r="AF386">
            <v>594995</v>
          </cell>
          <cell r="AG386">
            <v>501195</v>
          </cell>
          <cell r="AH386">
            <v>539049</v>
          </cell>
          <cell r="AI386">
            <v>542818</v>
          </cell>
          <cell r="AJ386">
            <v>537637</v>
          </cell>
          <cell r="AK386">
            <v>605285</v>
          </cell>
          <cell r="AL386">
            <v>591203</v>
          </cell>
          <cell r="AM386">
            <v>565441</v>
          </cell>
          <cell r="AN386">
            <v>232816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239475</v>
          </cell>
          <cell r="L387">
            <v>6752</v>
          </cell>
          <cell r="M387">
            <v>18802</v>
          </cell>
          <cell r="N387">
            <v>16251</v>
          </cell>
          <cell r="O387">
            <v>9009</v>
          </cell>
          <cell r="P387">
            <v>9547</v>
          </cell>
          <cell r="Q387">
            <v>10578</v>
          </cell>
          <cell r="R387">
            <v>14504</v>
          </cell>
          <cell r="S387">
            <v>13334</v>
          </cell>
          <cell r="T387">
            <v>14224</v>
          </cell>
          <cell r="U387">
            <v>15248</v>
          </cell>
          <cell r="V387">
            <v>10484</v>
          </cell>
          <cell r="W387">
            <v>9856</v>
          </cell>
          <cell r="X387">
            <v>7155</v>
          </cell>
          <cell r="Y387">
            <v>4803</v>
          </cell>
          <cell r="Z387">
            <v>10326</v>
          </cell>
          <cell r="AA387">
            <v>8818</v>
          </cell>
          <cell r="AB387">
            <v>5578</v>
          </cell>
          <cell r="AC387">
            <v>15864</v>
          </cell>
          <cell r="AD387">
            <v>9766</v>
          </cell>
          <cell r="AE387">
            <v>6389</v>
          </cell>
          <cell r="AF387">
            <v>9130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2320881</v>
          </cell>
          <cell r="L388">
            <v>52037</v>
          </cell>
          <cell r="M388">
            <v>98776</v>
          </cell>
          <cell r="N388">
            <v>89804</v>
          </cell>
          <cell r="O388">
            <v>89398</v>
          </cell>
          <cell r="P388">
            <v>97035</v>
          </cell>
          <cell r="Q388">
            <v>111672</v>
          </cell>
          <cell r="R388">
            <v>114901</v>
          </cell>
          <cell r="S388">
            <v>120596</v>
          </cell>
          <cell r="T388">
            <v>130670</v>
          </cell>
          <cell r="U388">
            <v>123506</v>
          </cell>
          <cell r="V388">
            <v>102243</v>
          </cell>
          <cell r="W388">
            <v>100264</v>
          </cell>
          <cell r="X388">
            <v>94557</v>
          </cell>
          <cell r="Y388">
            <v>97783</v>
          </cell>
          <cell r="Z388">
            <v>79934</v>
          </cell>
          <cell r="AA388">
            <v>88908</v>
          </cell>
          <cell r="AB388">
            <v>86702</v>
          </cell>
          <cell r="AC388">
            <v>74727</v>
          </cell>
          <cell r="AD388">
            <v>73089</v>
          </cell>
          <cell r="AE388">
            <v>69485</v>
          </cell>
          <cell r="AF388">
            <v>61447</v>
          </cell>
          <cell r="AG388">
            <v>42797</v>
          </cell>
          <cell r="AH388">
            <v>51598</v>
          </cell>
          <cell r="AI388">
            <v>56507</v>
          </cell>
          <cell r="AJ388">
            <v>48004</v>
          </cell>
          <cell r="AK388">
            <v>56165</v>
          </cell>
          <cell r="AL388">
            <v>52135</v>
          </cell>
          <cell r="AM388">
            <v>44048</v>
          </cell>
          <cell r="AN388">
            <v>12093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1062670</v>
          </cell>
          <cell r="L389">
            <v>29713</v>
          </cell>
          <cell r="M389">
            <v>63290</v>
          </cell>
          <cell r="N389">
            <v>81643</v>
          </cell>
          <cell r="O389">
            <v>67996</v>
          </cell>
          <cell r="P389">
            <v>71609</v>
          </cell>
          <cell r="Q389">
            <v>67692</v>
          </cell>
          <cell r="R389">
            <v>87565</v>
          </cell>
          <cell r="S389">
            <v>58820</v>
          </cell>
          <cell r="T389">
            <v>58932</v>
          </cell>
          <cell r="U389">
            <v>58022</v>
          </cell>
          <cell r="V389">
            <v>57682</v>
          </cell>
          <cell r="W389">
            <v>40243</v>
          </cell>
          <cell r="X389">
            <v>42027</v>
          </cell>
          <cell r="Y389">
            <v>36671</v>
          </cell>
          <cell r="Z389">
            <v>27244</v>
          </cell>
          <cell r="AA389">
            <v>29429</v>
          </cell>
          <cell r="AB389">
            <v>19945</v>
          </cell>
          <cell r="AC389">
            <v>29972</v>
          </cell>
          <cell r="AD389">
            <v>25074</v>
          </cell>
          <cell r="AE389">
            <v>17315</v>
          </cell>
          <cell r="AF389">
            <v>26036</v>
          </cell>
          <cell r="AG389">
            <v>11422</v>
          </cell>
          <cell r="AH389">
            <v>6188</v>
          </cell>
          <cell r="AI389">
            <v>11443</v>
          </cell>
          <cell r="AJ389">
            <v>5346</v>
          </cell>
          <cell r="AK389">
            <v>6149</v>
          </cell>
          <cell r="AL389">
            <v>6678</v>
          </cell>
          <cell r="AM389">
            <v>10899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2442722</v>
          </cell>
          <cell r="L390">
            <v>28219</v>
          </cell>
          <cell r="M390">
            <v>168023</v>
          </cell>
          <cell r="N390">
            <v>228905</v>
          </cell>
          <cell r="O390">
            <v>209620</v>
          </cell>
          <cell r="P390">
            <v>96872</v>
          </cell>
          <cell r="Q390">
            <v>51501</v>
          </cell>
          <cell r="R390">
            <v>87778</v>
          </cell>
          <cell r="S390">
            <v>107767</v>
          </cell>
          <cell r="T390">
            <v>119891</v>
          </cell>
          <cell r="U390">
            <v>116220</v>
          </cell>
          <cell r="V390">
            <v>124677</v>
          </cell>
          <cell r="W390">
            <v>117749</v>
          </cell>
          <cell r="X390">
            <v>100758</v>
          </cell>
          <cell r="Y390">
            <v>87599</v>
          </cell>
          <cell r="Z390">
            <v>79108</v>
          </cell>
          <cell r="AA390">
            <v>101444</v>
          </cell>
          <cell r="AB390">
            <v>57685</v>
          </cell>
          <cell r="AC390">
            <v>62527</v>
          </cell>
          <cell r="AD390">
            <v>87896</v>
          </cell>
          <cell r="AE390">
            <v>108827</v>
          </cell>
          <cell r="AF390">
            <v>68192</v>
          </cell>
          <cell r="AG390">
            <v>68927</v>
          </cell>
          <cell r="AH390">
            <v>18151</v>
          </cell>
          <cell r="AI390">
            <v>15931</v>
          </cell>
          <cell r="AJ390">
            <v>22296</v>
          </cell>
          <cell r="AK390">
            <v>25855</v>
          </cell>
          <cell r="AL390">
            <v>32934</v>
          </cell>
          <cell r="AM390">
            <v>22933</v>
          </cell>
          <cell r="AN390">
            <v>13849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2240130</v>
          </cell>
          <cell r="L391">
            <v>53757</v>
          </cell>
          <cell r="M391">
            <v>107208</v>
          </cell>
          <cell r="N391">
            <v>103525</v>
          </cell>
          <cell r="O391">
            <v>92278</v>
          </cell>
          <cell r="P391">
            <v>88639</v>
          </cell>
          <cell r="Q391">
            <v>100434</v>
          </cell>
          <cell r="R391">
            <v>115526</v>
          </cell>
          <cell r="S391">
            <v>123379</v>
          </cell>
          <cell r="T391">
            <v>109607</v>
          </cell>
          <cell r="U391">
            <v>132341</v>
          </cell>
          <cell r="V391">
            <v>99966</v>
          </cell>
          <cell r="W391">
            <v>92764</v>
          </cell>
          <cell r="X391">
            <v>99950</v>
          </cell>
          <cell r="Y391">
            <v>99883</v>
          </cell>
          <cell r="Z391">
            <v>103825</v>
          </cell>
          <cell r="AA391">
            <v>98608</v>
          </cell>
          <cell r="AB391">
            <v>75424</v>
          </cell>
          <cell r="AC391">
            <v>64032</v>
          </cell>
          <cell r="AD391">
            <v>57908</v>
          </cell>
          <cell r="AE391">
            <v>63340</v>
          </cell>
          <cell r="AF391">
            <v>70853</v>
          </cell>
          <cell r="AG391">
            <v>51400</v>
          </cell>
          <cell r="AH391">
            <v>23295</v>
          </cell>
          <cell r="AI391">
            <v>33288</v>
          </cell>
          <cell r="AJ391">
            <v>29632</v>
          </cell>
          <cell r="AK391">
            <v>25868</v>
          </cell>
          <cell r="AL391">
            <v>62952</v>
          </cell>
          <cell r="AM391">
            <v>39562</v>
          </cell>
          <cell r="AN391">
            <v>20886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389898</v>
          </cell>
          <cell r="L392">
            <v>13516</v>
          </cell>
          <cell r="M392">
            <v>18298</v>
          </cell>
          <cell r="N392">
            <v>19291</v>
          </cell>
          <cell r="O392">
            <v>18370</v>
          </cell>
          <cell r="P392">
            <v>24277</v>
          </cell>
          <cell r="Q392">
            <v>19363</v>
          </cell>
          <cell r="R392">
            <v>15343</v>
          </cell>
          <cell r="S392">
            <v>17499</v>
          </cell>
          <cell r="T392">
            <v>20465</v>
          </cell>
          <cell r="U392">
            <v>13664</v>
          </cell>
          <cell r="V392">
            <v>14872</v>
          </cell>
          <cell r="W392">
            <v>12155</v>
          </cell>
          <cell r="X392">
            <v>13593</v>
          </cell>
          <cell r="Y392">
            <v>11046</v>
          </cell>
          <cell r="Z392">
            <v>10458</v>
          </cell>
          <cell r="AA392">
            <v>12990</v>
          </cell>
          <cell r="AB392">
            <v>11761</v>
          </cell>
          <cell r="AC392">
            <v>10412</v>
          </cell>
          <cell r="AD392">
            <v>8574</v>
          </cell>
          <cell r="AE392">
            <v>12095</v>
          </cell>
          <cell r="AF392">
            <v>17045</v>
          </cell>
          <cell r="AG392">
            <v>9534</v>
          </cell>
          <cell r="AH392">
            <v>7070</v>
          </cell>
          <cell r="AI392">
            <v>9952</v>
          </cell>
          <cell r="AJ392">
            <v>8415</v>
          </cell>
          <cell r="AK392">
            <v>10140</v>
          </cell>
          <cell r="AL392">
            <v>10127</v>
          </cell>
          <cell r="AM392">
            <v>14487</v>
          </cell>
          <cell r="AN392">
            <v>5086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729417</v>
          </cell>
          <cell r="L393">
            <v>7295</v>
          </cell>
          <cell r="M393">
            <v>46112</v>
          </cell>
          <cell r="N393">
            <v>72845</v>
          </cell>
          <cell r="O393">
            <v>90797</v>
          </cell>
          <cell r="P393">
            <v>42529</v>
          </cell>
          <cell r="Q393">
            <v>63559</v>
          </cell>
          <cell r="R393">
            <v>50726</v>
          </cell>
          <cell r="S393">
            <v>33120</v>
          </cell>
          <cell r="T393">
            <v>67871</v>
          </cell>
          <cell r="U393">
            <v>27375</v>
          </cell>
          <cell r="V393">
            <v>26209</v>
          </cell>
          <cell r="W393">
            <v>19730</v>
          </cell>
          <cell r="X393">
            <v>3086</v>
          </cell>
          <cell r="Y393">
            <v>15523</v>
          </cell>
          <cell r="Z393">
            <v>14259</v>
          </cell>
          <cell r="AA393">
            <v>4687</v>
          </cell>
          <cell r="AB393">
            <v>29689</v>
          </cell>
          <cell r="AC393">
            <v>4534</v>
          </cell>
          <cell r="AD393">
            <v>16032</v>
          </cell>
          <cell r="AE393">
            <v>2555</v>
          </cell>
          <cell r="AF393">
            <v>24352</v>
          </cell>
          <cell r="AG393">
            <v>3884</v>
          </cell>
          <cell r="AH393">
            <v>14051</v>
          </cell>
          <cell r="AI393">
            <v>352</v>
          </cell>
          <cell r="AJ393">
            <v>6713</v>
          </cell>
          <cell r="AK393">
            <v>15349</v>
          </cell>
          <cell r="AL393">
            <v>1114</v>
          </cell>
          <cell r="AM393">
            <v>7225</v>
          </cell>
          <cell r="AN393">
            <v>11368</v>
          </cell>
          <cell r="AO393">
            <v>6476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4299612</v>
          </cell>
          <cell r="L394">
            <v>157739</v>
          </cell>
          <cell r="M394">
            <v>114692</v>
          </cell>
          <cell r="N394">
            <v>171180</v>
          </cell>
          <cell r="O394">
            <v>145231</v>
          </cell>
          <cell r="P394">
            <v>160101</v>
          </cell>
          <cell r="Q394">
            <v>186496</v>
          </cell>
          <cell r="R394">
            <v>111311</v>
          </cell>
          <cell r="S394">
            <v>259486</v>
          </cell>
          <cell r="T394">
            <v>191382</v>
          </cell>
          <cell r="U394">
            <v>118519</v>
          </cell>
          <cell r="V394">
            <v>231724</v>
          </cell>
          <cell r="W394">
            <v>105404</v>
          </cell>
          <cell r="X394">
            <v>235721</v>
          </cell>
          <cell r="Y394">
            <v>211922</v>
          </cell>
          <cell r="Z394">
            <v>121550</v>
          </cell>
          <cell r="AA394">
            <v>114246</v>
          </cell>
          <cell r="AB394">
            <v>133312</v>
          </cell>
          <cell r="AC394">
            <v>181047</v>
          </cell>
          <cell r="AD394">
            <v>195229</v>
          </cell>
          <cell r="AE394">
            <v>151913</v>
          </cell>
          <cell r="AF394">
            <v>232886</v>
          </cell>
          <cell r="AG394">
            <v>98354</v>
          </cell>
          <cell r="AH394">
            <v>87378</v>
          </cell>
          <cell r="AI394">
            <v>115002</v>
          </cell>
          <cell r="AJ394">
            <v>64864</v>
          </cell>
          <cell r="AK394">
            <v>124170</v>
          </cell>
          <cell r="AL394">
            <v>129909</v>
          </cell>
          <cell r="AM394">
            <v>98724</v>
          </cell>
          <cell r="AN394">
            <v>50120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431225</v>
          </cell>
          <cell r="L395">
            <v>20000</v>
          </cell>
          <cell r="M395">
            <v>34674</v>
          </cell>
          <cell r="N395">
            <v>41678</v>
          </cell>
          <cell r="O395">
            <v>40515</v>
          </cell>
          <cell r="P395">
            <v>41280</v>
          </cell>
          <cell r="Q395">
            <v>28824</v>
          </cell>
          <cell r="R395">
            <v>24198</v>
          </cell>
          <cell r="S395">
            <v>19719</v>
          </cell>
          <cell r="T395">
            <v>19567</v>
          </cell>
          <cell r="U395">
            <v>19187</v>
          </cell>
          <cell r="V395">
            <v>18246</v>
          </cell>
          <cell r="W395">
            <v>13577</v>
          </cell>
          <cell r="X395">
            <v>11326</v>
          </cell>
          <cell r="Y395">
            <v>12195</v>
          </cell>
          <cell r="Z395">
            <v>11844</v>
          </cell>
          <cell r="AA395">
            <v>5507</v>
          </cell>
          <cell r="AB395">
            <v>5533</v>
          </cell>
          <cell r="AC395">
            <v>6691</v>
          </cell>
          <cell r="AD395">
            <v>4333</v>
          </cell>
          <cell r="AE395">
            <v>8836</v>
          </cell>
          <cell r="AF395">
            <v>8164</v>
          </cell>
          <cell r="AG395">
            <v>4078</v>
          </cell>
          <cell r="AH395">
            <v>3540</v>
          </cell>
          <cell r="AI395">
            <v>7465</v>
          </cell>
          <cell r="AJ395">
            <v>3820</v>
          </cell>
          <cell r="AK395">
            <v>5096</v>
          </cell>
          <cell r="AL395">
            <v>3584</v>
          </cell>
          <cell r="AM395">
            <v>6319</v>
          </cell>
          <cell r="AN395">
            <v>1429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183075</v>
          </cell>
          <cell r="L396">
            <v>2282</v>
          </cell>
          <cell r="M396">
            <v>14916</v>
          </cell>
          <cell r="N396">
            <v>19165</v>
          </cell>
          <cell r="O396">
            <v>20402</v>
          </cell>
          <cell r="P396">
            <v>29356</v>
          </cell>
          <cell r="Q396">
            <v>25038</v>
          </cell>
          <cell r="R396">
            <v>16406</v>
          </cell>
          <cell r="S396">
            <v>7244</v>
          </cell>
          <cell r="T396">
            <v>812</v>
          </cell>
          <cell r="U396">
            <v>5733</v>
          </cell>
          <cell r="V396">
            <v>18924</v>
          </cell>
          <cell r="W396">
            <v>2581</v>
          </cell>
          <cell r="X396">
            <v>9273</v>
          </cell>
          <cell r="Y396">
            <v>3886</v>
          </cell>
          <cell r="Z396">
            <v>145</v>
          </cell>
          <cell r="AA396">
            <v>97</v>
          </cell>
          <cell r="AB396">
            <v>600</v>
          </cell>
          <cell r="AC396">
            <v>417</v>
          </cell>
          <cell r="AD396">
            <v>3038</v>
          </cell>
          <cell r="AE396">
            <v>1306</v>
          </cell>
          <cell r="AF396">
            <v>191</v>
          </cell>
          <cell r="AG396">
            <v>25</v>
          </cell>
          <cell r="AH396">
            <v>335</v>
          </cell>
          <cell r="AI396">
            <v>352</v>
          </cell>
          <cell r="AJ396">
            <v>306</v>
          </cell>
          <cell r="AL396">
            <v>210</v>
          </cell>
          <cell r="AM396">
            <v>35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4031919</v>
          </cell>
          <cell r="L397">
            <v>86873</v>
          </cell>
          <cell r="M397">
            <v>249097</v>
          </cell>
          <cell r="N397">
            <v>191301</v>
          </cell>
          <cell r="O397">
            <v>205952</v>
          </cell>
          <cell r="P397">
            <v>306297</v>
          </cell>
          <cell r="Q397">
            <v>240017</v>
          </cell>
          <cell r="R397">
            <v>155792</v>
          </cell>
          <cell r="S397">
            <v>163159</v>
          </cell>
          <cell r="T397">
            <v>104901</v>
          </cell>
          <cell r="U397">
            <v>166030</v>
          </cell>
          <cell r="V397">
            <v>121992</v>
          </cell>
          <cell r="W397">
            <v>125734</v>
          </cell>
          <cell r="X397">
            <v>204082</v>
          </cell>
          <cell r="Y397">
            <v>116836</v>
          </cell>
          <cell r="Z397">
            <v>64337</v>
          </cell>
          <cell r="AA397">
            <v>90023</v>
          </cell>
          <cell r="AB397">
            <v>58793</v>
          </cell>
          <cell r="AC397">
            <v>94367</v>
          </cell>
          <cell r="AD397">
            <v>208557</v>
          </cell>
          <cell r="AE397">
            <v>174607</v>
          </cell>
          <cell r="AF397">
            <v>93362</v>
          </cell>
          <cell r="AG397">
            <v>59387</v>
          </cell>
          <cell r="AH397">
            <v>71430</v>
          </cell>
          <cell r="AI397">
            <v>56929</v>
          </cell>
          <cell r="AJ397">
            <v>121449</v>
          </cell>
          <cell r="AK397">
            <v>75286</v>
          </cell>
          <cell r="AL397">
            <v>128719</v>
          </cell>
          <cell r="AM397">
            <v>56792</v>
          </cell>
          <cell r="AN397">
            <v>212710</v>
          </cell>
          <cell r="AO397">
            <v>27108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  <cell r="J398">
            <v>16681</v>
          </cell>
          <cell r="M398">
            <v>208</v>
          </cell>
          <cell r="N398">
            <v>1075</v>
          </cell>
          <cell r="P398">
            <v>1016</v>
          </cell>
          <cell r="Q398">
            <v>2229</v>
          </cell>
          <cell r="T398">
            <v>1531</v>
          </cell>
          <cell r="U398">
            <v>241</v>
          </cell>
          <cell r="V398">
            <v>300</v>
          </cell>
          <cell r="W398">
            <v>133</v>
          </cell>
          <cell r="X398">
            <v>1316</v>
          </cell>
          <cell r="Y398">
            <v>222</v>
          </cell>
          <cell r="Z398">
            <v>1485</v>
          </cell>
          <cell r="AA398">
            <v>2984</v>
          </cell>
          <cell r="AB398">
            <v>81</v>
          </cell>
          <cell r="AC398">
            <v>3860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  <cell r="J399">
            <v>346716</v>
          </cell>
          <cell r="L399">
            <v>3309</v>
          </cell>
          <cell r="M399">
            <v>23733</v>
          </cell>
          <cell r="N399">
            <v>34785</v>
          </cell>
          <cell r="O399">
            <v>23168</v>
          </cell>
          <cell r="P399">
            <v>29382</v>
          </cell>
          <cell r="Q399">
            <v>536</v>
          </cell>
          <cell r="R399">
            <v>27492</v>
          </cell>
          <cell r="S399">
            <v>13314</v>
          </cell>
          <cell r="T399">
            <v>23326</v>
          </cell>
          <cell r="U399">
            <v>12818</v>
          </cell>
          <cell r="V399">
            <v>28526</v>
          </cell>
          <cell r="W399">
            <v>13678</v>
          </cell>
          <cell r="X399">
            <v>1795</v>
          </cell>
          <cell r="Z399">
            <v>6961</v>
          </cell>
          <cell r="AA399">
            <v>7991</v>
          </cell>
          <cell r="AB399">
            <v>27956</v>
          </cell>
          <cell r="AC399">
            <v>7151</v>
          </cell>
          <cell r="AD399">
            <v>37430</v>
          </cell>
          <cell r="AE399">
            <v>14298</v>
          </cell>
          <cell r="AF399">
            <v>9067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  <cell r="J400">
            <v>72154</v>
          </cell>
          <cell r="L400">
            <v>1924</v>
          </cell>
          <cell r="M400">
            <v>1039</v>
          </cell>
          <cell r="N400">
            <v>2764</v>
          </cell>
          <cell r="O400">
            <v>123</v>
          </cell>
          <cell r="P400">
            <v>4511</v>
          </cell>
          <cell r="Q400">
            <v>213</v>
          </cell>
          <cell r="R400">
            <v>7447</v>
          </cell>
          <cell r="S400">
            <v>1472</v>
          </cell>
          <cell r="T400">
            <v>8231</v>
          </cell>
          <cell r="U400">
            <v>2331</v>
          </cell>
          <cell r="V400">
            <v>4338</v>
          </cell>
          <cell r="W400">
            <v>6798</v>
          </cell>
          <cell r="X400">
            <v>2095</v>
          </cell>
          <cell r="Y400">
            <v>1434</v>
          </cell>
          <cell r="Z400">
            <v>2192</v>
          </cell>
          <cell r="AA400">
            <v>20720</v>
          </cell>
          <cell r="AB400">
            <v>330</v>
          </cell>
          <cell r="AC400">
            <v>375</v>
          </cell>
          <cell r="AD400">
            <v>2763</v>
          </cell>
          <cell r="AF400">
            <v>1054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  <cell r="J401">
            <v>31446</v>
          </cell>
          <cell r="L401">
            <v>196</v>
          </cell>
          <cell r="M401">
            <v>481</v>
          </cell>
          <cell r="N401">
            <v>871</v>
          </cell>
          <cell r="O401">
            <v>881</v>
          </cell>
          <cell r="P401">
            <v>1848</v>
          </cell>
          <cell r="Q401">
            <v>1096</v>
          </cell>
          <cell r="R401">
            <v>1453</v>
          </cell>
          <cell r="S401">
            <v>637</v>
          </cell>
          <cell r="T401">
            <v>1531</v>
          </cell>
          <cell r="U401">
            <v>1255</v>
          </cell>
          <cell r="V401">
            <v>924</v>
          </cell>
          <cell r="W401">
            <v>1173</v>
          </cell>
          <cell r="X401">
            <v>1801</v>
          </cell>
          <cell r="Y401">
            <v>988</v>
          </cell>
          <cell r="Z401">
            <v>2245</v>
          </cell>
          <cell r="AA401">
            <v>1459</v>
          </cell>
          <cell r="AB401">
            <v>1986</v>
          </cell>
          <cell r="AC401">
            <v>1614</v>
          </cell>
          <cell r="AD401">
            <v>2339</v>
          </cell>
          <cell r="AE401">
            <v>2599</v>
          </cell>
          <cell r="AF401">
            <v>2401</v>
          </cell>
          <cell r="AG401">
            <v>1668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  <cell r="J402">
            <v>234895</v>
          </cell>
          <cell r="L402">
            <v>1272</v>
          </cell>
          <cell r="M402">
            <v>3246</v>
          </cell>
          <cell r="N402">
            <v>20772</v>
          </cell>
          <cell r="O402">
            <v>2482</v>
          </cell>
          <cell r="P402">
            <v>17046</v>
          </cell>
          <cell r="Q402">
            <v>7015</v>
          </cell>
          <cell r="R402">
            <v>26719</v>
          </cell>
          <cell r="S402">
            <v>21544</v>
          </cell>
          <cell r="T402">
            <v>15847</v>
          </cell>
          <cell r="U402">
            <v>16100</v>
          </cell>
          <cell r="V402">
            <v>13296</v>
          </cell>
          <cell r="W402">
            <v>16068</v>
          </cell>
          <cell r="X402">
            <v>20929</v>
          </cell>
          <cell r="Y402">
            <v>3460</v>
          </cell>
          <cell r="Z402">
            <v>927</v>
          </cell>
          <cell r="AA402">
            <v>24088</v>
          </cell>
          <cell r="AB402">
            <v>545</v>
          </cell>
          <cell r="AC402">
            <v>22806</v>
          </cell>
          <cell r="AD402">
            <v>643</v>
          </cell>
          <cell r="AF402">
            <v>90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  <cell r="J403">
            <v>175026</v>
          </cell>
          <cell r="L403">
            <v>417</v>
          </cell>
          <cell r="M403">
            <v>1039</v>
          </cell>
          <cell r="N403">
            <v>290</v>
          </cell>
          <cell r="O403">
            <v>924</v>
          </cell>
          <cell r="P403">
            <v>5205</v>
          </cell>
          <cell r="Q403">
            <v>3433</v>
          </cell>
          <cell r="R403">
            <v>10158</v>
          </cell>
          <cell r="S403">
            <v>4546</v>
          </cell>
          <cell r="T403">
            <v>8704</v>
          </cell>
          <cell r="U403">
            <v>22456</v>
          </cell>
          <cell r="V403">
            <v>21770</v>
          </cell>
          <cell r="W403">
            <v>3342</v>
          </cell>
          <cell r="X403">
            <v>7403</v>
          </cell>
          <cell r="Y403">
            <v>25127</v>
          </cell>
          <cell r="Z403">
            <v>6792</v>
          </cell>
          <cell r="AA403">
            <v>3109</v>
          </cell>
          <cell r="AB403">
            <v>4172</v>
          </cell>
          <cell r="AC403">
            <v>906</v>
          </cell>
          <cell r="AD403">
            <v>22137</v>
          </cell>
          <cell r="AE403">
            <v>1161</v>
          </cell>
          <cell r="AF403">
            <v>17117</v>
          </cell>
          <cell r="AG403">
            <v>1433</v>
          </cell>
          <cell r="AH403">
            <v>3385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515640</v>
          </cell>
          <cell r="L404">
            <v>11176</v>
          </cell>
          <cell r="M404">
            <v>18923</v>
          </cell>
          <cell r="N404">
            <v>20036</v>
          </cell>
          <cell r="O404">
            <v>19165</v>
          </cell>
          <cell r="P404">
            <v>20134</v>
          </cell>
          <cell r="Q404">
            <v>21358</v>
          </cell>
          <cell r="R404">
            <v>24695</v>
          </cell>
          <cell r="S404">
            <v>22478</v>
          </cell>
          <cell r="T404">
            <v>17477</v>
          </cell>
          <cell r="U404">
            <v>20815</v>
          </cell>
          <cell r="V404">
            <v>12073</v>
          </cell>
          <cell r="W404">
            <v>18498</v>
          </cell>
          <cell r="X404">
            <v>16923</v>
          </cell>
          <cell r="Y404">
            <v>15795</v>
          </cell>
          <cell r="Z404">
            <v>17772</v>
          </cell>
          <cell r="AA404">
            <v>27122</v>
          </cell>
          <cell r="AB404">
            <v>20296</v>
          </cell>
          <cell r="AC404">
            <v>18034</v>
          </cell>
          <cell r="AD404">
            <v>17757</v>
          </cell>
          <cell r="AE404">
            <v>11879</v>
          </cell>
          <cell r="AF404">
            <v>11391</v>
          </cell>
          <cell r="AG404">
            <v>11534</v>
          </cell>
          <cell r="AH404">
            <v>17801</v>
          </cell>
          <cell r="AI404">
            <v>16909</v>
          </cell>
          <cell r="AJ404">
            <v>19482</v>
          </cell>
          <cell r="AK404">
            <v>26421</v>
          </cell>
          <cell r="AL404">
            <v>15487</v>
          </cell>
          <cell r="AM404">
            <v>15247</v>
          </cell>
          <cell r="AN404">
            <v>8962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1647184</v>
          </cell>
          <cell r="L405">
            <v>4405</v>
          </cell>
          <cell r="M405">
            <v>106975</v>
          </cell>
          <cell r="N405">
            <v>95028</v>
          </cell>
          <cell r="O405">
            <v>68451</v>
          </cell>
          <cell r="P405">
            <v>110052</v>
          </cell>
          <cell r="Q405">
            <v>161637</v>
          </cell>
          <cell r="R405">
            <v>110649</v>
          </cell>
          <cell r="S405">
            <v>88824</v>
          </cell>
          <cell r="T405">
            <v>73255</v>
          </cell>
          <cell r="U405">
            <v>93654</v>
          </cell>
          <cell r="V405">
            <v>61168</v>
          </cell>
          <cell r="W405">
            <v>70209</v>
          </cell>
          <cell r="X405">
            <v>92923</v>
          </cell>
          <cell r="Y405">
            <v>69937</v>
          </cell>
          <cell r="Z405">
            <v>60842</v>
          </cell>
          <cell r="AA405">
            <v>53653</v>
          </cell>
          <cell r="AB405">
            <v>61673</v>
          </cell>
          <cell r="AC405">
            <v>36315</v>
          </cell>
          <cell r="AD405">
            <v>61501</v>
          </cell>
          <cell r="AE405">
            <v>52876</v>
          </cell>
          <cell r="AF405">
            <v>11665</v>
          </cell>
          <cell r="AG405">
            <v>4260</v>
          </cell>
          <cell r="AH405">
            <v>21456</v>
          </cell>
          <cell r="AI405">
            <v>8091</v>
          </cell>
          <cell r="AJ405">
            <v>5438</v>
          </cell>
          <cell r="AK405">
            <v>19243</v>
          </cell>
          <cell r="AL405">
            <v>8253</v>
          </cell>
          <cell r="AM405">
            <v>10583</v>
          </cell>
          <cell r="AN405">
            <v>16920</v>
          </cell>
          <cell r="AO405">
            <v>7248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2209322</v>
          </cell>
          <cell r="L406">
            <v>27165</v>
          </cell>
          <cell r="M406">
            <v>64158</v>
          </cell>
          <cell r="N406">
            <v>91008</v>
          </cell>
          <cell r="O406">
            <v>86424</v>
          </cell>
          <cell r="P406">
            <v>67153</v>
          </cell>
          <cell r="Q406">
            <v>61817</v>
          </cell>
          <cell r="R406">
            <v>81551</v>
          </cell>
          <cell r="S406">
            <v>102884</v>
          </cell>
          <cell r="T406">
            <v>62808</v>
          </cell>
          <cell r="U406">
            <v>119975</v>
          </cell>
          <cell r="V406">
            <v>81713</v>
          </cell>
          <cell r="W406">
            <v>67113</v>
          </cell>
          <cell r="X406">
            <v>64132</v>
          </cell>
          <cell r="Y406">
            <v>82263</v>
          </cell>
          <cell r="Z406">
            <v>83295</v>
          </cell>
          <cell r="AA406">
            <v>61240</v>
          </cell>
          <cell r="AB406">
            <v>111064</v>
          </cell>
          <cell r="AC406">
            <v>113133</v>
          </cell>
          <cell r="AD406">
            <v>115819</v>
          </cell>
          <cell r="AE406">
            <v>103096</v>
          </cell>
          <cell r="AF406">
            <v>51995</v>
          </cell>
          <cell r="AG406">
            <v>54620</v>
          </cell>
          <cell r="AH406">
            <v>32305</v>
          </cell>
          <cell r="AI406">
            <v>56309</v>
          </cell>
          <cell r="AJ406">
            <v>79309</v>
          </cell>
          <cell r="AK406">
            <v>62154</v>
          </cell>
          <cell r="AL406">
            <v>85332</v>
          </cell>
          <cell r="AM406">
            <v>111191</v>
          </cell>
          <cell r="AN406">
            <v>28296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  <cell r="J407">
            <v>53111</v>
          </cell>
          <cell r="M407">
            <v>2497</v>
          </cell>
          <cell r="N407">
            <v>2510</v>
          </cell>
          <cell r="O407">
            <v>2740</v>
          </cell>
          <cell r="P407">
            <v>3629</v>
          </cell>
          <cell r="Q407">
            <v>700</v>
          </cell>
          <cell r="R407">
            <v>871</v>
          </cell>
          <cell r="S407">
            <v>636</v>
          </cell>
          <cell r="T407">
            <v>446</v>
          </cell>
          <cell r="U407">
            <v>786</v>
          </cell>
          <cell r="W407">
            <v>78</v>
          </cell>
          <cell r="Y407">
            <v>119</v>
          </cell>
          <cell r="Z407">
            <v>874</v>
          </cell>
          <cell r="AA407">
            <v>1697</v>
          </cell>
          <cell r="AB407">
            <v>4080</v>
          </cell>
          <cell r="AC407">
            <v>2741</v>
          </cell>
          <cell r="AD407">
            <v>2456</v>
          </cell>
          <cell r="AE407">
            <v>1735</v>
          </cell>
          <cell r="AF407">
            <v>1281</v>
          </cell>
          <cell r="AG407">
            <v>1477</v>
          </cell>
          <cell r="AH407">
            <v>883</v>
          </cell>
          <cell r="AI407">
            <v>4495</v>
          </cell>
          <cell r="AJ407">
            <v>4899</v>
          </cell>
          <cell r="AK407">
            <v>4083</v>
          </cell>
          <cell r="AL407">
            <v>2237</v>
          </cell>
          <cell r="AM407">
            <v>3848</v>
          </cell>
          <cell r="AN407">
            <v>1313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  <cell r="J408">
            <v>234343</v>
          </cell>
          <cell r="L408">
            <v>326</v>
          </cell>
          <cell r="M408">
            <v>5742</v>
          </cell>
          <cell r="N408">
            <v>8947</v>
          </cell>
          <cell r="O408">
            <v>14419</v>
          </cell>
          <cell r="P408">
            <v>9031</v>
          </cell>
          <cell r="Q408">
            <v>11138</v>
          </cell>
          <cell r="R408">
            <v>2509</v>
          </cell>
          <cell r="S408">
            <v>1110</v>
          </cell>
          <cell r="T408">
            <v>10487</v>
          </cell>
          <cell r="U408">
            <v>10425</v>
          </cell>
          <cell r="V408">
            <v>983</v>
          </cell>
          <cell r="Z408">
            <v>82</v>
          </cell>
          <cell r="AA408">
            <v>1584</v>
          </cell>
          <cell r="AG408">
            <v>2463</v>
          </cell>
          <cell r="AH408">
            <v>10052</v>
          </cell>
          <cell r="AI408">
            <v>524</v>
          </cell>
          <cell r="AJ408">
            <v>17828</v>
          </cell>
          <cell r="AK408">
            <v>63241</v>
          </cell>
          <cell r="AL408">
            <v>9885</v>
          </cell>
          <cell r="AM408">
            <v>13644</v>
          </cell>
          <cell r="AN408">
            <v>27169</v>
          </cell>
          <cell r="AO408">
            <v>12754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  <cell r="J409">
            <v>134472</v>
          </cell>
          <cell r="L409">
            <v>1719</v>
          </cell>
          <cell r="M409">
            <v>4137</v>
          </cell>
          <cell r="N409">
            <v>3936</v>
          </cell>
          <cell r="O409">
            <v>8695</v>
          </cell>
          <cell r="P409">
            <v>7692</v>
          </cell>
          <cell r="Q409">
            <v>4593</v>
          </cell>
          <cell r="R409">
            <v>2930</v>
          </cell>
          <cell r="S409">
            <v>5627</v>
          </cell>
          <cell r="T409">
            <v>5341</v>
          </cell>
          <cell r="U409">
            <v>1731</v>
          </cell>
          <cell r="V409">
            <v>1813</v>
          </cell>
          <cell r="W409">
            <v>867</v>
          </cell>
          <cell r="X409">
            <v>207</v>
          </cell>
          <cell r="Y409">
            <v>7971</v>
          </cell>
          <cell r="Z409">
            <v>2019</v>
          </cell>
          <cell r="AA409">
            <v>2977</v>
          </cell>
          <cell r="AB409">
            <v>3179</v>
          </cell>
          <cell r="AC409">
            <v>696</v>
          </cell>
          <cell r="AE409">
            <v>3792</v>
          </cell>
          <cell r="AF409">
            <v>5375</v>
          </cell>
          <cell r="AG409">
            <v>752</v>
          </cell>
          <cell r="AH409">
            <v>2746</v>
          </cell>
          <cell r="AI409">
            <v>12578</v>
          </cell>
          <cell r="AJ409">
            <v>17656</v>
          </cell>
          <cell r="AK409">
            <v>3375</v>
          </cell>
          <cell r="AL409">
            <v>8409</v>
          </cell>
          <cell r="AM409">
            <v>1244</v>
          </cell>
          <cell r="AN409">
            <v>12415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11367997</v>
          </cell>
          <cell r="L410">
            <v>177430</v>
          </cell>
          <cell r="M410">
            <v>403750</v>
          </cell>
          <cell r="N410">
            <v>393861</v>
          </cell>
          <cell r="O410">
            <v>356203</v>
          </cell>
          <cell r="P410">
            <v>412730</v>
          </cell>
          <cell r="Q410">
            <v>442841</v>
          </cell>
          <cell r="R410">
            <v>499581</v>
          </cell>
          <cell r="S410">
            <v>477173</v>
          </cell>
          <cell r="T410">
            <v>524722</v>
          </cell>
          <cell r="U410">
            <v>549795</v>
          </cell>
          <cell r="V410">
            <v>432530</v>
          </cell>
          <cell r="W410">
            <v>475801</v>
          </cell>
          <cell r="X410">
            <v>468976</v>
          </cell>
          <cell r="Y410">
            <v>431740</v>
          </cell>
          <cell r="Z410">
            <v>388355</v>
          </cell>
          <cell r="AA410">
            <v>413314</v>
          </cell>
          <cell r="AB410">
            <v>392165</v>
          </cell>
          <cell r="AC410">
            <v>371101</v>
          </cell>
          <cell r="AD410">
            <v>393387</v>
          </cell>
          <cell r="AE410">
            <v>381948</v>
          </cell>
          <cell r="AF410">
            <v>382952</v>
          </cell>
          <cell r="AG410">
            <v>326269</v>
          </cell>
          <cell r="AH410">
            <v>335400</v>
          </cell>
          <cell r="AI410">
            <v>356217</v>
          </cell>
          <cell r="AJ410">
            <v>328119</v>
          </cell>
          <cell r="AK410">
            <v>386261</v>
          </cell>
          <cell r="AL410">
            <v>392564</v>
          </cell>
          <cell r="AM410">
            <v>339556</v>
          </cell>
          <cell r="AN410">
            <v>133256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289939</v>
          </cell>
          <cell r="L411">
            <v>12117</v>
          </cell>
          <cell r="M411">
            <v>18665</v>
          </cell>
          <cell r="N411">
            <v>28002</v>
          </cell>
          <cell r="O411">
            <v>21543</v>
          </cell>
          <cell r="P411">
            <v>13606</v>
          </cell>
          <cell r="Q411">
            <v>10385</v>
          </cell>
          <cell r="R411">
            <v>16506</v>
          </cell>
          <cell r="S411">
            <v>15621</v>
          </cell>
          <cell r="T411">
            <v>15828</v>
          </cell>
          <cell r="U411">
            <v>18558</v>
          </cell>
          <cell r="V411">
            <v>10239</v>
          </cell>
          <cell r="W411">
            <v>12411</v>
          </cell>
          <cell r="X411">
            <v>15105</v>
          </cell>
          <cell r="Y411">
            <v>11025</v>
          </cell>
          <cell r="Z411">
            <v>11203</v>
          </cell>
          <cell r="AA411">
            <v>8084</v>
          </cell>
          <cell r="AB411">
            <v>7739</v>
          </cell>
          <cell r="AC411">
            <v>9736</v>
          </cell>
          <cell r="AD411">
            <v>6580</v>
          </cell>
          <cell r="AE411">
            <v>6178</v>
          </cell>
          <cell r="AF411">
            <v>6662</v>
          </cell>
          <cell r="AG411">
            <v>5163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2263821</v>
          </cell>
          <cell r="L412">
            <v>64903</v>
          </cell>
          <cell r="M412">
            <v>113427</v>
          </cell>
          <cell r="N412">
            <v>104828</v>
          </cell>
          <cell r="O412">
            <v>95179</v>
          </cell>
          <cell r="P412">
            <v>101034</v>
          </cell>
          <cell r="Q412">
            <v>106652</v>
          </cell>
          <cell r="R412">
            <v>125539</v>
          </cell>
          <cell r="S412">
            <v>124426</v>
          </cell>
          <cell r="T412">
            <v>134251</v>
          </cell>
          <cell r="U412">
            <v>124776</v>
          </cell>
          <cell r="V412">
            <v>102126</v>
          </cell>
          <cell r="W412">
            <v>108724</v>
          </cell>
          <cell r="X412">
            <v>94936</v>
          </cell>
          <cell r="Y412">
            <v>90315</v>
          </cell>
          <cell r="Z412">
            <v>81069</v>
          </cell>
          <cell r="AA412">
            <v>80505</v>
          </cell>
          <cell r="AB412">
            <v>83308</v>
          </cell>
          <cell r="AC412">
            <v>66813</v>
          </cell>
          <cell r="AD412">
            <v>64046</v>
          </cell>
          <cell r="AE412">
            <v>59914</v>
          </cell>
          <cell r="AF412">
            <v>54151</v>
          </cell>
          <cell r="AG412">
            <v>38890</v>
          </cell>
          <cell r="AH412">
            <v>43255</v>
          </cell>
          <cell r="AI412">
            <v>46372</v>
          </cell>
          <cell r="AJ412">
            <v>37025</v>
          </cell>
          <cell r="AK412">
            <v>42616</v>
          </cell>
          <cell r="AL412">
            <v>35904</v>
          </cell>
          <cell r="AM412">
            <v>31519</v>
          </cell>
          <cell r="AN412">
            <v>7318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228138</v>
          </cell>
          <cell r="L413">
            <v>3454</v>
          </cell>
          <cell r="M413">
            <v>7394</v>
          </cell>
          <cell r="N413">
            <v>15813</v>
          </cell>
          <cell r="O413">
            <v>15140</v>
          </cell>
          <cell r="P413">
            <v>8732</v>
          </cell>
          <cell r="Q413">
            <v>13879</v>
          </cell>
          <cell r="R413">
            <v>19773</v>
          </cell>
          <cell r="S413">
            <v>12345</v>
          </cell>
          <cell r="T413">
            <v>12551</v>
          </cell>
          <cell r="U413">
            <v>9749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5003</v>
          </cell>
          <cell r="AA413">
            <v>3983</v>
          </cell>
          <cell r="AB413">
            <v>7725</v>
          </cell>
          <cell r="AC413">
            <v>11559</v>
          </cell>
          <cell r="AD413">
            <v>6289</v>
          </cell>
          <cell r="AE413">
            <v>5845</v>
          </cell>
          <cell r="AF413">
            <v>9145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2353</v>
          </cell>
          <cell r="AM413">
            <v>5690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1428117</v>
          </cell>
          <cell r="L414">
            <v>15638</v>
          </cell>
          <cell r="M414">
            <v>108557</v>
          </cell>
          <cell r="N414">
            <v>75601</v>
          </cell>
          <cell r="O414">
            <v>56582</v>
          </cell>
          <cell r="P414">
            <v>49604</v>
          </cell>
          <cell r="Q414">
            <v>30287</v>
          </cell>
          <cell r="R414">
            <v>52394</v>
          </cell>
          <cell r="S414">
            <v>51656</v>
          </cell>
          <cell r="T414">
            <v>66295</v>
          </cell>
          <cell r="U414">
            <v>66287</v>
          </cell>
          <cell r="V414">
            <v>77292</v>
          </cell>
          <cell r="W414">
            <v>52707</v>
          </cell>
          <cell r="X414">
            <v>77314</v>
          </cell>
          <cell r="Y414">
            <v>84200</v>
          </cell>
          <cell r="Z414">
            <v>56281</v>
          </cell>
          <cell r="AA414">
            <v>64255</v>
          </cell>
          <cell r="AB414">
            <v>86833</v>
          </cell>
          <cell r="AC414">
            <v>43516</v>
          </cell>
          <cell r="AD414">
            <v>36275</v>
          </cell>
          <cell r="AE414">
            <v>65995</v>
          </cell>
          <cell r="AF414">
            <v>43192</v>
          </cell>
          <cell r="AG414">
            <v>42636</v>
          </cell>
          <cell r="AH414">
            <v>12892</v>
          </cell>
          <cell r="AI414">
            <v>42474</v>
          </cell>
          <cell r="AJ414">
            <v>5750</v>
          </cell>
          <cell r="AK414">
            <v>3494</v>
          </cell>
          <cell r="AL414">
            <v>11742</v>
          </cell>
          <cell r="AM414">
            <v>4315</v>
          </cell>
          <cell r="AN414">
            <v>40612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1165647</v>
          </cell>
          <cell r="L415">
            <v>17229</v>
          </cell>
          <cell r="M415">
            <v>51149</v>
          </cell>
          <cell r="N415">
            <v>55658</v>
          </cell>
          <cell r="O415">
            <v>65099</v>
          </cell>
          <cell r="P415">
            <v>49387</v>
          </cell>
          <cell r="Q415">
            <v>39408</v>
          </cell>
          <cell r="R415">
            <v>70325</v>
          </cell>
          <cell r="S415">
            <v>97609</v>
          </cell>
          <cell r="T415">
            <v>85414</v>
          </cell>
          <cell r="U415">
            <v>91369</v>
          </cell>
          <cell r="V415">
            <v>59075</v>
          </cell>
          <cell r="W415">
            <v>52232</v>
          </cell>
          <cell r="X415">
            <v>58509</v>
          </cell>
          <cell r="Y415">
            <v>60639</v>
          </cell>
          <cell r="Z415">
            <v>47978</v>
          </cell>
          <cell r="AA415">
            <v>45553</v>
          </cell>
          <cell r="AB415">
            <v>34651</v>
          </cell>
          <cell r="AC415">
            <v>32279</v>
          </cell>
          <cell r="AD415">
            <v>34136</v>
          </cell>
          <cell r="AE415">
            <v>32935</v>
          </cell>
          <cell r="AF415">
            <v>19453</v>
          </cell>
          <cell r="AG415">
            <v>17684</v>
          </cell>
          <cell r="AH415">
            <v>8649</v>
          </cell>
          <cell r="AI415">
            <v>6799</v>
          </cell>
          <cell r="AJ415">
            <v>7210</v>
          </cell>
          <cell r="AK415">
            <v>4264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263267</v>
          </cell>
          <cell r="L416">
            <v>4159</v>
          </cell>
          <cell r="M416">
            <v>7667</v>
          </cell>
          <cell r="N416">
            <v>10289</v>
          </cell>
          <cell r="O416">
            <v>8992</v>
          </cell>
          <cell r="P416">
            <v>16386</v>
          </cell>
          <cell r="Q416">
            <v>9559</v>
          </cell>
          <cell r="R416">
            <v>7094</v>
          </cell>
          <cell r="S416">
            <v>12018</v>
          </cell>
          <cell r="T416">
            <v>11622</v>
          </cell>
          <cell r="U416">
            <v>19108</v>
          </cell>
          <cell r="V416">
            <v>9646</v>
          </cell>
          <cell r="W416">
            <v>8604</v>
          </cell>
          <cell r="X416">
            <v>6687</v>
          </cell>
          <cell r="Y416">
            <v>8727</v>
          </cell>
          <cell r="Z416">
            <v>14989</v>
          </cell>
          <cell r="AA416">
            <v>8482</v>
          </cell>
          <cell r="AB416">
            <v>15206</v>
          </cell>
          <cell r="AC416">
            <v>6812</v>
          </cell>
          <cell r="AD416">
            <v>6754</v>
          </cell>
          <cell r="AE416">
            <v>7823</v>
          </cell>
          <cell r="AF416">
            <v>6065</v>
          </cell>
          <cell r="AG416">
            <v>5981</v>
          </cell>
          <cell r="AH416">
            <v>3654</v>
          </cell>
          <cell r="AI416">
            <v>9278</v>
          </cell>
          <cell r="AJ416">
            <v>7797</v>
          </cell>
          <cell r="AK416">
            <v>9016</v>
          </cell>
          <cell r="AL416">
            <v>8186</v>
          </cell>
          <cell r="AM416">
            <v>9090</v>
          </cell>
          <cell r="AN416">
            <v>3576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434668</v>
          </cell>
          <cell r="L417">
            <v>4557</v>
          </cell>
          <cell r="M417">
            <v>29929</v>
          </cell>
          <cell r="N417">
            <v>37656</v>
          </cell>
          <cell r="O417">
            <v>34459</v>
          </cell>
          <cell r="P417">
            <v>23018</v>
          </cell>
          <cell r="Q417">
            <v>45644</v>
          </cell>
          <cell r="R417">
            <v>9259</v>
          </cell>
          <cell r="S417">
            <v>13628</v>
          </cell>
          <cell r="T417">
            <v>27478</v>
          </cell>
          <cell r="U417">
            <v>19704</v>
          </cell>
          <cell r="V417">
            <v>37470</v>
          </cell>
          <cell r="W417">
            <v>33679</v>
          </cell>
          <cell r="X417">
            <v>9612</v>
          </cell>
          <cell r="Y417">
            <v>7728</v>
          </cell>
          <cell r="Z417">
            <v>1808</v>
          </cell>
          <cell r="AA417">
            <v>7372</v>
          </cell>
          <cell r="AB417">
            <v>12823</v>
          </cell>
          <cell r="AC417">
            <v>13343</v>
          </cell>
          <cell r="AD417">
            <v>10096</v>
          </cell>
          <cell r="AE417">
            <v>2492</v>
          </cell>
          <cell r="AF417">
            <v>1079</v>
          </cell>
          <cell r="AG417">
            <v>2808</v>
          </cell>
          <cell r="AH417">
            <v>14733</v>
          </cell>
          <cell r="AI417">
            <v>1709</v>
          </cell>
          <cell r="AJ417">
            <v>7607</v>
          </cell>
          <cell r="AK417">
            <v>54</v>
          </cell>
          <cell r="AM417">
            <v>7557</v>
          </cell>
          <cell r="AN417">
            <v>17366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2682783</v>
          </cell>
          <cell r="L418">
            <v>44720</v>
          </cell>
          <cell r="M418">
            <v>118703</v>
          </cell>
          <cell r="N418">
            <v>150442</v>
          </cell>
          <cell r="O418">
            <v>107388</v>
          </cell>
          <cell r="P418">
            <v>129282</v>
          </cell>
          <cell r="Q418">
            <v>120101</v>
          </cell>
          <cell r="R418">
            <v>117372</v>
          </cell>
          <cell r="S418">
            <v>123374</v>
          </cell>
          <cell r="T418">
            <v>132264</v>
          </cell>
          <cell r="U418">
            <v>136362</v>
          </cell>
          <cell r="V418">
            <v>99042</v>
          </cell>
          <cell r="W418">
            <v>114746</v>
          </cell>
          <cell r="X418">
            <v>173625</v>
          </cell>
          <cell r="Y418">
            <v>60054</v>
          </cell>
          <cell r="Z418">
            <v>54132</v>
          </cell>
          <cell r="AA418">
            <v>107337</v>
          </cell>
          <cell r="AB418">
            <v>110568</v>
          </cell>
          <cell r="AC418">
            <v>73573</v>
          </cell>
          <cell r="AD418">
            <v>118822</v>
          </cell>
          <cell r="AE418">
            <v>80834</v>
          </cell>
          <cell r="AF418">
            <v>65547</v>
          </cell>
          <cell r="AG418">
            <v>87104</v>
          </cell>
          <cell r="AH418">
            <v>65720</v>
          </cell>
          <cell r="AI418">
            <v>59037</v>
          </cell>
          <cell r="AJ418">
            <v>52878</v>
          </cell>
          <cell r="AK418">
            <v>46460</v>
          </cell>
          <cell r="AL418">
            <v>59669</v>
          </cell>
          <cell r="AM418">
            <v>42696</v>
          </cell>
          <cell r="AN418">
            <v>30931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  <cell r="J419">
            <v>338174</v>
          </cell>
          <cell r="L419">
            <v>14622</v>
          </cell>
          <cell r="M419">
            <v>21154</v>
          </cell>
          <cell r="N419">
            <v>19535</v>
          </cell>
          <cell r="O419">
            <v>22938</v>
          </cell>
          <cell r="P419">
            <v>26556</v>
          </cell>
          <cell r="Q419">
            <v>18502</v>
          </cell>
          <cell r="R419">
            <v>16625</v>
          </cell>
          <cell r="S419">
            <v>14433</v>
          </cell>
          <cell r="T419">
            <v>14867</v>
          </cell>
          <cell r="U419">
            <v>16192</v>
          </cell>
          <cell r="V419">
            <v>12168</v>
          </cell>
          <cell r="W419">
            <v>13479</v>
          </cell>
          <cell r="X419">
            <v>11713</v>
          </cell>
          <cell r="Y419">
            <v>8890</v>
          </cell>
          <cell r="Z419">
            <v>7441</v>
          </cell>
          <cell r="AA419">
            <v>7806</v>
          </cell>
          <cell r="AB419">
            <v>8481</v>
          </cell>
          <cell r="AC419">
            <v>8173</v>
          </cell>
          <cell r="AD419">
            <v>9418</v>
          </cell>
          <cell r="AE419">
            <v>8252</v>
          </cell>
          <cell r="AF419">
            <v>7073</v>
          </cell>
          <cell r="AG419">
            <v>7063</v>
          </cell>
          <cell r="AH419">
            <v>6454</v>
          </cell>
          <cell r="AI419">
            <v>9266</v>
          </cell>
          <cell r="AJ419">
            <v>5877</v>
          </cell>
          <cell r="AK419">
            <v>5801</v>
          </cell>
          <cell r="AL419">
            <v>6550</v>
          </cell>
          <cell r="AM419">
            <v>4875</v>
          </cell>
          <cell r="AN419">
            <v>3970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55967</v>
          </cell>
          <cell r="L420">
            <v>64</v>
          </cell>
          <cell r="M420">
            <v>10097</v>
          </cell>
          <cell r="N420">
            <v>1937</v>
          </cell>
          <cell r="O420">
            <v>327</v>
          </cell>
          <cell r="P420">
            <v>6853</v>
          </cell>
          <cell r="Q420">
            <v>4764</v>
          </cell>
          <cell r="R420">
            <v>2547</v>
          </cell>
          <cell r="S420">
            <v>4614</v>
          </cell>
          <cell r="T420">
            <v>3605</v>
          </cell>
          <cell r="U420">
            <v>377</v>
          </cell>
          <cell r="V420">
            <v>4663</v>
          </cell>
          <cell r="W420">
            <v>1187</v>
          </cell>
          <cell r="X420">
            <v>474</v>
          </cell>
          <cell r="Y420">
            <v>2046</v>
          </cell>
          <cell r="Z420">
            <v>46</v>
          </cell>
          <cell r="AA420">
            <v>758</v>
          </cell>
          <cell r="AB420">
            <v>110</v>
          </cell>
          <cell r="AC420">
            <v>7375</v>
          </cell>
          <cell r="AD420">
            <v>637</v>
          </cell>
          <cell r="AE420">
            <v>653</v>
          </cell>
          <cell r="AF420">
            <v>72</v>
          </cell>
          <cell r="AG420">
            <v>150</v>
          </cell>
          <cell r="AH420">
            <v>152</v>
          </cell>
          <cell r="AI420">
            <v>322</v>
          </cell>
          <cell r="AJ420">
            <v>1767</v>
          </cell>
          <cell r="AL420">
            <v>262</v>
          </cell>
          <cell r="AM420">
            <v>108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2926205</v>
          </cell>
          <cell r="L421">
            <v>110323</v>
          </cell>
          <cell r="M421">
            <v>181534</v>
          </cell>
          <cell r="N421">
            <v>219810</v>
          </cell>
          <cell r="O421">
            <v>156714</v>
          </cell>
          <cell r="P421">
            <v>247825</v>
          </cell>
          <cell r="Q421">
            <v>169110</v>
          </cell>
          <cell r="R421">
            <v>172012</v>
          </cell>
          <cell r="S421">
            <v>109210</v>
          </cell>
          <cell r="T421">
            <v>171977</v>
          </cell>
          <cell r="U421">
            <v>180022</v>
          </cell>
          <cell r="V421">
            <v>89237</v>
          </cell>
          <cell r="W421">
            <v>94575</v>
          </cell>
          <cell r="X421">
            <v>91639</v>
          </cell>
          <cell r="Y421">
            <v>70382</v>
          </cell>
          <cell r="Z421">
            <v>41967</v>
          </cell>
          <cell r="AA421">
            <v>42849</v>
          </cell>
          <cell r="AB421">
            <v>69242</v>
          </cell>
          <cell r="AC421">
            <v>74413</v>
          </cell>
          <cell r="AD421">
            <v>114657</v>
          </cell>
          <cell r="AE421">
            <v>85100</v>
          </cell>
          <cell r="AF421">
            <v>50574</v>
          </cell>
          <cell r="AG421">
            <v>54353</v>
          </cell>
          <cell r="AH421">
            <v>41252</v>
          </cell>
          <cell r="AI421">
            <v>45529</v>
          </cell>
          <cell r="AJ421">
            <v>57071</v>
          </cell>
          <cell r="AK421">
            <v>67409</v>
          </cell>
          <cell r="AL421">
            <v>30186</v>
          </cell>
          <cell r="AM421">
            <v>63617</v>
          </cell>
          <cell r="AN421">
            <v>20808</v>
          </cell>
          <cell r="AO421">
            <v>2808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  <cell r="J422">
            <v>13684</v>
          </cell>
          <cell r="N422">
            <v>201</v>
          </cell>
          <cell r="O422">
            <v>45</v>
          </cell>
          <cell r="Q422">
            <v>1273</v>
          </cell>
          <cell r="R422">
            <v>174</v>
          </cell>
          <cell r="S422">
            <v>2332</v>
          </cell>
          <cell r="T422">
            <v>1014</v>
          </cell>
          <cell r="U422">
            <v>1868</v>
          </cell>
          <cell r="V422">
            <v>1154</v>
          </cell>
          <cell r="W422">
            <v>747</v>
          </cell>
          <cell r="X422">
            <v>1771</v>
          </cell>
          <cell r="Z422">
            <v>753</v>
          </cell>
          <cell r="AA422">
            <v>1586</v>
          </cell>
          <cell r="AD422">
            <v>282</v>
          </cell>
          <cell r="AE422">
            <v>484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  <cell r="J423">
            <v>232541</v>
          </cell>
          <cell r="L423">
            <v>1869</v>
          </cell>
          <cell r="M423">
            <v>8885</v>
          </cell>
          <cell r="N423">
            <v>11057</v>
          </cell>
          <cell r="O423">
            <v>34937</v>
          </cell>
          <cell r="P423">
            <v>9170</v>
          </cell>
          <cell r="Q423">
            <v>24481</v>
          </cell>
          <cell r="R423">
            <v>20147</v>
          </cell>
          <cell r="S423">
            <v>3166</v>
          </cell>
          <cell r="T423">
            <v>7346</v>
          </cell>
          <cell r="U423">
            <v>8936</v>
          </cell>
          <cell r="V423">
            <v>11679</v>
          </cell>
          <cell r="W423">
            <v>1240</v>
          </cell>
          <cell r="X423">
            <v>4401</v>
          </cell>
          <cell r="Y423">
            <v>3972</v>
          </cell>
          <cell r="Z423">
            <v>12081</v>
          </cell>
          <cell r="AA423">
            <v>4948</v>
          </cell>
          <cell r="AC423">
            <v>7027</v>
          </cell>
          <cell r="AD423">
            <v>10840</v>
          </cell>
          <cell r="AE423">
            <v>13030</v>
          </cell>
          <cell r="AF423">
            <v>23135</v>
          </cell>
          <cell r="AG423">
            <v>10194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  <cell r="J424">
            <v>64444</v>
          </cell>
          <cell r="L424">
            <v>102</v>
          </cell>
          <cell r="M424">
            <v>166</v>
          </cell>
          <cell r="N424">
            <v>1703</v>
          </cell>
          <cell r="O424">
            <v>2993</v>
          </cell>
          <cell r="Q424">
            <v>2314</v>
          </cell>
          <cell r="R424">
            <v>2142</v>
          </cell>
          <cell r="S424">
            <v>664</v>
          </cell>
          <cell r="T424">
            <v>9364</v>
          </cell>
          <cell r="U424">
            <v>4115</v>
          </cell>
          <cell r="V424">
            <v>2736</v>
          </cell>
          <cell r="W424">
            <v>5227</v>
          </cell>
          <cell r="X424">
            <v>1916</v>
          </cell>
          <cell r="Y424">
            <v>9470</v>
          </cell>
          <cell r="Z424">
            <v>1743</v>
          </cell>
          <cell r="AA424">
            <v>1288</v>
          </cell>
          <cell r="AB424">
            <v>768</v>
          </cell>
          <cell r="AC424">
            <v>10888</v>
          </cell>
          <cell r="AD424">
            <v>61</v>
          </cell>
          <cell r="AE424">
            <v>2242</v>
          </cell>
          <cell r="AF424">
            <v>2763</v>
          </cell>
          <cell r="AG424">
            <v>1779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  <cell r="J425">
            <v>15047</v>
          </cell>
          <cell r="L425">
            <v>350</v>
          </cell>
          <cell r="M425">
            <v>154</v>
          </cell>
          <cell r="N425">
            <v>402</v>
          </cell>
          <cell r="O425">
            <v>569</v>
          </cell>
          <cell r="P425">
            <v>733</v>
          </cell>
          <cell r="Q425">
            <v>632</v>
          </cell>
          <cell r="R425">
            <v>293</v>
          </cell>
          <cell r="S425">
            <v>315</v>
          </cell>
          <cell r="T425">
            <v>2859</v>
          </cell>
          <cell r="U425">
            <v>998</v>
          </cell>
          <cell r="V425">
            <v>126</v>
          </cell>
          <cell r="W425">
            <v>185</v>
          </cell>
          <cell r="X425">
            <v>386</v>
          </cell>
          <cell r="Y425">
            <v>145</v>
          </cell>
          <cell r="Z425">
            <v>418</v>
          </cell>
          <cell r="AA425">
            <v>439</v>
          </cell>
          <cell r="AC425">
            <v>2279</v>
          </cell>
          <cell r="AD425">
            <v>557</v>
          </cell>
          <cell r="AE425">
            <v>1852</v>
          </cell>
          <cell r="AF425">
            <v>639</v>
          </cell>
          <cell r="AG425">
            <v>716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220020</v>
          </cell>
          <cell r="L426">
            <v>3611</v>
          </cell>
          <cell r="M426">
            <v>5995</v>
          </cell>
          <cell r="N426">
            <v>11886</v>
          </cell>
          <cell r="O426">
            <v>25533</v>
          </cell>
          <cell r="P426">
            <v>6525</v>
          </cell>
          <cell r="Q426">
            <v>5017</v>
          </cell>
          <cell r="R426">
            <v>9553</v>
          </cell>
          <cell r="S426">
            <v>14305</v>
          </cell>
          <cell r="T426">
            <v>14569</v>
          </cell>
          <cell r="U426">
            <v>4631</v>
          </cell>
          <cell r="V426">
            <v>37296</v>
          </cell>
          <cell r="W426">
            <v>8575</v>
          </cell>
          <cell r="X426">
            <v>11788</v>
          </cell>
          <cell r="Y426">
            <v>11084</v>
          </cell>
          <cell r="Z426">
            <v>7745</v>
          </cell>
          <cell r="AA426">
            <v>5888</v>
          </cell>
          <cell r="AB426">
            <v>20805</v>
          </cell>
          <cell r="AC426">
            <v>6492</v>
          </cell>
          <cell r="AD426">
            <v>8722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106012</v>
          </cell>
          <cell r="L427">
            <v>849</v>
          </cell>
          <cell r="M427">
            <v>147</v>
          </cell>
          <cell r="N427">
            <v>760</v>
          </cell>
          <cell r="O427">
            <v>285</v>
          </cell>
          <cell r="P427">
            <v>534</v>
          </cell>
          <cell r="Q427">
            <v>1230</v>
          </cell>
          <cell r="R427">
            <v>2490</v>
          </cell>
          <cell r="S427">
            <v>2685</v>
          </cell>
          <cell r="T427">
            <v>1404</v>
          </cell>
          <cell r="U427">
            <v>2167</v>
          </cell>
          <cell r="V427">
            <v>5495</v>
          </cell>
          <cell r="W427">
            <v>5964</v>
          </cell>
          <cell r="X427">
            <v>1781</v>
          </cell>
          <cell r="Y427">
            <v>2456</v>
          </cell>
          <cell r="Z427">
            <v>7645</v>
          </cell>
          <cell r="AA427">
            <v>18533</v>
          </cell>
          <cell r="AB427">
            <v>6186</v>
          </cell>
          <cell r="AC427">
            <v>9520</v>
          </cell>
          <cell r="AD427">
            <v>5757</v>
          </cell>
          <cell r="AE427">
            <v>2118</v>
          </cell>
          <cell r="AF427">
            <v>3371</v>
          </cell>
          <cell r="AG427">
            <v>24635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  <cell r="J428">
            <v>382627</v>
          </cell>
          <cell r="L428">
            <v>10783</v>
          </cell>
          <cell r="M428">
            <v>13799</v>
          </cell>
          <cell r="N428">
            <v>15267</v>
          </cell>
          <cell r="O428">
            <v>10943</v>
          </cell>
          <cell r="P428">
            <v>14433</v>
          </cell>
          <cell r="Q428">
            <v>25268</v>
          </cell>
          <cell r="R428">
            <v>25842</v>
          </cell>
          <cell r="S428">
            <v>24452</v>
          </cell>
          <cell r="T428">
            <v>16441</v>
          </cell>
          <cell r="U428">
            <v>11080</v>
          </cell>
          <cell r="V428">
            <v>11457</v>
          </cell>
          <cell r="W428">
            <v>10589</v>
          </cell>
          <cell r="X428">
            <v>12544</v>
          </cell>
          <cell r="Y428">
            <v>9911</v>
          </cell>
          <cell r="Z428">
            <v>8463</v>
          </cell>
          <cell r="AA428">
            <v>8617</v>
          </cell>
          <cell r="AB428">
            <v>10519</v>
          </cell>
          <cell r="AC428">
            <v>10252</v>
          </cell>
          <cell r="AD428">
            <v>19871</v>
          </cell>
          <cell r="AE428">
            <v>11822</v>
          </cell>
          <cell r="AF428">
            <v>8817</v>
          </cell>
          <cell r="AG428">
            <v>11371</v>
          </cell>
          <cell r="AH428">
            <v>19392</v>
          </cell>
          <cell r="AI428">
            <v>13146</v>
          </cell>
          <cell r="AJ428">
            <v>14596</v>
          </cell>
          <cell r="AK428">
            <v>10322</v>
          </cell>
          <cell r="AL428">
            <v>12079</v>
          </cell>
          <cell r="AM428">
            <v>7735</v>
          </cell>
          <cell r="AN428">
            <v>1892</v>
          </cell>
          <cell r="AO428">
            <v>924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1127990</v>
          </cell>
          <cell r="L429">
            <v>11328</v>
          </cell>
          <cell r="M429">
            <v>40069</v>
          </cell>
          <cell r="N429">
            <v>82056</v>
          </cell>
          <cell r="O429">
            <v>56024</v>
          </cell>
          <cell r="P429">
            <v>67945</v>
          </cell>
          <cell r="Q429">
            <v>57511</v>
          </cell>
          <cell r="R429">
            <v>73457</v>
          </cell>
          <cell r="S429">
            <v>140831</v>
          </cell>
          <cell r="T429">
            <v>75024</v>
          </cell>
          <cell r="U429">
            <v>67732</v>
          </cell>
          <cell r="V429">
            <v>95671</v>
          </cell>
          <cell r="W429">
            <v>41512</v>
          </cell>
          <cell r="X429">
            <v>33502</v>
          </cell>
          <cell r="Y429">
            <v>20542</v>
          </cell>
          <cell r="Z429">
            <v>57902</v>
          </cell>
          <cell r="AA429">
            <v>18207</v>
          </cell>
          <cell r="AB429">
            <v>9381</v>
          </cell>
          <cell r="AC429">
            <v>40177</v>
          </cell>
          <cell r="AD429">
            <v>29397</v>
          </cell>
          <cell r="AE429">
            <v>14544</v>
          </cell>
          <cell r="AF429">
            <v>13815</v>
          </cell>
          <cell r="AG429">
            <v>8403</v>
          </cell>
          <cell r="AH429">
            <v>5601</v>
          </cell>
          <cell r="AI429">
            <v>3376</v>
          </cell>
          <cell r="AJ429">
            <v>29317</v>
          </cell>
          <cell r="AK429">
            <v>7693</v>
          </cell>
          <cell r="AL429">
            <v>7918</v>
          </cell>
          <cell r="AM429">
            <v>1123</v>
          </cell>
          <cell r="AN429">
            <v>9595</v>
          </cell>
          <cell r="AO429">
            <v>8337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1472306</v>
          </cell>
          <cell r="L430">
            <v>26040</v>
          </cell>
          <cell r="M430">
            <v>75561</v>
          </cell>
          <cell r="N430">
            <v>43880</v>
          </cell>
          <cell r="O430">
            <v>104163</v>
          </cell>
          <cell r="P430">
            <v>69654</v>
          </cell>
          <cell r="Q430">
            <v>92667</v>
          </cell>
          <cell r="R430">
            <v>47443</v>
          </cell>
          <cell r="S430">
            <v>101131</v>
          </cell>
          <cell r="T430">
            <v>69618</v>
          </cell>
          <cell r="U430">
            <v>51002</v>
          </cell>
          <cell r="V430">
            <v>41500</v>
          </cell>
          <cell r="W430">
            <v>60649</v>
          </cell>
          <cell r="X430">
            <v>32516</v>
          </cell>
          <cell r="Y430">
            <v>64020</v>
          </cell>
          <cell r="Z430">
            <v>31661</v>
          </cell>
          <cell r="AA430">
            <v>41314</v>
          </cell>
          <cell r="AB430">
            <v>43222</v>
          </cell>
          <cell r="AC430">
            <v>44224</v>
          </cell>
          <cell r="AD430">
            <v>57891</v>
          </cell>
          <cell r="AE430">
            <v>40717</v>
          </cell>
          <cell r="AF430">
            <v>33863</v>
          </cell>
          <cell r="AG430">
            <v>47407</v>
          </cell>
          <cell r="AH430">
            <v>41262</v>
          </cell>
          <cell r="AI430">
            <v>33408</v>
          </cell>
          <cell r="AJ430">
            <v>41122</v>
          </cell>
          <cell r="AK430">
            <v>41280</v>
          </cell>
          <cell r="AL430">
            <v>34460</v>
          </cell>
          <cell r="AM430">
            <v>39470</v>
          </cell>
          <cell r="AN430">
            <v>21161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  <cell r="J431">
            <v>28072</v>
          </cell>
          <cell r="L431">
            <v>283</v>
          </cell>
          <cell r="M431">
            <v>265</v>
          </cell>
          <cell r="N431">
            <v>1156</v>
          </cell>
          <cell r="O431">
            <v>1047</v>
          </cell>
          <cell r="P431">
            <v>1582</v>
          </cell>
          <cell r="Q431">
            <v>1658</v>
          </cell>
          <cell r="R431">
            <v>448</v>
          </cell>
          <cell r="S431">
            <v>1304</v>
          </cell>
          <cell r="T431">
            <v>141</v>
          </cell>
          <cell r="U431">
            <v>194</v>
          </cell>
          <cell r="V431">
            <v>212</v>
          </cell>
          <cell r="X431">
            <v>863</v>
          </cell>
          <cell r="AA431">
            <v>199</v>
          </cell>
          <cell r="AE431">
            <v>380</v>
          </cell>
          <cell r="AF431">
            <v>955</v>
          </cell>
          <cell r="AG431">
            <v>1713</v>
          </cell>
          <cell r="AH431">
            <v>1431</v>
          </cell>
          <cell r="AI431">
            <v>1243</v>
          </cell>
          <cell r="AJ431">
            <v>2499</v>
          </cell>
          <cell r="AK431">
            <v>2374</v>
          </cell>
          <cell r="AL431">
            <v>2627</v>
          </cell>
          <cell r="AM431">
            <v>4715</v>
          </cell>
          <cell r="AN431">
            <v>783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  <cell r="J432">
            <v>91854</v>
          </cell>
          <cell r="L432">
            <v>1125</v>
          </cell>
          <cell r="M432">
            <v>618</v>
          </cell>
          <cell r="N432">
            <v>6644</v>
          </cell>
          <cell r="O432">
            <v>5949</v>
          </cell>
          <cell r="P432">
            <v>11907</v>
          </cell>
          <cell r="Q432">
            <v>3771</v>
          </cell>
          <cell r="R432">
            <v>3276</v>
          </cell>
          <cell r="S432">
            <v>1313</v>
          </cell>
          <cell r="T432">
            <v>1194</v>
          </cell>
          <cell r="U432">
            <v>6234</v>
          </cell>
          <cell r="V432">
            <v>1753</v>
          </cell>
          <cell r="W432">
            <v>1067</v>
          </cell>
          <cell r="AA432">
            <v>1939</v>
          </cell>
          <cell r="AD432">
            <v>642</v>
          </cell>
          <cell r="AF432">
            <v>5318</v>
          </cell>
          <cell r="AI432">
            <v>22318</v>
          </cell>
          <cell r="AJ432">
            <v>3223</v>
          </cell>
          <cell r="AK432">
            <v>10768</v>
          </cell>
          <cell r="AM432">
            <v>1325</v>
          </cell>
          <cell r="AO432">
            <v>1470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  <cell r="J433">
            <v>136340</v>
          </cell>
          <cell r="L433">
            <v>5890</v>
          </cell>
          <cell r="M433">
            <v>5959</v>
          </cell>
          <cell r="N433">
            <v>6843</v>
          </cell>
          <cell r="O433">
            <v>6621</v>
          </cell>
          <cell r="P433">
            <v>3629</v>
          </cell>
          <cell r="Q433">
            <v>2595</v>
          </cell>
          <cell r="R433">
            <v>3269</v>
          </cell>
          <cell r="S433">
            <v>4159</v>
          </cell>
          <cell r="T433">
            <v>480</v>
          </cell>
          <cell r="U433">
            <v>3029</v>
          </cell>
          <cell r="V433">
            <v>1140</v>
          </cell>
          <cell r="W433">
            <v>868</v>
          </cell>
          <cell r="X433">
            <v>1053</v>
          </cell>
          <cell r="Y433">
            <v>520</v>
          </cell>
          <cell r="AA433">
            <v>209</v>
          </cell>
          <cell r="AB433">
            <v>1072</v>
          </cell>
          <cell r="AF433">
            <v>289</v>
          </cell>
          <cell r="AG433">
            <v>3981</v>
          </cell>
          <cell r="AH433">
            <v>4954</v>
          </cell>
          <cell r="AI433">
            <v>6733</v>
          </cell>
          <cell r="AJ433">
            <v>22636</v>
          </cell>
          <cell r="AK433">
            <v>8209</v>
          </cell>
          <cell r="AL433">
            <v>13234</v>
          </cell>
          <cell r="AM433">
            <v>4880</v>
          </cell>
          <cell r="AN433">
            <v>24088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13724885</v>
          </cell>
          <cell r="L434">
            <v>270916</v>
          </cell>
          <cell r="M434">
            <v>588657</v>
          </cell>
          <cell r="N434">
            <v>624391</v>
          </cell>
          <cell r="O434">
            <v>618816</v>
          </cell>
          <cell r="P434">
            <v>626809</v>
          </cell>
          <cell r="Q434">
            <v>596843</v>
          </cell>
          <cell r="R434">
            <v>656252</v>
          </cell>
          <cell r="S434">
            <v>626271</v>
          </cell>
          <cell r="T434">
            <v>667672</v>
          </cell>
          <cell r="U434">
            <v>637050</v>
          </cell>
          <cell r="V434">
            <v>519869</v>
          </cell>
          <cell r="W434">
            <v>573331</v>
          </cell>
          <cell r="X434">
            <v>542980</v>
          </cell>
          <cell r="Y434">
            <v>532154</v>
          </cell>
          <cell r="Z434">
            <v>462142</v>
          </cell>
          <cell r="AA434">
            <v>470395</v>
          </cell>
          <cell r="AB434">
            <v>437270</v>
          </cell>
          <cell r="AC434">
            <v>417490</v>
          </cell>
          <cell r="AD434">
            <v>446115</v>
          </cell>
          <cell r="AE434">
            <v>407253</v>
          </cell>
          <cell r="AF434">
            <v>414788</v>
          </cell>
          <cell r="AG434">
            <v>323670</v>
          </cell>
          <cell r="AH434">
            <v>346640</v>
          </cell>
          <cell r="AI434">
            <v>358724</v>
          </cell>
          <cell r="AJ434">
            <v>338993</v>
          </cell>
          <cell r="AK434">
            <v>373888</v>
          </cell>
          <cell r="AL434">
            <v>371264</v>
          </cell>
          <cell r="AM434">
            <v>343839</v>
          </cell>
          <cell r="AN434">
            <v>130313</v>
          </cell>
          <cell r="AO434">
            <v>90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282722</v>
          </cell>
          <cell r="L435">
            <v>5173</v>
          </cell>
          <cell r="M435">
            <v>57594</v>
          </cell>
          <cell r="N435">
            <v>22435</v>
          </cell>
          <cell r="O435">
            <v>21244</v>
          </cell>
          <cell r="P435">
            <v>15593</v>
          </cell>
          <cell r="Q435">
            <v>16809</v>
          </cell>
          <cell r="R435">
            <v>14145</v>
          </cell>
          <cell r="S435">
            <v>15288</v>
          </cell>
          <cell r="T435">
            <v>13266</v>
          </cell>
          <cell r="U435">
            <v>11525</v>
          </cell>
          <cell r="V435">
            <v>11086</v>
          </cell>
          <cell r="W435">
            <v>8103</v>
          </cell>
          <cell r="X435">
            <v>11204</v>
          </cell>
          <cell r="Y435">
            <v>6189</v>
          </cell>
          <cell r="Z435">
            <v>8686</v>
          </cell>
          <cell r="AA435">
            <v>3553</v>
          </cell>
          <cell r="AB435">
            <v>5216</v>
          </cell>
          <cell r="AC435">
            <v>2482</v>
          </cell>
          <cell r="AD435">
            <v>4824</v>
          </cell>
          <cell r="AE435">
            <v>3677</v>
          </cell>
          <cell r="AF435">
            <v>4504</v>
          </cell>
          <cell r="AG435">
            <v>1703</v>
          </cell>
          <cell r="AH435">
            <v>3821</v>
          </cell>
          <cell r="AI435">
            <v>1284</v>
          </cell>
          <cell r="AJ435">
            <v>4542</v>
          </cell>
          <cell r="AK435">
            <v>1673</v>
          </cell>
          <cell r="AL435">
            <v>4789</v>
          </cell>
          <cell r="AM435">
            <v>1510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2974475</v>
          </cell>
          <cell r="L436">
            <v>66660</v>
          </cell>
          <cell r="M436">
            <v>146431</v>
          </cell>
          <cell r="N436">
            <v>144132</v>
          </cell>
          <cell r="O436">
            <v>149932</v>
          </cell>
          <cell r="P436">
            <v>139558</v>
          </cell>
          <cell r="Q436">
            <v>144501</v>
          </cell>
          <cell r="R436">
            <v>171903</v>
          </cell>
          <cell r="S436">
            <v>157213</v>
          </cell>
          <cell r="T436">
            <v>174767</v>
          </cell>
          <cell r="U436">
            <v>150443</v>
          </cell>
          <cell r="V436">
            <v>135302</v>
          </cell>
          <cell r="W436">
            <v>127458</v>
          </cell>
          <cell r="X436">
            <v>139854</v>
          </cell>
          <cell r="Y436">
            <v>116831</v>
          </cell>
          <cell r="Z436">
            <v>98992</v>
          </cell>
          <cell r="AA436">
            <v>88967</v>
          </cell>
          <cell r="AB436">
            <v>80172</v>
          </cell>
          <cell r="AC436">
            <v>79710</v>
          </cell>
          <cell r="AD436">
            <v>90051</v>
          </cell>
          <cell r="AE436">
            <v>73222</v>
          </cell>
          <cell r="AF436">
            <v>75213</v>
          </cell>
          <cell r="AG436">
            <v>48982</v>
          </cell>
          <cell r="AH436">
            <v>58304</v>
          </cell>
          <cell r="AI436">
            <v>61082</v>
          </cell>
          <cell r="AJ436">
            <v>58654</v>
          </cell>
          <cell r="AK436">
            <v>64640</v>
          </cell>
          <cell r="AL436">
            <v>58382</v>
          </cell>
          <cell r="AM436">
            <v>58790</v>
          </cell>
          <cell r="AN436">
            <v>14329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566619</v>
          </cell>
          <cell r="L437">
            <v>10597</v>
          </cell>
          <cell r="M437">
            <v>24447</v>
          </cell>
          <cell r="N437">
            <v>32990</v>
          </cell>
          <cell r="O437">
            <v>46212</v>
          </cell>
          <cell r="P437">
            <v>44032</v>
          </cell>
          <cell r="Q437">
            <v>52971</v>
          </cell>
          <cell r="R437">
            <v>39918</v>
          </cell>
          <cell r="S437">
            <v>38644</v>
          </cell>
          <cell r="T437">
            <v>39102</v>
          </cell>
          <cell r="U437">
            <v>44229</v>
          </cell>
          <cell r="V437">
            <v>33018</v>
          </cell>
          <cell r="W437">
            <v>21468</v>
          </cell>
          <cell r="X437">
            <v>16701</v>
          </cell>
          <cell r="Y437">
            <v>19252</v>
          </cell>
          <cell r="Z437">
            <v>12031</v>
          </cell>
          <cell r="AA437">
            <v>6996</v>
          </cell>
          <cell r="AB437">
            <v>6833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2709</v>
          </cell>
          <cell r="AK437">
            <v>2494</v>
          </cell>
          <cell r="AL437">
            <v>6989</v>
          </cell>
          <cell r="AM437">
            <v>11800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2023193</v>
          </cell>
          <cell r="L438">
            <v>7133</v>
          </cell>
          <cell r="M438">
            <v>178126</v>
          </cell>
          <cell r="N438">
            <v>161020</v>
          </cell>
          <cell r="O438">
            <v>184292</v>
          </cell>
          <cell r="P438">
            <v>245110</v>
          </cell>
          <cell r="Q438">
            <v>111493</v>
          </cell>
          <cell r="R438">
            <v>101583</v>
          </cell>
          <cell r="S438">
            <v>92708</v>
          </cell>
          <cell r="T438">
            <v>80181</v>
          </cell>
          <cell r="U438">
            <v>56903</v>
          </cell>
          <cell r="V438">
            <v>86561</v>
          </cell>
          <cell r="W438">
            <v>58078</v>
          </cell>
          <cell r="X438">
            <v>42402</v>
          </cell>
          <cell r="Y438">
            <v>37823</v>
          </cell>
          <cell r="Z438">
            <v>46554</v>
          </cell>
          <cell r="AA438">
            <v>52305</v>
          </cell>
          <cell r="AB438">
            <v>46671</v>
          </cell>
          <cell r="AC438">
            <v>59115</v>
          </cell>
          <cell r="AD438">
            <v>92355</v>
          </cell>
          <cell r="AE438">
            <v>67619</v>
          </cell>
          <cell r="AF438">
            <v>32861</v>
          </cell>
          <cell r="AG438">
            <v>28397</v>
          </cell>
          <cell r="AH438">
            <v>47163</v>
          </cell>
          <cell r="AI438">
            <v>12032</v>
          </cell>
          <cell r="AJ438">
            <v>24581</v>
          </cell>
          <cell r="AK438">
            <v>11030</v>
          </cell>
          <cell r="AL438">
            <v>14847</v>
          </cell>
          <cell r="AM438">
            <v>22189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1371449</v>
          </cell>
          <cell r="L439">
            <v>19564</v>
          </cell>
          <cell r="M439">
            <v>41234</v>
          </cell>
          <cell r="N439">
            <v>72054</v>
          </cell>
          <cell r="O439">
            <v>71476</v>
          </cell>
          <cell r="P439">
            <v>95391</v>
          </cell>
          <cell r="Q439">
            <v>67062</v>
          </cell>
          <cell r="R439">
            <v>79592</v>
          </cell>
          <cell r="S439">
            <v>83618</v>
          </cell>
          <cell r="T439">
            <v>86007</v>
          </cell>
          <cell r="U439">
            <v>91078</v>
          </cell>
          <cell r="V439">
            <v>66963</v>
          </cell>
          <cell r="W439">
            <v>53481</v>
          </cell>
          <cell r="X439">
            <v>55835</v>
          </cell>
          <cell r="Y439">
            <v>58252</v>
          </cell>
          <cell r="Z439">
            <v>62783</v>
          </cell>
          <cell r="AA439">
            <v>77203</v>
          </cell>
          <cell r="AB439">
            <v>65023</v>
          </cell>
          <cell r="AC439">
            <v>56722</v>
          </cell>
          <cell r="AD439">
            <v>49151</v>
          </cell>
          <cell r="AE439">
            <v>23002</v>
          </cell>
          <cell r="AF439">
            <v>21023</v>
          </cell>
          <cell r="AG439">
            <v>18119</v>
          </cell>
          <cell r="AH439">
            <v>12583</v>
          </cell>
          <cell r="AI439">
            <v>14552</v>
          </cell>
          <cell r="AJ439">
            <v>7833</v>
          </cell>
          <cell r="AK439">
            <v>5030</v>
          </cell>
          <cell r="AL439">
            <v>4944</v>
          </cell>
          <cell r="AM439">
            <v>9419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257298</v>
          </cell>
          <cell r="L440">
            <v>6210</v>
          </cell>
          <cell r="M440">
            <v>9504</v>
          </cell>
          <cell r="N440">
            <v>14090</v>
          </cell>
          <cell r="O440">
            <v>11680</v>
          </cell>
          <cell r="P440">
            <v>10396</v>
          </cell>
          <cell r="Q440">
            <v>11673</v>
          </cell>
          <cell r="R440">
            <v>9598</v>
          </cell>
          <cell r="S440">
            <v>10900</v>
          </cell>
          <cell r="T440">
            <v>13551</v>
          </cell>
          <cell r="U440">
            <v>10719</v>
          </cell>
          <cell r="V440">
            <v>13939</v>
          </cell>
          <cell r="W440">
            <v>12201</v>
          </cell>
          <cell r="X440">
            <v>10135</v>
          </cell>
          <cell r="Y440">
            <v>12229</v>
          </cell>
          <cell r="Z440">
            <v>9924</v>
          </cell>
          <cell r="AA440">
            <v>9016</v>
          </cell>
          <cell r="AB440">
            <v>8805</v>
          </cell>
          <cell r="AC440">
            <v>7596</v>
          </cell>
          <cell r="AD440">
            <v>7372</v>
          </cell>
          <cell r="AE440">
            <v>5088</v>
          </cell>
          <cell r="AF440">
            <v>8068</v>
          </cell>
          <cell r="AG440">
            <v>6039</v>
          </cell>
          <cell r="AH440">
            <v>3740</v>
          </cell>
          <cell r="AI440">
            <v>5469</v>
          </cell>
          <cell r="AJ440">
            <v>3642</v>
          </cell>
          <cell r="AK440">
            <v>11329</v>
          </cell>
          <cell r="AL440">
            <v>4942</v>
          </cell>
          <cell r="AM440">
            <v>6543</v>
          </cell>
          <cell r="AN440">
            <v>2900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367389</v>
          </cell>
          <cell r="L441">
            <v>8840</v>
          </cell>
          <cell r="M441">
            <v>16425</v>
          </cell>
          <cell r="N441">
            <v>54252</v>
          </cell>
          <cell r="O441">
            <v>14300</v>
          </cell>
          <cell r="P441">
            <v>34788</v>
          </cell>
          <cell r="Q441">
            <v>26003</v>
          </cell>
          <cell r="R441">
            <v>9632</v>
          </cell>
          <cell r="S441">
            <v>15561</v>
          </cell>
          <cell r="T441">
            <v>5776</v>
          </cell>
          <cell r="U441">
            <v>13006</v>
          </cell>
          <cell r="V441">
            <v>23154</v>
          </cell>
          <cell r="W441">
            <v>4378</v>
          </cell>
          <cell r="X441">
            <v>8090</v>
          </cell>
          <cell r="Y441">
            <v>5132</v>
          </cell>
          <cell r="Z441">
            <v>8066</v>
          </cell>
          <cell r="AA441">
            <v>8910</v>
          </cell>
          <cell r="AB441">
            <v>7718</v>
          </cell>
          <cell r="AC441">
            <v>1594</v>
          </cell>
          <cell r="AD441">
            <v>9153</v>
          </cell>
          <cell r="AE441">
            <v>250</v>
          </cell>
          <cell r="AG441">
            <v>11560</v>
          </cell>
          <cell r="AH441">
            <v>3726</v>
          </cell>
          <cell r="AI441">
            <v>6676</v>
          </cell>
          <cell r="AJ441">
            <v>42836</v>
          </cell>
          <cell r="AK441">
            <v>7667</v>
          </cell>
          <cell r="AL441">
            <v>10346</v>
          </cell>
          <cell r="AM441">
            <v>8951</v>
          </cell>
          <cell r="AN441">
            <v>599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2463064</v>
          </cell>
          <cell r="L442">
            <v>66376</v>
          </cell>
          <cell r="M442">
            <v>82563</v>
          </cell>
          <cell r="N442">
            <v>128742</v>
          </cell>
          <cell r="O442">
            <v>99234</v>
          </cell>
          <cell r="P442">
            <v>108074</v>
          </cell>
          <cell r="Q442">
            <v>138763</v>
          </cell>
          <cell r="R442">
            <v>106033</v>
          </cell>
          <cell r="S442">
            <v>109285</v>
          </cell>
          <cell r="T442">
            <v>104854</v>
          </cell>
          <cell r="U442">
            <v>132239</v>
          </cell>
          <cell r="V442">
            <v>124337</v>
          </cell>
          <cell r="W442">
            <v>116729</v>
          </cell>
          <cell r="X442">
            <v>91277</v>
          </cell>
          <cell r="Y442">
            <v>66756</v>
          </cell>
          <cell r="Z442">
            <v>68955</v>
          </cell>
          <cell r="AA442">
            <v>67567</v>
          </cell>
          <cell r="AB442">
            <v>116861</v>
          </cell>
          <cell r="AC442">
            <v>82315</v>
          </cell>
          <cell r="AD442">
            <v>49422</v>
          </cell>
          <cell r="AE442">
            <v>59196</v>
          </cell>
          <cell r="AF442">
            <v>149008</v>
          </cell>
          <cell r="AG442">
            <v>51469</v>
          </cell>
          <cell r="AH442">
            <v>48007</v>
          </cell>
          <cell r="AI442">
            <v>103008</v>
          </cell>
          <cell r="AJ442">
            <v>33876</v>
          </cell>
          <cell r="AK442">
            <v>48507</v>
          </cell>
          <cell r="AL442">
            <v>48039</v>
          </cell>
          <cell r="AM442">
            <v>46442</v>
          </cell>
          <cell r="AN442">
            <v>15130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  <cell r="J443">
            <v>87335</v>
          </cell>
          <cell r="L443">
            <v>3564</v>
          </cell>
          <cell r="M443">
            <v>5099</v>
          </cell>
          <cell r="N443">
            <v>3666</v>
          </cell>
          <cell r="O443">
            <v>3887</v>
          </cell>
          <cell r="P443">
            <v>4335</v>
          </cell>
          <cell r="Q443">
            <v>4905</v>
          </cell>
          <cell r="R443">
            <v>5842</v>
          </cell>
          <cell r="S443">
            <v>2816</v>
          </cell>
          <cell r="T443">
            <v>2893</v>
          </cell>
          <cell r="U443">
            <v>3078</v>
          </cell>
          <cell r="V443">
            <v>2496</v>
          </cell>
          <cell r="W443">
            <v>2325</v>
          </cell>
          <cell r="X443">
            <v>3851</v>
          </cell>
          <cell r="Y443">
            <v>3381</v>
          </cell>
          <cell r="Z443">
            <v>2949</v>
          </cell>
          <cell r="AA443">
            <v>2915</v>
          </cell>
          <cell r="AB443">
            <v>2367</v>
          </cell>
          <cell r="AC443">
            <v>1714</v>
          </cell>
          <cell r="AD443">
            <v>6438</v>
          </cell>
          <cell r="AE443">
            <v>2866</v>
          </cell>
          <cell r="AF443">
            <v>2056</v>
          </cell>
          <cell r="AG443">
            <v>956</v>
          </cell>
          <cell r="AH443">
            <v>2203</v>
          </cell>
          <cell r="AI443">
            <v>1015</v>
          </cell>
          <cell r="AJ443">
            <v>2404</v>
          </cell>
          <cell r="AK443">
            <v>3505</v>
          </cell>
          <cell r="AL443">
            <v>1685</v>
          </cell>
          <cell r="AM443">
            <v>1501</v>
          </cell>
          <cell r="AN443">
            <v>623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124679</v>
          </cell>
          <cell r="L444">
            <v>843</v>
          </cell>
          <cell r="M444">
            <v>2287</v>
          </cell>
          <cell r="N444">
            <v>47101</v>
          </cell>
          <cell r="O444">
            <v>4278</v>
          </cell>
          <cell r="P444">
            <v>6179</v>
          </cell>
          <cell r="Q444">
            <v>1552</v>
          </cell>
          <cell r="R444">
            <v>26581</v>
          </cell>
          <cell r="S444">
            <v>1838</v>
          </cell>
          <cell r="T444">
            <v>7971</v>
          </cell>
          <cell r="U444">
            <v>7893</v>
          </cell>
          <cell r="V444">
            <v>855</v>
          </cell>
          <cell r="W444">
            <v>1501</v>
          </cell>
          <cell r="X444">
            <v>493</v>
          </cell>
          <cell r="Y444">
            <v>5456</v>
          </cell>
          <cell r="Z444">
            <v>924</v>
          </cell>
          <cell r="AA444">
            <v>787</v>
          </cell>
          <cell r="AB444">
            <v>679</v>
          </cell>
          <cell r="AC444">
            <v>689</v>
          </cell>
          <cell r="AD444">
            <v>4569</v>
          </cell>
          <cell r="AE444">
            <v>110</v>
          </cell>
          <cell r="AF444">
            <v>59</v>
          </cell>
          <cell r="AG444">
            <v>18</v>
          </cell>
          <cell r="AH444">
            <v>163</v>
          </cell>
          <cell r="AI444">
            <v>160</v>
          </cell>
          <cell r="AJ444">
            <v>188</v>
          </cell>
          <cell r="AL444">
            <v>1422</v>
          </cell>
          <cell r="AN444">
            <v>83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2405875</v>
          </cell>
          <cell r="L445">
            <v>38289</v>
          </cell>
          <cell r="M445">
            <v>98858</v>
          </cell>
          <cell r="N445">
            <v>190355</v>
          </cell>
          <cell r="O445">
            <v>204467</v>
          </cell>
          <cell r="P445">
            <v>149228</v>
          </cell>
          <cell r="Q445">
            <v>134677</v>
          </cell>
          <cell r="R445">
            <v>111514</v>
          </cell>
          <cell r="S445">
            <v>124679</v>
          </cell>
          <cell r="T445">
            <v>149957</v>
          </cell>
          <cell r="U445">
            <v>95025</v>
          </cell>
          <cell r="V445">
            <v>90063</v>
          </cell>
          <cell r="W445">
            <v>65115</v>
          </cell>
          <cell r="X445">
            <v>64750</v>
          </cell>
          <cell r="Y445">
            <v>82577</v>
          </cell>
          <cell r="Z445">
            <v>59075</v>
          </cell>
          <cell r="AA445">
            <v>55767</v>
          </cell>
          <cell r="AB445">
            <v>75540</v>
          </cell>
          <cell r="AC445">
            <v>66988</v>
          </cell>
          <cell r="AD445">
            <v>66782</v>
          </cell>
          <cell r="AE445">
            <v>70743</v>
          </cell>
          <cell r="AF445">
            <v>50132</v>
          </cell>
          <cell r="AG445">
            <v>51746</v>
          </cell>
          <cell r="AH445">
            <v>26056</v>
          </cell>
          <cell r="AI445">
            <v>40844</v>
          </cell>
          <cell r="AJ445">
            <v>88379</v>
          </cell>
          <cell r="AK445">
            <v>37201</v>
          </cell>
          <cell r="AL445">
            <v>61029</v>
          </cell>
          <cell r="AM445">
            <v>25583</v>
          </cell>
          <cell r="AN445">
            <v>30456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  <cell r="J446">
            <v>12916</v>
          </cell>
          <cell r="M446">
            <v>154</v>
          </cell>
          <cell r="N446">
            <v>1369</v>
          </cell>
          <cell r="O446">
            <v>1165</v>
          </cell>
          <cell r="P446">
            <v>1561</v>
          </cell>
          <cell r="R446">
            <v>3274</v>
          </cell>
          <cell r="T446">
            <v>534</v>
          </cell>
          <cell r="V446">
            <v>334</v>
          </cell>
          <cell r="W446">
            <v>139</v>
          </cell>
          <cell r="X446">
            <v>166</v>
          </cell>
          <cell r="Z446">
            <v>1426</v>
          </cell>
          <cell r="AA446">
            <v>1380</v>
          </cell>
          <cell r="AB446">
            <v>253</v>
          </cell>
          <cell r="AD446">
            <v>261</v>
          </cell>
          <cell r="AG446">
            <v>900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  <cell r="J447">
            <v>256585</v>
          </cell>
          <cell r="L447">
            <v>6001</v>
          </cell>
          <cell r="M447">
            <v>18431</v>
          </cell>
          <cell r="N447">
            <v>8634</v>
          </cell>
          <cell r="O447">
            <v>9149</v>
          </cell>
          <cell r="P447">
            <v>19163</v>
          </cell>
          <cell r="Q447">
            <v>7735</v>
          </cell>
          <cell r="R447">
            <v>6676</v>
          </cell>
          <cell r="S447">
            <v>5816</v>
          </cell>
          <cell r="T447">
            <v>21531</v>
          </cell>
          <cell r="U447">
            <v>23768</v>
          </cell>
          <cell r="V447">
            <v>3252</v>
          </cell>
          <cell r="W447">
            <v>10699</v>
          </cell>
          <cell r="X447">
            <v>14452</v>
          </cell>
          <cell r="Y447">
            <v>15738</v>
          </cell>
          <cell r="Z447">
            <v>4173</v>
          </cell>
          <cell r="AA447">
            <v>23640</v>
          </cell>
          <cell r="AB447">
            <v>28223</v>
          </cell>
          <cell r="AD447">
            <v>9265</v>
          </cell>
          <cell r="AE447">
            <v>16982</v>
          </cell>
          <cell r="AG447">
            <v>3257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  <cell r="J448">
            <v>157579</v>
          </cell>
          <cell r="L448">
            <v>3505</v>
          </cell>
          <cell r="M448">
            <v>9250</v>
          </cell>
          <cell r="N448">
            <v>21335</v>
          </cell>
          <cell r="O448">
            <v>22104</v>
          </cell>
          <cell r="P448">
            <v>14120</v>
          </cell>
          <cell r="Q448">
            <v>6230</v>
          </cell>
          <cell r="R448">
            <v>3985</v>
          </cell>
          <cell r="S448">
            <v>1892</v>
          </cell>
          <cell r="T448">
            <v>3367</v>
          </cell>
          <cell r="U448">
            <v>6718</v>
          </cell>
          <cell r="V448">
            <v>12305</v>
          </cell>
          <cell r="W448">
            <v>2622</v>
          </cell>
          <cell r="X448">
            <v>7398</v>
          </cell>
          <cell r="Y448">
            <v>8812</v>
          </cell>
          <cell r="Z448">
            <v>12104</v>
          </cell>
          <cell r="AA448">
            <v>5169</v>
          </cell>
          <cell r="AB448">
            <v>8450</v>
          </cell>
          <cell r="AC448">
            <v>118</v>
          </cell>
          <cell r="AD448">
            <v>2670</v>
          </cell>
          <cell r="AE448">
            <v>5050</v>
          </cell>
          <cell r="AF448">
            <v>151</v>
          </cell>
          <cell r="AG448">
            <v>224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  <cell r="J449">
            <v>24452</v>
          </cell>
          <cell r="L449">
            <v>564</v>
          </cell>
          <cell r="M449">
            <v>521</v>
          </cell>
          <cell r="N449">
            <v>635</v>
          </cell>
          <cell r="O449">
            <v>221</v>
          </cell>
          <cell r="P449">
            <v>90</v>
          </cell>
          <cell r="Q449">
            <v>536</v>
          </cell>
          <cell r="R449">
            <v>440</v>
          </cell>
          <cell r="S449">
            <v>802</v>
          </cell>
          <cell r="T449">
            <v>886</v>
          </cell>
          <cell r="U449">
            <v>1208</v>
          </cell>
          <cell r="V449">
            <v>1609</v>
          </cell>
          <cell r="W449">
            <v>467</v>
          </cell>
          <cell r="X449">
            <v>1158</v>
          </cell>
          <cell r="Y449">
            <v>814</v>
          </cell>
          <cell r="Z449">
            <v>2569</v>
          </cell>
          <cell r="AA449">
            <v>1749</v>
          </cell>
          <cell r="AB449">
            <v>1954</v>
          </cell>
          <cell r="AC449">
            <v>1280</v>
          </cell>
          <cell r="AD449">
            <v>1878</v>
          </cell>
          <cell r="AE449">
            <v>1411</v>
          </cell>
          <cell r="AF449">
            <v>2299</v>
          </cell>
          <cell r="AG449">
            <v>1361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273202</v>
          </cell>
          <cell r="L450">
            <v>13316</v>
          </cell>
          <cell r="M450">
            <v>12174</v>
          </cell>
          <cell r="N450">
            <v>5575</v>
          </cell>
          <cell r="O450">
            <v>20374</v>
          </cell>
          <cell r="P450">
            <v>2463</v>
          </cell>
          <cell r="Q450">
            <v>3035</v>
          </cell>
          <cell r="R450">
            <v>2894</v>
          </cell>
          <cell r="T450">
            <v>6756</v>
          </cell>
          <cell r="V450">
            <v>70194</v>
          </cell>
          <cell r="W450">
            <v>25797</v>
          </cell>
          <cell r="X450">
            <v>74520</v>
          </cell>
          <cell r="Y450">
            <v>19005</v>
          </cell>
          <cell r="AB450">
            <v>1736</v>
          </cell>
          <cell r="AC450">
            <v>9986</v>
          </cell>
          <cell r="AD450">
            <v>4342</v>
          </cell>
          <cell r="AF450">
            <v>780</v>
          </cell>
          <cell r="AG450">
            <v>255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  <cell r="J451">
            <v>73139</v>
          </cell>
          <cell r="L451">
            <v>340</v>
          </cell>
          <cell r="M451">
            <v>2951</v>
          </cell>
          <cell r="N451">
            <v>2189</v>
          </cell>
          <cell r="O451">
            <v>1344</v>
          </cell>
          <cell r="P451">
            <v>3438</v>
          </cell>
          <cell r="Q451">
            <v>3875</v>
          </cell>
          <cell r="R451">
            <v>574</v>
          </cell>
          <cell r="S451">
            <v>1734</v>
          </cell>
          <cell r="T451">
            <v>2914</v>
          </cell>
          <cell r="U451">
            <v>4265</v>
          </cell>
          <cell r="V451">
            <v>4278</v>
          </cell>
          <cell r="W451">
            <v>5673</v>
          </cell>
          <cell r="X451">
            <v>6079</v>
          </cell>
          <cell r="Y451">
            <v>9588</v>
          </cell>
          <cell r="Z451">
            <v>1459</v>
          </cell>
          <cell r="AA451">
            <v>5744</v>
          </cell>
          <cell r="AB451">
            <v>2740</v>
          </cell>
          <cell r="AC451">
            <v>1247</v>
          </cell>
          <cell r="AD451">
            <v>6874</v>
          </cell>
          <cell r="AE451">
            <v>2447</v>
          </cell>
          <cell r="AF451">
            <v>2291</v>
          </cell>
          <cell r="AG451">
            <v>1095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399682</v>
          </cell>
          <cell r="L452">
            <v>5298</v>
          </cell>
          <cell r="M452">
            <v>15307</v>
          </cell>
          <cell r="N452">
            <v>20572</v>
          </cell>
          <cell r="O452">
            <v>7473</v>
          </cell>
          <cell r="P452">
            <v>16462</v>
          </cell>
          <cell r="Q452">
            <v>16963</v>
          </cell>
          <cell r="R452">
            <v>14760</v>
          </cell>
          <cell r="S452">
            <v>16254</v>
          </cell>
          <cell r="T452">
            <v>12186</v>
          </cell>
          <cell r="U452">
            <v>11542</v>
          </cell>
          <cell r="V452">
            <v>14431</v>
          </cell>
          <cell r="W452">
            <v>11666</v>
          </cell>
          <cell r="X452">
            <v>15708</v>
          </cell>
          <cell r="Y452">
            <v>12551</v>
          </cell>
          <cell r="Z452">
            <v>17657</v>
          </cell>
          <cell r="AA452">
            <v>14427</v>
          </cell>
          <cell r="AB452">
            <v>21476</v>
          </cell>
          <cell r="AC452">
            <v>10455</v>
          </cell>
          <cell r="AD452">
            <v>16838</v>
          </cell>
          <cell r="AE452">
            <v>11695</v>
          </cell>
          <cell r="AF452">
            <v>10667</v>
          </cell>
          <cell r="AG452">
            <v>8021</v>
          </cell>
          <cell r="AH452">
            <v>11638</v>
          </cell>
          <cell r="AI452">
            <v>14573</v>
          </cell>
          <cell r="AJ452">
            <v>15178</v>
          </cell>
          <cell r="AK452">
            <v>10626</v>
          </cell>
          <cell r="AL452">
            <v>20093</v>
          </cell>
          <cell r="AM452">
            <v>14820</v>
          </cell>
          <cell r="AN452">
            <v>10345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1424431</v>
          </cell>
          <cell r="L453">
            <v>7825</v>
          </cell>
          <cell r="M453">
            <v>73059</v>
          </cell>
          <cell r="N453">
            <v>85200</v>
          </cell>
          <cell r="O453">
            <v>82799</v>
          </cell>
          <cell r="P453">
            <v>165522</v>
          </cell>
          <cell r="Q453">
            <v>55777</v>
          </cell>
          <cell r="R453">
            <v>112148</v>
          </cell>
          <cell r="S453">
            <v>86282</v>
          </cell>
          <cell r="T453">
            <v>83365</v>
          </cell>
          <cell r="U453">
            <v>74343</v>
          </cell>
          <cell r="V453">
            <v>75426</v>
          </cell>
          <cell r="W453">
            <v>46586</v>
          </cell>
          <cell r="X453">
            <v>34748</v>
          </cell>
          <cell r="Y453">
            <v>42914</v>
          </cell>
          <cell r="Z453">
            <v>37899</v>
          </cell>
          <cell r="AA453">
            <v>53054</v>
          </cell>
          <cell r="AB453">
            <v>42216</v>
          </cell>
          <cell r="AC453">
            <v>27495</v>
          </cell>
          <cell r="AD453">
            <v>71995</v>
          </cell>
          <cell r="AE453">
            <v>38636</v>
          </cell>
          <cell r="AF453">
            <v>10144</v>
          </cell>
          <cell r="AG453">
            <v>27054</v>
          </cell>
          <cell r="AH453">
            <v>7625</v>
          </cell>
          <cell r="AI453">
            <v>20410</v>
          </cell>
          <cell r="AJ453">
            <v>15452</v>
          </cell>
          <cell r="AK453">
            <v>8353</v>
          </cell>
          <cell r="AL453">
            <v>15163</v>
          </cell>
          <cell r="AM453">
            <v>21202</v>
          </cell>
          <cell r="AN453">
            <v>1739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1697768</v>
          </cell>
          <cell r="L454">
            <v>31705</v>
          </cell>
          <cell r="M454">
            <v>72128</v>
          </cell>
          <cell r="N454">
            <v>92479</v>
          </cell>
          <cell r="O454">
            <v>56252</v>
          </cell>
          <cell r="P454">
            <v>70697</v>
          </cell>
          <cell r="Q454">
            <v>93924</v>
          </cell>
          <cell r="R454">
            <v>53623</v>
          </cell>
          <cell r="S454">
            <v>65262</v>
          </cell>
          <cell r="T454">
            <v>110721</v>
          </cell>
          <cell r="U454">
            <v>86895</v>
          </cell>
          <cell r="V454">
            <v>84692</v>
          </cell>
          <cell r="W454">
            <v>42098</v>
          </cell>
          <cell r="X454">
            <v>65565</v>
          </cell>
          <cell r="Y454">
            <v>60206</v>
          </cell>
          <cell r="Z454">
            <v>79330</v>
          </cell>
          <cell r="AA454">
            <v>48932</v>
          </cell>
          <cell r="AB454">
            <v>64045</v>
          </cell>
          <cell r="AC454">
            <v>83680</v>
          </cell>
          <cell r="AD454">
            <v>51537</v>
          </cell>
          <cell r="AE454">
            <v>41278</v>
          </cell>
          <cell r="AF454">
            <v>60418</v>
          </cell>
          <cell r="AG454">
            <v>34388</v>
          </cell>
          <cell r="AH454">
            <v>23072</v>
          </cell>
          <cell r="AI454">
            <v>46855</v>
          </cell>
          <cell r="AJ454">
            <v>52877</v>
          </cell>
          <cell r="AK454">
            <v>41860</v>
          </cell>
          <cell r="AL454">
            <v>32226</v>
          </cell>
          <cell r="AM454">
            <v>24109</v>
          </cell>
          <cell r="AN454">
            <v>26914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  <cell r="J455">
            <v>50421</v>
          </cell>
          <cell r="L455">
            <v>1910</v>
          </cell>
          <cell r="M455">
            <v>4816</v>
          </cell>
          <cell r="N455">
            <v>1717</v>
          </cell>
          <cell r="O455">
            <v>3758</v>
          </cell>
          <cell r="P455">
            <v>1731</v>
          </cell>
          <cell r="Q455">
            <v>788</v>
          </cell>
          <cell r="R455">
            <v>431</v>
          </cell>
          <cell r="S455">
            <v>803</v>
          </cell>
          <cell r="U455">
            <v>570</v>
          </cell>
          <cell r="V455">
            <v>225</v>
          </cell>
          <cell r="Z455">
            <v>156</v>
          </cell>
          <cell r="AA455">
            <v>481</v>
          </cell>
          <cell r="AB455">
            <v>212</v>
          </cell>
          <cell r="AC455">
            <v>1599</v>
          </cell>
          <cell r="AD455">
            <v>487</v>
          </cell>
          <cell r="AE455">
            <v>1022</v>
          </cell>
          <cell r="AF455">
            <v>718</v>
          </cell>
          <cell r="AG455">
            <v>2246</v>
          </cell>
          <cell r="AH455">
            <v>3372</v>
          </cell>
          <cell r="AI455">
            <v>3943</v>
          </cell>
          <cell r="AJ455">
            <v>4687</v>
          </cell>
          <cell r="AK455">
            <v>4574</v>
          </cell>
          <cell r="AL455">
            <v>5820</v>
          </cell>
          <cell r="AM455">
            <v>3227</v>
          </cell>
          <cell r="AN455">
            <v>1128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  <cell r="J456">
            <v>154120</v>
          </cell>
          <cell r="L456">
            <v>3336</v>
          </cell>
          <cell r="M456">
            <v>13437</v>
          </cell>
          <cell r="N456">
            <v>5529</v>
          </cell>
          <cell r="O456">
            <v>18164</v>
          </cell>
          <cell r="P456">
            <v>17688</v>
          </cell>
          <cell r="Q456">
            <v>5483</v>
          </cell>
          <cell r="R456">
            <v>6975</v>
          </cell>
          <cell r="S456">
            <v>1904</v>
          </cell>
          <cell r="T456">
            <v>2978</v>
          </cell>
          <cell r="U456">
            <v>378</v>
          </cell>
          <cell r="W456">
            <v>1142</v>
          </cell>
          <cell r="AA456">
            <v>1148</v>
          </cell>
          <cell r="AB456">
            <v>18</v>
          </cell>
          <cell r="AC456">
            <v>3719</v>
          </cell>
          <cell r="AD456">
            <v>668</v>
          </cell>
          <cell r="AE456">
            <v>2565</v>
          </cell>
          <cell r="AH456">
            <v>7553</v>
          </cell>
          <cell r="AI456">
            <v>18027</v>
          </cell>
          <cell r="AJ456">
            <v>9619</v>
          </cell>
          <cell r="AK456">
            <v>22095</v>
          </cell>
          <cell r="AL456">
            <v>449</v>
          </cell>
          <cell r="AM456">
            <v>6965</v>
          </cell>
          <cell r="AN456">
            <v>4280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  <cell r="J457">
            <v>169235</v>
          </cell>
          <cell r="L457">
            <v>94</v>
          </cell>
          <cell r="M457">
            <v>9637</v>
          </cell>
          <cell r="N457">
            <v>5156</v>
          </cell>
          <cell r="O457">
            <v>14834</v>
          </cell>
          <cell r="P457">
            <v>13001</v>
          </cell>
          <cell r="Q457">
            <v>13514</v>
          </cell>
          <cell r="R457">
            <v>12857</v>
          </cell>
          <cell r="S457">
            <v>8841</v>
          </cell>
          <cell r="T457">
            <v>9667</v>
          </cell>
          <cell r="U457">
            <v>2237</v>
          </cell>
          <cell r="V457">
            <v>3003</v>
          </cell>
          <cell r="W457">
            <v>2737</v>
          </cell>
          <cell r="Y457">
            <v>684</v>
          </cell>
          <cell r="Z457">
            <v>4756</v>
          </cell>
          <cell r="AA457">
            <v>405</v>
          </cell>
          <cell r="AB457">
            <v>5888</v>
          </cell>
          <cell r="AC457">
            <v>1547</v>
          </cell>
          <cell r="AD457">
            <v>154</v>
          </cell>
          <cell r="AE457">
            <v>867</v>
          </cell>
          <cell r="AF457">
            <v>2665</v>
          </cell>
          <cell r="AG457">
            <v>1489</v>
          </cell>
          <cell r="AH457">
            <v>5003</v>
          </cell>
          <cell r="AI457">
            <v>5010</v>
          </cell>
          <cell r="AJ457">
            <v>7114</v>
          </cell>
          <cell r="AK457">
            <v>12519</v>
          </cell>
          <cell r="AL457">
            <v>3055</v>
          </cell>
          <cell r="AM457">
            <v>15804</v>
          </cell>
          <cell r="AN457">
            <v>6697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31705200</v>
          </cell>
          <cell r="L458">
            <v>489469</v>
          </cell>
          <cell r="M458">
            <v>1260286</v>
          </cell>
          <cell r="N458">
            <v>1313399</v>
          </cell>
          <cell r="O458">
            <v>1267894</v>
          </cell>
          <cell r="P458">
            <v>1301138</v>
          </cell>
          <cell r="Q458">
            <v>1319053</v>
          </cell>
          <cell r="R458">
            <v>1515064</v>
          </cell>
          <cell r="S458">
            <v>1495494</v>
          </cell>
          <cell r="T458">
            <v>1574291</v>
          </cell>
          <cell r="U458">
            <v>1562752</v>
          </cell>
          <cell r="V458">
            <v>1191056</v>
          </cell>
          <cell r="W458">
            <v>1333809</v>
          </cell>
          <cell r="X458">
            <v>1310711</v>
          </cell>
          <cell r="Y458">
            <v>1208608</v>
          </cell>
          <cell r="Z458">
            <v>1102210</v>
          </cell>
          <cell r="AA458">
            <v>1082208</v>
          </cell>
          <cell r="AB458">
            <v>1064400</v>
          </cell>
          <cell r="AC458">
            <v>985294</v>
          </cell>
          <cell r="AD458">
            <v>1047954</v>
          </cell>
          <cell r="AE458">
            <v>1030986</v>
          </cell>
          <cell r="AF458">
            <v>970183</v>
          </cell>
          <cell r="AG458">
            <v>824975</v>
          </cell>
          <cell r="AH458">
            <v>803702</v>
          </cell>
          <cell r="AI458">
            <v>851543</v>
          </cell>
          <cell r="AJ458">
            <v>810188</v>
          </cell>
          <cell r="AK458">
            <v>912109</v>
          </cell>
          <cell r="AL458">
            <v>913641</v>
          </cell>
          <cell r="AM458">
            <v>819376</v>
          </cell>
          <cell r="AN458">
            <v>342485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594358</v>
          </cell>
          <cell r="L459">
            <v>23548</v>
          </cell>
          <cell r="M459">
            <v>32161</v>
          </cell>
          <cell r="N459">
            <v>27455</v>
          </cell>
          <cell r="O459">
            <v>38863</v>
          </cell>
          <cell r="P459">
            <v>32127</v>
          </cell>
          <cell r="Q459">
            <v>34936</v>
          </cell>
          <cell r="R459">
            <v>35920</v>
          </cell>
          <cell r="S459">
            <v>31653</v>
          </cell>
          <cell r="T459">
            <v>36395</v>
          </cell>
          <cell r="U459">
            <v>34986</v>
          </cell>
          <cell r="V459">
            <v>26515</v>
          </cell>
          <cell r="W459">
            <v>25805</v>
          </cell>
          <cell r="X459">
            <v>25886</v>
          </cell>
          <cell r="Y459">
            <v>21834</v>
          </cell>
          <cell r="Z459">
            <v>18938</v>
          </cell>
          <cell r="AA459">
            <v>7293</v>
          </cell>
          <cell r="AB459">
            <v>16756</v>
          </cell>
          <cell r="AC459">
            <v>19524</v>
          </cell>
          <cell r="AD459">
            <v>22865</v>
          </cell>
          <cell r="AE459">
            <v>14388</v>
          </cell>
          <cell r="AF459">
            <v>14223</v>
          </cell>
          <cell r="AG459">
            <v>11593</v>
          </cell>
          <cell r="AH459">
            <v>6160</v>
          </cell>
          <cell r="AI459">
            <v>7134</v>
          </cell>
          <cell r="AJ459">
            <v>7018</v>
          </cell>
          <cell r="AK459">
            <v>2928</v>
          </cell>
          <cell r="AL459">
            <v>9835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6948368</v>
          </cell>
          <cell r="L460">
            <v>139363</v>
          </cell>
          <cell r="M460">
            <v>254493</v>
          </cell>
          <cell r="N460">
            <v>283932</v>
          </cell>
          <cell r="O460">
            <v>298389</v>
          </cell>
          <cell r="P460">
            <v>304085</v>
          </cell>
          <cell r="Q460">
            <v>338370</v>
          </cell>
          <cell r="R460">
            <v>384816</v>
          </cell>
          <cell r="S460">
            <v>420478</v>
          </cell>
          <cell r="T460">
            <v>514876</v>
          </cell>
          <cell r="U460">
            <v>465872</v>
          </cell>
          <cell r="V460">
            <v>315274</v>
          </cell>
          <cell r="W460">
            <v>314689</v>
          </cell>
          <cell r="X460">
            <v>268724</v>
          </cell>
          <cell r="Y460">
            <v>265676</v>
          </cell>
          <cell r="Z460">
            <v>228366</v>
          </cell>
          <cell r="AA460">
            <v>206570</v>
          </cell>
          <cell r="AB460">
            <v>210488</v>
          </cell>
          <cell r="AC460">
            <v>212281</v>
          </cell>
          <cell r="AD460">
            <v>215172</v>
          </cell>
          <cell r="AE460">
            <v>190868</v>
          </cell>
          <cell r="AF460">
            <v>181636</v>
          </cell>
          <cell r="AG460">
            <v>130620</v>
          </cell>
          <cell r="AH460">
            <v>145505</v>
          </cell>
          <cell r="AI460">
            <v>131799</v>
          </cell>
          <cell r="AJ460">
            <v>116534</v>
          </cell>
          <cell r="AK460">
            <v>127897</v>
          </cell>
          <cell r="AL460">
            <v>121053</v>
          </cell>
          <cell r="AM460">
            <v>120811</v>
          </cell>
          <cell r="AN460">
            <v>39731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1161476</v>
          </cell>
          <cell r="L461">
            <v>23252</v>
          </cell>
          <cell r="M461">
            <v>70636</v>
          </cell>
          <cell r="N461">
            <v>92513</v>
          </cell>
          <cell r="O461">
            <v>96718</v>
          </cell>
          <cell r="P461">
            <v>121458</v>
          </cell>
          <cell r="Q461">
            <v>85651</v>
          </cell>
          <cell r="R461">
            <v>69048</v>
          </cell>
          <cell r="S461">
            <v>66690</v>
          </cell>
          <cell r="T461">
            <v>65220</v>
          </cell>
          <cell r="U461">
            <v>59668</v>
          </cell>
          <cell r="V461">
            <v>50906</v>
          </cell>
          <cell r="W461">
            <v>36775</v>
          </cell>
          <cell r="X461">
            <v>31138</v>
          </cell>
          <cell r="Y461">
            <v>41041</v>
          </cell>
          <cell r="Z461">
            <v>25287</v>
          </cell>
          <cell r="AA461">
            <v>11181</v>
          </cell>
          <cell r="AB461">
            <v>13337</v>
          </cell>
          <cell r="AC461">
            <v>38447</v>
          </cell>
          <cell r="AD461">
            <v>27721</v>
          </cell>
          <cell r="AE461">
            <v>29949</v>
          </cell>
          <cell r="AF461">
            <v>29154</v>
          </cell>
          <cell r="AG461">
            <v>16423</v>
          </cell>
          <cell r="AH461">
            <v>12042</v>
          </cell>
          <cell r="AI461">
            <v>7987</v>
          </cell>
          <cell r="AJ461">
            <v>6335</v>
          </cell>
          <cell r="AK461">
            <v>4811</v>
          </cell>
          <cell r="AL461">
            <v>9974</v>
          </cell>
          <cell r="AM461">
            <v>11839</v>
          </cell>
          <cell r="AN461">
            <v>6275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4062490</v>
          </cell>
          <cell r="L462">
            <v>23481</v>
          </cell>
          <cell r="M462">
            <v>146910</v>
          </cell>
          <cell r="N462">
            <v>238925</v>
          </cell>
          <cell r="O462">
            <v>232491</v>
          </cell>
          <cell r="P462">
            <v>272295</v>
          </cell>
          <cell r="Q462">
            <v>188439</v>
          </cell>
          <cell r="R462">
            <v>144939</v>
          </cell>
          <cell r="S462">
            <v>111557</v>
          </cell>
          <cell r="T462">
            <v>110248</v>
          </cell>
          <cell r="U462">
            <v>279109</v>
          </cell>
          <cell r="V462">
            <v>158161</v>
          </cell>
          <cell r="W462">
            <v>160326</v>
          </cell>
          <cell r="X462">
            <v>165344</v>
          </cell>
          <cell r="Y462">
            <v>168798</v>
          </cell>
          <cell r="Z462">
            <v>214317</v>
          </cell>
          <cell r="AA462">
            <v>137648</v>
          </cell>
          <cell r="AB462">
            <v>128649</v>
          </cell>
          <cell r="AC462">
            <v>139201</v>
          </cell>
          <cell r="AD462">
            <v>194058</v>
          </cell>
          <cell r="AE462">
            <v>262863</v>
          </cell>
          <cell r="AF462">
            <v>140444</v>
          </cell>
          <cell r="AG462">
            <v>127038</v>
          </cell>
          <cell r="AH462">
            <v>70615</v>
          </cell>
          <cell r="AI462">
            <v>28197</v>
          </cell>
          <cell r="AJ462">
            <v>37938</v>
          </cell>
          <cell r="AK462">
            <v>43340</v>
          </cell>
          <cell r="AL462">
            <v>57415</v>
          </cell>
          <cell r="AM462">
            <v>30531</v>
          </cell>
          <cell r="AN462">
            <v>44974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3843202</v>
          </cell>
          <cell r="L463">
            <v>74450</v>
          </cell>
          <cell r="M463">
            <v>161764</v>
          </cell>
          <cell r="N463">
            <v>203979</v>
          </cell>
          <cell r="O463">
            <v>215805</v>
          </cell>
          <cell r="P463">
            <v>261913</v>
          </cell>
          <cell r="Q463">
            <v>231654</v>
          </cell>
          <cell r="R463">
            <v>228862</v>
          </cell>
          <cell r="S463">
            <v>284407</v>
          </cell>
          <cell r="T463">
            <v>303505</v>
          </cell>
          <cell r="U463">
            <v>300332</v>
          </cell>
          <cell r="V463">
            <v>220982</v>
          </cell>
          <cell r="W463">
            <v>179293</v>
          </cell>
          <cell r="X463">
            <v>164497</v>
          </cell>
          <cell r="Y463">
            <v>160036</v>
          </cell>
          <cell r="Z463">
            <v>159659</v>
          </cell>
          <cell r="AA463">
            <v>114693</v>
          </cell>
          <cell r="AB463">
            <v>92277</v>
          </cell>
          <cell r="AC463">
            <v>82497</v>
          </cell>
          <cell r="AD463">
            <v>71632</v>
          </cell>
          <cell r="AE463">
            <v>63033</v>
          </cell>
          <cell r="AF463">
            <v>63396</v>
          </cell>
          <cell r="AG463">
            <v>55361</v>
          </cell>
          <cell r="AH463">
            <v>18056</v>
          </cell>
          <cell r="AI463">
            <v>19711</v>
          </cell>
          <cell r="AJ463">
            <v>22385</v>
          </cell>
          <cell r="AK463">
            <v>19167</v>
          </cell>
          <cell r="AL463">
            <v>27021</v>
          </cell>
          <cell r="AM463">
            <v>32466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750179</v>
          </cell>
          <cell r="L464">
            <v>21862</v>
          </cell>
          <cell r="M464">
            <v>42343</v>
          </cell>
          <cell r="N464">
            <v>40698</v>
          </cell>
          <cell r="O464">
            <v>49825</v>
          </cell>
          <cell r="P464">
            <v>48228</v>
          </cell>
          <cell r="Q464">
            <v>41587</v>
          </cell>
          <cell r="R464">
            <v>37943</v>
          </cell>
          <cell r="S464">
            <v>37074</v>
          </cell>
          <cell r="T464">
            <v>44936</v>
          </cell>
          <cell r="U464">
            <v>44880</v>
          </cell>
          <cell r="V464">
            <v>35906</v>
          </cell>
          <cell r="W464">
            <v>37607</v>
          </cell>
          <cell r="X464">
            <v>32127</v>
          </cell>
          <cell r="Y464">
            <v>32611</v>
          </cell>
          <cell r="Z464">
            <v>25219</v>
          </cell>
          <cell r="AA464">
            <v>20034</v>
          </cell>
          <cell r="AB464">
            <v>17447</v>
          </cell>
          <cell r="AC464">
            <v>14833</v>
          </cell>
          <cell r="AD464">
            <v>12209</v>
          </cell>
          <cell r="AE464">
            <v>14270</v>
          </cell>
          <cell r="AF464">
            <v>11612</v>
          </cell>
          <cell r="AG464">
            <v>8561</v>
          </cell>
          <cell r="AH464">
            <v>11886</v>
          </cell>
          <cell r="AI464">
            <v>8640</v>
          </cell>
          <cell r="AJ464">
            <v>8956</v>
          </cell>
          <cell r="AK464">
            <v>11248</v>
          </cell>
          <cell r="AL464">
            <v>15866</v>
          </cell>
          <cell r="AM464">
            <v>14067</v>
          </cell>
          <cell r="AN464">
            <v>7704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885644</v>
          </cell>
          <cell r="L465">
            <v>14386</v>
          </cell>
          <cell r="M465">
            <v>93135</v>
          </cell>
          <cell r="N465">
            <v>58446</v>
          </cell>
          <cell r="O465">
            <v>63893</v>
          </cell>
          <cell r="P465">
            <v>52211</v>
          </cell>
          <cell r="Q465">
            <v>90655</v>
          </cell>
          <cell r="R465">
            <v>103618</v>
          </cell>
          <cell r="S465">
            <v>24881</v>
          </cell>
          <cell r="T465">
            <v>26234</v>
          </cell>
          <cell r="U465">
            <v>41485</v>
          </cell>
          <cell r="V465">
            <v>20041</v>
          </cell>
          <cell r="W465">
            <v>42790</v>
          </cell>
          <cell r="X465">
            <v>45240</v>
          </cell>
          <cell r="Y465">
            <v>15756</v>
          </cell>
          <cell r="Z465">
            <v>24038</v>
          </cell>
          <cell r="AA465">
            <v>7683</v>
          </cell>
          <cell r="AB465">
            <v>17724</v>
          </cell>
          <cell r="AC465">
            <v>1500</v>
          </cell>
          <cell r="AD465">
            <v>4055</v>
          </cell>
          <cell r="AE465">
            <v>5558</v>
          </cell>
          <cell r="AF465">
            <v>6853</v>
          </cell>
          <cell r="AG465">
            <v>21892</v>
          </cell>
          <cell r="AH465">
            <v>13358</v>
          </cell>
          <cell r="AI465">
            <v>7221</v>
          </cell>
          <cell r="AJ465">
            <v>8743</v>
          </cell>
          <cell r="AK465">
            <v>11337</v>
          </cell>
          <cell r="AL465">
            <v>27688</v>
          </cell>
          <cell r="AM465">
            <v>33075</v>
          </cell>
          <cell r="AN465">
            <v>2148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6067155</v>
          </cell>
          <cell r="L466">
            <v>122698</v>
          </cell>
          <cell r="M466">
            <v>224791</v>
          </cell>
          <cell r="N466">
            <v>247059</v>
          </cell>
          <cell r="O466">
            <v>316466</v>
          </cell>
          <cell r="P466">
            <v>362215</v>
          </cell>
          <cell r="Q466">
            <v>347678</v>
          </cell>
          <cell r="R466">
            <v>294440</v>
          </cell>
          <cell r="S466">
            <v>355916</v>
          </cell>
          <cell r="T466">
            <v>321441</v>
          </cell>
          <cell r="U466">
            <v>341614</v>
          </cell>
          <cell r="V466">
            <v>381874</v>
          </cell>
          <cell r="W466">
            <v>323177</v>
          </cell>
          <cell r="X466">
            <v>349475</v>
          </cell>
          <cell r="Y466">
            <v>180695</v>
          </cell>
          <cell r="Z466">
            <v>189743</v>
          </cell>
          <cell r="AA466">
            <v>126263</v>
          </cell>
          <cell r="AB466">
            <v>170877</v>
          </cell>
          <cell r="AC466">
            <v>140192</v>
          </cell>
          <cell r="AD466">
            <v>131652</v>
          </cell>
          <cell r="AE466">
            <v>111193</v>
          </cell>
          <cell r="AF466">
            <v>148855</v>
          </cell>
          <cell r="AG466">
            <v>124349</v>
          </cell>
          <cell r="AH466">
            <v>78524</v>
          </cell>
          <cell r="AI466">
            <v>128862</v>
          </cell>
          <cell r="AJ466">
            <v>83424</v>
          </cell>
          <cell r="AK466">
            <v>124369</v>
          </cell>
          <cell r="AL466">
            <v>119822</v>
          </cell>
          <cell r="AM466">
            <v>104479</v>
          </cell>
          <cell r="AN466">
            <v>115012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  <cell r="J467">
            <v>447531</v>
          </cell>
          <cell r="L467">
            <v>15901</v>
          </cell>
          <cell r="M467">
            <v>40708</v>
          </cell>
          <cell r="N467">
            <v>34136</v>
          </cell>
          <cell r="O467">
            <v>34466</v>
          </cell>
          <cell r="P467">
            <v>42836</v>
          </cell>
          <cell r="Q467">
            <v>30310</v>
          </cell>
          <cell r="R467">
            <v>27319</v>
          </cell>
          <cell r="S467">
            <v>27267</v>
          </cell>
          <cell r="T467">
            <v>16852</v>
          </cell>
          <cell r="U467">
            <v>17694</v>
          </cell>
          <cell r="V467">
            <v>16606</v>
          </cell>
          <cell r="W467">
            <v>21178</v>
          </cell>
          <cell r="X467">
            <v>16205</v>
          </cell>
          <cell r="Y467">
            <v>18114</v>
          </cell>
          <cell r="Z467">
            <v>9165</v>
          </cell>
          <cell r="AA467">
            <v>8939</v>
          </cell>
          <cell r="AB467">
            <v>10171</v>
          </cell>
          <cell r="AC467">
            <v>7315</v>
          </cell>
          <cell r="AD467">
            <v>6867</v>
          </cell>
          <cell r="AE467">
            <v>6151</v>
          </cell>
          <cell r="AF467">
            <v>5897</v>
          </cell>
          <cell r="AG467">
            <v>4082</v>
          </cell>
          <cell r="AH467">
            <v>5297</v>
          </cell>
          <cell r="AI467">
            <v>5279</v>
          </cell>
          <cell r="AJ467">
            <v>4540</v>
          </cell>
          <cell r="AK467">
            <v>3185</v>
          </cell>
          <cell r="AL467">
            <v>3252</v>
          </cell>
          <cell r="AM467">
            <v>6202</v>
          </cell>
          <cell r="AN467">
            <v>1555</v>
          </cell>
          <cell r="AO467">
            <v>42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  <cell r="J468">
            <v>231158</v>
          </cell>
          <cell r="L468">
            <v>2422</v>
          </cell>
          <cell r="M468">
            <v>28424</v>
          </cell>
          <cell r="N468">
            <v>30566</v>
          </cell>
          <cell r="O468">
            <v>41312</v>
          </cell>
          <cell r="P468">
            <v>24268</v>
          </cell>
          <cell r="Q468">
            <v>15855</v>
          </cell>
          <cell r="R468">
            <v>3040</v>
          </cell>
          <cell r="S468">
            <v>3565</v>
          </cell>
          <cell r="T468">
            <v>13453</v>
          </cell>
          <cell r="U468">
            <v>5286</v>
          </cell>
          <cell r="V468">
            <v>2709</v>
          </cell>
          <cell r="W468">
            <v>12495</v>
          </cell>
          <cell r="X468">
            <v>2517</v>
          </cell>
          <cell r="Y468">
            <v>2832</v>
          </cell>
          <cell r="Z468">
            <v>742</v>
          </cell>
          <cell r="AA468">
            <v>2753</v>
          </cell>
          <cell r="AB468">
            <v>147</v>
          </cell>
          <cell r="AC468">
            <v>1292</v>
          </cell>
          <cell r="AD468">
            <v>7579</v>
          </cell>
          <cell r="AE468">
            <v>62</v>
          </cell>
          <cell r="AF468">
            <v>101</v>
          </cell>
          <cell r="AG468">
            <v>5550</v>
          </cell>
          <cell r="AH468">
            <v>85</v>
          </cell>
          <cell r="AI468">
            <v>10096</v>
          </cell>
          <cell r="AJ468">
            <v>3492</v>
          </cell>
          <cell r="AK468">
            <v>243</v>
          </cell>
          <cell r="AL468">
            <v>28</v>
          </cell>
          <cell r="AM468">
            <v>3476</v>
          </cell>
          <cell r="AN468">
            <v>550</v>
          </cell>
          <cell r="AO468">
            <v>6218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7188034</v>
          </cell>
          <cell r="L469">
            <v>184055</v>
          </cell>
          <cell r="M469">
            <v>501176</v>
          </cell>
          <cell r="N469">
            <v>516271</v>
          </cell>
          <cell r="O469">
            <v>500790</v>
          </cell>
          <cell r="P469">
            <v>524922</v>
          </cell>
          <cell r="Q469">
            <v>412837</v>
          </cell>
          <cell r="R469">
            <v>317981</v>
          </cell>
          <cell r="S469">
            <v>321946</v>
          </cell>
          <cell r="T469">
            <v>331420</v>
          </cell>
          <cell r="U469">
            <v>351428</v>
          </cell>
          <cell r="V469">
            <v>256020</v>
          </cell>
          <cell r="W469">
            <v>299790</v>
          </cell>
          <cell r="X469">
            <v>210287</v>
          </cell>
          <cell r="Y469">
            <v>211992</v>
          </cell>
          <cell r="Z469">
            <v>178298</v>
          </cell>
          <cell r="AA469">
            <v>175203</v>
          </cell>
          <cell r="AB469">
            <v>201470</v>
          </cell>
          <cell r="AC469">
            <v>179034</v>
          </cell>
          <cell r="AD469">
            <v>272558</v>
          </cell>
          <cell r="AE469">
            <v>226646</v>
          </cell>
          <cell r="AF469">
            <v>186666</v>
          </cell>
          <cell r="AG469">
            <v>135097</v>
          </cell>
          <cell r="AH469">
            <v>90198</v>
          </cell>
          <cell r="AI469">
            <v>65109</v>
          </cell>
          <cell r="AJ469">
            <v>120207</v>
          </cell>
          <cell r="AK469">
            <v>164627</v>
          </cell>
          <cell r="AL469">
            <v>93804</v>
          </cell>
          <cell r="AM469">
            <v>97213</v>
          </cell>
          <cell r="AN469">
            <v>60807</v>
          </cell>
          <cell r="AO469">
            <v>182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  <cell r="J470">
            <v>35697</v>
          </cell>
          <cell r="L470">
            <v>116</v>
          </cell>
          <cell r="M470">
            <v>607</v>
          </cell>
          <cell r="N470">
            <v>1072</v>
          </cell>
          <cell r="O470">
            <v>2301</v>
          </cell>
          <cell r="P470">
            <v>1844</v>
          </cell>
          <cell r="Q470">
            <v>3446</v>
          </cell>
          <cell r="R470">
            <v>5236</v>
          </cell>
          <cell r="S470">
            <v>3283</v>
          </cell>
          <cell r="T470">
            <v>1346</v>
          </cell>
          <cell r="U470">
            <v>914</v>
          </cell>
          <cell r="V470">
            <v>4453</v>
          </cell>
          <cell r="W470">
            <v>877</v>
          </cell>
          <cell r="X470">
            <v>2764</v>
          </cell>
          <cell r="Y470">
            <v>3546</v>
          </cell>
          <cell r="Z470">
            <v>2971</v>
          </cell>
          <cell r="AA470">
            <v>646</v>
          </cell>
          <cell r="AB470">
            <v>25</v>
          </cell>
          <cell r="AC470">
            <v>70</v>
          </cell>
          <cell r="AD470">
            <v>180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  <cell r="J471">
            <v>327296</v>
          </cell>
          <cell r="L471">
            <v>2245</v>
          </cell>
          <cell r="M471">
            <v>21680</v>
          </cell>
          <cell r="N471">
            <v>29650</v>
          </cell>
          <cell r="O471">
            <v>9098</v>
          </cell>
          <cell r="P471">
            <v>33900</v>
          </cell>
          <cell r="Q471">
            <v>23475</v>
          </cell>
          <cell r="R471">
            <v>14591</v>
          </cell>
          <cell r="S471">
            <v>46636</v>
          </cell>
          <cell r="T471">
            <v>14364</v>
          </cell>
          <cell r="U471">
            <v>17509</v>
          </cell>
          <cell r="V471">
            <v>5515</v>
          </cell>
          <cell r="W471">
            <v>18580</v>
          </cell>
          <cell r="X471">
            <v>10414</v>
          </cell>
          <cell r="Y471">
            <v>15267</v>
          </cell>
          <cell r="Z471">
            <v>24720</v>
          </cell>
          <cell r="AA471">
            <v>3505</v>
          </cell>
          <cell r="AB471">
            <v>1425</v>
          </cell>
          <cell r="AC471">
            <v>4900</v>
          </cell>
          <cell r="AD471">
            <v>15531</v>
          </cell>
          <cell r="AE471">
            <v>101</v>
          </cell>
          <cell r="AH471">
            <v>2150</v>
          </cell>
          <cell r="AI471">
            <v>12040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  <cell r="J472">
            <v>196914</v>
          </cell>
          <cell r="L472">
            <v>2874</v>
          </cell>
          <cell r="M472">
            <v>5262</v>
          </cell>
          <cell r="N472">
            <v>4609</v>
          </cell>
          <cell r="O472">
            <v>7034</v>
          </cell>
          <cell r="P472">
            <v>5256</v>
          </cell>
          <cell r="Q472">
            <v>5895</v>
          </cell>
          <cell r="R472">
            <v>3231</v>
          </cell>
          <cell r="S472">
            <v>16476</v>
          </cell>
          <cell r="T472">
            <v>9428</v>
          </cell>
          <cell r="U472">
            <v>21482</v>
          </cell>
          <cell r="V472">
            <v>7059</v>
          </cell>
          <cell r="W472">
            <v>11420</v>
          </cell>
          <cell r="X472">
            <v>17693</v>
          </cell>
          <cell r="Y472">
            <v>8309</v>
          </cell>
          <cell r="Z472">
            <v>5152</v>
          </cell>
          <cell r="AA472">
            <v>11922</v>
          </cell>
          <cell r="AB472">
            <v>3185</v>
          </cell>
          <cell r="AC472">
            <v>17363</v>
          </cell>
          <cell r="AD472">
            <v>24834</v>
          </cell>
          <cell r="AE472">
            <v>2769</v>
          </cell>
          <cell r="AF472">
            <v>3238</v>
          </cell>
          <cell r="AG472">
            <v>1983</v>
          </cell>
          <cell r="AH472">
            <v>158</v>
          </cell>
          <cell r="AI472">
            <v>282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  <cell r="J473">
            <v>71229</v>
          </cell>
          <cell r="L473">
            <v>336</v>
          </cell>
          <cell r="M473">
            <v>1422</v>
          </cell>
          <cell r="N473">
            <v>3310</v>
          </cell>
          <cell r="O473">
            <v>2352</v>
          </cell>
          <cell r="P473">
            <v>3501</v>
          </cell>
          <cell r="Q473">
            <v>3493</v>
          </cell>
          <cell r="R473">
            <v>1401</v>
          </cell>
          <cell r="S473">
            <v>2132</v>
          </cell>
          <cell r="T473">
            <v>1827</v>
          </cell>
          <cell r="U473">
            <v>3002</v>
          </cell>
          <cell r="V473">
            <v>3763</v>
          </cell>
          <cell r="W473">
            <v>2940</v>
          </cell>
          <cell r="X473">
            <v>2757</v>
          </cell>
          <cell r="Y473">
            <v>3648</v>
          </cell>
          <cell r="Z473">
            <v>4117</v>
          </cell>
          <cell r="AA473">
            <v>5832</v>
          </cell>
          <cell r="AB473">
            <v>5284</v>
          </cell>
          <cell r="AC473">
            <v>2890</v>
          </cell>
          <cell r="AD473">
            <v>3714</v>
          </cell>
          <cell r="AE473">
            <v>5731</v>
          </cell>
          <cell r="AF473">
            <v>4553</v>
          </cell>
          <cell r="AG473">
            <v>3224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  <cell r="J474">
            <v>284553</v>
          </cell>
          <cell r="M474">
            <v>1016</v>
          </cell>
          <cell r="N474">
            <v>8701</v>
          </cell>
          <cell r="O474">
            <v>3852</v>
          </cell>
          <cell r="P474">
            <v>50565</v>
          </cell>
          <cell r="Q474">
            <v>21362</v>
          </cell>
          <cell r="R474">
            <v>4354</v>
          </cell>
          <cell r="S474">
            <v>13827</v>
          </cell>
          <cell r="T474">
            <v>3870</v>
          </cell>
          <cell r="U474">
            <v>834</v>
          </cell>
          <cell r="V474">
            <v>9102</v>
          </cell>
          <cell r="W474">
            <v>60053</v>
          </cell>
          <cell r="X474">
            <v>5548</v>
          </cell>
          <cell r="Y474">
            <v>8347</v>
          </cell>
          <cell r="Z474">
            <v>1891</v>
          </cell>
          <cell r="AA474">
            <v>6549</v>
          </cell>
          <cell r="AB474">
            <v>2274</v>
          </cell>
          <cell r="AC474">
            <v>9323</v>
          </cell>
          <cell r="AD474">
            <v>5334</v>
          </cell>
          <cell r="AE474">
            <v>23990</v>
          </cell>
          <cell r="AF474">
            <v>21974</v>
          </cell>
          <cell r="AG474">
            <v>21787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153790</v>
          </cell>
          <cell r="L475">
            <v>293</v>
          </cell>
          <cell r="M475">
            <v>2425</v>
          </cell>
          <cell r="N475">
            <v>6235</v>
          </cell>
          <cell r="O475">
            <v>3948</v>
          </cell>
          <cell r="P475">
            <v>8019</v>
          </cell>
          <cell r="Q475">
            <v>5591</v>
          </cell>
          <cell r="R475">
            <v>1679</v>
          </cell>
          <cell r="S475">
            <v>10082</v>
          </cell>
          <cell r="T475">
            <v>3459</v>
          </cell>
          <cell r="U475">
            <v>9946</v>
          </cell>
          <cell r="V475">
            <v>2604</v>
          </cell>
          <cell r="W475">
            <v>4291</v>
          </cell>
          <cell r="X475">
            <v>8456</v>
          </cell>
          <cell r="Y475">
            <v>23659</v>
          </cell>
          <cell r="Z475">
            <v>11091</v>
          </cell>
          <cell r="AA475">
            <v>7368</v>
          </cell>
          <cell r="AB475">
            <v>3320</v>
          </cell>
          <cell r="AC475">
            <v>4184</v>
          </cell>
          <cell r="AD475">
            <v>7674</v>
          </cell>
          <cell r="AE475">
            <v>20136</v>
          </cell>
          <cell r="AF475">
            <v>3921</v>
          </cell>
          <cell r="AG475">
            <v>971</v>
          </cell>
          <cell r="AH475">
            <v>4438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1281180</v>
          </cell>
          <cell r="L476">
            <v>14503</v>
          </cell>
          <cell r="M476">
            <v>61255</v>
          </cell>
          <cell r="N476">
            <v>69432</v>
          </cell>
          <cell r="O476">
            <v>82446</v>
          </cell>
          <cell r="P476">
            <v>89911</v>
          </cell>
          <cell r="Q476">
            <v>79152</v>
          </cell>
          <cell r="R476">
            <v>70169</v>
          </cell>
          <cell r="S476">
            <v>41478</v>
          </cell>
          <cell r="T476">
            <v>45756</v>
          </cell>
          <cell r="U476">
            <v>51586</v>
          </cell>
          <cell r="V476">
            <v>31319</v>
          </cell>
          <cell r="W476">
            <v>25782</v>
          </cell>
          <cell r="X476">
            <v>39289</v>
          </cell>
          <cell r="Y476">
            <v>40734</v>
          </cell>
          <cell r="Z476">
            <v>34057</v>
          </cell>
          <cell r="AA476">
            <v>34436</v>
          </cell>
          <cell r="AB476">
            <v>37242</v>
          </cell>
          <cell r="AC476">
            <v>47633</v>
          </cell>
          <cell r="AD476">
            <v>35710</v>
          </cell>
          <cell r="AE476">
            <v>34763</v>
          </cell>
          <cell r="AF476">
            <v>28090</v>
          </cell>
          <cell r="AG476">
            <v>35387</v>
          </cell>
          <cell r="AH476">
            <v>35300</v>
          </cell>
          <cell r="AI476">
            <v>34785</v>
          </cell>
          <cell r="AJ476">
            <v>37861</v>
          </cell>
          <cell r="AK476">
            <v>40967</v>
          </cell>
          <cell r="AL476">
            <v>37130</v>
          </cell>
          <cell r="AM476">
            <v>41509</v>
          </cell>
          <cell r="AN476">
            <v>21896</v>
          </cell>
          <cell r="AO476">
            <v>1602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3447822</v>
          </cell>
          <cell r="L477">
            <v>20449</v>
          </cell>
          <cell r="M477">
            <v>143743</v>
          </cell>
          <cell r="N477">
            <v>508373</v>
          </cell>
          <cell r="O477">
            <v>193946</v>
          </cell>
          <cell r="P477">
            <v>221031</v>
          </cell>
          <cell r="Q477">
            <v>185946</v>
          </cell>
          <cell r="R477">
            <v>226201</v>
          </cell>
          <cell r="S477">
            <v>193748</v>
          </cell>
          <cell r="T477">
            <v>249073</v>
          </cell>
          <cell r="U477">
            <v>173088</v>
          </cell>
          <cell r="V477">
            <v>161137</v>
          </cell>
          <cell r="W477">
            <v>142475</v>
          </cell>
          <cell r="X477">
            <v>91009</v>
          </cell>
          <cell r="Y477">
            <v>127215</v>
          </cell>
          <cell r="Z477">
            <v>108668</v>
          </cell>
          <cell r="AA477">
            <v>84434</v>
          </cell>
          <cell r="AB477">
            <v>81500</v>
          </cell>
          <cell r="AC477">
            <v>73081</v>
          </cell>
          <cell r="AD477">
            <v>65208</v>
          </cell>
          <cell r="AE477">
            <v>62201</v>
          </cell>
          <cell r="AF477">
            <v>45532</v>
          </cell>
          <cell r="AG477">
            <v>48271</v>
          </cell>
          <cell r="AH477">
            <v>31839</v>
          </cell>
          <cell r="AI477">
            <v>30604</v>
          </cell>
          <cell r="AJ477">
            <v>41889</v>
          </cell>
          <cell r="AK477">
            <v>17463</v>
          </cell>
          <cell r="AL477">
            <v>43234</v>
          </cell>
          <cell r="AM477">
            <v>41220</v>
          </cell>
          <cell r="AN477">
            <v>35244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4787144</v>
          </cell>
          <cell r="L478">
            <v>56562</v>
          </cell>
          <cell r="M478">
            <v>181879</v>
          </cell>
          <cell r="N478">
            <v>234514</v>
          </cell>
          <cell r="O478">
            <v>215337</v>
          </cell>
          <cell r="P478">
            <v>214665</v>
          </cell>
          <cell r="Q478">
            <v>287606</v>
          </cell>
          <cell r="R478">
            <v>247361</v>
          </cell>
          <cell r="S478">
            <v>236555</v>
          </cell>
          <cell r="T478">
            <v>289113</v>
          </cell>
          <cell r="U478">
            <v>378256</v>
          </cell>
          <cell r="V478">
            <v>194974</v>
          </cell>
          <cell r="W478">
            <v>144438</v>
          </cell>
          <cell r="X478">
            <v>108045</v>
          </cell>
          <cell r="Y478">
            <v>145646</v>
          </cell>
          <cell r="Z478">
            <v>168970</v>
          </cell>
          <cell r="AA478">
            <v>167289</v>
          </cell>
          <cell r="AB478">
            <v>208050</v>
          </cell>
          <cell r="AC478">
            <v>157913</v>
          </cell>
          <cell r="AD478">
            <v>176313</v>
          </cell>
          <cell r="AE478">
            <v>105759</v>
          </cell>
          <cell r="AF478">
            <v>127287</v>
          </cell>
          <cell r="AG478">
            <v>88047</v>
          </cell>
          <cell r="AH478">
            <v>105210</v>
          </cell>
          <cell r="AI478">
            <v>108726</v>
          </cell>
          <cell r="AJ478">
            <v>109902</v>
          </cell>
          <cell r="AK478">
            <v>95485</v>
          </cell>
          <cell r="AL478">
            <v>99576</v>
          </cell>
          <cell r="AM478">
            <v>85568</v>
          </cell>
          <cell r="AN478">
            <v>48098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  <cell r="J479">
            <v>127495</v>
          </cell>
          <cell r="L479">
            <v>305</v>
          </cell>
          <cell r="M479">
            <v>6247</v>
          </cell>
          <cell r="N479">
            <v>7498</v>
          </cell>
          <cell r="O479">
            <v>9045</v>
          </cell>
          <cell r="P479">
            <v>6818</v>
          </cell>
          <cell r="Q479">
            <v>2805</v>
          </cell>
          <cell r="R479">
            <v>1131</v>
          </cell>
          <cell r="S479">
            <v>1247</v>
          </cell>
          <cell r="T479">
            <v>1426</v>
          </cell>
          <cell r="U479">
            <v>3214</v>
          </cell>
          <cell r="V479">
            <v>2022</v>
          </cell>
          <cell r="W479">
            <v>1582</v>
          </cell>
          <cell r="X479">
            <v>1321</v>
          </cell>
          <cell r="Y479">
            <v>1306</v>
          </cell>
          <cell r="Z479">
            <v>876</v>
          </cell>
          <cell r="AA479">
            <v>1425</v>
          </cell>
          <cell r="AB479">
            <v>3325</v>
          </cell>
          <cell r="AC479">
            <v>2580</v>
          </cell>
          <cell r="AD479">
            <v>3962</v>
          </cell>
          <cell r="AE479">
            <v>2251</v>
          </cell>
          <cell r="AF479">
            <v>2327</v>
          </cell>
          <cell r="AG479">
            <v>9150</v>
          </cell>
          <cell r="AH479">
            <v>7293</v>
          </cell>
          <cell r="AI479">
            <v>12609</v>
          </cell>
          <cell r="AJ479">
            <v>5989</v>
          </cell>
          <cell r="AK479">
            <v>8438</v>
          </cell>
          <cell r="AL479">
            <v>9232</v>
          </cell>
          <cell r="AM479">
            <v>5804</v>
          </cell>
          <cell r="AN479">
            <v>6267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  <cell r="J480">
            <v>335899</v>
          </cell>
          <cell r="L480">
            <v>1107</v>
          </cell>
          <cell r="M480">
            <v>9133</v>
          </cell>
          <cell r="N480">
            <v>13433</v>
          </cell>
          <cell r="O480">
            <v>31525</v>
          </cell>
          <cell r="P480">
            <v>21641</v>
          </cell>
          <cell r="Q480">
            <v>23096</v>
          </cell>
          <cell r="R480">
            <v>1259</v>
          </cell>
          <cell r="S480">
            <v>6785</v>
          </cell>
          <cell r="T480">
            <v>2486</v>
          </cell>
          <cell r="U480">
            <v>11326</v>
          </cell>
          <cell r="V480">
            <v>8835</v>
          </cell>
          <cell r="W480">
            <v>1403</v>
          </cell>
          <cell r="X480">
            <v>8478</v>
          </cell>
          <cell r="Y480">
            <v>2011</v>
          </cell>
          <cell r="Z480">
            <v>524</v>
          </cell>
          <cell r="AB480">
            <v>224</v>
          </cell>
          <cell r="AC480">
            <v>27</v>
          </cell>
          <cell r="AD480">
            <v>792</v>
          </cell>
          <cell r="AF480">
            <v>400</v>
          </cell>
          <cell r="AG480">
            <v>6804</v>
          </cell>
          <cell r="AH480">
            <v>6502</v>
          </cell>
          <cell r="AI480">
            <v>11541</v>
          </cell>
          <cell r="AJ480">
            <v>34600</v>
          </cell>
          <cell r="AK480">
            <v>61073</v>
          </cell>
          <cell r="AL480">
            <v>10040</v>
          </cell>
          <cell r="AM480">
            <v>30645</v>
          </cell>
          <cell r="AN480">
            <v>20257</v>
          </cell>
          <cell r="AR480">
            <v>9952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  <cell r="J481">
            <v>229435</v>
          </cell>
          <cell r="L481">
            <v>3053</v>
          </cell>
          <cell r="M481">
            <v>10777</v>
          </cell>
          <cell r="N481">
            <v>8429</v>
          </cell>
          <cell r="O481">
            <v>22585</v>
          </cell>
          <cell r="P481">
            <v>12489</v>
          </cell>
          <cell r="Q481">
            <v>8749</v>
          </cell>
          <cell r="R481">
            <v>4570</v>
          </cell>
          <cell r="S481">
            <v>6290</v>
          </cell>
          <cell r="T481">
            <v>8162</v>
          </cell>
          <cell r="U481">
            <v>9361</v>
          </cell>
          <cell r="V481">
            <v>7617</v>
          </cell>
          <cell r="W481">
            <v>3204</v>
          </cell>
          <cell r="X481">
            <v>1597</v>
          </cell>
          <cell r="Y481">
            <v>3331</v>
          </cell>
          <cell r="Z481">
            <v>2693</v>
          </cell>
          <cell r="AA481">
            <v>3389</v>
          </cell>
          <cell r="AB481">
            <v>934</v>
          </cell>
          <cell r="AC481">
            <v>1441</v>
          </cell>
          <cell r="AD481">
            <v>2413</v>
          </cell>
          <cell r="AE481">
            <v>3404</v>
          </cell>
          <cell r="AF481">
            <v>1795</v>
          </cell>
          <cell r="AG481">
            <v>3540</v>
          </cell>
          <cell r="AH481">
            <v>6554</v>
          </cell>
          <cell r="AI481">
            <v>12124</v>
          </cell>
          <cell r="AJ481">
            <v>18734</v>
          </cell>
          <cell r="AK481">
            <v>34810</v>
          </cell>
          <cell r="AL481">
            <v>7082</v>
          </cell>
          <cell r="AM481">
            <v>19583</v>
          </cell>
          <cell r="AN481">
            <v>725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26741058</v>
          </cell>
          <cell r="L482">
            <v>370230</v>
          </cell>
          <cell r="M482">
            <v>973450</v>
          </cell>
          <cell r="N482">
            <v>1021735</v>
          </cell>
          <cell r="O482">
            <v>993961</v>
          </cell>
          <cell r="P482">
            <v>1000052</v>
          </cell>
          <cell r="Q482">
            <v>991311</v>
          </cell>
          <cell r="R482">
            <v>970719</v>
          </cell>
          <cell r="S482">
            <v>977303</v>
          </cell>
          <cell r="T482">
            <v>1135486</v>
          </cell>
          <cell r="U482">
            <v>1188893</v>
          </cell>
          <cell r="V482">
            <v>958635</v>
          </cell>
          <cell r="W482">
            <v>978051</v>
          </cell>
          <cell r="X482">
            <v>1014510</v>
          </cell>
          <cell r="Y482">
            <v>1010595</v>
          </cell>
          <cell r="Z482">
            <v>893441</v>
          </cell>
          <cell r="AA482">
            <v>897155</v>
          </cell>
          <cell r="AB482">
            <v>920000</v>
          </cell>
          <cell r="AC482">
            <v>900906</v>
          </cell>
          <cell r="AD482">
            <v>973108</v>
          </cell>
          <cell r="AE482">
            <v>991668</v>
          </cell>
          <cell r="AF482">
            <v>1075450</v>
          </cell>
          <cell r="AG482">
            <v>893117</v>
          </cell>
          <cell r="AH482">
            <v>823232</v>
          </cell>
          <cell r="AI482">
            <v>895182</v>
          </cell>
          <cell r="AJ482">
            <v>845779</v>
          </cell>
          <cell r="AK482">
            <v>943681</v>
          </cell>
          <cell r="AL482">
            <v>918154</v>
          </cell>
          <cell r="AM482">
            <v>834542</v>
          </cell>
          <cell r="AN482">
            <v>349425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508476</v>
          </cell>
          <cell r="L483">
            <v>14842</v>
          </cell>
          <cell r="M483">
            <v>38607</v>
          </cell>
          <cell r="N483">
            <v>36421</v>
          </cell>
          <cell r="O483">
            <v>38894</v>
          </cell>
          <cell r="P483">
            <v>30546</v>
          </cell>
          <cell r="Q483">
            <v>34106</v>
          </cell>
          <cell r="R483">
            <v>35063</v>
          </cell>
          <cell r="S483">
            <v>30508</v>
          </cell>
          <cell r="T483">
            <v>17245</v>
          </cell>
          <cell r="U483">
            <v>23440</v>
          </cell>
          <cell r="V483">
            <v>20726</v>
          </cell>
          <cell r="W483">
            <v>16639</v>
          </cell>
          <cell r="X483">
            <v>18963</v>
          </cell>
          <cell r="Y483">
            <v>14889</v>
          </cell>
          <cell r="Z483">
            <v>10882</v>
          </cell>
          <cell r="AA483">
            <v>10735</v>
          </cell>
          <cell r="AB483">
            <v>16059</v>
          </cell>
          <cell r="AC483">
            <v>17652</v>
          </cell>
          <cell r="AD483">
            <v>15311</v>
          </cell>
          <cell r="AE483">
            <v>9951</v>
          </cell>
          <cell r="AF483">
            <v>8551</v>
          </cell>
          <cell r="AG483">
            <v>9294</v>
          </cell>
          <cell r="AH483">
            <v>8573</v>
          </cell>
          <cell r="AI483">
            <v>6438</v>
          </cell>
          <cell r="AJ483">
            <v>5973</v>
          </cell>
          <cell r="AK483">
            <v>5853</v>
          </cell>
          <cell r="AL483">
            <v>9446</v>
          </cell>
          <cell r="AM483">
            <v>1276</v>
          </cell>
          <cell r="AN483">
            <v>1593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8392117</v>
          </cell>
          <cell r="L484">
            <v>165586</v>
          </cell>
          <cell r="M484">
            <v>379389</v>
          </cell>
          <cell r="N484">
            <v>400745</v>
          </cell>
          <cell r="O484">
            <v>376019</v>
          </cell>
          <cell r="P484">
            <v>389193</v>
          </cell>
          <cell r="Q484">
            <v>367404</v>
          </cell>
          <cell r="R484">
            <v>415194</v>
          </cell>
          <cell r="S484">
            <v>481108</v>
          </cell>
          <cell r="T484">
            <v>536682</v>
          </cell>
          <cell r="U484">
            <v>497891</v>
          </cell>
          <cell r="V484">
            <v>379918</v>
          </cell>
          <cell r="W484">
            <v>371136</v>
          </cell>
          <cell r="X484">
            <v>357593</v>
          </cell>
          <cell r="Y484">
            <v>303226</v>
          </cell>
          <cell r="Z484">
            <v>256748</v>
          </cell>
          <cell r="AA484">
            <v>253058</v>
          </cell>
          <cell r="AB484">
            <v>268560</v>
          </cell>
          <cell r="AC484">
            <v>250012</v>
          </cell>
          <cell r="AD484">
            <v>252065</v>
          </cell>
          <cell r="AE484">
            <v>242155</v>
          </cell>
          <cell r="AF484">
            <v>224191</v>
          </cell>
          <cell r="AG484">
            <v>174871</v>
          </cell>
          <cell r="AH484">
            <v>180367</v>
          </cell>
          <cell r="AI484">
            <v>178392</v>
          </cell>
          <cell r="AJ484">
            <v>154237</v>
          </cell>
          <cell r="AK484">
            <v>175014</v>
          </cell>
          <cell r="AL484">
            <v>159258</v>
          </cell>
          <cell r="AM484">
            <v>155131</v>
          </cell>
          <cell r="AN484">
            <v>46123</v>
          </cell>
          <cell r="AO484">
            <v>851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502342</v>
          </cell>
          <cell r="L485">
            <v>6103</v>
          </cell>
          <cell r="M485">
            <v>14287</v>
          </cell>
          <cell r="N485">
            <v>16774</v>
          </cell>
          <cell r="O485">
            <v>23847</v>
          </cell>
          <cell r="P485">
            <v>32064</v>
          </cell>
          <cell r="Q485">
            <v>33821</v>
          </cell>
          <cell r="R485">
            <v>26749</v>
          </cell>
          <cell r="S485">
            <v>20983</v>
          </cell>
          <cell r="T485">
            <v>25606</v>
          </cell>
          <cell r="U485">
            <v>26412</v>
          </cell>
          <cell r="V485">
            <v>32333</v>
          </cell>
          <cell r="W485">
            <v>24409</v>
          </cell>
          <cell r="X485">
            <v>13608</v>
          </cell>
          <cell r="Y485">
            <v>24239</v>
          </cell>
          <cell r="Z485">
            <v>19508</v>
          </cell>
          <cell r="AA485">
            <v>15156</v>
          </cell>
          <cell r="AB485">
            <v>11732</v>
          </cell>
          <cell r="AC485">
            <v>12359</v>
          </cell>
          <cell r="AD485">
            <v>22480</v>
          </cell>
          <cell r="AE485">
            <v>25522</v>
          </cell>
          <cell r="AF485">
            <v>25851</v>
          </cell>
          <cell r="AG485">
            <v>12879</v>
          </cell>
          <cell r="AH485">
            <v>10289</v>
          </cell>
          <cell r="AI485">
            <v>5507</v>
          </cell>
          <cell r="AJ485">
            <v>3950</v>
          </cell>
          <cell r="AK485">
            <v>4959</v>
          </cell>
          <cell r="AL485">
            <v>3716</v>
          </cell>
          <cell r="AM485">
            <v>4527</v>
          </cell>
          <cell r="AN485">
            <v>2672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3829918</v>
          </cell>
          <cell r="L486">
            <v>26824</v>
          </cell>
          <cell r="M486">
            <v>179300</v>
          </cell>
          <cell r="N486">
            <v>135387</v>
          </cell>
          <cell r="O486">
            <v>182899</v>
          </cell>
          <cell r="P486">
            <v>179138</v>
          </cell>
          <cell r="Q486">
            <v>141821</v>
          </cell>
          <cell r="R486">
            <v>141529</v>
          </cell>
          <cell r="S486">
            <v>178467</v>
          </cell>
          <cell r="T486">
            <v>165389</v>
          </cell>
          <cell r="U486">
            <v>187761</v>
          </cell>
          <cell r="V486">
            <v>224559</v>
          </cell>
          <cell r="W486">
            <v>162560</v>
          </cell>
          <cell r="X486">
            <v>199936</v>
          </cell>
          <cell r="Y486">
            <v>175592</v>
          </cell>
          <cell r="Z486">
            <v>211394</v>
          </cell>
          <cell r="AA486">
            <v>202446</v>
          </cell>
          <cell r="AB486">
            <v>133216</v>
          </cell>
          <cell r="AC486">
            <v>122893</v>
          </cell>
          <cell r="AD486">
            <v>179538</v>
          </cell>
          <cell r="AE486">
            <v>243108</v>
          </cell>
          <cell r="AF486">
            <v>145469</v>
          </cell>
          <cell r="AG486">
            <v>92872</v>
          </cell>
          <cell r="AH486">
            <v>31848</v>
          </cell>
          <cell r="AI486">
            <v>22627</v>
          </cell>
          <cell r="AJ486">
            <v>27075</v>
          </cell>
          <cell r="AK486">
            <v>35576</v>
          </cell>
          <cell r="AL486">
            <v>47553</v>
          </cell>
          <cell r="AM486">
            <v>32558</v>
          </cell>
          <cell r="AN486">
            <v>20583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3775336</v>
          </cell>
          <cell r="L487">
            <v>67086</v>
          </cell>
          <cell r="M487">
            <v>194176</v>
          </cell>
          <cell r="N487">
            <v>159967</v>
          </cell>
          <cell r="O487">
            <v>155756</v>
          </cell>
          <cell r="P487">
            <v>194115</v>
          </cell>
          <cell r="Q487">
            <v>239990</v>
          </cell>
          <cell r="R487">
            <v>245204</v>
          </cell>
          <cell r="S487">
            <v>233738</v>
          </cell>
          <cell r="T487">
            <v>237343</v>
          </cell>
          <cell r="U487">
            <v>250999</v>
          </cell>
          <cell r="V487">
            <v>223472</v>
          </cell>
          <cell r="W487">
            <v>182174</v>
          </cell>
          <cell r="X487">
            <v>186797</v>
          </cell>
          <cell r="Y487">
            <v>153716</v>
          </cell>
          <cell r="Z487">
            <v>156607</v>
          </cell>
          <cell r="AA487">
            <v>140598</v>
          </cell>
          <cell r="AB487">
            <v>94574</v>
          </cell>
          <cell r="AC487">
            <v>92193</v>
          </cell>
          <cell r="AD487">
            <v>73722</v>
          </cell>
          <cell r="AE487">
            <v>93294</v>
          </cell>
          <cell r="AF487">
            <v>73061</v>
          </cell>
          <cell r="AG487">
            <v>56282</v>
          </cell>
          <cell r="AH487">
            <v>63723</v>
          </cell>
          <cell r="AI487">
            <v>37299</v>
          </cell>
          <cell r="AJ487">
            <v>68596</v>
          </cell>
          <cell r="AK487">
            <v>37443</v>
          </cell>
          <cell r="AL487">
            <v>23488</v>
          </cell>
          <cell r="AM487">
            <v>32179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  <cell r="J488">
            <v>386536</v>
          </cell>
          <cell r="L488">
            <v>7466</v>
          </cell>
          <cell r="M488">
            <v>13096</v>
          </cell>
          <cell r="N488">
            <v>11616</v>
          </cell>
          <cell r="O488">
            <v>11952</v>
          </cell>
          <cell r="P488">
            <v>14378</v>
          </cell>
          <cell r="Q488">
            <v>14992</v>
          </cell>
          <cell r="R488">
            <v>15588</v>
          </cell>
          <cell r="S488">
            <v>16623</v>
          </cell>
          <cell r="T488">
            <v>16374</v>
          </cell>
          <cell r="U488">
            <v>25264</v>
          </cell>
          <cell r="V488">
            <v>17205</v>
          </cell>
          <cell r="W488">
            <v>17352</v>
          </cell>
          <cell r="X488">
            <v>18535</v>
          </cell>
          <cell r="Y488">
            <v>16994</v>
          </cell>
          <cell r="Z488">
            <v>16513</v>
          </cell>
          <cell r="AA488">
            <v>17371</v>
          </cell>
          <cell r="AB488">
            <v>18544</v>
          </cell>
          <cell r="AC488">
            <v>10505</v>
          </cell>
          <cell r="AD488">
            <v>16932</v>
          </cell>
          <cell r="AE488">
            <v>10932</v>
          </cell>
          <cell r="AF488">
            <v>12892</v>
          </cell>
          <cell r="AG488">
            <v>11661</v>
          </cell>
          <cell r="AH488">
            <v>5790</v>
          </cell>
          <cell r="AI488">
            <v>8476</v>
          </cell>
          <cell r="AJ488">
            <v>8009</v>
          </cell>
          <cell r="AK488">
            <v>6682</v>
          </cell>
          <cell r="AL488">
            <v>9760</v>
          </cell>
          <cell r="AM488">
            <v>10306</v>
          </cell>
          <cell r="AN488">
            <v>4728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  <cell r="J489">
            <v>595996</v>
          </cell>
          <cell r="L489">
            <v>8994</v>
          </cell>
          <cell r="M489">
            <v>84873</v>
          </cell>
          <cell r="N489">
            <v>41486</v>
          </cell>
          <cell r="O489">
            <v>43966</v>
          </cell>
          <cell r="P489">
            <v>30656</v>
          </cell>
          <cell r="Q489">
            <v>50655</v>
          </cell>
          <cell r="R489">
            <v>81099</v>
          </cell>
          <cell r="S489">
            <v>24959</v>
          </cell>
          <cell r="T489">
            <v>9096</v>
          </cell>
          <cell r="U489">
            <v>53961</v>
          </cell>
          <cell r="V489">
            <v>12411</v>
          </cell>
          <cell r="W489">
            <v>26576</v>
          </cell>
          <cell r="X489">
            <v>3844</v>
          </cell>
          <cell r="Y489">
            <v>5582</v>
          </cell>
          <cell r="Z489">
            <v>3806</v>
          </cell>
          <cell r="AA489">
            <v>14111</v>
          </cell>
          <cell r="AB489">
            <v>16922</v>
          </cell>
          <cell r="AC489">
            <v>1156</v>
          </cell>
          <cell r="AD489">
            <v>13435</v>
          </cell>
          <cell r="AE489">
            <v>5554</v>
          </cell>
          <cell r="AF489">
            <v>3335</v>
          </cell>
          <cell r="AG489">
            <v>5249</v>
          </cell>
          <cell r="AH489">
            <v>785</v>
          </cell>
          <cell r="AI489">
            <v>11412</v>
          </cell>
          <cell r="AJ489">
            <v>13532</v>
          </cell>
          <cell r="AL489">
            <v>18095</v>
          </cell>
          <cell r="AM489">
            <v>3891</v>
          </cell>
          <cell r="AN489">
            <v>6555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6149750</v>
          </cell>
          <cell r="L490">
            <v>91842</v>
          </cell>
          <cell r="M490">
            <v>229341</v>
          </cell>
          <cell r="N490">
            <v>240799</v>
          </cell>
          <cell r="O490">
            <v>228997</v>
          </cell>
          <cell r="P490">
            <v>275832</v>
          </cell>
          <cell r="Q490">
            <v>194593</v>
          </cell>
          <cell r="R490">
            <v>296516</v>
          </cell>
          <cell r="S490">
            <v>263169</v>
          </cell>
          <cell r="T490">
            <v>258923</v>
          </cell>
          <cell r="U490">
            <v>384509</v>
          </cell>
          <cell r="V490">
            <v>281322</v>
          </cell>
          <cell r="W490">
            <v>214215</v>
          </cell>
          <cell r="X490">
            <v>421191</v>
          </cell>
          <cell r="Y490">
            <v>211018</v>
          </cell>
          <cell r="Z490">
            <v>143260</v>
          </cell>
          <cell r="AA490">
            <v>173015</v>
          </cell>
          <cell r="AB490">
            <v>186168</v>
          </cell>
          <cell r="AC490">
            <v>194067</v>
          </cell>
          <cell r="AD490">
            <v>357680</v>
          </cell>
          <cell r="AE490">
            <v>316212</v>
          </cell>
          <cell r="AF490">
            <v>255969</v>
          </cell>
          <cell r="AG490">
            <v>114977</v>
          </cell>
          <cell r="AH490">
            <v>94352</v>
          </cell>
          <cell r="AI490">
            <v>108866</v>
          </cell>
          <cell r="AJ490">
            <v>150876</v>
          </cell>
          <cell r="AK490">
            <v>113714</v>
          </cell>
          <cell r="AL490">
            <v>152801</v>
          </cell>
          <cell r="AM490">
            <v>156533</v>
          </cell>
          <cell r="AN490">
            <v>38993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194699</v>
          </cell>
          <cell r="L491">
            <v>2866</v>
          </cell>
          <cell r="M491">
            <v>10442</v>
          </cell>
          <cell r="N491">
            <v>12199</v>
          </cell>
          <cell r="O491">
            <v>16537</v>
          </cell>
          <cell r="P491">
            <v>14142</v>
          </cell>
          <cell r="Q491">
            <v>11529</v>
          </cell>
          <cell r="R491">
            <v>14678</v>
          </cell>
          <cell r="S491">
            <v>8905</v>
          </cell>
          <cell r="T491">
            <v>10151</v>
          </cell>
          <cell r="U491">
            <v>9289</v>
          </cell>
          <cell r="V491">
            <v>11283</v>
          </cell>
          <cell r="W491">
            <v>6204</v>
          </cell>
          <cell r="X491">
            <v>6810</v>
          </cell>
          <cell r="Y491">
            <v>8699</v>
          </cell>
          <cell r="Z491">
            <v>4162</v>
          </cell>
          <cell r="AA491">
            <v>6875</v>
          </cell>
          <cell r="AB491">
            <v>3632</v>
          </cell>
          <cell r="AC491">
            <v>3503</v>
          </cell>
          <cell r="AD491">
            <v>5885</v>
          </cell>
          <cell r="AE491">
            <v>4079</v>
          </cell>
          <cell r="AF491">
            <v>3016</v>
          </cell>
          <cell r="AG491">
            <v>3226</v>
          </cell>
          <cell r="AH491">
            <v>2197</v>
          </cell>
          <cell r="AI491">
            <v>1673</v>
          </cell>
          <cell r="AJ491">
            <v>2799</v>
          </cell>
          <cell r="AK491">
            <v>3171</v>
          </cell>
          <cell r="AL491">
            <v>3030</v>
          </cell>
          <cell r="AM491">
            <v>2445</v>
          </cell>
          <cell r="AN491">
            <v>1272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  <cell r="J492">
            <v>221667</v>
          </cell>
          <cell r="L492">
            <v>1318</v>
          </cell>
          <cell r="M492">
            <v>12287</v>
          </cell>
          <cell r="N492">
            <v>7589</v>
          </cell>
          <cell r="O492">
            <v>2398</v>
          </cell>
          <cell r="P492">
            <v>11444</v>
          </cell>
          <cell r="Q492">
            <v>11057</v>
          </cell>
          <cell r="R492">
            <v>7053</v>
          </cell>
          <cell r="S492">
            <v>13809</v>
          </cell>
          <cell r="T492">
            <v>27800</v>
          </cell>
          <cell r="U492">
            <v>12518</v>
          </cell>
          <cell r="V492">
            <v>18133</v>
          </cell>
          <cell r="W492">
            <v>14302</v>
          </cell>
          <cell r="X492">
            <v>18044</v>
          </cell>
          <cell r="Y492">
            <v>8394</v>
          </cell>
          <cell r="Z492">
            <v>29092</v>
          </cell>
          <cell r="AA492">
            <v>9234</v>
          </cell>
          <cell r="AB492">
            <v>2572</v>
          </cell>
          <cell r="AC492">
            <v>1665</v>
          </cell>
          <cell r="AD492">
            <v>83</v>
          </cell>
          <cell r="AE492">
            <v>10539</v>
          </cell>
          <cell r="AF492">
            <v>490</v>
          </cell>
          <cell r="AG492">
            <v>99</v>
          </cell>
          <cell r="AH492">
            <v>307</v>
          </cell>
          <cell r="AI492">
            <v>106</v>
          </cell>
          <cell r="AJ492">
            <v>589</v>
          </cell>
          <cell r="AK492">
            <v>183</v>
          </cell>
          <cell r="AL492">
            <v>163</v>
          </cell>
          <cell r="AM492">
            <v>271</v>
          </cell>
          <cell r="AN492">
            <v>128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7791120</v>
          </cell>
          <cell r="L493">
            <v>176417</v>
          </cell>
          <cell r="M493">
            <v>521791</v>
          </cell>
          <cell r="N493">
            <v>551429</v>
          </cell>
          <cell r="O493">
            <v>474057</v>
          </cell>
          <cell r="P493">
            <v>591785</v>
          </cell>
          <cell r="Q493">
            <v>487776</v>
          </cell>
          <cell r="R493">
            <v>290369</v>
          </cell>
          <cell r="S493">
            <v>278668</v>
          </cell>
          <cell r="T493">
            <v>312505</v>
          </cell>
          <cell r="U493">
            <v>345356</v>
          </cell>
          <cell r="V493">
            <v>238042</v>
          </cell>
          <cell r="W493">
            <v>238798</v>
          </cell>
          <cell r="X493">
            <v>161637</v>
          </cell>
          <cell r="Y493">
            <v>253410</v>
          </cell>
          <cell r="Z493">
            <v>219839</v>
          </cell>
          <cell r="AA493">
            <v>183310</v>
          </cell>
          <cell r="AB493">
            <v>169750</v>
          </cell>
          <cell r="AC493">
            <v>181812</v>
          </cell>
          <cell r="AD493">
            <v>309397</v>
          </cell>
          <cell r="AE493">
            <v>389171</v>
          </cell>
          <cell r="AF493">
            <v>238400</v>
          </cell>
          <cell r="AG493">
            <v>123566</v>
          </cell>
          <cell r="AH493">
            <v>100083</v>
          </cell>
          <cell r="AI493">
            <v>151316</v>
          </cell>
          <cell r="AJ493">
            <v>226508</v>
          </cell>
          <cell r="AK493">
            <v>91242</v>
          </cell>
          <cell r="AL493">
            <v>198332</v>
          </cell>
          <cell r="AM493">
            <v>178161</v>
          </cell>
          <cell r="AN493">
            <v>108193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  <cell r="J494">
            <v>37424</v>
          </cell>
          <cell r="L494">
            <v>209</v>
          </cell>
          <cell r="M494">
            <v>1446</v>
          </cell>
          <cell r="N494">
            <v>306</v>
          </cell>
          <cell r="O494">
            <v>1052</v>
          </cell>
          <cell r="P494">
            <v>637</v>
          </cell>
          <cell r="Q494">
            <v>2292</v>
          </cell>
          <cell r="R494">
            <v>2256</v>
          </cell>
          <cell r="S494">
            <v>1959</v>
          </cell>
          <cell r="T494">
            <v>636</v>
          </cell>
          <cell r="U494">
            <v>3700</v>
          </cell>
          <cell r="V494">
            <v>2295</v>
          </cell>
          <cell r="W494">
            <v>2940</v>
          </cell>
          <cell r="X494">
            <v>1304</v>
          </cell>
          <cell r="Y494">
            <v>2227</v>
          </cell>
          <cell r="Z494">
            <v>2802</v>
          </cell>
          <cell r="AA494">
            <v>2764</v>
          </cell>
          <cell r="AB494">
            <v>4494</v>
          </cell>
          <cell r="AC494">
            <v>3966</v>
          </cell>
          <cell r="AD494">
            <v>118</v>
          </cell>
          <cell r="AG494">
            <v>21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  <cell r="J495">
            <v>310809</v>
          </cell>
          <cell r="L495">
            <v>36</v>
          </cell>
          <cell r="M495">
            <v>17705</v>
          </cell>
          <cell r="N495">
            <v>12506</v>
          </cell>
          <cell r="O495">
            <v>13096</v>
          </cell>
          <cell r="P495">
            <v>11280</v>
          </cell>
          <cell r="Q495">
            <v>13912</v>
          </cell>
          <cell r="R495">
            <v>22657</v>
          </cell>
          <cell r="S495">
            <v>57021</v>
          </cell>
          <cell r="T495">
            <v>14255</v>
          </cell>
          <cell r="U495">
            <v>15656</v>
          </cell>
          <cell r="V495">
            <v>9426</v>
          </cell>
          <cell r="W495">
            <v>5878</v>
          </cell>
          <cell r="X495">
            <v>30367</v>
          </cell>
          <cell r="Y495">
            <v>8949</v>
          </cell>
          <cell r="Z495">
            <v>13644</v>
          </cell>
          <cell r="AA495">
            <v>20932</v>
          </cell>
          <cell r="AB495">
            <v>4458</v>
          </cell>
          <cell r="AC495">
            <v>4455</v>
          </cell>
          <cell r="AD495">
            <v>14053</v>
          </cell>
          <cell r="AE495">
            <v>9709</v>
          </cell>
          <cell r="AF495">
            <v>5830</v>
          </cell>
          <cell r="AG495">
            <v>4984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  <cell r="J496">
            <v>100691</v>
          </cell>
          <cell r="L496">
            <v>1517</v>
          </cell>
          <cell r="M496">
            <v>2432</v>
          </cell>
          <cell r="N496">
            <v>7799</v>
          </cell>
          <cell r="O496">
            <v>1878</v>
          </cell>
          <cell r="P496">
            <v>2560</v>
          </cell>
          <cell r="Q496">
            <v>4095</v>
          </cell>
          <cell r="R496">
            <v>4208</v>
          </cell>
          <cell r="S496">
            <v>3588</v>
          </cell>
          <cell r="T496">
            <v>2926</v>
          </cell>
          <cell r="U496">
            <v>7858</v>
          </cell>
          <cell r="V496">
            <v>14241</v>
          </cell>
          <cell r="W496">
            <v>1897</v>
          </cell>
          <cell r="X496">
            <v>3392</v>
          </cell>
          <cell r="Y496">
            <v>5757</v>
          </cell>
          <cell r="Z496">
            <v>14</v>
          </cell>
          <cell r="AA496">
            <v>8585</v>
          </cell>
          <cell r="AB496">
            <v>598</v>
          </cell>
          <cell r="AC496">
            <v>1285</v>
          </cell>
          <cell r="AD496">
            <v>14282</v>
          </cell>
          <cell r="AE496">
            <v>3377</v>
          </cell>
          <cell r="AF496">
            <v>5911</v>
          </cell>
          <cell r="AG496">
            <v>2491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  <cell r="J497">
            <v>45287</v>
          </cell>
          <cell r="M497">
            <v>844</v>
          </cell>
          <cell r="N497">
            <v>1329</v>
          </cell>
          <cell r="O497">
            <v>443</v>
          </cell>
          <cell r="P497">
            <v>1471</v>
          </cell>
          <cell r="Q497">
            <v>2396</v>
          </cell>
          <cell r="R497">
            <v>190</v>
          </cell>
          <cell r="S497">
            <v>938</v>
          </cell>
          <cell r="T497">
            <v>1465</v>
          </cell>
          <cell r="U497">
            <v>2672</v>
          </cell>
          <cell r="V497">
            <v>1618</v>
          </cell>
          <cell r="W497">
            <v>1393</v>
          </cell>
          <cell r="X497">
            <v>2173</v>
          </cell>
          <cell r="Y497">
            <v>1370</v>
          </cell>
          <cell r="Z497">
            <v>3800</v>
          </cell>
          <cell r="AA497">
            <v>1313</v>
          </cell>
          <cell r="AB497">
            <v>3508</v>
          </cell>
          <cell r="AC497">
            <v>3868</v>
          </cell>
          <cell r="AD497">
            <v>4077</v>
          </cell>
          <cell r="AE497">
            <v>3514</v>
          </cell>
          <cell r="AF497">
            <v>3339</v>
          </cell>
          <cell r="AG497">
            <v>3566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235057</v>
          </cell>
          <cell r="L498">
            <v>1498</v>
          </cell>
          <cell r="M498">
            <v>10728</v>
          </cell>
          <cell r="N498">
            <v>34192</v>
          </cell>
          <cell r="O498">
            <v>834</v>
          </cell>
          <cell r="P498">
            <v>1362</v>
          </cell>
          <cell r="Q498">
            <v>3284</v>
          </cell>
          <cell r="R498">
            <v>12771</v>
          </cell>
          <cell r="S498">
            <v>5807</v>
          </cell>
          <cell r="T498">
            <v>24949</v>
          </cell>
          <cell r="U498">
            <v>26647</v>
          </cell>
          <cell r="V498">
            <v>9541</v>
          </cell>
          <cell r="W498">
            <v>4204</v>
          </cell>
          <cell r="X498">
            <v>37492</v>
          </cell>
          <cell r="Y498">
            <v>22009</v>
          </cell>
          <cell r="Z498">
            <v>6022</v>
          </cell>
          <cell r="AA498">
            <v>118</v>
          </cell>
          <cell r="AB498">
            <v>9694</v>
          </cell>
          <cell r="AC498">
            <v>5726</v>
          </cell>
          <cell r="AD498">
            <v>15188</v>
          </cell>
          <cell r="AE498">
            <v>1600</v>
          </cell>
          <cell r="AF498">
            <v>1391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  <cell r="J499">
            <v>292420</v>
          </cell>
          <cell r="L499">
            <v>1604</v>
          </cell>
          <cell r="M499">
            <v>4075</v>
          </cell>
          <cell r="N499">
            <v>4994</v>
          </cell>
          <cell r="O499">
            <v>1857</v>
          </cell>
          <cell r="P499">
            <v>3506</v>
          </cell>
          <cell r="Q499">
            <v>3849</v>
          </cell>
          <cell r="R499">
            <v>5633</v>
          </cell>
          <cell r="S499">
            <v>4748</v>
          </cell>
          <cell r="T499">
            <v>16386</v>
          </cell>
          <cell r="U499">
            <v>14114</v>
          </cell>
          <cell r="V499">
            <v>13857</v>
          </cell>
          <cell r="W499">
            <v>30854</v>
          </cell>
          <cell r="X499">
            <v>6891</v>
          </cell>
          <cell r="Y499">
            <v>9218</v>
          </cell>
          <cell r="Z499">
            <v>7409</v>
          </cell>
          <cell r="AA499">
            <v>14147</v>
          </cell>
          <cell r="AB499">
            <v>19130</v>
          </cell>
          <cell r="AC499">
            <v>11967</v>
          </cell>
          <cell r="AD499">
            <v>9386</v>
          </cell>
          <cell r="AE499">
            <v>44505</v>
          </cell>
          <cell r="AF499">
            <v>57987</v>
          </cell>
          <cell r="AG499">
            <v>6303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716587</v>
          </cell>
          <cell r="L500">
            <v>7271</v>
          </cell>
          <cell r="M500">
            <v>20802</v>
          </cell>
          <cell r="N500">
            <v>23062</v>
          </cell>
          <cell r="O500">
            <v>21126</v>
          </cell>
          <cell r="P500">
            <v>24048</v>
          </cell>
          <cell r="Q500">
            <v>24504</v>
          </cell>
          <cell r="R500">
            <v>23497</v>
          </cell>
          <cell r="S500">
            <v>19176</v>
          </cell>
          <cell r="T500">
            <v>19145</v>
          </cell>
          <cell r="U500">
            <v>20230</v>
          </cell>
          <cell r="V500">
            <v>22552</v>
          </cell>
          <cell r="W500">
            <v>22318</v>
          </cell>
          <cell r="X500">
            <v>22662</v>
          </cell>
          <cell r="Y500">
            <v>20104</v>
          </cell>
          <cell r="Z500">
            <v>20476</v>
          </cell>
          <cell r="AA500">
            <v>27484</v>
          </cell>
          <cell r="AB500">
            <v>30209</v>
          </cell>
          <cell r="AC500">
            <v>39091</v>
          </cell>
          <cell r="AD500">
            <v>39892</v>
          </cell>
          <cell r="AE500">
            <v>20396</v>
          </cell>
          <cell r="AF500">
            <v>21380</v>
          </cell>
          <cell r="AG500">
            <v>29500</v>
          </cell>
          <cell r="AH500">
            <v>24389</v>
          </cell>
          <cell r="AI500">
            <v>28468</v>
          </cell>
          <cell r="AJ500">
            <v>31648</v>
          </cell>
          <cell r="AK500">
            <v>32371</v>
          </cell>
          <cell r="AL500">
            <v>34827</v>
          </cell>
          <cell r="AM500">
            <v>28887</v>
          </cell>
          <cell r="AN500">
            <v>17072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2322481</v>
          </cell>
          <cell r="L501">
            <v>17606</v>
          </cell>
          <cell r="M501">
            <v>129583</v>
          </cell>
          <cell r="N501">
            <v>101972</v>
          </cell>
          <cell r="O501">
            <v>108747</v>
          </cell>
          <cell r="P501">
            <v>92824</v>
          </cell>
          <cell r="Q501">
            <v>124690</v>
          </cell>
          <cell r="R501">
            <v>141148</v>
          </cell>
          <cell r="S501">
            <v>105257</v>
          </cell>
          <cell r="T501">
            <v>224840</v>
          </cell>
          <cell r="U501">
            <v>135595</v>
          </cell>
          <cell r="V501">
            <v>92033</v>
          </cell>
          <cell r="W501">
            <v>106695</v>
          </cell>
          <cell r="X501">
            <v>48046</v>
          </cell>
          <cell r="Y501">
            <v>64629</v>
          </cell>
          <cell r="Z501">
            <v>148434</v>
          </cell>
          <cell r="AA501">
            <v>111172</v>
          </cell>
          <cell r="AB501">
            <v>85208</v>
          </cell>
          <cell r="AC501">
            <v>81682</v>
          </cell>
          <cell r="AD501">
            <v>61974</v>
          </cell>
          <cell r="AE501">
            <v>52749</v>
          </cell>
          <cell r="AF501">
            <v>72536</v>
          </cell>
          <cell r="AG501">
            <v>37962</v>
          </cell>
          <cell r="AH501">
            <v>28244</v>
          </cell>
          <cell r="AI501">
            <v>32043</v>
          </cell>
          <cell r="AJ501">
            <v>29925</v>
          </cell>
          <cell r="AK501">
            <v>24725</v>
          </cell>
          <cell r="AL501">
            <v>21055</v>
          </cell>
          <cell r="AM501">
            <v>22356</v>
          </cell>
          <cell r="AN501">
            <v>18242</v>
          </cell>
          <cell r="AO501">
            <v>509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4149924</v>
          </cell>
          <cell r="L502">
            <v>83090</v>
          </cell>
          <cell r="M502">
            <v>196244</v>
          </cell>
          <cell r="N502">
            <v>215319</v>
          </cell>
          <cell r="O502">
            <v>243840</v>
          </cell>
          <cell r="P502">
            <v>204911</v>
          </cell>
          <cell r="Q502">
            <v>104105</v>
          </cell>
          <cell r="R502">
            <v>157781</v>
          </cell>
          <cell r="S502">
            <v>152124</v>
          </cell>
          <cell r="T502">
            <v>132736</v>
          </cell>
          <cell r="U502">
            <v>120493</v>
          </cell>
          <cell r="V502">
            <v>126242</v>
          </cell>
          <cell r="W502">
            <v>169595</v>
          </cell>
          <cell r="X502">
            <v>221580</v>
          </cell>
          <cell r="Y502">
            <v>174289</v>
          </cell>
          <cell r="Z502">
            <v>133947</v>
          </cell>
          <cell r="AA502">
            <v>96772</v>
          </cell>
          <cell r="AB502">
            <v>153456</v>
          </cell>
          <cell r="AC502">
            <v>256464</v>
          </cell>
          <cell r="AD502">
            <v>175576</v>
          </cell>
          <cell r="AE502">
            <v>125225</v>
          </cell>
          <cell r="AF502">
            <v>88043</v>
          </cell>
          <cell r="AG502">
            <v>103082</v>
          </cell>
          <cell r="AH502">
            <v>78649</v>
          </cell>
          <cell r="AI502">
            <v>116007</v>
          </cell>
          <cell r="AJ502">
            <v>148568</v>
          </cell>
          <cell r="AK502">
            <v>124143</v>
          </cell>
          <cell r="AL502">
            <v>129366</v>
          </cell>
          <cell r="AM502">
            <v>70829</v>
          </cell>
          <cell r="AN502">
            <v>47276</v>
          </cell>
          <cell r="AO502">
            <v>172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  <cell r="J503">
            <v>104835</v>
          </cell>
          <cell r="L503">
            <v>497</v>
          </cell>
          <cell r="M503">
            <v>2058</v>
          </cell>
          <cell r="N503">
            <v>1694</v>
          </cell>
          <cell r="O503">
            <v>1817</v>
          </cell>
          <cell r="P503">
            <v>838</v>
          </cell>
          <cell r="Q503">
            <v>1693</v>
          </cell>
          <cell r="R503">
            <v>1477</v>
          </cell>
          <cell r="S503">
            <v>744</v>
          </cell>
          <cell r="T503">
            <v>114</v>
          </cell>
          <cell r="U503">
            <v>673</v>
          </cell>
          <cell r="V503">
            <v>1083</v>
          </cell>
          <cell r="X503">
            <v>263</v>
          </cell>
          <cell r="Y503">
            <v>208</v>
          </cell>
          <cell r="Z503">
            <v>757</v>
          </cell>
          <cell r="AA503">
            <v>1960</v>
          </cell>
          <cell r="AB503">
            <v>645</v>
          </cell>
          <cell r="AC503">
            <v>1596</v>
          </cell>
          <cell r="AD503">
            <v>3380</v>
          </cell>
          <cell r="AE503">
            <v>753</v>
          </cell>
          <cell r="AF503">
            <v>4380</v>
          </cell>
          <cell r="AG503">
            <v>3631</v>
          </cell>
          <cell r="AH503">
            <v>10107</v>
          </cell>
          <cell r="AI503">
            <v>6371</v>
          </cell>
          <cell r="AJ503">
            <v>11490</v>
          </cell>
          <cell r="AK503">
            <v>9624</v>
          </cell>
          <cell r="AL503">
            <v>7477</v>
          </cell>
          <cell r="AM503">
            <v>21825</v>
          </cell>
          <cell r="AN503">
            <v>7680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  <cell r="J504">
            <v>275793</v>
          </cell>
          <cell r="L504">
            <v>275</v>
          </cell>
          <cell r="M504">
            <v>5394</v>
          </cell>
          <cell r="N504">
            <v>1964</v>
          </cell>
          <cell r="O504">
            <v>13888</v>
          </cell>
          <cell r="P504">
            <v>19076</v>
          </cell>
          <cell r="Q504">
            <v>11255</v>
          </cell>
          <cell r="R504">
            <v>4017</v>
          </cell>
          <cell r="S504">
            <v>6257</v>
          </cell>
          <cell r="T504">
            <v>4461</v>
          </cell>
          <cell r="U504">
            <v>7143</v>
          </cell>
          <cell r="V504">
            <v>3468</v>
          </cell>
          <cell r="W504">
            <v>419</v>
          </cell>
          <cell r="X504">
            <v>104</v>
          </cell>
          <cell r="Y504">
            <v>1518</v>
          </cell>
          <cell r="Z504">
            <v>2210</v>
          </cell>
          <cell r="AA504">
            <v>646</v>
          </cell>
          <cell r="AB504">
            <v>3873</v>
          </cell>
          <cell r="AC504">
            <v>3583</v>
          </cell>
          <cell r="AD504">
            <v>2991</v>
          </cell>
          <cell r="AE504">
            <v>6143</v>
          </cell>
          <cell r="AG504">
            <v>9137</v>
          </cell>
          <cell r="AH504">
            <v>32</v>
          </cell>
          <cell r="AI504">
            <v>47855</v>
          </cell>
          <cell r="AJ504">
            <v>75215</v>
          </cell>
          <cell r="AK504">
            <v>8296</v>
          </cell>
          <cell r="AL504">
            <v>24552</v>
          </cell>
          <cell r="AM504">
            <v>7563</v>
          </cell>
          <cell r="AN504">
            <v>4458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  <cell r="J505">
            <v>303021</v>
          </cell>
          <cell r="L505">
            <v>3612</v>
          </cell>
          <cell r="M505">
            <v>4851</v>
          </cell>
          <cell r="N505">
            <v>14039</v>
          </cell>
          <cell r="O505">
            <v>20916</v>
          </cell>
          <cell r="P505">
            <v>21349</v>
          </cell>
          <cell r="Q505">
            <v>12529</v>
          </cell>
          <cell r="R505">
            <v>13289</v>
          </cell>
          <cell r="S505">
            <v>9892</v>
          </cell>
          <cell r="T505">
            <v>3783</v>
          </cell>
          <cell r="U505">
            <v>4888</v>
          </cell>
          <cell r="V505">
            <v>3680</v>
          </cell>
          <cell r="W505">
            <v>355</v>
          </cell>
          <cell r="X505">
            <v>1672</v>
          </cell>
          <cell r="Y505">
            <v>8162</v>
          </cell>
          <cell r="Z505">
            <v>1396</v>
          </cell>
          <cell r="AA505">
            <v>2848</v>
          </cell>
          <cell r="AB505">
            <v>4802</v>
          </cell>
          <cell r="AC505">
            <v>4250</v>
          </cell>
          <cell r="AD505">
            <v>4962</v>
          </cell>
          <cell r="AE505">
            <v>2438</v>
          </cell>
          <cell r="AF505">
            <v>8805</v>
          </cell>
          <cell r="AG505">
            <v>5353</v>
          </cell>
          <cell r="AH505">
            <v>14717</v>
          </cell>
          <cell r="AI505">
            <v>21962</v>
          </cell>
          <cell r="AJ505">
            <v>17693</v>
          </cell>
          <cell r="AK505">
            <v>12112</v>
          </cell>
          <cell r="AL505">
            <v>23056</v>
          </cell>
          <cell r="AM505">
            <v>48060</v>
          </cell>
          <cell r="AN505">
            <v>7550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51731764</v>
          </cell>
          <cell r="L506">
            <v>842010</v>
          </cell>
          <cell r="M506">
            <v>2090799</v>
          </cell>
          <cell r="N506">
            <v>2155082</v>
          </cell>
          <cell r="O506">
            <v>2012395</v>
          </cell>
          <cell r="P506">
            <v>1968027</v>
          </cell>
          <cell r="Q506">
            <v>1997270</v>
          </cell>
          <cell r="R506">
            <v>2266513</v>
          </cell>
          <cell r="S506">
            <v>2066086</v>
          </cell>
          <cell r="T506">
            <v>2300259</v>
          </cell>
          <cell r="U506">
            <v>2263093</v>
          </cell>
          <cell r="V506">
            <v>1793717</v>
          </cell>
          <cell r="W506">
            <v>1975458</v>
          </cell>
          <cell r="X506">
            <v>1999887</v>
          </cell>
          <cell r="Y506">
            <v>1958276</v>
          </cell>
          <cell r="Z506">
            <v>1761384</v>
          </cell>
          <cell r="AA506">
            <v>1840492</v>
          </cell>
          <cell r="AB506">
            <v>1756058</v>
          </cell>
          <cell r="AC506">
            <v>1675927</v>
          </cell>
          <cell r="AD506">
            <v>1819341</v>
          </cell>
          <cell r="AE506">
            <v>1800910</v>
          </cell>
          <cell r="AF506">
            <v>1733949</v>
          </cell>
          <cell r="AG506">
            <v>1554262</v>
          </cell>
          <cell r="AH506">
            <v>1522267</v>
          </cell>
          <cell r="AI506">
            <v>1649660</v>
          </cell>
          <cell r="AJ506">
            <v>1493983</v>
          </cell>
          <cell r="AK506">
            <v>1714050</v>
          </cell>
          <cell r="AL506">
            <v>1649410</v>
          </cell>
          <cell r="AM506">
            <v>1488853</v>
          </cell>
          <cell r="AN506">
            <v>582346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1488011</v>
          </cell>
          <cell r="L507">
            <v>29566</v>
          </cell>
          <cell r="M507">
            <v>103107</v>
          </cell>
          <cell r="N507">
            <v>86996</v>
          </cell>
          <cell r="O507">
            <v>75564</v>
          </cell>
          <cell r="P507">
            <v>81742</v>
          </cell>
          <cell r="Q507">
            <v>66296</v>
          </cell>
          <cell r="R507">
            <v>54707</v>
          </cell>
          <cell r="S507">
            <v>61415</v>
          </cell>
          <cell r="T507">
            <v>71537</v>
          </cell>
          <cell r="U507">
            <v>60921</v>
          </cell>
          <cell r="V507">
            <v>38877</v>
          </cell>
          <cell r="W507">
            <v>38930</v>
          </cell>
          <cell r="X507">
            <v>50180</v>
          </cell>
          <cell r="Y507">
            <v>45643</v>
          </cell>
          <cell r="Z507">
            <v>52589</v>
          </cell>
          <cell r="AA507">
            <v>44800</v>
          </cell>
          <cell r="AB507">
            <v>46394</v>
          </cell>
          <cell r="AC507">
            <v>48760</v>
          </cell>
          <cell r="AD507">
            <v>52336</v>
          </cell>
          <cell r="AE507">
            <v>43806</v>
          </cell>
          <cell r="AF507">
            <v>39663</v>
          </cell>
          <cell r="AG507">
            <v>39472</v>
          </cell>
          <cell r="AH507">
            <v>37746</v>
          </cell>
          <cell r="AI507">
            <v>47863</v>
          </cell>
          <cell r="AJ507">
            <v>47674</v>
          </cell>
          <cell r="AK507">
            <v>51142</v>
          </cell>
          <cell r="AL507">
            <v>32393</v>
          </cell>
          <cell r="AM507">
            <v>26875</v>
          </cell>
          <cell r="AN507">
            <v>11017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15215016</v>
          </cell>
          <cell r="L508">
            <v>273516</v>
          </cell>
          <cell r="M508">
            <v>625571</v>
          </cell>
          <cell r="N508">
            <v>622712</v>
          </cell>
          <cell r="O508">
            <v>618913</v>
          </cell>
          <cell r="P508">
            <v>613689</v>
          </cell>
          <cell r="Q508">
            <v>628402</v>
          </cell>
          <cell r="R508">
            <v>714046</v>
          </cell>
          <cell r="S508">
            <v>696182</v>
          </cell>
          <cell r="T508">
            <v>827085</v>
          </cell>
          <cell r="U508">
            <v>768267</v>
          </cell>
          <cell r="V508">
            <v>618355</v>
          </cell>
          <cell r="W508">
            <v>632823</v>
          </cell>
          <cell r="X508">
            <v>621533</v>
          </cell>
          <cell r="Y508">
            <v>554443</v>
          </cell>
          <cell r="Z508">
            <v>491782</v>
          </cell>
          <cell r="AA508">
            <v>496979</v>
          </cell>
          <cell r="AB508">
            <v>488624</v>
          </cell>
          <cell r="AC508">
            <v>499476</v>
          </cell>
          <cell r="AD508">
            <v>510890</v>
          </cell>
          <cell r="AE508">
            <v>476222</v>
          </cell>
          <cell r="AF508">
            <v>456256</v>
          </cell>
          <cell r="AG508">
            <v>387184</v>
          </cell>
          <cell r="AH508">
            <v>422215</v>
          </cell>
          <cell r="AI508">
            <v>446175</v>
          </cell>
          <cell r="AJ508">
            <v>424895</v>
          </cell>
          <cell r="AK508">
            <v>432189</v>
          </cell>
          <cell r="AL508">
            <v>400958</v>
          </cell>
          <cell r="AM508">
            <v>369870</v>
          </cell>
          <cell r="AN508">
            <v>95764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1666111</v>
          </cell>
          <cell r="L509">
            <v>39885</v>
          </cell>
          <cell r="M509">
            <v>109041</v>
          </cell>
          <cell r="N509">
            <v>94566</v>
          </cell>
          <cell r="O509">
            <v>104241</v>
          </cell>
          <cell r="P509">
            <v>129271</v>
          </cell>
          <cell r="Q509">
            <v>130527</v>
          </cell>
          <cell r="R509">
            <v>108398</v>
          </cell>
          <cell r="S509">
            <v>82000</v>
          </cell>
          <cell r="T509">
            <v>80235</v>
          </cell>
          <cell r="U509">
            <v>75449</v>
          </cell>
          <cell r="V509">
            <v>68784</v>
          </cell>
          <cell r="W509">
            <v>53431</v>
          </cell>
          <cell r="X509">
            <v>49994</v>
          </cell>
          <cell r="Y509">
            <v>67503</v>
          </cell>
          <cell r="Z509">
            <v>51050</v>
          </cell>
          <cell r="AA509">
            <v>42767</v>
          </cell>
          <cell r="AB509">
            <v>43673</v>
          </cell>
          <cell r="AC509">
            <v>60398</v>
          </cell>
          <cell r="AD509">
            <v>63977</v>
          </cell>
          <cell r="AE509">
            <v>51448</v>
          </cell>
          <cell r="AF509">
            <v>54612</v>
          </cell>
          <cell r="AG509">
            <v>34203</v>
          </cell>
          <cell r="AH509">
            <v>14754</v>
          </cell>
          <cell r="AI509">
            <v>11354</v>
          </cell>
          <cell r="AJ509">
            <v>8419</v>
          </cell>
          <cell r="AK509">
            <v>7992</v>
          </cell>
          <cell r="AL509">
            <v>10043</v>
          </cell>
          <cell r="AM509">
            <v>11925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14554297</v>
          </cell>
          <cell r="L510">
            <v>117756</v>
          </cell>
          <cell r="M510">
            <v>680374</v>
          </cell>
          <cell r="N510">
            <v>753236</v>
          </cell>
          <cell r="O510">
            <v>870645</v>
          </cell>
          <cell r="P510">
            <v>886586</v>
          </cell>
          <cell r="Q510">
            <v>792668</v>
          </cell>
          <cell r="R510">
            <v>672097</v>
          </cell>
          <cell r="S510">
            <v>663947</v>
          </cell>
          <cell r="T510">
            <v>492598</v>
          </cell>
          <cell r="U510">
            <v>592915</v>
          </cell>
          <cell r="V510">
            <v>511795</v>
          </cell>
          <cell r="W510">
            <v>424571</v>
          </cell>
          <cell r="X510">
            <v>544426</v>
          </cell>
          <cell r="Y510">
            <v>457706</v>
          </cell>
          <cell r="Z510">
            <v>525662</v>
          </cell>
          <cell r="AA510">
            <v>509999</v>
          </cell>
          <cell r="AB510">
            <v>396725</v>
          </cell>
          <cell r="AC510">
            <v>403800</v>
          </cell>
          <cell r="AD510">
            <v>562692</v>
          </cell>
          <cell r="AE510">
            <v>639795</v>
          </cell>
          <cell r="AF510">
            <v>507794</v>
          </cell>
          <cell r="AG510">
            <v>702619</v>
          </cell>
          <cell r="AH510">
            <v>320093</v>
          </cell>
          <cell r="AI510">
            <v>251226</v>
          </cell>
          <cell r="AJ510">
            <v>258999</v>
          </cell>
          <cell r="AK510">
            <v>273458</v>
          </cell>
          <cell r="AL510">
            <v>252670</v>
          </cell>
          <cell r="AM510">
            <v>221088</v>
          </cell>
          <cell r="AN510">
            <v>155575</v>
          </cell>
          <cell r="AO510">
            <v>110782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7168629</v>
          </cell>
          <cell r="L511">
            <v>161718</v>
          </cell>
          <cell r="M511">
            <v>400084</v>
          </cell>
          <cell r="N511">
            <v>380683</v>
          </cell>
          <cell r="O511">
            <v>381960</v>
          </cell>
          <cell r="P511">
            <v>478759</v>
          </cell>
          <cell r="Q511">
            <v>567279</v>
          </cell>
          <cell r="R511">
            <v>423719</v>
          </cell>
          <cell r="S511">
            <v>364027</v>
          </cell>
          <cell r="T511">
            <v>354967</v>
          </cell>
          <cell r="U511">
            <v>417475</v>
          </cell>
          <cell r="V511">
            <v>377713</v>
          </cell>
          <cell r="W511">
            <v>305909</v>
          </cell>
          <cell r="X511">
            <v>260671</v>
          </cell>
          <cell r="Y511">
            <v>309016</v>
          </cell>
          <cell r="Z511">
            <v>251149</v>
          </cell>
          <cell r="AA511">
            <v>244021</v>
          </cell>
          <cell r="AB511">
            <v>212232</v>
          </cell>
          <cell r="AC511">
            <v>186642</v>
          </cell>
          <cell r="AD511">
            <v>187824</v>
          </cell>
          <cell r="AE511">
            <v>184089</v>
          </cell>
          <cell r="AF511">
            <v>171695</v>
          </cell>
          <cell r="AG511">
            <v>142684</v>
          </cell>
          <cell r="AH511">
            <v>93538</v>
          </cell>
          <cell r="AI511">
            <v>57848</v>
          </cell>
          <cell r="AJ511">
            <v>56085</v>
          </cell>
          <cell r="AK511">
            <v>46418</v>
          </cell>
          <cell r="AL511">
            <v>66363</v>
          </cell>
          <cell r="AM511">
            <v>55127</v>
          </cell>
          <cell r="AN511">
            <v>28934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659667</v>
          </cell>
          <cell r="L512">
            <v>11432</v>
          </cell>
          <cell r="M512">
            <v>24417</v>
          </cell>
          <cell r="N512">
            <v>29105</v>
          </cell>
          <cell r="O512">
            <v>27750</v>
          </cell>
          <cell r="P512">
            <v>32172</v>
          </cell>
          <cell r="Q512">
            <v>35456</v>
          </cell>
          <cell r="R512">
            <v>26467</v>
          </cell>
          <cell r="S512">
            <v>27002</v>
          </cell>
          <cell r="T512">
            <v>25842</v>
          </cell>
          <cell r="U512">
            <v>28435</v>
          </cell>
          <cell r="V512">
            <v>26350</v>
          </cell>
          <cell r="W512">
            <v>29169</v>
          </cell>
          <cell r="X512">
            <v>29181</v>
          </cell>
          <cell r="Y512">
            <v>27925</v>
          </cell>
          <cell r="Z512">
            <v>24931</v>
          </cell>
          <cell r="AA512">
            <v>21044</v>
          </cell>
          <cell r="AB512">
            <v>18340</v>
          </cell>
          <cell r="AC512">
            <v>18006</v>
          </cell>
          <cell r="AD512">
            <v>27578</v>
          </cell>
          <cell r="AE512">
            <v>22296</v>
          </cell>
          <cell r="AF512">
            <v>23900</v>
          </cell>
          <cell r="AG512">
            <v>18373</v>
          </cell>
          <cell r="AH512">
            <v>16457</v>
          </cell>
          <cell r="AI512">
            <v>17930</v>
          </cell>
          <cell r="AJ512">
            <v>14762</v>
          </cell>
          <cell r="AK512">
            <v>17110</v>
          </cell>
          <cell r="AL512">
            <v>16865</v>
          </cell>
          <cell r="AM512">
            <v>15759</v>
          </cell>
          <cell r="AN512">
            <v>5613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1614272</v>
          </cell>
          <cell r="L513">
            <v>11652</v>
          </cell>
          <cell r="M513">
            <v>125714</v>
          </cell>
          <cell r="N513">
            <v>162677</v>
          </cell>
          <cell r="O513">
            <v>151003</v>
          </cell>
          <cell r="P513">
            <v>103846</v>
          </cell>
          <cell r="Q513">
            <v>122101</v>
          </cell>
          <cell r="R513">
            <v>136810</v>
          </cell>
          <cell r="S513">
            <v>137664</v>
          </cell>
          <cell r="T513">
            <v>47125</v>
          </cell>
          <cell r="U513">
            <v>49021</v>
          </cell>
          <cell r="V513">
            <v>40862</v>
          </cell>
          <cell r="W513">
            <v>36315</v>
          </cell>
          <cell r="X513">
            <v>57954</v>
          </cell>
          <cell r="Y513">
            <v>111100</v>
          </cell>
          <cell r="Z513">
            <v>34385</v>
          </cell>
          <cell r="AA513">
            <v>15328</v>
          </cell>
          <cell r="AB513">
            <v>2985</v>
          </cell>
          <cell r="AC513">
            <v>12840</v>
          </cell>
          <cell r="AD513">
            <v>24895</v>
          </cell>
          <cell r="AE513">
            <v>29090</v>
          </cell>
          <cell r="AF513">
            <v>29883</v>
          </cell>
          <cell r="AG513">
            <v>62291</v>
          </cell>
          <cell r="AH513">
            <v>31960</v>
          </cell>
          <cell r="AI513">
            <v>14786</v>
          </cell>
          <cell r="AJ513">
            <v>7892</v>
          </cell>
          <cell r="AK513">
            <v>3174</v>
          </cell>
          <cell r="AL513">
            <v>24833</v>
          </cell>
          <cell r="AM513">
            <v>16203</v>
          </cell>
          <cell r="AN513">
            <v>9883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11356220</v>
          </cell>
          <cell r="L514">
            <v>174027</v>
          </cell>
          <cell r="M514">
            <v>431960</v>
          </cell>
          <cell r="N514">
            <v>525119</v>
          </cell>
          <cell r="O514">
            <v>548095</v>
          </cell>
          <cell r="P514">
            <v>454365</v>
          </cell>
          <cell r="Q514">
            <v>655712</v>
          </cell>
          <cell r="R514">
            <v>375138</v>
          </cell>
          <cell r="S514">
            <v>452235</v>
          </cell>
          <cell r="T514">
            <v>418997</v>
          </cell>
          <cell r="U514">
            <v>463936</v>
          </cell>
          <cell r="V514">
            <v>451065</v>
          </cell>
          <cell r="W514">
            <v>563665</v>
          </cell>
          <cell r="X514">
            <v>426689</v>
          </cell>
          <cell r="Y514">
            <v>314827</v>
          </cell>
          <cell r="Z514">
            <v>386029</v>
          </cell>
          <cell r="AA514">
            <v>382045</v>
          </cell>
          <cell r="AB514">
            <v>550520</v>
          </cell>
          <cell r="AC514">
            <v>558865</v>
          </cell>
          <cell r="AD514">
            <v>293867</v>
          </cell>
          <cell r="AE514">
            <v>379664</v>
          </cell>
          <cell r="AF514">
            <v>312960</v>
          </cell>
          <cell r="AG514">
            <v>458737</v>
          </cell>
          <cell r="AH514">
            <v>186060</v>
          </cell>
          <cell r="AI514">
            <v>416148</v>
          </cell>
          <cell r="AJ514">
            <v>330601</v>
          </cell>
          <cell r="AK514">
            <v>258552</v>
          </cell>
          <cell r="AL514">
            <v>225297</v>
          </cell>
          <cell r="AM514">
            <v>267584</v>
          </cell>
          <cell r="AN514">
            <v>81213</v>
          </cell>
          <cell r="AO514">
            <v>12248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393039</v>
          </cell>
          <cell r="L515">
            <v>12510</v>
          </cell>
          <cell r="M515">
            <v>27210</v>
          </cell>
          <cell r="N515">
            <v>26177</v>
          </cell>
          <cell r="O515">
            <v>24245</v>
          </cell>
          <cell r="P515">
            <v>30786</v>
          </cell>
          <cell r="Q515">
            <v>26083</v>
          </cell>
          <cell r="R515">
            <v>18059</v>
          </cell>
          <cell r="S515">
            <v>18543</v>
          </cell>
          <cell r="T515">
            <v>21641</v>
          </cell>
          <cell r="U515">
            <v>15772</v>
          </cell>
          <cell r="V515">
            <v>15989</v>
          </cell>
          <cell r="W515">
            <v>16410</v>
          </cell>
          <cell r="X515">
            <v>18040</v>
          </cell>
          <cell r="Y515">
            <v>16007</v>
          </cell>
          <cell r="Z515">
            <v>13125</v>
          </cell>
          <cell r="AA515">
            <v>10246</v>
          </cell>
          <cell r="AB515">
            <v>7353</v>
          </cell>
          <cell r="AC515">
            <v>7937</v>
          </cell>
          <cell r="AD515">
            <v>8167</v>
          </cell>
          <cell r="AE515">
            <v>9280</v>
          </cell>
          <cell r="AF515">
            <v>7357</v>
          </cell>
          <cell r="AG515">
            <v>5897</v>
          </cell>
          <cell r="AH515">
            <v>5588</v>
          </cell>
          <cell r="AI515">
            <v>5214</v>
          </cell>
          <cell r="AJ515">
            <v>6081</v>
          </cell>
          <cell r="AK515">
            <v>7740</v>
          </cell>
          <cell r="AL515">
            <v>3826</v>
          </cell>
          <cell r="AM515">
            <v>5897</v>
          </cell>
          <cell r="AN515">
            <v>1859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821661</v>
          </cell>
          <cell r="L516">
            <v>3635</v>
          </cell>
          <cell r="M516">
            <v>45322</v>
          </cell>
          <cell r="N516">
            <v>123176</v>
          </cell>
          <cell r="O516">
            <v>25474</v>
          </cell>
          <cell r="P516">
            <v>67332</v>
          </cell>
          <cell r="Q516">
            <v>49145</v>
          </cell>
          <cell r="R516">
            <v>52929</v>
          </cell>
          <cell r="S516">
            <v>20851</v>
          </cell>
          <cell r="T516">
            <v>8768</v>
          </cell>
          <cell r="U516">
            <v>20582</v>
          </cell>
          <cell r="V516">
            <v>9455</v>
          </cell>
          <cell r="W516">
            <v>17349</v>
          </cell>
          <cell r="X516">
            <v>20013</v>
          </cell>
          <cell r="Y516">
            <v>10636</v>
          </cell>
          <cell r="Z516">
            <v>126388</v>
          </cell>
          <cell r="AA516">
            <v>13276</v>
          </cell>
          <cell r="AB516">
            <v>5846</v>
          </cell>
          <cell r="AC516">
            <v>13187</v>
          </cell>
          <cell r="AD516">
            <v>28906</v>
          </cell>
          <cell r="AE516">
            <v>8415</v>
          </cell>
          <cell r="AF516">
            <v>2247</v>
          </cell>
          <cell r="AG516">
            <v>18899</v>
          </cell>
          <cell r="AH516">
            <v>17806</v>
          </cell>
          <cell r="AI516">
            <v>6749</v>
          </cell>
          <cell r="AJ516">
            <v>15466</v>
          </cell>
          <cell r="AK516">
            <v>21181</v>
          </cell>
          <cell r="AL516">
            <v>45557</v>
          </cell>
          <cell r="AM516">
            <v>12171</v>
          </cell>
          <cell r="AN516">
            <v>10900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14330982</v>
          </cell>
          <cell r="L517">
            <v>330896</v>
          </cell>
          <cell r="M517">
            <v>890962</v>
          </cell>
          <cell r="N517">
            <v>891684</v>
          </cell>
          <cell r="O517">
            <v>1024129</v>
          </cell>
          <cell r="P517">
            <v>951891</v>
          </cell>
          <cell r="Q517">
            <v>816566</v>
          </cell>
          <cell r="R517">
            <v>468822</v>
          </cell>
          <cell r="S517">
            <v>542131</v>
          </cell>
          <cell r="T517">
            <v>495225</v>
          </cell>
          <cell r="U517">
            <v>523480</v>
          </cell>
          <cell r="V517">
            <v>500730</v>
          </cell>
          <cell r="W517">
            <v>373987</v>
          </cell>
          <cell r="X517">
            <v>392922</v>
          </cell>
          <cell r="Y517">
            <v>450235</v>
          </cell>
          <cell r="Z517">
            <v>492327</v>
          </cell>
          <cell r="AA517">
            <v>311209</v>
          </cell>
          <cell r="AB517">
            <v>336932</v>
          </cell>
          <cell r="AC517">
            <v>502484</v>
          </cell>
          <cell r="AD517">
            <v>493256</v>
          </cell>
          <cell r="AE517">
            <v>556212</v>
          </cell>
          <cell r="AF517">
            <v>470492</v>
          </cell>
          <cell r="AG517">
            <v>591047</v>
          </cell>
          <cell r="AH517">
            <v>211521</v>
          </cell>
          <cell r="AI517">
            <v>289481</v>
          </cell>
          <cell r="AJ517">
            <v>251553</v>
          </cell>
          <cell r="AK517">
            <v>256909</v>
          </cell>
          <cell r="AL517">
            <v>308465</v>
          </cell>
          <cell r="AM517">
            <v>452145</v>
          </cell>
          <cell r="AN517">
            <v>153289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  <cell r="J518">
            <v>15688</v>
          </cell>
          <cell r="M518">
            <v>647</v>
          </cell>
          <cell r="N518">
            <v>284</v>
          </cell>
          <cell r="O518">
            <v>1443</v>
          </cell>
          <cell r="P518">
            <v>873</v>
          </cell>
          <cell r="Q518">
            <v>2466</v>
          </cell>
          <cell r="R518">
            <v>1268</v>
          </cell>
          <cell r="S518">
            <v>573</v>
          </cell>
          <cell r="T518">
            <v>15</v>
          </cell>
          <cell r="U518">
            <v>536</v>
          </cell>
          <cell r="V518">
            <v>2083</v>
          </cell>
          <cell r="W518">
            <v>902</v>
          </cell>
          <cell r="X518">
            <v>1334</v>
          </cell>
          <cell r="AA518">
            <v>1654</v>
          </cell>
          <cell r="AB518">
            <v>430</v>
          </cell>
          <cell r="AE518">
            <v>298</v>
          </cell>
          <cell r="AG518">
            <v>882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  <cell r="J519">
            <v>559800</v>
          </cell>
          <cell r="M519">
            <v>22898</v>
          </cell>
          <cell r="N519">
            <v>20723</v>
          </cell>
          <cell r="O519">
            <v>19559</v>
          </cell>
          <cell r="P519">
            <v>56447</v>
          </cell>
          <cell r="Q519">
            <v>15352</v>
          </cell>
          <cell r="R519">
            <v>43069</v>
          </cell>
          <cell r="S519">
            <v>29227</v>
          </cell>
          <cell r="T519">
            <v>23052</v>
          </cell>
          <cell r="U519">
            <v>38897</v>
          </cell>
          <cell r="V519">
            <v>38839</v>
          </cell>
          <cell r="W519">
            <v>32976</v>
          </cell>
          <cell r="X519">
            <v>93965</v>
          </cell>
          <cell r="Y519">
            <v>1294</v>
          </cell>
          <cell r="Z519">
            <v>10940</v>
          </cell>
          <cell r="AA519">
            <v>24911</v>
          </cell>
          <cell r="AB519">
            <v>7100</v>
          </cell>
          <cell r="AC519">
            <v>12726</v>
          </cell>
          <cell r="AD519">
            <v>27555</v>
          </cell>
          <cell r="AE519">
            <v>1756</v>
          </cell>
          <cell r="AF519">
            <v>31322</v>
          </cell>
          <cell r="AG519">
            <v>7192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  <cell r="J520">
            <v>220031</v>
          </cell>
          <cell r="L520">
            <v>2116</v>
          </cell>
          <cell r="M520">
            <v>5676</v>
          </cell>
          <cell r="N520">
            <v>6456</v>
          </cell>
          <cell r="O520">
            <v>7083</v>
          </cell>
          <cell r="P520">
            <v>5542</v>
          </cell>
          <cell r="Q520">
            <v>5602</v>
          </cell>
          <cell r="R520">
            <v>17859</v>
          </cell>
          <cell r="S520">
            <v>1989</v>
          </cell>
          <cell r="T520">
            <v>13087</v>
          </cell>
          <cell r="U520">
            <v>6497</v>
          </cell>
          <cell r="V520">
            <v>7334</v>
          </cell>
          <cell r="W520">
            <v>11162</v>
          </cell>
          <cell r="X520">
            <v>6938</v>
          </cell>
          <cell r="Y520">
            <v>12108</v>
          </cell>
          <cell r="Z520">
            <v>4111</v>
          </cell>
          <cell r="AA520">
            <v>10772</v>
          </cell>
          <cell r="AB520">
            <v>9866</v>
          </cell>
          <cell r="AC520">
            <v>24208</v>
          </cell>
          <cell r="AD520">
            <v>3719</v>
          </cell>
          <cell r="AE520">
            <v>25963</v>
          </cell>
          <cell r="AF520">
            <v>17391</v>
          </cell>
          <cell r="AG520">
            <v>9860</v>
          </cell>
          <cell r="AH520">
            <v>4692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81616</v>
          </cell>
          <cell r="L521">
            <v>1051</v>
          </cell>
          <cell r="M521">
            <v>2418</v>
          </cell>
          <cell r="N521">
            <v>2789</v>
          </cell>
          <cell r="O521">
            <v>2594</v>
          </cell>
          <cell r="P521">
            <v>3668</v>
          </cell>
          <cell r="Q521">
            <v>3185</v>
          </cell>
          <cell r="R521">
            <v>2934</v>
          </cell>
          <cell r="S521">
            <v>3701</v>
          </cell>
          <cell r="T521">
            <v>3448</v>
          </cell>
          <cell r="U521">
            <v>2502</v>
          </cell>
          <cell r="V521">
            <v>1725</v>
          </cell>
          <cell r="W521">
            <v>3019</v>
          </cell>
          <cell r="X521">
            <v>4759</v>
          </cell>
          <cell r="Y521">
            <v>5624</v>
          </cell>
          <cell r="Z521">
            <v>4087</v>
          </cell>
          <cell r="AA521">
            <v>4130</v>
          </cell>
          <cell r="AB521">
            <v>4548</v>
          </cell>
          <cell r="AC521">
            <v>3674</v>
          </cell>
          <cell r="AD521">
            <v>7048</v>
          </cell>
          <cell r="AE521">
            <v>5358</v>
          </cell>
          <cell r="AF521">
            <v>4979</v>
          </cell>
          <cell r="AG521">
            <v>4375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731559</v>
          </cell>
          <cell r="L522">
            <v>1030</v>
          </cell>
          <cell r="M522">
            <v>22092</v>
          </cell>
          <cell r="N522">
            <v>22273</v>
          </cell>
          <cell r="O522">
            <v>30515</v>
          </cell>
          <cell r="P522">
            <v>58483</v>
          </cell>
          <cell r="Q522">
            <v>19712</v>
          </cell>
          <cell r="R522">
            <v>47414</v>
          </cell>
          <cell r="S522">
            <v>43419</v>
          </cell>
          <cell r="T522">
            <v>22336</v>
          </cell>
          <cell r="U522">
            <v>47317</v>
          </cell>
          <cell r="V522">
            <v>13339</v>
          </cell>
          <cell r="W522">
            <v>14046</v>
          </cell>
          <cell r="X522">
            <v>40053</v>
          </cell>
          <cell r="Y522">
            <v>104294</v>
          </cell>
          <cell r="Z522">
            <v>6724</v>
          </cell>
          <cell r="AA522">
            <v>43308</v>
          </cell>
          <cell r="AB522">
            <v>40122</v>
          </cell>
          <cell r="AC522">
            <v>9849</v>
          </cell>
          <cell r="AD522">
            <v>88614</v>
          </cell>
          <cell r="AE522">
            <v>43428</v>
          </cell>
          <cell r="AF522">
            <v>6911</v>
          </cell>
          <cell r="AG522">
            <v>6280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438965</v>
          </cell>
          <cell r="L523">
            <v>3116</v>
          </cell>
          <cell r="M523">
            <v>11594</v>
          </cell>
          <cell r="N523">
            <v>9418</v>
          </cell>
          <cell r="O523">
            <v>12951</v>
          </cell>
          <cell r="P523">
            <v>10248</v>
          </cell>
          <cell r="Q523">
            <v>6539</v>
          </cell>
          <cell r="R523">
            <v>7646</v>
          </cell>
          <cell r="S523">
            <v>15847</v>
          </cell>
          <cell r="T523">
            <v>20898</v>
          </cell>
          <cell r="U523">
            <v>30046</v>
          </cell>
          <cell r="V523">
            <v>25161</v>
          </cell>
          <cell r="W523">
            <v>35461</v>
          </cell>
          <cell r="X523">
            <v>24827</v>
          </cell>
          <cell r="Y523">
            <v>23259</v>
          </cell>
          <cell r="Z523">
            <v>34307</v>
          </cell>
          <cell r="AA523">
            <v>47309</v>
          </cell>
          <cell r="AB523">
            <v>35840</v>
          </cell>
          <cell r="AC523">
            <v>22650</v>
          </cell>
          <cell r="AD523">
            <v>19799</v>
          </cell>
          <cell r="AE523">
            <v>15280</v>
          </cell>
          <cell r="AF523">
            <v>12827</v>
          </cell>
          <cell r="AG523">
            <v>6185</v>
          </cell>
          <cell r="AH523">
            <v>7757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943679</v>
          </cell>
          <cell r="L524">
            <v>24391</v>
          </cell>
          <cell r="M524">
            <v>52849</v>
          </cell>
          <cell r="N524">
            <v>46876</v>
          </cell>
          <cell r="O524">
            <v>42880</v>
          </cell>
          <cell r="P524">
            <v>35279</v>
          </cell>
          <cell r="Q524">
            <v>34122</v>
          </cell>
          <cell r="R524">
            <v>37267</v>
          </cell>
          <cell r="S524">
            <v>27999</v>
          </cell>
          <cell r="T524">
            <v>36143</v>
          </cell>
          <cell r="U524">
            <v>32514</v>
          </cell>
          <cell r="V524">
            <v>25718</v>
          </cell>
          <cell r="W524">
            <v>36310</v>
          </cell>
          <cell r="X524">
            <v>31006</v>
          </cell>
          <cell r="Y524">
            <v>30622</v>
          </cell>
          <cell r="Z524">
            <v>32141</v>
          </cell>
          <cell r="AA524">
            <v>29534</v>
          </cell>
          <cell r="AB524">
            <v>28487</v>
          </cell>
          <cell r="AC524">
            <v>36265</v>
          </cell>
          <cell r="AD524">
            <v>28639</v>
          </cell>
          <cell r="AE524">
            <v>31660</v>
          </cell>
          <cell r="AF524">
            <v>28514</v>
          </cell>
          <cell r="AG524">
            <v>30843</v>
          </cell>
          <cell r="AH524">
            <v>30795</v>
          </cell>
          <cell r="AI524">
            <v>27607</v>
          </cell>
          <cell r="AJ524">
            <v>26664</v>
          </cell>
          <cell r="AK524">
            <v>31341</v>
          </cell>
          <cell r="AL524">
            <v>32193</v>
          </cell>
          <cell r="AM524">
            <v>37518</v>
          </cell>
          <cell r="AN524">
            <v>17502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4696553</v>
          </cell>
          <cell r="L525">
            <v>22149</v>
          </cell>
          <cell r="M525">
            <v>245237</v>
          </cell>
          <cell r="N525">
            <v>374155</v>
          </cell>
          <cell r="O525">
            <v>354605</v>
          </cell>
          <cell r="P525">
            <v>378681</v>
          </cell>
          <cell r="Q525">
            <v>191696</v>
          </cell>
          <cell r="R525">
            <v>244995</v>
          </cell>
          <cell r="S525">
            <v>267731</v>
          </cell>
          <cell r="T525">
            <v>197039</v>
          </cell>
          <cell r="U525">
            <v>317559</v>
          </cell>
          <cell r="V525">
            <v>158893</v>
          </cell>
          <cell r="W525">
            <v>147056</v>
          </cell>
          <cell r="X525">
            <v>139857</v>
          </cell>
          <cell r="Y525">
            <v>140078</v>
          </cell>
          <cell r="Z525">
            <v>119360</v>
          </cell>
          <cell r="AA525">
            <v>120869</v>
          </cell>
          <cell r="AB525">
            <v>88262</v>
          </cell>
          <cell r="AC525">
            <v>136791</v>
          </cell>
          <cell r="AD525">
            <v>150537</v>
          </cell>
          <cell r="AE525">
            <v>127940</v>
          </cell>
          <cell r="AF525">
            <v>123667</v>
          </cell>
          <cell r="AG525">
            <v>93779</v>
          </cell>
          <cell r="AH525">
            <v>114946</v>
          </cell>
          <cell r="AI525">
            <v>65841</v>
          </cell>
          <cell r="AJ525">
            <v>125646</v>
          </cell>
          <cell r="AK525">
            <v>70596</v>
          </cell>
          <cell r="AL525">
            <v>55291</v>
          </cell>
          <cell r="AM525">
            <v>73892</v>
          </cell>
          <cell r="AN525">
            <v>36830</v>
          </cell>
          <cell r="AO525">
            <v>12575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6930479</v>
          </cell>
          <cell r="L526">
            <v>97476</v>
          </cell>
          <cell r="M526">
            <v>192274</v>
          </cell>
          <cell r="N526">
            <v>245593</v>
          </cell>
          <cell r="O526">
            <v>270290</v>
          </cell>
          <cell r="P526">
            <v>237186</v>
          </cell>
          <cell r="Q526">
            <v>281566</v>
          </cell>
          <cell r="R526">
            <v>221002</v>
          </cell>
          <cell r="S526">
            <v>225163</v>
          </cell>
          <cell r="T526">
            <v>215775</v>
          </cell>
          <cell r="U526">
            <v>248076</v>
          </cell>
          <cell r="V526">
            <v>184541</v>
          </cell>
          <cell r="W526">
            <v>263379</v>
          </cell>
          <cell r="X526">
            <v>221104</v>
          </cell>
          <cell r="Y526">
            <v>169641</v>
          </cell>
          <cell r="Z526">
            <v>256637</v>
          </cell>
          <cell r="AA526">
            <v>274362</v>
          </cell>
          <cell r="AB526">
            <v>345844</v>
          </cell>
          <cell r="AC526">
            <v>329519</v>
          </cell>
          <cell r="AD526">
            <v>419061</v>
          </cell>
          <cell r="AE526">
            <v>353289</v>
          </cell>
          <cell r="AF526">
            <v>232069</v>
          </cell>
          <cell r="AG526">
            <v>211942</v>
          </cell>
          <cell r="AH526">
            <v>135993</v>
          </cell>
          <cell r="AI526">
            <v>229747</v>
          </cell>
          <cell r="AJ526">
            <v>215007</v>
          </cell>
          <cell r="AK526">
            <v>249389</v>
          </cell>
          <cell r="AL526">
            <v>245380</v>
          </cell>
          <cell r="AM526">
            <v>206123</v>
          </cell>
          <cell r="AN526">
            <v>153051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  <cell r="J527">
            <v>136467</v>
          </cell>
          <cell r="L527">
            <v>813</v>
          </cell>
          <cell r="M527">
            <v>2183</v>
          </cell>
          <cell r="N527">
            <v>4719</v>
          </cell>
          <cell r="O527">
            <v>7298</v>
          </cell>
          <cell r="P527">
            <v>4776</v>
          </cell>
          <cell r="Q527">
            <v>3200</v>
          </cell>
          <cell r="R527">
            <v>1751</v>
          </cell>
          <cell r="S527">
            <v>1392</v>
          </cell>
          <cell r="T527">
            <v>922</v>
          </cell>
          <cell r="U527">
            <v>5062</v>
          </cell>
          <cell r="V527">
            <v>1086</v>
          </cell>
          <cell r="W527">
            <v>2830</v>
          </cell>
          <cell r="X527">
            <v>396</v>
          </cell>
          <cell r="Y527">
            <v>1211</v>
          </cell>
          <cell r="Z527">
            <v>1096</v>
          </cell>
          <cell r="AA527">
            <v>1950</v>
          </cell>
          <cell r="AB527">
            <v>6440</v>
          </cell>
          <cell r="AC527">
            <v>4149</v>
          </cell>
          <cell r="AD527">
            <v>11543</v>
          </cell>
          <cell r="AE527">
            <v>4097</v>
          </cell>
          <cell r="AF527">
            <v>1185</v>
          </cell>
          <cell r="AG527">
            <v>4540</v>
          </cell>
          <cell r="AH527">
            <v>10868</v>
          </cell>
          <cell r="AI527">
            <v>10809</v>
          </cell>
          <cell r="AJ527">
            <v>8997</v>
          </cell>
          <cell r="AK527">
            <v>10825</v>
          </cell>
          <cell r="AL527">
            <v>10624</v>
          </cell>
          <cell r="AM527">
            <v>8541</v>
          </cell>
          <cell r="AN527">
            <v>3164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  <cell r="J528">
            <v>561936</v>
          </cell>
          <cell r="L528">
            <v>302</v>
          </cell>
          <cell r="M528">
            <v>18295</v>
          </cell>
          <cell r="N528">
            <v>27481</v>
          </cell>
          <cell r="O528">
            <v>34474</v>
          </cell>
          <cell r="P528">
            <v>28275</v>
          </cell>
          <cell r="Q528">
            <v>40460</v>
          </cell>
          <cell r="R528">
            <v>9499</v>
          </cell>
          <cell r="S528">
            <v>8665</v>
          </cell>
          <cell r="T528">
            <v>6453</v>
          </cell>
          <cell r="U528">
            <v>22519</v>
          </cell>
          <cell r="V528">
            <v>6730</v>
          </cell>
          <cell r="W528">
            <v>3942</v>
          </cell>
          <cell r="X528">
            <v>270</v>
          </cell>
          <cell r="Y528">
            <v>4181</v>
          </cell>
          <cell r="Z528">
            <v>6569</v>
          </cell>
          <cell r="AA528">
            <v>4106</v>
          </cell>
          <cell r="AB528">
            <v>12983</v>
          </cell>
          <cell r="AC528">
            <v>8018</v>
          </cell>
          <cell r="AD528">
            <v>13579</v>
          </cell>
          <cell r="AE528">
            <v>21314</v>
          </cell>
          <cell r="AF528">
            <v>3058</v>
          </cell>
          <cell r="AG528">
            <v>14389</v>
          </cell>
          <cell r="AH528">
            <v>19799</v>
          </cell>
          <cell r="AI528">
            <v>34820</v>
          </cell>
          <cell r="AJ528">
            <v>66935</v>
          </cell>
          <cell r="AK528">
            <v>70135</v>
          </cell>
          <cell r="AL528">
            <v>21859</v>
          </cell>
          <cell r="AM528">
            <v>27798</v>
          </cell>
          <cell r="AN528">
            <v>15284</v>
          </cell>
          <cell r="AO528">
            <v>9744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  <cell r="J529">
            <v>635796</v>
          </cell>
          <cell r="L529">
            <v>6038</v>
          </cell>
          <cell r="M529">
            <v>25151</v>
          </cell>
          <cell r="N529">
            <v>23846</v>
          </cell>
          <cell r="O529">
            <v>20236</v>
          </cell>
          <cell r="P529">
            <v>36214</v>
          </cell>
          <cell r="Q529">
            <v>25614</v>
          </cell>
          <cell r="R529">
            <v>8581</v>
          </cell>
          <cell r="S529">
            <v>10319</v>
          </cell>
          <cell r="T529">
            <v>6187</v>
          </cell>
          <cell r="U529">
            <v>15598</v>
          </cell>
          <cell r="V529">
            <v>13168</v>
          </cell>
          <cell r="W529">
            <v>6465</v>
          </cell>
          <cell r="X529">
            <v>7430</v>
          </cell>
          <cell r="Y529">
            <v>6965</v>
          </cell>
          <cell r="Z529">
            <v>9603</v>
          </cell>
          <cell r="AA529">
            <v>20219</v>
          </cell>
          <cell r="AB529">
            <v>24804</v>
          </cell>
          <cell r="AC529">
            <v>27883</v>
          </cell>
          <cell r="AD529">
            <v>19336</v>
          </cell>
          <cell r="AE529">
            <v>12567</v>
          </cell>
          <cell r="AF529">
            <v>6248</v>
          </cell>
          <cell r="AG529">
            <v>15316</v>
          </cell>
          <cell r="AH529">
            <v>33524</v>
          </cell>
          <cell r="AI529">
            <v>25399</v>
          </cell>
          <cell r="AJ529">
            <v>47784</v>
          </cell>
          <cell r="AK529">
            <v>52939</v>
          </cell>
          <cell r="AL529">
            <v>65912</v>
          </cell>
          <cell r="AM529">
            <v>36449</v>
          </cell>
          <cell r="AN529">
            <v>26001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80649827</v>
          </cell>
          <cell r="L530">
            <v>943620</v>
          </cell>
          <cell r="M530">
            <v>2616680</v>
          </cell>
          <cell r="N530">
            <v>2518046</v>
          </cell>
          <cell r="O530">
            <v>2381378</v>
          </cell>
          <cell r="P530">
            <v>2410324</v>
          </cell>
          <cell r="Q530">
            <v>2467463</v>
          </cell>
          <cell r="R530">
            <v>2943107</v>
          </cell>
          <cell r="S530">
            <v>2947441</v>
          </cell>
          <cell r="T530">
            <v>3166212</v>
          </cell>
          <cell r="U530">
            <v>3243809</v>
          </cell>
          <cell r="V530">
            <v>2555592</v>
          </cell>
          <cell r="W530">
            <v>2772619</v>
          </cell>
          <cell r="X530">
            <v>2927084</v>
          </cell>
          <cell r="Y530">
            <v>2848914</v>
          </cell>
          <cell r="Z530">
            <v>2640814</v>
          </cell>
          <cell r="AA530">
            <v>2757496</v>
          </cell>
          <cell r="AB530">
            <v>2975863</v>
          </cell>
          <cell r="AC530">
            <v>2908971</v>
          </cell>
          <cell r="AD530">
            <v>3169582</v>
          </cell>
          <cell r="AE530">
            <v>3075847</v>
          </cell>
          <cell r="AF530">
            <v>3290417</v>
          </cell>
          <cell r="AG530">
            <v>2735676</v>
          </cell>
          <cell r="AH530">
            <v>3006721</v>
          </cell>
          <cell r="AI530">
            <v>3252168</v>
          </cell>
          <cell r="AJ530">
            <v>3140339</v>
          </cell>
          <cell r="AK530">
            <v>3526351</v>
          </cell>
          <cell r="AL530">
            <v>3317811</v>
          </cell>
          <cell r="AM530">
            <v>2969584</v>
          </cell>
          <cell r="AN530">
            <v>1138598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3262157</v>
          </cell>
          <cell r="L531">
            <v>70067</v>
          </cell>
          <cell r="M531">
            <v>205735</v>
          </cell>
          <cell r="N531">
            <v>174118</v>
          </cell>
          <cell r="O531">
            <v>179276</v>
          </cell>
          <cell r="P531">
            <v>142652</v>
          </cell>
          <cell r="Q531">
            <v>131892</v>
          </cell>
          <cell r="R531">
            <v>125202</v>
          </cell>
          <cell r="S531">
            <v>182653</v>
          </cell>
          <cell r="T531">
            <v>160186</v>
          </cell>
          <cell r="U531">
            <v>162287</v>
          </cell>
          <cell r="V531">
            <v>128660</v>
          </cell>
          <cell r="W531">
            <v>107827</v>
          </cell>
          <cell r="X531">
            <v>113181</v>
          </cell>
          <cell r="Y531">
            <v>102681</v>
          </cell>
          <cell r="Z531">
            <v>97546</v>
          </cell>
          <cell r="AA531">
            <v>101765</v>
          </cell>
          <cell r="AB531">
            <v>98001</v>
          </cell>
          <cell r="AC531">
            <v>99158</v>
          </cell>
          <cell r="AD531">
            <v>104330</v>
          </cell>
          <cell r="AE531">
            <v>104254</v>
          </cell>
          <cell r="AF531">
            <v>95628</v>
          </cell>
          <cell r="AG531">
            <v>84603</v>
          </cell>
          <cell r="AH531">
            <v>75920</v>
          </cell>
          <cell r="AI531">
            <v>84850</v>
          </cell>
          <cell r="AJ531">
            <v>81425</v>
          </cell>
          <cell r="AK531">
            <v>77946</v>
          </cell>
          <cell r="AL531">
            <v>69974</v>
          </cell>
          <cell r="AM531">
            <v>62863</v>
          </cell>
          <cell r="AN531">
            <v>37477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32217501</v>
          </cell>
          <cell r="L532">
            <v>490724</v>
          </cell>
          <cell r="M532">
            <v>1185428</v>
          </cell>
          <cell r="N532">
            <v>1215445</v>
          </cell>
          <cell r="O532">
            <v>1185992</v>
          </cell>
          <cell r="P532">
            <v>1204401</v>
          </cell>
          <cell r="Q532">
            <v>1259971</v>
          </cell>
          <cell r="R532">
            <v>1520258</v>
          </cell>
          <cell r="S532">
            <v>1538284</v>
          </cell>
          <cell r="T532">
            <v>1753966</v>
          </cell>
          <cell r="U532">
            <v>1642290</v>
          </cell>
          <cell r="V532">
            <v>1325075</v>
          </cell>
          <cell r="W532">
            <v>1404767</v>
          </cell>
          <cell r="X532">
            <v>1313201</v>
          </cell>
          <cell r="Y532">
            <v>1230985</v>
          </cell>
          <cell r="Z532">
            <v>1071577</v>
          </cell>
          <cell r="AA532">
            <v>1063581</v>
          </cell>
          <cell r="AB532">
            <v>1174159</v>
          </cell>
          <cell r="AC532">
            <v>1062230</v>
          </cell>
          <cell r="AD532">
            <v>1102300</v>
          </cell>
          <cell r="AE532">
            <v>987576</v>
          </cell>
          <cell r="AF532">
            <v>1008706</v>
          </cell>
          <cell r="AG532">
            <v>873002</v>
          </cell>
          <cell r="AH532">
            <v>915522</v>
          </cell>
          <cell r="AI532">
            <v>975143</v>
          </cell>
          <cell r="AJ532">
            <v>864633</v>
          </cell>
          <cell r="AK532">
            <v>971914</v>
          </cell>
          <cell r="AL532">
            <v>838895</v>
          </cell>
          <cell r="AM532">
            <v>798562</v>
          </cell>
          <cell r="AN532">
            <v>238914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2435336</v>
          </cell>
          <cell r="L533">
            <v>30475</v>
          </cell>
          <cell r="M533">
            <v>87443</v>
          </cell>
          <cell r="N533">
            <v>115215</v>
          </cell>
          <cell r="O533">
            <v>86598</v>
          </cell>
          <cell r="P533">
            <v>120551</v>
          </cell>
          <cell r="Q533">
            <v>129010</v>
          </cell>
          <cell r="R533">
            <v>70479</v>
          </cell>
          <cell r="S533">
            <v>57311</v>
          </cell>
          <cell r="T533">
            <v>65349</v>
          </cell>
          <cell r="U533">
            <v>59606</v>
          </cell>
          <cell r="V533">
            <v>74298</v>
          </cell>
          <cell r="W533">
            <v>63822</v>
          </cell>
          <cell r="X533">
            <v>50376</v>
          </cell>
          <cell r="Y533">
            <v>76747</v>
          </cell>
          <cell r="Z533">
            <v>70350</v>
          </cell>
          <cell r="AA533">
            <v>71530</v>
          </cell>
          <cell r="AB533">
            <v>63451</v>
          </cell>
          <cell r="AC533">
            <v>117202</v>
          </cell>
          <cell r="AD533">
            <v>130034</v>
          </cell>
          <cell r="AE533">
            <v>108869</v>
          </cell>
          <cell r="AF533">
            <v>132773</v>
          </cell>
          <cell r="AG533">
            <v>121911</v>
          </cell>
          <cell r="AH533">
            <v>52770</v>
          </cell>
          <cell r="AI533">
            <v>41640</v>
          </cell>
          <cell r="AJ533">
            <v>45168</v>
          </cell>
          <cell r="AK533">
            <v>86252</v>
          </cell>
          <cell r="AL533">
            <v>138649</v>
          </cell>
          <cell r="AM533">
            <v>125657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45692224</v>
          </cell>
          <cell r="L534">
            <v>247728</v>
          </cell>
          <cell r="M534">
            <v>1919706</v>
          </cell>
          <cell r="N534">
            <v>2066585</v>
          </cell>
          <cell r="O534">
            <v>1931008</v>
          </cell>
          <cell r="P534">
            <v>1741383</v>
          </cell>
          <cell r="Q534">
            <v>1913539</v>
          </cell>
          <cell r="R534">
            <v>2012109</v>
          </cell>
          <cell r="S534">
            <v>2224553</v>
          </cell>
          <cell r="T534">
            <v>2060843</v>
          </cell>
          <cell r="U534">
            <v>2124443</v>
          </cell>
          <cell r="V534">
            <v>1943495</v>
          </cell>
          <cell r="W534">
            <v>1759334</v>
          </cell>
          <cell r="X534">
            <v>1780661</v>
          </cell>
          <cell r="Y534">
            <v>1827827</v>
          </cell>
          <cell r="Z534">
            <v>1938613</v>
          </cell>
          <cell r="AA534">
            <v>1854364</v>
          </cell>
          <cell r="AB534">
            <v>1637112</v>
          </cell>
          <cell r="AC534">
            <v>1520759</v>
          </cell>
          <cell r="AD534">
            <v>1942801</v>
          </cell>
          <cell r="AE534">
            <v>1918595</v>
          </cell>
          <cell r="AF534">
            <v>1453904</v>
          </cell>
          <cell r="AG534">
            <v>1377572</v>
          </cell>
          <cell r="AH534">
            <v>925786</v>
          </cell>
          <cell r="AI534">
            <v>840115</v>
          </cell>
          <cell r="AJ534">
            <v>837811</v>
          </cell>
          <cell r="AK534">
            <v>939434</v>
          </cell>
          <cell r="AL534">
            <v>824516</v>
          </cell>
          <cell r="AM534">
            <v>942485</v>
          </cell>
          <cell r="AN534">
            <v>716422</v>
          </cell>
          <cell r="AO534">
            <v>468721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15234399</v>
          </cell>
          <cell r="L535">
            <v>284924</v>
          </cell>
          <cell r="M535">
            <v>710130</v>
          </cell>
          <cell r="N535">
            <v>700573</v>
          </cell>
          <cell r="O535">
            <v>719265</v>
          </cell>
          <cell r="P535">
            <v>986476</v>
          </cell>
          <cell r="Q535">
            <v>1034011</v>
          </cell>
          <cell r="R535">
            <v>792528</v>
          </cell>
          <cell r="S535">
            <v>634283</v>
          </cell>
          <cell r="T535">
            <v>587172</v>
          </cell>
          <cell r="U535">
            <v>647730</v>
          </cell>
          <cell r="V535">
            <v>585717</v>
          </cell>
          <cell r="W535">
            <v>545378</v>
          </cell>
          <cell r="X535">
            <v>553430</v>
          </cell>
          <cell r="Y535">
            <v>547733</v>
          </cell>
          <cell r="Z535">
            <v>550367</v>
          </cell>
          <cell r="AA535">
            <v>521184</v>
          </cell>
          <cell r="AB535">
            <v>541975</v>
          </cell>
          <cell r="AC535">
            <v>480297</v>
          </cell>
          <cell r="AD535">
            <v>551945</v>
          </cell>
          <cell r="AE535">
            <v>521484</v>
          </cell>
          <cell r="AF535">
            <v>548935</v>
          </cell>
          <cell r="AG535">
            <v>531888</v>
          </cell>
          <cell r="AH535">
            <v>293575</v>
          </cell>
          <cell r="AI535">
            <v>244697</v>
          </cell>
          <cell r="AJ535">
            <v>232734</v>
          </cell>
          <cell r="AK535">
            <v>230058</v>
          </cell>
          <cell r="AL535">
            <v>274765</v>
          </cell>
          <cell r="AM535">
            <v>260187</v>
          </cell>
          <cell r="AN535">
            <v>120958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994753</v>
          </cell>
          <cell r="L536">
            <v>15923</v>
          </cell>
          <cell r="M536">
            <v>32068</v>
          </cell>
          <cell r="N536">
            <v>27898</v>
          </cell>
          <cell r="O536">
            <v>27836</v>
          </cell>
          <cell r="P536">
            <v>36030</v>
          </cell>
          <cell r="Q536">
            <v>31447</v>
          </cell>
          <cell r="R536">
            <v>35872</v>
          </cell>
          <cell r="S536">
            <v>38819</v>
          </cell>
          <cell r="T536">
            <v>41975</v>
          </cell>
          <cell r="U536">
            <v>54145</v>
          </cell>
          <cell r="V536">
            <v>41553</v>
          </cell>
          <cell r="W536">
            <v>42978</v>
          </cell>
          <cell r="X536">
            <v>40707</v>
          </cell>
          <cell r="Y536">
            <v>43666</v>
          </cell>
          <cell r="Z536">
            <v>39480</v>
          </cell>
          <cell r="AA536">
            <v>32704</v>
          </cell>
          <cell r="AB536">
            <v>36883</v>
          </cell>
          <cell r="AC536">
            <v>30902</v>
          </cell>
          <cell r="AD536">
            <v>26893</v>
          </cell>
          <cell r="AE536">
            <v>27265</v>
          </cell>
          <cell r="AF536">
            <v>38882</v>
          </cell>
          <cell r="AG536">
            <v>36865</v>
          </cell>
          <cell r="AH536">
            <v>29043</v>
          </cell>
          <cell r="AI536">
            <v>35049</v>
          </cell>
          <cell r="AJ536">
            <v>30246</v>
          </cell>
          <cell r="AK536">
            <v>35221</v>
          </cell>
          <cell r="AL536">
            <v>40344</v>
          </cell>
          <cell r="AM536">
            <v>33819</v>
          </cell>
          <cell r="AN536">
            <v>10240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6425909</v>
          </cell>
          <cell r="L537">
            <v>35818</v>
          </cell>
          <cell r="M537">
            <v>383391</v>
          </cell>
          <cell r="N537">
            <v>522667</v>
          </cell>
          <cell r="O537">
            <v>609282</v>
          </cell>
          <cell r="P537">
            <v>456035</v>
          </cell>
          <cell r="Q537">
            <v>439173</v>
          </cell>
          <cell r="R537">
            <v>460610</v>
          </cell>
          <cell r="S537">
            <v>164250</v>
          </cell>
          <cell r="T537">
            <v>244714</v>
          </cell>
          <cell r="U537">
            <v>211467</v>
          </cell>
          <cell r="V537">
            <v>128625</v>
          </cell>
          <cell r="W537">
            <v>323854</v>
          </cell>
          <cell r="X537">
            <v>326504</v>
          </cell>
          <cell r="Y537">
            <v>145568</v>
          </cell>
          <cell r="Z537">
            <v>124581</v>
          </cell>
          <cell r="AA537">
            <v>62055</v>
          </cell>
          <cell r="AB537">
            <v>214157</v>
          </cell>
          <cell r="AC537">
            <v>255003</v>
          </cell>
          <cell r="AD537">
            <v>325491</v>
          </cell>
          <cell r="AE537">
            <v>51952</v>
          </cell>
          <cell r="AF537">
            <v>139130</v>
          </cell>
          <cell r="AG537">
            <v>161557</v>
          </cell>
          <cell r="AH537">
            <v>129559</v>
          </cell>
          <cell r="AI537">
            <v>15247</v>
          </cell>
          <cell r="AJ537">
            <v>51808</v>
          </cell>
          <cell r="AK537">
            <v>54726</v>
          </cell>
          <cell r="AL537">
            <v>32124</v>
          </cell>
          <cell r="AM537">
            <v>184329</v>
          </cell>
          <cell r="AN537">
            <v>168783</v>
          </cell>
          <cell r="AO537">
            <v>3449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22449291</v>
          </cell>
          <cell r="L538">
            <v>310194</v>
          </cell>
          <cell r="M538">
            <v>775286</v>
          </cell>
          <cell r="N538">
            <v>864748</v>
          </cell>
          <cell r="O538">
            <v>894233</v>
          </cell>
          <cell r="P538">
            <v>1114232</v>
          </cell>
          <cell r="Q538">
            <v>1066645</v>
          </cell>
          <cell r="R538">
            <v>721008</v>
          </cell>
          <cell r="S538">
            <v>768819</v>
          </cell>
          <cell r="T538">
            <v>913738</v>
          </cell>
          <cell r="U538">
            <v>918243</v>
          </cell>
          <cell r="V538">
            <v>804658</v>
          </cell>
          <cell r="W538">
            <v>904564</v>
          </cell>
          <cell r="X538">
            <v>1323503</v>
          </cell>
          <cell r="Y538">
            <v>711632</v>
          </cell>
          <cell r="Z538">
            <v>739818</v>
          </cell>
          <cell r="AA538">
            <v>851024</v>
          </cell>
          <cell r="AB538">
            <v>842713</v>
          </cell>
          <cell r="AC538">
            <v>1039311</v>
          </cell>
          <cell r="AD538">
            <v>778086</v>
          </cell>
          <cell r="AE538">
            <v>631939</v>
          </cell>
          <cell r="AF538">
            <v>869322</v>
          </cell>
          <cell r="AG538">
            <v>840307</v>
          </cell>
          <cell r="AH538">
            <v>494091</v>
          </cell>
          <cell r="AI538">
            <v>377836</v>
          </cell>
          <cell r="AJ538">
            <v>539840</v>
          </cell>
          <cell r="AK538">
            <v>652050</v>
          </cell>
          <cell r="AL538">
            <v>700234</v>
          </cell>
          <cell r="AM538">
            <v>730520</v>
          </cell>
          <cell r="AN538">
            <v>251483</v>
          </cell>
          <cell r="AO538">
            <v>19214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  <cell r="J539">
            <v>347358</v>
          </cell>
          <cell r="L539">
            <v>11930</v>
          </cell>
          <cell r="M539">
            <v>21047</v>
          </cell>
          <cell r="N539">
            <v>19974</v>
          </cell>
          <cell r="O539">
            <v>25690</v>
          </cell>
          <cell r="P539">
            <v>28322</v>
          </cell>
          <cell r="Q539">
            <v>26106</v>
          </cell>
          <cell r="R539">
            <v>18487</v>
          </cell>
          <cell r="S539">
            <v>17758</v>
          </cell>
          <cell r="T539">
            <v>12171</v>
          </cell>
          <cell r="U539">
            <v>9989</v>
          </cell>
          <cell r="V539">
            <v>16941</v>
          </cell>
          <cell r="W539">
            <v>9459</v>
          </cell>
          <cell r="X539">
            <v>9798</v>
          </cell>
          <cell r="Y539">
            <v>11751</v>
          </cell>
          <cell r="Z539">
            <v>7383</v>
          </cell>
          <cell r="AA539">
            <v>6570</v>
          </cell>
          <cell r="AB539">
            <v>10670</v>
          </cell>
          <cell r="AC539">
            <v>7842</v>
          </cell>
          <cell r="AD539">
            <v>8811</v>
          </cell>
          <cell r="AE539">
            <v>7368</v>
          </cell>
          <cell r="AF539">
            <v>14749</v>
          </cell>
          <cell r="AG539">
            <v>7438</v>
          </cell>
          <cell r="AH539">
            <v>5487</v>
          </cell>
          <cell r="AI539">
            <v>7994</v>
          </cell>
          <cell r="AJ539">
            <v>3971</v>
          </cell>
          <cell r="AK539">
            <v>5767</v>
          </cell>
          <cell r="AL539">
            <v>4532</v>
          </cell>
          <cell r="AM539">
            <v>5870</v>
          </cell>
          <cell r="AN539">
            <v>3483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1531219</v>
          </cell>
          <cell r="L540">
            <v>4673</v>
          </cell>
          <cell r="M540">
            <v>32111</v>
          </cell>
          <cell r="N540">
            <v>98387</v>
          </cell>
          <cell r="O540">
            <v>88152</v>
          </cell>
          <cell r="P540">
            <v>149784</v>
          </cell>
          <cell r="Q540">
            <v>111945</v>
          </cell>
          <cell r="R540">
            <v>50524</v>
          </cell>
          <cell r="S540">
            <v>139308</v>
          </cell>
          <cell r="T540">
            <v>39019</v>
          </cell>
          <cell r="U540">
            <v>13810</v>
          </cell>
          <cell r="V540">
            <v>76557</v>
          </cell>
          <cell r="W540">
            <v>13447</v>
          </cell>
          <cell r="X540">
            <v>72082</v>
          </cell>
          <cell r="Y540">
            <v>29482</v>
          </cell>
          <cell r="Z540">
            <v>41040</v>
          </cell>
          <cell r="AA540">
            <v>10623</v>
          </cell>
          <cell r="AB540">
            <v>7895</v>
          </cell>
          <cell r="AC540">
            <v>13813</v>
          </cell>
          <cell r="AD540">
            <v>28059</v>
          </cell>
          <cell r="AE540">
            <v>88708</v>
          </cell>
          <cell r="AF540">
            <v>238723</v>
          </cell>
          <cell r="AG540">
            <v>24060</v>
          </cell>
          <cell r="AH540">
            <v>47899</v>
          </cell>
          <cell r="AI540">
            <v>1920</v>
          </cell>
          <cell r="AJ540">
            <v>20547</v>
          </cell>
          <cell r="AK540">
            <v>69051</v>
          </cell>
          <cell r="AL540">
            <v>14809</v>
          </cell>
          <cell r="AM540">
            <v>919</v>
          </cell>
          <cell r="AN540">
            <v>2708</v>
          </cell>
          <cell r="AO540">
            <v>1164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22657519</v>
          </cell>
          <cell r="L541">
            <v>555121</v>
          </cell>
          <cell r="M541">
            <v>1357154</v>
          </cell>
          <cell r="N541">
            <v>1736605</v>
          </cell>
          <cell r="O541">
            <v>1721337</v>
          </cell>
          <cell r="P541">
            <v>1607881</v>
          </cell>
          <cell r="Q541">
            <v>1074223</v>
          </cell>
          <cell r="R541">
            <v>760209</v>
          </cell>
          <cell r="S541">
            <v>587901</v>
          </cell>
          <cell r="T541">
            <v>741895</v>
          </cell>
          <cell r="U541">
            <v>792998</v>
          </cell>
          <cell r="V541">
            <v>942228</v>
          </cell>
          <cell r="W541">
            <v>599570</v>
          </cell>
          <cell r="X541">
            <v>551128</v>
          </cell>
          <cell r="Y541">
            <v>685704</v>
          </cell>
          <cell r="Z541">
            <v>616025</v>
          </cell>
          <cell r="AA541">
            <v>495192</v>
          </cell>
          <cell r="AB541">
            <v>666125</v>
          </cell>
          <cell r="AC541">
            <v>718625</v>
          </cell>
          <cell r="AD541">
            <v>944353</v>
          </cell>
          <cell r="AE541">
            <v>849448</v>
          </cell>
          <cell r="AF541">
            <v>742392</v>
          </cell>
          <cell r="AG541">
            <v>766895</v>
          </cell>
          <cell r="AH541">
            <v>432891</v>
          </cell>
          <cell r="AI541">
            <v>305915</v>
          </cell>
          <cell r="AJ541">
            <v>369171</v>
          </cell>
          <cell r="AK541">
            <v>419898</v>
          </cell>
          <cell r="AL541">
            <v>551380</v>
          </cell>
          <cell r="AM541">
            <v>416726</v>
          </cell>
          <cell r="AN541">
            <v>513351</v>
          </cell>
          <cell r="AO541">
            <v>135178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  <cell r="J542">
            <v>22812</v>
          </cell>
          <cell r="L542">
            <v>20</v>
          </cell>
          <cell r="M542">
            <v>1342</v>
          </cell>
          <cell r="N542">
            <v>48</v>
          </cell>
          <cell r="O542">
            <v>23</v>
          </cell>
          <cell r="P542">
            <v>834</v>
          </cell>
          <cell r="Q542">
            <v>372</v>
          </cell>
          <cell r="R542">
            <v>6076</v>
          </cell>
          <cell r="S542">
            <v>394</v>
          </cell>
          <cell r="T542">
            <v>2942</v>
          </cell>
          <cell r="U542">
            <v>138</v>
          </cell>
          <cell r="W542">
            <v>106</v>
          </cell>
          <cell r="X542">
            <v>425</v>
          </cell>
          <cell r="Y542">
            <v>1068</v>
          </cell>
          <cell r="Z542">
            <v>2146</v>
          </cell>
          <cell r="AA542">
            <v>571</v>
          </cell>
          <cell r="AB542">
            <v>163</v>
          </cell>
          <cell r="AC542">
            <v>1813</v>
          </cell>
          <cell r="AE542">
            <v>1218</v>
          </cell>
          <cell r="AF542">
            <v>1833</v>
          </cell>
          <cell r="AG542">
            <v>1280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1312268</v>
          </cell>
          <cell r="L543">
            <v>2772</v>
          </cell>
          <cell r="M543">
            <v>41604</v>
          </cell>
          <cell r="N543">
            <v>92841</v>
          </cell>
          <cell r="O543">
            <v>49755</v>
          </cell>
          <cell r="P543">
            <v>91710</v>
          </cell>
          <cell r="Q543">
            <v>90930</v>
          </cell>
          <cell r="R543">
            <v>70014</v>
          </cell>
          <cell r="S543">
            <v>91943</v>
          </cell>
          <cell r="T543">
            <v>75890</v>
          </cell>
          <cell r="U543">
            <v>77441</v>
          </cell>
          <cell r="V543">
            <v>35833</v>
          </cell>
          <cell r="W543">
            <v>41262</v>
          </cell>
          <cell r="X543">
            <v>13413</v>
          </cell>
          <cell r="Y543">
            <v>64789</v>
          </cell>
          <cell r="Z543">
            <v>63957</v>
          </cell>
          <cell r="AA543">
            <v>54474</v>
          </cell>
          <cell r="AB543">
            <v>44953</v>
          </cell>
          <cell r="AC543">
            <v>33345</v>
          </cell>
          <cell r="AD543">
            <v>52878</v>
          </cell>
          <cell r="AE543">
            <v>107416</v>
          </cell>
          <cell r="AF543">
            <v>50274</v>
          </cell>
          <cell r="AG543">
            <v>33278</v>
          </cell>
          <cell r="AH543">
            <v>31496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  <cell r="J544">
            <v>401907</v>
          </cell>
          <cell r="L544">
            <v>1829</v>
          </cell>
          <cell r="M544">
            <v>12458</v>
          </cell>
          <cell r="N544">
            <v>24975</v>
          </cell>
          <cell r="O544">
            <v>13358</v>
          </cell>
          <cell r="P544">
            <v>24464</v>
          </cell>
          <cell r="Q544">
            <v>22724</v>
          </cell>
          <cell r="R544">
            <v>10202</v>
          </cell>
          <cell r="S544">
            <v>11229</v>
          </cell>
          <cell r="T544">
            <v>5858</v>
          </cell>
          <cell r="U544">
            <v>14005</v>
          </cell>
          <cell r="V544">
            <v>11581</v>
          </cell>
          <cell r="W544">
            <v>10624</v>
          </cell>
          <cell r="X544">
            <v>13811</v>
          </cell>
          <cell r="Y544">
            <v>16947</v>
          </cell>
          <cell r="Z544">
            <v>22265</v>
          </cell>
          <cell r="AA544">
            <v>34656</v>
          </cell>
          <cell r="AB544">
            <v>36413</v>
          </cell>
          <cell r="AC544">
            <v>20185</v>
          </cell>
          <cell r="AD544">
            <v>11291</v>
          </cell>
          <cell r="AE544">
            <v>55212</v>
          </cell>
          <cell r="AF544">
            <v>19709</v>
          </cell>
          <cell r="AG544">
            <v>8111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  <cell r="J545">
            <v>97011</v>
          </cell>
          <cell r="L545">
            <v>543</v>
          </cell>
          <cell r="M545">
            <v>1575</v>
          </cell>
          <cell r="N545">
            <v>1227</v>
          </cell>
          <cell r="O545">
            <v>4506</v>
          </cell>
          <cell r="P545">
            <v>3397</v>
          </cell>
          <cell r="Q545">
            <v>1601</v>
          </cell>
          <cell r="R545">
            <v>1995</v>
          </cell>
          <cell r="S545">
            <v>3649</v>
          </cell>
          <cell r="T545">
            <v>2349</v>
          </cell>
          <cell r="U545">
            <v>2995</v>
          </cell>
          <cell r="V545">
            <v>4484</v>
          </cell>
          <cell r="W545">
            <v>3531</v>
          </cell>
          <cell r="X545">
            <v>3352</v>
          </cell>
          <cell r="Y545">
            <v>5530</v>
          </cell>
          <cell r="Z545">
            <v>4326</v>
          </cell>
          <cell r="AA545">
            <v>6745</v>
          </cell>
          <cell r="AB545">
            <v>7937</v>
          </cell>
          <cell r="AC545">
            <v>7227</v>
          </cell>
          <cell r="AD545">
            <v>8077</v>
          </cell>
          <cell r="AE545">
            <v>8072</v>
          </cell>
          <cell r="AF545">
            <v>8931</v>
          </cell>
          <cell r="AG545">
            <v>4962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1237768</v>
          </cell>
          <cell r="L546">
            <v>6969</v>
          </cell>
          <cell r="M546">
            <v>38216</v>
          </cell>
          <cell r="N546">
            <v>55469</v>
          </cell>
          <cell r="O546">
            <v>38435</v>
          </cell>
          <cell r="P546">
            <v>24565</v>
          </cell>
          <cell r="Q546">
            <v>9996</v>
          </cell>
          <cell r="R546">
            <v>12287</v>
          </cell>
          <cell r="S546">
            <v>64308</v>
          </cell>
          <cell r="T546">
            <v>45290</v>
          </cell>
          <cell r="U546">
            <v>35339</v>
          </cell>
          <cell r="V546">
            <v>148528</v>
          </cell>
          <cell r="W546">
            <v>47542</v>
          </cell>
          <cell r="X546">
            <v>115328</v>
          </cell>
          <cell r="Y546">
            <v>133412</v>
          </cell>
          <cell r="Z546">
            <v>66571</v>
          </cell>
          <cell r="AA546">
            <v>30867</v>
          </cell>
          <cell r="AB546">
            <v>44292</v>
          </cell>
          <cell r="AC546">
            <v>63919</v>
          </cell>
          <cell r="AD546">
            <v>131515</v>
          </cell>
          <cell r="AE546">
            <v>22213</v>
          </cell>
          <cell r="AF546">
            <v>19148</v>
          </cell>
          <cell r="AG546">
            <v>12634</v>
          </cell>
          <cell r="AH546">
            <v>70925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1025602</v>
          </cell>
          <cell r="L547">
            <v>2896</v>
          </cell>
          <cell r="M547">
            <v>26923</v>
          </cell>
          <cell r="N547">
            <v>11979</v>
          </cell>
          <cell r="O547">
            <v>23846</v>
          </cell>
          <cell r="P547">
            <v>24502</v>
          </cell>
          <cell r="Q547">
            <v>15066</v>
          </cell>
          <cell r="R547">
            <v>12084</v>
          </cell>
          <cell r="S547">
            <v>27617</v>
          </cell>
          <cell r="T547">
            <v>26754</v>
          </cell>
          <cell r="U547">
            <v>31102</v>
          </cell>
          <cell r="V547">
            <v>41971</v>
          </cell>
          <cell r="W547">
            <v>40450</v>
          </cell>
          <cell r="X547">
            <v>48714</v>
          </cell>
          <cell r="Y547">
            <v>30660</v>
          </cell>
          <cell r="Z547">
            <v>47260</v>
          </cell>
          <cell r="AA547">
            <v>114115</v>
          </cell>
          <cell r="AB547">
            <v>67739</v>
          </cell>
          <cell r="AC547">
            <v>58505</v>
          </cell>
          <cell r="AD547">
            <v>45141</v>
          </cell>
          <cell r="AE547">
            <v>211190</v>
          </cell>
          <cell r="AF547">
            <v>51215</v>
          </cell>
          <cell r="AG547">
            <v>65873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1304726</v>
          </cell>
          <cell r="L548">
            <v>16784</v>
          </cell>
          <cell r="M548">
            <v>45460</v>
          </cell>
          <cell r="N548">
            <v>42122</v>
          </cell>
          <cell r="O548">
            <v>53843</v>
          </cell>
          <cell r="P548">
            <v>29298</v>
          </cell>
          <cell r="Q548">
            <v>32763</v>
          </cell>
          <cell r="R548">
            <v>33560</v>
          </cell>
          <cell r="S548">
            <v>36621</v>
          </cell>
          <cell r="T548">
            <v>37073</v>
          </cell>
          <cell r="U548">
            <v>56442</v>
          </cell>
          <cell r="V548">
            <v>28478</v>
          </cell>
          <cell r="W548">
            <v>23277</v>
          </cell>
          <cell r="X548">
            <v>34458</v>
          </cell>
          <cell r="Y548">
            <v>35139</v>
          </cell>
          <cell r="Z548">
            <v>34486</v>
          </cell>
          <cell r="AA548">
            <v>27139</v>
          </cell>
          <cell r="AB548">
            <v>33981</v>
          </cell>
          <cell r="AC548">
            <v>40866</v>
          </cell>
          <cell r="AD548">
            <v>52233</v>
          </cell>
          <cell r="AE548">
            <v>46768</v>
          </cell>
          <cell r="AF548">
            <v>47986</v>
          </cell>
          <cell r="AG548">
            <v>53137</v>
          </cell>
          <cell r="AH548">
            <v>44145</v>
          </cell>
          <cell r="AI548">
            <v>59192</v>
          </cell>
          <cell r="AJ548">
            <v>72594</v>
          </cell>
          <cell r="AK548">
            <v>69984</v>
          </cell>
          <cell r="AL548">
            <v>90098</v>
          </cell>
          <cell r="AM548">
            <v>90602</v>
          </cell>
          <cell r="AN548">
            <v>35702</v>
          </cell>
          <cell r="AO548">
            <v>495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6727113</v>
          </cell>
          <cell r="L549">
            <v>7114</v>
          </cell>
          <cell r="M549">
            <v>247632</v>
          </cell>
          <cell r="N549">
            <v>349600</v>
          </cell>
          <cell r="O549">
            <v>523247</v>
          </cell>
          <cell r="P549">
            <v>306782</v>
          </cell>
          <cell r="Q549">
            <v>296305</v>
          </cell>
          <cell r="R549">
            <v>327212</v>
          </cell>
          <cell r="S549">
            <v>328289</v>
          </cell>
          <cell r="T549">
            <v>461781</v>
          </cell>
          <cell r="U549">
            <v>425844</v>
          </cell>
          <cell r="V549">
            <v>386657</v>
          </cell>
          <cell r="W549">
            <v>233253</v>
          </cell>
          <cell r="X549">
            <v>195043</v>
          </cell>
          <cell r="Y549">
            <v>249454</v>
          </cell>
          <cell r="Z549">
            <v>180368</v>
          </cell>
          <cell r="AA549">
            <v>199129</v>
          </cell>
          <cell r="AB549">
            <v>170137</v>
          </cell>
          <cell r="AC549">
            <v>216500</v>
          </cell>
          <cell r="AD549">
            <v>261801</v>
          </cell>
          <cell r="AE549">
            <v>282401</v>
          </cell>
          <cell r="AF549">
            <v>164677</v>
          </cell>
          <cell r="AG549">
            <v>143493</v>
          </cell>
          <cell r="AH549">
            <v>102530</v>
          </cell>
          <cell r="AI549">
            <v>100191</v>
          </cell>
          <cell r="AJ549">
            <v>126695</v>
          </cell>
          <cell r="AK549">
            <v>91808</v>
          </cell>
          <cell r="AL549">
            <v>97936</v>
          </cell>
          <cell r="AM549">
            <v>157222</v>
          </cell>
          <cell r="AN549">
            <v>87693</v>
          </cell>
          <cell r="AO549">
            <v>6319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12624085</v>
          </cell>
          <cell r="L550">
            <v>145105</v>
          </cell>
          <cell r="M550">
            <v>379067</v>
          </cell>
          <cell r="N550">
            <v>418907</v>
          </cell>
          <cell r="O550">
            <v>407133</v>
          </cell>
          <cell r="P550">
            <v>447372</v>
          </cell>
          <cell r="Q550">
            <v>375716</v>
          </cell>
          <cell r="R550">
            <v>344962</v>
          </cell>
          <cell r="S550">
            <v>449377</v>
          </cell>
          <cell r="T550">
            <v>284640</v>
          </cell>
          <cell r="U550">
            <v>573490</v>
          </cell>
          <cell r="V550">
            <v>377970</v>
          </cell>
          <cell r="W550">
            <v>467677</v>
          </cell>
          <cell r="X550">
            <v>397665</v>
          </cell>
          <cell r="Y550">
            <v>509702</v>
          </cell>
          <cell r="Z550">
            <v>436780</v>
          </cell>
          <cell r="AA550">
            <v>306555</v>
          </cell>
          <cell r="AB550">
            <v>719694</v>
          </cell>
          <cell r="AC550">
            <v>548879</v>
          </cell>
          <cell r="AD550">
            <v>539124</v>
          </cell>
          <cell r="AE550">
            <v>537955</v>
          </cell>
          <cell r="AF550">
            <v>543582</v>
          </cell>
          <cell r="AG550">
            <v>550515</v>
          </cell>
          <cell r="AH550">
            <v>408943</v>
          </cell>
          <cell r="AI550">
            <v>419467</v>
          </cell>
          <cell r="AJ550">
            <v>415702</v>
          </cell>
          <cell r="AK550">
            <v>401736</v>
          </cell>
          <cell r="AL550">
            <v>440012</v>
          </cell>
          <cell r="AM550">
            <v>414665</v>
          </cell>
          <cell r="AN550">
            <v>200244</v>
          </cell>
          <cell r="AO550">
            <v>161449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  <cell r="J551">
            <v>193669</v>
          </cell>
          <cell r="L551">
            <v>1236</v>
          </cell>
          <cell r="M551">
            <v>1975</v>
          </cell>
          <cell r="N551">
            <v>5143</v>
          </cell>
          <cell r="O551">
            <v>5980</v>
          </cell>
          <cell r="P551">
            <v>3778</v>
          </cell>
          <cell r="Q551">
            <v>2829</v>
          </cell>
          <cell r="R551">
            <v>3768</v>
          </cell>
          <cell r="S551">
            <v>1870</v>
          </cell>
          <cell r="T551">
            <v>1161</v>
          </cell>
          <cell r="U551">
            <v>3166</v>
          </cell>
          <cell r="V551">
            <v>1846</v>
          </cell>
          <cell r="W551">
            <v>912</v>
          </cell>
          <cell r="X551">
            <v>971</v>
          </cell>
          <cell r="Y551">
            <v>2552</v>
          </cell>
          <cell r="Z551">
            <v>1085</v>
          </cell>
          <cell r="AA551">
            <v>6615</v>
          </cell>
          <cell r="AB551">
            <v>8010</v>
          </cell>
          <cell r="AC551">
            <v>8427</v>
          </cell>
          <cell r="AD551">
            <v>3112</v>
          </cell>
          <cell r="AE551">
            <v>4141</v>
          </cell>
          <cell r="AF551">
            <v>9338</v>
          </cell>
          <cell r="AG551">
            <v>9972</v>
          </cell>
          <cell r="AH551">
            <v>17244</v>
          </cell>
          <cell r="AI551">
            <v>19558</v>
          </cell>
          <cell r="AJ551">
            <v>10979</v>
          </cell>
          <cell r="AK551">
            <v>14035</v>
          </cell>
          <cell r="AL551">
            <v>14015</v>
          </cell>
          <cell r="AM551">
            <v>18052</v>
          </cell>
          <cell r="AN551">
            <v>11899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  <cell r="J552">
            <v>1803683</v>
          </cell>
          <cell r="L552">
            <v>7924</v>
          </cell>
          <cell r="M552">
            <v>37282</v>
          </cell>
          <cell r="N552">
            <v>91128</v>
          </cell>
          <cell r="O552">
            <v>129667</v>
          </cell>
          <cell r="P552">
            <v>171235</v>
          </cell>
          <cell r="Q552">
            <v>81468</v>
          </cell>
          <cell r="R552">
            <v>70864</v>
          </cell>
          <cell r="S552">
            <v>18570</v>
          </cell>
          <cell r="T552">
            <v>20697</v>
          </cell>
          <cell r="U552">
            <v>27287</v>
          </cell>
          <cell r="V552">
            <v>25178</v>
          </cell>
          <cell r="W552">
            <v>9721</v>
          </cell>
          <cell r="X552">
            <v>7354</v>
          </cell>
          <cell r="Y552">
            <v>4758</v>
          </cell>
          <cell r="Z552">
            <v>16645</v>
          </cell>
          <cell r="AA552">
            <v>10573</v>
          </cell>
          <cell r="AB552">
            <v>28292</v>
          </cell>
          <cell r="AC552">
            <v>27741</v>
          </cell>
          <cell r="AD552">
            <v>24197</v>
          </cell>
          <cell r="AE552">
            <v>25507</v>
          </cell>
          <cell r="AF552">
            <v>41904</v>
          </cell>
          <cell r="AG552">
            <v>48834</v>
          </cell>
          <cell r="AH552">
            <v>46692</v>
          </cell>
          <cell r="AI552">
            <v>74373</v>
          </cell>
          <cell r="AJ552">
            <v>173281</v>
          </cell>
          <cell r="AK552">
            <v>175960</v>
          </cell>
          <cell r="AL552">
            <v>76244</v>
          </cell>
          <cell r="AM552">
            <v>159029</v>
          </cell>
          <cell r="AN552">
            <v>151822</v>
          </cell>
          <cell r="AO552">
            <v>19456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  <cell r="J553">
            <v>1225719</v>
          </cell>
          <cell r="L553">
            <v>14944</v>
          </cell>
          <cell r="M553">
            <v>38217</v>
          </cell>
          <cell r="N553">
            <v>52293</v>
          </cell>
          <cell r="O553">
            <v>58240</v>
          </cell>
          <cell r="P553">
            <v>60643</v>
          </cell>
          <cell r="Q553">
            <v>41767</v>
          </cell>
          <cell r="R553">
            <v>24781</v>
          </cell>
          <cell r="S553">
            <v>28264</v>
          </cell>
          <cell r="T553">
            <v>6936</v>
          </cell>
          <cell r="U553">
            <v>10230</v>
          </cell>
          <cell r="V553">
            <v>18804</v>
          </cell>
          <cell r="W553">
            <v>7283</v>
          </cell>
          <cell r="X553">
            <v>7972</v>
          </cell>
          <cell r="Y553">
            <v>9025</v>
          </cell>
          <cell r="Z553">
            <v>8802</v>
          </cell>
          <cell r="AA553">
            <v>18263</v>
          </cell>
          <cell r="AB553">
            <v>22742</v>
          </cell>
          <cell r="AC553">
            <v>55245</v>
          </cell>
          <cell r="AD553">
            <v>72112</v>
          </cell>
          <cell r="AE553">
            <v>36136</v>
          </cell>
          <cell r="AF553">
            <v>32551</v>
          </cell>
          <cell r="AG553">
            <v>26757</v>
          </cell>
          <cell r="AH553">
            <v>46286</v>
          </cell>
          <cell r="AI553">
            <v>60711</v>
          </cell>
          <cell r="AJ553">
            <v>84609</v>
          </cell>
          <cell r="AK553">
            <v>79619</v>
          </cell>
          <cell r="AL553">
            <v>145070</v>
          </cell>
          <cell r="AM553">
            <v>108403</v>
          </cell>
          <cell r="AN553">
            <v>43765</v>
          </cell>
          <cell r="AO553">
            <v>5249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25141780</v>
          </cell>
          <cell r="L554">
            <v>363314</v>
          </cell>
          <cell r="M554">
            <v>1028019</v>
          </cell>
          <cell r="N554">
            <v>1133649</v>
          </cell>
          <cell r="O554">
            <v>1001800</v>
          </cell>
          <cell r="P554">
            <v>947518</v>
          </cell>
          <cell r="Q554">
            <v>1019647</v>
          </cell>
          <cell r="R554">
            <v>1144554</v>
          </cell>
          <cell r="S554">
            <v>1102878</v>
          </cell>
          <cell r="T554">
            <v>1174272</v>
          </cell>
          <cell r="U554">
            <v>1163428</v>
          </cell>
          <cell r="V554">
            <v>925499</v>
          </cell>
          <cell r="W554">
            <v>992093</v>
          </cell>
          <cell r="X554">
            <v>922278</v>
          </cell>
          <cell r="Y554">
            <v>905248</v>
          </cell>
          <cell r="Z554">
            <v>793173</v>
          </cell>
          <cell r="AA554">
            <v>807619</v>
          </cell>
          <cell r="AB554">
            <v>811685</v>
          </cell>
          <cell r="AC554">
            <v>801956</v>
          </cell>
          <cell r="AD554">
            <v>868910</v>
          </cell>
          <cell r="AE554">
            <v>824001</v>
          </cell>
          <cell r="AF554">
            <v>917721</v>
          </cell>
          <cell r="AG554">
            <v>734015</v>
          </cell>
          <cell r="AH554">
            <v>741202</v>
          </cell>
          <cell r="AI554">
            <v>769453</v>
          </cell>
          <cell r="AJ554">
            <v>710718</v>
          </cell>
          <cell r="AK554">
            <v>787328</v>
          </cell>
          <cell r="AL554">
            <v>791218</v>
          </cell>
          <cell r="AM554">
            <v>709444</v>
          </cell>
          <cell r="AN554">
            <v>249038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462611</v>
          </cell>
          <cell r="L555">
            <v>9548</v>
          </cell>
          <cell r="M555">
            <v>36028</v>
          </cell>
          <cell r="N555">
            <v>45192</v>
          </cell>
          <cell r="O555">
            <v>38122</v>
          </cell>
          <cell r="P555">
            <v>27332</v>
          </cell>
          <cell r="Q555">
            <v>27955</v>
          </cell>
          <cell r="R555">
            <v>25274</v>
          </cell>
          <cell r="S555">
            <v>30809</v>
          </cell>
          <cell r="T555">
            <v>29098</v>
          </cell>
          <cell r="U555">
            <v>26009</v>
          </cell>
          <cell r="V555">
            <v>17778</v>
          </cell>
          <cell r="W555">
            <v>19216</v>
          </cell>
          <cell r="X555">
            <v>22450</v>
          </cell>
          <cell r="Y555">
            <v>15495</v>
          </cell>
          <cell r="Z555">
            <v>11860</v>
          </cell>
          <cell r="AA555">
            <v>12285</v>
          </cell>
          <cell r="AB555">
            <v>12426</v>
          </cell>
          <cell r="AC555">
            <v>12732</v>
          </cell>
          <cell r="AD555">
            <v>8162</v>
          </cell>
          <cell r="AE555">
            <v>6645</v>
          </cell>
          <cell r="AF555">
            <v>5187</v>
          </cell>
          <cell r="AG555">
            <v>1918</v>
          </cell>
          <cell r="AH555">
            <v>3932</v>
          </cell>
          <cell r="AI555">
            <v>2862</v>
          </cell>
          <cell r="AJ555">
            <v>4969</v>
          </cell>
          <cell r="AK555">
            <v>3823</v>
          </cell>
          <cell r="AL555">
            <v>3066</v>
          </cell>
          <cell r="AM555">
            <v>1392</v>
          </cell>
          <cell r="AN555">
            <v>1046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8516641</v>
          </cell>
          <cell r="L556">
            <v>160180</v>
          </cell>
          <cell r="M556">
            <v>402315</v>
          </cell>
          <cell r="N556">
            <v>443757</v>
          </cell>
          <cell r="O556">
            <v>398532</v>
          </cell>
          <cell r="P556">
            <v>385997</v>
          </cell>
          <cell r="Q556">
            <v>404017</v>
          </cell>
          <cell r="R556">
            <v>449153</v>
          </cell>
          <cell r="S556">
            <v>428323</v>
          </cell>
          <cell r="T556">
            <v>532736</v>
          </cell>
          <cell r="U556">
            <v>474398</v>
          </cell>
          <cell r="V556">
            <v>358973</v>
          </cell>
          <cell r="W556">
            <v>389933</v>
          </cell>
          <cell r="X556">
            <v>348750</v>
          </cell>
          <cell r="Y556">
            <v>298044</v>
          </cell>
          <cell r="Z556">
            <v>270532</v>
          </cell>
          <cell r="AA556">
            <v>247515</v>
          </cell>
          <cell r="AB556">
            <v>275733</v>
          </cell>
          <cell r="AC556">
            <v>255466</v>
          </cell>
          <cell r="AD556">
            <v>260232</v>
          </cell>
          <cell r="AE556">
            <v>236573</v>
          </cell>
          <cell r="AF556">
            <v>235483</v>
          </cell>
          <cell r="AG556">
            <v>168550</v>
          </cell>
          <cell r="AH556">
            <v>188894</v>
          </cell>
          <cell r="AI556">
            <v>177670</v>
          </cell>
          <cell r="AJ556">
            <v>161429</v>
          </cell>
          <cell r="AK556">
            <v>188404</v>
          </cell>
          <cell r="AL556">
            <v>179254</v>
          </cell>
          <cell r="AM556">
            <v>154904</v>
          </cell>
          <cell r="AN556">
            <v>40894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479779</v>
          </cell>
          <cell r="L557">
            <v>4637</v>
          </cell>
          <cell r="M557">
            <v>13653</v>
          </cell>
          <cell r="N557">
            <v>22662</v>
          </cell>
          <cell r="O557">
            <v>20383</v>
          </cell>
          <cell r="P557">
            <v>23285</v>
          </cell>
          <cell r="Q557">
            <v>33782</v>
          </cell>
          <cell r="R557">
            <v>21403</v>
          </cell>
          <cell r="S557">
            <v>26489</v>
          </cell>
          <cell r="T557">
            <v>18751</v>
          </cell>
          <cell r="U557">
            <v>15438</v>
          </cell>
          <cell r="V557">
            <v>20430</v>
          </cell>
          <cell r="W557">
            <v>6893</v>
          </cell>
          <cell r="X557">
            <v>8828</v>
          </cell>
          <cell r="Y557">
            <v>15864</v>
          </cell>
          <cell r="Z557">
            <v>12005</v>
          </cell>
          <cell r="AA557">
            <v>13939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44171</v>
          </cell>
          <cell r="AG557">
            <v>26416</v>
          </cell>
          <cell r="AH557">
            <v>9775</v>
          </cell>
          <cell r="AI557">
            <v>2686</v>
          </cell>
          <cell r="AJ557">
            <v>2722</v>
          </cell>
          <cell r="AK557">
            <v>1576</v>
          </cell>
          <cell r="AL557">
            <v>1426</v>
          </cell>
          <cell r="AM557">
            <v>7478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3697587</v>
          </cell>
          <cell r="L558">
            <v>19551</v>
          </cell>
          <cell r="M558">
            <v>95960</v>
          </cell>
          <cell r="N558">
            <v>170147</v>
          </cell>
          <cell r="O558">
            <v>132411</v>
          </cell>
          <cell r="P558">
            <v>149084</v>
          </cell>
          <cell r="Q558">
            <v>103782</v>
          </cell>
          <cell r="R558">
            <v>130556</v>
          </cell>
          <cell r="S558">
            <v>117134</v>
          </cell>
          <cell r="T558">
            <v>177016</v>
          </cell>
          <cell r="U558">
            <v>216826</v>
          </cell>
          <cell r="V558">
            <v>215820</v>
          </cell>
          <cell r="W558">
            <v>147165</v>
          </cell>
          <cell r="X558">
            <v>111949</v>
          </cell>
          <cell r="Y558">
            <v>166052</v>
          </cell>
          <cell r="Z558">
            <v>139146</v>
          </cell>
          <cell r="AA558">
            <v>175716</v>
          </cell>
          <cell r="AB558">
            <v>157148</v>
          </cell>
          <cell r="AC558">
            <v>158013</v>
          </cell>
          <cell r="AD558">
            <v>236314</v>
          </cell>
          <cell r="AE558">
            <v>174249</v>
          </cell>
          <cell r="AF558">
            <v>191065</v>
          </cell>
          <cell r="AG558">
            <v>158254</v>
          </cell>
          <cell r="AH558">
            <v>74150</v>
          </cell>
          <cell r="AI558">
            <v>51240</v>
          </cell>
          <cell r="AJ558">
            <v>43337</v>
          </cell>
          <cell r="AK558">
            <v>41243</v>
          </cell>
          <cell r="AL558">
            <v>48001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3431617</v>
          </cell>
          <cell r="L559">
            <v>49745</v>
          </cell>
          <cell r="M559">
            <v>123864</v>
          </cell>
          <cell r="N559">
            <v>168778</v>
          </cell>
          <cell r="O559">
            <v>159314</v>
          </cell>
          <cell r="P559">
            <v>195672</v>
          </cell>
          <cell r="Q559">
            <v>277254</v>
          </cell>
          <cell r="R559">
            <v>203259</v>
          </cell>
          <cell r="S559">
            <v>184322</v>
          </cell>
          <cell r="T559">
            <v>189022</v>
          </cell>
          <cell r="U559">
            <v>243802</v>
          </cell>
          <cell r="V559">
            <v>197364</v>
          </cell>
          <cell r="W559">
            <v>155567</v>
          </cell>
          <cell r="X559">
            <v>122359</v>
          </cell>
          <cell r="Y559">
            <v>130552</v>
          </cell>
          <cell r="Z559">
            <v>130456</v>
          </cell>
          <cell r="AA559">
            <v>119174</v>
          </cell>
          <cell r="AB559">
            <v>105226</v>
          </cell>
          <cell r="AC559">
            <v>103665</v>
          </cell>
          <cell r="AD559">
            <v>132300</v>
          </cell>
          <cell r="AE559">
            <v>115168</v>
          </cell>
          <cell r="AF559">
            <v>97752</v>
          </cell>
          <cell r="AG559">
            <v>66251</v>
          </cell>
          <cell r="AH559">
            <v>32556</v>
          </cell>
          <cell r="AI559">
            <v>21890</v>
          </cell>
          <cell r="AJ559">
            <v>25761</v>
          </cell>
          <cell r="AK559">
            <v>15964</v>
          </cell>
          <cell r="AL559">
            <v>19642</v>
          </cell>
          <cell r="AM559">
            <v>31071</v>
          </cell>
          <cell r="AN559">
            <v>13867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355080</v>
          </cell>
          <cell r="L560">
            <v>4886</v>
          </cell>
          <cell r="M560">
            <v>6969</v>
          </cell>
          <cell r="N560">
            <v>7928</v>
          </cell>
          <cell r="O560">
            <v>9656</v>
          </cell>
          <cell r="P560">
            <v>13250</v>
          </cell>
          <cell r="Q560">
            <v>12890</v>
          </cell>
          <cell r="R560">
            <v>12500</v>
          </cell>
          <cell r="S560">
            <v>10110</v>
          </cell>
          <cell r="T560">
            <v>16079</v>
          </cell>
          <cell r="U560">
            <v>15969</v>
          </cell>
          <cell r="V560">
            <v>14648</v>
          </cell>
          <cell r="W560">
            <v>11715</v>
          </cell>
          <cell r="X560">
            <v>16572</v>
          </cell>
          <cell r="Y560">
            <v>13739</v>
          </cell>
          <cell r="Z560">
            <v>13820</v>
          </cell>
          <cell r="AA560">
            <v>14994</v>
          </cell>
          <cell r="AB560">
            <v>13885</v>
          </cell>
          <cell r="AC560">
            <v>16564</v>
          </cell>
          <cell r="AD560">
            <v>14110</v>
          </cell>
          <cell r="AE560">
            <v>16103</v>
          </cell>
          <cell r="AF560">
            <v>12001</v>
          </cell>
          <cell r="AG560">
            <v>11522</v>
          </cell>
          <cell r="AH560">
            <v>8390</v>
          </cell>
          <cell r="AI560">
            <v>10747</v>
          </cell>
          <cell r="AJ560">
            <v>12461</v>
          </cell>
          <cell r="AK560">
            <v>13671</v>
          </cell>
          <cell r="AL560">
            <v>11987</v>
          </cell>
          <cell r="AM560">
            <v>10530</v>
          </cell>
          <cell r="AN560">
            <v>7384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  <cell r="J561">
            <v>840309</v>
          </cell>
          <cell r="L561">
            <v>5250</v>
          </cell>
          <cell r="M561">
            <v>89034</v>
          </cell>
          <cell r="N561">
            <v>80288</v>
          </cell>
          <cell r="O561">
            <v>45721</v>
          </cell>
          <cell r="P561">
            <v>36873</v>
          </cell>
          <cell r="Q561">
            <v>96060</v>
          </cell>
          <cell r="R561">
            <v>130241</v>
          </cell>
          <cell r="S561">
            <v>17868</v>
          </cell>
          <cell r="T561">
            <v>30297</v>
          </cell>
          <cell r="U561">
            <v>33222</v>
          </cell>
          <cell r="V561">
            <v>55809</v>
          </cell>
          <cell r="W561">
            <v>14986</v>
          </cell>
          <cell r="X561">
            <v>10430</v>
          </cell>
          <cell r="Y561">
            <v>18486</v>
          </cell>
          <cell r="Z561">
            <v>14255</v>
          </cell>
          <cell r="AA561">
            <v>9878</v>
          </cell>
          <cell r="AB561">
            <v>10594</v>
          </cell>
          <cell r="AC561">
            <v>30391</v>
          </cell>
          <cell r="AD561">
            <v>30039</v>
          </cell>
          <cell r="AE561">
            <v>2838</v>
          </cell>
          <cell r="AF561">
            <v>18895</v>
          </cell>
          <cell r="AG561">
            <v>1717</v>
          </cell>
          <cell r="AH561">
            <v>8070</v>
          </cell>
          <cell r="AI561">
            <v>2557</v>
          </cell>
          <cell r="AJ561">
            <v>1438</v>
          </cell>
          <cell r="AK561">
            <v>2529</v>
          </cell>
          <cell r="AL561">
            <v>3560</v>
          </cell>
          <cell r="AM561">
            <v>21639</v>
          </cell>
          <cell r="AN561">
            <v>17344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5667075</v>
          </cell>
          <cell r="L562">
            <v>81521</v>
          </cell>
          <cell r="M562">
            <v>218918</v>
          </cell>
          <cell r="N562">
            <v>280395</v>
          </cell>
          <cell r="O562">
            <v>234279</v>
          </cell>
          <cell r="P562">
            <v>284162</v>
          </cell>
          <cell r="Q562">
            <v>248091</v>
          </cell>
          <cell r="R562">
            <v>264698</v>
          </cell>
          <cell r="S562">
            <v>249075</v>
          </cell>
          <cell r="T562">
            <v>409759</v>
          </cell>
          <cell r="U562">
            <v>223927</v>
          </cell>
          <cell r="V562">
            <v>380397</v>
          </cell>
          <cell r="W562">
            <v>200802</v>
          </cell>
          <cell r="X562">
            <v>296146</v>
          </cell>
          <cell r="Y562">
            <v>180548</v>
          </cell>
          <cell r="Z562">
            <v>166634</v>
          </cell>
          <cell r="AA562">
            <v>178762</v>
          </cell>
          <cell r="AB562">
            <v>211955</v>
          </cell>
          <cell r="AC562">
            <v>156912</v>
          </cell>
          <cell r="AD562">
            <v>127902</v>
          </cell>
          <cell r="AE562">
            <v>155049</v>
          </cell>
          <cell r="AF562">
            <v>241617</v>
          </cell>
          <cell r="AG562">
            <v>146186</v>
          </cell>
          <cell r="AH562">
            <v>42920</v>
          </cell>
          <cell r="AI562">
            <v>106022</v>
          </cell>
          <cell r="AJ562">
            <v>77941</v>
          </cell>
          <cell r="AK562">
            <v>202585</v>
          </cell>
          <cell r="AL562">
            <v>133126</v>
          </cell>
          <cell r="AM562">
            <v>92096</v>
          </cell>
          <cell r="AN562">
            <v>55554</v>
          </cell>
          <cell r="AO562">
            <v>19096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  <cell r="J563">
            <v>180985</v>
          </cell>
          <cell r="L563">
            <v>2950</v>
          </cell>
          <cell r="M563">
            <v>6982</v>
          </cell>
          <cell r="N563">
            <v>10057</v>
          </cell>
          <cell r="O563">
            <v>9729</v>
          </cell>
          <cell r="P563">
            <v>9161</v>
          </cell>
          <cell r="Q563">
            <v>9335</v>
          </cell>
          <cell r="R563">
            <v>13828</v>
          </cell>
          <cell r="S563">
            <v>9205</v>
          </cell>
          <cell r="T563">
            <v>8262</v>
          </cell>
          <cell r="U563">
            <v>8080</v>
          </cell>
          <cell r="V563">
            <v>12064</v>
          </cell>
          <cell r="W563">
            <v>4529</v>
          </cell>
          <cell r="X563">
            <v>7191</v>
          </cell>
          <cell r="Y563">
            <v>15812</v>
          </cell>
          <cell r="Z563">
            <v>7597</v>
          </cell>
          <cell r="AA563">
            <v>7175</v>
          </cell>
          <cell r="AB563">
            <v>3075</v>
          </cell>
          <cell r="AC563">
            <v>5157</v>
          </cell>
          <cell r="AD563">
            <v>3686</v>
          </cell>
          <cell r="AE563">
            <v>4724</v>
          </cell>
          <cell r="AF563">
            <v>4561</v>
          </cell>
          <cell r="AG563">
            <v>1766</v>
          </cell>
          <cell r="AH563">
            <v>2489</v>
          </cell>
          <cell r="AI563">
            <v>2249</v>
          </cell>
          <cell r="AJ563">
            <v>2596</v>
          </cell>
          <cell r="AK563">
            <v>3114</v>
          </cell>
          <cell r="AL563">
            <v>2526</v>
          </cell>
          <cell r="AM563">
            <v>2154</v>
          </cell>
          <cell r="AN563">
            <v>931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  <cell r="J564">
            <v>429842</v>
          </cell>
          <cell r="L564">
            <v>12</v>
          </cell>
          <cell r="M564">
            <v>16435</v>
          </cell>
          <cell r="N564">
            <v>17040</v>
          </cell>
          <cell r="O564">
            <v>57754</v>
          </cell>
          <cell r="P564">
            <v>7484</v>
          </cell>
          <cell r="Q564">
            <v>1301</v>
          </cell>
          <cell r="R564">
            <v>10920</v>
          </cell>
          <cell r="S564">
            <v>10965</v>
          </cell>
          <cell r="T564">
            <v>815</v>
          </cell>
          <cell r="U564">
            <v>1481</v>
          </cell>
          <cell r="V564">
            <v>14385</v>
          </cell>
          <cell r="W564">
            <v>3723</v>
          </cell>
          <cell r="X564">
            <v>2384</v>
          </cell>
          <cell r="Y564">
            <v>565</v>
          </cell>
          <cell r="Z564">
            <v>19783</v>
          </cell>
          <cell r="AA564">
            <v>23134</v>
          </cell>
          <cell r="AB564">
            <v>2040</v>
          </cell>
          <cell r="AC564">
            <v>6872</v>
          </cell>
          <cell r="AD564">
            <v>5093</v>
          </cell>
          <cell r="AE564">
            <v>2591</v>
          </cell>
          <cell r="AF564">
            <v>4107</v>
          </cell>
          <cell r="AG564">
            <v>8088</v>
          </cell>
          <cell r="AH564">
            <v>12239</v>
          </cell>
          <cell r="AI564">
            <v>187326</v>
          </cell>
          <cell r="AJ564">
            <v>102</v>
          </cell>
          <cell r="AK564">
            <v>249</v>
          </cell>
          <cell r="AL564">
            <v>107</v>
          </cell>
          <cell r="AM564">
            <v>11019</v>
          </cell>
          <cell r="AN564">
            <v>1828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8064146</v>
          </cell>
          <cell r="L565">
            <v>139689</v>
          </cell>
          <cell r="M565">
            <v>426655</v>
          </cell>
          <cell r="N565">
            <v>717920</v>
          </cell>
          <cell r="O565">
            <v>686211</v>
          </cell>
          <cell r="P565">
            <v>511646</v>
          </cell>
          <cell r="Q565">
            <v>534073</v>
          </cell>
          <cell r="R565">
            <v>347865</v>
          </cell>
          <cell r="S565">
            <v>335946</v>
          </cell>
          <cell r="T565">
            <v>284078</v>
          </cell>
          <cell r="U565">
            <v>333869</v>
          </cell>
          <cell r="V565">
            <v>337329</v>
          </cell>
          <cell r="W565">
            <v>184902</v>
          </cell>
          <cell r="X565">
            <v>216058</v>
          </cell>
          <cell r="Y565">
            <v>226137</v>
          </cell>
          <cell r="Z565">
            <v>191084</v>
          </cell>
          <cell r="AA565">
            <v>186128</v>
          </cell>
          <cell r="AB565">
            <v>269094</v>
          </cell>
          <cell r="AC565">
            <v>228971</v>
          </cell>
          <cell r="AD565">
            <v>306264</v>
          </cell>
          <cell r="AE565">
            <v>384749</v>
          </cell>
          <cell r="AF565">
            <v>202240</v>
          </cell>
          <cell r="AG565">
            <v>202680</v>
          </cell>
          <cell r="AH565">
            <v>273037</v>
          </cell>
          <cell r="AI565">
            <v>92517</v>
          </cell>
          <cell r="AJ565">
            <v>90118</v>
          </cell>
          <cell r="AK565">
            <v>105715</v>
          </cell>
          <cell r="AL565">
            <v>65138</v>
          </cell>
          <cell r="AM565">
            <v>108775</v>
          </cell>
          <cell r="AN565">
            <v>48565</v>
          </cell>
          <cell r="AO565">
            <v>26693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  <cell r="J566">
            <v>21780</v>
          </cell>
          <cell r="M566">
            <v>66</v>
          </cell>
          <cell r="Q566">
            <v>637</v>
          </cell>
          <cell r="R566">
            <v>120</v>
          </cell>
          <cell r="S566">
            <v>268</v>
          </cell>
          <cell r="T566">
            <v>522</v>
          </cell>
          <cell r="U566">
            <v>772</v>
          </cell>
          <cell r="V566">
            <v>4918</v>
          </cell>
          <cell r="W566">
            <v>1859</v>
          </cell>
          <cell r="X566">
            <v>3892</v>
          </cell>
          <cell r="Y566">
            <v>1014</v>
          </cell>
          <cell r="Z566">
            <v>829</v>
          </cell>
          <cell r="AA566">
            <v>792</v>
          </cell>
          <cell r="AB566">
            <v>1828</v>
          </cell>
          <cell r="AC566">
            <v>1417</v>
          </cell>
          <cell r="AD566">
            <v>848</v>
          </cell>
          <cell r="AE566">
            <v>1883</v>
          </cell>
          <cell r="AF566">
            <v>115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  <cell r="J567">
            <v>338660</v>
          </cell>
          <cell r="L567">
            <v>1342</v>
          </cell>
          <cell r="M567">
            <v>13154</v>
          </cell>
          <cell r="N567">
            <v>13605</v>
          </cell>
          <cell r="O567">
            <v>24924</v>
          </cell>
          <cell r="P567">
            <v>37109</v>
          </cell>
          <cell r="Q567">
            <v>54037</v>
          </cell>
          <cell r="R567">
            <v>19168</v>
          </cell>
          <cell r="S567">
            <v>11301</v>
          </cell>
          <cell r="T567">
            <v>10548</v>
          </cell>
          <cell r="U567">
            <v>21108</v>
          </cell>
          <cell r="V567">
            <v>23388</v>
          </cell>
          <cell r="W567">
            <v>7599</v>
          </cell>
          <cell r="X567">
            <v>7024</v>
          </cell>
          <cell r="Y567">
            <v>7407</v>
          </cell>
          <cell r="Z567">
            <v>832</v>
          </cell>
          <cell r="AB567">
            <v>26968</v>
          </cell>
          <cell r="AC567">
            <v>11984</v>
          </cell>
          <cell r="AD567">
            <v>18610</v>
          </cell>
          <cell r="AF567">
            <v>6232</v>
          </cell>
          <cell r="AG567">
            <v>5313</v>
          </cell>
          <cell r="AH567">
            <v>17007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  <cell r="J568">
            <v>77722</v>
          </cell>
          <cell r="L568">
            <v>305</v>
          </cell>
          <cell r="M568">
            <v>5514</v>
          </cell>
          <cell r="N568">
            <v>3852</v>
          </cell>
          <cell r="O568">
            <v>3249</v>
          </cell>
          <cell r="P568">
            <v>6708</v>
          </cell>
          <cell r="Q568">
            <v>2379</v>
          </cell>
          <cell r="R568">
            <v>4040</v>
          </cell>
          <cell r="S568">
            <v>3582</v>
          </cell>
          <cell r="T568">
            <v>458</v>
          </cell>
          <cell r="U568">
            <v>3556</v>
          </cell>
          <cell r="V568">
            <v>4627</v>
          </cell>
          <cell r="W568">
            <v>1778</v>
          </cell>
          <cell r="X568">
            <v>4181</v>
          </cell>
          <cell r="Y568">
            <v>4058</v>
          </cell>
          <cell r="Z568">
            <v>4083</v>
          </cell>
          <cell r="AA568">
            <v>10036</v>
          </cell>
          <cell r="AB568">
            <v>4267</v>
          </cell>
          <cell r="AC568">
            <v>5413</v>
          </cell>
          <cell r="AD568">
            <v>832</v>
          </cell>
          <cell r="AE568">
            <v>2862</v>
          </cell>
          <cell r="AG568">
            <v>1942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38460</v>
          </cell>
          <cell r="L569">
            <v>26</v>
          </cell>
          <cell r="M569">
            <v>430</v>
          </cell>
          <cell r="N569">
            <v>562</v>
          </cell>
          <cell r="O569">
            <v>1066</v>
          </cell>
          <cell r="P569">
            <v>525</v>
          </cell>
          <cell r="Q569">
            <v>1434</v>
          </cell>
          <cell r="R569">
            <v>890</v>
          </cell>
          <cell r="S569">
            <v>1632</v>
          </cell>
          <cell r="T569">
            <v>1407</v>
          </cell>
          <cell r="U569">
            <v>1764</v>
          </cell>
          <cell r="V569">
            <v>1658</v>
          </cell>
          <cell r="W569">
            <v>1677</v>
          </cell>
          <cell r="X569">
            <v>2138</v>
          </cell>
          <cell r="Y569">
            <v>1882</v>
          </cell>
          <cell r="Z569">
            <v>2776</v>
          </cell>
          <cell r="AA569">
            <v>1424</v>
          </cell>
          <cell r="AB569">
            <v>958</v>
          </cell>
          <cell r="AC569">
            <v>2917</v>
          </cell>
          <cell r="AD569">
            <v>4822</v>
          </cell>
          <cell r="AE569">
            <v>3967</v>
          </cell>
          <cell r="AF569">
            <v>2607</v>
          </cell>
          <cell r="AG569">
            <v>1898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  <cell r="J570">
            <v>307449</v>
          </cell>
          <cell r="L570">
            <v>803</v>
          </cell>
          <cell r="M570">
            <v>10300</v>
          </cell>
          <cell r="N570">
            <v>12818</v>
          </cell>
          <cell r="O570">
            <v>4917</v>
          </cell>
          <cell r="P570">
            <v>450</v>
          </cell>
          <cell r="Q570">
            <v>40941</v>
          </cell>
          <cell r="R570">
            <v>34266</v>
          </cell>
          <cell r="S570">
            <v>8227</v>
          </cell>
          <cell r="T570">
            <v>27201</v>
          </cell>
          <cell r="U570">
            <v>52423</v>
          </cell>
          <cell r="V570">
            <v>13659</v>
          </cell>
          <cell r="W570">
            <v>33649</v>
          </cell>
          <cell r="X570">
            <v>2606</v>
          </cell>
          <cell r="Y570">
            <v>4627</v>
          </cell>
          <cell r="Z570">
            <v>23719</v>
          </cell>
          <cell r="AA570">
            <v>10297</v>
          </cell>
          <cell r="AB570">
            <v>3873</v>
          </cell>
          <cell r="AC570">
            <v>11846</v>
          </cell>
          <cell r="AD570">
            <v>3015</v>
          </cell>
          <cell r="AE570">
            <v>7223</v>
          </cell>
          <cell r="AG570">
            <v>589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  <cell r="J571">
            <v>204581</v>
          </cell>
          <cell r="L571">
            <v>427</v>
          </cell>
          <cell r="M571">
            <v>1473</v>
          </cell>
          <cell r="N571">
            <v>6235</v>
          </cell>
          <cell r="O571">
            <v>3913</v>
          </cell>
          <cell r="P571">
            <v>5409</v>
          </cell>
          <cell r="Q571">
            <v>7853</v>
          </cell>
          <cell r="R571">
            <v>7444</v>
          </cell>
          <cell r="S571">
            <v>13798</v>
          </cell>
          <cell r="T571">
            <v>8565</v>
          </cell>
          <cell r="U571">
            <v>12317</v>
          </cell>
          <cell r="V571">
            <v>8434</v>
          </cell>
          <cell r="W571">
            <v>9341</v>
          </cell>
          <cell r="X571">
            <v>12831</v>
          </cell>
          <cell r="Y571">
            <v>13352</v>
          </cell>
          <cell r="Z571">
            <v>9322</v>
          </cell>
          <cell r="AA571">
            <v>6720</v>
          </cell>
          <cell r="AB571">
            <v>30370</v>
          </cell>
          <cell r="AC571">
            <v>16792</v>
          </cell>
          <cell r="AD571">
            <v>16377</v>
          </cell>
          <cell r="AE571">
            <v>4094</v>
          </cell>
          <cell r="AF571">
            <v>6798</v>
          </cell>
          <cell r="AG571">
            <v>2716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608404</v>
          </cell>
          <cell r="L572">
            <v>7375</v>
          </cell>
          <cell r="M572">
            <v>9777</v>
          </cell>
          <cell r="N572">
            <v>11749</v>
          </cell>
          <cell r="O572">
            <v>19022</v>
          </cell>
          <cell r="P572">
            <v>23367</v>
          </cell>
          <cell r="Q572">
            <v>28704</v>
          </cell>
          <cell r="R572">
            <v>17286</v>
          </cell>
          <cell r="S572">
            <v>16705</v>
          </cell>
          <cell r="T572">
            <v>22785</v>
          </cell>
          <cell r="U572">
            <v>17571</v>
          </cell>
          <cell r="V572">
            <v>19902</v>
          </cell>
          <cell r="W572">
            <v>10787</v>
          </cell>
          <cell r="X572">
            <v>11181</v>
          </cell>
          <cell r="Y572">
            <v>9781</v>
          </cell>
          <cell r="Z572">
            <v>13513</v>
          </cell>
          <cell r="AA572">
            <v>17309</v>
          </cell>
          <cell r="AB572">
            <v>15108</v>
          </cell>
          <cell r="AC572">
            <v>26515</v>
          </cell>
          <cell r="AD572">
            <v>23383</v>
          </cell>
          <cell r="AE572">
            <v>21936</v>
          </cell>
          <cell r="AF572">
            <v>26898</v>
          </cell>
          <cell r="AG572">
            <v>26719</v>
          </cell>
          <cell r="AH572">
            <v>29747</v>
          </cell>
          <cell r="AI572">
            <v>24209</v>
          </cell>
          <cell r="AJ572">
            <v>29470</v>
          </cell>
          <cell r="AK572">
            <v>32993</v>
          </cell>
          <cell r="AL572">
            <v>35628</v>
          </cell>
          <cell r="AM572">
            <v>37069</v>
          </cell>
          <cell r="AN572">
            <v>21915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  <cell r="J573">
            <v>2151021</v>
          </cell>
          <cell r="L573">
            <v>5207</v>
          </cell>
          <cell r="M573">
            <v>76367</v>
          </cell>
          <cell r="N573">
            <v>218869</v>
          </cell>
          <cell r="O573">
            <v>124631</v>
          </cell>
          <cell r="P573">
            <v>163524</v>
          </cell>
          <cell r="Q573">
            <v>126289</v>
          </cell>
          <cell r="R573">
            <v>131762</v>
          </cell>
          <cell r="S573">
            <v>89196</v>
          </cell>
          <cell r="T573">
            <v>149837</v>
          </cell>
          <cell r="U573">
            <v>108030</v>
          </cell>
          <cell r="V573">
            <v>91730</v>
          </cell>
          <cell r="W573">
            <v>126794</v>
          </cell>
          <cell r="X573">
            <v>68425</v>
          </cell>
          <cell r="Y573">
            <v>53187</v>
          </cell>
          <cell r="Z573">
            <v>44113</v>
          </cell>
          <cell r="AA573">
            <v>50455</v>
          </cell>
          <cell r="AB573">
            <v>37065</v>
          </cell>
          <cell r="AC573">
            <v>50720</v>
          </cell>
          <cell r="AD573">
            <v>49223</v>
          </cell>
          <cell r="AE573">
            <v>51119</v>
          </cell>
          <cell r="AF573">
            <v>30302</v>
          </cell>
          <cell r="AG573">
            <v>58756</v>
          </cell>
          <cell r="AH573">
            <v>42798</v>
          </cell>
          <cell r="AI573">
            <v>26149</v>
          </cell>
          <cell r="AJ573">
            <v>40656</v>
          </cell>
          <cell r="AK573">
            <v>49409</v>
          </cell>
          <cell r="AL573">
            <v>19949</v>
          </cell>
          <cell r="AM573">
            <v>52473</v>
          </cell>
          <cell r="AN573">
            <v>8210</v>
          </cell>
          <cell r="AP573">
            <v>1883</v>
          </cell>
          <cell r="AQ573">
            <v>3893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3421189</v>
          </cell>
          <cell r="L574">
            <v>32131</v>
          </cell>
          <cell r="M574">
            <v>117286</v>
          </cell>
          <cell r="N574">
            <v>144906</v>
          </cell>
          <cell r="O574">
            <v>149592</v>
          </cell>
          <cell r="P574">
            <v>171182</v>
          </cell>
          <cell r="Q574">
            <v>174855</v>
          </cell>
          <cell r="R574">
            <v>171530</v>
          </cell>
          <cell r="S574">
            <v>142674</v>
          </cell>
          <cell r="T574">
            <v>181664</v>
          </cell>
          <cell r="U574">
            <v>110626</v>
          </cell>
          <cell r="V574">
            <v>113515</v>
          </cell>
          <cell r="W574">
            <v>83734</v>
          </cell>
          <cell r="X574">
            <v>74987</v>
          </cell>
          <cell r="Y574">
            <v>115302</v>
          </cell>
          <cell r="Z574">
            <v>130676</v>
          </cell>
          <cell r="AA574">
            <v>89250</v>
          </cell>
          <cell r="AB574">
            <v>79264</v>
          </cell>
          <cell r="AC574">
            <v>119939</v>
          </cell>
          <cell r="AD574">
            <v>122971</v>
          </cell>
          <cell r="AE574">
            <v>202711</v>
          </cell>
          <cell r="AF574">
            <v>106098</v>
          </cell>
          <cell r="AG574">
            <v>80596</v>
          </cell>
          <cell r="AH574">
            <v>147777</v>
          </cell>
          <cell r="AI574">
            <v>95533</v>
          </cell>
          <cell r="AJ574">
            <v>134605</v>
          </cell>
          <cell r="AK574">
            <v>77885</v>
          </cell>
          <cell r="AL574">
            <v>96736</v>
          </cell>
          <cell r="AM574">
            <v>116530</v>
          </cell>
          <cell r="AN574">
            <v>32818</v>
          </cell>
          <cell r="AO574">
            <v>3816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  <cell r="J575">
            <v>59482</v>
          </cell>
          <cell r="L575">
            <v>189</v>
          </cell>
          <cell r="M575">
            <v>2007</v>
          </cell>
          <cell r="N575">
            <v>865</v>
          </cell>
          <cell r="O575">
            <v>851</v>
          </cell>
          <cell r="P575">
            <v>1836</v>
          </cell>
          <cell r="Q575">
            <v>1742</v>
          </cell>
          <cell r="R575">
            <v>1507</v>
          </cell>
          <cell r="S575">
            <v>284</v>
          </cell>
          <cell r="T575">
            <v>368</v>
          </cell>
          <cell r="U575">
            <v>1803</v>
          </cell>
          <cell r="Y575">
            <v>147</v>
          </cell>
          <cell r="AA575">
            <v>461</v>
          </cell>
          <cell r="AB575">
            <v>1189</v>
          </cell>
          <cell r="AC575">
            <v>1040</v>
          </cell>
          <cell r="AD575">
            <v>714</v>
          </cell>
          <cell r="AE575">
            <v>4300</v>
          </cell>
          <cell r="AF575">
            <v>1292</v>
          </cell>
          <cell r="AG575">
            <v>3491</v>
          </cell>
          <cell r="AH575">
            <v>6529</v>
          </cell>
          <cell r="AI575">
            <v>4126</v>
          </cell>
          <cell r="AJ575">
            <v>7943</v>
          </cell>
          <cell r="AK575">
            <v>4117</v>
          </cell>
          <cell r="AL575">
            <v>6634</v>
          </cell>
          <cell r="AM575">
            <v>4642</v>
          </cell>
          <cell r="AN575">
            <v>1405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  <cell r="J576">
            <v>354859</v>
          </cell>
          <cell r="L576">
            <v>621</v>
          </cell>
          <cell r="M576">
            <v>3177</v>
          </cell>
          <cell r="N576">
            <v>12735</v>
          </cell>
          <cell r="O576">
            <v>7166</v>
          </cell>
          <cell r="P576">
            <v>16076</v>
          </cell>
          <cell r="Q576">
            <v>19748</v>
          </cell>
          <cell r="R576">
            <v>32209</v>
          </cell>
          <cell r="S576">
            <v>27176</v>
          </cell>
          <cell r="T576">
            <v>4345</v>
          </cell>
          <cell r="U576">
            <v>3062</v>
          </cell>
          <cell r="V576">
            <v>5415</v>
          </cell>
          <cell r="W576">
            <v>4650</v>
          </cell>
          <cell r="X576">
            <v>2182</v>
          </cell>
          <cell r="Y576">
            <v>1754</v>
          </cell>
          <cell r="Z576">
            <v>1636</v>
          </cell>
          <cell r="AC576">
            <v>2014</v>
          </cell>
          <cell r="AD576">
            <v>2823</v>
          </cell>
          <cell r="AE576">
            <v>49832</v>
          </cell>
          <cell r="AF576">
            <v>10232</v>
          </cell>
          <cell r="AG576">
            <v>4443</v>
          </cell>
          <cell r="AH576">
            <v>263</v>
          </cell>
          <cell r="AI576">
            <v>58539</v>
          </cell>
          <cell r="AJ576">
            <v>13178</v>
          </cell>
          <cell r="AK576">
            <v>8751</v>
          </cell>
          <cell r="AL576">
            <v>15319</v>
          </cell>
          <cell r="AM576">
            <v>9668</v>
          </cell>
          <cell r="AN576">
            <v>25910</v>
          </cell>
          <cell r="AO576">
            <v>11935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  <cell r="J577">
            <v>255316</v>
          </cell>
          <cell r="L577">
            <v>3290</v>
          </cell>
          <cell r="M577">
            <v>11207</v>
          </cell>
          <cell r="N577">
            <v>16855</v>
          </cell>
          <cell r="O577">
            <v>23676</v>
          </cell>
          <cell r="P577">
            <v>21379</v>
          </cell>
          <cell r="Q577">
            <v>14038</v>
          </cell>
          <cell r="R577">
            <v>13798</v>
          </cell>
          <cell r="S577">
            <v>14435</v>
          </cell>
          <cell r="T577">
            <v>5430</v>
          </cell>
          <cell r="U577">
            <v>6141</v>
          </cell>
          <cell r="V577">
            <v>5015</v>
          </cell>
          <cell r="W577">
            <v>2036</v>
          </cell>
          <cell r="X577">
            <v>1144</v>
          </cell>
          <cell r="Y577">
            <v>3426</v>
          </cell>
          <cell r="Z577">
            <v>2038</v>
          </cell>
          <cell r="AA577">
            <v>1411</v>
          </cell>
          <cell r="AB577">
            <v>1799</v>
          </cell>
          <cell r="AD577">
            <v>1824</v>
          </cell>
          <cell r="AE577">
            <v>1871</v>
          </cell>
          <cell r="AF577">
            <v>8402</v>
          </cell>
          <cell r="AG577">
            <v>4006</v>
          </cell>
          <cell r="AH577">
            <v>14857</v>
          </cell>
          <cell r="AI577">
            <v>8929</v>
          </cell>
          <cell r="AJ577">
            <v>31931</v>
          </cell>
          <cell r="AK577">
            <v>7688</v>
          </cell>
          <cell r="AL577">
            <v>13093</v>
          </cell>
          <cell r="AM577">
            <v>6576</v>
          </cell>
          <cell r="AN577">
            <v>9021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16694005</v>
          </cell>
          <cell r="L578">
            <v>227745</v>
          </cell>
          <cell r="M578">
            <v>669648</v>
          </cell>
          <cell r="N578">
            <v>637311</v>
          </cell>
          <cell r="O578">
            <v>506450</v>
          </cell>
          <cell r="P578">
            <v>470041</v>
          </cell>
          <cell r="Q578">
            <v>531214</v>
          </cell>
          <cell r="R578">
            <v>615466</v>
          </cell>
          <cell r="S578">
            <v>609144</v>
          </cell>
          <cell r="T578">
            <v>636838</v>
          </cell>
          <cell r="U578">
            <v>614111</v>
          </cell>
          <cell r="V578">
            <v>518732</v>
          </cell>
          <cell r="W578">
            <v>565136</v>
          </cell>
          <cell r="X578">
            <v>585013</v>
          </cell>
          <cell r="Y578">
            <v>573081</v>
          </cell>
          <cell r="Z578">
            <v>560486</v>
          </cell>
          <cell r="AA578">
            <v>624882</v>
          </cell>
          <cell r="AB578">
            <v>645075</v>
          </cell>
          <cell r="AC578">
            <v>610801</v>
          </cell>
          <cell r="AD578">
            <v>692543</v>
          </cell>
          <cell r="AE578">
            <v>600739</v>
          </cell>
          <cell r="AF578">
            <v>683645</v>
          </cell>
          <cell r="AG578">
            <v>562857</v>
          </cell>
          <cell r="AH578">
            <v>586505</v>
          </cell>
          <cell r="AI578">
            <v>626417</v>
          </cell>
          <cell r="AJ578">
            <v>603078</v>
          </cell>
          <cell r="AK578">
            <v>710063</v>
          </cell>
          <cell r="AL578">
            <v>669395</v>
          </cell>
          <cell r="AM578">
            <v>564521</v>
          </cell>
          <cell r="AN578">
            <v>192708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223311</v>
          </cell>
          <cell r="L579">
            <v>3752</v>
          </cell>
          <cell r="M579">
            <v>19664</v>
          </cell>
          <cell r="N579">
            <v>17701</v>
          </cell>
          <cell r="O579">
            <v>26950</v>
          </cell>
          <cell r="P579">
            <v>12813</v>
          </cell>
          <cell r="Q579">
            <v>9708</v>
          </cell>
          <cell r="R579">
            <v>11651</v>
          </cell>
          <cell r="S579">
            <v>7785</v>
          </cell>
          <cell r="T579">
            <v>10276</v>
          </cell>
          <cell r="U579">
            <v>4320</v>
          </cell>
          <cell r="V579">
            <v>5908</v>
          </cell>
          <cell r="W579">
            <v>9343</v>
          </cell>
          <cell r="X579">
            <v>18087</v>
          </cell>
          <cell r="Y579">
            <v>14277</v>
          </cell>
          <cell r="Z579">
            <v>4363</v>
          </cell>
          <cell r="AA579">
            <v>6192</v>
          </cell>
          <cell r="AB579">
            <v>6893</v>
          </cell>
          <cell r="AC579">
            <v>7806</v>
          </cell>
          <cell r="AD579">
            <v>6803</v>
          </cell>
          <cell r="AE579">
            <v>2110</v>
          </cell>
          <cell r="AF579">
            <v>2148</v>
          </cell>
          <cell r="AG579">
            <v>2351</v>
          </cell>
          <cell r="AH579">
            <v>2494</v>
          </cell>
          <cell r="AI579">
            <v>2320</v>
          </cell>
          <cell r="AJ579">
            <v>1182</v>
          </cell>
          <cell r="AK579">
            <v>2615</v>
          </cell>
          <cell r="AL579">
            <v>851</v>
          </cell>
          <cell r="AM579">
            <v>2394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5083347</v>
          </cell>
          <cell r="L580">
            <v>112814</v>
          </cell>
          <cell r="M580">
            <v>245408</v>
          </cell>
          <cell r="N580">
            <v>247165</v>
          </cell>
          <cell r="O580">
            <v>199199</v>
          </cell>
          <cell r="P580">
            <v>179046</v>
          </cell>
          <cell r="Q580">
            <v>193372</v>
          </cell>
          <cell r="R580">
            <v>216550</v>
          </cell>
          <cell r="S580">
            <v>216576</v>
          </cell>
          <cell r="T580">
            <v>273073</v>
          </cell>
          <cell r="U580">
            <v>237757</v>
          </cell>
          <cell r="V580">
            <v>192485</v>
          </cell>
          <cell r="W580">
            <v>203400</v>
          </cell>
          <cell r="X580">
            <v>240118</v>
          </cell>
          <cell r="Y580">
            <v>183934</v>
          </cell>
          <cell r="Z580">
            <v>164029</v>
          </cell>
          <cell r="AA580">
            <v>178626</v>
          </cell>
          <cell r="AB580">
            <v>169825</v>
          </cell>
          <cell r="AC580">
            <v>157507</v>
          </cell>
          <cell r="AD580">
            <v>175409</v>
          </cell>
          <cell r="AE580">
            <v>165046</v>
          </cell>
          <cell r="AF580">
            <v>174996</v>
          </cell>
          <cell r="AG580">
            <v>141745</v>
          </cell>
          <cell r="AH580">
            <v>144856</v>
          </cell>
          <cell r="AI580">
            <v>136041</v>
          </cell>
          <cell r="AJ580">
            <v>128678</v>
          </cell>
          <cell r="AK580">
            <v>142234</v>
          </cell>
          <cell r="AL580">
            <v>125242</v>
          </cell>
          <cell r="AM580">
            <v>108543</v>
          </cell>
          <cell r="AN580">
            <v>29673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458473</v>
          </cell>
          <cell r="L581">
            <v>3757</v>
          </cell>
          <cell r="M581">
            <v>12241</v>
          </cell>
          <cell r="N581">
            <v>11893</v>
          </cell>
          <cell r="O581">
            <v>9050</v>
          </cell>
          <cell r="P581">
            <v>23037</v>
          </cell>
          <cell r="Q581">
            <v>21755</v>
          </cell>
          <cell r="R581">
            <v>16292</v>
          </cell>
          <cell r="S581">
            <v>8742</v>
          </cell>
          <cell r="T581">
            <v>10832</v>
          </cell>
          <cell r="U581">
            <v>8477</v>
          </cell>
          <cell r="V581">
            <v>14836</v>
          </cell>
          <cell r="W581">
            <v>9653</v>
          </cell>
          <cell r="X581">
            <v>7224</v>
          </cell>
          <cell r="Y581">
            <v>9304</v>
          </cell>
          <cell r="Z581">
            <v>12875</v>
          </cell>
          <cell r="AA581">
            <v>13770</v>
          </cell>
          <cell r="AB581">
            <v>16691</v>
          </cell>
          <cell r="AC581">
            <v>19878</v>
          </cell>
          <cell r="AD581">
            <v>36246</v>
          </cell>
          <cell r="AE581">
            <v>36266</v>
          </cell>
          <cell r="AF581">
            <v>42606</v>
          </cell>
          <cell r="AG581">
            <v>20326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15453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6178505</v>
          </cell>
          <cell r="L582">
            <v>31384</v>
          </cell>
          <cell r="M582">
            <v>182823</v>
          </cell>
          <cell r="N582">
            <v>238631</v>
          </cell>
          <cell r="O582">
            <v>190872</v>
          </cell>
          <cell r="P582">
            <v>310630</v>
          </cell>
          <cell r="Q582">
            <v>330003</v>
          </cell>
          <cell r="R582">
            <v>335873</v>
          </cell>
          <cell r="S582">
            <v>421585</v>
          </cell>
          <cell r="T582">
            <v>200928</v>
          </cell>
          <cell r="U582">
            <v>388374</v>
          </cell>
          <cell r="V582">
            <v>310641</v>
          </cell>
          <cell r="W582">
            <v>276081</v>
          </cell>
          <cell r="X582">
            <v>199367</v>
          </cell>
          <cell r="Y582">
            <v>290190</v>
          </cell>
          <cell r="Z582">
            <v>287553</v>
          </cell>
          <cell r="AA582">
            <v>239163</v>
          </cell>
          <cell r="AB582">
            <v>208199</v>
          </cell>
          <cell r="AC582">
            <v>124003</v>
          </cell>
          <cell r="AD582">
            <v>201068</v>
          </cell>
          <cell r="AE582">
            <v>336452</v>
          </cell>
          <cell r="AF582">
            <v>207413</v>
          </cell>
          <cell r="AG582">
            <v>312906</v>
          </cell>
          <cell r="AH582">
            <v>93640</v>
          </cell>
          <cell r="AI582">
            <v>91251</v>
          </cell>
          <cell r="AJ582">
            <v>72029</v>
          </cell>
          <cell r="AK582">
            <v>73810</v>
          </cell>
          <cell r="AL582">
            <v>84313</v>
          </cell>
          <cell r="AM582">
            <v>80657</v>
          </cell>
          <cell r="AN582">
            <v>58666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2436578</v>
          </cell>
          <cell r="L583">
            <v>32554</v>
          </cell>
          <cell r="M583">
            <v>94862</v>
          </cell>
          <cell r="N583">
            <v>113402</v>
          </cell>
          <cell r="O583">
            <v>92086</v>
          </cell>
          <cell r="P583">
            <v>122621</v>
          </cell>
          <cell r="Q583">
            <v>138027</v>
          </cell>
          <cell r="R583">
            <v>113858</v>
          </cell>
          <cell r="S583">
            <v>113474</v>
          </cell>
          <cell r="T583">
            <v>127222</v>
          </cell>
          <cell r="U583">
            <v>190585</v>
          </cell>
          <cell r="V583">
            <v>103916</v>
          </cell>
          <cell r="W583">
            <v>105259</v>
          </cell>
          <cell r="X583">
            <v>137431</v>
          </cell>
          <cell r="Y583">
            <v>98105</v>
          </cell>
          <cell r="Z583">
            <v>83579</v>
          </cell>
          <cell r="AA583">
            <v>68548</v>
          </cell>
          <cell r="AB583">
            <v>70688</v>
          </cell>
          <cell r="AC583">
            <v>72243</v>
          </cell>
          <cell r="AD583">
            <v>99016</v>
          </cell>
          <cell r="AE583">
            <v>70097</v>
          </cell>
          <cell r="AF583">
            <v>71477</v>
          </cell>
          <cell r="AG583">
            <v>69195</v>
          </cell>
          <cell r="AH583">
            <v>35660</v>
          </cell>
          <cell r="AI583">
            <v>33934</v>
          </cell>
          <cell r="AJ583">
            <v>28832</v>
          </cell>
          <cell r="AK583">
            <v>39026</v>
          </cell>
          <cell r="AL583">
            <v>40040</v>
          </cell>
          <cell r="AM583">
            <v>51591</v>
          </cell>
          <cell r="AN583">
            <v>19250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  <cell r="J584">
            <v>249045</v>
          </cell>
          <cell r="L584">
            <v>5804</v>
          </cell>
          <cell r="M584">
            <v>6807</v>
          </cell>
          <cell r="N584">
            <v>7651</v>
          </cell>
          <cell r="O584">
            <v>7084</v>
          </cell>
          <cell r="P584">
            <v>11468</v>
          </cell>
          <cell r="Q584">
            <v>8941</v>
          </cell>
          <cell r="R584">
            <v>10414</v>
          </cell>
          <cell r="S584">
            <v>9464</v>
          </cell>
          <cell r="T584">
            <v>7846</v>
          </cell>
          <cell r="U584">
            <v>9939</v>
          </cell>
          <cell r="V584">
            <v>12064</v>
          </cell>
          <cell r="W584">
            <v>7917</v>
          </cell>
          <cell r="X584">
            <v>9662</v>
          </cell>
          <cell r="Y584">
            <v>10865</v>
          </cell>
          <cell r="Z584">
            <v>9076</v>
          </cell>
          <cell r="AA584">
            <v>7955</v>
          </cell>
          <cell r="AB584">
            <v>9670</v>
          </cell>
          <cell r="AC584">
            <v>7974</v>
          </cell>
          <cell r="AD584">
            <v>6583</v>
          </cell>
          <cell r="AE584">
            <v>5335</v>
          </cell>
          <cell r="AF584">
            <v>8739</v>
          </cell>
          <cell r="AG584">
            <v>5627</v>
          </cell>
          <cell r="AH584">
            <v>6603</v>
          </cell>
          <cell r="AI584">
            <v>11594</v>
          </cell>
          <cell r="AJ584">
            <v>7807</v>
          </cell>
          <cell r="AK584">
            <v>9095</v>
          </cell>
          <cell r="AL584">
            <v>12639</v>
          </cell>
          <cell r="AM584">
            <v>10507</v>
          </cell>
          <cell r="AN584">
            <v>3467</v>
          </cell>
          <cell r="AO584">
            <v>448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  <cell r="J585">
            <v>703482</v>
          </cell>
          <cell r="L585">
            <v>3751</v>
          </cell>
          <cell r="M585">
            <v>31322</v>
          </cell>
          <cell r="N585">
            <v>66650</v>
          </cell>
          <cell r="O585">
            <v>42835</v>
          </cell>
          <cell r="P585">
            <v>33530</v>
          </cell>
          <cell r="Q585">
            <v>21496</v>
          </cell>
          <cell r="R585">
            <v>17039</v>
          </cell>
          <cell r="S585">
            <v>4694</v>
          </cell>
          <cell r="T585">
            <v>15543</v>
          </cell>
          <cell r="U585">
            <v>16771</v>
          </cell>
          <cell r="V585">
            <v>15305</v>
          </cell>
          <cell r="W585">
            <v>16057</v>
          </cell>
          <cell r="X585">
            <v>2253</v>
          </cell>
          <cell r="Y585">
            <v>3191</v>
          </cell>
          <cell r="Z585">
            <v>24586</v>
          </cell>
          <cell r="AA585">
            <v>13564</v>
          </cell>
          <cell r="AB585">
            <v>20558</v>
          </cell>
          <cell r="AC585">
            <v>12848</v>
          </cell>
          <cell r="AD585">
            <v>6193</v>
          </cell>
          <cell r="AE585">
            <v>12644</v>
          </cell>
          <cell r="AF585">
            <v>244532</v>
          </cell>
          <cell r="AG585">
            <v>15504</v>
          </cell>
          <cell r="AH585">
            <v>1842</v>
          </cell>
          <cell r="AI585">
            <v>6093</v>
          </cell>
          <cell r="AJ585">
            <v>4619</v>
          </cell>
          <cell r="AK585">
            <v>6073</v>
          </cell>
          <cell r="AL585">
            <v>21792</v>
          </cell>
          <cell r="AM585">
            <v>10762</v>
          </cell>
          <cell r="AN585">
            <v>11435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4549007</v>
          </cell>
          <cell r="L586">
            <v>48072</v>
          </cell>
          <cell r="M586">
            <v>126436</v>
          </cell>
          <cell r="N586">
            <v>153170</v>
          </cell>
          <cell r="O586">
            <v>210591</v>
          </cell>
          <cell r="P586">
            <v>133270</v>
          </cell>
          <cell r="Q586">
            <v>152369</v>
          </cell>
          <cell r="R586">
            <v>233013</v>
          </cell>
          <cell r="S586">
            <v>198601</v>
          </cell>
          <cell r="T586">
            <v>469327</v>
          </cell>
          <cell r="U586">
            <v>300875</v>
          </cell>
          <cell r="V586">
            <v>161057</v>
          </cell>
          <cell r="W586">
            <v>164808</v>
          </cell>
          <cell r="X586">
            <v>255395</v>
          </cell>
          <cell r="Y586">
            <v>85651</v>
          </cell>
          <cell r="Z586">
            <v>78538</v>
          </cell>
          <cell r="AA586">
            <v>185624</v>
          </cell>
          <cell r="AB586">
            <v>93822</v>
          </cell>
          <cell r="AC586">
            <v>211295</v>
          </cell>
          <cell r="AD586">
            <v>130421</v>
          </cell>
          <cell r="AE586">
            <v>141927</v>
          </cell>
          <cell r="AF586">
            <v>230020</v>
          </cell>
          <cell r="AG586">
            <v>102711</v>
          </cell>
          <cell r="AH586">
            <v>127830</v>
          </cell>
          <cell r="AI586">
            <v>66146</v>
          </cell>
          <cell r="AJ586">
            <v>87286</v>
          </cell>
          <cell r="AK586">
            <v>143950</v>
          </cell>
          <cell r="AL586">
            <v>125432</v>
          </cell>
          <cell r="AM586">
            <v>90572</v>
          </cell>
          <cell r="AN586">
            <v>40798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  <cell r="J587">
            <v>178888</v>
          </cell>
          <cell r="L587">
            <v>5268</v>
          </cell>
          <cell r="M587">
            <v>11266</v>
          </cell>
          <cell r="N587">
            <v>11104</v>
          </cell>
          <cell r="O587">
            <v>14144</v>
          </cell>
          <cell r="P587">
            <v>11163</v>
          </cell>
          <cell r="Q587">
            <v>8945</v>
          </cell>
          <cell r="R587">
            <v>9518</v>
          </cell>
          <cell r="S587">
            <v>9000</v>
          </cell>
          <cell r="T587">
            <v>7971</v>
          </cell>
          <cell r="U587">
            <v>7585</v>
          </cell>
          <cell r="V587">
            <v>6947</v>
          </cell>
          <cell r="W587">
            <v>6279</v>
          </cell>
          <cell r="X587">
            <v>6090</v>
          </cell>
          <cell r="Y587">
            <v>3572</v>
          </cell>
          <cell r="Z587">
            <v>3566</v>
          </cell>
          <cell r="AA587">
            <v>4129</v>
          </cell>
          <cell r="AB587">
            <v>4437</v>
          </cell>
          <cell r="AC587">
            <v>3721</v>
          </cell>
          <cell r="AD587">
            <v>3037</v>
          </cell>
          <cell r="AE587">
            <v>3177</v>
          </cell>
          <cell r="AF587">
            <v>6930</v>
          </cell>
          <cell r="AG587">
            <v>5255</v>
          </cell>
          <cell r="AH587">
            <v>10173</v>
          </cell>
          <cell r="AI587">
            <v>3897</v>
          </cell>
          <cell r="AJ587">
            <v>1893</v>
          </cell>
          <cell r="AK587">
            <v>4595</v>
          </cell>
          <cell r="AL587">
            <v>2328</v>
          </cell>
          <cell r="AM587">
            <v>2621</v>
          </cell>
          <cell r="AN587">
            <v>277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  <cell r="J588">
            <v>273387</v>
          </cell>
          <cell r="L588">
            <v>4992</v>
          </cell>
          <cell r="M588">
            <v>24298</v>
          </cell>
          <cell r="N588">
            <v>53182</v>
          </cell>
          <cell r="O588">
            <v>66743</v>
          </cell>
          <cell r="P588">
            <v>31747</v>
          </cell>
          <cell r="Q588">
            <v>21300</v>
          </cell>
          <cell r="R588">
            <v>1929</v>
          </cell>
          <cell r="S588">
            <v>11328</v>
          </cell>
          <cell r="T588">
            <v>1497</v>
          </cell>
          <cell r="U588">
            <v>161</v>
          </cell>
          <cell r="V588">
            <v>9007</v>
          </cell>
          <cell r="W588">
            <v>2454</v>
          </cell>
          <cell r="X588">
            <v>607</v>
          </cell>
          <cell r="Y588">
            <v>3620</v>
          </cell>
          <cell r="Z588">
            <v>678</v>
          </cell>
          <cell r="AA588">
            <v>359</v>
          </cell>
          <cell r="AB588">
            <v>1002</v>
          </cell>
          <cell r="AC588">
            <v>8043</v>
          </cell>
          <cell r="AD588">
            <v>15090</v>
          </cell>
          <cell r="AE588">
            <v>2122</v>
          </cell>
          <cell r="AF588">
            <v>5026</v>
          </cell>
          <cell r="AG588">
            <v>1680</v>
          </cell>
          <cell r="AI588">
            <v>18</v>
          </cell>
          <cell r="AJ588">
            <v>5707</v>
          </cell>
          <cell r="AK588">
            <v>204</v>
          </cell>
          <cell r="AL588">
            <v>559</v>
          </cell>
          <cell r="AM588">
            <v>34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  <cell r="J589">
            <v>5311970</v>
          </cell>
          <cell r="L589">
            <v>58815</v>
          </cell>
          <cell r="M589">
            <v>385454</v>
          </cell>
          <cell r="N589">
            <v>339162</v>
          </cell>
          <cell r="O589">
            <v>380814</v>
          </cell>
          <cell r="P589">
            <v>402015</v>
          </cell>
          <cell r="Q589">
            <v>266505</v>
          </cell>
          <cell r="R589">
            <v>143297</v>
          </cell>
          <cell r="S589">
            <v>165349</v>
          </cell>
          <cell r="T589">
            <v>246403</v>
          </cell>
          <cell r="U589">
            <v>262819</v>
          </cell>
          <cell r="V589">
            <v>224749</v>
          </cell>
          <cell r="W589">
            <v>109870</v>
          </cell>
          <cell r="X589">
            <v>248569</v>
          </cell>
          <cell r="Y589">
            <v>129490</v>
          </cell>
          <cell r="Z589">
            <v>130637</v>
          </cell>
          <cell r="AA589">
            <v>86189</v>
          </cell>
          <cell r="AB589">
            <v>135106</v>
          </cell>
          <cell r="AC589">
            <v>182332</v>
          </cell>
          <cell r="AD589">
            <v>229758</v>
          </cell>
          <cell r="AE589">
            <v>213791</v>
          </cell>
          <cell r="AF589">
            <v>144510</v>
          </cell>
          <cell r="AG589">
            <v>79869</v>
          </cell>
          <cell r="AH589">
            <v>44157</v>
          </cell>
          <cell r="AI589">
            <v>115963</v>
          </cell>
          <cell r="AJ589">
            <v>144014</v>
          </cell>
          <cell r="AK589">
            <v>115847</v>
          </cell>
          <cell r="AL589">
            <v>123168</v>
          </cell>
          <cell r="AM589">
            <v>154845</v>
          </cell>
          <cell r="AN589">
            <v>48473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  <cell r="J590">
            <v>11205</v>
          </cell>
          <cell r="M590">
            <v>1039</v>
          </cell>
          <cell r="N590">
            <v>339</v>
          </cell>
          <cell r="O590">
            <v>731</v>
          </cell>
          <cell r="P590">
            <v>401</v>
          </cell>
          <cell r="Q590">
            <v>363</v>
          </cell>
          <cell r="R590">
            <v>171</v>
          </cell>
          <cell r="S590">
            <v>3566</v>
          </cell>
          <cell r="T590">
            <v>308</v>
          </cell>
          <cell r="U590">
            <v>302</v>
          </cell>
          <cell r="V590">
            <v>318</v>
          </cell>
          <cell r="W590">
            <v>474</v>
          </cell>
          <cell r="X590">
            <v>127</v>
          </cell>
          <cell r="Y590">
            <v>305</v>
          </cell>
          <cell r="Z590">
            <v>1672</v>
          </cell>
          <cell r="AB590">
            <v>105</v>
          </cell>
          <cell r="AG590">
            <v>984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  <cell r="J591">
            <v>714826</v>
          </cell>
          <cell r="L591">
            <v>1701</v>
          </cell>
          <cell r="M591">
            <v>17107</v>
          </cell>
          <cell r="N591">
            <v>40062</v>
          </cell>
          <cell r="O591">
            <v>28786</v>
          </cell>
          <cell r="P591">
            <v>29972</v>
          </cell>
          <cell r="Q591">
            <v>33960</v>
          </cell>
          <cell r="R591">
            <v>140571</v>
          </cell>
          <cell r="S591">
            <v>22193</v>
          </cell>
          <cell r="T591">
            <v>46011</v>
          </cell>
          <cell r="U591">
            <v>3959</v>
          </cell>
          <cell r="V591">
            <v>16655</v>
          </cell>
          <cell r="W591">
            <v>16182</v>
          </cell>
          <cell r="X591">
            <v>19878</v>
          </cell>
          <cell r="Y591">
            <v>3518</v>
          </cell>
          <cell r="Z591">
            <v>1999</v>
          </cell>
          <cell r="AA591">
            <v>14982</v>
          </cell>
          <cell r="AB591">
            <v>1328</v>
          </cell>
          <cell r="AC591">
            <v>227415</v>
          </cell>
          <cell r="AD591">
            <v>9027</v>
          </cell>
          <cell r="AE591">
            <v>13219</v>
          </cell>
          <cell r="AF591">
            <v>17533</v>
          </cell>
          <cell r="AH591">
            <v>8768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  <cell r="J592">
            <v>140094</v>
          </cell>
          <cell r="L592">
            <v>824</v>
          </cell>
          <cell r="M592">
            <v>3882</v>
          </cell>
          <cell r="N592">
            <v>5506</v>
          </cell>
          <cell r="O592">
            <v>5820</v>
          </cell>
          <cell r="P592">
            <v>2809</v>
          </cell>
          <cell r="Q592">
            <v>13377</v>
          </cell>
          <cell r="R592">
            <v>5889</v>
          </cell>
          <cell r="S592">
            <v>5195</v>
          </cell>
          <cell r="T592">
            <v>11144</v>
          </cell>
          <cell r="U592">
            <v>4573</v>
          </cell>
          <cell r="V592">
            <v>4316</v>
          </cell>
          <cell r="W592">
            <v>5104</v>
          </cell>
          <cell r="X592">
            <v>2570</v>
          </cell>
          <cell r="Y592">
            <v>6147</v>
          </cell>
          <cell r="Z592">
            <v>11446</v>
          </cell>
          <cell r="AA592">
            <v>31590</v>
          </cell>
          <cell r="AB592">
            <v>1020</v>
          </cell>
          <cell r="AC592">
            <v>11360</v>
          </cell>
          <cell r="AD592">
            <v>497</v>
          </cell>
          <cell r="AE592">
            <v>1950</v>
          </cell>
          <cell r="AF592">
            <v>1669</v>
          </cell>
          <cell r="AG592">
            <v>1531</v>
          </cell>
          <cell r="AH592">
            <v>1875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  <cell r="J593">
            <v>32769</v>
          </cell>
          <cell r="L593">
            <v>91</v>
          </cell>
          <cell r="M593">
            <v>579</v>
          </cell>
          <cell r="N593">
            <v>788</v>
          </cell>
          <cell r="O593">
            <v>719</v>
          </cell>
          <cell r="P593">
            <v>925</v>
          </cell>
          <cell r="Q593">
            <v>1000</v>
          </cell>
          <cell r="R593">
            <v>864</v>
          </cell>
          <cell r="S593">
            <v>693</v>
          </cell>
          <cell r="T593">
            <v>1576</v>
          </cell>
          <cell r="U593">
            <v>762</v>
          </cell>
          <cell r="V593">
            <v>1847</v>
          </cell>
          <cell r="W593">
            <v>1550</v>
          </cell>
          <cell r="X593">
            <v>1991</v>
          </cell>
          <cell r="Y593">
            <v>1854</v>
          </cell>
          <cell r="Z593">
            <v>1781</v>
          </cell>
          <cell r="AA593">
            <v>2718</v>
          </cell>
          <cell r="AB593">
            <v>1766</v>
          </cell>
          <cell r="AC593">
            <v>2223</v>
          </cell>
          <cell r="AD593">
            <v>2735</v>
          </cell>
          <cell r="AE593">
            <v>2159</v>
          </cell>
          <cell r="AF593">
            <v>2213</v>
          </cell>
          <cell r="AG593">
            <v>1935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  <cell r="J594">
            <v>181385</v>
          </cell>
          <cell r="L594">
            <v>118</v>
          </cell>
          <cell r="M594">
            <v>10310</v>
          </cell>
          <cell r="N594">
            <v>3215</v>
          </cell>
          <cell r="O594">
            <v>5132</v>
          </cell>
          <cell r="P594">
            <v>8419</v>
          </cell>
          <cell r="Q594">
            <v>1818</v>
          </cell>
          <cell r="R594">
            <v>5968</v>
          </cell>
          <cell r="S594">
            <v>6696</v>
          </cell>
          <cell r="T594">
            <v>4361</v>
          </cell>
          <cell r="V594">
            <v>867</v>
          </cell>
          <cell r="X594">
            <v>20614</v>
          </cell>
          <cell r="Y594">
            <v>7197</v>
          </cell>
          <cell r="Z594">
            <v>4351</v>
          </cell>
          <cell r="AA594">
            <v>33795</v>
          </cell>
          <cell r="AB594">
            <v>5817</v>
          </cell>
          <cell r="AC594">
            <v>1538</v>
          </cell>
          <cell r="AD594">
            <v>44764</v>
          </cell>
          <cell r="AE594">
            <v>1777</v>
          </cell>
          <cell r="AF594">
            <v>14628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  <cell r="J595">
            <v>84699</v>
          </cell>
          <cell r="L595">
            <v>2332</v>
          </cell>
          <cell r="M595">
            <v>1201</v>
          </cell>
          <cell r="N595">
            <v>517</v>
          </cell>
          <cell r="O595">
            <v>1674</v>
          </cell>
          <cell r="P595">
            <v>605</v>
          </cell>
          <cell r="Q595">
            <v>2034</v>
          </cell>
          <cell r="R595">
            <v>3824</v>
          </cell>
          <cell r="S595">
            <v>1911</v>
          </cell>
          <cell r="T595">
            <v>4498</v>
          </cell>
          <cell r="U595">
            <v>3247</v>
          </cell>
          <cell r="V595">
            <v>2755</v>
          </cell>
          <cell r="W595">
            <v>15210</v>
          </cell>
          <cell r="X595">
            <v>5621</v>
          </cell>
          <cell r="Y595">
            <v>1434</v>
          </cell>
          <cell r="Z595">
            <v>2321</v>
          </cell>
          <cell r="AA595">
            <v>11716</v>
          </cell>
          <cell r="AB595">
            <v>2215</v>
          </cell>
          <cell r="AC595">
            <v>2470</v>
          </cell>
          <cell r="AD595">
            <v>5812</v>
          </cell>
          <cell r="AE595">
            <v>1856</v>
          </cell>
          <cell r="AF595">
            <v>3325</v>
          </cell>
          <cell r="AG595">
            <v>8121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358917</v>
          </cell>
          <cell r="L596">
            <v>12541</v>
          </cell>
          <cell r="M596">
            <v>11691</v>
          </cell>
          <cell r="N596">
            <v>14766</v>
          </cell>
          <cell r="O596">
            <v>15437</v>
          </cell>
          <cell r="P596">
            <v>12424</v>
          </cell>
          <cell r="Q596">
            <v>14491</v>
          </cell>
          <cell r="R596">
            <v>11813</v>
          </cell>
          <cell r="S596">
            <v>10597</v>
          </cell>
          <cell r="T596">
            <v>7715</v>
          </cell>
          <cell r="U596">
            <v>11831</v>
          </cell>
          <cell r="V596">
            <v>9495</v>
          </cell>
          <cell r="W596">
            <v>9535</v>
          </cell>
          <cell r="X596">
            <v>10798</v>
          </cell>
          <cell r="Y596">
            <v>4461</v>
          </cell>
          <cell r="Z596">
            <v>10024</v>
          </cell>
          <cell r="AA596">
            <v>9396</v>
          </cell>
          <cell r="AB596">
            <v>11764</v>
          </cell>
          <cell r="AC596">
            <v>13438</v>
          </cell>
          <cell r="AD596">
            <v>18705</v>
          </cell>
          <cell r="AE596">
            <v>10459</v>
          </cell>
          <cell r="AF596">
            <v>10374</v>
          </cell>
          <cell r="AG596">
            <v>11088</v>
          </cell>
          <cell r="AH596">
            <v>11335</v>
          </cell>
          <cell r="AI596">
            <v>12721</v>
          </cell>
          <cell r="AJ596">
            <v>18728</v>
          </cell>
          <cell r="AK596">
            <v>17565</v>
          </cell>
          <cell r="AL596">
            <v>16726</v>
          </cell>
          <cell r="AM596">
            <v>17657</v>
          </cell>
          <cell r="AN596">
            <v>11342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1518029</v>
          </cell>
          <cell r="L597">
            <v>6740</v>
          </cell>
          <cell r="M597">
            <v>60927</v>
          </cell>
          <cell r="N597">
            <v>114962</v>
          </cell>
          <cell r="O597">
            <v>115621</v>
          </cell>
          <cell r="P597">
            <v>133687</v>
          </cell>
          <cell r="Q597">
            <v>69784</v>
          </cell>
          <cell r="R597">
            <v>91292</v>
          </cell>
          <cell r="S597">
            <v>60968</v>
          </cell>
          <cell r="T597">
            <v>119852</v>
          </cell>
          <cell r="U597">
            <v>78571</v>
          </cell>
          <cell r="V597">
            <v>104374</v>
          </cell>
          <cell r="W597">
            <v>107916</v>
          </cell>
          <cell r="X597">
            <v>72159</v>
          </cell>
          <cell r="Y597">
            <v>29105</v>
          </cell>
          <cell r="Z597">
            <v>56252</v>
          </cell>
          <cell r="AA597">
            <v>36687</v>
          </cell>
          <cell r="AB597">
            <v>45451</v>
          </cell>
          <cell r="AC597">
            <v>19837</v>
          </cell>
          <cell r="AD597">
            <v>51615</v>
          </cell>
          <cell r="AE597">
            <v>20722</v>
          </cell>
          <cell r="AF597">
            <v>11927</v>
          </cell>
          <cell r="AG597">
            <v>21877</v>
          </cell>
          <cell r="AH597">
            <v>14643</v>
          </cell>
          <cell r="AI597">
            <v>6373</v>
          </cell>
          <cell r="AJ597">
            <v>16059</v>
          </cell>
          <cell r="AK597">
            <v>15699</v>
          </cell>
          <cell r="AL597">
            <v>18534</v>
          </cell>
          <cell r="AM597">
            <v>11157</v>
          </cell>
          <cell r="AN597">
            <v>5238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2433062</v>
          </cell>
          <cell r="L598">
            <v>72782</v>
          </cell>
          <cell r="M598">
            <v>109312</v>
          </cell>
          <cell r="N598">
            <v>108082</v>
          </cell>
          <cell r="O598">
            <v>217057</v>
          </cell>
          <cell r="P598">
            <v>94345</v>
          </cell>
          <cell r="Q598">
            <v>82029</v>
          </cell>
          <cell r="R598">
            <v>82801</v>
          </cell>
          <cell r="S598">
            <v>85391</v>
          </cell>
          <cell r="T598">
            <v>145978</v>
          </cell>
          <cell r="U598">
            <v>107941</v>
          </cell>
          <cell r="V598">
            <v>157082</v>
          </cell>
          <cell r="W598">
            <v>84459</v>
          </cell>
          <cell r="X598">
            <v>67636</v>
          </cell>
          <cell r="Y598">
            <v>82706</v>
          </cell>
          <cell r="Z598">
            <v>85897</v>
          </cell>
          <cell r="AA598">
            <v>61473</v>
          </cell>
          <cell r="AB598">
            <v>44300</v>
          </cell>
          <cell r="AC598">
            <v>60130</v>
          </cell>
          <cell r="AD598">
            <v>121927</v>
          </cell>
          <cell r="AE598">
            <v>86999</v>
          </cell>
          <cell r="AF598">
            <v>43267</v>
          </cell>
          <cell r="AG598">
            <v>56079</v>
          </cell>
          <cell r="AH598">
            <v>34442</v>
          </cell>
          <cell r="AI598">
            <v>44599</v>
          </cell>
          <cell r="AJ598">
            <v>73018</v>
          </cell>
          <cell r="AK598">
            <v>56009</v>
          </cell>
          <cell r="AL598">
            <v>79105</v>
          </cell>
          <cell r="AM598">
            <v>53887</v>
          </cell>
          <cell r="AN598">
            <v>27294</v>
          </cell>
          <cell r="AO598">
            <v>3172</v>
          </cell>
          <cell r="AQ598">
            <v>3863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  <cell r="J599">
            <v>46708</v>
          </cell>
          <cell r="L599">
            <v>554</v>
          </cell>
          <cell r="M599">
            <v>588</v>
          </cell>
          <cell r="N599">
            <v>799</v>
          </cell>
          <cell r="O599">
            <v>3057</v>
          </cell>
          <cell r="P599">
            <v>2074</v>
          </cell>
          <cell r="Q599">
            <v>655</v>
          </cell>
          <cell r="S599">
            <v>2729</v>
          </cell>
          <cell r="T599">
            <v>621</v>
          </cell>
          <cell r="U599">
            <v>1083</v>
          </cell>
          <cell r="V599">
            <v>470</v>
          </cell>
          <cell r="W599">
            <v>135</v>
          </cell>
          <cell r="X599">
            <v>312</v>
          </cell>
          <cell r="Y599">
            <v>133</v>
          </cell>
          <cell r="Z599">
            <v>584</v>
          </cell>
          <cell r="AB599">
            <v>711</v>
          </cell>
          <cell r="AC599">
            <v>334</v>
          </cell>
          <cell r="AD599">
            <v>477</v>
          </cell>
          <cell r="AE599">
            <v>127</v>
          </cell>
          <cell r="AF599">
            <v>677</v>
          </cell>
          <cell r="AG599">
            <v>2038</v>
          </cell>
          <cell r="AH599">
            <v>2374</v>
          </cell>
          <cell r="AI599">
            <v>3145</v>
          </cell>
          <cell r="AJ599">
            <v>2993</v>
          </cell>
          <cell r="AK599">
            <v>3686</v>
          </cell>
          <cell r="AL599">
            <v>5095</v>
          </cell>
          <cell r="AM599">
            <v>8515</v>
          </cell>
          <cell r="AN599">
            <v>2742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  <cell r="J600">
            <v>296100</v>
          </cell>
          <cell r="L600">
            <v>1589</v>
          </cell>
          <cell r="M600">
            <v>6309</v>
          </cell>
          <cell r="N600">
            <v>21648</v>
          </cell>
          <cell r="O600">
            <v>15135</v>
          </cell>
          <cell r="P600">
            <v>11965</v>
          </cell>
          <cell r="Q600">
            <v>13570</v>
          </cell>
          <cell r="R600">
            <v>3675</v>
          </cell>
          <cell r="S600">
            <v>11718</v>
          </cell>
          <cell r="T600">
            <v>896</v>
          </cell>
          <cell r="U600">
            <v>4506</v>
          </cell>
          <cell r="V600">
            <v>14706</v>
          </cell>
          <cell r="W600">
            <v>28879</v>
          </cell>
          <cell r="X600">
            <v>733</v>
          </cell>
          <cell r="Y600">
            <v>4398</v>
          </cell>
          <cell r="Z600">
            <v>2163</v>
          </cell>
          <cell r="AA600">
            <v>1166</v>
          </cell>
          <cell r="AD600">
            <v>3232</v>
          </cell>
          <cell r="AF600">
            <v>1520</v>
          </cell>
          <cell r="AG600">
            <v>5206</v>
          </cell>
          <cell r="AH600">
            <v>30230</v>
          </cell>
          <cell r="AI600">
            <v>3403</v>
          </cell>
          <cell r="AJ600">
            <v>56418</v>
          </cell>
          <cell r="AK600">
            <v>23845</v>
          </cell>
          <cell r="AL600">
            <v>11775</v>
          </cell>
          <cell r="AM600">
            <v>7538</v>
          </cell>
          <cell r="AN600">
            <v>9877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  <cell r="J601">
            <v>232018</v>
          </cell>
          <cell r="L601">
            <v>4590</v>
          </cell>
          <cell r="M601">
            <v>7972</v>
          </cell>
          <cell r="N601">
            <v>11953</v>
          </cell>
          <cell r="O601">
            <v>16534</v>
          </cell>
          <cell r="P601">
            <v>18333</v>
          </cell>
          <cell r="Q601">
            <v>9053</v>
          </cell>
          <cell r="R601">
            <v>1716</v>
          </cell>
          <cell r="S601">
            <v>3960</v>
          </cell>
          <cell r="T601">
            <v>47369</v>
          </cell>
          <cell r="U601">
            <v>9838</v>
          </cell>
          <cell r="V601">
            <v>7415</v>
          </cell>
          <cell r="W601">
            <v>4166</v>
          </cell>
          <cell r="X601">
            <v>3745</v>
          </cell>
          <cell r="Y601">
            <v>1314</v>
          </cell>
          <cell r="Z601">
            <v>2347</v>
          </cell>
          <cell r="AA601">
            <v>2009</v>
          </cell>
          <cell r="AB601">
            <v>572</v>
          </cell>
          <cell r="AC601">
            <v>1773</v>
          </cell>
          <cell r="AD601">
            <v>4331</v>
          </cell>
          <cell r="AE601">
            <v>1528</v>
          </cell>
          <cell r="AF601">
            <v>1054</v>
          </cell>
          <cell r="AG601">
            <v>5171</v>
          </cell>
          <cell r="AH601">
            <v>3113</v>
          </cell>
          <cell r="AI601">
            <v>1761</v>
          </cell>
          <cell r="AJ601">
            <v>10294</v>
          </cell>
          <cell r="AK601">
            <v>16118</v>
          </cell>
          <cell r="AL601">
            <v>13199</v>
          </cell>
          <cell r="AM601">
            <v>12068</v>
          </cell>
          <cell r="AN601">
            <v>1092</v>
          </cell>
          <cell r="AO601">
            <v>7630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26695967</v>
          </cell>
          <cell r="L602">
            <v>443071</v>
          </cell>
          <cell r="M602">
            <v>1033956</v>
          </cell>
          <cell r="N602">
            <v>1011032</v>
          </cell>
          <cell r="O602">
            <v>779320</v>
          </cell>
          <cell r="P602">
            <v>767072</v>
          </cell>
          <cell r="Q602">
            <v>935922</v>
          </cell>
          <cell r="R602">
            <v>1152397</v>
          </cell>
          <cell r="S602">
            <v>1124256</v>
          </cell>
          <cell r="T602">
            <v>1253047</v>
          </cell>
          <cell r="U602">
            <v>1342877</v>
          </cell>
          <cell r="V602">
            <v>1123544</v>
          </cell>
          <cell r="W602">
            <v>1127623</v>
          </cell>
          <cell r="X602">
            <v>1113797</v>
          </cell>
          <cell r="Y602">
            <v>1092533</v>
          </cell>
          <cell r="Z602">
            <v>1026177</v>
          </cell>
          <cell r="AA602">
            <v>1046550</v>
          </cell>
          <cell r="AB602">
            <v>1050652</v>
          </cell>
          <cell r="AC602">
            <v>996219</v>
          </cell>
          <cell r="AD602">
            <v>997143</v>
          </cell>
          <cell r="AE602">
            <v>867107</v>
          </cell>
          <cell r="AF602">
            <v>837630</v>
          </cell>
          <cell r="AG602">
            <v>724986</v>
          </cell>
          <cell r="AH602">
            <v>742011</v>
          </cell>
          <cell r="AI602">
            <v>769676</v>
          </cell>
          <cell r="AJ602">
            <v>737390</v>
          </cell>
          <cell r="AK602">
            <v>798185</v>
          </cell>
          <cell r="AL602">
            <v>808030</v>
          </cell>
          <cell r="AM602">
            <v>751827</v>
          </cell>
          <cell r="AN602">
            <v>241937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801430</v>
          </cell>
          <cell r="L603">
            <v>17642</v>
          </cell>
          <cell r="M603">
            <v>38874</v>
          </cell>
          <cell r="N603">
            <v>65717</v>
          </cell>
          <cell r="O603">
            <v>75510</v>
          </cell>
          <cell r="P603">
            <v>44672</v>
          </cell>
          <cell r="Q603">
            <v>44676</v>
          </cell>
          <cell r="R603">
            <v>27043</v>
          </cell>
          <cell r="S603">
            <v>42194</v>
          </cell>
          <cell r="T603">
            <v>35516</v>
          </cell>
          <cell r="U603">
            <v>29261</v>
          </cell>
          <cell r="V603">
            <v>34852</v>
          </cell>
          <cell r="W603">
            <v>36415</v>
          </cell>
          <cell r="X603">
            <v>23353</v>
          </cell>
          <cell r="Y603">
            <v>48546</v>
          </cell>
          <cell r="Z603">
            <v>36805</v>
          </cell>
          <cell r="AA603">
            <v>28536</v>
          </cell>
          <cell r="AB603">
            <v>23691</v>
          </cell>
          <cell r="AC603">
            <v>24278</v>
          </cell>
          <cell r="AD603">
            <v>21136</v>
          </cell>
          <cell r="AE603">
            <v>16404</v>
          </cell>
          <cell r="AF603">
            <v>8837</v>
          </cell>
          <cell r="AG603">
            <v>10909</v>
          </cell>
          <cell r="AH603">
            <v>10671</v>
          </cell>
          <cell r="AI603">
            <v>10221</v>
          </cell>
          <cell r="AJ603">
            <v>23128</v>
          </cell>
          <cell r="AK603">
            <v>7255</v>
          </cell>
          <cell r="AL603">
            <v>5873</v>
          </cell>
          <cell r="AM603">
            <v>4927</v>
          </cell>
          <cell r="AN603">
            <v>4488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6647012</v>
          </cell>
          <cell r="L604">
            <v>156524</v>
          </cell>
          <cell r="M604">
            <v>353656</v>
          </cell>
          <cell r="N604">
            <v>400468</v>
          </cell>
          <cell r="O604">
            <v>355252</v>
          </cell>
          <cell r="P604">
            <v>330163</v>
          </cell>
          <cell r="Q604">
            <v>295332</v>
          </cell>
          <cell r="R604">
            <v>323881</v>
          </cell>
          <cell r="S604">
            <v>307630</v>
          </cell>
          <cell r="T604">
            <v>365520</v>
          </cell>
          <cell r="U604">
            <v>368408</v>
          </cell>
          <cell r="V604">
            <v>307524</v>
          </cell>
          <cell r="W604">
            <v>304205</v>
          </cell>
          <cell r="X604">
            <v>288491</v>
          </cell>
          <cell r="Y604">
            <v>301092</v>
          </cell>
          <cell r="Z604">
            <v>248828</v>
          </cell>
          <cell r="AA604">
            <v>227747</v>
          </cell>
          <cell r="AB604">
            <v>204652</v>
          </cell>
          <cell r="AC604">
            <v>179675</v>
          </cell>
          <cell r="AD604">
            <v>173373</v>
          </cell>
          <cell r="AE604">
            <v>161238</v>
          </cell>
          <cell r="AF604">
            <v>143514</v>
          </cell>
          <cell r="AG604">
            <v>110406</v>
          </cell>
          <cell r="AH604">
            <v>108741</v>
          </cell>
          <cell r="AI604">
            <v>113012</v>
          </cell>
          <cell r="AJ604">
            <v>107871</v>
          </cell>
          <cell r="AK604">
            <v>125127</v>
          </cell>
          <cell r="AL604">
            <v>133138</v>
          </cell>
          <cell r="AM604">
            <v>111528</v>
          </cell>
          <cell r="AN604">
            <v>35378</v>
          </cell>
          <cell r="AO604">
            <v>4638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596774</v>
          </cell>
          <cell r="L605">
            <v>6400</v>
          </cell>
          <cell r="M605">
            <v>21800</v>
          </cell>
          <cell r="N605">
            <v>18876</v>
          </cell>
          <cell r="O605">
            <v>24594</v>
          </cell>
          <cell r="P605">
            <v>32157</v>
          </cell>
          <cell r="Q605">
            <v>34319</v>
          </cell>
          <cell r="R605">
            <v>33010</v>
          </cell>
          <cell r="S605">
            <v>24748</v>
          </cell>
          <cell r="T605">
            <v>20864</v>
          </cell>
          <cell r="U605">
            <v>17659</v>
          </cell>
          <cell r="V605">
            <v>19389</v>
          </cell>
          <cell r="W605">
            <v>16416</v>
          </cell>
          <cell r="X605">
            <v>10439</v>
          </cell>
          <cell r="Y605">
            <v>8657</v>
          </cell>
          <cell r="Z605">
            <v>16283</v>
          </cell>
          <cell r="AA605">
            <v>12337</v>
          </cell>
          <cell r="AB605">
            <v>11006</v>
          </cell>
          <cell r="AC605">
            <v>19913</v>
          </cell>
          <cell r="AD605">
            <v>12165</v>
          </cell>
          <cell r="AE605">
            <v>13394</v>
          </cell>
          <cell r="AF605">
            <v>28442</v>
          </cell>
          <cell r="AG605">
            <v>28465</v>
          </cell>
          <cell r="AH605">
            <v>21560</v>
          </cell>
          <cell r="AI605">
            <v>23114</v>
          </cell>
          <cell r="AJ605">
            <v>15882</v>
          </cell>
          <cell r="AK605">
            <v>23983</v>
          </cell>
          <cell r="AL605">
            <v>26929</v>
          </cell>
          <cell r="AM605">
            <v>36336</v>
          </cell>
          <cell r="AN605">
            <v>17637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14001200</v>
          </cell>
          <cell r="L606">
            <v>80087</v>
          </cell>
          <cell r="M606">
            <v>644221</v>
          </cell>
          <cell r="N606">
            <v>774033</v>
          </cell>
          <cell r="O606">
            <v>609730</v>
          </cell>
          <cell r="P606">
            <v>399609</v>
          </cell>
          <cell r="Q606">
            <v>478417</v>
          </cell>
          <cell r="R606">
            <v>506065</v>
          </cell>
          <cell r="S606">
            <v>690511</v>
          </cell>
          <cell r="T606">
            <v>721235</v>
          </cell>
          <cell r="U606">
            <v>639326</v>
          </cell>
          <cell r="V606">
            <v>572473</v>
          </cell>
          <cell r="W606">
            <v>589609</v>
          </cell>
          <cell r="X606">
            <v>547659</v>
          </cell>
          <cell r="Y606">
            <v>533699</v>
          </cell>
          <cell r="Z606">
            <v>601411</v>
          </cell>
          <cell r="AA606">
            <v>538483</v>
          </cell>
          <cell r="AB606">
            <v>432528</v>
          </cell>
          <cell r="AC606">
            <v>577740</v>
          </cell>
          <cell r="AD606">
            <v>518445</v>
          </cell>
          <cell r="AE606">
            <v>488256</v>
          </cell>
          <cell r="AF606">
            <v>642510</v>
          </cell>
          <cell r="AG606">
            <v>263148</v>
          </cell>
          <cell r="AH606">
            <v>200863</v>
          </cell>
          <cell r="AI606">
            <v>248844</v>
          </cell>
          <cell r="AJ606">
            <v>205182</v>
          </cell>
          <cell r="AK606">
            <v>299035</v>
          </cell>
          <cell r="AL606">
            <v>371768</v>
          </cell>
          <cell r="AM606">
            <v>405137</v>
          </cell>
          <cell r="AN606">
            <v>285133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4063198</v>
          </cell>
          <cell r="L607">
            <v>70321</v>
          </cell>
          <cell r="M607">
            <v>221856</v>
          </cell>
          <cell r="N607">
            <v>237194</v>
          </cell>
          <cell r="O607">
            <v>178644</v>
          </cell>
          <cell r="P607">
            <v>197896</v>
          </cell>
          <cell r="Q607">
            <v>209000</v>
          </cell>
          <cell r="R607">
            <v>211445</v>
          </cell>
          <cell r="S607">
            <v>192257</v>
          </cell>
          <cell r="T607">
            <v>194787</v>
          </cell>
          <cell r="U607">
            <v>189753</v>
          </cell>
          <cell r="V607">
            <v>173243</v>
          </cell>
          <cell r="W607">
            <v>140790</v>
          </cell>
          <cell r="X607">
            <v>131604</v>
          </cell>
          <cell r="Y607">
            <v>99620</v>
          </cell>
          <cell r="Z607">
            <v>101219</v>
          </cell>
          <cell r="AA607">
            <v>92665</v>
          </cell>
          <cell r="AB607">
            <v>114921</v>
          </cell>
          <cell r="AC607">
            <v>101743</v>
          </cell>
          <cell r="AD607">
            <v>124901</v>
          </cell>
          <cell r="AE607">
            <v>133526</v>
          </cell>
          <cell r="AF607">
            <v>145351</v>
          </cell>
          <cell r="AG607">
            <v>115674</v>
          </cell>
          <cell r="AH607">
            <v>77253</v>
          </cell>
          <cell r="AI607">
            <v>85268</v>
          </cell>
          <cell r="AJ607">
            <v>76992</v>
          </cell>
          <cell r="AK607">
            <v>95315</v>
          </cell>
          <cell r="AL607">
            <v>142861</v>
          </cell>
          <cell r="AM607">
            <v>139435</v>
          </cell>
          <cell r="AN607">
            <v>67664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304071</v>
          </cell>
          <cell r="L608">
            <v>6245</v>
          </cell>
          <cell r="M608">
            <v>11197</v>
          </cell>
          <cell r="N608">
            <v>12973</v>
          </cell>
          <cell r="O608">
            <v>10981</v>
          </cell>
          <cell r="P608">
            <v>16877</v>
          </cell>
          <cell r="Q608">
            <v>12698</v>
          </cell>
          <cell r="R608">
            <v>11282</v>
          </cell>
          <cell r="S608">
            <v>9458</v>
          </cell>
          <cell r="T608">
            <v>12413</v>
          </cell>
          <cell r="U608">
            <v>11066</v>
          </cell>
          <cell r="V608">
            <v>13060</v>
          </cell>
          <cell r="W608">
            <v>10699</v>
          </cell>
          <cell r="X608">
            <v>9069</v>
          </cell>
          <cell r="Y608">
            <v>14887</v>
          </cell>
          <cell r="Z608">
            <v>9676</v>
          </cell>
          <cell r="AA608">
            <v>10831</v>
          </cell>
          <cell r="AB608">
            <v>9909</v>
          </cell>
          <cell r="AC608">
            <v>12850</v>
          </cell>
          <cell r="AD608">
            <v>7774</v>
          </cell>
          <cell r="AE608">
            <v>11585</v>
          </cell>
          <cell r="AF608">
            <v>11387</v>
          </cell>
          <cell r="AG608">
            <v>8377</v>
          </cell>
          <cell r="AH608">
            <v>11847</v>
          </cell>
          <cell r="AI608">
            <v>6801</v>
          </cell>
          <cell r="AJ608">
            <v>6612</v>
          </cell>
          <cell r="AK608">
            <v>5939</v>
          </cell>
          <cell r="AL608">
            <v>12939</v>
          </cell>
          <cell r="AM608">
            <v>12839</v>
          </cell>
          <cell r="AN608">
            <v>1800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2302136</v>
          </cell>
          <cell r="L609">
            <v>13020</v>
          </cell>
          <cell r="M609">
            <v>120548</v>
          </cell>
          <cell r="N609">
            <v>138189</v>
          </cell>
          <cell r="O609">
            <v>161010</v>
          </cell>
          <cell r="P609">
            <v>203142</v>
          </cell>
          <cell r="Q609">
            <v>128961</v>
          </cell>
          <cell r="R609">
            <v>85132</v>
          </cell>
          <cell r="S609">
            <v>99771</v>
          </cell>
          <cell r="T609">
            <v>179402</v>
          </cell>
          <cell r="U609">
            <v>141548</v>
          </cell>
          <cell r="V609">
            <v>190874</v>
          </cell>
          <cell r="W609">
            <v>222378</v>
          </cell>
          <cell r="X609">
            <v>42454</v>
          </cell>
          <cell r="Y609">
            <v>45010</v>
          </cell>
          <cell r="Z609">
            <v>50410</v>
          </cell>
          <cell r="AA609">
            <v>55655</v>
          </cell>
          <cell r="AB609">
            <v>111699</v>
          </cell>
          <cell r="AC609">
            <v>15688</v>
          </cell>
          <cell r="AD609">
            <v>11253</v>
          </cell>
          <cell r="AE609">
            <v>6105</v>
          </cell>
          <cell r="AF609">
            <v>20724</v>
          </cell>
          <cell r="AG609">
            <v>45899</v>
          </cell>
          <cell r="AH609">
            <v>62913</v>
          </cell>
          <cell r="AI609">
            <v>45320</v>
          </cell>
          <cell r="AJ609">
            <v>13154</v>
          </cell>
          <cell r="AK609">
            <v>54986</v>
          </cell>
          <cell r="AL609">
            <v>11935</v>
          </cell>
          <cell r="AM609">
            <v>19969</v>
          </cell>
          <cell r="AN609">
            <v>4987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5834008</v>
          </cell>
          <cell r="L610">
            <v>88851</v>
          </cell>
          <cell r="M610">
            <v>245761</v>
          </cell>
          <cell r="N610">
            <v>192781</v>
          </cell>
          <cell r="O610">
            <v>217634</v>
          </cell>
          <cell r="P610">
            <v>227737</v>
          </cell>
          <cell r="Q610">
            <v>145520</v>
          </cell>
          <cell r="R610">
            <v>246160</v>
          </cell>
          <cell r="S610">
            <v>216730</v>
          </cell>
          <cell r="T610">
            <v>240102</v>
          </cell>
          <cell r="U610">
            <v>242218</v>
          </cell>
          <cell r="V610">
            <v>352996</v>
          </cell>
          <cell r="W610">
            <v>330243</v>
          </cell>
          <cell r="X610">
            <v>372227</v>
          </cell>
          <cell r="Y610">
            <v>146782</v>
          </cell>
          <cell r="Z610">
            <v>160441</v>
          </cell>
          <cell r="AA610">
            <v>162672</v>
          </cell>
          <cell r="AB610">
            <v>163728</v>
          </cell>
          <cell r="AC610">
            <v>246643</v>
          </cell>
          <cell r="AD610">
            <v>121689</v>
          </cell>
          <cell r="AE610">
            <v>150362</v>
          </cell>
          <cell r="AF610">
            <v>354815</v>
          </cell>
          <cell r="AG610">
            <v>95738</v>
          </cell>
          <cell r="AH610">
            <v>178785</v>
          </cell>
          <cell r="AI610">
            <v>97561</v>
          </cell>
          <cell r="AJ610">
            <v>127740</v>
          </cell>
          <cell r="AK610">
            <v>113175</v>
          </cell>
          <cell r="AL610">
            <v>163824</v>
          </cell>
          <cell r="AM610">
            <v>357002</v>
          </cell>
          <cell r="AN610">
            <v>74091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  <cell r="J611">
            <v>180906</v>
          </cell>
          <cell r="L611">
            <v>5254</v>
          </cell>
          <cell r="M611">
            <v>7811</v>
          </cell>
          <cell r="N611">
            <v>9799</v>
          </cell>
          <cell r="O611">
            <v>8711</v>
          </cell>
          <cell r="P611">
            <v>15067</v>
          </cell>
          <cell r="Q611">
            <v>10659</v>
          </cell>
          <cell r="R611">
            <v>7857</v>
          </cell>
          <cell r="S611">
            <v>8402</v>
          </cell>
          <cell r="T611">
            <v>7614</v>
          </cell>
          <cell r="U611">
            <v>7258</v>
          </cell>
          <cell r="V611">
            <v>6797</v>
          </cell>
          <cell r="W611">
            <v>4610</v>
          </cell>
          <cell r="X611">
            <v>5336</v>
          </cell>
          <cell r="Y611">
            <v>5228</v>
          </cell>
          <cell r="Z611">
            <v>5803</v>
          </cell>
          <cell r="AA611">
            <v>4569</v>
          </cell>
          <cell r="AB611">
            <v>4749</v>
          </cell>
          <cell r="AC611">
            <v>6247</v>
          </cell>
          <cell r="AD611">
            <v>7752</v>
          </cell>
          <cell r="AE611">
            <v>7221</v>
          </cell>
          <cell r="AF611">
            <v>3897</v>
          </cell>
          <cell r="AG611">
            <v>10817</v>
          </cell>
          <cell r="AH611">
            <v>7418</v>
          </cell>
          <cell r="AI611">
            <v>2028</v>
          </cell>
          <cell r="AJ611">
            <v>1134</v>
          </cell>
          <cell r="AK611">
            <v>2216</v>
          </cell>
          <cell r="AL611">
            <v>3083</v>
          </cell>
          <cell r="AM611">
            <v>2313</v>
          </cell>
          <cell r="AN611">
            <v>1256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  <cell r="J612">
            <v>384341</v>
          </cell>
          <cell r="L612">
            <v>5424</v>
          </cell>
          <cell r="M612">
            <v>40888</v>
          </cell>
          <cell r="N612">
            <v>6581</v>
          </cell>
          <cell r="O612">
            <v>11481</v>
          </cell>
          <cell r="P612">
            <v>5909</v>
          </cell>
          <cell r="Q612">
            <v>3180</v>
          </cell>
          <cell r="R612">
            <v>7351</v>
          </cell>
          <cell r="S612">
            <v>3871</v>
          </cell>
          <cell r="T612">
            <v>12769</v>
          </cell>
          <cell r="U612">
            <v>6427</v>
          </cell>
          <cell r="V612">
            <v>28459</v>
          </cell>
          <cell r="W612">
            <v>6202</v>
          </cell>
          <cell r="X612">
            <v>71328</v>
          </cell>
          <cell r="Y612">
            <v>1045</v>
          </cell>
          <cell r="Z612">
            <v>1127</v>
          </cell>
          <cell r="AA612">
            <v>17498</v>
          </cell>
          <cell r="AB612">
            <v>29604</v>
          </cell>
          <cell r="AC612">
            <v>37900</v>
          </cell>
          <cell r="AD612">
            <v>6428</v>
          </cell>
          <cell r="AE612">
            <v>12080</v>
          </cell>
          <cell r="AF612">
            <v>16293</v>
          </cell>
          <cell r="AG612">
            <v>2221</v>
          </cell>
          <cell r="AH612">
            <v>12</v>
          </cell>
          <cell r="AI612">
            <v>5987</v>
          </cell>
          <cell r="AJ612">
            <v>51</v>
          </cell>
          <cell r="AK612">
            <v>4063</v>
          </cell>
          <cell r="AL612">
            <v>264</v>
          </cell>
          <cell r="AM612">
            <v>39215</v>
          </cell>
          <cell r="AN612">
            <v>683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4475540</v>
          </cell>
          <cell r="L613">
            <v>154925</v>
          </cell>
          <cell r="M613">
            <v>254239</v>
          </cell>
          <cell r="N613">
            <v>276120</v>
          </cell>
          <cell r="O613">
            <v>312965</v>
          </cell>
          <cell r="P613">
            <v>273741</v>
          </cell>
          <cell r="Q613">
            <v>214496</v>
          </cell>
          <cell r="R613">
            <v>170899</v>
          </cell>
          <cell r="S613">
            <v>214812</v>
          </cell>
          <cell r="T613">
            <v>188486</v>
          </cell>
          <cell r="U613">
            <v>186398</v>
          </cell>
          <cell r="V613">
            <v>225090</v>
          </cell>
          <cell r="W613">
            <v>153489</v>
          </cell>
          <cell r="X613">
            <v>102919</v>
          </cell>
          <cell r="Y613">
            <v>223703</v>
          </cell>
          <cell r="Z613">
            <v>83114</v>
          </cell>
          <cell r="AA613">
            <v>91979</v>
          </cell>
          <cell r="AB613">
            <v>141425</v>
          </cell>
          <cell r="AC613">
            <v>165137</v>
          </cell>
          <cell r="AD613">
            <v>103739</v>
          </cell>
          <cell r="AE613">
            <v>165317</v>
          </cell>
          <cell r="AF613">
            <v>131496</v>
          </cell>
          <cell r="AG613">
            <v>54793</v>
          </cell>
          <cell r="AH613">
            <v>76571</v>
          </cell>
          <cell r="AI613">
            <v>55237</v>
          </cell>
          <cell r="AJ613">
            <v>121998</v>
          </cell>
          <cell r="AK613">
            <v>73698</v>
          </cell>
          <cell r="AL613">
            <v>83957</v>
          </cell>
          <cell r="AM613">
            <v>69406</v>
          </cell>
          <cell r="AN613">
            <v>105391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  <cell r="J614">
            <v>15718</v>
          </cell>
          <cell r="M614">
            <v>435</v>
          </cell>
          <cell r="N614">
            <v>5883</v>
          </cell>
          <cell r="O614">
            <v>1554</v>
          </cell>
          <cell r="P614">
            <v>1397</v>
          </cell>
          <cell r="Q614">
            <v>1807</v>
          </cell>
          <cell r="R614">
            <v>669</v>
          </cell>
          <cell r="S614">
            <v>392</v>
          </cell>
          <cell r="T614">
            <v>205</v>
          </cell>
          <cell r="U614">
            <v>154</v>
          </cell>
          <cell r="V614">
            <v>711</v>
          </cell>
          <cell r="Y614">
            <v>170</v>
          </cell>
          <cell r="AA614">
            <v>1245</v>
          </cell>
          <cell r="AD614">
            <v>99</v>
          </cell>
          <cell r="AG614">
            <v>997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774558</v>
          </cell>
          <cell r="L615">
            <v>1349</v>
          </cell>
          <cell r="M615">
            <v>13105</v>
          </cell>
          <cell r="N615">
            <v>44703</v>
          </cell>
          <cell r="O615">
            <v>28976</v>
          </cell>
          <cell r="P615">
            <v>40553</v>
          </cell>
          <cell r="Q615">
            <v>30741</v>
          </cell>
          <cell r="R615">
            <v>33315</v>
          </cell>
          <cell r="S615">
            <v>54450</v>
          </cell>
          <cell r="T615">
            <v>25163</v>
          </cell>
          <cell r="U615">
            <v>34567</v>
          </cell>
          <cell r="V615">
            <v>4071</v>
          </cell>
          <cell r="W615">
            <v>40999</v>
          </cell>
          <cell r="X615">
            <v>64316</v>
          </cell>
          <cell r="Y615">
            <v>99303</v>
          </cell>
          <cell r="Z615">
            <v>61105</v>
          </cell>
          <cell r="AA615">
            <v>53628</v>
          </cell>
          <cell r="AB615">
            <v>30670</v>
          </cell>
          <cell r="AC615">
            <v>11228</v>
          </cell>
          <cell r="AD615">
            <v>53283</v>
          </cell>
          <cell r="AE615">
            <v>14960</v>
          </cell>
          <cell r="AF615">
            <v>6578</v>
          </cell>
          <cell r="AG615">
            <v>18071</v>
          </cell>
          <cell r="AH615">
            <v>9424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  <cell r="J616">
            <v>107296</v>
          </cell>
          <cell r="L616">
            <v>294</v>
          </cell>
          <cell r="M616">
            <v>5794</v>
          </cell>
          <cell r="N616">
            <v>16613</v>
          </cell>
          <cell r="O616">
            <v>9222</v>
          </cell>
          <cell r="P616">
            <v>317</v>
          </cell>
          <cell r="Q616">
            <v>2097</v>
          </cell>
          <cell r="R616">
            <v>1939</v>
          </cell>
          <cell r="S616">
            <v>6290</v>
          </cell>
          <cell r="T616">
            <v>4790</v>
          </cell>
          <cell r="U616">
            <v>1576</v>
          </cell>
          <cell r="V616">
            <v>4003</v>
          </cell>
          <cell r="W616">
            <v>3943</v>
          </cell>
          <cell r="X616">
            <v>7068</v>
          </cell>
          <cell r="Y616">
            <v>3376</v>
          </cell>
          <cell r="Z616">
            <v>5576</v>
          </cell>
          <cell r="AA616">
            <v>3996</v>
          </cell>
          <cell r="AB616">
            <v>15993</v>
          </cell>
          <cell r="AC616">
            <v>2918</v>
          </cell>
          <cell r="AD616">
            <v>3433</v>
          </cell>
          <cell r="AE616">
            <v>151</v>
          </cell>
          <cell r="AF616">
            <v>560</v>
          </cell>
          <cell r="AG616">
            <v>5870</v>
          </cell>
          <cell r="AH616">
            <v>1477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  <cell r="J617">
            <v>33984</v>
          </cell>
          <cell r="L617">
            <v>317</v>
          </cell>
          <cell r="M617">
            <v>487</v>
          </cell>
          <cell r="N617">
            <v>393</v>
          </cell>
          <cell r="O617">
            <v>799</v>
          </cell>
          <cell r="P617">
            <v>1550</v>
          </cell>
          <cell r="Q617">
            <v>368</v>
          </cell>
          <cell r="R617">
            <v>1631</v>
          </cell>
          <cell r="S617">
            <v>1303</v>
          </cell>
          <cell r="T617">
            <v>947</v>
          </cell>
          <cell r="U617">
            <v>1781</v>
          </cell>
          <cell r="V617">
            <v>1426</v>
          </cell>
          <cell r="W617">
            <v>2157</v>
          </cell>
          <cell r="X617">
            <v>3077</v>
          </cell>
          <cell r="Y617">
            <v>1880</v>
          </cell>
          <cell r="Z617">
            <v>1314</v>
          </cell>
          <cell r="AA617">
            <v>1064</v>
          </cell>
          <cell r="AB617">
            <v>2435</v>
          </cell>
          <cell r="AC617">
            <v>2141</v>
          </cell>
          <cell r="AD617">
            <v>2374</v>
          </cell>
          <cell r="AE617">
            <v>2611</v>
          </cell>
          <cell r="AF617">
            <v>2136</v>
          </cell>
          <cell r="AG617">
            <v>1793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  <cell r="J618">
            <v>317075</v>
          </cell>
          <cell r="L618">
            <v>865</v>
          </cell>
          <cell r="M618">
            <v>3744</v>
          </cell>
          <cell r="N618">
            <v>32711</v>
          </cell>
          <cell r="O618">
            <v>11027</v>
          </cell>
          <cell r="P618">
            <v>13484</v>
          </cell>
          <cell r="Q618">
            <v>10823</v>
          </cell>
          <cell r="R618">
            <v>6969</v>
          </cell>
          <cell r="S618">
            <v>2843</v>
          </cell>
          <cell r="T618">
            <v>12078</v>
          </cell>
          <cell r="U618">
            <v>4727</v>
          </cell>
          <cell r="V618">
            <v>2248</v>
          </cell>
          <cell r="W618">
            <v>37081</v>
          </cell>
          <cell r="X618">
            <v>24930</v>
          </cell>
          <cell r="Y618">
            <v>26865</v>
          </cell>
          <cell r="Z618">
            <v>2746</v>
          </cell>
          <cell r="AA618">
            <v>1605</v>
          </cell>
          <cell r="AB618">
            <v>25416</v>
          </cell>
          <cell r="AC618">
            <v>19300</v>
          </cell>
          <cell r="AD618">
            <v>27217</v>
          </cell>
          <cell r="AE618">
            <v>10535</v>
          </cell>
          <cell r="AF618">
            <v>2854</v>
          </cell>
          <cell r="AG618">
            <v>37007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239012</v>
          </cell>
          <cell r="L619">
            <v>1394</v>
          </cell>
          <cell r="M619">
            <v>2407</v>
          </cell>
          <cell r="N619">
            <v>1394</v>
          </cell>
          <cell r="O619">
            <v>2068</v>
          </cell>
          <cell r="P619">
            <v>2512</v>
          </cell>
          <cell r="Q619">
            <v>3810</v>
          </cell>
          <cell r="R619">
            <v>4201</v>
          </cell>
          <cell r="S619">
            <v>3479</v>
          </cell>
          <cell r="T619">
            <v>8743</v>
          </cell>
          <cell r="U619">
            <v>32146</v>
          </cell>
          <cell r="V619">
            <v>6147</v>
          </cell>
          <cell r="W619">
            <v>9608</v>
          </cell>
          <cell r="X619">
            <v>16609</v>
          </cell>
          <cell r="Y619">
            <v>8442</v>
          </cell>
          <cell r="Z619">
            <v>52550</v>
          </cell>
          <cell r="AA619">
            <v>13942</v>
          </cell>
          <cell r="AB619">
            <v>20477</v>
          </cell>
          <cell r="AC619">
            <v>9398</v>
          </cell>
          <cell r="AD619">
            <v>18440</v>
          </cell>
          <cell r="AE619">
            <v>3557</v>
          </cell>
          <cell r="AF619">
            <v>10879</v>
          </cell>
          <cell r="AG619">
            <v>6809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411762</v>
          </cell>
          <cell r="L620">
            <v>3558</v>
          </cell>
          <cell r="M620">
            <v>20875</v>
          </cell>
          <cell r="N620">
            <v>18552</v>
          </cell>
          <cell r="O620">
            <v>20701</v>
          </cell>
          <cell r="P620">
            <v>16155</v>
          </cell>
          <cell r="Q620">
            <v>16534</v>
          </cell>
          <cell r="R620">
            <v>20162</v>
          </cell>
          <cell r="S620">
            <v>10874</v>
          </cell>
          <cell r="T620">
            <v>12318</v>
          </cell>
          <cell r="U620">
            <v>13121</v>
          </cell>
          <cell r="V620">
            <v>11583</v>
          </cell>
          <cell r="W620">
            <v>11506</v>
          </cell>
          <cell r="X620">
            <v>12163</v>
          </cell>
          <cell r="Y620">
            <v>11519</v>
          </cell>
          <cell r="Z620">
            <v>7260</v>
          </cell>
          <cell r="AA620">
            <v>10653</v>
          </cell>
          <cell r="AB620">
            <v>7791</v>
          </cell>
          <cell r="AC620">
            <v>13920</v>
          </cell>
          <cell r="AD620">
            <v>20120</v>
          </cell>
          <cell r="AE620">
            <v>23717</v>
          </cell>
          <cell r="AF620">
            <v>15707</v>
          </cell>
          <cell r="AG620">
            <v>15013</v>
          </cell>
          <cell r="AH620">
            <v>10698</v>
          </cell>
          <cell r="AI620">
            <v>11805</v>
          </cell>
          <cell r="AJ620">
            <v>14303</v>
          </cell>
          <cell r="AK620">
            <v>16677</v>
          </cell>
          <cell r="AL620">
            <v>15754</v>
          </cell>
          <cell r="AM620">
            <v>17813</v>
          </cell>
          <cell r="AN620">
            <v>10910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3169134</v>
          </cell>
          <cell r="L621">
            <v>4444</v>
          </cell>
          <cell r="M621">
            <v>70002</v>
          </cell>
          <cell r="N621">
            <v>133521</v>
          </cell>
          <cell r="O621">
            <v>130124</v>
          </cell>
          <cell r="P621">
            <v>144727</v>
          </cell>
          <cell r="Q621">
            <v>261049</v>
          </cell>
          <cell r="R621">
            <v>122730</v>
          </cell>
          <cell r="S621">
            <v>223381</v>
          </cell>
          <cell r="T621">
            <v>135265</v>
          </cell>
          <cell r="U621">
            <v>182253</v>
          </cell>
          <cell r="V621">
            <v>229704</v>
          </cell>
          <cell r="W621">
            <v>94895</v>
          </cell>
          <cell r="X621">
            <v>101867</v>
          </cell>
          <cell r="Y621">
            <v>211704</v>
          </cell>
          <cell r="Z621">
            <v>52037</v>
          </cell>
          <cell r="AA621">
            <v>53039</v>
          </cell>
          <cell r="AB621">
            <v>112784</v>
          </cell>
          <cell r="AC621">
            <v>84696</v>
          </cell>
          <cell r="AD621">
            <v>118944</v>
          </cell>
          <cell r="AE621">
            <v>42594</v>
          </cell>
          <cell r="AF621">
            <v>67957</v>
          </cell>
          <cell r="AG621">
            <v>60631</v>
          </cell>
          <cell r="AH621">
            <v>104364</v>
          </cell>
          <cell r="AI621">
            <v>51964</v>
          </cell>
          <cell r="AJ621">
            <v>73148</v>
          </cell>
          <cell r="AK621">
            <v>77752</v>
          </cell>
          <cell r="AL621">
            <v>68765</v>
          </cell>
          <cell r="AM621">
            <v>81327</v>
          </cell>
          <cell r="AN621">
            <v>55921</v>
          </cell>
          <cell r="AO621">
            <v>17545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3323224</v>
          </cell>
          <cell r="L622">
            <v>36039</v>
          </cell>
          <cell r="M622">
            <v>83745</v>
          </cell>
          <cell r="N622">
            <v>119485</v>
          </cell>
          <cell r="O622">
            <v>109865</v>
          </cell>
          <cell r="P622">
            <v>123246</v>
          </cell>
          <cell r="Q622">
            <v>135500</v>
          </cell>
          <cell r="R622">
            <v>112552</v>
          </cell>
          <cell r="S622">
            <v>98111</v>
          </cell>
          <cell r="T622">
            <v>124822</v>
          </cell>
          <cell r="U622">
            <v>150226</v>
          </cell>
          <cell r="V622">
            <v>90191</v>
          </cell>
          <cell r="W622">
            <v>99803</v>
          </cell>
          <cell r="X622">
            <v>82647</v>
          </cell>
          <cell r="Y622">
            <v>97644</v>
          </cell>
          <cell r="Z622">
            <v>130824</v>
          </cell>
          <cell r="AA622">
            <v>98309</v>
          </cell>
          <cell r="AB622">
            <v>111011</v>
          </cell>
          <cell r="AC622">
            <v>201094</v>
          </cell>
          <cell r="AD622">
            <v>173720</v>
          </cell>
          <cell r="AE622">
            <v>297487</v>
          </cell>
          <cell r="AF622">
            <v>62211</v>
          </cell>
          <cell r="AG622">
            <v>82161</v>
          </cell>
          <cell r="AH622">
            <v>120406</v>
          </cell>
          <cell r="AI622">
            <v>72273</v>
          </cell>
          <cell r="AJ622">
            <v>91846</v>
          </cell>
          <cell r="AK622">
            <v>89827</v>
          </cell>
          <cell r="AL622">
            <v>124249</v>
          </cell>
          <cell r="AM622">
            <v>114385</v>
          </cell>
          <cell r="AN622">
            <v>82002</v>
          </cell>
          <cell r="AO622">
            <v>7543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  <cell r="J623">
            <v>39842</v>
          </cell>
          <cell r="M623">
            <v>91</v>
          </cell>
          <cell r="N623">
            <v>357</v>
          </cell>
          <cell r="O623">
            <v>799</v>
          </cell>
          <cell r="P623">
            <v>1071</v>
          </cell>
          <cell r="Q623">
            <v>202</v>
          </cell>
          <cell r="S623">
            <v>1346</v>
          </cell>
          <cell r="T623">
            <v>700</v>
          </cell>
          <cell r="U623">
            <v>104</v>
          </cell>
          <cell r="V623">
            <v>677</v>
          </cell>
          <cell r="W623">
            <v>171</v>
          </cell>
          <cell r="X623">
            <v>209</v>
          </cell>
          <cell r="Y623">
            <v>1126</v>
          </cell>
          <cell r="Z623">
            <v>548</v>
          </cell>
          <cell r="AA623">
            <v>64</v>
          </cell>
          <cell r="AC623">
            <v>366</v>
          </cell>
          <cell r="AD623">
            <v>231</v>
          </cell>
          <cell r="AG623">
            <v>485</v>
          </cell>
          <cell r="AH623">
            <v>2081</v>
          </cell>
          <cell r="AI623">
            <v>3113</v>
          </cell>
          <cell r="AJ623">
            <v>5160</v>
          </cell>
          <cell r="AK623">
            <v>8032</v>
          </cell>
          <cell r="AL623">
            <v>4353</v>
          </cell>
          <cell r="AM623">
            <v>3787</v>
          </cell>
          <cell r="AN623">
            <v>4769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  <cell r="J624">
            <v>558696</v>
          </cell>
          <cell r="L624">
            <v>985</v>
          </cell>
          <cell r="M624">
            <v>7322</v>
          </cell>
          <cell r="N624">
            <v>6055</v>
          </cell>
          <cell r="O624">
            <v>30459</v>
          </cell>
          <cell r="P624">
            <v>13009</v>
          </cell>
          <cell r="Q624">
            <v>7476</v>
          </cell>
          <cell r="R624">
            <v>5866</v>
          </cell>
          <cell r="S624">
            <v>2428</v>
          </cell>
          <cell r="T624">
            <v>5946</v>
          </cell>
          <cell r="U624">
            <v>8773</v>
          </cell>
          <cell r="V624">
            <v>4173</v>
          </cell>
          <cell r="W624">
            <v>1833</v>
          </cell>
          <cell r="X624">
            <v>3358</v>
          </cell>
          <cell r="Y624">
            <v>2113</v>
          </cell>
          <cell r="Z624">
            <v>4006</v>
          </cell>
          <cell r="AA624">
            <v>2552</v>
          </cell>
          <cell r="AB624">
            <v>1359</v>
          </cell>
          <cell r="AC624">
            <v>1329</v>
          </cell>
          <cell r="AD624">
            <v>3837</v>
          </cell>
          <cell r="AF624">
            <v>2781</v>
          </cell>
          <cell r="AG624">
            <v>3455</v>
          </cell>
          <cell r="AH624">
            <v>10484</v>
          </cell>
          <cell r="AI624">
            <v>60011</v>
          </cell>
          <cell r="AJ624">
            <v>84127</v>
          </cell>
          <cell r="AK624">
            <v>123580</v>
          </cell>
          <cell r="AL624">
            <v>39981</v>
          </cell>
          <cell r="AM624">
            <v>98735</v>
          </cell>
          <cell r="AN624">
            <v>11901</v>
          </cell>
          <cell r="AO624">
            <v>10762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  <cell r="J625">
            <v>355430</v>
          </cell>
          <cell r="L625">
            <v>2198</v>
          </cell>
          <cell r="M625">
            <v>4515</v>
          </cell>
          <cell r="N625">
            <v>6911</v>
          </cell>
          <cell r="O625">
            <v>6321</v>
          </cell>
          <cell r="P625">
            <v>5747</v>
          </cell>
          <cell r="Q625">
            <v>4387</v>
          </cell>
          <cell r="R625">
            <v>1932</v>
          </cell>
          <cell r="S625">
            <v>8521</v>
          </cell>
          <cell r="T625">
            <v>4982</v>
          </cell>
          <cell r="U625">
            <v>13451</v>
          </cell>
          <cell r="V625">
            <v>3548</v>
          </cell>
          <cell r="W625">
            <v>14894</v>
          </cell>
          <cell r="X625">
            <v>968</v>
          </cell>
          <cell r="Y625">
            <v>1596</v>
          </cell>
          <cell r="Z625">
            <v>3450</v>
          </cell>
          <cell r="AA625">
            <v>73</v>
          </cell>
          <cell r="AB625">
            <v>4321</v>
          </cell>
          <cell r="AC625">
            <v>52</v>
          </cell>
          <cell r="AD625">
            <v>24</v>
          </cell>
          <cell r="AE625">
            <v>328</v>
          </cell>
          <cell r="AF625">
            <v>1202</v>
          </cell>
          <cell r="AG625">
            <v>5565</v>
          </cell>
          <cell r="AH625">
            <v>9993</v>
          </cell>
          <cell r="AI625">
            <v>42315</v>
          </cell>
          <cell r="AJ625">
            <v>63903</v>
          </cell>
          <cell r="AK625">
            <v>20128</v>
          </cell>
          <cell r="AL625">
            <v>31403</v>
          </cell>
          <cell r="AM625">
            <v>43096</v>
          </cell>
          <cell r="AN625">
            <v>49606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65427342</v>
          </cell>
          <cell r="L626">
            <v>838378</v>
          </cell>
          <cell r="M626">
            <v>1717788</v>
          </cell>
          <cell r="N626">
            <v>1690287</v>
          </cell>
          <cell r="O626">
            <v>1275172</v>
          </cell>
          <cell r="P626">
            <v>1475390</v>
          </cell>
          <cell r="Q626">
            <v>1937908</v>
          </cell>
          <cell r="R626">
            <v>2543837</v>
          </cell>
          <cell r="S626">
            <v>2645956</v>
          </cell>
          <cell r="T626">
            <v>2891483</v>
          </cell>
          <cell r="U626">
            <v>3109014</v>
          </cell>
          <cell r="V626">
            <v>2671138</v>
          </cell>
          <cell r="W626">
            <v>2634787</v>
          </cell>
          <cell r="X626">
            <v>2568875</v>
          </cell>
          <cell r="Y626">
            <v>2582831</v>
          </cell>
          <cell r="Z626">
            <v>2468847</v>
          </cell>
          <cell r="AA626">
            <v>2633361</v>
          </cell>
          <cell r="AB626">
            <v>2706846</v>
          </cell>
          <cell r="AC626">
            <v>2675502</v>
          </cell>
          <cell r="AD626">
            <v>2685352</v>
          </cell>
          <cell r="AE626">
            <v>2495482</v>
          </cell>
          <cell r="AF626">
            <v>2429748</v>
          </cell>
          <cell r="AG626">
            <v>2146744</v>
          </cell>
          <cell r="AH626">
            <v>2341558</v>
          </cell>
          <cell r="AI626">
            <v>2425664</v>
          </cell>
          <cell r="AJ626">
            <v>2362002</v>
          </cell>
          <cell r="AK626">
            <v>2463787</v>
          </cell>
          <cell r="AL626">
            <v>2280333</v>
          </cell>
          <cell r="AM626">
            <v>2082085</v>
          </cell>
          <cell r="AN626">
            <v>647187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2557814</v>
          </cell>
          <cell r="L627">
            <v>47553</v>
          </cell>
          <cell r="M627">
            <v>185611</v>
          </cell>
          <cell r="N627">
            <v>203425</v>
          </cell>
          <cell r="O627">
            <v>206238</v>
          </cell>
          <cell r="P627">
            <v>171179</v>
          </cell>
          <cell r="Q627">
            <v>152439</v>
          </cell>
          <cell r="R627">
            <v>155549</v>
          </cell>
          <cell r="S627">
            <v>141177</v>
          </cell>
          <cell r="T627">
            <v>130309</v>
          </cell>
          <cell r="U627">
            <v>148024</v>
          </cell>
          <cell r="V627">
            <v>132962</v>
          </cell>
          <cell r="W627">
            <v>97094</v>
          </cell>
          <cell r="X627">
            <v>97050</v>
          </cell>
          <cell r="Y627">
            <v>78400</v>
          </cell>
          <cell r="Z627">
            <v>81783</v>
          </cell>
          <cell r="AA627">
            <v>76879</v>
          </cell>
          <cell r="AB627">
            <v>62314</v>
          </cell>
          <cell r="AC627">
            <v>49218</v>
          </cell>
          <cell r="AD627">
            <v>48530</v>
          </cell>
          <cell r="AE627">
            <v>45660</v>
          </cell>
          <cell r="AF627">
            <v>66430</v>
          </cell>
          <cell r="AG627">
            <v>32307</v>
          </cell>
          <cell r="AH627">
            <v>24476</v>
          </cell>
          <cell r="AI627">
            <v>19056</v>
          </cell>
          <cell r="AJ627">
            <v>27239</v>
          </cell>
          <cell r="AK627">
            <v>26004</v>
          </cell>
          <cell r="AL627">
            <v>20059</v>
          </cell>
          <cell r="AM627">
            <v>19170</v>
          </cell>
          <cell r="AN627">
            <v>11679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28254596</v>
          </cell>
          <cell r="L628">
            <v>497548</v>
          </cell>
          <cell r="M628">
            <v>1239862</v>
          </cell>
          <cell r="N628">
            <v>1400770</v>
          </cell>
          <cell r="O628">
            <v>1226822</v>
          </cell>
          <cell r="P628">
            <v>1150092</v>
          </cell>
          <cell r="Q628">
            <v>1139029</v>
          </cell>
          <cell r="R628">
            <v>1324011</v>
          </cell>
          <cell r="S628">
            <v>1411048</v>
          </cell>
          <cell r="T628">
            <v>1584979</v>
          </cell>
          <cell r="U628">
            <v>1643582</v>
          </cell>
          <cell r="V628">
            <v>1321876</v>
          </cell>
          <cell r="W628">
            <v>1310824</v>
          </cell>
          <cell r="X628">
            <v>1452958</v>
          </cell>
          <cell r="Y628">
            <v>1461076</v>
          </cell>
          <cell r="Z628">
            <v>1413771</v>
          </cell>
          <cell r="AA628">
            <v>1344314</v>
          </cell>
          <cell r="AB628">
            <v>1286340</v>
          </cell>
          <cell r="AC628">
            <v>1080896</v>
          </cell>
          <cell r="AD628">
            <v>856163</v>
          </cell>
          <cell r="AE628">
            <v>729397</v>
          </cell>
          <cell r="AF628">
            <v>594832</v>
          </cell>
          <cell r="AG628">
            <v>408661</v>
          </cell>
          <cell r="AH628">
            <v>411235</v>
          </cell>
          <cell r="AI628">
            <v>410459</v>
          </cell>
          <cell r="AJ628">
            <v>400406</v>
          </cell>
          <cell r="AK628">
            <v>395189</v>
          </cell>
          <cell r="AL628">
            <v>355346</v>
          </cell>
          <cell r="AM628">
            <v>310343</v>
          </cell>
          <cell r="AN628">
            <v>92767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2004904</v>
          </cell>
          <cell r="L629">
            <v>23822</v>
          </cell>
          <cell r="M629">
            <v>55927</v>
          </cell>
          <cell r="N629">
            <v>33989</v>
          </cell>
          <cell r="O629">
            <v>28479</v>
          </cell>
          <cell r="P629">
            <v>44501</v>
          </cell>
          <cell r="Q629">
            <v>64314</v>
          </cell>
          <cell r="R629">
            <v>68903</v>
          </cell>
          <cell r="S629">
            <v>58910</v>
          </cell>
          <cell r="T629">
            <v>55811</v>
          </cell>
          <cell r="U629">
            <v>53135</v>
          </cell>
          <cell r="V629">
            <v>47648</v>
          </cell>
          <cell r="W629">
            <v>43928</v>
          </cell>
          <cell r="X629">
            <v>41355</v>
          </cell>
          <cell r="Y629">
            <v>38535</v>
          </cell>
          <cell r="Z629">
            <v>48809</v>
          </cell>
          <cell r="AA629">
            <v>46946</v>
          </cell>
          <cell r="AB629">
            <v>36155</v>
          </cell>
          <cell r="AC629">
            <v>43486</v>
          </cell>
          <cell r="AD629">
            <v>70089</v>
          </cell>
          <cell r="AE629">
            <v>61699</v>
          </cell>
          <cell r="AF629">
            <v>75397</v>
          </cell>
          <cell r="AG629">
            <v>94968</v>
          </cell>
          <cell r="AH629">
            <v>101814</v>
          </cell>
          <cell r="AI629">
            <v>96143</v>
          </cell>
          <cell r="AJ629">
            <v>117293</v>
          </cell>
          <cell r="AK629">
            <v>117896</v>
          </cell>
          <cell r="AL629">
            <v>161112</v>
          </cell>
          <cell r="AM629">
            <v>176633</v>
          </cell>
          <cell r="AN629">
            <v>97207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72043548</v>
          </cell>
          <cell r="L630">
            <v>275343</v>
          </cell>
          <cell r="M630">
            <v>2690692</v>
          </cell>
          <cell r="N630">
            <v>2556980</v>
          </cell>
          <cell r="O630">
            <v>2474529</v>
          </cell>
          <cell r="P630">
            <v>2175336</v>
          </cell>
          <cell r="Q630">
            <v>2027297</v>
          </cell>
          <cell r="R630">
            <v>2552150</v>
          </cell>
          <cell r="S630">
            <v>3220153</v>
          </cell>
          <cell r="T630">
            <v>3145714</v>
          </cell>
          <cell r="U630">
            <v>3711756</v>
          </cell>
          <cell r="V630">
            <v>3173122</v>
          </cell>
          <cell r="W630">
            <v>2712858</v>
          </cell>
          <cell r="X630">
            <v>2772186</v>
          </cell>
          <cell r="Y630">
            <v>3041253</v>
          </cell>
          <cell r="Z630">
            <v>2973297</v>
          </cell>
          <cell r="AA630">
            <v>3185558</v>
          </cell>
          <cell r="AB630">
            <v>2664536</v>
          </cell>
          <cell r="AC630">
            <v>2636742</v>
          </cell>
          <cell r="AD630">
            <v>3059678</v>
          </cell>
          <cell r="AE630">
            <v>3475745</v>
          </cell>
          <cell r="AF630">
            <v>2702541</v>
          </cell>
          <cell r="AG630">
            <v>2604837</v>
          </cell>
          <cell r="AH630">
            <v>1596117</v>
          </cell>
          <cell r="AI630">
            <v>1514565</v>
          </cell>
          <cell r="AJ630">
            <v>1626543</v>
          </cell>
          <cell r="AK630">
            <v>1600995</v>
          </cell>
          <cell r="AL630">
            <v>1864495</v>
          </cell>
          <cell r="AM630">
            <v>1837354</v>
          </cell>
          <cell r="AN630">
            <v>1580824</v>
          </cell>
          <cell r="AO630">
            <v>494474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18432106</v>
          </cell>
          <cell r="L631">
            <v>479429</v>
          </cell>
          <cell r="M631">
            <v>1404886</v>
          </cell>
          <cell r="N631">
            <v>1331169</v>
          </cell>
          <cell r="O631">
            <v>1142647</v>
          </cell>
          <cell r="P631">
            <v>859803</v>
          </cell>
          <cell r="Q631">
            <v>1198949</v>
          </cell>
          <cell r="R631">
            <v>1067669</v>
          </cell>
          <cell r="S631">
            <v>872744</v>
          </cell>
          <cell r="T631">
            <v>931425</v>
          </cell>
          <cell r="U631">
            <v>922049</v>
          </cell>
          <cell r="V631">
            <v>779446</v>
          </cell>
          <cell r="W631">
            <v>600239</v>
          </cell>
          <cell r="X631">
            <v>456961</v>
          </cell>
          <cell r="Y631">
            <v>393594</v>
          </cell>
          <cell r="Z631">
            <v>476728</v>
          </cell>
          <cell r="AA631">
            <v>515080</v>
          </cell>
          <cell r="AB631">
            <v>494934</v>
          </cell>
          <cell r="AC631">
            <v>472947</v>
          </cell>
          <cell r="AD631">
            <v>407090</v>
          </cell>
          <cell r="AE631">
            <v>360973</v>
          </cell>
          <cell r="AF631">
            <v>341389</v>
          </cell>
          <cell r="AG631">
            <v>315872</v>
          </cell>
          <cell r="AH631">
            <v>606686</v>
          </cell>
          <cell r="AI631">
            <v>349603</v>
          </cell>
          <cell r="AJ631">
            <v>287058</v>
          </cell>
          <cell r="AK631">
            <v>322883</v>
          </cell>
          <cell r="AL631">
            <v>410656</v>
          </cell>
          <cell r="AM631">
            <v>410839</v>
          </cell>
          <cell r="AN631">
            <v>188682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510360</v>
          </cell>
          <cell r="L632">
            <v>11488</v>
          </cell>
          <cell r="M632">
            <v>17422</v>
          </cell>
          <cell r="N632">
            <v>21717</v>
          </cell>
          <cell r="O632">
            <v>15527</v>
          </cell>
          <cell r="P632">
            <v>22806</v>
          </cell>
          <cell r="Q632">
            <v>21940</v>
          </cell>
          <cell r="R632">
            <v>23589</v>
          </cell>
          <cell r="S632">
            <v>18297</v>
          </cell>
          <cell r="T632">
            <v>26990</v>
          </cell>
          <cell r="U632">
            <v>22355</v>
          </cell>
          <cell r="V632">
            <v>30699</v>
          </cell>
          <cell r="W632">
            <v>21848</v>
          </cell>
          <cell r="X632">
            <v>13669</v>
          </cell>
          <cell r="Y632">
            <v>19213</v>
          </cell>
          <cell r="Z632">
            <v>14439</v>
          </cell>
          <cell r="AA632">
            <v>20130</v>
          </cell>
          <cell r="AB632">
            <v>13844</v>
          </cell>
          <cell r="AC632">
            <v>21821</v>
          </cell>
          <cell r="AD632">
            <v>17713</v>
          </cell>
          <cell r="AE632">
            <v>13076</v>
          </cell>
          <cell r="AF632">
            <v>15566</v>
          </cell>
          <cell r="AG632">
            <v>15406</v>
          </cell>
          <cell r="AH632">
            <v>14018</v>
          </cell>
          <cell r="AI632">
            <v>13178</v>
          </cell>
          <cell r="AJ632">
            <v>14254</v>
          </cell>
          <cell r="AK632">
            <v>13458</v>
          </cell>
          <cell r="AL632">
            <v>17656</v>
          </cell>
          <cell r="AM632">
            <v>13771</v>
          </cell>
          <cell r="AN632">
            <v>4470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12315953</v>
          </cell>
          <cell r="L633">
            <v>26189</v>
          </cell>
          <cell r="M633">
            <v>591009</v>
          </cell>
          <cell r="N633">
            <v>948990</v>
          </cell>
          <cell r="O633">
            <v>1116347</v>
          </cell>
          <cell r="P633">
            <v>1192714</v>
          </cell>
          <cell r="Q633">
            <v>1302008</v>
          </cell>
          <cell r="R633">
            <v>1142102</v>
          </cell>
          <cell r="S633">
            <v>293840</v>
          </cell>
          <cell r="T633">
            <v>613860</v>
          </cell>
          <cell r="U633">
            <v>368401</v>
          </cell>
          <cell r="V633">
            <v>457759</v>
          </cell>
          <cell r="W633">
            <v>485532</v>
          </cell>
          <cell r="X633">
            <v>441454</v>
          </cell>
          <cell r="Y633">
            <v>859216</v>
          </cell>
          <cell r="Z633">
            <v>181225</v>
          </cell>
          <cell r="AA633">
            <v>128656</v>
          </cell>
          <cell r="AB633">
            <v>293460</v>
          </cell>
          <cell r="AC633">
            <v>367240</v>
          </cell>
          <cell r="AD633">
            <v>296487</v>
          </cell>
          <cell r="AE633">
            <v>89754</v>
          </cell>
          <cell r="AF633">
            <v>337106</v>
          </cell>
          <cell r="AG633">
            <v>170091</v>
          </cell>
          <cell r="AH633">
            <v>35828</v>
          </cell>
          <cell r="AI633">
            <v>72466</v>
          </cell>
          <cell r="AJ633">
            <v>194789</v>
          </cell>
          <cell r="AK633">
            <v>82271</v>
          </cell>
          <cell r="AL633">
            <v>51182</v>
          </cell>
          <cell r="AM633">
            <v>58081</v>
          </cell>
          <cell r="AN633">
            <v>45866</v>
          </cell>
          <cell r="AO633">
            <v>66643</v>
          </cell>
          <cell r="AQ633">
            <v>5387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24033692</v>
          </cell>
          <cell r="L634">
            <v>308801</v>
          </cell>
          <cell r="M634">
            <v>935543</v>
          </cell>
          <cell r="N634">
            <v>1327575</v>
          </cell>
          <cell r="O634">
            <v>1425445</v>
          </cell>
          <cell r="P634">
            <v>1129396</v>
          </cell>
          <cell r="Q634">
            <v>808740</v>
          </cell>
          <cell r="R634">
            <v>785334</v>
          </cell>
          <cell r="S634">
            <v>633302</v>
          </cell>
          <cell r="T634">
            <v>801545</v>
          </cell>
          <cell r="U634">
            <v>809361</v>
          </cell>
          <cell r="V634">
            <v>852860</v>
          </cell>
          <cell r="W634">
            <v>826724</v>
          </cell>
          <cell r="X634">
            <v>1003133</v>
          </cell>
          <cell r="Y634">
            <v>556793</v>
          </cell>
          <cell r="Z634">
            <v>566693</v>
          </cell>
          <cell r="AA634">
            <v>866896</v>
          </cell>
          <cell r="AB634">
            <v>1079651</v>
          </cell>
          <cell r="AC634">
            <v>999666</v>
          </cell>
          <cell r="AD634">
            <v>983962</v>
          </cell>
          <cell r="AE634">
            <v>674388</v>
          </cell>
          <cell r="AF634">
            <v>966154</v>
          </cell>
          <cell r="AG634">
            <v>686309</v>
          </cell>
          <cell r="AH634">
            <v>530669</v>
          </cell>
          <cell r="AI634">
            <v>754331</v>
          </cell>
          <cell r="AJ634">
            <v>941950</v>
          </cell>
          <cell r="AK634">
            <v>480429</v>
          </cell>
          <cell r="AL634">
            <v>826641</v>
          </cell>
          <cell r="AM634">
            <v>718257</v>
          </cell>
          <cell r="AN634">
            <v>431639</v>
          </cell>
          <cell r="AO634">
            <v>62648</v>
          </cell>
          <cell r="AT634">
            <v>258857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  <cell r="J635">
            <v>150131</v>
          </cell>
          <cell r="L635">
            <v>7066</v>
          </cell>
          <cell r="M635">
            <v>6813</v>
          </cell>
          <cell r="N635">
            <v>11280</v>
          </cell>
          <cell r="O635">
            <v>11750</v>
          </cell>
          <cell r="P635">
            <v>18450</v>
          </cell>
          <cell r="Q635">
            <v>13268</v>
          </cell>
          <cell r="R635">
            <v>7035</v>
          </cell>
          <cell r="S635">
            <v>6903</v>
          </cell>
          <cell r="T635">
            <v>5386</v>
          </cell>
          <cell r="U635">
            <v>5426</v>
          </cell>
          <cell r="V635">
            <v>3958</v>
          </cell>
          <cell r="W635">
            <v>5090</v>
          </cell>
          <cell r="X635">
            <v>2596</v>
          </cell>
          <cell r="Y635">
            <v>4167</v>
          </cell>
          <cell r="Z635">
            <v>3354</v>
          </cell>
          <cell r="AA635">
            <v>3326</v>
          </cell>
          <cell r="AB635">
            <v>2546</v>
          </cell>
          <cell r="AC635">
            <v>2689</v>
          </cell>
          <cell r="AD635">
            <v>2525</v>
          </cell>
          <cell r="AE635">
            <v>1669</v>
          </cell>
          <cell r="AF635">
            <v>4249</v>
          </cell>
          <cell r="AG635">
            <v>3140</v>
          </cell>
          <cell r="AH635">
            <v>2757</v>
          </cell>
          <cell r="AI635">
            <v>3282</v>
          </cell>
          <cell r="AJ635">
            <v>2518</v>
          </cell>
          <cell r="AK635">
            <v>2877</v>
          </cell>
          <cell r="AL635">
            <v>2340</v>
          </cell>
          <cell r="AM635">
            <v>3067</v>
          </cell>
          <cell r="AN635">
            <v>604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4118076</v>
          </cell>
          <cell r="L636">
            <v>10768</v>
          </cell>
          <cell r="M636">
            <v>111275</v>
          </cell>
          <cell r="N636">
            <v>218991</v>
          </cell>
          <cell r="O636">
            <v>163812</v>
          </cell>
          <cell r="P636">
            <v>264086</v>
          </cell>
          <cell r="Q636">
            <v>186504</v>
          </cell>
          <cell r="R636">
            <v>97523</v>
          </cell>
          <cell r="S636">
            <v>120877</v>
          </cell>
          <cell r="T636">
            <v>159129</v>
          </cell>
          <cell r="U636">
            <v>108253</v>
          </cell>
          <cell r="V636">
            <v>219502</v>
          </cell>
          <cell r="W636">
            <v>158855</v>
          </cell>
          <cell r="X636">
            <v>29647</v>
          </cell>
          <cell r="Y636">
            <v>3783</v>
          </cell>
          <cell r="Z636">
            <v>64791</v>
          </cell>
          <cell r="AA636">
            <v>8442</v>
          </cell>
          <cell r="AB636">
            <v>181727</v>
          </cell>
          <cell r="AC636">
            <v>12478</v>
          </cell>
          <cell r="AD636">
            <v>386298</v>
          </cell>
          <cell r="AE636">
            <v>297903</v>
          </cell>
          <cell r="AF636">
            <v>114162</v>
          </cell>
          <cell r="AG636">
            <v>67371</v>
          </cell>
          <cell r="AH636">
            <v>214689</v>
          </cell>
          <cell r="AI636">
            <v>99542</v>
          </cell>
          <cell r="AJ636">
            <v>171406</v>
          </cell>
          <cell r="AK636">
            <v>107175</v>
          </cell>
          <cell r="AL636">
            <v>34692</v>
          </cell>
          <cell r="AM636">
            <v>80490</v>
          </cell>
          <cell r="AN636">
            <v>416096</v>
          </cell>
          <cell r="AO636">
            <v>7809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17337034</v>
          </cell>
          <cell r="L637">
            <v>293264</v>
          </cell>
          <cell r="M637">
            <v>932905</v>
          </cell>
          <cell r="N637">
            <v>1070571</v>
          </cell>
          <cell r="O637">
            <v>1208643</v>
          </cell>
          <cell r="P637">
            <v>1191856</v>
          </cell>
          <cell r="Q637">
            <v>940184</v>
          </cell>
          <cell r="R637">
            <v>586032</v>
          </cell>
          <cell r="S637">
            <v>515963</v>
          </cell>
          <cell r="T637">
            <v>505081</v>
          </cell>
          <cell r="U637">
            <v>618843</v>
          </cell>
          <cell r="V637">
            <v>520227</v>
          </cell>
          <cell r="W637">
            <v>435384</v>
          </cell>
          <cell r="X637">
            <v>444983</v>
          </cell>
          <cell r="Y637">
            <v>441254</v>
          </cell>
          <cell r="Z637">
            <v>446109</v>
          </cell>
          <cell r="AA637">
            <v>385987</v>
          </cell>
          <cell r="AB637">
            <v>458337</v>
          </cell>
          <cell r="AC637">
            <v>705994</v>
          </cell>
          <cell r="AD637">
            <v>478957</v>
          </cell>
          <cell r="AE637">
            <v>584228</v>
          </cell>
          <cell r="AF637">
            <v>997956</v>
          </cell>
          <cell r="AG637">
            <v>536285</v>
          </cell>
          <cell r="AH637">
            <v>380190</v>
          </cell>
          <cell r="AI637">
            <v>377067</v>
          </cell>
          <cell r="AJ637">
            <v>442408</v>
          </cell>
          <cell r="AK637">
            <v>321461</v>
          </cell>
          <cell r="AL637">
            <v>708605</v>
          </cell>
          <cell r="AM637">
            <v>386466</v>
          </cell>
          <cell r="AN637">
            <v>421676</v>
          </cell>
          <cell r="AO637">
            <v>118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  <cell r="J638">
            <v>5210</v>
          </cell>
          <cell r="L638">
            <v>782</v>
          </cell>
          <cell r="M638">
            <v>2121</v>
          </cell>
          <cell r="N638">
            <v>426</v>
          </cell>
          <cell r="Q638">
            <v>149</v>
          </cell>
          <cell r="S638">
            <v>205</v>
          </cell>
          <cell r="T638">
            <v>159</v>
          </cell>
          <cell r="U638">
            <v>705</v>
          </cell>
          <cell r="V638">
            <v>72</v>
          </cell>
          <cell r="X638">
            <v>227</v>
          </cell>
          <cell r="Y638">
            <v>92</v>
          </cell>
          <cell r="AB638">
            <v>257</v>
          </cell>
          <cell r="AC638">
            <v>15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1383562</v>
          </cell>
          <cell r="L639">
            <v>9061</v>
          </cell>
          <cell r="M639">
            <v>68624</v>
          </cell>
          <cell r="N639">
            <v>51625</v>
          </cell>
          <cell r="O639">
            <v>66322</v>
          </cell>
          <cell r="P639">
            <v>89202</v>
          </cell>
          <cell r="Q639">
            <v>145408</v>
          </cell>
          <cell r="R639">
            <v>30825</v>
          </cell>
          <cell r="S639">
            <v>94836</v>
          </cell>
          <cell r="T639">
            <v>52648</v>
          </cell>
          <cell r="U639">
            <v>97932</v>
          </cell>
          <cell r="V639">
            <v>67655</v>
          </cell>
          <cell r="W639">
            <v>79488</v>
          </cell>
          <cell r="X639">
            <v>23206</v>
          </cell>
          <cell r="Y639">
            <v>101011</v>
          </cell>
          <cell r="Z639">
            <v>35402</v>
          </cell>
          <cell r="AA639">
            <v>26931</v>
          </cell>
          <cell r="AB639">
            <v>35308</v>
          </cell>
          <cell r="AC639">
            <v>31857</v>
          </cell>
          <cell r="AD639">
            <v>40468</v>
          </cell>
          <cell r="AE639">
            <v>43187</v>
          </cell>
          <cell r="AF639">
            <v>128330</v>
          </cell>
          <cell r="AG639">
            <v>42078</v>
          </cell>
          <cell r="AH639">
            <v>22158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  <cell r="J640">
            <v>367319</v>
          </cell>
          <cell r="L640">
            <v>4561</v>
          </cell>
          <cell r="M640">
            <v>8558</v>
          </cell>
          <cell r="N640">
            <v>7713</v>
          </cell>
          <cell r="O640">
            <v>18297</v>
          </cell>
          <cell r="P640">
            <v>10208</v>
          </cell>
          <cell r="Q640">
            <v>12911</v>
          </cell>
          <cell r="R640">
            <v>9306</v>
          </cell>
          <cell r="S640">
            <v>15304</v>
          </cell>
          <cell r="T640">
            <v>20604</v>
          </cell>
          <cell r="U640">
            <v>10735</v>
          </cell>
          <cell r="V640">
            <v>10098</v>
          </cell>
          <cell r="W640">
            <v>9177</v>
          </cell>
          <cell r="X640">
            <v>8675</v>
          </cell>
          <cell r="Y640">
            <v>14546</v>
          </cell>
          <cell r="Z640">
            <v>32038</v>
          </cell>
          <cell r="AA640">
            <v>26447</v>
          </cell>
          <cell r="AB640">
            <v>15044</v>
          </cell>
          <cell r="AC640">
            <v>26995</v>
          </cell>
          <cell r="AD640">
            <v>23022</v>
          </cell>
          <cell r="AE640">
            <v>13601</v>
          </cell>
          <cell r="AF640">
            <v>9327</v>
          </cell>
          <cell r="AG640">
            <v>7392</v>
          </cell>
          <cell r="AH640">
            <v>52760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  <cell r="J641">
            <v>54717</v>
          </cell>
          <cell r="L641">
            <v>553</v>
          </cell>
          <cell r="M641">
            <v>1347</v>
          </cell>
          <cell r="N641">
            <v>1833</v>
          </cell>
          <cell r="O641">
            <v>2452</v>
          </cell>
          <cell r="P641">
            <v>1654</v>
          </cell>
          <cell r="Q641">
            <v>2426</v>
          </cell>
          <cell r="R641">
            <v>2486</v>
          </cell>
          <cell r="S641">
            <v>1328</v>
          </cell>
          <cell r="T641">
            <v>1702</v>
          </cell>
          <cell r="U641">
            <v>2278</v>
          </cell>
          <cell r="V641">
            <v>2140</v>
          </cell>
          <cell r="W641">
            <v>3086</v>
          </cell>
          <cell r="X641">
            <v>2282</v>
          </cell>
          <cell r="Y641">
            <v>1822</v>
          </cell>
          <cell r="Z641">
            <v>2604</v>
          </cell>
          <cell r="AA641">
            <v>3307</v>
          </cell>
          <cell r="AB641">
            <v>2626</v>
          </cell>
          <cell r="AC641">
            <v>5159</v>
          </cell>
          <cell r="AD641">
            <v>4323</v>
          </cell>
          <cell r="AE641">
            <v>5328</v>
          </cell>
          <cell r="AF641">
            <v>2515</v>
          </cell>
          <cell r="AG641">
            <v>1466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1782737</v>
          </cell>
          <cell r="L642">
            <v>449</v>
          </cell>
          <cell r="M642">
            <v>7671</v>
          </cell>
          <cell r="N642">
            <v>30675</v>
          </cell>
          <cell r="O642">
            <v>59755</v>
          </cell>
          <cell r="P642">
            <v>214962</v>
          </cell>
          <cell r="Q642">
            <v>21458</v>
          </cell>
          <cell r="R642">
            <v>33935</v>
          </cell>
          <cell r="S642">
            <v>119528</v>
          </cell>
          <cell r="T642">
            <v>92355</v>
          </cell>
          <cell r="U642">
            <v>57408</v>
          </cell>
          <cell r="V642">
            <v>52333</v>
          </cell>
          <cell r="W642">
            <v>90483</v>
          </cell>
          <cell r="X642">
            <v>218384</v>
          </cell>
          <cell r="Y642">
            <v>74244</v>
          </cell>
          <cell r="Z642">
            <v>84224</v>
          </cell>
          <cell r="AA642">
            <v>20316</v>
          </cell>
          <cell r="AB642">
            <v>57417</v>
          </cell>
          <cell r="AC642">
            <v>172102</v>
          </cell>
          <cell r="AD642">
            <v>114185</v>
          </cell>
          <cell r="AE642">
            <v>79032</v>
          </cell>
          <cell r="AF642">
            <v>26687</v>
          </cell>
          <cell r="AG642">
            <v>88645</v>
          </cell>
          <cell r="AH642">
            <v>66489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869224</v>
          </cell>
          <cell r="L643">
            <v>5921</v>
          </cell>
          <cell r="M643">
            <v>9977</v>
          </cell>
          <cell r="N643">
            <v>9529</v>
          </cell>
          <cell r="O643">
            <v>85356</v>
          </cell>
          <cell r="P643">
            <v>8457</v>
          </cell>
          <cell r="Q643">
            <v>107116</v>
          </cell>
          <cell r="R643">
            <v>11128</v>
          </cell>
          <cell r="S643">
            <v>9138</v>
          </cell>
          <cell r="T643">
            <v>73956</v>
          </cell>
          <cell r="U643">
            <v>22233</v>
          </cell>
          <cell r="V643">
            <v>33238</v>
          </cell>
          <cell r="W643">
            <v>65125</v>
          </cell>
          <cell r="X643">
            <v>26946</v>
          </cell>
          <cell r="Y643">
            <v>55044</v>
          </cell>
          <cell r="Z643">
            <v>37123</v>
          </cell>
          <cell r="AA643">
            <v>44071</v>
          </cell>
          <cell r="AB643">
            <v>59834</v>
          </cell>
          <cell r="AC643">
            <v>108126</v>
          </cell>
          <cell r="AD643">
            <v>31371</v>
          </cell>
          <cell r="AE643">
            <v>19337</v>
          </cell>
          <cell r="AF643">
            <v>18334</v>
          </cell>
          <cell r="AG643">
            <v>27722</v>
          </cell>
          <cell r="AH643">
            <v>142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792867</v>
          </cell>
          <cell r="L644">
            <v>18057</v>
          </cell>
          <cell r="M644">
            <v>31280</v>
          </cell>
          <cell r="N644">
            <v>28096</v>
          </cell>
          <cell r="O644">
            <v>38472</v>
          </cell>
          <cell r="P644">
            <v>36568</v>
          </cell>
          <cell r="Q644">
            <v>32081</v>
          </cell>
          <cell r="R644">
            <v>39101</v>
          </cell>
          <cell r="S644">
            <v>19493</v>
          </cell>
          <cell r="T644">
            <v>19528</v>
          </cell>
          <cell r="U644">
            <v>30180</v>
          </cell>
          <cell r="V644">
            <v>25007</v>
          </cell>
          <cell r="W644">
            <v>21256</v>
          </cell>
          <cell r="X644">
            <v>25020</v>
          </cell>
          <cell r="Y644">
            <v>19535</v>
          </cell>
          <cell r="Z644">
            <v>25018</v>
          </cell>
          <cell r="AA644">
            <v>12584</v>
          </cell>
          <cell r="AB644">
            <v>17994</v>
          </cell>
          <cell r="AC644">
            <v>25439</v>
          </cell>
          <cell r="AD644">
            <v>23713</v>
          </cell>
          <cell r="AE644">
            <v>28516</v>
          </cell>
          <cell r="AF644">
            <v>17225</v>
          </cell>
          <cell r="AG644">
            <v>20053</v>
          </cell>
          <cell r="AH644">
            <v>28098</v>
          </cell>
          <cell r="AI644">
            <v>30287</v>
          </cell>
          <cell r="AJ644">
            <v>40544</v>
          </cell>
          <cell r="AK644">
            <v>30564</v>
          </cell>
          <cell r="AL644">
            <v>48605</v>
          </cell>
          <cell r="AM644">
            <v>43185</v>
          </cell>
          <cell r="AN644">
            <v>17368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11829192</v>
          </cell>
          <cell r="L645">
            <v>30181</v>
          </cell>
          <cell r="M645">
            <v>235945</v>
          </cell>
          <cell r="N645">
            <v>458328</v>
          </cell>
          <cell r="O645">
            <v>576715</v>
          </cell>
          <cell r="P645">
            <v>776178</v>
          </cell>
          <cell r="Q645">
            <v>830770</v>
          </cell>
          <cell r="R645">
            <v>1054710</v>
          </cell>
          <cell r="S645">
            <v>775716</v>
          </cell>
          <cell r="T645">
            <v>947301</v>
          </cell>
          <cell r="U645">
            <v>823149</v>
          </cell>
          <cell r="V645">
            <v>422016</v>
          </cell>
          <cell r="W645">
            <v>474692</v>
          </cell>
          <cell r="X645">
            <v>512105</v>
          </cell>
          <cell r="Y645">
            <v>484053</v>
          </cell>
          <cell r="Z645">
            <v>287270</v>
          </cell>
          <cell r="AA645">
            <v>377400</v>
          </cell>
          <cell r="AB645">
            <v>270211</v>
          </cell>
          <cell r="AC645">
            <v>423331</v>
          </cell>
          <cell r="AD645">
            <v>264983</v>
          </cell>
          <cell r="AE645">
            <v>196895</v>
          </cell>
          <cell r="AF645">
            <v>194331</v>
          </cell>
          <cell r="AG645">
            <v>237504</v>
          </cell>
          <cell r="AH645">
            <v>150490</v>
          </cell>
          <cell r="AI645">
            <v>181461</v>
          </cell>
          <cell r="AJ645">
            <v>208276</v>
          </cell>
          <cell r="AK645">
            <v>213816</v>
          </cell>
          <cell r="AL645">
            <v>174543</v>
          </cell>
          <cell r="AM645">
            <v>138163</v>
          </cell>
          <cell r="AN645">
            <v>79559</v>
          </cell>
          <cell r="AO645">
            <v>24144</v>
          </cell>
          <cell r="AP645">
            <v>4956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12844476</v>
          </cell>
          <cell r="L646">
            <v>134934</v>
          </cell>
          <cell r="M646">
            <v>461416</v>
          </cell>
          <cell r="N646">
            <v>538769</v>
          </cell>
          <cell r="O646">
            <v>426525</v>
          </cell>
          <cell r="P646">
            <v>728407</v>
          </cell>
          <cell r="Q646">
            <v>612729</v>
          </cell>
          <cell r="R646">
            <v>645475</v>
          </cell>
          <cell r="S646">
            <v>551642</v>
          </cell>
          <cell r="T646">
            <v>390993</v>
          </cell>
          <cell r="U646">
            <v>403121</v>
          </cell>
          <cell r="V646">
            <v>440862</v>
          </cell>
          <cell r="W646">
            <v>327255</v>
          </cell>
          <cell r="X646">
            <v>444025</v>
          </cell>
          <cell r="Y646">
            <v>529845</v>
          </cell>
          <cell r="Z646">
            <v>450993</v>
          </cell>
          <cell r="AA646">
            <v>326723</v>
          </cell>
          <cell r="AB646">
            <v>341928</v>
          </cell>
          <cell r="AC646">
            <v>461445</v>
          </cell>
          <cell r="AD646">
            <v>567196</v>
          </cell>
          <cell r="AE646">
            <v>413754</v>
          </cell>
          <cell r="AF646">
            <v>308760</v>
          </cell>
          <cell r="AG646">
            <v>299803</v>
          </cell>
          <cell r="AH646">
            <v>409105</v>
          </cell>
          <cell r="AI646">
            <v>415857</v>
          </cell>
          <cell r="AJ646">
            <v>453250</v>
          </cell>
          <cell r="AK646">
            <v>425122</v>
          </cell>
          <cell r="AL646">
            <v>401781</v>
          </cell>
          <cell r="AM646">
            <v>649421</v>
          </cell>
          <cell r="AN646">
            <v>224008</v>
          </cell>
          <cell r="AO646">
            <v>59332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  <cell r="J647">
            <v>105938</v>
          </cell>
          <cell r="L647">
            <v>170</v>
          </cell>
          <cell r="M647">
            <v>1264</v>
          </cell>
          <cell r="N647">
            <v>641</v>
          </cell>
          <cell r="O647">
            <v>1950</v>
          </cell>
          <cell r="P647">
            <v>1933</v>
          </cell>
          <cell r="Q647">
            <v>850</v>
          </cell>
          <cell r="R647">
            <v>556</v>
          </cell>
          <cell r="S647">
            <v>1303</v>
          </cell>
          <cell r="T647">
            <v>222</v>
          </cell>
          <cell r="U647">
            <v>1232</v>
          </cell>
          <cell r="V647">
            <v>278</v>
          </cell>
          <cell r="W647">
            <v>294</v>
          </cell>
          <cell r="Z647">
            <v>622</v>
          </cell>
          <cell r="AA647">
            <v>1001</v>
          </cell>
          <cell r="AB647">
            <v>1122</v>
          </cell>
          <cell r="AC647">
            <v>1324</v>
          </cell>
          <cell r="AD647">
            <v>137</v>
          </cell>
          <cell r="AE647">
            <v>2677</v>
          </cell>
          <cell r="AF647">
            <v>3500</v>
          </cell>
          <cell r="AG647">
            <v>5289</v>
          </cell>
          <cell r="AH647">
            <v>15015</v>
          </cell>
          <cell r="AI647">
            <v>17109</v>
          </cell>
          <cell r="AJ647">
            <v>16394</v>
          </cell>
          <cell r="AK647">
            <v>7588</v>
          </cell>
          <cell r="AL647">
            <v>6575</v>
          </cell>
          <cell r="AM647">
            <v>9765</v>
          </cell>
          <cell r="AN647">
            <v>7127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  <cell r="J648">
            <v>1589809</v>
          </cell>
          <cell r="L648">
            <v>4381</v>
          </cell>
          <cell r="M648">
            <v>47724</v>
          </cell>
          <cell r="N648">
            <v>42859</v>
          </cell>
          <cell r="O648">
            <v>114130</v>
          </cell>
          <cell r="P648">
            <v>95564</v>
          </cell>
          <cell r="Q648">
            <v>112189</v>
          </cell>
          <cell r="R648">
            <v>93983</v>
          </cell>
          <cell r="S648">
            <v>27656</v>
          </cell>
          <cell r="T648">
            <v>35986</v>
          </cell>
          <cell r="U648">
            <v>25709</v>
          </cell>
          <cell r="V648">
            <v>14585</v>
          </cell>
          <cell r="W648">
            <v>22355</v>
          </cell>
          <cell r="X648">
            <v>15175</v>
          </cell>
          <cell r="Y648">
            <v>4549</v>
          </cell>
          <cell r="Z648">
            <v>686</v>
          </cell>
          <cell r="AA648">
            <v>3495</v>
          </cell>
          <cell r="AB648">
            <v>7617</v>
          </cell>
          <cell r="AC648">
            <v>5540</v>
          </cell>
          <cell r="AD648">
            <v>8871</v>
          </cell>
          <cell r="AE648">
            <v>10321</v>
          </cell>
          <cell r="AF648">
            <v>13546</v>
          </cell>
          <cell r="AG648">
            <v>23655</v>
          </cell>
          <cell r="AH648">
            <v>59969</v>
          </cell>
          <cell r="AI648">
            <v>83784</v>
          </cell>
          <cell r="AJ648">
            <v>181372</v>
          </cell>
          <cell r="AK648">
            <v>79574</v>
          </cell>
          <cell r="AL648">
            <v>62542</v>
          </cell>
          <cell r="AM648">
            <v>151069</v>
          </cell>
          <cell r="AN648">
            <v>183893</v>
          </cell>
          <cell r="AO648">
            <v>57030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  <cell r="J649">
            <v>1159114</v>
          </cell>
          <cell r="L649">
            <v>13257</v>
          </cell>
          <cell r="M649">
            <v>38394</v>
          </cell>
          <cell r="N649">
            <v>37796</v>
          </cell>
          <cell r="O649">
            <v>40484</v>
          </cell>
          <cell r="P649">
            <v>45704</v>
          </cell>
          <cell r="Q649">
            <v>45770</v>
          </cell>
          <cell r="R649">
            <v>44743</v>
          </cell>
          <cell r="S649">
            <v>24075</v>
          </cell>
          <cell r="T649">
            <v>16727</v>
          </cell>
          <cell r="U649">
            <v>16152</v>
          </cell>
          <cell r="V649">
            <v>17211</v>
          </cell>
          <cell r="W649">
            <v>12601</v>
          </cell>
          <cell r="X649">
            <v>6560</v>
          </cell>
          <cell r="Y649">
            <v>3473</v>
          </cell>
          <cell r="Z649">
            <v>7693</v>
          </cell>
          <cell r="AA649">
            <v>4678</v>
          </cell>
          <cell r="AB649">
            <v>6342</v>
          </cell>
          <cell r="AC649">
            <v>6267</v>
          </cell>
          <cell r="AD649">
            <v>11676</v>
          </cell>
          <cell r="AE649">
            <v>14219</v>
          </cell>
          <cell r="AF649">
            <v>12466</v>
          </cell>
          <cell r="AG649">
            <v>33052</v>
          </cell>
          <cell r="AH649">
            <v>41410</v>
          </cell>
          <cell r="AI649">
            <v>91699</v>
          </cell>
          <cell r="AJ649">
            <v>77675</v>
          </cell>
          <cell r="AK649">
            <v>66005</v>
          </cell>
          <cell r="AL649">
            <v>123511</v>
          </cell>
          <cell r="AM649">
            <v>242081</v>
          </cell>
          <cell r="AN649">
            <v>55608</v>
          </cell>
          <cell r="AO649">
            <v>1785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57894655</v>
          </cell>
          <cell r="L650">
            <v>855641</v>
          </cell>
          <cell r="M650">
            <v>2325392</v>
          </cell>
          <cell r="N650">
            <v>2225688</v>
          </cell>
          <cell r="O650">
            <v>1890695</v>
          </cell>
          <cell r="P650">
            <v>1788565</v>
          </cell>
          <cell r="Q650">
            <v>2004000</v>
          </cell>
          <cell r="R650">
            <v>2411645</v>
          </cell>
          <cell r="S650">
            <v>2844568</v>
          </cell>
          <cell r="T650">
            <v>3630362</v>
          </cell>
          <cell r="U650">
            <v>2882217</v>
          </cell>
          <cell r="V650">
            <v>2263300</v>
          </cell>
          <cell r="W650">
            <v>2137070</v>
          </cell>
          <cell r="X650">
            <v>2164169</v>
          </cell>
          <cell r="Y650">
            <v>2006325</v>
          </cell>
          <cell r="Z650">
            <v>1901985</v>
          </cell>
          <cell r="AA650">
            <v>1943862</v>
          </cell>
          <cell r="AB650">
            <v>2023654</v>
          </cell>
          <cell r="AC650">
            <v>2025709</v>
          </cell>
          <cell r="AD650">
            <v>2103721</v>
          </cell>
          <cell r="AE650">
            <v>1920082</v>
          </cell>
          <cell r="AF650">
            <v>1873475</v>
          </cell>
          <cell r="AG650">
            <v>1635956</v>
          </cell>
          <cell r="AH650">
            <v>1706430</v>
          </cell>
          <cell r="AI650">
            <v>1775708</v>
          </cell>
          <cell r="AJ650">
            <v>1739115</v>
          </cell>
          <cell r="AK650">
            <v>1826706</v>
          </cell>
          <cell r="AL650">
            <v>1818295</v>
          </cell>
          <cell r="AM650">
            <v>1603270</v>
          </cell>
          <cell r="AN650">
            <v>565399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2510695</v>
          </cell>
          <cell r="L651">
            <v>92829</v>
          </cell>
          <cell r="M651">
            <v>215743</v>
          </cell>
          <cell r="N651">
            <v>186640</v>
          </cell>
          <cell r="O651">
            <v>181488</v>
          </cell>
          <cell r="P651">
            <v>166893</v>
          </cell>
          <cell r="Q651">
            <v>172733</v>
          </cell>
          <cell r="R651">
            <v>153323</v>
          </cell>
          <cell r="S651">
            <v>97297</v>
          </cell>
          <cell r="T651">
            <v>194285</v>
          </cell>
          <cell r="U651">
            <v>141246</v>
          </cell>
          <cell r="V651">
            <v>105727</v>
          </cell>
          <cell r="W651">
            <v>103460</v>
          </cell>
          <cell r="X651">
            <v>85645</v>
          </cell>
          <cell r="Y651">
            <v>77917</v>
          </cell>
          <cell r="Z651">
            <v>61978</v>
          </cell>
          <cell r="AA651">
            <v>104398</v>
          </cell>
          <cell r="AB651">
            <v>49443</v>
          </cell>
          <cell r="AC651">
            <v>51709</v>
          </cell>
          <cell r="AD651">
            <v>51254</v>
          </cell>
          <cell r="AE651">
            <v>39886</v>
          </cell>
          <cell r="AF651">
            <v>26740</v>
          </cell>
          <cell r="AG651">
            <v>23364</v>
          </cell>
          <cell r="AH651">
            <v>18865</v>
          </cell>
          <cell r="AI651">
            <v>17489</v>
          </cell>
          <cell r="AJ651">
            <v>24986</v>
          </cell>
          <cell r="AK651">
            <v>25203</v>
          </cell>
          <cell r="AL651">
            <v>16893</v>
          </cell>
          <cell r="AM651">
            <v>13488</v>
          </cell>
          <cell r="AN651">
            <v>9773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18164063</v>
          </cell>
          <cell r="L652">
            <v>289037</v>
          </cell>
          <cell r="M652">
            <v>722277</v>
          </cell>
          <cell r="N652">
            <v>718461</v>
          </cell>
          <cell r="O652">
            <v>662592</v>
          </cell>
          <cell r="P652">
            <v>654312</v>
          </cell>
          <cell r="Q652">
            <v>650746</v>
          </cell>
          <cell r="R652">
            <v>716345</v>
          </cell>
          <cell r="S652">
            <v>1318124</v>
          </cell>
          <cell r="T652">
            <v>1875955</v>
          </cell>
          <cell r="U652">
            <v>1183017</v>
          </cell>
          <cell r="V652">
            <v>885789</v>
          </cell>
          <cell r="W652">
            <v>796855</v>
          </cell>
          <cell r="X652">
            <v>750155</v>
          </cell>
          <cell r="Y652">
            <v>657864</v>
          </cell>
          <cell r="Z652">
            <v>570387</v>
          </cell>
          <cell r="AA652">
            <v>614970</v>
          </cell>
          <cell r="AB652">
            <v>566916</v>
          </cell>
          <cell r="AC652">
            <v>486110</v>
          </cell>
          <cell r="AD652">
            <v>514826</v>
          </cell>
          <cell r="AE652">
            <v>465081</v>
          </cell>
          <cell r="AF652">
            <v>429325</v>
          </cell>
          <cell r="AG652">
            <v>350900</v>
          </cell>
          <cell r="AH652">
            <v>408495</v>
          </cell>
          <cell r="AI652">
            <v>388219</v>
          </cell>
          <cell r="AJ652">
            <v>356750</v>
          </cell>
          <cell r="AK652">
            <v>375377</v>
          </cell>
          <cell r="AL652">
            <v>335826</v>
          </cell>
          <cell r="AM652">
            <v>320101</v>
          </cell>
          <cell r="AN652">
            <v>99251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1560420</v>
          </cell>
          <cell r="L653">
            <v>23152</v>
          </cell>
          <cell r="M653">
            <v>63192</v>
          </cell>
          <cell r="N653">
            <v>58102</v>
          </cell>
          <cell r="O653">
            <v>53826</v>
          </cell>
          <cell r="P653">
            <v>60670</v>
          </cell>
          <cell r="Q653">
            <v>77006</v>
          </cell>
          <cell r="R653">
            <v>92113</v>
          </cell>
          <cell r="S653">
            <v>109227</v>
          </cell>
          <cell r="T653">
            <v>188142</v>
          </cell>
          <cell r="U653">
            <v>124140</v>
          </cell>
          <cell r="V653">
            <v>90162</v>
          </cell>
          <cell r="W653">
            <v>47854</v>
          </cell>
          <cell r="X653">
            <v>25264</v>
          </cell>
          <cell r="Y653">
            <v>40080</v>
          </cell>
          <cell r="Z653">
            <v>27350</v>
          </cell>
          <cell r="AA653">
            <v>31569</v>
          </cell>
          <cell r="AB653">
            <v>22711</v>
          </cell>
          <cell r="AC653">
            <v>21758</v>
          </cell>
          <cell r="AD653">
            <v>37173</v>
          </cell>
          <cell r="AE653">
            <v>41148</v>
          </cell>
          <cell r="AF653">
            <v>36951</v>
          </cell>
          <cell r="AG653">
            <v>32628</v>
          </cell>
          <cell r="AH653">
            <v>41437</v>
          </cell>
          <cell r="AI653">
            <v>28808</v>
          </cell>
          <cell r="AJ653">
            <v>27947</v>
          </cell>
          <cell r="AK653">
            <v>28623</v>
          </cell>
          <cell r="AL653">
            <v>43439</v>
          </cell>
          <cell r="AM653">
            <v>55926</v>
          </cell>
          <cell r="AN653">
            <v>30022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43738493</v>
          </cell>
          <cell r="L654">
            <v>147418</v>
          </cell>
          <cell r="M654">
            <v>1688564</v>
          </cell>
          <cell r="N654">
            <v>1937032</v>
          </cell>
          <cell r="O654">
            <v>2032593</v>
          </cell>
          <cell r="P654">
            <v>1673295</v>
          </cell>
          <cell r="Q654">
            <v>1542426</v>
          </cell>
          <cell r="R654">
            <v>1851867</v>
          </cell>
          <cell r="S654">
            <v>2194265</v>
          </cell>
          <cell r="T654">
            <v>2467557</v>
          </cell>
          <cell r="U654">
            <v>3480285</v>
          </cell>
          <cell r="V654">
            <v>2949654</v>
          </cell>
          <cell r="W654">
            <v>2262574</v>
          </cell>
          <cell r="X654">
            <v>2047862</v>
          </cell>
          <cell r="Y654">
            <v>1899306</v>
          </cell>
          <cell r="Z654">
            <v>1492338</v>
          </cell>
          <cell r="AA654">
            <v>1445411</v>
          </cell>
          <cell r="AB654">
            <v>1209320</v>
          </cell>
          <cell r="AC654">
            <v>1228127</v>
          </cell>
          <cell r="AD654">
            <v>1353074</v>
          </cell>
          <cell r="AE654">
            <v>1368904</v>
          </cell>
          <cell r="AF654">
            <v>1433145</v>
          </cell>
          <cell r="AG654">
            <v>1057619</v>
          </cell>
          <cell r="AH654">
            <v>603165</v>
          </cell>
          <cell r="AI654">
            <v>659353</v>
          </cell>
          <cell r="AJ654">
            <v>650434</v>
          </cell>
          <cell r="AK654">
            <v>703469</v>
          </cell>
          <cell r="AL654">
            <v>734958</v>
          </cell>
          <cell r="AM654">
            <v>660250</v>
          </cell>
          <cell r="AN654">
            <v>666612</v>
          </cell>
          <cell r="AO654">
            <v>297616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8104708</v>
          </cell>
          <cell r="L655">
            <v>135065</v>
          </cell>
          <cell r="M655">
            <v>344298</v>
          </cell>
          <cell r="N655">
            <v>332341</v>
          </cell>
          <cell r="O655">
            <v>331453</v>
          </cell>
          <cell r="P655">
            <v>396376</v>
          </cell>
          <cell r="Q655">
            <v>495556</v>
          </cell>
          <cell r="R655">
            <v>447970</v>
          </cell>
          <cell r="S655">
            <v>518980</v>
          </cell>
          <cell r="T655">
            <v>957546</v>
          </cell>
          <cell r="U655">
            <v>699353</v>
          </cell>
          <cell r="V655">
            <v>444015</v>
          </cell>
          <cell r="W655">
            <v>268740</v>
          </cell>
          <cell r="X655">
            <v>219629</v>
          </cell>
          <cell r="Y655">
            <v>203600</v>
          </cell>
          <cell r="Z655">
            <v>228332</v>
          </cell>
          <cell r="AA655">
            <v>163303</v>
          </cell>
          <cell r="AB655">
            <v>189816</v>
          </cell>
          <cell r="AC655">
            <v>175794</v>
          </cell>
          <cell r="AD655">
            <v>172134</v>
          </cell>
          <cell r="AE655">
            <v>186535</v>
          </cell>
          <cell r="AF655">
            <v>162963</v>
          </cell>
          <cell r="AG655">
            <v>135660</v>
          </cell>
          <cell r="AH655">
            <v>127049</v>
          </cell>
          <cell r="AI655">
            <v>125548</v>
          </cell>
          <cell r="AJ655">
            <v>105343</v>
          </cell>
          <cell r="AK655">
            <v>117035</v>
          </cell>
          <cell r="AL655">
            <v>174442</v>
          </cell>
          <cell r="AM655">
            <v>169569</v>
          </cell>
          <cell r="AN655">
            <v>76263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743111</v>
          </cell>
          <cell r="L656">
            <v>15567</v>
          </cell>
          <cell r="M656">
            <v>27815</v>
          </cell>
          <cell r="N656">
            <v>24936</v>
          </cell>
          <cell r="O656">
            <v>28592</v>
          </cell>
          <cell r="P656">
            <v>26015</v>
          </cell>
          <cell r="Q656">
            <v>29976</v>
          </cell>
          <cell r="R656">
            <v>29438</v>
          </cell>
          <cell r="S656">
            <v>34148</v>
          </cell>
          <cell r="T656">
            <v>34720</v>
          </cell>
          <cell r="U656">
            <v>36248</v>
          </cell>
          <cell r="V656">
            <v>34097</v>
          </cell>
          <cell r="W656">
            <v>26334</v>
          </cell>
          <cell r="X656">
            <v>36693</v>
          </cell>
          <cell r="Y656">
            <v>38544</v>
          </cell>
          <cell r="Z656">
            <v>28965</v>
          </cell>
          <cell r="AA656">
            <v>30001</v>
          </cell>
          <cell r="AB656">
            <v>31697</v>
          </cell>
          <cell r="AC656">
            <v>21810</v>
          </cell>
          <cell r="AD656">
            <v>27855</v>
          </cell>
          <cell r="AE656">
            <v>22324</v>
          </cell>
          <cell r="AF656">
            <v>23635</v>
          </cell>
          <cell r="AG656">
            <v>15371</v>
          </cell>
          <cell r="AH656">
            <v>15138</v>
          </cell>
          <cell r="AI656">
            <v>17383</v>
          </cell>
          <cell r="AJ656">
            <v>16753</v>
          </cell>
          <cell r="AK656">
            <v>17594</v>
          </cell>
          <cell r="AL656">
            <v>20966</v>
          </cell>
          <cell r="AM656">
            <v>25579</v>
          </cell>
          <cell r="AN656">
            <v>4917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5070193</v>
          </cell>
          <cell r="L657">
            <v>15334</v>
          </cell>
          <cell r="M657">
            <v>224851</v>
          </cell>
          <cell r="N657">
            <v>319589</v>
          </cell>
          <cell r="O657">
            <v>461732</v>
          </cell>
          <cell r="P657">
            <v>853156</v>
          </cell>
          <cell r="Q657">
            <v>413869</v>
          </cell>
          <cell r="R657">
            <v>513120</v>
          </cell>
          <cell r="S657">
            <v>224874</v>
          </cell>
          <cell r="T657">
            <v>88506</v>
          </cell>
          <cell r="U657">
            <v>181923</v>
          </cell>
          <cell r="V657">
            <v>244780</v>
          </cell>
          <cell r="W657">
            <v>188114</v>
          </cell>
          <cell r="X657">
            <v>156420</v>
          </cell>
          <cell r="Y657">
            <v>85150</v>
          </cell>
          <cell r="Z657">
            <v>33113</v>
          </cell>
          <cell r="AA657">
            <v>131979</v>
          </cell>
          <cell r="AB657">
            <v>35921</v>
          </cell>
          <cell r="AC657">
            <v>56937</v>
          </cell>
          <cell r="AD657">
            <v>116676</v>
          </cell>
          <cell r="AE657">
            <v>208635</v>
          </cell>
          <cell r="AF657">
            <v>272005</v>
          </cell>
          <cell r="AG657">
            <v>52798</v>
          </cell>
          <cell r="AH657">
            <v>9776</v>
          </cell>
          <cell r="AI657">
            <v>13859</v>
          </cell>
          <cell r="AJ657">
            <v>8549</v>
          </cell>
          <cell r="AK657">
            <v>39977</v>
          </cell>
          <cell r="AL657">
            <v>36307</v>
          </cell>
          <cell r="AM657">
            <v>56127</v>
          </cell>
          <cell r="AN657">
            <v>9790</v>
          </cell>
          <cell r="AO657">
            <v>16326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12995925</v>
          </cell>
          <cell r="L658">
            <v>141913</v>
          </cell>
          <cell r="M658">
            <v>490856</v>
          </cell>
          <cell r="N658">
            <v>476567</v>
          </cell>
          <cell r="O658">
            <v>454600</v>
          </cell>
          <cell r="P658">
            <v>440001</v>
          </cell>
          <cell r="Q658">
            <v>441050</v>
          </cell>
          <cell r="R658">
            <v>463173</v>
          </cell>
          <cell r="S658">
            <v>505219</v>
          </cell>
          <cell r="T658">
            <v>574713</v>
          </cell>
          <cell r="U658">
            <v>644032</v>
          </cell>
          <cell r="V658">
            <v>661906</v>
          </cell>
          <cell r="W658">
            <v>456360</v>
          </cell>
          <cell r="X658">
            <v>624529</v>
          </cell>
          <cell r="Y658">
            <v>407170</v>
          </cell>
          <cell r="Z658">
            <v>552690</v>
          </cell>
          <cell r="AA658">
            <v>470840</v>
          </cell>
          <cell r="AB658">
            <v>765915</v>
          </cell>
          <cell r="AC658">
            <v>552822</v>
          </cell>
          <cell r="AD658">
            <v>657682</v>
          </cell>
          <cell r="AE658">
            <v>445914</v>
          </cell>
          <cell r="AF658">
            <v>641324</v>
          </cell>
          <cell r="AG658">
            <v>524156</v>
          </cell>
          <cell r="AH658">
            <v>258415</v>
          </cell>
          <cell r="AI658">
            <v>264258</v>
          </cell>
          <cell r="AJ658">
            <v>192288</v>
          </cell>
          <cell r="AK658">
            <v>259005</v>
          </cell>
          <cell r="AL658">
            <v>207281</v>
          </cell>
          <cell r="AM658">
            <v>255993</v>
          </cell>
          <cell r="AN658">
            <v>150670</v>
          </cell>
          <cell r="AO658">
            <v>14583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  <cell r="J659">
            <v>416549</v>
          </cell>
          <cell r="L659">
            <v>14732</v>
          </cell>
          <cell r="M659">
            <v>29952</v>
          </cell>
          <cell r="N659">
            <v>25963</v>
          </cell>
          <cell r="O659">
            <v>28077</v>
          </cell>
          <cell r="P659">
            <v>31661</v>
          </cell>
          <cell r="Q659">
            <v>26821</v>
          </cell>
          <cell r="R659">
            <v>23071</v>
          </cell>
          <cell r="S659">
            <v>22056</v>
          </cell>
          <cell r="T659">
            <v>20542</v>
          </cell>
          <cell r="U659">
            <v>15435</v>
          </cell>
          <cell r="V659">
            <v>21120</v>
          </cell>
          <cell r="W659">
            <v>11041</v>
          </cell>
          <cell r="X659">
            <v>14091</v>
          </cell>
          <cell r="Y659">
            <v>11617</v>
          </cell>
          <cell r="Z659">
            <v>11049</v>
          </cell>
          <cell r="AA659">
            <v>13182</v>
          </cell>
          <cell r="AB659">
            <v>10839</v>
          </cell>
          <cell r="AC659">
            <v>9733</v>
          </cell>
          <cell r="AD659">
            <v>8926</v>
          </cell>
          <cell r="AE659">
            <v>9895</v>
          </cell>
          <cell r="AF659">
            <v>8327</v>
          </cell>
          <cell r="AG659">
            <v>6793</v>
          </cell>
          <cell r="AH659">
            <v>8951</v>
          </cell>
          <cell r="AI659">
            <v>6349</v>
          </cell>
          <cell r="AJ659">
            <v>5411</v>
          </cell>
          <cell r="AK659">
            <v>6077</v>
          </cell>
          <cell r="AL659">
            <v>6458</v>
          </cell>
          <cell r="AM659">
            <v>6561</v>
          </cell>
          <cell r="AN659">
            <v>1819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2396545</v>
          </cell>
          <cell r="L660">
            <v>24444</v>
          </cell>
          <cell r="M660">
            <v>153522</v>
          </cell>
          <cell r="N660">
            <v>194977</v>
          </cell>
          <cell r="O660">
            <v>130958</v>
          </cell>
          <cell r="P660">
            <v>108500</v>
          </cell>
          <cell r="Q660">
            <v>139104</v>
          </cell>
          <cell r="R660">
            <v>36420</v>
          </cell>
          <cell r="S660">
            <v>95453</v>
          </cell>
          <cell r="T660">
            <v>28245</v>
          </cell>
          <cell r="U660">
            <v>36829</v>
          </cell>
          <cell r="V660">
            <v>67428</v>
          </cell>
          <cell r="W660">
            <v>180055</v>
          </cell>
          <cell r="X660">
            <v>35081</v>
          </cell>
          <cell r="Y660">
            <v>49982</v>
          </cell>
          <cell r="Z660">
            <v>30322</v>
          </cell>
          <cell r="AA660">
            <v>31508</v>
          </cell>
          <cell r="AB660">
            <v>60286</v>
          </cell>
          <cell r="AC660">
            <v>19293</v>
          </cell>
          <cell r="AD660">
            <v>9917</v>
          </cell>
          <cell r="AE660">
            <v>253665</v>
          </cell>
          <cell r="AF660">
            <v>125532</v>
          </cell>
          <cell r="AG660">
            <v>159074</v>
          </cell>
          <cell r="AH660">
            <v>27298</v>
          </cell>
          <cell r="AI660">
            <v>33727</v>
          </cell>
          <cell r="AJ660">
            <v>20064</v>
          </cell>
          <cell r="AK660">
            <v>79562</v>
          </cell>
          <cell r="AL660">
            <v>67981</v>
          </cell>
          <cell r="AM660">
            <v>111161</v>
          </cell>
          <cell r="AN660">
            <v>86157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14045489</v>
          </cell>
          <cell r="L661">
            <v>248890</v>
          </cell>
          <cell r="M661">
            <v>789876</v>
          </cell>
          <cell r="N661">
            <v>808540</v>
          </cell>
          <cell r="O661">
            <v>753926</v>
          </cell>
          <cell r="P661">
            <v>994648</v>
          </cell>
          <cell r="Q661">
            <v>615860</v>
          </cell>
          <cell r="R661">
            <v>473904</v>
          </cell>
          <cell r="S661">
            <v>487150</v>
          </cell>
          <cell r="T661">
            <v>519625</v>
          </cell>
          <cell r="U661">
            <v>601631</v>
          </cell>
          <cell r="V661">
            <v>642066</v>
          </cell>
          <cell r="W661">
            <v>404590</v>
          </cell>
          <cell r="X661">
            <v>295531</v>
          </cell>
          <cell r="Y661">
            <v>380032</v>
          </cell>
          <cell r="Z661">
            <v>279012</v>
          </cell>
          <cell r="AA661">
            <v>305373</v>
          </cell>
          <cell r="AB661">
            <v>435440</v>
          </cell>
          <cell r="AC661">
            <v>721794</v>
          </cell>
          <cell r="AD661">
            <v>727412</v>
          </cell>
          <cell r="AE661">
            <v>640427</v>
          </cell>
          <cell r="AF661">
            <v>329207</v>
          </cell>
          <cell r="AG661">
            <v>767787</v>
          </cell>
          <cell r="AH661">
            <v>140581</v>
          </cell>
          <cell r="AI661">
            <v>220229</v>
          </cell>
          <cell r="AJ661">
            <v>271453</v>
          </cell>
          <cell r="AK661">
            <v>281014</v>
          </cell>
          <cell r="AL661">
            <v>235285</v>
          </cell>
          <cell r="AM661">
            <v>399588</v>
          </cell>
          <cell r="AN661">
            <v>271814</v>
          </cell>
          <cell r="AO661">
            <v>2804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  <cell r="J662">
            <v>41487</v>
          </cell>
          <cell r="L662">
            <v>930</v>
          </cell>
          <cell r="M662">
            <v>5644</v>
          </cell>
          <cell r="N662">
            <v>2341</v>
          </cell>
          <cell r="O662">
            <v>4077</v>
          </cell>
          <cell r="P662">
            <v>3385</v>
          </cell>
          <cell r="Q662">
            <v>1623</v>
          </cell>
          <cell r="R662">
            <v>1023</v>
          </cell>
          <cell r="S662">
            <v>674</v>
          </cell>
          <cell r="T662">
            <v>190</v>
          </cell>
          <cell r="U662">
            <v>2292</v>
          </cell>
          <cell r="V662">
            <v>806</v>
          </cell>
          <cell r="W662">
            <v>2798</v>
          </cell>
          <cell r="X662">
            <v>4925</v>
          </cell>
          <cell r="Y662">
            <v>1350</v>
          </cell>
          <cell r="Z662">
            <v>2114</v>
          </cell>
          <cell r="AA662">
            <v>4114</v>
          </cell>
          <cell r="AB662">
            <v>455</v>
          </cell>
          <cell r="AD662">
            <v>1178</v>
          </cell>
          <cell r="AF662">
            <v>63</v>
          </cell>
          <cell r="AG662">
            <v>1505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  <cell r="J663">
            <v>1539740</v>
          </cell>
          <cell r="L663">
            <v>954</v>
          </cell>
          <cell r="M663">
            <v>85936</v>
          </cell>
          <cell r="N663">
            <v>96428</v>
          </cell>
          <cell r="O663">
            <v>127055</v>
          </cell>
          <cell r="P663">
            <v>101145</v>
          </cell>
          <cell r="Q663">
            <v>109004</v>
          </cell>
          <cell r="R663">
            <v>79936</v>
          </cell>
          <cell r="S663">
            <v>79051</v>
          </cell>
          <cell r="T663">
            <v>85071</v>
          </cell>
          <cell r="U663">
            <v>76321</v>
          </cell>
          <cell r="V663">
            <v>80339</v>
          </cell>
          <cell r="W663">
            <v>57558</v>
          </cell>
          <cell r="X663">
            <v>10427</v>
          </cell>
          <cell r="Y663">
            <v>88417</v>
          </cell>
          <cell r="Z663">
            <v>68892</v>
          </cell>
          <cell r="AA663">
            <v>28076</v>
          </cell>
          <cell r="AB663">
            <v>68415</v>
          </cell>
          <cell r="AC663">
            <v>17641</v>
          </cell>
          <cell r="AD663">
            <v>9955</v>
          </cell>
          <cell r="AE663">
            <v>145590</v>
          </cell>
          <cell r="AF663">
            <v>18981</v>
          </cell>
          <cell r="AG663">
            <v>97456</v>
          </cell>
          <cell r="AH663">
            <v>7092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  <cell r="J664">
            <v>330212</v>
          </cell>
          <cell r="L664">
            <v>1906</v>
          </cell>
          <cell r="M664">
            <v>17197</v>
          </cell>
          <cell r="N664">
            <v>17436</v>
          </cell>
          <cell r="O664">
            <v>8650</v>
          </cell>
          <cell r="P664">
            <v>11465</v>
          </cell>
          <cell r="Q664">
            <v>21703</v>
          </cell>
          <cell r="R664">
            <v>5360</v>
          </cell>
          <cell r="S664">
            <v>5417</v>
          </cell>
          <cell r="T664">
            <v>40567</v>
          </cell>
          <cell r="U664">
            <v>7853</v>
          </cell>
          <cell r="V664">
            <v>26731</v>
          </cell>
          <cell r="W664">
            <v>7110</v>
          </cell>
          <cell r="X664">
            <v>4688</v>
          </cell>
          <cell r="Y664">
            <v>22398</v>
          </cell>
          <cell r="Z664">
            <v>32657</v>
          </cell>
          <cell r="AA664">
            <v>14861</v>
          </cell>
          <cell r="AB664">
            <v>12761</v>
          </cell>
          <cell r="AC664">
            <v>8312</v>
          </cell>
          <cell r="AD664">
            <v>10631</v>
          </cell>
          <cell r="AE664">
            <v>29056</v>
          </cell>
          <cell r="AF664">
            <v>7659</v>
          </cell>
          <cell r="AG664">
            <v>15794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  <cell r="J665">
            <v>74426</v>
          </cell>
          <cell r="L665">
            <v>1030</v>
          </cell>
          <cell r="M665">
            <v>590</v>
          </cell>
          <cell r="N665">
            <v>1448</v>
          </cell>
          <cell r="O665">
            <v>2200</v>
          </cell>
          <cell r="P665">
            <v>3478</v>
          </cell>
          <cell r="Q665">
            <v>2563</v>
          </cell>
          <cell r="R665">
            <v>2803</v>
          </cell>
          <cell r="S665">
            <v>5215</v>
          </cell>
          <cell r="T665">
            <v>4356</v>
          </cell>
          <cell r="U665">
            <v>2739</v>
          </cell>
          <cell r="V665">
            <v>3549</v>
          </cell>
          <cell r="W665">
            <v>3647</v>
          </cell>
          <cell r="X665">
            <v>3631</v>
          </cell>
          <cell r="Y665">
            <v>4487</v>
          </cell>
          <cell r="Z665">
            <v>4505</v>
          </cell>
          <cell r="AA665">
            <v>4103</v>
          </cell>
          <cell r="AB665">
            <v>5889</v>
          </cell>
          <cell r="AC665">
            <v>3552</v>
          </cell>
          <cell r="AD665">
            <v>3545</v>
          </cell>
          <cell r="AE665">
            <v>4672</v>
          </cell>
          <cell r="AF665">
            <v>4454</v>
          </cell>
          <cell r="AG665">
            <v>1970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931637</v>
          </cell>
          <cell r="L666">
            <v>8825</v>
          </cell>
          <cell r="M666">
            <v>9955</v>
          </cell>
          <cell r="N666">
            <v>41756</v>
          </cell>
          <cell r="O666">
            <v>45784</v>
          </cell>
          <cell r="P666">
            <v>59304</v>
          </cell>
          <cell r="Q666">
            <v>14336</v>
          </cell>
          <cell r="R666">
            <v>116468</v>
          </cell>
          <cell r="S666">
            <v>14171</v>
          </cell>
          <cell r="T666">
            <v>28861</v>
          </cell>
          <cell r="U666">
            <v>44476</v>
          </cell>
          <cell r="V666">
            <v>32411</v>
          </cell>
          <cell r="W666">
            <v>61145</v>
          </cell>
          <cell r="X666">
            <v>32947</v>
          </cell>
          <cell r="Y666">
            <v>67267</v>
          </cell>
          <cell r="Z666">
            <v>24989</v>
          </cell>
          <cell r="AA666">
            <v>91821</v>
          </cell>
          <cell r="AB666">
            <v>36867</v>
          </cell>
          <cell r="AC666">
            <v>48131</v>
          </cell>
          <cell r="AD666">
            <v>29544</v>
          </cell>
          <cell r="AE666">
            <v>37006</v>
          </cell>
          <cell r="AF666">
            <v>43375</v>
          </cell>
          <cell r="AG666">
            <v>37062</v>
          </cell>
          <cell r="AH666">
            <v>5136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516862</v>
          </cell>
          <cell r="L667">
            <v>3394</v>
          </cell>
          <cell r="M667">
            <v>9048</v>
          </cell>
          <cell r="N667">
            <v>21962</v>
          </cell>
          <cell r="O667">
            <v>8969</v>
          </cell>
          <cell r="P667">
            <v>9061</v>
          </cell>
          <cell r="Q667">
            <v>9561</v>
          </cell>
          <cell r="R667">
            <v>13546</v>
          </cell>
          <cell r="S667">
            <v>17416</v>
          </cell>
          <cell r="T667">
            <v>13479</v>
          </cell>
          <cell r="U667">
            <v>19958</v>
          </cell>
          <cell r="V667">
            <v>23617</v>
          </cell>
          <cell r="W667">
            <v>21845</v>
          </cell>
          <cell r="X667">
            <v>49111</v>
          </cell>
          <cell r="Y667">
            <v>35453</v>
          </cell>
          <cell r="Z667">
            <v>23671</v>
          </cell>
          <cell r="AA667">
            <v>11839</v>
          </cell>
          <cell r="AB667">
            <v>22099</v>
          </cell>
          <cell r="AC667">
            <v>45287</v>
          </cell>
          <cell r="AD667">
            <v>27186</v>
          </cell>
          <cell r="AE667">
            <v>17824</v>
          </cell>
          <cell r="AF667">
            <v>10131</v>
          </cell>
          <cell r="AG667">
            <v>27167</v>
          </cell>
          <cell r="AI667">
            <v>75238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964957</v>
          </cell>
          <cell r="L668">
            <v>18284</v>
          </cell>
          <cell r="M668">
            <v>37344</v>
          </cell>
          <cell r="N668">
            <v>29014</v>
          </cell>
          <cell r="O668">
            <v>40448</v>
          </cell>
          <cell r="P668">
            <v>34062</v>
          </cell>
          <cell r="Q668">
            <v>42162</v>
          </cell>
          <cell r="R668">
            <v>42739</v>
          </cell>
          <cell r="S668">
            <v>37570</v>
          </cell>
          <cell r="T668">
            <v>32573</v>
          </cell>
          <cell r="U668">
            <v>33831</v>
          </cell>
          <cell r="V668">
            <v>27517</v>
          </cell>
          <cell r="W668">
            <v>46818</v>
          </cell>
          <cell r="X668">
            <v>29923</v>
          </cell>
          <cell r="Y668">
            <v>35716</v>
          </cell>
          <cell r="Z668">
            <v>33127</v>
          </cell>
          <cell r="AA668">
            <v>28587</v>
          </cell>
          <cell r="AB668">
            <v>29344</v>
          </cell>
          <cell r="AC668">
            <v>43672</v>
          </cell>
          <cell r="AD668">
            <v>32140</v>
          </cell>
          <cell r="AE668">
            <v>38981</v>
          </cell>
          <cell r="AF668">
            <v>27335</v>
          </cell>
          <cell r="AG668">
            <v>40020</v>
          </cell>
          <cell r="AH668">
            <v>29000</v>
          </cell>
          <cell r="AI668">
            <v>30188</v>
          </cell>
          <cell r="AJ668">
            <v>31916</v>
          </cell>
          <cell r="AK668">
            <v>30305</v>
          </cell>
          <cell r="AL668">
            <v>38679</v>
          </cell>
          <cell r="AM668">
            <v>30784</v>
          </cell>
          <cell r="AN668">
            <v>12878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7263788</v>
          </cell>
          <cell r="L669">
            <v>23835</v>
          </cell>
          <cell r="M669">
            <v>257870</v>
          </cell>
          <cell r="N669">
            <v>375436</v>
          </cell>
          <cell r="O669">
            <v>330248</v>
          </cell>
          <cell r="P669">
            <v>624884</v>
          </cell>
          <cell r="Q669">
            <v>473956</v>
          </cell>
          <cell r="R669">
            <v>383251</v>
          </cell>
          <cell r="S669">
            <v>248964</v>
          </cell>
          <cell r="T669">
            <v>454748</v>
          </cell>
          <cell r="U669">
            <v>434980</v>
          </cell>
          <cell r="V669">
            <v>416990</v>
          </cell>
          <cell r="W669">
            <v>388612</v>
          </cell>
          <cell r="X669">
            <v>289454</v>
          </cell>
          <cell r="Y669">
            <v>175460</v>
          </cell>
          <cell r="Z669">
            <v>182315</v>
          </cell>
          <cell r="AA669">
            <v>191483</v>
          </cell>
          <cell r="AB669">
            <v>248969</v>
          </cell>
          <cell r="AC669">
            <v>266023</v>
          </cell>
          <cell r="AD669">
            <v>160717</v>
          </cell>
          <cell r="AE669">
            <v>164663</v>
          </cell>
          <cell r="AF669">
            <v>159262</v>
          </cell>
          <cell r="AG669">
            <v>177338</v>
          </cell>
          <cell r="AH669">
            <v>137277</v>
          </cell>
          <cell r="AI669">
            <v>98484</v>
          </cell>
          <cell r="AJ669">
            <v>164959</v>
          </cell>
          <cell r="AK669">
            <v>64652</v>
          </cell>
          <cell r="AL669">
            <v>132099</v>
          </cell>
          <cell r="AM669">
            <v>106311</v>
          </cell>
          <cell r="AN669">
            <v>67102</v>
          </cell>
          <cell r="AO669">
            <v>63446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8861465</v>
          </cell>
          <cell r="L670">
            <v>98004</v>
          </cell>
          <cell r="M670">
            <v>377791</v>
          </cell>
          <cell r="N670">
            <v>455113</v>
          </cell>
          <cell r="O670">
            <v>421658</v>
          </cell>
          <cell r="P670">
            <v>373319</v>
          </cell>
          <cell r="Q670">
            <v>460948</v>
          </cell>
          <cell r="R670">
            <v>425610</v>
          </cell>
          <cell r="S670">
            <v>448282</v>
          </cell>
          <cell r="T670">
            <v>344118</v>
          </cell>
          <cell r="U670">
            <v>465638</v>
          </cell>
          <cell r="V670">
            <v>379018</v>
          </cell>
          <cell r="W670">
            <v>276120</v>
          </cell>
          <cell r="X670">
            <v>273774</v>
          </cell>
          <cell r="Y670">
            <v>366164</v>
          </cell>
          <cell r="Z670">
            <v>289411</v>
          </cell>
          <cell r="AA670">
            <v>339585</v>
          </cell>
          <cell r="AB670">
            <v>278377</v>
          </cell>
          <cell r="AC670">
            <v>342299</v>
          </cell>
          <cell r="AD670">
            <v>329411</v>
          </cell>
          <cell r="AE670">
            <v>205201</v>
          </cell>
          <cell r="AF670">
            <v>247635</v>
          </cell>
          <cell r="AG670">
            <v>237226</v>
          </cell>
          <cell r="AH670">
            <v>186155</v>
          </cell>
          <cell r="AI670">
            <v>216199</v>
          </cell>
          <cell r="AJ670">
            <v>199949</v>
          </cell>
          <cell r="AK670">
            <v>170854</v>
          </cell>
          <cell r="AL670">
            <v>247660</v>
          </cell>
          <cell r="AM670">
            <v>226198</v>
          </cell>
          <cell r="AN670">
            <v>179748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  <cell r="J671">
            <v>88361</v>
          </cell>
          <cell r="M671">
            <v>157</v>
          </cell>
          <cell r="O671">
            <v>371</v>
          </cell>
          <cell r="P671">
            <v>654</v>
          </cell>
          <cell r="R671">
            <v>869</v>
          </cell>
          <cell r="S671">
            <v>3085</v>
          </cell>
          <cell r="T671">
            <v>1540</v>
          </cell>
          <cell r="U671">
            <v>990</v>
          </cell>
          <cell r="V671">
            <v>1964</v>
          </cell>
          <cell r="W671">
            <v>319</v>
          </cell>
          <cell r="X671">
            <v>845</v>
          </cell>
          <cell r="Y671">
            <v>912</v>
          </cell>
          <cell r="Z671">
            <v>1499</v>
          </cell>
          <cell r="AA671">
            <v>310</v>
          </cell>
          <cell r="AC671">
            <v>53</v>
          </cell>
          <cell r="AE671">
            <v>587</v>
          </cell>
          <cell r="AG671">
            <v>2893</v>
          </cell>
          <cell r="AH671">
            <v>4050</v>
          </cell>
          <cell r="AI671">
            <v>5535</v>
          </cell>
          <cell r="AJ671">
            <v>11024</v>
          </cell>
          <cell r="AK671">
            <v>8955</v>
          </cell>
          <cell r="AL671">
            <v>17254</v>
          </cell>
          <cell r="AM671">
            <v>19771</v>
          </cell>
          <cell r="AN671">
            <v>4724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  <cell r="J672">
            <v>889996</v>
          </cell>
          <cell r="L672">
            <v>2265</v>
          </cell>
          <cell r="M672">
            <v>3446</v>
          </cell>
          <cell r="N672">
            <v>1143</v>
          </cell>
          <cell r="O672">
            <v>19762</v>
          </cell>
          <cell r="P672">
            <v>22579</v>
          </cell>
          <cell r="Q672">
            <v>6187</v>
          </cell>
          <cell r="R672">
            <v>9496</v>
          </cell>
          <cell r="S672">
            <v>19920</v>
          </cell>
          <cell r="T672">
            <v>16819</v>
          </cell>
          <cell r="U672">
            <v>35122</v>
          </cell>
          <cell r="V672">
            <v>21387</v>
          </cell>
          <cell r="W672">
            <v>31776</v>
          </cell>
          <cell r="X672">
            <v>9167</v>
          </cell>
          <cell r="Y672">
            <v>2235</v>
          </cell>
          <cell r="Z672">
            <v>9533</v>
          </cell>
          <cell r="AA672">
            <v>8402</v>
          </cell>
          <cell r="AB672">
            <v>22572</v>
          </cell>
          <cell r="AG672">
            <v>980</v>
          </cell>
          <cell r="AH672">
            <v>31062</v>
          </cell>
          <cell r="AI672">
            <v>44819</v>
          </cell>
          <cell r="AJ672">
            <v>24538</v>
          </cell>
          <cell r="AK672">
            <v>179661</v>
          </cell>
          <cell r="AL672">
            <v>106251</v>
          </cell>
          <cell r="AM672">
            <v>115333</v>
          </cell>
          <cell r="AN672">
            <v>113564</v>
          </cell>
          <cell r="AO672">
            <v>31977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  <cell r="J673">
            <v>558982</v>
          </cell>
          <cell r="L673">
            <v>270</v>
          </cell>
          <cell r="M673">
            <v>1238</v>
          </cell>
          <cell r="N673">
            <v>659</v>
          </cell>
          <cell r="O673">
            <v>5924</v>
          </cell>
          <cell r="P673">
            <v>12156</v>
          </cell>
          <cell r="Q673">
            <v>2332</v>
          </cell>
          <cell r="R673">
            <v>13550</v>
          </cell>
          <cell r="S673">
            <v>27776</v>
          </cell>
          <cell r="T673">
            <v>29107</v>
          </cell>
          <cell r="U673">
            <v>18578</v>
          </cell>
          <cell r="V673">
            <v>17268</v>
          </cell>
          <cell r="W673">
            <v>4306</v>
          </cell>
          <cell r="X673">
            <v>3208</v>
          </cell>
          <cell r="Y673">
            <v>2098</v>
          </cell>
          <cell r="Z673">
            <v>10238</v>
          </cell>
          <cell r="AA673">
            <v>17520</v>
          </cell>
          <cell r="AB673">
            <v>4918</v>
          </cell>
          <cell r="AC673">
            <v>84</v>
          </cell>
          <cell r="AG673">
            <v>3592</v>
          </cell>
          <cell r="AH673">
            <v>22505</v>
          </cell>
          <cell r="AI673">
            <v>26644</v>
          </cell>
          <cell r="AJ673">
            <v>28430</v>
          </cell>
          <cell r="AK673">
            <v>31669</v>
          </cell>
          <cell r="AL673">
            <v>143665</v>
          </cell>
          <cell r="AM673">
            <v>104087</v>
          </cell>
          <cell r="AN673">
            <v>27160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15995276</v>
          </cell>
          <cell r="L674">
            <v>342013</v>
          </cell>
          <cell r="M674">
            <v>868007</v>
          </cell>
          <cell r="N674">
            <v>766031</v>
          </cell>
          <cell r="O674">
            <v>573160</v>
          </cell>
          <cell r="P674">
            <v>542476</v>
          </cell>
          <cell r="Q674">
            <v>652382</v>
          </cell>
          <cell r="R674">
            <v>700698</v>
          </cell>
          <cell r="S674">
            <v>695789</v>
          </cell>
          <cell r="T674">
            <v>700998</v>
          </cell>
          <cell r="U674">
            <v>698133</v>
          </cell>
          <cell r="V674">
            <v>571046</v>
          </cell>
          <cell r="W674">
            <v>593572</v>
          </cell>
          <cell r="X674">
            <v>613869</v>
          </cell>
          <cell r="Y674">
            <v>580026</v>
          </cell>
          <cell r="Z674">
            <v>530268</v>
          </cell>
          <cell r="AA674">
            <v>576600</v>
          </cell>
          <cell r="AB674">
            <v>567154</v>
          </cell>
          <cell r="AC674">
            <v>559241</v>
          </cell>
          <cell r="AD674">
            <v>564820</v>
          </cell>
          <cell r="AE674">
            <v>520529</v>
          </cell>
          <cell r="AF674">
            <v>493052</v>
          </cell>
          <cell r="AG674">
            <v>424242</v>
          </cell>
          <cell r="AH674">
            <v>443522</v>
          </cell>
          <cell r="AI674">
            <v>433926</v>
          </cell>
          <cell r="AJ674">
            <v>447503</v>
          </cell>
          <cell r="AK674">
            <v>500384</v>
          </cell>
          <cell r="AL674">
            <v>469993</v>
          </cell>
          <cell r="AM674">
            <v>426957</v>
          </cell>
          <cell r="AN674">
            <v>138768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326243</v>
          </cell>
          <cell r="L675">
            <v>7082</v>
          </cell>
          <cell r="M675">
            <v>21639</v>
          </cell>
          <cell r="N675">
            <v>24915</v>
          </cell>
          <cell r="O675">
            <v>16607</v>
          </cell>
          <cell r="P675">
            <v>12098</v>
          </cell>
          <cell r="Q675">
            <v>11724</v>
          </cell>
          <cell r="R675">
            <v>23102</v>
          </cell>
          <cell r="S675">
            <v>16877</v>
          </cell>
          <cell r="T675">
            <v>20236</v>
          </cell>
          <cell r="U675">
            <v>17991</v>
          </cell>
          <cell r="V675">
            <v>6426</v>
          </cell>
          <cell r="W675">
            <v>19213</v>
          </cell>
          <cell r="X675">
            <v>16107</v>
          </cell>
          <cell r="Y675">
            <v>15069</v>
          </cell>
          <cell r="Z675">
            <v>9242</v>
          </cell>
          <cell r="AA675">
            <v>10153</v>
          </cell>
          <cell r="AB675">
            <v>9100</v>
          </cell>
          <cell r="AC675">
            <v>11618</v>
          </cell>
          <cell r="AD675">
            <v>7028</v>
          </cell>
          <cell r="AE675">
            <v>9118</v>
          </cell>
          <cell r="AF675">
            <v>6208</v>
          </cell>
          <cell r="AG675">
            <v>10354</v>
          </cell>
          <cell r="AH675">
            <v>5624</v>
          </cell>
          <cell r="AI675">
            <v>4883</v>
          </cell>
          <cell r="AJ675">
            <v>2941</v>
          </cell>
          <cell r="AK675">
            <v>4762</v>
          </cell>
          <cell r="AL675">
            <v>3651</v>
          </cell>
          <cell r="AM675">
            <v>1004</v>
          </cell>
          <cell r="AN675">
            <v>1471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4500429</v>
          </cell>
          <cell r="L676">
            <v>98595</v>
          </cell>
          <cell r="M676">
            <v>233115</v>
          </cell>
          <cell r="N676">
            <v>221318</v>
          </cell>
          <cell r="O676">
            <v>214444</v>
          </cell>
          <cell r="P676">
            <v>186537</v>
          </cell>
          <cell r="Q676">
            <v>188391</v>
          </cell>
          <cell r="R676">
            <v>214574</v>
          </cell>
          <cell r="S676">
            <v>191352</v>
          </cell>
          <cell r="T676">
            <v>227583</v>
          </cell>
          <cell r="U676">
            <v>224274</v>
          </cell>
          <cell r="V676">
            <v>157159</v>
          </cell>
          <cell r="W676">
            <v>209800</v>
          </cell>
          <cell r="X676">
            <v>198179</v>
          </cell>
          <cell r="Y676">
            <v>176923</v>
          </cell>
          <cell r="Z676">
            <v>171666</v>
          </cell>
          <cell r="AA676">
            <v>160808</v>
          </cell>
          <cell r="AB676">
            <v>165977</v>
          </cell>
          <cell r="AC676">
            <v>148095</v>
          </cell>
          <cell r="AD676">
            <v>156226</v>
          </cell>
          <cell r="AE676">
            <v>120039</v>
          </cell>
          <cell r="AF676">
            <v>125622</v>
          </cell>
          <cell r="AG676">
            <v>108123</v>
          </cell>
          <cell r="AH676">
            <v>100925</v>
          </cell>
          <cell r="AI676">
            <v>102735</v>
          </cell>
          <cell r="AJ676">
            <v>87975</v>
          </cell>
          <cell r="AK676">
            <v>103410</v>
          </cell>
          <cell r="AL676">
            <v>91969</v>
          </cell>
          <cell r="AM676">
            <v>87467</v>
          </cell>
          <cell r="AN676">
            <v>27148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401055</v>
          </cell>
          <cell r="L677">
            <v>5655</v>
          </cell>
          <cell r="M677">
            <v>23442</v>
          </cell>
          <cell r="N677">
            <v>15061</v>
          </cell>
          <cell r="O677">
            <v>15903</v>
          </cell>
          <cell r="P677">
            <v>15088</v>
          </cell>
          <cell r="Q677">
            <v>27389</v>
          </cell>
          <cell r="R677">
            <v>27340</v>
          </cell>
          <cell r="S677">
            <v>25159</v>
          </cell>
          <cell r="T677">
            <v>22709</v>
          </cell>
          <cell r="U677">
            <v>26505</v>
          </cell>
          <cell r="V677">
            <v>20693</v>
          </cell>
          <cell r="W677">
            <v>9505</v>
          </cell>
          <cell r="X677">
            <v>12739</v>
          </cell>
          <cell r="Y677">
            <v>11682</v>
          </cell>
          <cell r="Z677">
            <v>11279</v>
          </cell>
          <cell r="AA677">
            <v>15433</v>
          </cell>
          <cell r="AB677">
            <v>15464</v>
          </cell>
          <cell r="AC677">
            <v>11950</v>
          </cell>
          <cell r="AD677">
            <v>8907</v>
          </cell>
          <cell r="AE677">
            <v>5653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7129</v>
          </cell>
          <cell r="AL677">
            <v>5491</v>
          </cell>
          <cell r="AM677">
            <v>7753</v>
          </cell>
          <cell r="AN677">
            <v>3748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5289789</v>
          </cell>
          <cell r="L678">
            <v>19465</v>
          </cell>
          <cell r="M678">
            <v>238144</v>
          </cell>
          <cell r="N678">
            <v>319122</v>
          </cell>
          <cell r="O678">
            <v>327600</v>
          </cell>
          <cell r="P678">
            <v>298580</v>
          </cell>
          <cell r="Q678">
            <v>229121</v>
          </cell>
          <cell r="R678">
            <v>263332</v>
          </cell>
          <cell r="S678">
            <v>405480</v>
          </cell>
          <cell r="T678">
            <v>304678</v>
          </cell>
          <cell r="U678">
            <v>323601</v>
          </cell>
          <cell r="V678">
            <v>132704</v>
          </cell>
          <cell r="W678">
            <v>164899</v>
          </cell>
          <cell r="X678">
            <v>209875</v>
          </cell>
          <cell r="Y678">
            <v>181767</v>
          </cell>
          <cell r="Z678">
            <v>160882</v>
          </cell>
          <cell r="AA678">
            <v>220918</v>
          </cell>
          <cell r="AB678">
            <v>144703</v>
          </cell>
          <cell r="AC678">
            <v>176834</v>
          </cell>
          <cell r="AD678">
            <v>121701</v>
          </cell>
          <cell r="AE678">
            <v>187735</v>
          </cell>
          <cell r="AF678">
            <v>259052</v>
          </cell>
          <cell r="AG678">
            <v>120509</v>
          </cell>
          <cell r="AH678">
            <v>53886</v>
          </cell>
          <cell r="AI678">
            <v>50299</v>
          </cell>
          <cell r="AJ678">
            <v>21312</v>
          </cell>
          <cell r="AK678">
            <v>94319</v>
          </cell>
          <cell r="AL678">
            <v>165892</v>
          </cell>
          <cell r="AM678">
            <v>28703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2107929</v>
          </cell>
          <cell r="L679">
            <v>42090</v>
          </cell>
          <cell r="M679">
            <v>137628</v>
          </cell>
          <cell r="N679">
            <v>129326</v>
          </cell>
          <cell r="O679">
            <v>82622</v>
          </cell>
          <cell r="P679">
            <v>140522</v>
          </cell>
          <cell r="Q679">
            <v>147539</v>
          </cell>
          <cell r="R679">
            <v>154579</v>
          </cell>
          <cell r="S679">
            <v>124205</v>
          </cell>
          <cell r="T679">
            <v>129138</v>
          </cell>
          <cell r="U679">
            <v>118335</v>
          </cell>
          <cell r="V679">
            <v>100005</v>
          </cell>
          <cell r="W679">
            <v>76209</v>
          </cell>
          <cell r="X679">
            <v>65645</v>
          </cell>
          <cell r="Y679">
            <v>60949</v>
          </cell>
          <cell r="Z679">
            <v>64458</v>
          </cell>
          <cell r="AA679">
            <v>60533</v>
          </cell>
          <cell r="AB679">
            <v>57187</v>
          </cell>
          <cell r="AC679">
            <v>61322</v>
          </cell>
          <cell r="AD679">
            <v>47550</v>
          </cell>
          <cell r="AE679">
            <v>47430</v>
          </cell>
          <cell r="AF679">
            <v>60033</v>
          </cell>
          <cell r="AG679">
            <v>38386</v>
          </cell>
          <cell r="AH679">
            <v>26352</v>
          </cell>
          <cell r="AI679">
            <v>21776</v>
          </cell>
          <cell r="AJ679">
            <v>21151</v>
          </cell>
          <cell r="AK679">
            <v>20287</v>
          </cell>
          <cell r="AL679">
            <v>24631</v>
          </cell>
          <cell r="AM679">
            <v>29594</v>
          </cell>
          <cell r="AN679">
            <v>18447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188631</v>
          </cell>
          <cell r="L680">
            <v>1504</v>
          </cell>
          <cell r="M680">
            <v>5138</v>
          </cell>
          <cell r="N680">
            <v>5851</v>
          </cell>
          <cell r="O680">
            <v>5798</v>
          </cell>
          <cell r="P680">
            <v>7525</v>
          </cell>
          <cell r="Q680">
            <v>8990</v>
          </cell>
          <cell r="R680">
            <v>8444</v>
          </cell>
          <cell r="S680">
            <v>12809</v>
          </cell>
          <cell r="T680">
            <v>7139</v>
          </cell>
          <cell r="U680">
            <v>5804</v>
          </cell>
          <cell r="V680">
            <v>10304</v>
          </cell>
          <cell r="W680">
            <v>7829</v>
          </cell>
          <cell r="X680">
            <v>7686</v>
          </cell>
          <cell r="Y680">
            <v>6881</v>
          </cell>
          <cell r="Z680">
            <v>8938</v>
          </cell>
          <cell r="AA680">
            <v>6125</v>
          </cell>
          <cell r="AB680">
            <v>6135</v>
          </cell>
          <cell r="AC680">
            <v>6839</v>
          </cell>
          <cell r="AD680">
            <v>5829</v>
          </cell>
          <cell r="AE680">
            <v>5239</v>
          </cell>
          <cell r="AF680">
            <v>5785</v>
          </cell>
          <cell r="AG680">
            <v>3193</v>
          </cell>
          <cell r="AH680">
            <v>3917</v>
          </cell>
          <cell r="AI680">
            <v>5085</v>
          </cell>
          <cell r="AJ680">
            <v>5659</v>
          </cell>
          <cell r="AK680">
            <v>7505</v>
          </cell>
          <cell r="AL680">
            <v>6642</v>
          </cell>
          <cell r="AM680">
            <v>6709</v>
          </cell>
          <cell r="AN680">
            <v>3329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  <cell r="J681">
            <v>896323</v>
          </cell>
          <cell r="L681">
            <v>2540</v>
          </cell>
          <cell r="M681">
            <v>66786</v>
          </cell>
          <cell r="N681">
            <v>146272</v>
          </cell>
          <cell r="O681">
            <v>33398</v>
          </cell>
          <cell r="P681">
            <v>44842</v>
          </cell>
          <cell r="Q681">
            <v>38265</v>
          </cell>
          <cell r="R681">
            <v>6492</v>
          </cell>
          <cell r="S681">
            <v>92140</v>
          </cell>
          <cell r="T681">
            <v>67875</v>
          </cell>
          <cell r="U681">
            <v>32615</v>
          </cell>
          <cell r="V681">
            <v>7741</v>
          </cell>
          <cell r="W681">
            <v>41991</v>
          </cell>
          <cell r="X681">
            <v>9936</v>
          </cell>
          <cell r="Y681">
            <v>7785</v>
          </cell>
          <cell r="Z681">
            <v>16862</v>
          </cell>
          <cell r="AA681">
            <v>8643</v>
          </cell>
          <cell r="AB681">
            <v>9720</v>
          </cell>
          <cell r="AC681">
            <v>13421</v>
          </cell>
          <cell r="AD681">
            <v>3970</v>
          </cell>
          <cell r="AE681">
            <v>9047</v>
          </cell>
          <cell r="AF681">
            <v>7469</v>
          </cell>
          <cell r="AG681">
            <v>145219</v>
          </cell>
          <cell r="AH681">
            <v>26983</v>
          </cell>
          <cell r="AI681">
            <v>4338</v>
          </cell>
          <cell r="AJ681">
            <v>16961</v>
          </cell>
          <cell r="AK681">
            <v>12563</v>
          </cell>
          <cell r="AL681">
            <v>14118</v>
          </cell>
          <cell r="AM681">
            <v>2390</v>
          </cell>
          <cell r="AN681">
            <v>5941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3127279</v>
          </cell>
          <cell r="L682">
            <v>38096</v>
          </cell>
          <cell r="M682">
            <v>101750</v>
          </cell>
          <cell r="N682">
            <v>146640</v>
          </cell>
          <cell r="O682">
            <v>153628</v>
          </cell>
          <cell r="P682">
            <v>120288</v>
          </cell>
          <cell r="Q682">
            <v>116576</v>
          </cell>
          <cell r="R682">
            <v>116906</v>
          </cell>
          <cell r="S682">
            <v>108412</v>
          </cell>
          <cell r="T682">
            <v>106567</v>
          </cell>
          <cell r="U682">
            <v>119702</v>
          </cell>
          <cell r="V682">
            <v>116760</v>
          </cell>
          <cell r="W682">
            <v>123054</v>
          </cell>
          <cell r="X682">
            <v>124783</v>
          </cell>
          <cell r="Y682">
            <v>74410</v>
          </cell>
          <cell r="Z682">
            <v>101914</v>
          </cell>
          <cell r="AA682">
            <v>103461</v>
          </cell>
          <cell r="AB682">
            <v>303062</v>
          </cell>
          <cell r="AC682">
            <v>91726</v>
          </cell>
          <cell r="AD682">
            <v>151287</v>
          </cell>
          <cell r="AE682">
            <v>62296</v>
          </cell>
          <cell r="AF682">
            <v>99565</v>
          </cell>
          <cell r="AG682">
            <v>66727</v>
          </cell>
          <cell r="AH682">
            <v>58157</v>
          </cell>
          <cell r="AI682">
            <v>58531</v>
          </cell>
          <cell r="AJ682">
            <v>72592</v>
          </cell>
          <cell r="AK682">
            <v>160320</v>
          </cell>
          <cell r="AL682">
            <v>104298</v>
          </cell>
          <cell r="AM682">
            <v>95451</v>
          </cell>
          <cell r="AN682">
            <v>30320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  <cell r="J683">
            <v>81704</v>
          </cell>
          <cell r="L683">
            <v>1177</v>
          </cell>
          <cell r="M683">
            <v>4054</v>
          </cell>
          <cell r="N683">
            <v>4010</v>
          </cell>
          <cell r="O683">
            <v>4679</v>
          </cell>
          <cell r="P683">
            <v>5521</v>
          </cell>
          <cell r="Q683">
            <v>5730</v>
          </cell>
          <cell r="R683">
            <v>3924</v>
          </cell>
          <cell r="S683">
            <v>2990</v>
          </cell>
          <cell r="T683">
            <v>4041</v>
          </cell>
          <cell r="U683">
            <v>2573</v>
          </cell>
          <cell r="V683">
            <v>1482</v>
          </cell>
          <cell r="W683">
            <v>2046</v>
          </cell>
          <cell r="X683">
            <v>2433</v>
          </cell>
          <cell r="Y683">
            <v>1795</v>
          </cell>
          <cell r="Z683">
            <v>5027</v>
          </cell>
          <cell r="AA683">
            <v>3718</v>
          </cell>
          <cell r="AB683">
            <v>2457</v>
          </cell>
          <cell r="AC683">
            <v>1555</v>
          </cell>
          <cell r="AD683">
            <v>1819</v>
          </cell>
          <cell r="AE683">
            <v>1994</v>
          </cell>
          <cell r="AF683">
            <v>4803</v>
          </cell>
          <cell r="AG683">
            <v>1640</v>
          </cell>
          <cell r="AH683">
            <v>2450</v>
          </cell>
          <cell r="AI683">
            <v>2199</v>
          </cell>
          <cell r="AJ683">
            <v>1507</v>
          </cell>
          <cell r="AK683">
            <v>1381</v>
          </cell>
          <cell r="AL683">
            <v>1665</v>
          </cell>
          <cell r="AM683">
            <v>2573</v>
          </cell>
          <cell r="AN683">
            <v>461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  <cell r="J684">
            <v>81337</v>
          </cell>
          <cell r="L684">
            <v>547</v>
          </cell>
          <cell r="M684">
            <v>676</v>
          </cell>
          <cell r="O684">
            <v>2297</v>
          </cell>
          <cell r="P684">
            <v>13980</v>
          </cell>
          <cell r="Q684">
            <v>4035</v>
          </cell>
          <cell r="R684">
            <v>8924</v>
          </cell>
          <cell r="S684">
            <v>12276</v>
          </cell>
          <cell r="T684">
            <v>505</v>
          </cell>
          <cell r="U684">
            <v>137</v>
          </cell>
          <cell r="V684">
            <v>710</v>
          </cell>
          <cell r="W684">
            <v>3670</v>
          </cell>
          <cell r="X684">
            <v>9142</v>
          </cell>
          <cell r="Y684">
            <v>1023</v>
          </cell>
          <cell r="Z684">
            <v>2342</v>
          </cell>
          <cell r="AA684">
            <v>987</v>
          </cell>
          <cell r="AB684">
            <v>258</v>
          </cell>
          <cell r="AC684">
            <v>437</v>
          </cell>
          <cell r="AD684">
            <v>349</v>
          </cell>
          <cell r="AE684">
            <v>306</v>
          </cell>
          <cell r="AG684">
            <v>13</v>
          </cell>
          <cell r="AH684">
            <v>499</v>
          </cell>
          <cell r="AI684">
            <v>9712</v>
          </cell>
          <cell r="AJ684">
            <v>2031</v>
          </cell>
          <cell r="AK684">
            <v>24</v>
          </cell>
          <cell r="AL684">
            <v>1493</v>
          </cell>
          <cell r="AM684">
            <v>62</v>
          </cell>
          <cell r="AN684">
            <v>20</v>
          </cell>
          <cell r="AO684">
            <v>4882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1977164</v>
          </cell>
          <cell r="L685">
            <v>43039</v>
          </cell>
          <cell r="M685">
            <v>128207</v>
          </cell>
          <cell r="N685">
            <v>164791</v>
          </cell>
          <cell r="O685">
            <v>204197</v>
          </cell>
          <cell r="P685">
            <v>187736</v>
          </cell>
          <cell r="Q685">
            <v>112742</v>
          </cell>
          <cell r="R685">
            <v>72653</v>
          </cell>
          <cell r="S685">
            <v>103394</v>
          </cell>
          <cell r="T685">
            <v>71710</v>
          </cell>
          <cell r="U685">
            <v>46427</v>
          </cell>
          <cell r="V685">
            <v>57354</v>
          </cell>
          <cell r="W685">
            <v>52524</v>
          </cell>
          <cell r="X685">
            <v>37270</v>
          </cell>
          <cell r="Y685">
            <v>55160</v>
          </cell>
          <cell r="Z685">
            <v>32534</v>
          </cell>
          <cell r="AA685">
            <v>50239</v>
          </cell>
          <cell r="AB685">
            <v>55280</v>
          </cell>
          <cell r="AC685">
            <v>41576</v>
          </cell>
          <cell r="AD685">
            <v>54877</v>
          </cell>
          <cell r="AE685">
            <v>56215</v>
          </cell>
          <cell r="AF685">
            <v>41466</v>
          </cell>
          <cell r="AG685">
            <v>29611</v>
          </cell>
          <cell r="AH685">
            <v>35423</v>
          </cell>
          <cell r="AI685">
            <v>20909</v>
          </cell>
          <cell r="AJ685">
            <v>51794</v>
          </cell>
          <cell r="AK685">
            <v>65720</v>
          </cell>
          <cell r="AL685">
            <v>30580</v>
          </cell>
          <cell r="AM685">
            <v>52704</v>
          </cell>
          <cell r="AN685">
            <v>21032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  <cell r="J686">
            <v>12970</v>
          </cell>
          <cell r="L686">
            <v>295</v>
          </cell>
          <cell r="O686">
            <v>2025</v>
          </cell>
          <cell r="P686">
            <v>1009</v>
          </cell>
          <cell r="Q686">
            <v>694</v>
          </cell>
          <cell r="R686">
            <v>1004</v>
          </cell>
          <cell r="S686">
            <v>133</v>
          </cell>
          <cell r="T686">
            <v>610</v>
          </cell>
          <cell r="U686">
            <v>170</v>
          </cell>
          <cell r="V686">
            <v>203</v>
          </cell>
          <cell r="W686">
            <v>45</v>
          </cell>
          <cell r="X686">
            <v>1226</v>
          </cell>
          <cell r="Y686">
            <v>1115</v>
          </cell>
          <cell r="AA686">
            <v>411</v>
          </cell>
          <cell r="AC686">
            <v>174</v>
          </cell>
          <cell r="AD686">
            <v>3322</v>
          </cell>
          <cell r="AE686">
            <v>534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  <cell r="J687">
            <v>360157</v>
          </cell>
          <cell r="M687">
            <v>42170</v>
          </cell>
          <cell r="N687">
            <v>3058</v>
          </cell>
          <cell r="O687">
            <v>16201</v>
          </cell>
          <cell r="P687">
            <v>12791</v>
          </cell>
          <cell r="Q687">
            <v>56552</v>
          </cell>
          <cell r="R687">
            <v>4098</v>
          </cell>
          <cell r="S687">
            <v>8035</v>
          </cell>
          <cell r="T687">
            <v>20286</v>
          </cell>
          <cell r="U687">
            <v>19382</v>
          </cell>
          <cell r="V687">
            <v>20745</v>
          </cell>
          <cell r="W687">
            <v>7692</v>
          </cell>
          <cell r="X687">
            <v>54525</v>
          </cell>
          <cell r="Y687">
            <v>664</v>
          </cell>
          <cell r="Z687">
            <v>6625</v>
          </cell>
          <cell r="AA687">
            <v>27747</v>
          </cell>
          <cell r="AB687">
            <v>24901</v>
          </cell>
          <cell r="AC687">
            <v>1408</v>
          </cell>
          <cell r="AD687">
            <v>5390</v>
          </cell>
          <cell r="AE687">
            <v>18102</v>
          </cell>
          <cell r="AF687">
            <v>2332</v>
          </cell>
          <cell r="AG687">
            <v>7453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  <cell r="J688">
            <v>69435</v>
          </cell>
          <cell r="M688">
            <v>1834</v>
          </cell>
          <cell r="N688">
            <v>667</v>
          </cell>
          <cell r="O688">
            <v>5384</v>
          </cell>
          <cell r="P688">
            <v>5201</v>
          </cell>
          <cell r="Q688">
            <v>4393</v>
          </cell>
          <cell r="R688">
            <v>3929</v>
          </cell>
          <cell r="S688">
            <v>3850</v>
          </cell>
          <cell r="T688">
            <v>3192</v>
          </cell>
          <cell r="U688">
            <v>5845</v>
          </cell>
          <cell r="V688">
            <v>8368</v>
          </cell>
          <cell r="W688">
            <v>4616</v>
          </cell>
          <cell r="X688">
            <v>2975</v>
          </cell>
          <cell r="Y688">
            <v>2778</v>
          </cell>
          <cell r="Z688">
            <v>3149</v>
          </cell>
          <cell r="AA688">
            <v>4612</v>
          </cell>
          <cell r="AB688">
            <v>1713</v>
          </cell>
          <cell r="AC688">
            <v>328</v>
          </cell>
          <cell r="AD688">
            <v>1413</v>
          </cell>
          <cell r="AE688">
            <v>290</v>
          </cell>
          <cell r="AF688">
            <v>4133</v>
          </cell>
          <cell r="AG688">
            <v>765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  <cell r="J689">
            <v>17398</v>
          </cell>
          <cell r="L689">
            <v>171</v>
          </cell>
          <cell r="M689">
            <v>861</v>
          </cell>
          <cell r="N689">
            <v>719</v>
          </cell>
          <cell r="O689">
            <v>143</v>
          </cell>
          <cell r="P689">
            <v>226</v>
          </cell>
          <cell r="Q689">
            <v>146</v>
          </cell>
          <cell r="R689">
            <v>283</v>
          </cell>
          <cell r="S689">
            <v>78</v>
          </cell>
          <cell r="T689">
            <v>631</v>
          </cell>
          <cell r="U689">
            <v>1229</v>
          </cell>
          <cell r="V689">
            <v>1820</v>
          </cell>
          <cell r="W689">
            <v>1303</v>
          </cell>
          <cell r="X689">
            <v>1251</v>
          </cell>
          <cell r="Y689">
            <v>94</v>
          </cell>
          <cell r="Z689">
            <v>650</v>
          </cell>
          <cell r="AA689">
            <v>994</v>
          </cell>
          <cell r="AB689">
            <v>946</v>
          </cell>
          <cell r="AC689">
            <v>2115</v>
          </cell>
          <cell r="AD689">
            <v>1915</v>
          </cell>
          <cell r="AE689">
            <v>1141</v>
          </cell>
          <cell r="AF689">
            <v>358</v>
          </cell>
          <cell r="AG689">
            <v>324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  <cell r="J690">
            <v>363898</v>
          </cell>
          <cell r="M690">
            <v>37404</v>
          </cell>
          <cell r="N690">
            <v>12050</v>
          </cell>
          <cell r="O690">
            <v>6586</v>
          </cell>
          <cell r="P690">
            <v>15668</v>
          </cell>
          <cell r="Q690">
            <v>13753</v>
          </cell>
          <cell r="R690">
            <v>7739</v>
          </cell>
          <cell r="S690">
            <v>1425</v>
          </cell>
          <cell r="T690">
            <v>44267</v>
          </cell>
          <cell r="U690">
            <v>15838</v>
          </cell>
          <cell r="V690">
            <v>7451</v>
          </cell>
          <cell r="W690">
            <v>62484</v>
          </cell>
          <cell r="X690">
            <v>35137</v>
          </cell>
          <cell r="Y690">
            <v>31863</v>
          </cell>
          <cell r="Z690">
            <v>10616</v>
          </cell>
          <cell r="AA690">
            <v>15278</v>
          </cell>
          <cell r="AB690">
            <v>12222</v>
          </cell>
          <cell r="AC690">
            <v>27231</v>
          </cell>
          <cell r="AD690">
            <v>1077</v>
          </cell>
          <cell r="AE690">
            <v>1654</v>
          </cell>
          <cell r="AF690">
            <v>4155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  <cell r="J691">
            <v>122050</v>
          </cell>
          <cell r="L691">
            <v>1267</v>
          </cell>
          <cell r="M691">
            <v>841</v>
          </cell>
          <cell r="N691">
            <v>1155</v>
          </cell>
          <cell r="O691">
            <v>2386</v>
          </cell>
          <cell r="P691">
            <v>3597</v>
          </cell>
          <cell r="Q691">
            <v>573</v>
          </cell>
          <cell r="R691">
            <v>3617</v>
          </cell>
          <cell r="S691">
            <v>650</v>
          </cell>
          <cell r="T691">
            <v>2274</v>
          </cell>
          <cell r="U691">
            <v>4363</v>
          </cell>
          <cell r="V691">
            <v>11844</v>
          </cell>
          <cell r="W691">
            <v>5398</v>
          </cell>
          <cell r="X691">
            <v>2935</v>
          </cell>
          <cell r="Y691">
            <v>6188</v>
          </cell>
          <cell r="Z691">
            <v>4882</v>
          </cell>
          <cell r="AA691">
            <v>15579</v>
          </cell>
          <cell r="AB691">
            <v>4242</v>
          </cell>
          <cell r="AC691">
            <v>8613</v>
          </cell>
          <cell r="AD691">
            <v>19787</v>
          </cell>
          <cell r="AE691">
            <v>9681</v>
          </cell>
          <cell r="AF691">
            <v>10816</v>
          </cell>
          <cell r="AG691">
            <v>1362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  <cell r="J692">
            <v>253303</v>
          </cell>
          <cell r="L692">
            <v>3281</v>
          </cell>
          <cell r="M692">
            <v>6891</v>
          </cell>
          <cell r="N692">
            <v>8732</v>
          </cell>
          <cell r="O692">
            <v>8296</v>
          </cell>
          <cell r="P692">
            <v>7586</v>
          </cell>
          <cell r="Q692">
            <v>6786</v>
          </cell>
          <cell r="R692">
            <v>5978</v>
          </cell>
          <cell r="S692">
            <v>12955</v>
          </cell>
          <cell r="T692">
            <v>11250</v>
          </cell>
          <cell r="U692">
            <v>11454</v>
          </cell>
          <cell r="V692">
            <v>6291</v>
          </cell>
          <cell r="W692">
            <v>8098</v>
          </cell>
          <cell r="X692">
            <v>9230</v>
          </cell>
          <cell r="Y692">
            <v>11641</v>
          </cell>
          <cell r="Z692">
            <v>11528</v>
          </cell>
          <cell r="AA692">
            <v>16558</v>
          </cell>
          <cell r="AB692">
            <v>9731</v>
          </cell>
          <cell r="AC692">
            <v>12706</v>
          </cell>
          <cell r="AD692">
            <v>8230</v>
          </cell>
          <cell r="AE692">
            <v>5785</v>
          </cell>
          <cell r="AF692">
            <v>5322</v>
          </cell>
          <cell r="AG692">
            <v>7271</v>
          </cell>
          <cell r="AH692">
            <v>9039</v>
          </cell>
          <cell r="AI692">
            <v>5311</v>
          </cell>
          <cell r="AJ692">
            <v>9014</v>
          </cell>
          <cell r="AK692">
            <v>7420</v>
          </cell>
          <cell r="AL692">
            <v>11181</v>
          </cell>
          <cell r="AM692">
            <v>8410</v>
          </cell>
          <cell r="AN692">
            <v>7328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  <cell r="J693">
            <v>1331907</v>
          </cell>
          <cell r="L693">
            <v>2737</v>
          </cell>
          <cell r="M693">
            <v>21938</v>
          </cell>
          <cell r="N693">
            <v>114660</v>
          </cell>
          <cell r="O693">
            <v>120011</v>
          </cell>
          <cell r="P693">
            <v>64206</v>
          </cell>
          <cell r="Q693">
            <v>43920</v>
          </cell>
          <cell r="R693">
            <v>54844</v>
          </cell>
          <cell r="S693">
            <v>53343</v>
          </cell>
          <cell r="T693">
            <v>65627</v>
          </cell>
          <cell r="U693">
            <v>63883</v>
          </cell>
          <cell r="V693">
            <v>135584</v>
          </cell>
          <cell r="W693">
            <v>45220</v>
          </cell>
          <cell r="X693">
            <v>80734</v>
          </cell>
          <cell r="Y693">
            <v>69628</v>
          </cell>
          <cell r="Z693">
            <v>51432</v>
          </cell>
          <cell r="AA693">
            <v>56747</v>
          </cell>
          <cell r="AB693">
            <v>20366</v>
          </cell>
          <cell r="AC693">
            <v>20044</v>
          </cell>
          <cell r="AD693">
            <v>34722</v>
          </cell>
          <cell r="AE693">
            <v>16896</v>
          </cell>
          <cell r="AF693">
            <v>29571</v>
          </cell>
          <cell r="AG693">
            <v>8341</v>
          </cell>
          <cell r="AH693">
            <v>30222</v>
          </cell>
          <cell r="AI693">
            <v>8408</v>
          </cell>
          <cell r="AJ693">
            <v>41916</v>
          </cell>
          <cell r="AK693">
            <v>10986</v>
          </cell>
          <cell r="AL693">
            <v>24036</v>
          </cell>
          <cell r="AM693">
            <v>15360</v>
          </cell>
          <cell r="AN693">
            <v>19344</v>
          </cell>
          <cell r="AO693">
            <v>7181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1595747</v>
          </cell>
          <cell r="L694">
            <v>14351</v>
          </cell>
          <cell r="M694">
            <v>47790</v>
          </cell>
          <cell r="N694">
            <v>63889</v>
          </cell>
          <cell r="O694">
            <v>68853</v>
          </cell>
          <cell r="P694">
            <v>47468</v>
          </cell>
          <cell r="Q694">
            <v>35850</v>
          </cell>
          <cell r="R694">
            <v>75509</v>
          </cell>
          <cell r="S694">
            <v>47398</v>
          </cell>
          <cell r="T694">
            <v>39299</v>
          </cell>
          <cell r="U694">
            <v>61890</v>
          </cell>
          <cell r="V694">
            <v>68869</v>
          </cell>
          <cell r="W694">
            <v>71794</v>
          </cell>
          <cell r="X694">
            <v>65216</v>
          </cell>
          <cell r="Y694">
            <v>94548</v>
          </cell>
          <cell r="Z694">
            <v>74289</v>
          </cell>
          <cell r="AA694">
            <v>59914</v>
          </cell>
          <cell r="AB694">
            <v>123070</v>
          </cell>
          <cell r="AC694">
            <v>60722</v>
          </cell>
          <cell r="AD694">
            <v>42226</v>
          </cell>
          <cell r="AE694">
            <v>59709</v>
          </cell>
          <cell r="AF694">
            <v>38829</v>
          </cell>
          <cell r="AG694">
            <v>49560</v>
          </cell>
          <cell r="AH694">
            <v>47522</v>
          </cell>
          <cell r="AI694">
            <v>42068</v>
          </cell>
          <cell r="AJ694">
            <v>44894</v>
          </cell>
          <cell r="AK694">
            <v>46550</v>
          </cell>
          <cell r="AL694">
            <v>24420</v>
          </cell>
          <cell r="AM694">
            <v>48289</v>
          </cell>
          <cell r="AN694">
            <v>21115</v>
          </cell>
          <cell r="AO694">
            <v>9846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  <cell r="J695">
            <v>25395</v>
          </cell>
          <cell r="L695">
            <v>372</v>
          </cell>
          <cell r="M695">
            <v>817</v>
          </cell>
          <cell r="N695">
            <v>1115</v>
          </cell>
          <cell r="O695">
            <v>501</v>
          </cell>
          <cell r="Q695">
            <v>521</v>
          </cell>
          <cell r="S695">
            <v>831</v>
          </cell>
          <cell r="T695">
            <v>126</v>
          </cell>
          <cell r="U695">
            <v>219</v>
          </cell>
          <cell r="V695">
            <v>181</v>
          </cell>
          <cell r="Y695">
            <v>159</v>
          </cell>
          <cell r="Z695">
            <v>186</v>
          </cell>
          <cell r="AA695">
            <v>258</v>
          </cell>
          <cell r="AB695">
            <v>1235</v>
          </cell>
          <cell r="AC695">
            <v>704</v>
          </cell>
          <cell r="AD695">
            <v>493</v>
          </cell>
          <cell r="AE695">
            <v>818</v>
          </cell>
          <cell r="AG695">
            <v>323</v>
          </cell>
          <cell r="AH695">
            <v>1584</v>
          </cell>
          <cell r="AI695">
            <v>1559</v>
          </cell>
          <cell r="AJ695">
            <v>6474</v>
          </cell>
          <cell r="AK695">
            <v>2415</v>
          </cell>
          <cell r="AL695">
            <v>3220</v>
          </cell>
          <cell r="AM695">
            <v>738</v>
          </cell>
          <cell r="AN695">
            <v>546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  <cell r="J696">
            <v>270798</v>
          </cell>
          <cell r="M696">
            <v>5991</v>
          </cell>
          <cell r="N696">
            <v>6729</v>
          </cell>
          <cell r="O696">
            <v>2082</v>
          </cell>
          <cell r="P696">
            <v>12084</v>
          </cell>
          <cell r="Q696">
            <v>5826</v>
          </cell>
          <cell r="R696">
            <v>7023</v>
          </cell>
          <cell r="S696">
            <v>9828</v>
          </cell>
          <cell r="T696">
            <v>12223</v>
          </cell>
          <cell r="U696">
            <v>1599</v>
          </cell>
          <cell r="W696">
            <v>2365</v>
          </cell>
          <cell r="X696">
            <v>2631</v>
          </cell>
          <cell r="Y696">
            <v>1923</v>
          </cell>
          <cell r="Z696">
            <v>3882</v>
          </cell>
          <cell r="AD696">
            <v>222</v>
          </cell>
          <cell r="AH696">
            <v>15101</v>
          </cell>
          <cell r="AI696">
            <v>6500</v>
          </cell>
          <cell r="AJ696">
            <v>24216</v>
          </cell>
          <cell r="AK696">
            <v>8015</v>
          </cell>
          <cell r="AL696">
            <v>41732</v>
          </cell>
          <cell r="AM696">
            <v>21868</v>
          </cell>
          <cell r="AN696">
            <v>11950</v>
          </cell>
          <cell r="AO696">
            <v>67008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  <cell r="J697">
            <v>165620</v>
          </cell>
          <cell r="M697">
            <v>3569</v>
          </cell>
          <cell r="N697">
            <v>1387</v>
          </cell>
          <cell r="O697">
            <v>1807</v>
          </cell>
          <cell r="P697">
            <v>1963</v>
          </cell>
          <cell r="Q697">
            <v>5217</v>
          </cell>
          <cell r="R697">
            <v>5933</v>
          </cell>
          <cell r="S697">
            <v>2812</v>
          </cell>
          <cell r="T697">
            <v>2890</v>
          </cell>
          <cell r="U697">
            <v>3428</v>
          </cell>
          <cell r="V697">
            <v>1238</v>
          </cell>
          <cell r="W697">
            <v>2030</v>
          </cell>
          <cell r="X697">
            <v>603</v>
          </cell>
          <cell r="Y697">
            <v>2177</v>
          </cell>
          <cell r="Z697">
            <v>502</v>
          </cell>
          <cell r="AA697">
            <v>4908</v>
          </cell>
          <cell r="AB697">
            <v>1490</v>
          </cell>
          <cell r="AC697">
            <v>2495</v>
          </cell>
          <cell r="AD697">
            <v>469</v>
          </cell>
          <cell r="AE697">
            <v>164</v>
          </cell>
          <cell r="AF697">
            <v>150</v>
          </cell>
          <cell r="AG697">
            <v>2862</v>
          </cell>
          <cell r="AH697">
            <v>5726</v>
          </cell>
          <cell r="AI697">
            <v>4511</v>
          </cell>
          <cell r="AJ697">
            <v>7032</v>
          </cell>
          <cell r="AK697">
            <v>8274</v>
          </cell>
          <cell r="AL697">
            <v>30446</v>
          </cell>
          <cell r="AM697">
            <v>40384</v>
          </cell>
          <cell r="AN697">
            <v>2268</v>
          </cell>
          <cell r="AO697">
            <v>18885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12886610</v>
          </cell>
          <cell r="L698">
            <v>204325</v>
          </cell>
          <cell r="M698">
            <v>579958</v>
          </cell>
          <cell r="N698">
            <v>589481</v>
          </cell>
          <cell r="O698">
            <v>499325</v>
          </cell>
          <cell r="P698">
            <v>479149</v>
          </cell>
          <cell r="Q698">
            <v>538248</v>
          </cell>
          <cell r="R698">
            <v>642993</v>
          </cell>
          <cell r="S698">
            <v>615020</v>
          </cell>
          <cell r="T698">
            <v>625023</v>
          </cell>
          <cell r="U698">
            <v>606010</v>
          </cell>
          <cell r="V698">
            <v>495002</v>
          </cell>
          <cell r="W698">
            <v>500195</v>
          </cell>
          <cell r="X698">
            <v>449928</v>
          </cell>
          <cell r="Y698">
            <v>430970</v>
          </cell>
          <cell r="Z698">
            <v>377143</v>
          </cell>
          <cell r="AA698">
            <v>413562</v>
          </cell>
          <cell r="AB698">
            <v>445199</v>
          </cell>
          <cell r="AC698">
            <v>408062</v>
          </cell>
          <cell r="AD698">
            <v>443833</v>
          </cell>
          <cell r="AE698">
            <v>422849</v>
          </cell>
          <cell r="AF698">
            <v>404408</v>
          </cell>
          <cell r="AG698">
            <v>383193</v>
          </cell>
          <cell r="AH698">
            <v>366127</v>
          </cell>
          <cell r="AI698">
            <v>380881</v>
          </cell>
          <cell r="AJ698">
            <v>345168</v>
          </cell>
          <cell r="AK698">
            <v>387737</v>
          </cell>
          <cell r="AL698">
            <v>393348</v>
          </cell>
          <cell r="AM698">
            <v>330036</v>
          </cell>
          <cell r="AN698">
            <v>129437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324278</v>
          </cell>
          <cell r="L699">
            <v>8935</v>
          </cell>
          <cell r="M699">
            <v>34394</v>
          </cell>
          <cell r="N699">
            <v>27880</v>
          </cell>
          <cell r="O699">
            <v>42665</v>
          </cell>
          <cell r="P699">
            <v>26206</v>
          </cell>
          <cell r="Q699">
            <v>23102</v>
          </cell>
          <cell r="R699">
            <v>20287</v>
          </cell>
          <cell r="S699">
            <v>18352</v>
          </cell>
          <cell r="T699">
            <v>16012</v>
          </cell>
          <cell r="U699">
            <v>12446</v>
          </cell>
          <cell r="V699">
            <v>6639</v>
          </cell>
          <cell r="W699">
            <v>7242</v>
          </cell>
          <cell r="X699">
            <v>6323</v>
          </cell>
          <cell r="Y699">
            <v>9338</v>
          </cell>
          <cell r="Z699">
            <v>8023</v>
          </cell>
          <cell r="AA699">
            <v>8024</v>
          </cell>
          <cell r="AB699">
            <v>6217</v>
          </cell>
          <cell r="AC699">
            <v>7110</v>
          </cell>
          <cell r="AD699">
            <v>7613</v>
          </cell>
          <cell r="AE699">
            <v>6293</v>
          </cell>
          <cell r="AF699">
            <v>3240</v>
          </cell>
          <cell r="AG699">
            <v>3071</v>
          </cell>
          <cell r="AH699">
            <v>3025</v>
          </cell>
          <cell r="AI699">
            <v>2573</v>
          </cell>
          <cell r="AJ699">
            <v>1302</v>
          </cell>
          <cell r="AK699">
            <v>4450</v>
          </cell>
          <cell r="AL699">
            <v>1996</v>
          </cell>
          <cell r="AM699">
            <v>1051</v>
          </cell>
          <cell r="AN699">
            <v>469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4482687</v>
          </cell>
          <cell r="L700">
            <v>87232</v>
          </cell>
          <cell r="M700">
            <v>216163</v>
          </cell>
          <cell r="N700">
            <v>214575</v>
          </cell>
          <cell r="O700">
            <v>215256</v>
          </cell>
          <cell r="P700">
            <v>194849</v>
          </cell>
          <cell r="Q700">
            <v>197746</v>
          </cell>
          <cell r="R700">
            <v>222727</v>
          </cell>
          <cell r="S700">
            <v>223080</v>
          </cell>
          <cell r="T700">
            <v>252322</v>
          </cell>
          <cell r="U700">
            <v>263628</v>
          </cell>
          <cell r="V700">
            <v>211792</v>
          </cell>
          <cell r="W700">
            <v>227417</v>
          </cell>
          <cell r="X700">
            <v>197674</v>
          </cell>
          <cell r="Y700">
            <v>181458</v>
          </cell>
          <cell r="Z700">
            <v>171223</v>
          </cell>
          <cell r="AA700">
            <v>155880</v>
          </cell>
          <cell r="AB700">
            <v>148893</v>
          </cell>
          <cell r="AC700">
            <v>124902</v>
          </cell>
          <cell r="AD700">
            <v>135396</v>
          </cell>
          <cell r="AE700">
            <v>121432</v>
          </cell>
          <cell r="AF700">
            <v>100251</v>
          </cell>
          <cell r="AG700">
            <v>77896</v>
          </cell>
          <cell r="AH700">
            <v>88936</v>
          </cell>
          <cell r="AI700">
            <v>88613</v>
          </cell>
          <cell r="AJ700">
            <v>83568</v>
          </cell>
          <cell r="AK700">
            <v>103460</v>
          </cell>
          <cell r="AL700">
            <v>83988</v>
          </cell>
          <cell r="AM700">
            <v>68815</v>
          </cell>
          <cell r="AN700">
            <v>23515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213188</v>
          </cell>
          <cell r="L701">
            <v>2032</v>
          </cell>
          <cell r="M701">
            <v>4017</v>
          </cell>
          <cell r="N701">
            <v>4539</v>
          </cell>
          <cell r="O701">
            <v>5488</v>
          </cell>
          <cell r="P701">
            <v>7026</v>
          </cell>
          <cell r="Q701">
            <v>7821</v>
          </cell>
          <cell r="R701">
            <v>18031</v>
          </cell>
          <cell r="S701">
            <v>12830</v>
          </cell>
          <cell r="T701">
            <v>13197</v>
          </cell>
          <cell r="U701">
            <v>14805</v>
          </cell>
          <cell r="V701">
            <v>11607</v>
          </cell>
          <cell r="W701">
            <v>11818</v>
          </cell>
          <cell r="X701">
            <v>5495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5327</v>
          </cell>
          <cell r="AD701">
            <v>11537</v>
          </cell>
          <cell r="AE701">
            <v>6671</v>
          </cell>
          <cell r="AF701">
            <v>7876</v>
          </cell>
          <cell r="AG701">
            <v>6326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2172629</v>
          </cell>
          <cell r="L702">
            <v>8287</v>
          </cell>
          <cell r="M702">
            <v>141126</v>
          </cell>
          <cell r="N702">
            <v>225795</v>
          </cell>
          <cell r="O702">
            <v>294767</v>
          </cell>
          <cell r="P702">
            <v>230514</v>
          </cell>
          <cell r="Q702">
            <v>138303</v>
          </cell>
          <cell r="R702">
            <v>144324</v>
          </cell>
          <cell r="S702">
            <v>68491</v>
          </cell>
          <cell r="T702">
            <v>73946</v>
          </cell>
          <cell r="U702">
            <v>40181</v>
          </cell>
          <cell r="V702">
            <v>54662</v>
          </cell>
          <cell r="W702">
            <v>90402</v>
          </cell>
          <cell r="X702">
            <v>34476</v>
          </cell>
          <cell r="Y702">
            <v>62019</v>
          </cell>
          <cell r="Z702">
            <v>67177</v>
          </cell>
          <cell r="AA702">
            <v>66613</v>
          </cell>
          <cell r="AB702">
            <v>47139</v>
          </cell>
          <cell r="AC702">
            <v>52814</v>
          </cell>
          <cell r="AD702">
            <v>50522</v>
          </cell>
          <cell r="AE702">
            <v>45137</v>
          </cell>
          <cell r="AF702">
            <v>50209</v>
          </cell>
          <cell r="AG702">
            <v>32915</v>
          </cell>
          <cell r="AH702">
            <v>15593</v>
          </cell>
          <cell r="AI702">
            <v>16822</v>
          </cell>
          <cell r="AJ702">
            <v>18323</v>
          </cell>
          <cell r="AK702">
            <v>16082</v>
          </cell>
          <cell r="AL702">
            <v>27594</v>
          </cell>
          <cell r="AM702">
            <v>22820</v>
          </cell>
          <cell r="AN702">
            <v>29791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1424533</v>
          </cell>
          <cell r="L703">
            <v>23625</v>
          </cell>
          <cell r="M703">
            <v>73622</v>
          </cell>
          <cell r="N703">
            <v>110077</v>
          </cell>
          <cell r="O703">
            <v>90540</v>
          </cell>
          <cell r="P703">
            <v>73811</v>
          </cell>
          <cell r="Q703">
            <v>82229</v>
          </cell>
          <cell r="R703">
            <v>77953</v>
          </cell>
          <cell r="S703">
            <v>88887</v>
          </cell>
          <cell r="T703">
            <v>106960</v>
          </cell>
          <cell r="U703">
            <v>78248</v>
          </cell>
          <cell r="V703">
            <v>78963</v>
          </cell>
          <cell r="W703">
            <v>59194</v>
          </cell>
          <cell r="X703">
            <v>53738</v>
          </cell>
          <cell r="Y703">
            <v>38507</v>
          </cell>
          <cell r="Z703">
            <v>51167</v>
          </cell>
          <cell r="AA703">
            <v>46503</v>
          </cell>
          <cell r="AB703">
            <v>37928</v>
          </cell>
          <cell r="AC703">
            <v>34087</v>
          </cell>
          <cell r="AD703">
            <v>29769</v>
          </cell>
          <cell r="AE703">
            <v>37618</v>
          </cell>
          <cell r="AF703">
            <v>32160</v>
          </cell>
          <cell r="AG703">
            <v>27237</v>
          </cell>
          <cell r="AH703">
            <v>18054</v>
          </cell>
          <cell r="AI703">
            <v>18275</v>
          </cell>
          <cell r="AJ703">
            <v>18917</v>
          </cell>
          <cell r="AK703">
            <v>9572</v>
          </cell>
          <cell r="AL703">
            <v>10915</v>
          </cell>
          <cell r="AM703">
            <v>6209</v>
          </cell>
          <cell r="AN703">
            <v>9768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  <cell r="J704">
            <v>176057</v>
          </cell>
          <cell r="L704">
            <v>2050</v>
          </cell>
          <cell r="M704">
            <v>5851</v>
          </cell>
          <cell r="N704">
            <v>9890</v>
          </cell>
          <cell r="O704">
            <v>7039</v>
          </cell>
          <cell r="P704">
            <v>9317</v>
          </cell>
          <cell r="Q704">
            <v>6421</v>
          </cell>
          <cell r="R704">
            <v>6119</v>
          </cell>
          <cell r="S704">
            <v>6632</v>
          </cell>
          <cell r="T704">
            <v>6389</v>
          </cell>
          <cell r="U704">
            <v>5544</v>
          </cell>
          <cell r="V704">
            <v>10174</v>
          </cell>
          <cell r="W704">
            <v>6648</v>
          </cell>
          <cell r="X704">
            <v>9385</v>
          </cell>
          <cell r="Y704">
            <v>6595</v>
          </cell>
          <cell r="Z704">
            <v>6527</v>
          </cell>
          <cell r="AA704">
            <v>6623</v>
          </cell>
          <cell r="AB704">
            <v>8264</v>
          </cell>
          <cell r="AC704">
            <v>7996</v>
          </cell>
          <cell r="AD704">
            <v>4194</v>
          </cell>
          <cell r="AE704">
            <v>3157</v>
          </cell>
          <cell r="AF704">
            <v>5257</v>
          </cell>
          <cell r="AG704">
            <v>3480</v>
          </cell>
          <cell r="AH704">
            <v>3717</v>
          </cell>
          <cell r="AI704">
            <v>4271</v>
          </cell>
          <cell r="AJ704">
            <v>3088</v>
          </cell>
          <cell r="AK704">
            <v>6969</v>
          </cell>
          <cell r="AL704">
            <v>4738</v>
          </cell>
          <cell r="AM704">
            <v>7572</v>
          </cell>
          <cell r="AN704">
            <v>2150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445534</v>
          </cell>
          <cell r="L705">
            <v>1391</v>
          </cell>
          <cell r="M705">
            <v>17169</v>
          </cell>
          <cell r="N705">
            <v>11338</v>
          </cell>
          <cell r="O705">
            <v>23515</v>
          </cell>
          <cell r="P705">
            <v>7976</v>
          </cell>
          <cell r="Q705">
            <v>33834</v>
          </cell>
          <cell r="R705">
            <v>25588</v>
          </cell>
          <cell r="S705">
            <v>34025</v>
          </cell>
          <cell r="T705">
            <v>54551</v>
          </cell>
          <cell r="U705">
            <v>34373</v>
          </cell>
          <cell r="V705">
            <v>12452</v>
          </cell>
          <cell r="W705">
            <v>7412</v>
          </cell>
          <cell r="X705">
            <v>56084</v>
          </cell>
          <cell r="Y705">
            <v>5402</v>
          </cell>
          <cell r="Z705">
            <v>7642</v>
          </cell>
          <cell r="AA705">
            <v>2834</v>
          </cell>
          <cell r="AB705">
            <v>21735</v>
          </cell>
          <cell r="AC705">
            <v>8759</v>
          </cell>
          <cell r="AD705">
            <v>3089</v>
          </cell>
          <cell r="AE705">
            <v>7526</v>
          </cell>
          <cell r="AF705">
            <v>4862</v>
          </cell>
          <cell r="AG705">
            <v>1423</v>
          </cell>
          <cell r="AH705">
            <v>4759</v>
          </cell>
          <cell r="AI705">
            <v>2432</v>
          </cell>
          <cell r="AJ705">
            <v>6725</v>
          </cell>
          <cell r="AK705">
            <v>7421</v>
          </cell>
          <cell r="AL705">
            <v>18751</v>
          </cell>
          <cell r="AM705">
            <v>3435</v>
          </cell>
          <cell r="AN705">
            <v>14680</v>
          </cell>
          <cell r="AO705">
            <v>4351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2728473</v>
          </cell>
          <cell r="L706">
            <v>38525</v>
          </cell>
          <cell r="M706">
            <v>118298</v>
          </cell>
          <cell r="N706">
            <v>133158</v>
          </cell>
          <cell r="O706">
            <v>140933</v>
          </cell>
          <cell r="P706">
            <v>112298</v>
          </cell>
          <cell r="Q706">
            <v>167361</v>
          </cell>
          <cell r="R706">
            <v>100710</v>
          </cell>
          <cell r="S706">
            <v>89034</v>
          </cell>
          <cell r="T706">
            <v>112881</v>
          </cell>
          <cell r="U706">
            <v>94095</v>
          </cell>
          <cell r="V706">
            <v>86974</v>
          </cell>
          <cell r="W706">
            <v>88061</v>
          </cell>
          <cell r="X706">
            <v>136739</v>
          </cell>
          <cell r="Y706">
            <v>88750</v>
          </cell>
          <cell r="Z706">
            <v>75357</v>
          </cell>
          <cell r="AA706">
            <v>77468</v>
          </cell>
          <cell r="AB706">
            <v>102782</v>
          </cell>
          <cell r="AC706">
            <v>216685</v>
          </cell>
          <cell r="AD706">
            <v>60485</v>
          </cell>
          <cell r="AE706">
            <v>43564</v>
          </cell>
          <cell r="AF706">
            <v>86513</v>
          </cell>
          <cell r="AG706">
            <v>55028</v>
          </cell>
          <cell r="AH706">
            <v>22749</v>
          </cell>
          <cell r="AI706">
            <v>76250</v>
          </cell>
          <cell r="AJ706">
            <v>53375</v>
          </cell>
          <cell r="AK706">
            <v>75787</v>
          </cell>
          <cell r="AL706">
            <v>192817</v>
          </cell>
          <cell r="AM706">
            <v>49905</v>
          </cell>
          <cell r="AN706">
            <v>29949</v>
          </cell>
          <cell r="AO706">
            <v>1942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  <cell r="J707">
            <v>109608</v>
          </cell>
          <cell r="L707">
            <v>2612</v>
          </cell>
          <cell r="M707">
            <v>4694</v>
          </cell>
          <cell r="N707">
            <v>5333</v>
          </cell>
          <cell r="O707">
            <v>8392</v>
          </cell>
          <cell r="P707">
            <v>5239</v>
          </cell>
          <cell r="Q707">
            <v>7289</v>
          </cell>
          <cell r="R707">
            <v>5137</v>
          </cell>
          <cell r="S707">
            <v>4487</v>
          </cell>
          <cell r="T707">
            <v>5547</v>
          </cell>
          <cell r="U707">
            <v>5930</v>
          </cell>
          <cell r="V707">
            <v>4343</v>
          </cell>
          <cell r="W707">
            <v>5200</v>
          </cell>
          <cell r="X707">
            <v>3359</v>
          </cell>
          <cell r="Y707">
            <v>3386</v>
          </cell>
          <cell r="Z707">
            <v>3713</v>
          </cell>
          <cell r="AA707">
            <v>4275</v>
          </cell>
          <cell r="AB707">
            <v>3891</v>
          </cell>
          <cell r="AC707">
            <v>2781</v>
          </cell>
          <cell r="AD707">
            <v>3603</v>
          </cell>
          <cell r="AE707">
            <v>3082</v>
          </cell>
          <cell r="AF707">
            <v>1848</v>
          </cell>
          <cell r="AG707">
            <v>3488</v>
          </cell>
          <cell r="AH707">
            <v>2070</v>
          </cell>
          <cell r="AI707">
            <v>1494</v>
          </cell>
          <cell r="AJ707">
            <v>1893</v>
          </cell>
          <cell r="AK707">
            <v>1717</v>
          </cell>
          <cell r="AL707">
            <v>1911</v>
          </cell>
          <cell r="AM707">
            <v>2307</v>
          </cell>
          <cell r="AN707">
            <v>587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  <cell r="J708">
            <v>71942</v>
          </cell>
          <cell r="L708">
            <v>676</v>
          </cell>
          <cell r="M708">
            <v>1918</v>
          </cell>
          <cell r="N708">
            <v>3127</v>
          </cell>
          <cell r="O708">
            <v>6283</v>
          </cell>
          <cell r="P708">
            <v>2452</v>
          </cell>
          <cell r="Q708">
            <v>2250</v>
          </cell>
          <cell r="R708">
            <v>4907</v>
          </cell>
          <cell r="S708">
            <v>992</v>
          </cell>
          <cell r="T708">
            <v>3727</v>
          </cell>
          <cell r="U708">
            <v>1038</v>
          </cell>
          <cell r="V708">
            <v>1749</v>
          </cell>
          <cell r="W708">
            <v>7458</v>
          </cell>
          <cell r="X708">
            <v>1608</v>
          </cell>
          <cell r="Y708">
            <v>419</v>
          </cell>
          <cell r="Z708">
            <v>1866</v>
          </cell>
          <cell r="AA708">
            <v>1702</v>
          </cell>
          <cell r="AB708">
            <v>280</v>
          </cell>
          <cell r="AC708">
            <v>2395</v>
          </cell>
          <cell r="AD708">
            <v>1562</v>
          </cell>
          <cell r="AE708">
            <v>1021</v>
          </cell>
          <cell r="AF708">
            <v>68</v>
          </cell>
          <cell r="AG708">
            <v>2249</v>
          </cell>
          <cell r="AH708">
            <v>16581</v>
          </cell>
          <cell r="AI708">
            <v>40</v>
          </cell>
          <cell r="AK708">
            <v>4449</v>
          </cell>
          <cell r="AL708">
            <v>16</v>
          </cell>
          <cell r="AM708">
            <v>1079</v>
          </cell>
          <cell r="AO708">
            <v>30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2930345</v>
          </cell>
          <cell r="L709">
            <v>74160</v>
          </cell>
          <cell r="M709">
            <v>161454</v>
          </cell>
          <cell r="N709">
            <v>227844</v>
          </cell>
          <cell r="O709">
            <v>219036</v>
          </cell>
          <cell r="P709">
            <v>237361</v>
          </cell>
          <cell r="Q709">
            <v>205445</v>
          </cell>
          <cell r="R709">
            <v>123453</v>
          </cell>
          <cell r="S709">
            <v>113861</v>
          </cell>
          <cell r="T709">
            <v>119422</v>
          </cell>
          <cell r="U709">
            <v>108107</v>
          </cell>
          <cell r="V709">
            <v>133371</v>
          </cell>
          <cell r="W709">
            <v>107710</v>
          </cell>
          <cell r="X709">
            <v>106035</v>
          </cell>
          <cell r="Y709">
            <v>59519</v>
          </cell>
          <cell r="Z709">
            <v>57908</v>
          </cell>
          <cell r="AA709">
            <v>99151</v>
          </cell>
          <cell r="AB709">
            <v>65283</v>
          </cell>
          <cell r="AC709">
            <v>68612</v>
          </cell>
          <cell r="AD709">
            <v>64467</v>
          </cell>
          <cell r="AE709">
            <v>59873</v>
          </cell>
          <cell r="AF709">
            <v>43236</v>
          </cell>
          <cell r="AG709">
            <v>97924</v>
          </cell>
          <cell r="AH709">
            <v>37371</v>
          </cell>
          <cell r="AI709">
            <v>56848</v>
          </cell>
          <cell r="AJ709">
            <v>45791</v>
          </cell>
          <cell r="AK709">
            <v>79366</v>
          </cell>
          <cell r="AL709">
            <v>50724</v>
          </cell>
          <cell r="AM709">
            <v>75085</v>
          </cell>
          <cell r="AN709">
            <v>31629</v>
          </cell>
          <cell r="AO709">
            <v>299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  <cell r="J710">
            <v>21361</v>
          </cell>
          <cell r="L710">
            <v>61</v>
          </cell>
          <cell r="M710">
            <v>1393</v>
          </cell>
          <cell r="N710">
            <v>755</v>
          </cell>
          <cell r="O710">
            <v>2261</v>
          </cell>
          <cell r="P710">
            <v>2085</v>
          </cell>
          <cell r="R710">
            <v>2875</v>
          </cell>
          <cell r="S710">
            <v>1065</v>
          </cell>
          <cell r="T710">
            <v>2119</v>
          </cell>
          <cell r="U710">
            <v>784</v>
          </cell>
          <cell r="V710">
            <v>419</v>
          </cell>
          <cell r="W710">
            <v>1535</v>
          </cell>
          <cell r="X710">
            <v>198</v>
          </cell>
          <cell r="Y710">
            <v>1574</v>
          </cell>
          <cell r="Z710">
            <v>2113</v>
          </cell>
          <cell r="AA710">
            <v>204</v>
          </cell>
          <cell r="AB710">
            <v>657</v>
          </cell>
          <cell r="AC710">
            <v>331</v>
          </cell>
          <cell r="AE710">
            <v>932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  <cell r="J711">
            <v>281150</v>
          </cell>
          <cell r="L711">
            <v>1915</v>
          </cell>
          <cell r="M711">
            <v>24287</v>
          </cell>
          <cell r="N711">
            <v>23248</v>
          </cell>
          <cell r="O711">
            <v>20849</v>
          </cell>
          <cell r="P711">
            <v>15390</v>
          </cell>
          <cell r="Q711">
            <v>33085</v>
          </cell>
          <cell r="R711">
            <v>35189</v>
          </cell>
          <cell r="S711">
            <v>17132</v>
          </cell>
          <cell r="T711">
            <v>5181</v>
          </cell>
          <cell r="U711">
            <v>15271</v>
          </cell>
          <cell r="V711">
            <v>10535</v>
          </cell>
          <cell r="W711">
            <v>17617</v>
          </cell>
          <cell r="X711">
            <v>13304</v>
          </cell>
          <cell r="Y711">
            <v>12730</v>
          </cell>
          <cell r="Z711">
            <v>71</v>
          </cell>
          <cell r="AA711">
            <v>7351</v>
          </cell>
          <cell r="AB711">
            <v>1639</v>
          </cell>
          <cell r="AC711">
            <v>8620</v>
          </cell>
          <cell r="AD711">
            <v>1996</v>
          </cell>
          <cell r="AE711">
            <v>12572</v>
          </cell>
          <cell r="AG711">
            <v>3168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  <cell r="J712">
            <v>67340</v>
          </cell>
          <cell r="L712">
            <v>603</v>
          </cell>
          <cell r="M712">
            <v>2358</v>
          </cell>
          <cell r="N712">
            <v>588</v>
          </cell>
          <cell r="O712">
            <v>1535</v>
          </cell>
          <cell r="P712">
            <v>4057</v>
          </cell>
          <cell r="Q712">
            <v>4281</v>
          </cell>
          <cell r="R712">
            <v>2600</v>
          </cell>
          <cell r="S712">
            <v>4849</v>
          </cell>
          <cell r="T712">
            <v>6088</v>
          </cell>
          <cell r="U712">
            <v>13850</v>
          </cell>
          <cell r="V712">
            <v>10626</v>
          </cell>
          <cell r="W712">
            <v>4905</v>
          </cell>
          <cell r="X712">
            <v>814</v>
          </cell>
          <cell r="Y712">
            <v>1162</v>
          </cell>
          <cell r="Z712">
            <v>2819</v>
          </cell>
          <cell r="AA712">
            <v>2856</v>
          </cell>
          <cell r="AB712">
            <v>144</v>
          </cell>
          <cell r="AC712">
            <v>119</v>
          </cell>
          <cell r="AD712">
            <v>585</v>
          </cell>
          <cell r="AE712">
            <v>58</v>
          </cell>
          <cell r="AG712">
            <v>2443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  <cell r="J713">
            <v>21482</v>
          </cell>
          <cell r="L713">
            <v>217</v>
          </cell>
          <cell r="M713">
            <v>1129</v>
          </cell>
          <cell r="N713">
            <v>55</v>
          </cell>
          <cell r="O713">
            <v>469</v>
          </cell>
          <cell r="P713">
            <v>135</v>
          </cell>
          <cell r="Q713">
            <v>756</v>
          </cell>
          <cell r="R713">
            <v>1096</v>
          </cell>
          <cell r="S713">
            <v>1018</v>
          </cell>
          <cell r="T713">
            <v>1520</v>
          </cell>
          <cell r="U713">
            <v>916</v>
          </cell>
          <cell r="V713">
            <v>820</v>
          </cell>
          <cell r="W713">
            <v>389</v>
          </cell>
          <cell r="X713">
            <v>1534</v>
          </cell>
          <cell r="Y713">
            <v>356</v>
          </cell>
          <cell r="Z713">
            <v>970</v>
          </cell>
          <cell r="AA713">
            <v>299</v>
          </cell>
          <cell r="AB713">
            <v>1310</v>
          </cell>
          <cell r="AC713">
            <v>2501</v>
          </cell>
          <cell r="AD713">
            <v>1542</v>
          </cell>
          <cell r="AE713">
            <v>2107</v>
          </cell>
          <cell r="AF713">
            <v>1889</v>
          </cell>
          <cell r="AG713">
            <v>454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  <cell r="J714">
            <v>202926</v>
          </cell>
          <cell r="M714">
            <v>14870</v>
          </cell>
          <cell r="N714">
            <v>6172</v>
          </cell>
          <cell r="O714">
            <v>28392</v>
          </cell>
          <cell r="P714">
            <v>9033</v>
          </cell>
          <cell r="Q714">
            <v>4662</v>
          </cell>
          <cell r="R714">
            <v>11194</v>
          </cell>
          <cell r="S714">
            <v>4727</v>
          </cell>
          <cell r="T714">
            <v>1201</v>
          </cell>
          <cell r="V714">
            <v>7088</v>
          </cell>
          <cell r="W714">
            <v>10826</v>
          </cell>
          <cell r="X714">
            <v>7485</v>
          </cell>
          <cell r="Y714">
            <v>30106</v>
          </cell>
          <cell r="AA714">
            <v>6780</v>
          </cell>
          <cell r="AB714">
            <v>24352</v>
          </cell>
          <cell r="AC714">
            <v>1999</v>
          </cell>
          <cell r="AD714">
            <v>4451</v>
          </cell>
          <cell r="AE714">
            <v>7248</v>
          </cell>
          <cell r="AF714">
            <v>22340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202079</v>
          </cell>
          <cell r="L715">
            <v>831</v>
          </cell>
          <cell r="M715">
            <v>3130</v>
          </cell>
          <cell r="N715">
            <v>1447</v>
          </cell>
          <cell r="O715">
            <v>2292</v>
          </cell>
          <cell r="P715">
            <v>1801</v>
          </cell>
          <cell r="Q715">
            <v>4584</v>
          </cell>
          <cell r="R715">
            <v>2572</v>
          </cell>
          <cell r="S715">
            <v>10066</v>
          </cell>
          <cell r="T715">
            <v>6032</v>
          </cell>
          <cell r="U715">
            <v>91666</v>
          </cell>
          <cell r="V715">
            <v>9479</v>
          </cell>
          <cell r="W715">
            <v>3439</v>
          </cell>
          <cell r="X715">
            <v>5982</v>
          </cell>
          <cell r="Y715">
            <v>17895</v>
          </cell>
          <cell r="Z715">
            <v>8799</v>
          </cell>
          <cell r="AA715">
            <v>4764</v>
          </cell>
          <cell r="AB715">
            <v>11826</v>
          </cell>
          <cell r="AC715">
            <v>5289</v>
          </cell>
          <cell r="AD715">
            <v>4756</v>
          </cell>
          <cell r="AE715">
            <v>2633</v>
          </cell>
          <cell r="AF715">
            <v>1967</v>
          </cell>
          <cell r="AG715">
            <v>829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297765</v>
          </cell>
          <cell r="L716">
            <v>1513</v>
          </cell>
          <cell r="M716">
            <v>9660</v>
          </cell>
          <cell r="N716">
            <v>8236</v>
          </cell>
          <cell r="O716">
            <v>6088</v>
          </cell>
          <cell r="P716">
            <v>5576</v>
          </cell>
          <cell r="Q716">
            <v>7127</v>
          </cell>
          <cell r="R716">
            <v>8153</v>
          </cell>
          <cell r="S716">
            <v>6789</v>
          </cell>
          <cell r="T716">
            <v>6965</v>
          </cell>
          <cell r="U716">
            <v>8197</v>
          </cell>
          <cell r="V716">
            <v>7068</v>
          </cell>
          <cell r="W716">
            <v>8878</v>
          </cell>
          <cell r="X716">
            <v>4556</v>
          </cell>
          <cell r="Y716">
            <v>8303</v>
          </cell>
          <cell r="Z716">
            <v>5361</v>
          </cell>
          <cell r="AA716">
            <v>5160</v>
          </cell>
          <cell r="AB716">
            <v>6267</v>
          </cell>
          <cell r="AC716">
            <v>8501</v>
          </cell>
          <cell r="AD716">
            <v>13521</v>
          </cell>
          <cell r="AE716">
            <v>12074</v>
          </cell>
          <cell r="AF716">
            <v>8232</v>
          </cell>
          <cell r="AG716">
            <v>12193</v>
          </cell>
          <cell r="AH716">
            <v>14082</v>
          </cell>
          <cell r="AI716">
            <v>11574</v>
          </cell>
          <cell r="AJ716">
            <v>17821</v>
          </cell>
          <cell r="AK716">
            <v>24354</v>
          </cell>
          <cell r="AL716">
            <v>24187</v>
          </cell>
          <cell r="AM716">
            <v>24689</v>
          </cell>
          <cell r="AN716">
            <v>12042</v>
          </cell>
          <cell r="AO716">
            <v>598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  <cell r="J717">
            <v>1110453</v>
          </cell>
          <cell r="L717">
            <v>1791</v>
          </cell>
          <cell r="M717">
            <v>74962</v>
          </cell>
          <cell r="N717">
            <v>46667</v>
          </cell>
          <cell r="O717">
            <v>80400</v>
          </cell>
          <cell r="P717">
            <v>34148</v>
          </cell>
          <cell r="Q717">
            <v>155246</v>
          </cell>
          <cell r="R717">
            <v>61832</v>
          </cell>
          <cell r="S717">
            <v>58356</v>
          </cell>
          <cell r="T717">
            <v>59233</v>
          </cell>
          <cell r="U717">
            <v>62349</v>
          </cell>
          <cell r="V717">
            <v>65582</v>
          </cell>
          <cell r="W717">
            <v>21258</v>
          </cell>
          <cell r="X717">
            <v>19128</v>
          </cell>
          <cell r="Y717">
            <v>27057</v>
          </cell>
          <cell r="Z717">
            <v>28158</v>
          </cell>
          <cell r="AA717">
            <v>24810</v>
          </cell>
          <cell r="AB717">
            <v>14916</v>
          </cell>
          <cell r="AC717">
            <v>23043</v>
          </cell>
          <cell r="AD717">
            <v>15283</v>
          </cell>
          <cell r="AE717">
            <v>28466</v>
          </cell>
          <cell r="AF717">
            <v>17069</v>
          </cell>
          <cell r="AG717">
            <v>24649</v>
          </cell>
          <cell r="AH717">
            <v>16700</v>
          </cell>
          <cell r="AI717">
            <v>8754</v>
          </cell>
          <cell r="AJ717">
            <v>14682</v>
          </cell>
          <cell r="AK717">
            <v>67397</v>
          </cell>
          <cell r="AL717">
            <v>20336</v>
          </cell>
          <cell r="AM717">
            <v>24191</v>
          </cell>
          <cell r="AN717">
            <v>10614</v>
          </cell>
          <cell r="AO717">
            <v>3376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1870948</v>
          </cell>
          <cell r="L718">
            <v>27029</v>
          </cell>
          <cell r="M718">
            <v>71167</v>
          </cell>
          <cell r="N718">
            <v>63932</v>
          </cell>
          <cell r="O718">
            <v>59457</v>
          </cell>
          <cell r="P718">
            <v>66636</v>
          </cell>
          <cell r="Q718">
            <v>77456</v>
          </cell>
          <cell r="R718">
            <v>119487</v>
          </cell>
          <cell r="S718">
            <v>66408</v>
          </cell>
          <cell r="T718">
            <v>70175</v>
          </cell>
          <cell r="U718">
            <v>99927</v>
          </cell>
          <cell r="V718">
            <v>109958</v>
          </cell>
          <cell r="W718">
            <v>60092</v>
          </cell>
          <cell r="X718">
            <v>32144</v>
          </cell>
          <cell r="Y718">
            <v>76455</v>
          </cell>
          <cell r="Z718">
            <v>40723</v>
          </cell>
          <cell r="AA718">
            <v>38504</v>
          </cell>
          <cell r="AB718">
            <v>46344</v>
          </cell>
          <cell r="AC718">
            <v>37824</v>
          </cell>
          <cell r="AD718">
            <v>57493</v>
          </cell>
          <cell r="AE718">
            <v>96747</v>
          </cell>
          <cell r="AF718">
            <v>43464</v>
          </cell>
          <cell r="AG718">
            <v>79126</v>
          </cell>
          <cell r="AH718">
            <v>42423</v>
          </cell>
          <cell r="AI718">
            <v>84992</v>
          </cell>
          <cell r="AJ718">
            <v>53995</v>
          </cell>
          <cell r="AK718">
            <v>54686</v>
          </cell>
          <cell r="AL718">
            <v>101065</v>
          </cell>
          <cell r="AM718">
            <v>57769</v>
          </cell>
          <cell r="AN718">
            <v>29720</v>
          </cell>
          <cell r="AO718">
            <v>5750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  <cell r="J719">
            <v>58026</v>
          </cell>
          <cell r="L719">
            <v>326</v>
          </cell>
          <cell r="M719">
            <v>294</v>
          </cell>
          <cell r="N719">
            <v>27</v>
          </cell>
          <cell r="O719">
            <v>168</v>
          </cell>
          <cell r="Q719">
            <v>143</v>
          </cell>
          <cell r="R719">
            <v>92</v>
          </cell>
          <cell r="S719">
            <v>1000</v>
          </cell>
          <cell r="T719">
            <v>171</v>
          </cell>
          <cell r="U719">
            <v>488</v>
          </cell>
          <cell r="V719">
            <v>717</v>
          </cell>
          <cell r="X719">
            <v>177</v>
          </cell>
          <cell r="Y719">
            <v>199</v>
          </cell>
          <cell r="Z719">
            <v>488</v>
          </cell>
          <cell r="AB719">
            <v>2665</v>
          </cell>
          <cell r="AC719">
            <v>732</v>
          </cell>
          <cell r="AD719">
            <v>296</v>
          </cell>
          <cell r="AE719">
            <v>1224</v>
          </cell>
          <cell r="AF719">
            <v>1159</v>
          </cell>
          <cell r="AG719">
            <v>3964</v>
          </cell>
          <cell r="AH719">
            <v>12559</v>
          </cell>
          <cell r="AI719">
            <v>8486</v>
          </cell>
          <cell r="AJ719">
            <v>6328</v>
          </cell>
          <cell r="AK719">
            <v>6324</v>
          </cell>
          <cell r="AL719">
            <v>3264</v>
          </cell>
          <cell r="AM719">
            <v>5273</v>
          </cell>
          <cell r="AN719">
            <v>1462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  <cell r="J720">
            <v>148337</v>
          </cell>
          <cell r="N720">
            <v>15</v>
          </cell>
          <cell r="O720">
            <v>1006</v>
          </cell>
          <cell r="P720">
            <v>190</v>
          </cell>
          <cell r="Q720">
            <v>1691</v>
          </cell>
          <cell r="R720">
            <v>35160</v>
          </cell>
          <cell r="S720">
            <v>851</v>
          </cell>
          <cell r="U720">
            <v>3792</v>
          </cell>
          <cell r="V720">
            <v>3394</v>
          </cell>
          <cell r="Y720">
            <v>912</v>
          </cell>
          <cell r="AA720">
            <v>943</v>
          </cell>
          <cell r="AG720">
            <v>1718</v>
          </cell>
          <cell r="AI720">
            <v>4982</v>
          </cell>
          <cell r="AJ720">
            <v>30431</v>
          </cell>
          <cell r="AK720">
            <v>35539</v>
          </cell>
          <cell r="AL720">
            <v>7780</v>
          </cell>
          <cell r="AM720">
            <v>7588</v>
          </cell>
          <cell r="AN720">
            <v>6896</v>
          </cell>
          <cell r="AO720">
            <v>5449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  <cell r="J721">
            <v>117952</v>
          </cell>
          <cell r="L721">
            <v>202</v>
          </cell>
          <cell r="N721">
            <v>978</v>
          </cell>
          <cell r="O721">
            <v>2556</v>
          </cell>
          <cell r="P721">
            <v>4184</v>
          </cell>
          <cell r="Q721">
            <v>2974</v>
          </cell>
          <cell r="R721">
            <v>1737</v>
          </cell>
          <cell r="S721">
            <v>1858</v>
          </cell>
          <cell r="T721">
            <v>5052</v>
          </cell>
          <cell r="U721">
            <v>1338</v>
          </cell>
          <cell r="V721">
            <v>156</v>
          </cell>
          <cell r="W721">
            <v>608</v>
          </cell>
          <cell r="X721">
            <v>1399</v>
          </cell>
          <cell r="Y721">
            <v>7248</v>
          </cell>
          <cell r="AA721">
            <v>163</v>
          </cell>
          <cell r="AB721">
            <v>127</v>
          </cell>
          <cell r="AC721">
            <v>2993</v>
          </cell>
          <cell r="AD721">
            <v>1092</v>
          </cell>
          <cell r="AE721">
            <v>370</v>
          </cell>
          <cell r="AF721">
            <v>2869</v>
          </cell>
          <cell r="AG721">
            <v>12127</v>
          </cell>
          <cell r="AH721">
            <v>5657</v>
          </cell>
          <cell r="AI721">
            <v>20922</v>
          </cell>
          <cell r="AJ721">
            <v>7379</v>
          </cell>
          <cell r="AK721">
            <v>7404</v>
          </cell>
          <cell r="AL721">
            <v>4348</v>
          </cell>
          <cell r="AM721">
            <v>11113</v>
          </cell>
          <cell r="AN721">
            <v>11098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6823280</v>
          </cell>
          <cell r="L722">
            <v>126343</v>
          </cell>
          <cell r="M722">
            <v>279943</v>
          </cell>
          <cell r="N722">
            <v>284509</v>
          </cell>
          <cell r="O722">
            <v>262497</v>
          </cell>
          <cell r="P722">
            <v>282646</v>
          </cell>
          <cell r="Q722">
            <v>302309</v>
          </cell>
          <cell r="R722">
            <v>357836</v>
          </cell>
          <cell r="S722">
            <v>316849</v>
          </cell>
          <cell r="T722">
            <v>394953</v>
          </cell>
          <cell r="U722">
            <v>359201</v>
          </cell>
          <cell r="V722">
            <v>271781</v>
          </cell>
          <cell r="W722">
            <v>315714</v>
          </cell>
          <cell r="X722">
            <v>274320</v>
          </cell>
          <cell r="Y722">
            <v>273286</v>
          </cell>
          <cell r="Z722">
            <v>238123</v>
          </cell>
          <cell r="AA722">
            <v>241563</v>
          </cell>
          <cell r="AB722">
            <v>226506</v>
          </cell>
          <cell r="AC722">
            <v>188262</v>
          </cell>
          <cell r="AD722">
            <v>189871</v>
          </cell>
          <cell r="AE722">
            <v>184681</v>
          </cell>
          <cell r="AF722">
            <v>188303</v>
          </cell>
          <cell r="AG722">
            <v>141450</v>
          </cell>
          <cell r="AH722">
            <v>150343</v>
          </cell>
          <cell r="AI722">
            <v>183020</v>
          </cell>
          <cell r="AJ722">
            <v>148322</v>
          </cell>
          <cell r="AK722">
            <v>183046</v>
          </cell>
          <cell r="AL722">
            <v>205443</v>
          </cell>
          <cell r="AM722">
            <v>188786</v>
          </cell>
          <cell r="AN722">
            <v>63374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117443</v>
          </cell>
          <cell r="L723">
            <v>3301</v>
          </cell>
          <cell r="M723">
            <v>5300</v>
          </cell>
          <cell r="N723">
            <v>9582</v>
          </cell>
          <cell r="O723">
            <v>5321</v>
          </cell>
          <cell r="P723">
            <v>7621</v>
          </cell>
          <cell r="Q723">
            <v>6460</v>
          </cell>
          <cell r="R723">
            <v>8054</v>
          </cell>
          <cell r="S723">
            <v>8846</v>
          </cell>
          <cell r="T723">
            <v>12143</v>
          </cell>
          <cell r="U723">
            <v>7831</v>
          </cell>
          <cell r="V723">
            <v>4714</v>
          </cell>
          <cell r="W723">
            <v>4455</v>
          </cell>
          <cell r="X723">
            <v>5056</v>
          </cell>
          <cell r="Y723">
            <v>5772</v>
          </cell>
          <cell r="Z723">
            <v>4527</v>
          </cell>
          <cell r="AA723">
            <v>4118</v>
          </cell>
          <cell r="AB723">
            <v>3941</v>
          </cell>
          <cell r="AC723">
            <v>2104</v>
          </cell>
          <cell r="AD723">
            <v>2969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1276224</v>
          </cell>
          <cell r="L724">
            <v>23045</v>
          </cell>
          <cell r="M724">
            <v>43232</v>
          </cell>
          <cell r="N724">
            <v>53203</v>
          </cell>
          <cell r="O724">
            <v>51072</v>
          </cell>
          <cell r="P724">
            <v>53252</v>
          </cell>
          <cell r="Q724">
            <v>58349</v>
          </cell>
          <cell r="R724">
            <v>67554</v>
          </cell>
          <cell r="S724">
            <v>70750</v>
          </cell>
          <cell r="T724">
            <v>72711</v>
          </cell>
          <cell r="U724">
            <v>66375</v>
          </cell>
          <cell r="V724">
            <v>54525</v>
          </cell>
          <cell r="W724">
            <v>58155</v>
          </cell>
          <cell r="X724">
            <v>55864</v>
          </cell>
          <cell r="Y724">
            <v>47557</v>
          </cell>
          <cell r="Z724">
            <v>47074</v>
          </cell>
          <cell r="AA724">
            <v>37539</v>
          </cell>
          <cell r="AB724">
            <v>49613</v>
          </cell>
          <cell r="AC724">
            <v>57428</v>
          </cell>
          <cell r="AD724">
            <v>49843</v>
          </cell>
          <cell r="AE724">
            <v>48393</v>
          </cell>
          <cell r="AF724">
            <v>37469</v>
          </cell>
          <cell r="AG724">
            <v>27872</v>
          </cell>
          <cell r="AH724">
            <v>22898</v>
          </cell>
          <cell r="AI724">
            <v>23817</v>
          </cell>
          <cell r="AJ724">
            <v>28268</v>
          </cell>
          <cell r="AK724">
            <v>24144</v>
          </cell>
          <cell r="AL724">
            <v>23254</v>
          </cell>
          <cell r="AM724">
            <v>18503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227114</v>
          </cell>
          <cell r="L725">
            <v>2684</v>
          </cell>
          <cell r="M725">
            <v>8246</v>
          </cell>
          <cell r="N725">
            <v>12258</v>
          </cell>
          <cell r="O725">
            <v>11194</v>
          </cell>
          <cell r="P725">
            <v>9115</v>
          </cell>
          <cell r="Q725">
            <v>12401</v>
          </cell>
          <cell r="R725">
            <v>16625</v>
          </cell>
          <cell r="S725">
            <v>13246</v>
          </cell>
          <cell r="T725">
            <v>11855</v>
          </cell>
          <cell r="U725">
            <v>14329</v>
          </cell>
          <cell r="V725">
            <v>17966</v>
          </cell>
          <cell r="W725">
            <v>9634</v>
          </cell>
          <cell r="X725">
            <v>9270</v>
          </cell>
          <cell r="Y725">
            <v>15379</v>
          </cell>
          <cell r="Z725">
            <v>12044</v>
          </cell>
          <cell r="AA725">
            <v>8507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3838</v>
          </cell>
          <cell r="AG725">
            <v>1891</v>
          </cell>
          <cell r="AH725">
            <v>3535</v>
          </cell>
          <cell r="AI725">
            <v>2113</v>
          </cell>
          <cell r="AJ725">
            <v>633</v>
          </cell>
          <cell r="AK725">
            <v>646</v>
          </cell>
          <cell r="AL725">
            <v>446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1092491</v>
          </cell>
          <cell r="L726">
            <v>6765</v>
          </cell>
          <cell r="M726">
            <v>44253</v>
          </cell>
          <cell r="N726">
            <v>40069</v>
          </cell>
          <cell r="O726">
            <v>40413</v>
          </cell>
          <cell r="P726">
            <v>41499</v>
          </cell>
          <cell r="Q726">
            <v>25625</v>
          </cell>
          <cell r="R726">
            <v>23634</v>
          </cell>
          <cell r="S726">
            <v>38375</v>
          </cell>
          <cell r="T726">
            <v>55761</v>
          </cell>
          <cell r="U726">
            <v>49356</v>
          </cell>
          <cell r="V726">
            <v>46051</v>
          </cell>
          <cell r="W726">
            <v>49079</v>
          </cell>
          <cell r="X726">
            <v>49126</v>
          </cell>
          <cell r="Y726">
            <v>75078</v>
          </cell>
          <cell r="Z726">
            <v>56072</v>
          </cell>
          <cell r="AA726">
            <v>69673</v>
          </cell>
          <cell r="AB726">
            <v>73024</v>
          </cell>
          <cell r="AC726">
            <v>43474</v>
          </cell>
          <cell r="AD726">
            <v>44538</v>
          </cell>
          <cell r="AE726">
            <v>63162</v>
          </cell>
          <cell r="AF726">
            <v>49060</v>
          </cell>
          <cell r="AG726">
            <v>37519</v>
          </cell>
          <cell r="AH726">
            <v>8871</v>
          </cell>
          <cell r="AI726">
            <v>5726</v>
          </cell>
          <cell r="AJ726">
            <v>13662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915766</v>
          </cell>
          <cell r="L727">
            <v>18556</v>
          </cell>
          <cell r="M727">
            <v>35978</v>
          </cell>
          <cell r="N727">
            <v>48725</v>
          </cell>
          <cell r="O727">
            <v>35160</v>
          </cell>
          <cell r="P727">
            <v>30847</v>
          </cell>
          <cell r="Q727">
            <v>27964</v>
          </cell>
          <cell r="R727">
            <v>37624</v>
          </cell>
          <cell r="S727">
            <v>53593</v>
          </cell>
          <cell r="T727">
            <v>65845</v>
          </cell>
          <cell r="U727">
            <v>64596</v>
          </cell>
          <cell r="V727">
            <v>56257</v>
          </cell>
          <cell r="W727">
            <v>44881</v>
          </cell>
          <cell r="X727">
            <v>41751</v>
          </cell>
          <cell r="Y727">
            <v>53225</v>
          </cell>
          <cell r="Z727">
            <v>52689</v>
          </cell>
          <cell r="AA727">
            <v>45736</v>
          </cell>
          <cell r="AB727">
            <v>34757</v>
          </cell>
          <cell r="AC727">
            <v>43351</v>
          </cell>
          <cell r="AD727">
            <v>19793</v>
          </cell>
          <cell r="AE727">
            <v>31255</v>
          </cell>
          <cell r="AF727">
            <v>19453</v>
          </cell>
          <cell r="AG727">
            <v>12585</v>
          </cell>
          <cell r="AH727">
            <v>5527</v>
          </cell>
          <cell r="AI727">
            <v>4410</v>
          </cell>
          <cell r="AJ727">
            <v>10131</v>
          </cell>
          <cell r="AK727">
            <v>2057</v>
          </cell>
          <cell r="AL727">
            <v>3972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  <cell r="J728">
            <v>194840</v>
          </cell>
          <cell r="L728">
            <v>3602</v>
          </cell>
          <cell r="M728">
            <v>9623</v>
          </cell>
          <cell r="N728">
            <v>7276</v>
          </cell>
          <cell r="O728">
            <v>9473</v>
          </cell>
          <cell r="P728">
            <v>10977</v>
          </cell>
          <cell r="Q728">
            <v>9591</v>
          </cell>
          <cell r="R728">
            <v>5919</v>
          </cell>
          <cell r="S728">
            <v>7634</v>
          </cell>
          <cell r="T728">
            <v>7332</v>
          </cell>
          <cell r="U728">
            <v>9606</v>
          </cell>
          <cell r="V728">
            <v>10107</v>
          </cell>
          <cell r="W728">
            <v>8854</v>
          </cell>
          <cell r="X728">
            <v>10740</v>
          </cell>
          <cell r="Y728">
            <v>5627</v>
          </cell>
          <cell r="Z728">
            <v>6279</v>
          </cell>
          <cell r="AA728">
            <v>6988</v>
          </cell>
          <cell r="AB728">
            <v>11196</v>
          </cell>
          <cell r="AC728">
            <v>4115</v>
          </cell>
          <cell r="AD728">
            <v>4351</v>
          </cell>
          <cell r="AE728">
            <v>5135</v>
          </cell>
          <cell r="AF728">
            <v>4230</v>
          </cell>
          <cell r="AG728">
            <v>3216</v>
          </cell>
          <cell r="AH728">
            <v>3982</v>
          </cell>
          <cell r="AI728">
            <v>4739</v>
          </cell>
          <cell r="AJ728">
            <v>5137</v>
          </cell>
          <cell r="AK728">
            <v>5453</v>
          </cell>
          <cell r="AL728">
            <v>4733</v>
          </cell>
          <cell r="AM728">
            <v>7530</v>
          </cell>
          <cell r="AN728">
            <v>1395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  <cell r="J729">
            <v>336184</v>
          </cell>
          <cell r="L729">
            <v>3905</v>
          </cell>
          <cell r="M729">
            <v>84489</v>
          </cell>
          <cell r="N729">
            <v>81021</v>
          </cell>
          <cell r="O729">
            <v>19366</v>
          </cell>
          <cell r="P729">
            <v>21658</v>
          </cell>
          <cell r="Q729">
            <v>14923</v>
          </cell>
          <cell r="R729">
            <v>4739</v>
          </cell>
          <cell r="S729">
            <v>11239</v>
          </cell>
          <cell r="T729">
            <v>18785</v>
          </cell>
          <cell r="U729">
            <v>13231</v>
          </cell>
          <cell r="V729">
            <v>5604</v>
          </cell>
          <cell r="W729">
            <v>15369</v>
          </cell>
          <cell r="X729">
            <v>3912</v>
          </cell>
          <cell r="Y729">
            <v>2271</v>
          </cell>
          <cell r="Z729">
            <v>12121</v>
          </cell>
          <cell r="AA729">
            <v>1112</v>
          </cell>
          <cell r="AB729">
            <v>3513</v>
          </cell>
          <cell r="AC729">
            <v>5990</v>
          </cell>
          <cell r="AD729">
            <v>1723</v>
          </cell>
          <cell r="AE729">
            <v>2512</v>
          </cell>
          <cell r="AH729">
            <v>2032</v>
          </cell>
          <cell r="AJ729">
            <v>293</v>
          </cell>
          <cell r="AK729">
            <v>416</v>
          </cell>
          <cell r="AL729">
            <v>1423</v>
          </cell>
          <cell r="AN729">
            <v>4537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  <cell r="J730">
            <v>1655150</v>
          </cell>
          <cell r="L730">
            <v>27212</v>
          </cell>
          <cell r="M730">
            <v>59329</v>
          </cell>
          <cell r="N730">
            <v>84898</v>
          </cell>
          <cell r="O730">
            <v>81785</v>
          </cell>
          <cell r="P730">
            <v>82635</v>
          </cell>
          <cell r="Q730">
            <v>86926</v>
          </cell>
          <cell r="R730">
            <v>61674</v>
          </cell>
          <cell r="S730">
            <v>78866</v>
          </cell>
          <cell r="T730">
            <v>73032</v>
          </cell>
          <cell r="U730">
            <v>95439</v>
          </cell>
          <cell r="V730">
            <v>76864</v>
          </cell>
          <cell r="W730">
            <v>153602</v>
          </cell>
          <cell r="X730">
            <v>105240</v>
          </cell>
          <cell r="Y730">
            <v>30847</v>
          </cell>
          <cell r="Z730">
            <v>32370</v>
          </cell>
          <cell r="AA730">
            <v>70028</v>
          </cell>
          <cell r="AB730">
            <v>60421</v>
          </cell>
          <cell r="AC730">
            <v>55861</v>
          </cell>
          <cell r="AD730">
            <v>43378</v>
          </cell>
          <cell r="AE730">
            <v>40726</v>
          </cell>
          <cell r="AF730">
            <v>21893</v>
          </cell>
          <cell r="AG730">
            <v>19769</v>
          </cell>
          <cell r="AH730">
            <v>26900</v>
          </cell>
          <cell r="AI730">
            <v>40230</v>
          </cell>
          <cell r="AJ730">
            <v>20162</v>
          </cell>
          <cell r="AK730">
            <v>31207</v>
          </cell>
          <cell r="AL730">
            <v>34834</v>
          </cell>
          <cell r="AM730">
            <v>41808</v>
          </cell>
          <cell r="AN730">
            <v>17214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  <cell r="J731">
            <v>213052</v>
          </cell>
          <cell r="L731">
            <v>5633</v>
          </cell>
          <cell r="M731">
            <v>11661</v>
          </cell>
          <cell r="N731">
            <v>8635</v>
          </cell>
          <cell r="O731">
            <v>11329</v>
          </cell>
          <cell r="P731">
            <v>18108</v>
          </cell>
          <cell r="Q731">
            <v>8625</v>
          </cell>
          <cell r="R731">
            <v>8800</v>
          </cell>
          <cell r="S731">
            <v>9649</v>
          </cell>
          <cell r="T731">
            <v>12820</v>
          </cell>
          <cell r="U731">
            <v>7577</v>
          </cell>
          <cell r="V731">
            <v>14477</v>
          </cell>
          <cell r="W731">
            <v>6199</v>
          </cell>
          <cell r="X731">
            <v>13330</v>
          </cell>
          <cell r="Y731">
            <v>5149</v>
          </cell>
          <cell r="Z731">
            <v>5959</v>
          </cell>
          <cell r="AA731">
            <v>5849</v>
          </cell>
          <cell r="AB731">
            <v>8194</v>
          </cell>
          <cell r="AC731">
            <v>5503</v>
          </cell>
          <cell r="AD731">
            <v>2942</v>
          </cell>
          <cell r="AE731">
            <v>2725</v>
          </cell>
          <cell r="AF731">
            <v>4528</v>
          </cell>
          <cell r="AG731">
            <v>2869</v>
          </cell>
          <cell r="AH731">
            <v>3593</v>
          </cell>
          <cell r="AI731">
            <v>2597</v>
          </cell>
          <cell r="AJ731">
            <v>2407</v>
          </cell>
          <cell r="AK731">
            <v>16211</v>
          </cell>
          <cell r="AL731">
            <v>3970</v>
          </cell>
          <cell r="AM731">
            <v>3139</v>
          </cell>
          <cell r="AN731">
            <v>574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  <cell r="J732">
            <v>44040</v>
          </cell>
          <cell r="M732">
            <v>2267</v>
          </cell>
          <cell r="N732">
            <v>2222</v>
          </cell>
          <cell r="O732">
            <v>11570</v>
          </cell>
          <cell r="Q732">
            <v>327</v>
          </cell>
          <cell r="R732">
            <v>366</v>
          </cell>
          <cell r="S732">
            <v>1125</v>
          </cell>
          <cell r="T732">
            <v>1057</v>
          </cell>
          <cell r="U732">
            <v>546</v>
          </cell>
          <cell r="V732">
            <v>7095</v>
          </cell>
          <cell r="W732">
            <v>4596</v>
          </cell>
          <cell r="X732">
            <v>329</v>
          </cell>
          <cell r="Y732">
            <v>151</v>
          </cell>
          <cell r="Z732">
            <v>719</v>
          </cell>
          <cell r="AA732">
            <v>46</v>
          </cell>
          <cell r="AB732">
            <v>162</v>
          </cell>
          <cell r="AC732">
            <v>138</v>
          </cell>
          <cell r="AE732">
            <v>12</v>
          </cell>
          <cell r="AH732">
            <v>67</v>
          </cell>
          <cell r="AI732">
            <v>16</v>
          </cell>
          <cell r="AK732">
            <v>247</v>
          </cell>
          <cell r="AM732">
            <v>10706</v>
          </cell>
          <cell r="AN732">
            <v>276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1502394</v>
          </cell>
          <cell r="L733">
            <v>34761</v>
          </cell>
          <cell r="M733">
            <v>107370</v>
          </cell>
          <cell r="N733">
            <v>81376</v>
          </cell>
          <cell r="O733">
            <v>117122</v>
          </cell>
          <cell r="P733">
            <v>125316</v>
          </cell>
          <cell r="Q733">
            <v>83309</v>
          </cell>
          <cell r="R733">
            <v>61772</v>
          </cell>
          <cell r="S733">
            <v>74255</v>
          </cell>
          <cell r="T733">
            <v>71109</v>
          </cell>
          <cell r="U733">
            <v>48333</v>
          </cell>
          <cell r="V733">
            <v>69686</v>
          </cell>
          <cell r="W733">
            <v>52600</v>
          </cell>
          <cell r="X733">
            <v>39678</v>
          </cell>
          <cell r="Y733">
            <v>70625</v>
          </cell>
          <cell r="Z733">
            <v>42945</v>
          </cell>
          <cell r="AA733">
            <v>26210</v>
          </cell>
          <cell r="AB733">
            <v>38175</v>
          </cell>
          <cell r="AC733">
            <v>23894</v>
          </cell>
          <cell r="AD733">
            <v>27846</v>
          </cell>
          <cell r="AE733">
            <v>64715</v>
          </cell>
          <cell r="AF733">
            <v>19343</v>
          </cell>
          <cell r="AG733">
            <v>27183</v>
          </cell>
          <cell r="AH733">
            <v>3350</v>
          </cell>
          <cell r="AI733">
            <v>20810</v>
          </cell>
          <cell r="AJ733">
            <v>45188</v>
          </cell>
          <cell r="AK733">
            <v>26685</v>
          </cell>
          <cell r="AL733">
            <v>10651</v>
          </cell>
          <cell r="AM733">
            <v>29266</v>
          </cell>
          <cell r="AN733">
            <v>51355</v>
          </cell>
          <cell r="AO733">
            <v>7466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  <cell r="J734">
            <v>9425</v>
          </cell>
          <cell r="L734">
            <v>67</v>
          </cell>
          <cell r="M734">
            <v>108</v>
          </cell>
          <cell r="O734">
            <v>306</v>
          </cell>
          <cell r="R734">
            <v>1414</v>
          </cell>
          <cell r="S734">
            <v>381</v>
          </cell>
          <cell r="T734">
            <v>1406</v>
          </cell>
          <cell r="W734">
            <v>671</v>
          </cell>
          <cell r="X734">
            <v>1790</v>
          </cell>
          <cell r="AA734">
            <v>1133</v>
          </cell>
          <cell r="AB734">
            <v>806</v>
          </cell>
          <cell r="AC734">
            <v>260</v>
          </cell>
          <cell r="AE734">
            <v>983</v>
          </cell>
          <cell r="AG734">
            <v>100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  <cell r="J735">
            <v>136679</v>
          </cell>
          <cell r="L735">
            <v>1360</v>
          </cell>
          <cell r="M735">
            <v>3142</v>
          </cell>
          <cell r="N735">
            <v>1730</v>
          </cell>
          <cell r="O735">
            <v>6533</v>
          </cell>
          <cell r="P735">
            <v>4050</v>
          </cell>
          <cell r="Q735">
            <v>9570</v>
          </cell>
          <cell r="R735">
            <v>21999</v>
          </cell>
          <cell r="S735">
            <v>14762</v>
          </cell>
          <cell r="T735">
            <v>10847</v>
          </cell>
          <cell r="U735">
            <v>3274</v>
          </cell>
          <cell r="W735">
            <v>2411</v>
          </cell>
          <cell r="X735">
            <v>9047</v>
          </cell>
          <cell r="Y735">
            <v>19407</v>
          </cell>
          <cell r="Z735">
            <v>4882</v>
          </cell>
          <cell r="AB735">
            <v>8938</v>
          </cell>
          <cell r="AE735">
            <v>11284</v>
          </cell>
          <cell r="AG735">
            <v>3443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  <cell r="J736">
            <v>32089</v>
          </cell>
          <cell r="L736">
            <v>817</v>
          </cell>
          <cell r="M736">
            <v>876</v>
          </cell>
          <cell r="N736">
            <v>2759</v>
          </cell>
          <cell r="O736">
            <v>3161</v>
          </cell>
          <cell r="P736">
            <v>770</v>
          </cell>
          <cell r="Q736">
            <v>2484</v>
          </cell>
          <cell r="R736">
            <v>2585</v>
          </cell>
          <cell r="S736">
            <v>7694</v>
          </cell>
          <cell r="T736">
            <v>4896</v>
          </cell>
          <cell r="U736">
            <v>494</v>
          </cell>
          <cell r="V736">
            <v>2883</v>
          </cell>
          <cell r="X736">
            <v>74</v>
          </cell>
          <cell r="AA736">
            <v>2596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  <cell r="J737">
            <v>19487</v>
          </cell>
          <cell r="L737">
            <v>48</v>
          </cell>
          <cell r="M737">
            <v>453</v>
          </cell>
          <cell r="N737">
            <v>92</v>
          </cell>
          <cell r="O737">
            <v>960</v>
          </cell>
          <cell r="P737">
            <v>1394</v>
          </cell>
          <cell r="Q737">
            <v>735</v>
          </cell>
          <cell r="R737">
            <v>801</v>
          </cell>
          <cell r="S737">
            <v>1799</v>
          </cell>
          <cell r="T737">
            <v>1791</v>
          </cell>
          <cell r="U737">
            <v>1742</v>
          </cell>
          <cell r="V737">
            <v>646</v>
          </cell>
          <cell r="W737">
            <v>967</v>
          </cell>
          <cell r="X737">
            <v>383</v>
          </cell>
          <cell r="Y737">
            <v>688</v>
          </cell>
          <cell r="Z737">
            <v>588</v>
          </cell>
          <cell r="AA737">
            <v>245</v>
          </cell>
          <cell r="AB737">
            <v>894</v>
          </cell>
          <cell r="AC737">
            <v>496</v>
          </cell>
          <cell r="AD737">
            <v>1530</v>
          </cell>
          <cell r="AE737">
            <v>614</v>
          </cell>
          <cell r="AF737">
            <v>1438</v>
          </cell>
          <cell r="AG737">
            <v>1183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  <cell r="J738">
            <v>185433</v>
          </cell>
          <cell r="L738">
            <v>1816</v>
          </cell>
          <cell r="M738">
            <v>766</v>
          </cell>
          <cell r="N738">
            <v>33641</v>
          </cell>
          <cell r="O738">
            <v>3187</v>
          </cell>
          <cell r="P738">
            <v>4392</v>
          </cell>
          <cell r="Q738">
            <v>937</v>
          </cell>
          <cell r="R738">
            <v>780</v>
          </cell>
          <cell r="S738">
            <v>8307</v>
          </cell>
          <cell r="T738">
            <v>13254</v>
          </cell>
          <cell r="U738">
            <v>2350</v>
          </cell>
          <cell r="V738">
            <v>6703</v>
          </cell>
          <cell r="W738">
            <v>1058</v>
          </cell>
          <cell r="X738">
            <v>19780</v>
          </cell>
          <cell r="Y738">
            <v>20853</v>
          </cell>
          <cell r="Z738">
            <v>6778</v>
          </cell>
          <cell r="AA738">
            <v>292</v>
          </cell>
          <cell r="AB738">
            <v>36193</v>
          </cell>
          <cell r="AC738">
            <v>8052</v>
          </cell>
          <cell r="AE738">
            <v>16294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  <cell r="J739">
            <v>56874</v>
          </cell>
          <cell r="L739">
            <v>578</v>
          </cell>
          <cell r="M739">
            <v>4334</v>
          </cell>
          <cell r="N739">
            <v>692</v>
          </cell>
          <cell r="O739">
            <v>1969</v>
          </cell>
          <cell r="P739">
            <v>1698</v>
          </cell>
          <cell r="Q739">
            <v>795</v>
          </cell>
          <cell r="R739">
            <v>662</v>
          </cell>
          <cell r="S739">
            <v>3861</v>
          </cell>
          <cell r="T739">
            <v>5113</v>
          </cell>
          <cell r="U739">
            <v>3163</v>
          </cell>
          <cell r="V739">
            <v>1234</v>
          </cell>
          <cell r="W739">
            <v>6930</v>
          </cell>
          <cell r="X739">
            <v>12406</v>
          </cell>
          <cell r="Y739">
            <v>2687</v>
          </cell>
          <cell r="Z739">
            <v>855</v>
          </cell>
          <cell r="AA739">
            <v>3535</v>
          </cell>
          <cell r="AB739">
            <v>750</v>
          </cell>
          <cell r="AC739">
            <v>3025</v>
          </cell>
          <cell r="AD739">
            <v>1269</v>
          </cell>
          <cell r="AE739">
            <v>847</v>
          </cell>
          <cell r="AF739">
            <v>276</v>
          </cell>
          <cell r="AG739">
            <v>195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352259</v>
          </cell>
          <cell r="L740">
            <v>3167</v>
          </cell>
          <cell r="M740">
            <v>13408</v>
          </cell>
          <cell r="N740">
            <v>17263</v>
          </cell>
          <cell r="O740">
            <v>19480</v>
          </cell>
          <cell r="P740">
            <v>17295</v>
          </cell>
          <cell r="Q740">
            <v>12229</v>
          </cell>
          <cell r="R740">
            <v>16296</v>
          </cell>
          <cell r="S740">
            <v>9627</v>
          </cell>
          <cell r="T740">
            <v>10981</v>
          </cell>
          <cell r="U740">
            <v>22012</v>
          </cell>
          <cell r="V740">
            <v>12393</v>
          </cell>
          <cell r="W740">
            <v>8648</v>
          </cell>
          <cell r="X740">
            <v>9927</v>
          </cell>
          <cell r="Y740">
            <v>8443</v>
          </cell>
          <cell r="Z740">
            <v>9274</v>
          </cell>
          <cell r="AA740">
            <v>7395</v>
          </cell>
          <cell r="AB740">
            <v>15872</v>
          </cell>
          <cell r="AC740">
            <v>13151</v>
          </cell>
          <cell r="AD740">
            <v>12598</v>
          </cell>
          <cell r="AE740">
            <v>10009</v>
          </cell>
          <cell r="AF740">
            <v>6470</v>
          </cell>
          <cell r="AG740">
            <v>9193</v>
          </cell>
          <cell r="AH740">
            <v>12477</v>
          </cell>
          <cell r="AI740">
            <v>12152</v>
          </cell>
          <cell r="AJ740">
            <v>20446</v>
          </cell>
          <cell r="AK740">
            <v>10543</v>
          </cell>
          <cell r="AL740">
            <v>13495</v>
          </cell>
          <cell r="AM740">
            <v>12503</v>
          </cell>
          <cell r="AN740">
            <v>5512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  <cell r="J741">
            <v>786769</v>
          </cell>
          <cell r="L741">
            <v>586</v>
          </cell>
          <cell r="M741">
            <v>25048</v>
          </cell>
          <cell r="N741">
            <v>87075</v>
          </cell>
          <cell r="O741">
            <v>49595</v>
          </cell>
          <cell r="P741">
            <v>35141</v>
          </cell>
          <cell r="Q741">
            <v>38160</v>
          </cell>
          <cell r="R741">
            <v>49340</v>
          </cell>
          <cell r="S741">
            <v>47399</v>
          </cell>
          <cell r="T741">
            <v>52153</v>
          </cell>
          <cell r="U741">
            <v>39609</v>
          </cell>
          <cell r="V741">
            <v>39944</v>
          </cell>
          <cell r="W741">
            <v>47920</v>
          </cell>
          <cell r="X741">
            <v>59117</v>
          </cell>
          <cell r="Y741">
            <v>24127</v>
          </cell>
          <cell r="Z741">
            <v>13151</v>
          </cell>
          <cell r="AA741">
            <v>21183</v>
          </cell>
          <cell r="AB741">
            <v>32021</v>
          </cell>
          <cell r="AC741">
            <v>19378</v>
          </cell>
          <cell r="AD741">
            <v>17044</v>
          </cell>
          <cell r="AE741">
            <v>719</v>
          </cell>
          <cell r="AF741">
            <v>21649</v>
          </cell>
          <cell r="AG741">
            <v>9580</v>
          </cell>
          <cell r="AH741">
            <v>12356</v>
          </cell>
          <cell r="AI741">
            <v>5500</v>
          </cell>
          <cell r="AJ741">
            <v>2490</v>
          </cell>
          <cell r="AK741">
            <v>8984</v>
          </cell>
          <cell r="AL741">
            <v>11424</v>
          </cell>
          <cell r="AM741">
            <v>15860</v>
          </cell>
          <cell r="AN741">
            <v>216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1072177</v>
          </cell>
          <cell r="L742">
            <v>24481</v>
          </cell>
          <cell r="M742">
            <v>66028</v>
          </cell>
          <cell r="N742">
            <v>48059</v>
          </cell>
          <cell r="O742">
            <v>33009</v>
          </cell>
          <cell r="P742">
            <v>50609</v>
          </cell>
          <cell r="Q742">
            <v>31901</v>
          </cell>
          <cell r="R742">
            <v>76435</v>
          </cell>
          <cell r="S742">
            <v>80754</v>
          </cell>
          <cell r="T742">
            <v>49946</v>
          </cell>
          <cell r="U742">
            <v>97443</v>
          </cell>
          <cell r="V742">
            <v>25454</v>
          </cell>
          <cell r="W742">
            <v>30708</v>
          </cell>
          <cell r="X742">
            <v>24418</v>
          </cell>
          <cell r="Y742">
            <v>38298</v>
          </cell>
          <cell r="Z742">
            <v>67822</v>
          </cell>
          <cell r="AA742">
            <v>30192</v>
          </cell>
          <cell r="AB742">
            <v>38506</v>
          </cell>
          <cell r="AC742">
            <v>40066</v>
          </cell>
          <cell r="AD742">
            <v>26341</v>
          </cell>
          <cell r="AE742">
            <v>19702</v>
          </cell>
          <cell r="AF742">
            <v>31469</v>
          </cell>
          <cell r="AG742">
            <v>17245</v>
          </cell>
          <cell r="AH742">
            <v>10554</v>
          </cell>
          <cell r="AI742">
            <v>16532</v>
          </cell>
          <cell r="AJ742">
            <v>18643</v>
          </cell>
          <cell r="AK742">
            <v>17332</v>
          </cell>
          <cell r="AL742">
            <v>17304</v>
          </cell>
          <cell r="AM742">
            <v>33850</v>
          </cell>
          <cell r="AN742">
            <v>9076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  <cell r="J743">
            <v>19726</v>
          </cell>
          <cell r="L743">
            <v>212</v>
          </cell>
          <cell r="N743">
            <v>426</v>
          </cell>
          <cell r="O743">
            <v>27</v>
          </cell>
          <cell r="P743">
            <v>45</v>
          </cell>
          <cell r="Q743">
            <v>151</v>
          </cell>
          <cell r="S743">
            <v>68</v>
          </cell>
          <cell r="T743">
            <v>209</v>
          </cell>
          <cell r="U743">
            <v>111</v>
          </cell>
          <cell r="V743">
            <v>1263</v>
          </cell>
          <cell r="W743">
            <v>169</v>
          </cell>
          <cell r="Z743">
            <v>562</v>
          </cell>
          <cell r="AA743">
            <v>1135</v>
          </cell>
          <cell r="AB743">
            <v>1392</v>
          </cell>
          <cell r="AC743">
            <v>652</v>
          </cell>
          <cell r="AG743">
            <v>367</v>
          </cell>
          <cell r="AH743">
            <v>1517</v>
          </cell>
          <cell r="AI743">
            <v>1506</v>
          </cell>
          <cell r="AJ743">
            <v>1167</v>
          </cell>
          <cell r="AK743">
            <v>1693</v>
          </cell>
          <cell r="AL743">
            <v>4468</v>
          </cell>
          <cell r="AM743">
            <v>1740</v>
          </cell>
          <cell r="AN743">
            <v>846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  <cell r="J744">
            <v>29689</v>
          </cell>
          <cell r="M744">
            <v>697</v>
          </cell>
          <cell r="N744">
            <v>1209</v>
          </cell>
          <cell r="O744">
            <v>1374</v>
          </cell>
          <cell r="P744">
            <v>1982</v>
          </cell>
          <cell r="Q744">
            <v>5216</v>
          </cell>
          <cell r="R744">
            <v>762</v>
          </cell>
          <cell r="T744">
            <v>435</v>
          </cell>
          <cell r="W744">
            <v>656</v>
          </cell>
          <cell r="Y744">
            <v>435</v>
          </cell>
          <cell r="AA744">
            <v>6166</v>
          </cell>
          <cell r="AB744">
            <v>528</v>
          </cell>
          <cell r="AC744">
            <v>1867</v>
          </cell>
          <cell r="AF744">
            <v>2032</v>
          </cell>
          <cell r="AI744">
            <v>1217</v>
          </cell>
          <cell r="AJ744">
            <v>1895</v>
          </cell>
          <cell r="AL744">
            <v>3218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  <cell r="J745">
            <v>45003</v>
          </cell>
          <cell r="M745">
            <v>363</v>
          </cell>
          <cell r="N745">
            <v>2231</v>
          </cell>
          <cell r="O745">
            <v>2514</v>
          </cell>
          <cell r="Q745">
            <v>644</v>
          </cell>
          <cell r="S745">
            <v>229</v>
          </cell>
          <cell r="T745">
            <v>530</v>
          </cell>
          <cell r="V745">
            <v>1663</v>
          </cell>
          <cell r="W745">
            <v>203</v>
          </cell>
          <cell r="Y745">
            <v>686</v>
          </cell>
          <cell r="Z745">
            <v>154</v>
          </cell>
          <cell r="AA745">
            <v>636</v>
          </cell>
          <cell r="AB745">
            <v>2714</v>
          </cell>
          <cell r="AC745">
            <v>2262</v>
          </cell>
          <cell r="AE745">
            <v>3108</v>
          </cell>
          <cell r="AG745">
            <v>258</v>
          </cell>
          <cell r="AH745">
            <v>4093</v>
          </cell>
          <cell r="AI745">
            <v>2966</v>
          </cell>
          <cell r="AJ745">
            <v>2736</v>
          </cell>
          <cell r="AK745">
            <v>1721</v>
          </cell>
          <cell r="AL745">
            <v>7618</v>
          </cell>
          <cell r="AM745">
            <v>7421</v>
          </cell>
          <cell r="AN745">
            <v>253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7370712</v>
          </cell>
          <cell r="L746">
            <v>114063</v>
          </cell>
          <cell r="M746">
            <v>315380</v>
          </cell>
          <cell r="N746">
            <v>294642</v>
          </cell>
          <cell r="O746">
            <v>299963</v>
          </cell>
          <cell r="P746">
            <v>304145</v>
          </cell>
          <cell r="Q746">
            <v>320596</v>
          </cell>
          <cell r="R746">
            <v>336180</v>
          </cell>
          <cell r="S746">
            <v>325512</v>
          </cell>
          <cell r="T746">
            <v>382500</v>
          </cell>
          <cell r="U746">
            <v>374440</v>
          </cell>
          <cell r="V746">
            <v>301139</v>
          </cell>
          <cell r="W746">
            <v>313414</v>
          </cell>
          <cell r="X746">
            <v>301631</v>
          </cell>
          <cell r="Y746">
            <v>291126</v>
          </cell>
          <cell r="Z746">
            <v>270614</v>
          </cell>
          <cell r="AA746">
            <v>242505</v>
          </cell>
          <cell r="AB746">
            <v>234547</v>
          </cell>
          <cell r="AC746">
            <v>202747</v>
          </cell>
          <cell r="AD746">
            <v>213874</v>
          </cell>
          <cell r="AE746">
            <v>219380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205145</v>
          </cell>
          <cell r="AK746">
            <v>222903</v>
          </cell>
          <cell r="AL746">
            <v>237265</v>
          </cell>
          <cell r="AM746">
            <v>220817</v>
          </cell>
          <cell r="AN746">
            <v>78050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111143</v>
          </cell>
          <cell r="L747">
            <v>481</v>
          </cell>
          <cell r="M747">
            <v>8764</v>
          </cell>
          <cell r="N747">
            <v>1730</v>
          </cell>
          <cell r="O747">
            <v>2306</v>
          </cell>
          <cell r="P747">
            <v>3703</v>
          </cell>
          <cell r="Q747">
            <v>5176</v>
          </cell>
          <cell r="R747">
            <v>7960</v>
          </cell>
          <cell r="S747">
            <v>10491</v>
          </cell>
          <cell r="T747">
            <v>7296</v>
          </cell>
          <cell r="U747">
            <v>9462</v>
          </cell>
          <cell r="V747">
            <v>6120</v>
          </cell>
          <cell r="W747">
            <v>6864</v>
          </cell>
          <cell r="X747">
            <v>5647</v>
          </cell>
          <cell r="Y747">
            <v>6487</v>
          </cell>
          <cell r="Z747">
            <v>12287</v>
          </cell>
          <cell r="AA747">
            <v>1768</v>
          </cell>
          <cell r="AB747">
            <v>1250</v>
          </cell>
          <cell r="AC747">
            <v>5774</v>
          </cell>
          <cell r="AD747">
            <v>1142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898694</v>
          </cell>
          <cell r="L748">
            <v>18270</v>
          </cell>
          <cell r="M748">
            <v>33652</v>
          </cell>
          <cell r="N748">
            <v>34217</v>
          </cell>
          <cell r="O748">
            <v>29199</v>
          </cell>
          <cell r="P748">
            <v>30422</v>
          </cell>
          <cell r="Q748">
            <v>34669</v>
          </cell>
          <cell r="R748">
            <v>38364</v>
          </cell>
          <cell r="S748">
            <v>39217</v>
          </cell>
          <cell r="T748">
            <v>49895</v>
          </cell>
          <cell r="U748">
            <v>47331</v>
          </cell>
          <cell r="V748">
            <v>33508</v>
          </cell>
          <cell r="W748">
            <v>41299</v>
          </cell>
          <cell r="X748">
            <v>36501</v>
          </cell>
          <cell r="Y748">
            <v>40446</v>
          </cell>
          <cell r="Z748">
            <v>37524</v>
          </cell>
          <cell r="AA748">
            <v>24844</v>
          </cell>
          <cell r="AB748">
            <v>34754</v>
          </cell>
          <cell r="AC748">
            <v>35060</v>
          </cell>
          <cell r="AD748">
            <v>43026</v>
          </cell>
          <cell r="AE748">
            <v>41224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22077</v>
          </cell>
          <cell r="AL748">
            <v>22712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474528</v>
          </cell>
          <cell r="L749">
            <v>5619</v>
          </cell>
          <cell r="M749">
            <v>11725</v>
          </cell>
          <cell r="N749">
            <v>27322</v>
          </cell>
          <cell r="O749">
            <v>25215</v>
          </cell>
          <cell r="P749">
            <v>24224</v>
          </cell>
          <cell r="Q749">
            <v>21250</v>
          </cell>
          <cell r="R749">
            <v>23901</v>
          </cell>
          <cell r="S749">
            <v>29530</v>
          </cell>
          <cell r="T749">
            <v>27769</v>
          </cell>
          <cell r="U749">
            <v>25882</v>
          </cell>
          <cell r="V749">
            <v>28509</v>
          </cell>
          <cell r="W749">
            <v>26322</v>
          </cell>
          <cell r="X749">
            <v>30285</v>
          </cell>
          <cell r="Y749">
            <v>34131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10922</v>
          </cell>
          <cell r="AE749">
            <v>10340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3939</v>
          </cell>
          <cell r="AM749">
            <v>5984</v>
          </cell>
          <cell r="AN749">
            <v>3486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1366731</v>
          </cell>
          <cell r="L750">
            <v>4726</v>
          </cell>
          <cell r="M750">
            <v>34035</v>
          </cell>
          <cell r="N750">
            <v>43546</v>
          </cell>
          <cell r="O750">
            <v>70809</v>
          </cell>
          <cell r="P750">
            <v>35320</v>
          </cell>
          <cell r="Q750">
            <v>49458</v>
          </cell>
          <cell r="R750">
            <v>49047</v>
          </cell>
          <cell r="S750">
            <v>90119</v>
          </cell>
          <cell r="T750">
            <v>76284</v>
          </cell>
          <cell r="U750">
            <v>83008</v>
          </cell>
          <cell r="V750">
            <v>38312</v>
          </cell>
          <cell r="W750">
            <v>31410</v>
          </cell>
          <cell r="X750">
            <v>68289</v>
          </cell>
          <cell r="Y750">
            <v>69674</v>
          </cell>
          <cell r="Z750">
            <v>91111</v>
          </cell>
          <cell r="AA750">
            <v>71820</v>
          </cell>
          <cell r="AB750">
            <v>37514</v>
          </cell>
          <cell r="AC750">
            <v>64961</v>
          </cell>
          <cell r="AD750">
            <v>91450</v>
          </cell>
          <cell r="AE750">
            <v>60805</v>
          </cell>
          <cell r="AF750">
            <v>31789</v>
          </cell>
          <cell r="AG750">
            <v>38704</v>
          </cell>
          <cell r="AH750">
            <v>23448</v>
          </cell>
          <cell r="AI750">
            <v>7636</v>
          </cell>
          <cell r="AJ750">
            <v>20349</v>
          </cell>
          <cell r="AK750">
            <v>12075</v>
          </cell>
          <cell r="AL750">
            <v>15110</v>
          </cell>
          <cell r="AM750">
            <v>29193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538713</v>
          </cell>
          <cell r="L751">
            <v>6557</v>
          </cell>
          <cell r="M751">
            <v>22881</v>
          </cell>
          <cell r="N751">
            <v>16778</v>
          </cell>
          <cell r="O751">
            <v>19565</v>
          </cell>
          <cell r="P751">
            <v>10079</v>
          </cell>
          <cell r="Q751">
            <v>21010</v>
          </cell>
          <cell r="R751">
            <v>26053</v>
          </cell>
          <cell r="S751">
            <v>42236</v>
          </cell>
          <cell r="T751">
            <v>28912</v>
          </cell>
          <cell r="U751">
            <v>34798</v>
          </cell>
          <cell r="V751">
            <v>26773</v>
          </cell>
          <cell r="W751">
            <v>20648</v>
          </cell>
          <cell r="X751">
            <v>26129</v>
          </cell>
          <cell r="Y751">
            <v>27704</v>
          </cell>
          <cell r="Z751">
            <v>25424</v>
          </cell>
          <cell r="AA751">
            <v>19987</v>
          </cell>
          <cell r="AB751">
            <v>24327</v>
          </cell>
          <cell r="AC751">
            <v>24535</v>
          </cell>
          <cell r="AD751">
            <v>27993</v>
          </cell>
          <cell r="AE751">
            <v>10749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4151</v>
          </cell>
          <cell r="AK751">
            <v>3922</v>
          </cell>
          <cell r="AL751">
            <v>11721</v>
          </cell>
          <cell r="AM751">
            <v>2222</v>
          </cell>
          <cell r="AN751">
            <v>5600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  <cell r="J752">
            <v>246475</v>
          </cell>
          <cell r="L752">
            <v>6144</v>
          </cell>
          <cell r="M752">
            <v>11098</v>
          </cell>
          <cell r="N752">
            <v>10126</v>
          </cell>
          <cell r="O752">
            <v>15472</v>
          </cell>
          <cell r="P752">
            <v>15487</v>
          </cell>
          <cell r="Q752">
            <v>14194</v>
          </cell>
          <cell r="R752">
            <v>9591</v>
          </cell>
          <cell r="S752">
            <v>11292</v>
          </cell>
          <cell r="T752">
            <v>10502</v>
          </cell>
          <cell r="U752">
            <v>8431</v>
          </cell>
          <cell r="V752">
            <v>9712</v>
          </cell>
          <cell r="W752">
            <v>8749</v>
          </cell>
          <cell r="X752">
            <v>6898</v>
          </cell>
          <cell r="Y752">
            <v>8004</v>
          </cell>
          <cell r="Z752">
            <v>10092</v>
          </cell>
          <cell r="AA752">
            <v>16358</v>
          </cell>
          <cell r="AB752">
            <v>11648</v>
          </cell>
          <cell r="AC752">
            <v>8736</v>
          </cell>
          <cell r="AD752">
            <v>6873</v>
          </cell>
          <cell r="AE752">
            <v>6112</v>
          </cell>
          <cell r="AF752">
            <v>4262</v>
          </cell>
          <cell r="AG752">
            <v>4919</v>
          </cell>
          <cell r="AH752">
            <v>4885</v>
          </cell>
          <cell r="AI752">
            <v>4525</v>
          </cell>
          <cell r="AJ752">
            <v>5667</v>
          </cell>
          <cell r="AK752">
            <v>3859</v>
          </cell>
          <cell r="AL752">
            <v>5566</v>
          </cell>
          <cell r="AM752">
            <v>4911</v>
          </cell>
          <cell r="AN752">
            <v>2362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  <cell r="J753">
            <v>357588</v>
          </cell>
          <cell r="L753">
            <v>3115</v>
          </cell>
          <cell r="M753">
            <v>9557</v>
          </cell>
          <cell r="N753">
            <v>10960</v>
          </cell>
          <cell r="O753">
            <v>48918</v>
          </cell>
          <cell r="P753">
            <v>17960</v>
          </cell>
          <cell r="Q753">
            <v>22050</v>
          </cell>
          <cell r="R753">
            <v>17134</v>
          </cell>
          <cell r="S753">
            <v>30107</v>
          </cell>
          <cell r="T753">
            <v>5841</v>
          </cell>
          <cell r="U753">
            <v>33873</v>
          </cell>
          <cell r="V753">
            <v>10980</v>
          </cell>
          <cell r="W753">
            <v>13229</v>
          </cell>
          <cell r="X753">
            <v>19305</v>
          </cell>
          <cell r="Y753">
            <v>6233</v>
          </cell>
          <cell r="Z753">
            <v>18482</v>
          </cell>
          <cell r="AA753">
            <v>8393</v>
          </cell>
          <cell r="AB753">
            <v>21618</v>
          </cell>
          <cell r="AC753">
            <v>6062</v>
          </cell>
          <cell r="AD753">
            <v>15461</v>
          </cell>
          <cell r="AE753">
            <v>3122</v>
          </cell>
          <cell r="AF753">
            <v>167</v>
          </cell>
          <cell r="AG753">
            <v>2927</v>
          </cell>
          <cell r="AH753">
            <v>1571</v>
          </cell>
          <cell r="AI753">
            <v>527</v>
          </cell>
          <cell r="AJ753">
            <v>3276</v>
          </cell>
          <cell r="AK753">
            <v>709</v>
          </cell>
          <cell r="AL753">
            <v>4380</v>
          </cell>
          <cell r="AM753">
            <v>15055</v>
          </cell>
          <cell r="AN753">
            <v>6576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2039260</v>
          </cell>
          <cell r="L754">
            <v>40064</v>
          </cell>
          <cell r="M754">
            <v>75289</v>
          </cell>
          <cell r="N754">
            <v>58045</v>
          </cell>
          <cell r="O754">
            <v>78368</v>
          </cell>
          <cell r="P754">
            <v>110861</v>
          </cell>
          <cell r="Q754">
            <v>88040</v>
          </cell>
          <cell r="R754">
            <v>196068</v>
          </cell>
          <cell r="S754">
            <v>102040</v>
          </cell>
          <cell r="T754">
            <v>96655</v>
          </cell>
          <cell r="U754">
            <v>68759</v>
          </cell>
          <cell r="V754">
            <v>80131</v>
          </cell>
          <cell r="W754">
            <v>80414</v>
          </cell>
          <cell r="X754">
            <v>77765</v>
          </cell>
          <cell r="Y754">
            <v>55657</v>
          </cell>
          <cell r="Z754">
            <v>50111</v>
          </cell>
          <cell r="AA754">
            <v>64584</v>
          </cell>
          <cell r="AB754">
            <v>46638</v>
          </cell>
          <cell r="AC754">
            <v>41094</v>
          </cell>
          <cell r="AD754">
            <v>52759</v>
          </cell>
          <cell r="AE754">
            <v>33571</v>
          </cell>
          <cell r="AF754">
            <v>158766</v>
          </cell>
          <cell r="AG754">
            <v>41931</v>
          </cell>
          <cell r="AH754">
            <v>14841</v>
          </cell>
          <cell r="AI754">
            <v>33842</v>
          </cell>
          <cell r="AJ754">
            <v>44861</v>
          </cell>
          <cell r="AK754">
            <v>39347</v>
          </cell>
          <cell r="AL754">
            <v>59689</v>
          </cell>
          <cell r="AM754">
            <v>58890</v>
          </cell>
          <cell r="AN754">
            <v>90180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  <cell r="J755">
            <v>287770</v>
          </cell>
          <cell r="L755">
            <v>8206</v>
          </cell>
          <cell r="M755">
            <v>21046</v>
          </cell>
          <cell r="N755">
            <v>17030</v>
          </cell>
          <cell r="O755">
            <v>18225</v>
          </cell>
          <cell r="P755">
            <v>19368</v>
          </cell>
          <cell r="Q755">
            <v>18878</v>
          </cell>
          <cell r="R755">
            <v>19558</v>
          </cell>
          <cell r="S755">
            <v>14938</v>
          </cell>
          <cell r="T755">
            <v>13253</v>
          </cell>
          <cell r="U755">
            <v>13057</v>
          </cell>
          <cell r="V755">
            <v>14398</v>
          </cell>
          <cell r="W755">
            <v>11991</v>
          </cell>
          <cell r="X755">
            <v>10691</v>
          </cell>
          <cell r="Y755">
            <v>8001</v>
          </cell>
          <cell r="Z755">
            <v>8199</v>
          </cell>
          <cell r="AA755">
            <v>6284</v>
          </cell>
          <cell r="AB755">
            <v>12042</v>
          </cell>
          <cell r="AC755">
            <v>6776</v>
          </cell>
          <cell r="AD755">
            <v>7414</v>
          </cell>
          <cell r="AE755">
            <v>9593</v>
          </cell>
          <cell r="AF755">
            <v>4737</v>
          </cell>
          <cell r="AG755">
            <v>3954</v>
          </cell>
          <cell r="AH755">
            <v>3461</v>
          </cell>
          <cell r="AI755">
            <v>3077</v>
          </cell>
          <cell r="AJ755">
            <v>3110</v>
          </cell>
          <cell r="AK755">
            <v>1885</v>
          </cell>
          <cell r="AL755">
            <v>4510</v>
          </cell>
          <cell r="AM755">
            <v>3808</v>
          </cell>
          <cell r="AN755">
            <v>280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  <cell r="J756">
            <v>17177</v>
          </cell>
          <cell r="L756">
            <v>30</v>
          </cell>
          <cell r="M756">
            <v>612</v>
          </cell>
          <cell r="N756">
            <v>61</v>
          </cell>
          <cell r="O756">
            <v>696</v>
          </cell>
          <cell r="P756">
            <v>2698</v>
          </cell>
          <cell r="Q756">
            <v>540</v>
          </cell>
          <cell r="R756">
            <v>1663</v>
          </cell>
          <cell r="S756">
            <v>967</v>
          </cell>
          <cell r="T756">
            <v>87</v>
          </cell>
          <cell r="U756">
            <v>954</v>
          </cell>
          <cell r="V756">
            <v>465</v>
          </cell>
          <cell r="W756">
            <v>200</v>
          </cell>
          <cell r="X756">
            <v>558</v>
          </cell>
          <cell r="Y756">
            <v>2766</v>
          </cell>
          <cell r="Z756">
            <v>12</v>
          </cell>
          <cell r="AA756">
            <v>267</v>
          </cell>
          <cell r="AB756">
            <v>230</v>
          </cell>
          <cell r="AC756">
            <v>3418</v>
          </cell>
          <cell r="AD756">
            <v>30</v>
          </cell>
          <cell r="AE756">
            <v>199</v>
          </cell>
          <cell r="AF756">
            <v>19</v>
          </cell>
          <cell r="AH756">
            <v>42</v>
          </cell>
          <cell r="AI756">
            <v>412</v>
          </cell>
          <cell r="AJ756">
            <v>251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1976289</v>
          </cell>
          <cell r="L757">
            <v>39344</v>
          </cell>
          <cell r="M757">
            <v>82075</v>
          </cell>
          <cell r="N757">
            <v>157515</v>
          </cell>
          <cell r="O757">
            <v>162379</v>
          </cell>
          <cell r="P757">
            <v>535827</v>
          </cell>
          <cell r="Q757">
            <v>79995</v>
          </cell>
          <cell r="R757">
            <v>81292</v>
          </cell>
          <cell r="S757">
            <v>87591</v>
          </cell>
          <cell r="T757">
            <v>83218</v>
          </cell>
          <cell r="U757">
            <v>93682</v>
          </cell>
          <cell r="V757">
            <v>52402</v>
          </cell>
          <cell r="W757">
            <v>63467</v>
          </cell>
          <cell r="X757">
            <v>23833</v>
          </cell>
          <cell r="Y757">
            <v>51508</v>
          </cell>
          <cell r="Z757">
            <v>33265</v>
          </cell>
          <cell r="AA757">
            <v>27383</v>
          </cell>
          <cell r="AB757">
            <v>24798</v>
          </cell>
          <cell r="AC757">
            <v>40801</v>
          </cell>
          <cell r="AD757">
            <v>29773</v>
          </cell>
          <cell r="AE757">
            <v>41563</v>
          </cell>
          <cell r="AF757">
            <v>18663</v>
          </cell>
          <cell r="AG757">
            <v>24419</v>
          </cell>
          <cell r="AH757">
            <v>27539</v>
          </cell>
          <cell r="AI757">
            <v>37719</v>
          </cell>
          <cell r="AJ757">
            <v>19060</v>
          </cell>
          <cell r="AK757">
            <v>9022</v>
          </cell>
          <cell r="AL757">
            <v>13703</v>
          </cell>
          <cell r="AM757">
            <v>29246</v>
          </cell>
          <cell r="AN757">
            <v>5207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  <cell r="J758">
            <v>24678</v>
          </cell>
          <cell r="L758">
            <v>419</v>
          </cell>
          <cell r="M758">
            <v>573</v>
          </cell>
          <cell r="N758">
            <v>2995</v>
          </cell>
          <cell r="O758">
            <v>3238</v>
          </cell>
          <cell r="Q758">
            <v>409</v>
          </cell>
          <cell r="R758">
            <v>1238</v>
          </cell>
          <cell r="S758">
            <v>609</v>
          </cell>
          <cell r="T758">
            <v>4153</v>
          </cell>
          <cell r="U758">
            <v>44</v>
          </cell>
          <cell r="X758">
            <v>301</v>
          </cell>
          <cell r="Y758">
            <v>336</v>
          </cell>
          <cell r="Z758">
            <v>558</v>
          </cell>
          <cell r="AA758">
            <v>2046</v>
          </cell>
          <cell r="AC758">
            <v>817</v>
          </cell>
          <cell r="AD758">
            <v>1221</v>
          </cell>
          <cell r="AE758">
            <v>3921</v>
          </cell>
          <cell r="AF758">
            <v>1800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  <cell r="J759">
            <v>286699</v>
          </cell>
          <cell r="L759">
            <v>2988</v>
          </cell>
          <cell r="M759">
            <v>16567</v>
          </cell>
          <cell r="N759">
            <v>12992</v>
          </cell>
          <cell r="O759">
            <v>11060</v>
          </cell>
          <cell r="P759">
            <v>21713</v>
          </cell>
          <cell r="Q759">
            <v>20057</v>
          </cell>
          <cell r="R759">
            <v>20337</v>
          </cell>
          <cell r="S759">
            <v>27818</v>
          </cell>
          <cell r="T759">
            <v>13762</v>
          </cell>
          <cell r="U759">
            <v>11461</v>
          </cell>
          <cell r="V759">
            <v>23158</v>
          </cell>
          <cell r="W759">
            <v>20145</v>
          </cell>
          <cell r="X759">
            <v>29720</v>
          </cell>
          <cell r="Y759">
            <v>3199</v>
          </cell>
          <cell r="Z759">
            <v>2925</v>
          </cell>
          <cell r="AA759">
            <v>4708</v>
          </cell>
          <cell r="AB759">
            <v>8010</v>
          </cell>
          <cell r="AC759">
            <v>15059</v>
          </cell>
          <cell r="AD759">
            <v>7105</v>
          </cell>
          <cell r="AF759">
            <v>2630</v>
          </cell>
          <cell r="AG759">
            <v>9467</v>
          </cell>
          <cell r="AH759">
            <v>1818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  <cell r="J760">
            <v>56422</v>
          </cell>
          <cell r="L760">
            <v>587</v>
          </cell>
          <cell r="M760">
            <v>1015</v>
          </cell>
          <cell r="N760">
            <v>870</v>
          </cell>
          <cell r="O760">
            <v>5277</v>
          </cell>
          <cell r="P760">
            <v>15478</v>
          </cell>
          <cell r="Q760">
            <v>101</v>
          </cell>
          <cell r="R760">
            <v>9218</v>
          </cell>
          <cell r="S760">
            <v>2708</v>
          </cell>
          <cell r="T760">
            <v>284</v>
          </cell>
          <cell r="U760">
            <v>438</v>
          </cell>
          <cell r="V760">
            <v>5259</v>
          </cell>
          <cell r="W760">
            <v>2415</v>
          </cell>
          <cell r="Y760">
            <v>933</v>
          </cell>
          <cell r="Z760">
            <v>2121</v>
          </cell>
          <cell r="AA760">
            <v>1285</v>
          </cell>
          <cell r="AC760">
            <v>3836</v>
          </cell>
          <cell r="AE760">
            <v>1536</v>
          </cell>
          <cell r="AG760">
            <v>3061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  <cell r="J761">
            <v>23393</v>
          </cell>
          <cell r="M761">
            <v>1038</v>
          </cell>
          <cell r="N761">
            <v>285</v>
          </cell>
          <cell r="O761">
            <v>1463</v>
          </cell>
          <cell r="P761">
            <v>1292</v>
          </cell>
          <cell r="Q761">
            <v>769</v>
          </cell>
          <cell r="R761">
            <v>1177</v>
          </cell>
          <cell r="S761">
            <v>1109</v>
          </cell>
          <cell r="T761">
            <v>397</v>
          </cell>
          <cell r="U761">
            <v>1400</v>
          </cell>
          <cell r="V761">
            <v>796</v>
          </cell>
          <cell r="W761">
            <v>2068</v>
          </cell>
          <cell r="X761">
            <v>351</v>
          </cell>
          <cell r="Y761">
            <v>950</v>
          </cell>
          <cell r="Z761">
            <v>777</v>
          </cell>
          <cell r="AA761">
            <v>2398</v>
          </cell>
          <cell r="AB761">
            <v>2110</v>
          </cell>
          <cell r="AC761">
            <v>1342</v>
          </cell>
          <cell r="AD761">
            <v>593</v>
          </cell>
          <cell r="AE761">
            <v>1910</v>
          </cell>
          <cell r="AF761">
            <v>780</v>
          </cell>
          <cell r="AG761">
            <v>388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297744</v>
          </cell>
          <cell r="L762">
            <v>220</v>
          </cell>
          <cell r="M762">
            <v>5206</v>
          </cell>
          <cell r="N762">
            <v>8675</v>
          </cell>
          <cell r="O762">
            <v>16085</v>
          </cell>
          <cell r="Q762">
            <v>2006</v>
          </cell>
          <cell r="R762">
            <v>5817</v>
          </cell>
          <cell r="S762">
            <v>2011</v>
          </cell>
          <cell r="T762">
            <v>2526</v>
          </cell>
          <cell r="U762">
            <v>5427</v>
          </cell>
          <cell r="V762">
            <v>64000</v>
          </cell>
          <cell r="W762">
            <v>16053</v>
          </cell>
          <cell r="X762">
            <v>23748</v>
          </cell>
          <cell r="Y762">
            <v>9866</v>
          </cell>
          <cell r="Z762">
            <v>936</v>
          </cell>
          <cell r="AC762">
            <v>51315</v>
          </cell>
          <cell r="AD762">
            <v>41212</v>
          </cell>
          <cell r="AE762">
            <v>15800</v>
          </cell>
          <cell r="AF762">
            <v>870</v>
          </cell>
          <cell r="AG762">
            <v>25971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  <cell r="J763">
            <v>106077</v>
          </cell>
          <cell r="L763">
            <v>286</v>
          </cell>
          <cell r="M763">
            <v>1801</v>
          </cell>
          <cell r="N763">
            <v>1205</v>
          </cell>
          <cell r="O763">
            <v>1627</v>
          </cell>
          <cell r="P763">
            <v>3364</v>
          </cell>
          <cell r="Q763">
            <v>5069</v>
          </cell>
          <cell r="R763">
            <v>5359</v>
          </cell>
          <cell r="S763">
            <v>751</v>
          </cell>
          <cell r="T763">
            <v>7301</v>
          </cell>
          <cell r="U763">
            <v>1734</v>
          </cell>
          <cell r="V763">
            <v>1692</v>
          </cell>
          <cell r="W763">
            <v>1648</v>
          </cell>
          <cell r="X763">
            <v>7770</v>
          </cell>
          <cell r="Y763">
            <v>4433</v>
          </cell>
          <cell r="Z763">
            <v>260</v>
          </cell>
          <cell r="AA763">
            <v>2028</v>
          </cell>
          <cell r="AB763">
            <v>5180</v>
          </cell>
          <cell r="AC763">
            <v>2981</v>
          </cell>
          <cell r="AD763">
            <v>6600</v>
          </cell>
          <cell r="AE763">
            <v>1509</v>
          </cell>
          <cell r="AF763">
            <v>1524</v>
          </cell>
          <cell r="AG763">
            <v>41955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  <cell r="J764">
            <v>536065</v>
          </cell>
          <cell r="L764">
            <v>4984</v>
          </cell>
          <cell r="M764">
            <v>20135</v>
          </cell>
          <cell r="N764">
            <v>20854</v>
          </cell>
          <cell r="O764">
            <v>18437</v>
          </cell>
          <cell r="P764">
            <v>21921</v>
          </cell>
          <cell r="Q764">
            <v>22922</v>
          </cell>
          <cell r="R764">
            <v>19078</v>
          </cell>
          <cell r="S764">
            <v>21823</v>
          </cell>
          <cell r="T764">
            <v>14763</v>
          </cell>
          <cell r="U764">
            <v>13322</v>
          </cell>
          <cell r="V764">
            <v>16019</v>
          </cell>
          <cell r="W764">
            <v>22282</v>
          </cell>
          <cell r="X764">
            <v>13814</v>
          </cell>
          <cell r="Y764">
            <v>18839</v>
          </cell>
          <cell r="Z764">
            <v>15422</v>
          </cell>
          <cell r="AA764">
            <v>16228</v>
          </cell>
          <cell r="AB764">
            <v>29043</v>
          </cell>
          <cell r="AC764">
            <v>21197</v>
          </cell>
          <cell r="AD764">
            <v>17312</v>
          </cell>
          <cell r="AE764">
            <v>16681</v>
          </cell>
          <cell r="AF764">
            <v>16715</v>
          </cell>
          <cell r="AG764">
            <v>14745</v>
          </cell>
          <cell r="AH764">
            <v>11625</v>
          </cell>
          <cell r="AI764">
            <v>25313</v>
          </cell>
          <cell r="AJ764">
            <v>20822</v>
          </cell>
          <cell r="AK764">
            <v>30033</v>
          </cell>
          <cell r="AL764">
            <v>20399</v>
          </cell>
          <cell r="AM764">
            <v>19489</v>
          </cell>
          <cell r="AN764">
            <v>11848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  <cell r="J765">
            <v>1172367</v>
          </cell>
          <cell r="L765">
            <v>2974</v>
          </cell>
          <cell r="M765">
            <v>26818</v>
          </cell>
          <cell r="N765">
            <v>41917</v>
          </cell>
          <cell r="O765">
            <v>32394</v>
          </cell>
          <cell r="P765">
            <v>94069</v>
          </cell>
          <cell r="Q765">
            <v>52467</v>
          </cell>
          <cell r="R765">
            <v>126448</v>
          </cell>
          <cell r="S765">
            <v>54878</v>
          </cell>
          <cell r="T765">
            <v>80763</v>
          </cell>
          <cell r="U765">
            <v>44188</v>
          </cell>
          <cell r="V765">
            <v>65866</v>
          </cell>
          <cell r="W765">
            <v>66804</v>
          </cell>
          <cell r="X765">
            <v>85381</v>
          </cell>
          <cell r="Y765">
            <v>58338</v>
          </cell>
          <cell r="Z765">
            <v>54274</v>
          </cell>
          <cell r="AA765">
            <v>48354</v>
          </cell>
          <cell r="AB765">
            <v>16029</v>
          </cell>
          <cell r="AC765">
            <v>41072</v>
          </cell>
          <cell r="AD765">
            <v>23996</v>
          </cell>
          <cell r="AE765">
            <v>21314</v>
          </cell>
          <cell r="AF765">
            <v>11582</v>
          </cell>
          <cell r="AG765">
            <v>23424</v>
          </cell>
          <cell r="AH765">
            <v>27770</v>
          </cell>
          <cell r="AI765">
            <v>18011</v>
          </cell>
          <cell r="AJ765">
            <v>12107</v>
          </cell>
          <cell r="AK765">
            <v>7831</v>
          </cell>
          <cell r="AL765">
            <v>8512</v>
          </cell>
          <cell r="AM765">
            <v>934</v>
          </cell>
          <cell r="AN765">
            <v>19400</v>
          </cell>
          <cell r="AO765">
            <v>4452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1391074</v>
          </cell>
          <cell r="L766">
            <v>17689</v>
          </cell>
          <cell r="M766">
            <v>53160</v>
          </cell>
          <cell r="N766">
            <v>59270</v>
          </cell>
          <cell r="O766">
            <v>74558</v>
          </cell>
          <cell r="P766">
            <v>48179</v>
          </cell>
          <cell r="Q766">
            <v>35783</v>
          </cell>
          <cell r="R766">
            <v>49303</v>
          </cell>
          <cell r="S766">
            <v>49106</v>
          </cell>
          <cell r="T766">
            <v>85114</v>
          </cell>
          <cell r="U766">
            <v>41620</v>
          </cell>
          <cell r="V766">
            <v>35838</v>
          </cell>
          <cell r="W766">
            <v>43790</v>
          </cell>
          <cell r="X766">
            <v>74320</v>
          </cell>
          <cell r="Y766">
            <v>36634</v>
          </cell>
          <cell r="Z766">
            <v>36922</v>
          </cell>
          <cell r="AA766">
            <v>38387</v>
          </cell>
          <cell r="AB766">
            <v>40451</v>
          </cell>
          <cell r="AC766">
            <v>37025</v>
          </cell>
          <cell r="AD766">
            <v>49247</v>
          </cell>
          <cell r="AE766">
            <v>37076</v>
          </cell>
          <cell r="AF766">
            <v>124563</v>
          </cell>
          <cell r="AG766">
            <v>48878</v>
          </cell>
          <cell r="AH766">
            <v>43932</v>
          </cell>
          <cell r="AI766">
            <v>40056</v>
          </cell>
          <cell r="AJ766">
            <v>36962</v>
          </cell>
          <cell r="AK766">
            <v>47737</v>
          </cell>
          <cell r="AL766">
            <v>57006</v>
          </cell>
          <cell r="AM766">
            <v>26406</v>
          </cell>
          <cell r="AN766">
            <v>22062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  <cell r="J767">
            <v>28591</v>
          </cell>
          <cell r="L767">
            <v>863</v>
          </cell>
          <cell r="M767">
            <v>1150</v>
          </cell>
          <cell r="N767">
            <v>663</v>
          </cell>
          <cell r="O767">
            <v>576</v>
          </cell>
          <cell r="P767">
            <v>898</v>
          </cell>
          <cell r="Q767">
            <v>511</v>
          </cell>
          <cell r="R767">
            <v>3141</v>
          </cell>
          <cell r="S767">
            <v>1172</v>
          </cell>
          <cell r="T767">
            <v>1797</v>
          </cell>
          <cell r="U767">
            <v>545</v>
          </cell>
          <cell r="V767">
            <v>1143</v>
          </cell>
          <cell r="W767">
            <v>693</v>
          </cell>
          <cell r="X767">
            <v>642</v>
          </cell>
          <cell r="Y767">
            <v>195</v>
          </cell>
          <cell r="Z767">
            <v>925</v>
          </cell>
          <cell r="AB767">
            <v>537</v>
          </cell>
          <cell r="AC767">
            <v>788</v>
          </cell>
          <cell r="AD767">
            <v>891</v>
          </cell>
          <cell r="AE767">
            <v>402</v>
          </cell>
          <cell r="AG767">
            <v>124</v>
          </cell>
          <cell r="AH767">
            <v>699</v>
          </cell>
          <cell r="AI767">
            <v>1837</v>
          </cell>
          <cell r="AJ767">
            <v>969</v>
          </cell>
          <cell r="AK767">
            <v>1560</v>
          </cell>
          <cell r="AL767">
            <v>965</v>
          </cell>
          <cell r="AM767">
            <v>3178</v>
          </cell>
          <cell r="AN767">
            <v>1727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  <cell r="J768">
            <v>90527</v>
          </cell>
          <cell r="M768">
            <v>1291</v>
          </cell>
          <cell r="N768">
            <v>1083</v>
          </cell>
          <cell r="O768">
            <v>1328</v>
          </cell>
          <cell r="P768">
            <v>2456</v>
          </cell>
          <cell r="Q768">
            <v>4235</v>
          </cell>
          <cell r="R768">
            <v>2697</v>
          </cell>
          <cell r="S768">
            <v>6471</v>
          </cell>
          <cell r="T768">
            <v>2942</v>
          </cell>
          <cell r="U768">
            <v>1526</v>
          </cell>
          <cell r="V768">
            <v>3597</v>
          </cell>
          <cell r="X768">
            <v>7739</v>
          </cell>
          <cell r="Y768">
            <v>754</v>
          </cell>
          <cell r="AE768">
            <v>1086</v>
          </cell>
          <cell r="AJ768">
            <v>16844</v>
          </cell>
          <cell r="AM768">
            <v>3765</v>
          </cell>
          <cell r="AN768">
            <v>32713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  <cell r="J769">
            <v>70606</v>
          </cell>
          <cell r="M769">
            <v>2036</v>
          </cell>
          <cell r="N769">
            <v>1238</v>
          </cell>
          <cell r="O769">
            <v>1128</v>
          </cell>
          <cell r="P769">
            <v>2827</v>
          </cell>
          <cell r="Q769">
            <v>1320</v>
          </cell>
          <cell r="R769">
            <v>1363</v>
          </cell>
          <cell r="S769">
            <v>10061</v>
          </cell>
          <cell r="T769">
            <v>7296</v>
          </cell>
          <cell r="U769">
            <v>832</v>
          </cell>
          <cell r="V769">
            <v>79</v>
          </cell>
          <cell r="W769">
            <v>87</v>
          </cell>
          <cell r="X769">
            <v>2660</v>
          </cell>
          <cell r="Y769">
            <v>630</v>
          </cell>
          <cell r="Z769">
            <v>2372</v>
          </cell>
          <cell r="AB769">
            <v>2624</v>
          </cell>
          <cell r="AC769">
            <v>1169</v>
          </cell>
          <cell r="AD769">
            <v>6579</v>
          </cell>
          <cell r="AE769">
            <v>4508</v>
          </cell>
          <cell r="AG769">
            <v>1921</v>
          </cell>
          <cell r="AH769">
            <v>3202</v>
          </cell>
          <cell r="AI769">
            <v>935</v>
          </cell>
          <cell r="AJ769">
            <v>6961</v>
          </cell>
          <cell r="AK769">
            <v>3145</v>
          </cell>
          <cell r="AL769">
            <v>3156</v>
          </cell>
          <cell r="AM769">
            <v>1107</v>
          </cell>
          <cell r="AN769">
            <v>1370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22275529</v>
          </cell>
          <cell r="L770">
            <v>288797</v>
          </cell>
          <cell r="M770">
            <v>823072</v>
          </cell>
          <cell r="N770">
            <v>839887</v>
          </cell>
          <cell r="O770">
            <v>864393</v>
          </cell>
          <cell r="P770">
            <v>962529</v>
          </cell>
          <cell r="Q770">
            <v>1012359</v>
          </cell>
          <cell r="R770">
            <v>1165222</v>
          </cell>
          <cell r="S770">
            <v>1094016</v>
          </cell>
          <cell r="T770">
            <v>1054204</v>
          </cell>
          <cell r="U770">
            <v>1078657</v>
          </cell>
          <cell r="V770">
            <v>785801</v>
          </cell>
          <cell r="W770">
            <v>818618</v>
          </cell>
          <cell r="X770">
            <v>779972</v>
          </cell>
          <cell r="Y770">
            <v>724382</v>
          </cell>
          <cell r="Z770">
            <v>639475</v>
          </cell>
          <cell r="AA770">
            <v>646230</v>
          </cell>
          <cell r="AB770">
            <v>715828</v>
          </cell>
          <cell r="AC770">
            <v>697912</v>
          </cell>
          <cell r="AD770">
            <v>725987</v>
          </cell>
          <cell r="AE770">
            <v>708480</v>
          </cell>
          <cell r="AF770">
            <v>723994</v>
          </cell>
          <cell r="AG770">
            <v>680886</v>
          </cell>
          <cell r="AH770">
            <v>619718</v>
          </cell>
          <cell r="AI770">
            <v>661248</v>
          </cell>
          <cell r="AJ770">
            <v>723159</v>
          </cell>
          <cell r="AK770">
            <v>726441</v>
          </cell>
          <cell r="AL770">
            <v>778250</v>
          </cell>
          <cell r="AM770">
            <v>669137</v>
          </cell>
          <cell r="AN770">
            <v>266875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359545</v>
          </cell>
          <cell r="L771">
            <v>6134</v>
          </cell>
          <cell r="M771">
            <v>23260</v>
          </cell>
          <cell r="N771">
            <v>20035</v>
          </cell>
          <cell r="O771">
            <v>20791</v>
          </cell>
          <cell r="P771">
            <v>11620</v>
          </cell>
          <cell r="Q771">
            <v>18454</v>
          </cell>
          <cell r="R771">
            <v>24801</v>
          </cell>
          <cell r="S771">
            <v>26340</v>
          </cell>
          <cell r="T771">
            <v>19920</v>
          </cell>
          <cell r="U771">
            <v>18674</v>
          </cell>
          <cell r="V771">
            <v>18865</v>
          </cell>
          <cell r="W771">
            <v>13429</v>
          </cell>
          <cell r="X771">
            <v>12599</v>
          </cell>
          <cell r="Y771">
            <v>13447</v>
          </cell>
          <cell r="Z771">
            <v>15846</v>
          </cell>
          <cell r="AA771">
            <v>8456</v>
          </cell>
          <cell r="AB771">
            <v>7712</v>
          </cell>
          <cell r="AC771">
            <v>9927</v>
          </cell>
          <cell r="AD771">
            <v>8814</v>
          </cell>
          <cell r="AE771">
            <v>13343</v>
          </cell>
          <cell r="AF771">
            <v>6244</v>
          </cell>
          <cell r="AG771">
            <v>2779</v>
          </cell>
          <cell r="AH771">
            <v>2857</v>
          </cell>
          <cell r="AI771">
            <v>13366</v>
          </cell>
          <cell r="AJ771">
            <v>5223</v>
          </cell>
          <cell r="AK771">
            <v>1361</v>
          </cell>
          <cell r="AL771">
            <v>4668</v>
          </cell>
          <cell r="AM771">
            <v>9273</v>
          </cell>
          <cell r="AN771">
            <v>1307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7304232</v>
          </cell>
          <cell r="L772">
            <v>119707</v>
          </cell>
          <cell r="M772">
            <v>288132</v>
          </cell>
          <cell r="N772">
            <v>296491</v>
          </cell>
          <cell r="O772">
            <v>284335</v>
          </cell>
          <cell r="P772">
            <v>287054</v>
          </cell>
          <cell r="Q772">
            <v>328527</v>
          </cell>
          <cell r="R772">
            <v>385403</v>
          </cell>
          <cell r="S772">
            <v>369710</v>
          </cell>
          <cell r="T772">
            <v>436117</v>
          </cell>
          <cell r="U772">
            <v>426248</v>
          </cell>
          <cell r="V772">
            <v>297186</v>
          </cell>
          <cell r="W772">
            <v>327511</v>
          </cell>
          <cell r="X772">
            <v>319419</v>
          </cell>
          <cell r="Y772">
            <v>253516</v>
          </cell>
          <cell r="Z772">
            <v>212392</v>
          </cell>
          <cell r="AA772">
            <v>219868</v>
          </cell>
          <cell r="AB772">
            <v>245574</v>
          </cell>
          <cell r="AC772">
            <v>235038</v>
          </cell>
          <cell r="AD772">
            <v>232839</v>
          </cell>
          <cell r="AE772">
            <v>222935</v>
          </cell>
          <cell r="AF772">
            <v>206153</v>
          </cell>
          <cell r="AG772">
            <v>187940</v>
          </cell>
          <cell r="AH772">
            <v>166533</v>
          </cell>
          <cell r="AI772">
            <v>189725</v>
          </cell>
          <cell r="AJ772">
            <v>182065</v>
          </cell>
          <cell r="AK772">
            <v>188361</v>
          </cell>
          <cell r="AL772">
            <v>185159</v>
          </cell>
          <cell r="AM772">
            <v>161557</v>
          </cell>
          <cell r="AN772">
            <v>48737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876837</v>
          </cell>
          <cell r="L773">
            <v>14745</v>
          </cell>
          <cell r="M773">
            <v>43989</v>
          </cell>
          <cell r="N773">
            <v>52890</v>
          </cell>
          <cell r="O773">
            <v>44541</v>
          </cell>
          <cell r="P773">
            <v>52912</v>
          </cell>
          <cell r="Q773">
            <v>54034</v>
          </cell>
          <cell r="R773">
            <v>65700</v>
          </cell>
          <cell r="S773">
            <v>65341</v>
          </cell>
          <cell r="T773">
            <v>64832</v>
          </cell>
          <cell r="U773">
            <v>53607</v>
          </cell>
          <cell r="V773">
            <v>53875</v>
          </cell>
          <cell r="W773">
            <v>41369</v>
          </cell>
          <cell r="X773">
            <v>25998</v>
          </cell>
          <cell r="Y773">
            <v>28926</v>
          </cell>
          <cell r="Z773">
            <v>27038</v>
          </cell>
          <cell r="AA773">
            <v>26708</v>
          </cell>
          <cell r="AB773">
            <v>18372</v>
          </cell>
          <cell r="AC773">
            <v>21222</v>
          </cell>
          <cell r="AD773">
            <v>22388</v>
          </cell>
          <cell r="AE773">
            <v>10837</v>
          </cell>
          <cell r="AF773">
            <v>14628</v>
          </cell>
          <cell r="AG773">
            <v>16003</v>
          </cell>
          <cell r="AH773">
            <v>6372</v>
          </cell>
          <cell r="AI773">
            <v>4476</v>
          </cell>
          <cell r="AJ773">
            <v>4805</v>
          </cell>
          <cell r="AK773">
            <v>5638</v>
          </cell>
          <cell r="AL773">
            <v>15200</v>
          </cell>
          <cell r="AM773">
            <v>14609</v>
          </cell>
          <cell r="AN773">
            <v>5782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4997521</v>
          </cell>
          <cell r="L774">
            <v>21018</v>
          </cell>
          <cell r="M774">
            <v>230563</v>
          </cell>
          <cell r="N774">
            <v>280650</v>
          </cell>
          <cell r="O774">
            <v>239323</v>
          </cell>
          <cell r="P774">
            <v>169953</v>
          </cell>
          <cell r="Q774">
            <v>112869</v>
          </cell>
          <cell r="R774">
            <v>171825</v>
          </cell>
          <cell r="S774">
            <v>299321</v>
          </cell>
          <cell r="T774">
            <v>307084</v>
          </cell>
          <cell r="U774">
            <v>238363</v>
          </cell>
          <cell r="V774">
            <v>172819</v>
          </cell>
          <cell r="W774">
            <v>207399</v>
          </cell>
          <cell r="X774">
            <v>198386</v>
          </cell>
          <cell r="Y774">
            <v>143375</v>
          </cell>
          <cell r="Z774">
            <v>180141</v>
          </cell>
          <cell r="AA774">
            <v>173719</v>
          </cell>
          <cell r="AB774">
            <v>170693</v>
          </cell>
          <cell r="AC774">
            <v>174871</v>
          </cell>
          <cell r="AD774">
            <v>215242</v>
          </cell>
          <cell r="AE774">
            <v>228513</v>
          </cell>
          <cell r="AF774">
            <v>192059</v>
          </cell>
          <cell r="AG774">
            <v>129266</v>
          </cell>
          <cell r="AH774">
            <v>90274</v>
          </cell>
          <cell r="AI774">
            <v>75766</v>
          </cell>
          <cell r="AJ774">
            <v>127732</v>
          </cell>
          <cell r="AK774">
            <v>102579</v>
          </cell>
          <cell r="AL774">
            <v>107315</v>
          </cell>
          <cell r="AM774">
            <v>98936</v>
          </cell>
          <cell r="AN774">
            <v>92332</v>
          </cell>
          <cell r="AO774">
            <v>45135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3647456</v>
          </cell>
          <cell r="L775">
            <v>57772</v>
          </cell>
          <cell r="M775">
            <v>171161</v>
          </cell>
          <cell r="N775">
            <v>182007</v>
          </cell>
          <cell r="O775">
            <v>147772</v>
          </cell>
          <cell r="P775">
            <v>149443</v>
          </cell>
          <cell r="Q775">
            <v>163982</v>
          </cell>
          <cell r="R775">
            <v>237308</v>
          </cell>
          <cell r="S775">
            <v>237686</v>
          </cell>
          <cell r="T775">
            <v>255911</v>
          </cell>
          <cell r="U775">
            <v>197874</v>
          </cell>
          <cell r="V775">
            <v>180031</v>
          </cell>
          <cell r="W775">
            <v>151936</v>
          </cell>
          <cell r="X775">
            <v>130395</v>
          </cell>
          <cell r="Y775">
            <v>128805</v>
          </cell>
          <cell r="Z775">
            <v>130116</v>
          </cell>
          <cell r="AA775">
            <v>120688</v>
          </cell>
          <cell r="AB775">
            <v>130373</v>
          </cell>
          <cell r="AC775">
            <v>147231</v>
          </cell>
          <cell r="AD775">
            <v>163407</v>
          </cell>
          <cell r="AE775">
            <v>106321</v>
          </cell>
          <cell r="AF775">
            <v>93720</v>
          </cell>
          <cell r="AG775">
            <v>61618</v>
          </cell>
          <cell r="AH775">
            <v>44768</v>
          </cell>
          <cell r="AI775">
            <v>30368</v>
          </cell>
          <cell r="AJ775">
            <v>32337</v>
          </cell>
          <cell r="AK775">
            <v>48827</v>
          </cell>
          <cell r="AL775">
            <v>55072</v>
          </cell>
          <cell r="AM775">
            <v>52100</v>
          </cell>
          <cell r="AN775">
            <v>38427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  <cell r="J776">
            <v>277463</v>
          </cell>
          <cell r="L776">
            <v>5615</v>
          </cell>
          <cell r="M776">
            <v>12461</v>
          </cell>
          <cell r="N776">
            <v>13259</v>
          </cell>
          <cell r="O776">
            <v>15045</v>
          </cell>
          <cell r="P776">
            <v>16219</v>
          </cell>
          <cell r="Q776">
            <v>14630</v>
          </cell>
          <cell r="R776">
            <v>13356</v>
          </cell>
          <cell r="S776">
            <v>11041</v>
          </cell>
          <cell r="T776">
            <v>12569</v>
          </cell>
          <cell r="U776">
            <v>15445</v>
          </cell>
          <cell r="V776">
            <v>16083</v>
          </cell>
          <cell r="W776">
            <v>14656</v>
          </cell>
          <cell r="X776">
            <v>12861</v>
          </cell>
          <cell r="Y776">
            <v>10697</v>
          </cell>
          <cell r="Z776">
            <v>9184</v>
          </cell>
          <cell r="AA776">
            <v>10593</v>
          </cell>
          <cell r="AB776">
            <v>9640</v>
          </cell>
          <cell r="AC776">
            <v>6102</v>
          </cell>
          <cell r="AD776">
            <v>5520</v>
          </cell>
          <cell r="AE776">
            <v>5246</v>
          </cell>
          <cell r="AF776">
            <v>6591</v>
          </cell>
          <cell r="AG776">
            <v>6054</v>
          </cell>
          <cell r="AH776">
            <v>4458</v>
          </cell>
          <cell r="AI776">
            <v>5595</v>
          </cell>
          <cell r="AJ776">
            <v>5075</v>
          </cell>
          <cell r="AK776">
            <v>4880</v>
          </cell>
          <cell r="AL776">
            <v>5754</v>
          </cell>
          <cell r="AM776">
            <v>7273</v>
          </cell>
          <cell r="AN776">
            <v>1561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  <cell r="J777">
            <v>1029638</v>
          </cell>
          <cell r="L777">
            <v>9709</v>
          </cell>
          <cell r="M777">
            <v>59757</v>
          </cell>
          <cell r="N777">
            <v>122565</v>
          </cell>
          <cell r="O777">
            <v>159131</v>
          </cell>
          <cell r="P777">
            <v>129605</v>
          </cell>
          <cell r="Q777">
            <v>92471</v>
          </cell>
          <cell r="R777">
            <v>26952</v>
          </cell>
          <cell r="S777">
            <v>59096</v>
          </cell>
          <cell r="T777">
            <v>11528</v>
          </cell>
          <cell r="U777">
            <v>23090</v>
          </cell>
          <cell r="V777">
            <v>23177</v>
          </cell>
          <cell r="W777">
            <v>57862</v>
          </cell>
          <cell r="X777">
            <v>51806</v>
          </cell>
          <cell r="Y777">
            <v>7797</v>
          </cell>
          <cell r="Z777">
            <v>12497</v>
          </cell>
          <cell r="AA777">
            <v>8432</v>
          </cell>
          <cell r="AB777">
            <v>10595</v>
          </cell>
          <cell r="AC777">
            <v>11974</v>
          </cell>
          <cell r="AD777">
            <v>50960</v>
          </cell>
          <cell r="AE777">
            <v>22139</v>
          </cell>
          <cell r="AF777">
            <v>16913</v>
          </cell>
          <cell r="AG777">
            <v>2638</v>
          </cell>
          <cell r="AH777">
            <v>5985</v>
          </cell>
          <cell r="AI777">
            <v>1183</v>
          </cell>
          <cell r="AJ777">
            <v>23232</v>
          </cell>
          <cell r="AK777">
            <v>17757</v>
          </cell>
          <cell r="AL777">
            <v>6815</v>
          </cell>
          <cell r="AM777">
            <v>3972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5364932</v>
          </cell>
          <cell r="L778">
            <v>111308</v>
          </cell>
          <cell r="M778">
            <v>194879</v>
          </cell>
          <cell r="N778">
            <v>251631</v>
          </cell>
          <cell r="O778">
            <v>362199</v>
          </cell>
          <cell r="P778">
            <v>226111</v>
          </cell>
          <cell r="Q778">
            <v>299487</v>
          </cell>
          <cell r="R778">
            <v>219361</v>
          </cell>
          <cell r="S778">
            <v>220649</v>
          </cell>
          <cell r="T778">
            <v>241628</v>
          </cell>
          <cell r="U778">
            <v>232165</v>
          </cell>
          <cell r="V778">
            <v>279512</v>
          </cell>
          <cell r="W778">
            <v>332660</v>
          </cell>
          <cell r="X778">
            <v>190142</v>
          </cell>
          <cell r="Y778">
            <v>143943</v>
          </cell>
          <cell r="Z778">
            <v>161628</v>
          </cell>
          <cell r="AA778">
            <v>130687</v>
          </cell>
          <cell r="AB778">
            <v>115056</v>
          </cell>
          <cell r="AC778">
            <v>124240</v>
          </cell>
          <cell r="AD778">
            <v>185006</v>
          </cell>
          <cell r="AE778">
            <v>117519</v>
          </cell>
          <cell r="AF778">
            <v>190390</v>
          </cell>
          <cell r="AG778">
            <v>151263</v>
          </cell>
          <cell r="AH778">
            <v>68393</v>
          </cell>
          <cell r="AI778">
            <v>171875</v>
          </cell>
          <cell r="AJ778">
            <v>72445</v>
          </cell>
          <cell r="AK778">
            <v>87675</v>
          </cell>
          <cell r="AL778">
            <v>110249</v>
          </cell>
          <cell r="AM778">
            <v>334775</v>
          </cell>
          <cell r="AN778">
            <v>28595</v>
          </cell>
          <cell r="AO778">
            <v>9461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  <cell r="J779">
            <v>222814</v>
          </cell>
          <cell r="L779">
            <v>5352</v>
          </cell>
          <cell r="M779">
            <v>11838</v>
          </cell>
          <cell r="N779">
            <v>14861</v>
          </cell>
          <cell r="O779">
            <v>16707</v>
          </cell>
          <cell r="P779">
            <v>14708</v>
          </cell>
          <cell r="Q779">
            <v>19959</v>
          </cell>
          <cell r="R779">
            <v>12572</v>
          </cell>
          <cell r="S779">
            <v>11413</v>
          </cell>
          <cell r="T779">
            <v>9085</v>
          </cell>
          <cell r="U779">
            <v>8494</v>
          </cell>
          <cell r="V779">
            <v>9669</v>
          </cell>
          <cell r="W779">
            <v>13654</v>
          </cell>
          <cell r="X779">
            <v>6733</v>
          </cell>
          <cell r="Y779">
            <v>6081</v>
          </cell>
          <cell r="Z779">
            <v>6112</v>
          </cell>
          <cell r="AA779">
            <v>5253</v>
          </cell>
          <cell r="AB779">
            <v>7344</v>
          </cell>
          <cell r="AC779">
            <v>4644</v>
          </cell>
          <cell r="AD779">
            <v>4225</v>
          </cell>
          <cell r="AE779">
            <v>6297</v>
          </cell>
          <cell r="AF779">
            <v>6933</v>
          </cell>
          <cell r="AG779">
            <v>3309</v>
          </cell>
          <cell r="AH779">
            <v>3605</v>
          </cell>
          <cell r="AI779">
            <v>2326</v>
          </cell>
          <cell r="AJ779">
            <v>1957</v>
          </cell>
          <cell r="AK779">
            <v>2881</v>
          </cell>
          <cell r="AL779">
            <v>3924</v>
          </cell>
          <cell r="AM779">
            <v>2435</v>
          </cell>
          <cell r="AN779">
            <v>443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  <cell r="J780">
            <v>382047</v>
          </cell>
          <cell r="L780">
            <v>8663</v>
          </cell>
          <cell r="M780">
            <v>5874</v>
          </cell>
          <cell r="N780">
            <v>19540</v>
          </cell>
          <cell r="O780">
            <v>4491</v>
          </cell>
          <cell r="P780">
            <v>25426</v>
          </cell>
          <cell r="Q780">
            <v>16471</v>
          </cell>
          <cell r="R780">
            <v>10086</v>
          </cell>
          <cell r="S780">
            <v>11426</v>
          </cell>
          <cell r="T780">
            <v>11024</v>
          </cell>
          <cell r="U780">
            <v>27781</v>
          </cell>
          <cell r="V780">
            <v>23537</v>
          </cell>
          <cell r="W780">
            <v>2895</v>
          </cell>
          <cell r="X780">
            <v>6036</v>
          </cell>
          <cell r="Y780">
            <v>1483</v>
          </cell>
          <cell r="Z780">
            <v>3077</v>
          </cell>
          <cell r="AA780">
            <v>5767</v>
          </cell>
          <cell r="AB780">
            <v>2851</v>
          </cell>
          <cell r="AC780">
            <v>19354</v>
          </cell>
          <cell r="AD780">
            <v>219</v>
          </cell>
          <cell r="AE780">
            <v>1650</v>
          </cell>
          <cell r="AF780">
            <v>373</v>
          </cell>
          <cell r="AG780">
            <v>1771</v>
          </cell>
          <cell r="AI780">
            <v>126</v>
          </cell>
          <cell r="AK780">
            <v>83945</v>
          </cell>
          <cell r="AL780">
            <v>60</v>
          </cell>
          <cell r="AM780">
            <v>88067</v>
          </cell>
          <cell r="AN780">
            <v>54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6427351</v>
          </cell>
          <cell r="L781">
            <v>152188</v>
          </cell>
          <cell r="M781">
            <v>485999</v>
          </cell>
          <cell r="N781">
            <v>464554</v>
          </cell>
          <cell r="O781">
            <v>470169</v>
          </cell>
          <cell r="P781">
            <v>430501</v>
          </cell>
          <cell r="Q781">
            <v>324918</v>
          </cell>
          <cell r="R781">
            <v>310914</v>
          </cell>
          <cell r="S781">
            <v>274165</v>
          </cell>
          <cell r="T781">
            <v>278791</v>
          </cell>
          <cell r="U781">
            <v>384973</v>
          </cell>
          <cell r="V781">
            <v>317361</v>
          </cell>
          <cell r="W781">
            <v>254272</v>
          </cell>
          <cell r="X781">
            <v>132890</v>
          </cell>
          <cell r="Y781">
            <v>190523</v>
          </cell>
          <cell r="Z781">
            <v>145525</v>
          </cell>
          <cell r="AA781">
            <v>154322</v>
          </cell>
          <cell r="AB781">
            <v>145872</v>
          </cell>
          <cell r="AC781">
            <v>170271</v>
          </cell>
          <cell r="AD781">
            <v>203123</v>
          </cell>
          <cell r="AE781">
            <v>213897</v>
          </cell>
          <cell r="AF781">
            <v>127665</v>
          </cell>
          <cell r="AG781">
            <v>172213</v>
          </cell>
          <cell r="AH781">
            <v>35534</v>
          </cell>
          <cell r="AI781">
            <v>46880</v>
          </cell>
          <cell r="AJ781">
            <v>104090</v>
          </cell>
          <cell r="AK781">
            <v>87950</v>
          </cell>
          <cell r="AL781">
            <v>128436</v>
          </cell>
          <cell r="AM781">
            <v>94753</v>
          </cell>
          <cell r="AN781">
            <v>124429</v>
          </cell>
          <cell r="AO781">
            <v>173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  <cell r="J782">
            <v>14376</v>
          </cell>
          <cell r="M782">
            <v>462</v>
          </cell>
          <cell r="N782">
            <v>162</v>
          </cell>
          <cell r="O782">
            <v>718</v>
          </cell>
          <cell r="P782">
            <v>464</v>
          </cell>
          <cell r="Q782">
            <v>787</v>
          </cell>
          <cell r="R782">
            <v>2985</v>
          </cell>
          <cell r="S782">
            <v>276</v>
          </cell>
          <cell r="T782">
            <v>1997</v>
          </cell>
          <cell r="U782">
            <v>474</v>
          </cell>
          <cell r="V782">
            <v>4467</v>
          </cell>
          <cell r="Y782">
            <v>444</v>
          </cell>
          <cell r="Z782">
            <v>848</v>
          </cell>
          <cell r="AA782">
            <v>110</v>
          </cell>
          <cell r="AD782">
            <v>182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448999</v>
          </cell>
          <cell r="L783">
            <v>4149</v>
          </cell>
          <cell r="M783">
            <v>13030</v>
          </cell>
          <cell r="N783">
            <v>23350</v>
          </cell>
          <cell r="O783">
            <v>29879</v>
          </cell>
          <cell r="P783">
            <v>41252</v>
          </cell>
          <cell r="Q783">
            <v>58664</v>
          </cell>
          <cell r="R783">
            <v>40215</v>
          </cell>
          <cell r="S783">
            <v>40374</v>
          </cell>
          <cell r="T783">
            <v>53945</v>
          </cell>
          <cell r="U783">
            <v>34044</v>
          </cell>
          <cell r="V783">
            <v>16527</v>
          </cell>
          <cell r="W783">
            <v>17007</v>
          </cell>
          <cell r="X783">
            <v>12481</v>
          </cell>
          <cell r="Y783">
            <v>7040</v>
          </cell>
          <cell r="Z783">
            <v>18434</v>
          </cell>
          <cell r="AA783">
            <v>3483</v>
          </cell>
          <cell r="AB783">
            <v>6202</v>
          </cell>
          <cell r="AC783">
            <v>1633</v>
          </cell>
          <cell r="AD783">
            <v>3885</v>
          </cell>
          <cell r="AE783">
            <v>8452</v>
          </cell>
          <cell r="AF783">
            <v>10010</v>
          </cell>
          <cell r="AH783">
            <v>4943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  <cell r="J784">
            <v>168826</v>
          </cell>
          <cell r="L784">
            <v>4535</v>
          </cell>
          <cell r="M784">
            <v>5413</v>
          </cell>
          <cell r="N784">
            <v>15412</v>
          </cell>
          <cell r="O784">
            <v>12697</v>
          </cell>
          <cell r="P784">
            <v>10982</v>
          </cell>
          <cell r="Q784">
            <v>11755</v>
          </cell>
          <cell r="R784">
            <v>8941</v>
          </cell>
          <cell r="S784">
            <v>14273</v>
          </cell>
          <cell r="T784">
            <v>5081</v>
          </cell>
          <cell r="U784">
            <v>3972</v>
          </cell>
          <cell r="V784">
            <v>12681</v>
          </cell>
          <cell r="W784">
            <v>16191</v>
          </cell>
          <cell r="X784">
            <v>6492</v>
          </cell>
          <cell r="Y784">
            <v>1905</v>
          </cell>
          <cell r="Z784">
            <v>6507</v>
          </cell>
          <cell r="AA784">
            <v>162</v>
          </cell>
          <cell r="AB784">
            <v>6010</v>
          </cell>
          <cell r="AC784">
            <v>14431</v>
          </cell>
          <cell r="AD784">
            <v>3957</v>
          </cell>
          <cell r="AE784">
            <v>7218</v>
          </cell>
          <cell r="AH784">
            <v>211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  <cell r="J785">
            <v>48775</v>
          </cell>
          <cell r="L785">
            <v>160</v>
          </cell>
          <cell r="M785">
            <v>1111</v>
          </cell>
          <cell r="N785">
            <v>1330</v>
          </cell>
          <cell r="O785">
            <v>1895</v>
          </cell>
          <cell r="P785">
            <v>3170</v>
          </cell>
          <cell r="Q785">
            <v>2531</v>
          </cell>
          <cell r="R785">
            <v>1953</v>
          </cell>
          <cell r="S785">
            <v>2752</v>
          </cell>
          <cell r="T785">
            <v>3131</v>
          </cell>
          <cell r="U785">
            <v>2436</v>
          </cell>
          <cell r="V785">
            <v>2008</v>
          </cell>
          <cell r="W785">
            <v>1946</v>
          </cell>
          <cell r="X785">
            <v>2029</v>
          </cell>
          <cell r="Y785">
            <v>1811</v>
          </cell>
          <cell r="Z785">
            <v>1997</v>
          </cell>
          <cell r="AA785">
            <v>2873</v>
          </cell>
          <cell r="AB785">
            <v>1228</v>
          </cell>
          <cell r="AC785">
            <v>4021</v>
          </cell>
          <cell r="AD785">
            <v>2309</v>
          </cell>
          <cell r="AE785">
            <v>3212</v>
          </cell>
          <cell r="AF785">
            <v>3221</v>
          </cell>
          <cell r="AG785">
            <v>1651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  <cell r="J786">
            <v>320304</v>
          </cell>
          <cell r="L786">
            <v>3046</v>
          </cell>
          <cell r="M786">
            <v>9640</v>
          </cell>
          <cell r="N786">
            <v>18484</v>
          </cell>
          <cell r="O786">
            <v>17925</v>
          </cell>
          <cell r="P786">
            <v>24290</v>
          </cell>
          <cell r="Q786">
            <v>15332</v>
          </cell>
          <cell r="R786">
            <v>25243</v>
          </cell>
          <cell r="S786">
            <v>7028</v>
          </cell>
          <cell r="T786">
            <v>267</v>
          </cell>
          <cell r="U786">
            <v>13914</v>
          </cell>
          <cell r="V786">
            <v>11091</v>
          </cell>
          <cell r="W786">
            <v>20853</v>
          </cell>
          <cell r="X786">
            <v>69096</v>
          </cell>
          <cell r="Y786">
            <v>3760</v>
          </cell>
          <cell r="AA786">
            <v>5176</v>
          </cell>
          <cell r="AB786">
            <v>10424</v>
          </cell>
          <cell r="AC786">
            <v>6467</v>
          </cell>
          <cell r="AD786">
            <v>16128</v>
          </cell>
          <cell r="AE786">
            <v>15853</v>
          </cell>
          <cell r="AF786">
            <v>9111</v>
          </cell>
          <cell r="AG786">
            <v>5083</v>
          </cell>
          <cell r="AH786">
            <v>12093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215860</v>
          </cell>
          <cell r="L787">
            <v>720</v>
          </cell>
          <cell r="M787">
            <v>4066</v>
          </cell>
          <cell r="N787">
            <v>5469</v>
          </cell>
          <cell r="O787">
            <v>9025</v>
          </cell>
          <cell r="P787">
            <v>9677</v>
          </cell>
          <cell r="Q787">
            <v>7854</v>
          </cell>
          <cell r="R787">
            <v>15850</v>
          </cell>
          <cell r="S787">
            <v>4735</v>
          </cell>
          <cell r="T787">
            <v>23798</v>
          </cell>
          <cell r="U787">
            <v>8899</v>
          </cell>
          <cell r="V787">
            <v>9183</v>
          </cell>
          <cell r="W787">
            <v>12840</v>
          </cell>
          <cell r="X787">
            <v>8267</v>
          </cell>
          <cell r="Y787">
            <v>10801</v>
          </cell>
          <cell r="Z787">
            <v>7483</v>
          </cell>
          <cell r="AA787">
            <v>12251</v>
          </cell>
          <cell r="AB787">
            <v>4923</v>
          </cell>
          <cell r="AC787">
            <v>24185</v>
          </cell>
          <cell r="AD787">
            <v>17043</v>
          </cell>
          <cell r="AE787">
            <v>8260</v>
          </cell>
          <cell r="AF787">
            <v>6771</v>
          </cell>
          <cell r="AG787">
            <v>3760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617469</v>
          </cell>
          <cell r="L788">
            <v>4708</v>
          </cell>
          <cell r="M788">
            <v>13846</v>
          </cell>
          <cell r="N788">
            <v>12136</v>
          </cell>
          <cell r="O788">
            <v>21057</v>
          </cell>
          <cell r="P788">
            <v>20509</v>
          </cell>
          <cell r="Q788">
            <v>28695</v>
          </cell>
          <cell r="R788">
            <v>16223</v>
          </cell>
          <cell r="S788">
            <v>15701</v>
          </cell>
          <cell r="T788">
            <v>26097</v>
          </cell>
          <cell r="U788">
            <v>23943</v>
          </cell>
          <cell r="V788">
            <v>13629</v>
          </cell>
          <cell r="W788">
            <v>29021</v>
          </cell>
          <cell r="X788">
            <v>14137</v>
          </cell>
          <cell r="Y788">
            <v>15980</v>
          </cell>
          <cell r="Z788">
            <v>15554</v>
          </cell>
          <cell r="AA788">
            <v>32928</v>
          </cell>
          <cell r="AB788">
            <v>32747</v>
          </cell>
          <cell r="AC788">
            <v>23958</v>
          </cell>
          <cell r="AD788">
            <v>23692</v>
          </cell>
          <cell r="AE788">
            <v>21928</v>
          </cell>
          <cell r="AF788">
            <v>16392</v>
          </cell>
          <cell r="AG788">
            <v>22704</v>
          </cell>
          <cell r="AH788">
            <v>31574</v>
          </cell>
          <cell r="AI788">
            <v>15417</v>
          </cell>
          <cell r="AJ788">
            <v>25479</v>
          </cell>
          <cell r="AK788">
            <v>24294</v>
          </cell>
          <cell r="AL788">
            <v>29458</v>
          </cell>
          <cell r="AM788">
            <v>35830</v>
          </cell>
          <cell r="AN788">
            <v>9832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2872326</v>
          </cell>
          <cell r="L789">
            <v>2902</v>
          </cell>
          <cell r="M789">
            <v>116682</v>
          </cell>
          <cell r="N789">
            <v>77418</v>
          </cell>
          <cell r="O789">
            <v>828857</v>
          </cell>
          <cell r="P789">
            <v>142371</v>
          </cell>
          <cell r="Q789">
            <v>140883</v>
          </cell>
          <cell r="R789">
            <v>207623</v>
          </cell>
          <cell r="S789">
            <v>87541</v>
          </cell>
          <cell r="T789">
            <v>124486</v>
          </cell>
          <cell r="U789">
            <v>136874</v>
          </cell>
          <cell r="V789">
            <v>213141</v>
          </cell>
          <cell r="W789">
            <v>162444</v>
          </cell>
          <cell r="X789">
            <v>114126</v>
          </cell>
          <cell r="Y789">
            <v>51454</v>
          </cell>
          <cell r="Z789">
            <v>44351</v>
          </cell>
          <cell r="AA789">
            <v>73825</v>
          </cell>
          <cell r="AB789">
            <v>75570</v>
          </cell>
          <cell r="AC789">
            <v>37088</v>
          </cell>
          <cell r="AD789">
            <v>44963</v>
          </cell>
          <cell r="AE789">
            <v>36553</v>
          </cell>
          <cell r="AF789">
            <v>24750</v>
          </cell>
          <cell r="AG789">
            <v>14097</v>
          </cell>
          <cell r="AH789">
            <v>6233</v>
          </cell>
          <cell r="AI789">
            <v>11162</v>
          </cell>
          <cell r="AJ789">
            <v>21713</v>
          </cell>
          <cell r="AK789">
            <v>10354</v>
          </cell>
          <cell r="AL789">
            <v>36784</v>
          </cell>
          <cell r="AM789">
            <v>13642</v>
          </cell>
          <cell r="AN789">
            <v>14206</v>
          </cell>
          <cell r="AO789">
            <v>233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3544551</v>
          </cell>
          <cell r="L790">
            <v>31869</v>
          </cell>
          <cell r="M790">
            <v>78186</v>
          </cell>
          <cell r="N790">
            <v>133653</v>
          </cell>
          <cell r="O790">
            <v>121758</v>
          </cell>
          <cell r="P790">
            <v>178192</v>
          </cell>
          <cell r="Q790">
            <v>152662</v>
          </cell>
          <cell r="R790">
            <v>111599</v>
          </cell>
          <cell r="S790">
            <v>121720</v>
          </cell>
          <cell r="T790">
            <v>162745</v>
          </cell>
          <cell r="U790">
            <v>152475</v>
          </cell>
          <cell r="V790">
            <v>136608</v>
          </cell>
          <cell r="W790">
            <v>175458</v>
          </cell>
          <cell r="X790">
            <v>99128</v>
          </cell>
          <cell r="Y790">
            <v>85933</v>
          </cell>
          <cell r="Z790">
            <v>146159</v>
          </cell>
          <cell r="AA790">
            <v>163651</v>
          </cell>
          <cell r="AB790">
            <v>139236</v>
          </cell>
          <cell r="AC790">
            <v>201463</v>
          </cell>
          <cell r="AD790">
            <v>145993</v>
          </cell>
          <cell r="AE790">
            <v>116000</v>
          </cell>
          <cell r="AF790">
            <v>110144</v>
          </cell>
          <cell r="AG790">
            <v>65482</v>
          </cell>
          <cell r="AH790">
            <v>89008</v>
          </cell>
          <cell r="AI790">
            <v>105838</v>
          </cell>
          <cell r="AJ790">
            <v>113272</v>
          </cell>
          <cell r="AK790">
            <v>99634</v>
          </cell>
          <cell r="AL790">
            <v>150950</v>
          </cell>
          <cell r="AM790">
            <v>107755</v>
          </cell>
          <cell r="AN790">
            <v>44035</v>
          </cell>
          <cell r="AO790">
            <v>3945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  <cell r="J791">
            <v>77536</v>
          </cell>
          <cell r="L791">
            <v>101</v>
          </cell>
          <cell r="M791">
            <v>405</v>
          </cell>
          <cell r="N791">
            <v>1527</v>
          </cell>
          <cell r="O791">
            <v>1403</v>
          </cell>
          <cell r="P791">
            <v>1487</v>
          </cell>
          <cell r="Q791">
            <v>3474</v>
          </cell>
          <cell r="R791">
            <v>440</v>
          </cell>
          <cell r="S791">
            <v>1432</v>
          </cell>
          <cell r="U791">
            <v>3119</v>
          </cell>
          <cell r="V791">
            <v>357</v>
          </cell>
          <cell r="W791">
            <v>40</v>
          </cell>
          <cell r="Y791">
            <v>241</v>
          </cell>
          <cell r="Z791">
            <v>571</v>
          </cell>
          <cell r="AA791">
            <v>478</v>
          </cell>
          <cell r="AB791">
            <v>2737</v>
          </cell>
          <cell r="AC791">
            <v>4501</v>
          </cell>
          <cell r="AD791">
            <v>1252</v>
          </cell>
          <cell r="AE791">
            <v>4829</v>
          </cell>
          <cell r="AF791">
            <v>2289</v>
          </cell>
          <cell r="AG791">
            <v>1574</v>
          </cell>
          <cell r="AH791">
            <v>1996</v>
          </cell>
          <cell r="AI791">
            <v>3357</v>
          </cell>
          <cell r="AJ791">
            <v>7741</v>
          </cell>
          <cell r="AK791">
            <v>8229</v>
          </cell>
          <cell r="AL791">
            <v>10208</v>
          </cell>
          <cell r="AM791">
            <v>8692</v>
          </cell>
          <cell r="AN791">
            <v>5056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  <cell r="J792">
            <v>355804</v>
          </cell>
          <cell r="L792">
            <v>713</v>
          </cell>
          <cell r="M792">
            <v>7308</v>
          </cell>
          <cell r="N792">
            <v>1487</v>
          </cell>
          <cell r="O792">
            <v>4842</v>
          </cell>
          <cell r="P792">
            <v>20377</v>
          </cell>
          <cell r="Q792">
            <v>8879</v>
          </cell>
          <cell r="R792">
            <v>9394</v>
          </cell>
          <cell r="S792">
            <v>3976</v>
          </cell>
          <cell r="T792">
            <v>1705</v>
          </cell>
          <cell r="U792">
            <v>13</v>
          </cell>
          <cell r="V792">
            <v>1173</v>
          </cell>
          <cell r="W792">
            <v>1065</v>
          </cell>
          <cell r="X792">
            <v>995</v>
          </cell>
          <cell r="Z792">
            <v>1125</v>
          </cell>
          <cell r="AA792">
            <v>443</v>
          </cell>
          <cell r="AB792">
            <v>2154</v>
          </cell>
          <cell r="AC792">
            <v>1750</v>
          </cell>
          <cell r="AD792">
            <v>2826</v>
          </cell>
          <cell r="AE792">
            <v>10325</v>
          </cell>
          <cell r="AF792">
            <v>3346</v>
          </cell>
          <cell r="AG792">
            <v>8021</v>
          </cell>
          <cell r="AI792">
            <v>19435</v>
          </cell>
          <cell r="AJ792">
            <v>65198</v>
          </cell>
          <cell r="AK792">
            <v>18672</v>
          </cell>
          <cell r="AL792">
            <v>26124</v>
          </cell>
          <cell r="AM792">
            <v>51099</v>
          </cell>
          <cell r="AN792">
            <v>81260</v>
          </cell>
          <cell r="AO792">
            <v>2099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  <cell r="J793">
            <v>299445</v>
          </cell>
          <cell r="L793">
            <v>4277</v>
          </cell>
          <cell r="M793">
            <v>2637</v>
          </cell>
          <cell r="N793">
            <v>3477</v>
          </cell>
          <cell r="O793">
            <v>4925</v>
          </cell>
          <cell r="P793">
            <v>11304</v>
          </cell>
          <cell r="Q793">
            <v>2403</v>
          </cell>
          <cell r="R793">
            <v>3175</v>
          </cell>
          <cell r="S793">
            <v>2440</v>
          </cell>
          <cell r="T793">
            <v>956</v>
          </cell>
          <cell r="U793">
            <v>2826</v>
          </cell>
          <cell r="V793">
            <v>3631</v>
          </cell>
          <cell r="W793">
            <v>621</v>
          </cell>
          <cell r="X793">
            <v>526</v>
          </cell>
          <cell r="Y793">
            <v>989</v>
          </cell>
          <cell r="Z793">
            <v>1484</v>
          </cell>
          <cell r="AA793">
            <v>2749</v>
          </cell>
          <cell r="AB793">
            <v>6284</v>
          </cell>
          <cell r="AC793">
            <v>3739</v>
          </cell>
          <cell r="AD793">
            <v>6841</v>
          </cell>
          <cell r="AE793">
            <v>15846</v>
          </cell>
          <cell r="AF793">
            <v>5291</v>
          </cell>
          <cell r="AG793">
            <v>3699</v>
          </cell>
          <cell r="AH793">
            <v>5692</v>
          </cell>
          <cell r="AI793">
            <v>23573</v>
          </cell>
          <cell r="AJ793">
            <v>28698</v>
          </cell>
          <cell r="AK793">
            <v>35339</v>
          </cell>
          <cell r="AL793">
            <v>23519</v>
          </cell>
          <cell r="AM793">
            <v>59468</v>
          </cell>
          <cell r="AN793">
            <v>33036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28366173</v>
          </cell>
          <cell r="L794">
            <v>501726</v>
          </cell>
          <cell r="M794">
            <v>1340034</v>
          </cell>
          <cell r="N794">
            <v>1303912</v>
          </cell>
          <cell r="O794">
            <v>1195728</v>
          </cell>
          <cell r="P794">
            <v>1227158</v>
          </cell>
          <cell r="Q794">
            <v>1298693</v>
          </cell>
          <cell r="R794">
            <v>1445805</v>
          </cell>
          <cell r="S794">
            <v>1220202</v>
          </cell>
          <cell r="T794">
            <v>1243385</v>
          </cell>
          <cell r="U794">
            <v>1217101</v>
          </cell>
          <cell r="V794">
            <v>911771</v>
          </cell>
          <cell r="W794">
            <v>968548</v>
          </cell>
          <cell r="X794">
            <v>923021</v>
          </cell>
          <cell r="Y794">
            <v>849816</v>
          </cell>
          <cell r="Z794">
            <v>833350</v>
          </cell>
          <cell r="AA794">
            <v>899679</v>
          </cell>
          <cell r="AB794">
            <v>950831</v>
          </cell>
          <cell r="AC794">
            <v>872044</v>
          </cell>
          <cell r="AD794">
            <v>975321</v>
          </cell>
          <cell r="AE794">
            <v>907811</v>
          </cell>
          <cell r="AF794">
            <v>861329</v>
          </cell>
          <cell r="AG794">
            <v>776562</v>
          </cell>
          <cell r="AH794">
            <v>774637</v>
          </cell>
          <cell r="AI794">
            <v>851381</v>
          </cell>
          <cell r="AJ794">
            <v>841117</v>
          </cell>
          <cell r="AK794">
            <v>1001804</v>
          </cell>
          <cell r="AL794">
            <v>947774</v>
          </cell>
          <cell r="AM794">
            <v>894443</v>
          </cell>
          <cell r="AN794">
            <v>330397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1359346</v>
          </cell>
          <cell r="L795">
            <v>40065</v>
          </cell>
          <cell r="M795">
            <v>119381</v>
          </cell>
          <cell r="N795">
            <v>98086</v>
          </cell>
          <cell r="O795">
            <v>101536</v>
          </cell>
          <cell r="P795">
            <v>91387</v>
          </cell>
          <cell r="Q795">
            <v>60966</v>
          </cell>
          <cell r="R795">
            <v>61615</v>
          </cell>
          <cell r="S795">
            <v>67785</v>
          </cell>
          <cell r="T795">
            <v>76502</v>
          </cell>
          <cell r="U795">
            <v>68523</v>
          </cell>
          <cell r="V795">
            <v>42439</v>
          </cell>
          <cell r="W795">
            <v>56337</v>
          </cell>
          <cell r="X795">
            <v>57661</v>
          </cell>
          <cell r="Y795">
            <v>50970</v>
          </cell>
          <cell r="Z795">
            <v>45673</v>
          </cell>
          <cell r="AA795">
            <v>47152</v>
          </cell>
          <cell r="AB795">
            <v>33940</v>
          </cell>
          <cell r="AC795">
            <v>40363</v>
          </cell>
          <cell r="AD795">
            <v>34579</v>
          </cell>
          <cell r="AE795">
            <v>32822</v>
          </cell>
          <cell r="AF795">
            <v>24012</v>
          </cell>
          <cell r="AG795">
            <v>17857</v>
          </cell>
          <cell r="AH795">
            <v>15571</v>
          </cell>
          <cell r="AI795">
            <v>17456</v>
          </cell>
          <cell r="AJ795">
            <v>12577</v>
          </cell>
          <cell r="AK795">
            <v>17489</v>
          </cell>
          <cell r="AL795">
            <v>12525</v>
          </cell>
          <cell r="AM795">
            <v>10948</v>
          </cell>
          <cell r="AN795">
            <v>3026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8156323</v>
          </cell>
          <cell r="L796">
            <v>151138</v>
          </cell>
          <cell r="M796">
            <v>357988</v>
          </cell>
          <cell r="N796">
            <v>364803</v>
          </cell>
          <cell r="O796">
            <v>329084</v>
          </cell>
          <cell r="P796">
            <v>343760</v>
          </cell>
          <cell r="Q796">
            <v>340137</v>
          </cell>
          <cell r="R796">
            <v>410327</v>
          </cell>
          <cell r="S796">
            <v>404742</v>
          </cell>
          <cell r="T796">
            <v>471165</v>
          </cell>
          <cell r="U796">
            <v>436778</v>
          </cell>
          <cell r="V796">
            <v>330648</v>
          </cell>
          <cell r="W796">
            <v>343549</v>
          </cell>
          <cell r="X796">
            <v>348654</v>
          </cell>
          <cell r="Y796">
            <v>302211</v>
          </cell>
          <cell r="Z796">
            <v>288184</v>
          </cell>
          <cell r="AA796">
            <v>284215</v>
          </cell>
          <cell r="AB796">
            <v>286529</v>
          </cell>
          <cell r="AC796">
            <v>254755</v>
          </cell>
          <cell r="AD796">
            <v>282348</v>
          </cell>
          <cell r="AE796">
            <v>234179</v>
          </cell>
          <cell r="AF796">
            <v>240048</v>
          </cell>
          <cell r="AG796">
            <v>196917</v>
          </cell>
          <cell r="AH796">
            <v>179700</v>
          </cell>
          <cell r="AI796">
            <v>180301</v>
          </cell>
          <cell r="AJ796">
            <v>178119</v>
          </cell>
          <cell r="AK796">
            <v>209162</v>
          </cell>
          <cell r="AL796">
            <v>179134</v>
          </cell>
          <cell r="AM796">
            <v>173702</v>
          </cell>
          <cell r="AN796">
            <v>52559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751108</v>
          </cell>
          <cell r="L797">
            <v>13499</v>
          </cell>
          <cell r="M797">
            <v>35247</v>
          </cell>
          <cell r="N797">
            <v>41496</v>
          </cell>
          <cell r="O797">
            <v>34215</v>
          </cell>
          <cell r="P797">
            <v>51990</v>
          </cell>
          <cell r="Q797">
            <v>49873</v>
          </cell>
          <cell r="R797">
            <v>56797</v>
          </cell>
          <cell r="S797">
            <v>48874</v>
          </cell>
          <cell r="T797">
            <v>38121</v>
          </cell>
          <cell r="U797">
            <v>34064</v>
          </cell>
          <cell r="V797">
            <v>34912</v>
          </cell>
          <cell r="W797">
            <v>21448</v>
          </cell>
          <cell r="X797">
            <v>18331</v>
          </cell>
          <cell r="Y797">
            <v>20934</v>
          </cell>
          <cell r="Z797">
            <v>21059</v>
          </cell>
          <cell r="AA797">
            <v>21333</v>
          </cell>
          <cell r="AB797">
            <v>15807</v>
          </cell>
          <cell r="AC797">
            <v>29923</v>
          </cell>
          <cell r="AD797">
            <v>18973</v>
          </cell>
          <cell r="AE797">
            <v>19214</v>
          </cell>
          <cell r="AF797">
            <v>10139</v>
          </cell>
          <cell r="AG797">
            <v>13110</v>
          </cell>
          <cell r="AH797">
            <v>6341</v>
          </cell>
          <cell r="AI797">
            <v>7395</v>
          </cell>
          <cell r="AJ797">
            <v>11426</v>
          </cell>
          <cell r="AK797">
            <v>21003</v>
          </cell>
          <cell r="AL797">
            <v>21400</v>
          </cell>
          <cell r="AM797">
            <v>23446</v>
          </cell>
          <cell r="AN797">
            <v>10738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16911507</v>
          </cell>
          <cell r="L798">
            <v>122227</v>
          </cell>
          <cell r="M798">
            <v>732097</v>
          </cell>
          <cell r="N798">
            <v>868958</v>
          </cell>
          <cell r="O798">
            <v>656120</v>
          </cell>
          <cell r="P798">
            <v>673733</v>
          </cell>
          <cell r="Q798">
            <v>514523</v>
          </cell>
          <cell r="R798">
            <v>852383</v>
          </cell>
          <cell r="S798">
            <v>1015081</v>
          </cell>
          <cell r="T798">
            <v>851188</v>
          </cell>
          <cell r="U798">
            <v>781576</v>
          </cell>
          <cell r="V798">
            <v>747283</v>
          </cell>
          <cell r="W798">
            <v>633656</v>
          </cell>
          <cell r="X798">
            <v>544233</v>
          </cell>
          <cell r="Y798">
            <v>644008</v>
          </cell>
          <cell r="Z798">
            <v>581486</v>
          </cell>
          <cell r="AA798">
            <v>740882</v>
          </cell>
          <cell r="AB798">
            <v>486018</v>
          </cell>
          <cell r="AC798">
            <v>680045</v>
          </cell>
          <cell r="AD798">
            <v>777522</v>
          </cell>
          <cell r="AE798">
            <v>626181</v>
          </cell>
          <cell r="AF798">
            <v>675635</v>
          </cell>
          <cell r="AG798">
            <v>352997</v>
          </cell>
          <cell r="AH798">
            <v>266226</v>
          </cell>
          <cell r="AI798">
            <v>312363</v>
          </cell>
          <cell r="AJ798">
            <v>302900</v>
          </cell>
          <cell r="AK798">
            <v>335078</v>
          </cell>
          <cell r="AL798">
            <v>289170</v>
          </cell>
          <cell r="AM798">
            <v>429560</v>
          </cell>
          <cell r="AN798">
            <v>223328</v>
          </cell>
          <cell r="AO798">
            <v>195050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4438989</v>
          </cell>
          <cell r="L799">
            <v>68506</v>
          </cell>
          <cell r="M799">
            <v>210625</v>
          </cell>
          <cell r="N799">
            <v>220652</v>
          </cell>
          <cell r="O799">
            <v>201296</v>
          </cell>
          <cell r="P799">
            <v>226169</v>
          </cell>
          <cell r="Q799">
            <v>295785</v>
          </cell>
          <cell r="R799">
            <v>319714</v>
          </cell>
          <cell r="S799">
            <v>274613</v>
          </cell>
          <cell r="T799">
            <v>219555</v>
          </cell>
          <cell r="U799">
            <v>232328</v>
          </cell>
          <cell r="V799">
            <v>179078</v>
          </cell>
          <cell r="W799">
            <v>195708</v>
          </cell>
          <cell r="X799">
            <v>171922</v>
          </cell>
          <cell r="Y799">
            <v>148101</v>
          </cell>
          <cell r="Z799">
            <v>160303</v>
          </cell>
          <cell r="AA799">
            <v>115119</v>
          </cell>
          <cell r="AB799">
            <v>139343</v>
          </cell>
          <cell r="AC799">
            <v>129928</v>
          </cell>
          <cell r="AD799">
            <v>126202</v>
          </cell>
          <cell r="AE799">
            <v>142839</v>
          </cell>
          <cell r="AF799">
            <v>120951</v>
          </cell>
          <cell r="AG799">
            <v>90427</v>
          </cell>
          <cell r="AH799">
            <v>63349</v>
          </cell>
          <cell r="AI799">
            <v>60178</v>
          </cell>
          <cell r="AJ799">
            <v>56428</v>
          </cell>
          <cell r="AK799">
            <v>70432</v>
          </cell>
          <cell r="AL799">
            <v>83238</v>
          </cell>
          <cell r="AM799">
            <v>79740</v>
          </cell>
          <cell r="AN799">
            <v>34841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  <cell r="J800">
            <v>357223</v>
          </cell>
          <cell r="L800">
            <v>8879</v>
          </cell>
          <cell r="M800">
            <v>18222</v>
          </cell>
          <cell r="N800">
            <v>19567</v>
          </cell>
          <cell r="O800">
            <v>26749</v>
          </cell>
          <cell r="P800">
            <v>20712</v>
          </cell>
          <cell r="Q800">
            <v>17462</v>
          </cell>
          <cell r="R800">
            <v>16375</v>
          </cell>
          <cell r="S800">
            <v>17937</v>
          </cell>
          <cell r="T800">
            <v>15267</v>
          </cell>
          <cell r="U800">
            <v>12236</v>
          </cell>
          <cell r="V800">
            <v>15967</v>
          </cell>
          <cell r="W800">
            <v>11666</v>
          </cell>
          <cell r="X800">
            <v>12430</v>
          </cell>
          <cell r="Y800">
            <v>13710</v>
          </cell>
          <cell r="Z800">
            <v>16694</v>
          </cell>
          <cell r="AA800">
            <v>14321</v>
          </cell>
          <cell r="AB800">
            <v>10228</v>
          </cell>
          <cell r="AC800">
            <v>6727</v>
          </cell>
          <cell r="AD800">
            <v>6688</v>
          </cell>
          <cell r="AE800">
            <v>8556</v>
          </cell>
          <cell r="AF800">
            <v>8599</v>
          </cell>
          <cell r="AG800">
            <v>8034</v>
          </cell>
          <cell r="AH800">
            <v>3600</v>
          </cell>
          <cell r="AI800">
            <v>6961</v>
          </cell>
          <cell r="AJ800">
            <v>5616</v>
          </cell>
          <cell r="AK800">
            <v>9541</v>
          </cell>
          <cell r="AL800">
            <v>7649</v>
          </cell>
          <cell r="AM800">
            <v>13613</v>
          </cell>
          <cell r="AN800">
            <v>3217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2594010</v>
          </cell>
          <cell r="L801">
            <v>27644</v>
          </cell>
          <cell r="M801">
            <v>179455</v>
          </cell>
          <cell r="N801">
            <v>505615</v>
          </cell>
          <cell r="O801">
            <v>285261</v>
          </cell>
          <cell r="P801">
            <v>226155</v>
          </cell>
          <cell r="Q801">
            <v>197705</v>
          </cell>
          <cell r="R801">
            <v>189358</v>
          </cell>
          <cell r="S801">
            <v>94883</v>
          </cell>
          <cell r="T801">
            <v>107460</v>
          </cell>
          <cell r="U801">
            <v>145237</v>
          </cell>
          <cell r="V801">
            <v>104783</v>
          </cell>
          <cell r="W801">
            <v>179197</v>
          </cell>
          <cell r="X801">
            <v>33724</v>
          </cell>
          <cell r="Y801">
            <v>21280</v>
          </cell>
          <cell r="Z801">
            <v>11322</v>
          </cell>
          <cell r="AA801">
            <v>17690</v>
          </cell>
          <cell r="AB801">
            <v>27795</v>
          </cell>
          <cell r="AC801">
            <v>34075</v>
          </cell>
          <cell r="AD801">
            <v>14273</v>
          </cell>
          <cell r="AE801">
            <v>20586</v>
          </cell>
          <cell r="AF801">
            <v>32727</v>
          </cell>
          <cell r="AG801">
            <v>21452</v>
          </cell>
          <cell r="AH801">
            <v>5267</v>
          </cell>
          <cell r="AI801">
            <v>7759</v>
          </cell>
          <cell r="AJ801">
            <v>14469</v>
          </cell>
          <cell r="AK801">
            <v>59683</v>
          </cell>
          <cell r="AL801">
            <v>3769</v>
          </cell>
          <cell r="AM801">
            <v>19458</v>
          </cell>
          <cell r="AN801">
            <v>5928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7333524</v>
          </cell>
          <cell r="L802">
            <v>133844</v>
          </cell>
          <cell r="M802">
            <v>345801</v>
          </cell>
          <cell r="N802">
            <v>277747</v>
          </cell>
          <cell r="O802">
            <v>361091</v>
          </cell>
          <cell r="P802">
            <v>408405</v>
          </cell>
          <cell r="Q802">
            <v>259844</v>
          </cell>
          <cell r="R802">
            <v>276848</v>
          </cell>
          <cell r="S802">
            <v>326661</v>
          </cell>
          <cell r="T802">
            <v>257237</v>
          </cell>
          <cell r="U802">
            <v>299341</v>
          </cell>
          <cell r="V802">
            <v>474039</v>
          </cell>
          <cell r="W802">
            <v>194562</v>
          </cell>
          <cell r="X802">
            <v>360541</v>
          </cell>
          <cell r="Y802">
            <v>172822</v>
          </cell>
          <cell r="Z802">
            <v>156468</v>
          </cell>
          <cell r="AA802">
            <v>205592</v>
          </cell>
          <cell r="AB802">
            <v>342963</v>
          </cell>
          <cell r="AC802">
            <v>290467</v>
          </cell>
          <cell r="AD802">
            <v>151831</v>
          </cell>
          <cell r="AE802">
            <v>207995</v>
          </cell>
          <cell r="AF802">
            <v>478710</v>
          </cell>
          <cell r="AG802">
            <v>241078</v>
          </cell>
          <cell r="AH802">
            <v>120936</v>
          </cell>
          <cell r="AI802">
            <v>126554</v>
          </cell>
          <cell r="AJ802">
            <v>138906</v>
          </cell>
          <cell r="AK802">
            <v>142218</v>
          </cell>
          <cell r="AL802">
            <v>151336</v>
          </cell>
          <cell r="AM802">
            <v>357860</v>
          </cell>
          <cell r="AN802">
            <v>71827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  <cell r="J803">
            <v>237359</v>
          </cell>
          <cell r="L803">
            <v>9451</v>
          </cell>
          <cell r="M803">
            <v>18117</v>
          </cell>
          <cell r="N803">
            <v>19516</v>
          </cell>
          <cell r="O803">
            <v>22418</v>
          </cell>
          <cell r="P803">
            <v>21549</v>
          </cell>
          <cell r="Q803">
            <v>14047</v>
          </cell>
          <cell r="R803">
            <v>13615</v>
          </cell>
          <cell r="S803">
            <v>12643</v>
          </cell>
          <cell r="T803">
            <v>13095</v>
          </cell>
          <cell r="U803">
            <v>8404</v>
          </cell>
          <cell r="V803">
            <v>11256</v>
          </cell>
          <cell r="W803">
            <v>8042</v>
          </cell>
          <cell r="X803">
            <v>6227</v>
          </cell>
          <cell r="Y803">
            <v>5372</v>
          </cell>
          <cell r="Z803">
            <v>7569</v>
          </cell>
          <cell r="AA803">
            <v>3308</v>
          </cell>
          <cell r="AB803">
            <v>3982</v>
          </cell>
          <cell r="AC803">
            <v>5706</v>
          </cell>
          <cell r="AD803">
            <v>3280</v>
          </cell>
          <cell r="AE803">
            <v>2866</v>
          </cell>
          <cell r="AF803">
            <v>2649</v>
          </cell>
          <cell r="AG803">
            <v>3054</v>
          </cell>
          <cell r="AH803">
            <v>3320</v>
          </cell>
          <cell r="AI803">
            <v>4263</v>
          </cell>
          <cell r="AJ803">
            <v>1927</v>
          </cell>
          <cell r="AK803">
            <v>5447</v>
          </cell>
          <cell r="AL803">
            <v>3222</v>
          </cell>
          <cell r="AM803">
            <v>2264</v>
          </cell>
          <cell r="AN803">
            <v>750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453793</v>
          </cell>
          <cell r="L804">
            <v>66078</v>
          </cell>
          <cell r="M804">
            <v>43197</v>
          </cell>
          <cell r="N804">
            <v>27716</v>
          </cell>
          <cell r="O804">
            <v>50405</v>
          </cell>
          <cell r="P804">
            <v>62366</v>
          </cell>
          <cell r="Q804">
            <v>14155</v>
          </cell>
          <cell r="R804">
            <v>35664</v>
          </cell>
          <cell r="S804">
            <v>7802</v>
          </cell>
          <cell r="T804">
            <v>4214</v>
          </cell>
          <cell r="U804">
            <v>10872</v>
          </cell>
          <cell r="V804">
            <v>1378</v>
          </cell>
          <cell r="W804">
            <v>11520</v>
          </cell>
          <cell r="X804">
            <v>8424</v>
          </cell>
          <cell r="Y804">
            <v>3592</v>
          </cell>
          <cell r="Z804">
            <v>4124</v>
          </cell>
          <cell r="AA804">
            <v>808</v>
          </cell>
          <cell r="AB804">
            <v>169</v>
          </cell>
          <cell r="AC804">
            <v>8012</v>
          </cell>
          <cell r="AD804">
            <v>34802</v>
          </cell>
          <cell r="AE804">
            <v>376</v>
          </cell>
          <cell r="AF804">
            <v>347</v>
          </cell>
          <cell r="AG804">
            <v>100</v>
          </cell>
          <cell r="AH804">
            <v>619</v>
          </cell>
          <cell r="AI804">
            <v>399</v>
          </cell>
          <cell r="AJ804">
            <v>32183</v>
          </cell>
          <cell r="AK804">
            <v>1698</v>
          </cell>
          <cell r="AL804">
            <v>1625</v>
          </cell>
          <cell r="AM804">
            <v>21148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7103862</v>
          </cell>
          <cell r="L805">
            <v>216966</v>
          </cell>
          <cell r="M805">
            <v>441750</v>
          </cell>
          <cell r="N805">
            <v>630446</v>
          </cell>
          <cell r="O805">
            <v>486914</v>
          </cell>
          <cell r="P805">
            <v>421856</v>
          </cell>
          <cell r="Q805">
            <v>409534</v>
          </cell>
          <cell r="R805">
            <v>283891</v>
          </cell>
          <cell r="S805">
            <v>256737</v>
          </cell>
          <cell r="T805">
            <v>268634</v>
          </cell>
          <cell r="U805">
            <v>336742</v>
          </cell>
          <cell r="V805">
            <v>232930</v>
          </cell>
          <cell r="W805">
            <v>170286</v>
          </cell>
          <cell r="X805">
            <v>173048</v>
          </cell>
          <cell r="Y805">
            <v>176237</v>
          </cell>
          <cell r="Z805">
            <v>227071</v>
          </cell>
          <cell r="AA805">
            <v>128652</v>
          </cell>
          <cell r="AB805">
            <v>199137</v>
          </cell>
          <cell r="AC805">
            <v>318967</v>
          </cell>
          <cell r="AD805">
            <v>316212</v>
          </cell>
          <cell r="AE805">
            <v>274172</v>
          </cell>
          <cell r="AF805">
            <v>135579</v>
          </cell>
          <cell r="AG805">
            <v>163919</v>
          </cell>
          <cell r="AH805">
            <v>61404</v>
          </cell>
          <cell r="AI805">
            <v>48022</v>
          </cell>
          <cell r="AJ805">
            <v>127287</v>
          </cell>
          <cell r="AK805">
            <v>135664</v>
          </cell>
          <cell r="AL805">
            <v>188793</v>
          </cell>
          <cell r="AM805">
            <v>179417</v>
          </cell>
          <cell r="AN805">
            <v>93595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  <cell r="J806">
            <v>16193</v>
          </cell>
          <cell r="L806">
            <v>472</v>
          </cell>
          <cell r="M806">
            <v>873</v>
          </cell>
          <cell r="N806">
            <v>2509</v>
          </cell>
          <cell r="O806">
            <v>108</v>
          </cell>
          <cell r="P806">
            <v>440</v>
          </cell>
          <cell r="Q806">
            <v>777</v>
          </cell>
          <cell r="R806">
            <v>2811</v>
          </cell>
          <cell r="S806">
            <v>1977</v>
          </cell>
          <cell r="T806">
            <v>706</v>
          </cell>
          <cell r="U806">
            <v>2666</v>
          </cell>
          <cell r="V806">
            <v>462</v>
          </cell>
          <cell r="W806">
            <v>116</v>
          </cell>
          <cell r="X806">
            <v>643</v>
          </cell>
          <cell r="AA806">
            <v>532</v>
          </cell>
          <cell r="AF806">
            <v>465</v>
          </cell>
          <cell r="AG806">
            <v>636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  <cell r="J807">
            <v>661452</v>
          </cell>
          <cell r="L807">
            <v>14791</v>
          </cell>
          <cell r="M807">
            <v>62755</v>
          </cell>
          <cell r="N807">
            <v>42104</v>
          </cell>
          <cell r="O807">
            <v>16367</v>
          </cell>
          <cell r="P807">
            <v>37742</v>
          </cell>
          <cell r="Q807">
            <v>33575</v>
          </cell>
          <cell r="R807">
            <v>87424</v>
          </cell>
          <cell r="S807">
            <v>56633</v>
          </cell>
          <cell r="T807">
            <v>28189</v>
          </cell>
          <cell r="U807">
            <v>3020</v>
          </cell>
          <cell r="V807">
            <v>39512</v>
          </cell>
          <cell r="W807">
            <v>10395</v>
          </cell>
          <cell r="X807">
            <v>41663</v>
          </cell>
          <cell r="Y807">
            <v>30285</v>
          </cell>
          <cell r="Z807">
            <v>17311</v>
          </cell>
          <cell r="AA807">
            <v>26817</v>
          </cell>
          <cell r="AB807">
            <v>15210</v>
          </cell>
          <cell r="AC807">
            <v>6195</v>
          </cell>
          <cell r="AD807">
            <v>2106</v>
          </cell>
          <cell r="AE807">
            <v>20826</v>
          </cell>
          <cell r="AF807">
            <v>51794</v>
          </cell>
          <cell r="AG807">
            <v>9112</v>
          </cell>
          <cell r="AH807">
            <v>7626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  <cell r="J808">
            <v>126849</v>
          </cell>
          <cell r="L808">
            <v>3234</v>
          </cell>
          <cell r="M808">
            <v>4209</v>
          </cell>
          <cell r="N808">
            <v>6428</v>
          </cell>
          <cell r="O808">
            <v>2190</v>
          </cell>
          <cell r="P808">
            <v>8957</v>
          </cell>
          <cell r="Q808">
            <v>6734</v>
          </cell>
          <cell r="R808">
            <v>9679</v>
          </cell>
          <cell r="S808">
            <v>6079</v>
          </cell>
          <cell r="T808">
            <v>8609</v>
          </cell>
          <cell r="U808">
            <v>2549</v>
          </cell>
          <cell r="V808">
            <v>5867</v>
          </cell>
          <cell r="W808">
            <v>3263</v>
          </cell>
          <cell r="X808">
            <v>4394</v>
          </cell>
          <cell r="Y808">
            <v>18323</v>
          </cell>
          <cell r="Z808">
            <v>7213</v>
          </cell>
          <cell r="AA808">
            <v>2408</v>
          </cell>
          <cell r="AB808">
            <v>997</v>
          </cell>
          <cell r="AC808">
            <v>5132</v>
          </cell>
          <cell r="AD808">
            <v>938</v>
          </cell>
          <cell r="AE808">
            <v>2964</v>
          </cell>
          <cell r="AF808">
            <v>11045</v>
          </cell>
          <cell r="AG808">
            <v>5596</v>
          </cell>
          <cell r="AH808">
            <v>41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  <cell r="J809">
            <v>44891</v>
          </cell>
          <cell r="L809">
            <v>310</v>
          </cell>
          <cell r="M809">
            <v>1267</v>
          </cell>
          <cell r="N809">
            <v>1425</v>
          </cell>
          <cell r="O809">
            <v>691</v>
          </cell>
          <cell r="P809">
            <v>3166</v>
          </cell>
          <cell r="Q809">
            <v>2230</v>
          </cell>
          <cell r="R809">
            <v>2492</v>
          </cell>
          <cell r="S809">
            <v>2864</v>
          </cell>
          <cell r="T809">
            <v>2076</v>
          </cell>
          <cell r="U809">
            <v>2251</v>
          </cell>
          <cell r="V809">
            <v>1699</v>
          </cell>
          <cell r="W809">
            <v>2542</v>
          </cell>
          <cell r="X809">
            <v>2412</v>
          </cell>
          <cell r="Y809">
            <v>2369</v>
          </cell>
          <cell r="Z809">
            <v>1626</v>
          </cell>
          <cell r="AA809">
            <v>1599</v>
          </cell>
          <cell r="AB809">
            <v>2159</v>
          </cell>
          <cell r="AC809">
            <v>1559</v>
          </cell>
          <cell r="AD809">
            <v>4757</v>
          </cell>
          <cell r="AE809">
            <v>1984</v>
          </cell>
          <cell r="AF809">
            <v>1300</v>
          </cell>
          <cell r="AG809">
            <v>2113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597967</v>
          </cell>
          <cell r="L810">
            <v>1964</v>
          </cell>
          <cell r="M810">
            <v>39024</v>
          </cell>
          <cell r="N810">
            <v>26973</v>
          </cell>
          <cell r="O810">
            <v>35292</v>
          </cell>
          <cell r="P810">
            <v>7438</v>
          </cell>
          <cell r="Q810">
            <v>31750</v>
          </cell>
          <cell r="R810">
            <v>32932</v>
          </cell>
          <cell r="S810">
            <v>26939</v>
          </cell>
          <cell r="T810">
            <v>43374</v>
          </cell>
          <cell r="U810">
            <v>20065</v>
          </cell>
          <cell r="V810">
            <v>11216</v>
          </cell>
          <cell r="W810">
            <v>53841</v>
          </cell>
          <cell r="X810">
            <v>22755</v>
          </cell>
          <cell r="Y810">
            <v>6107</v>
          </cell>
          <cell r="Z810">
            <v>16545</v>
          </cell>
          <cell r="AA810">
            <v>18826</v>
          </cell>
          <cell r="AB810">
            <v>48077</v>
          </cell>
          <cell r="AC810">
            <v>20682</v>
          </cell>
          <cell r="AD810">
            <v>42458</v>
          </cell>
          <cell r="AE810">
            <v>28843</v>
          </cell>
          <cell r="AF810">
            <v>41730</v>
          </cell>
          <cell r="AG810">
            <v>21136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178939</v>
          </cell>
          <cell r="L811">
            <v>1121</v>
          </cell>
          <cell r="M811">
            <v>5248</v>
          </cell>
          <cell r="N811">
            <v>8282</v>
          </cell>
          <cell r="O811">
            <v>1574</v>
          </cell>
          <cell r="P811">
            <v>11295</v>
          </cell>
          <cell r="Q811">
            <v>8494</v>
          </cell>
          <cell r="R811">
            <v>14528</v>
          </cell>
          <cell r="S811">
            <v>3269</v>
          </cell>
          <cell r="T811">
            <v>9164</v>
          </cell>
          <cell r="U811">
            <v>8487</v>
          </cell>
          <cell r="V811">
            <v>9604</v>
          </cell>
          <cell r="W811">
            <v>12776</v>
          </cell>
          <cell r="X811">
            <v>15837</v>
          </cell>
          <cell r="Y811">
            <v>6711</v>
          </cell>
          <cell r="Z811">
            <v>4003</v>
          </cell>
          <cell r="AA811">
            <v>13081</v>
          </cell>
          <cell r="AB811">
            <v>2631</v>
          </cell>
          <cell r="AC811">
            <v>13316</v>
          </cell>
          <cell r="AD811">
            <v>13015</v>
          </cell>
          <cell r="AE811">
            <v>7509</v>
          </cell>
          <cell r="AF811">
            <v>6548</v>
          </cell>
          <cell r="AG811">
            <v>2446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605444</v>
          </cell>
          <cell r="L812">
            <v>7621</v>
          </cell>
          <cell r="M812">
            <v>19937</v>
          </cell>
          <cell r="N812">
            <v>12001</v>
          </cell>
          <cell r="O812">
            <v>9763</v>
          </cell>
          <cell r="P812">
            <v>27479</v>
          </cell>
          <cell r="Q812">
            <v>23772</v>
          </cell>
          <cell r="R812">
            <v>19679</v>
          </cell>
          <cell r="S812">
            <v>26210</v>
          </cell>
          <cell r="T812">
            <v>31424</v>
          </cell>
          <cell r="U812">
            <v>13267</v>
          </cell>
          <cell r="V812">
            <v>17703</v>
          </cell>
          <cell r="W812">
            <v>14715</v>
          </cell>
          <cell r="X812">
            <v>14982</v>
          </cell>
          <cell r="Y812">
            <v>18754</v>
          </cell>
          <cell r="Z812">
            <v>14199</v>
          </cell>
          <cell r="AA812">
            <v>26000</v>
          </cell>
          <cell r="AB812">
            <v>22921</v>
          </cell>
          <cell r="AC812">
            <v>27917</v>
          </cell>
          <cell r="AD812">
            <v>20019</v>
          </cell>
          <cell r="AE812">
            <v>18717</v>
          </cell>
          <cell r="AF812">
            <v>16716</v>
          </cell>
          <cell r="AG812">
            <v>16970</v>
          </cell>
          <cell r="AH812">
            <v>19377</v>
          </cell>
          <cell r="AI812">
            <v>24332</v>
          </cell>
          <cell r="AJ812">
            <v>40152</v>
          </cell>
          <cell r="AK812">
            <v>41920</v>
          </cell>
          <cell r="AL812">
            <v>27908</v>
          </cell>
          <cell r="AM812">
            <v>21042</v>
          </cell>
          <cell r="AN812">
            <v>9199</v>
          </cell>
          <cell r="AO812">
            <v>748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3536730</v>
          </cell>
          <cell r="L813">
            <v>19219</v>
          </cell>
          <cell r="M813">
            <v>116101</v>
          </cell>
          <cell r="N813">
            <v>234140</v>
          </cell>
          <cell r="O813">
            <v>160211</v>
          </cell>
          <cell r="P813">
            <v>185342</v>
          </cell>
          <cell r="Q813">
            <v>194459</v>
          </cell>
          <cell r="R813">
            <v>257321</v>
          </cell>
          <cell r="S813">
            <v>207663</v>
          </cell>
          <cell r="T813">
            <v>145912</v>
          </cell>
          <cell r="U813">
            <v>144962</v>
          </cell>
          <cell r="V813">
            <v>153052</v>
          </cell>
          <cell r="W813">
            <v>113953</v>
          </cell>
          <cell r="X813">
            <v>108212</v>
          </cell>
          <cell r="Y813">
            <v>94141</v>
          </cell>
          <cell r="Z813">
            <v>124713</v>
          </cell>
          <cell r="AA813">
            <v>89717</v>
          </cell>
          <cell r="AB813">
            <v>107156</v>
          </cell>
          <cell r="AC813">
            <v>124965</v>
          </cell>
          <cell r="AD813">
            <v>68846</v>
          </cell>
          <cell r="AE813">
            <v>306888</v>
          </cell>
          <cell r="AF813">
            <v>55224</v>
          </cell>
          <cell r="AG813">
            <v>104156</v>
          </cell>
          <cell r="AH813">
            <v>41512</v>
          </cell>
          <cell r="AI813">
            <v>94202</v>
          </cell>
          <cell r="AJ813">
            <v>70508</v>
          </cell>
          <cell r="AK813">
            <v>66845</v>
          </cell>
          <cell r="AL813">
            <v>57324</v>
          </cell>
          <cell r="AM813">
            <v>51374</v>
          </cell>
          <cell r="AN813">
            <v>14580</v>
          </cell>
          <cell r="AO813">
            <v>5216</v>
          </cell>
          <cell r="AP813">
            <v>18816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4837658</v>
          </cell>
          <cell r="L814">
            <v>93412</v>
          </cell>
          <cell r="M814">
            <v>192093</v>
          </cell>
          <cell r="N814">
            <v>144778</v>
          </cell>
          <cell r="O814">
            <v>134295</v>
          </cell>
          <cell r="P814">
            <v>229932</v>
          </cell>
          <cell r="Q814">
            <v>236995</v>
          </cell>
          <cell r="R814">
            <v>214583</v>
          </cell>
          <cell r="S814">
            <v>231655</v>
          </cell>
          <cell r="T814">
            <v>276173</v>
          </cell>
          <cell r="U814">
            <v>158559</v>
          </cell>
          <cell r="V814">
            <v>113808</v>
          </cell>
          <cell r="W814">
            <v>176404</v>
          </cell>
          <cell r="X814">
            <v>140949</v>
          </cell>
          <cell r="Y814">
            <v>186509</v>
          </cell>
          <cell r="Z814">
            <v>189598</v>
          </cell>
          <cell r="AA814">
            <v>157556</v>
          </cell>
          <cell r="AB814">
            <v>200707</v>
          </cell>
          <cell r="AC814">
            <v>274190</v>
          </cell>
          <cell r="AD814">
            <v>172690</v>
          </cell>
          <cell r="AE814">
            <v>153131</v>
          </cell>
          <cell r="AF814">
            <v>123539</v>
          </cell>
          <cell r="AG814">
            <v>219835</v>
          </cell>
          <cell r="AH814">
            <v>135196</v>
          </cell>
          <cell r="AI814">
            <v>120060</v>
          </cell>
          <cell r="AJ814">
            <v>110501</v>
          </cell>
          <cell r="AK814">
            <v>144917</v>
          </cell>
          <cell r="AL814">
            <v>126492</v>
          </cell>
          <cell r="AM814">
            <v>105831</v>
          </cell>
          <cell r="AN814">
            <v>63400</v>
          </cell>
          <cell r="AO814">
            <v>9870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  <cell r="J815">
            <v>80901</v>
          </cell>
          <cell r="L815">
            <v>1077</v>
          </cell>
          <cell r="M815">
            <v>1624</v>
          </cell>
          <cell r="N815">
            <v>2236</v>
          </cell>
          <cell r="O815">
            <v>3357</v>
          </cell>
          <cell r="P815">
            <v>1696</v>
          </cell>
          <cell r="Q815">
            <v>1690</v>
          </cell>
          <cell r="R815">
            <v>1894</v>
          </cell>
          <cell r="S815">
            <v>2578</v>
          </cell>
          <cell r="T815">
            <v>977</v>
          </cell>
          <cell r="U815">
            <v>1344</v>
          </cell>
          <cell r="V815">
            <v>867</v>
          </cell>
          <cell r="W815">
            <v>1077</v>
          </cell>
          <cell r="X815">
            <v>472</v>
          </cell>
          <cell r="Y815">
            <v>1520</v>
          </cell>
          <cell r="Z815">
            <v>1925</v>
          </cell>
          <cell r="AA815">
            <v>2596</v>
          </cell>
          <cell r="AB815">
            <v>2283</v>
          </cell>
          <cell r="AC815">
            <v>2778</v>
          </cell>
          <cell r="AD815">
            <v>2658</v>
          </cell>
          <cell r="AE815">
            <v>522</v>
          </cell>
          <cell r="AF815">
            <v>4794</v>
          </cell>
          <cell r="AG815">
            <v>3841</v>
          </cell>
          <cell r="AH815">
            <v>4889</v>
          </cell>
          <cell r="AI815">
            <v>5543</v>
          </cell>
          <cell r="AJ815">
            <v>10610</v>
          </cell>
          <cell r="AK815">
            <v>7010</v>
          </cell>
          <cell r="AL815">
            <v>2736</v>
          </cell>
          <cell r="AM815">
            <v>5235</v>
          </cell>
          <cell r="AN815">
            <v>1072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  <cell r="J816">
            <v>620856</v>
          </cell>
          <cell r="L816">
            <v>6091</v>
          </cell>
          <cell r="M816">
            <v>21200</v>
          </cell>
          <cell r="N816">
            <v>27470</v>
          </cell>
          <cell r="O816">
            <v>39596</v>
          </cell>
          <cell r="P816">
            <v>31950</v>
          </cell>
          <cell r="Q816">
            <v>36045</v>
          </cell>
          <cell r="R816">
            <v>10355</v>
          </cell>
          <cell r="S816">
            <v>14572</v>
          </cell>
          <cell r="T816">
            <v>18597</v>
          </cell>
          <cell r="U816">
            <v>12024</v>
          </cell>
          <cell r="V816">
            <v>19952</v>
          </cell>
          <cell r="W816">
            <v>2903</v>
          </cell>
          <cell r="X816">
            <v>3723</v>
          </cell>
          <cell r="Z816">
            <v>864</v>
          </cell>
          <cell r="AB816">
            <v>4800</v>
          </cell>
          <cell r="AC816">
            <v>12210</v>
          </cell>
          <cell r="AD816">
            <v>8779</v>
          </cell>
          <cell r="AE816">
            <v>13286</v>
          </cell>
          <cell r="AF816">
            <v>2467</v>
          </cell>
          <cell r="AG816">
            <v>12960</v>
          </cell>
          <cell r="AH816">
            <v>74375</v>
          </cell>
          <cell r="AI816">
            <v>85153</v>
          </cell>
          <cell r="AJ816">
            <v>34668</v>
          </cell>
          <cell r="AK816">
            <v>16450</v>
          </cell>
          <cell r="AL816">
            <v>26031</v>
          </cell>
          <cell r="AM816">
            <v>17725</v>
          </cell>
          <cell r="AN816">
            <v>37770</v>
          </cell>
          <cell r="AO816">
            <v>28840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  <cell r="J817">
            <v>376616</v>
          </cell>
          <cell r="L817">
            <v>824</v>
          </cell>
          <cell r="M817">
            <v>8301</v>
          </cell>
          <cell r="N817">
            <v>15274</v>
          </cell>
          <cell r="O817">
            <v>10920</v>
          </cell>
          <cell r="P817">
            <v>14820</v>
          </cell>
          <cell r="Q817">
            <v>6748</v>
          </cell>
          <cell r="R817">
            <v>10375</v>
          </cell>
          <cell r="S817">
            <v>9506</v>
          </cell>
          <cell r="T817">
            <v>8373</v>
          </cell>
          <cell r="U817">
            <v>3677</v>
          </cell>
          <cell r="V817">
            <v>11187</v>
          </cell>
          <cell r="W817">
            <v>5534</v>
          </cell>
          <cell r="X817">
            <v>3788</v>
          </cell>
          <cell r="Y817">
            <v>9313</v>
          </cell>
          <cell r="Z817">
            <v>3446</v>
          </cell>
          <cell r="AA817">
            <v>7550</v>
          </cell>
          <cell r="AB817">
            <v>31263</v>
          </cell>
          <cell r="AC817">
            <v>5872</v>
          </cell>
          <cell r="AD817">
            <v>5969</v>
          </cell>
          <cell r="AE817">
            <v>6855</v>
          </cell>
          <cell r="AF817">
            <v>7875</v>
          </cell>
          <cell r="AG817">
            <v>11424</v>
          </cell>
          <cell r="AH817">
            <v>23092</v>
          </cell>
          <cell r="AI817">
            <v>21827</v>
          </cell>
          <cell r="AJ817">
            <v>26647</v>
          </cell>
          <cell r="AK817">
            <v>25231</v>
          </cell>
          <cell r="AL817">
            <v>42344</v>
          </cell>
          <cell r="AM817">
            <v>16400</v>
          </cell>
          <cell r="AN817">
            <v>22181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14072371</v>
          </cell>
          <cell r="L818">
            <v>228343</v>
          </cell>
          <cell r="M818">
            <v>588684</v>
          </cell>
          <cell r="N818">
            <v>576266</v>
          </cell>
          <cell r="O818">
            <v>544822</v>
          </cell>
          <cell r="P818">
            <v>586189</v>
          </cell>
          <cell r="Q818">
            <v>644937</v>
          </cell>
          <cell r="R818">
            <v>674872</v>
          </cell>
          <cell r="S818">
            <v>633769</v>
          </cell>
          <cell r="T818">
            <v>675297</v>
          </cell>
          <cell r="U818">
            <v>655402</v>
          </cell>
          <cell r="V818">
            <v>493637</v>
          </cell>
          <cell r="W818">
            <v>550407</v>
          </cell>
          <cell r="X818">
            <v>498108</v>
          </cell>
          <cell r="Y818">
            <v>513674</v>
          </cell>
          <cell r="Z818">
            <v>430931</v>
          </cell>
          <cell r="AA818">
            <v>438244</v>
          </cell>
          <cell r="AB818">
            <v>468438</v>
          </cell>
          <cell r="AC818">
            <v>433340</v>
          </cell>
          <cell r="AD818">
            <v>520476</v>
          </cell>
          <cell r="AE818">
            <v>458542</v>
          </cell>
          <cell r="AF818">
            <v>460682</v>
          </cell>
          <cell r="AG818">
            <v>384231</v>
          </cell>
          <cell r="AH818">
            <v>366976</v>
          </cell>
          <cell r="AI818">
            <v>410314</v>
          </cell>
          <cell r="AJ818">
            <v>402125</v>
          </cell>
          <cell r="AK818">
            <v>439570</v>
          </cell>
          <cell r="AL818">
            <v>428664</v>
          </cell>
          <cell r="AM818">
            <v>415139</v>
          </cell>
          <cell r="AN818">
            <v>150292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874999</v>
          </cell>
          <cell r="L819">
            <v>27194</v>
          </cell>
          <cell r="M819">
            <v>76368</v>
          </cell>
          <cell r="N819">
            <v>65207</v>
          </cell>
          <cell r="O819">
            <v>56118</v>
          </cell>
          <cell r="P819">
            <v>61463</v>
          </cell>
          <cell r="Q819">
            <v>57947</v>
          </cell>
          <cell r="R819">
            <v>46366</v>
          </cell>
          <cell r="S819">
            <v>55088</v>
          </cell>
          <cell r="T819">
            <v>62720</v>
          </cell>
          <cell r="U819">
            <v>61174</v>
          </cell>
          <cell r="V819">
            <v>37218</v>
          </cell>
          <cell r="W819">
            <v>48206</v>
          </cell>
          <cell r="X819">
            <v>31777</v>
          </cell>
          <cell r="Y819">
            <v>28498</v>
          </cell>
          <cell r="Z819">
            <v>28097</v>
          </cell>
          <cell r="AA819">
            <v>18185</v>
          </cell>
          <cell r="AB819">
            <v>16583</v>
          </cell>
          <cell r="AC819">
            <v>17255</v>
          </cell>
          <cell r="AD819">
            <v>16840</v>
          </cell>
          <cell r="AE819">
            <v>11959</v>
          </cell>
          <cell r="AF819">
            <v>10116</v>
          </cell>
          <cell r="AG819">
            <v>5379</v>
          </cell>
          <cell r="AH819">
            <v>6970</v>
          </cell>
          <cell r="AI819">
            <v>4963</v>
          </cell>
          <cell r="AJ819">
            <v>6764</v>
          </cell>
          <cell r="AK819">
            <v>4678</v>
          </cell>
          <cell r="AL819">
            <v>6220</v>
          </cell>
          <cell r="AM819">
            <v>4746</v>
          </cell>
          <cell r="AN819">
            <v>900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5404651</v>
          </cell>
          <cell r="L820">
            <v>99289</v>
          </cell>
          <cell r="M820">
            <v>232305</v>
          </cell>
          <cell r="N820">
            <v>228549</v>
          </cell>
          <cell r="O820">
            <v>221438</v>
          </cell>
          <cell r="P820">
            <v>236959</v>
          </cell>
          <cell r="Q820">
            <v>273310</v>
          </cell>
          <cell r="R820">
            <v>308890</v>
          </cell>
          <cell r="S820">
            <v>286674</v>
          </cell>
          <cell r="T820">
            <v>336636</v>
          </cell>
          <cell r="U820">
            <v>329284</v>
          </cell>
          <cell r="V820">
            <v>235681</v>
          </cell>
          <cell r="W820">
            <v>268835</v>
          </cell>
          <cell r="X820">
            <v>237969</v>
          </cell>
          <cell r="Y820">
            <v>219614</v>
          </cell>
          <cell r="Z820">
            <v>162421</v>
          </cell>
          <cell r="AA820">
            <v>169771</v>
          </cell>
          <cell r="AB820">
            <v>151750</v>
          </cell>
          <cell r="AC820">
            <v>153420</v>
          </cell>
          <cell r="AD820">
            <v>162991</v>
          </cell>
          <cell r="AE820">
            <v>145865</v>
          </cell>
          <cell r="AF820">
            <v>132940</v>
          </cell>
          <cell r="AG820">
            <v>105680</v>
          </cell>
          <cell r="AH820">
            <v>106936</v>
          </cell>
          <cell r="AI820">
            <v>119893</v>
          </cell>
          <cell r="AJ820">
            <v>111300</v>
          </cell>
          <cell r="AK820">
            <v>134216</v>
          </cell>
          <cell r="AL820">
            <v>107305</v>
          </cell>
          <cell r="AM820">
            <v>97117</v>
          </cell>
          <cell r="AN820">
            <v>27613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456847</v>
          </cell>
          <cell r="L821">
            <v>6320</v>
          </cell>
          <cell r="M821">
            <v>15381</v>
          </cell>
          <cell r="N821">
            <v>29799</v>
          </cell>
          <cell r="O821">
            <v>33004</v>
          </cell>
          <cell r="P821">
            <v>18556</v>
          </cell>
          <cell r="Q821">
            <v>25071</v>
          </cell>
          <cell r="R821">
            <v>33886</v>
          </cell>
          <cell r="S821">
            <v>28572</v>
          </cell>
          <cell r="T821">
            <v>29414</v>
          </cell>
          <cell r="U821">
            <v>23478</v>
          </cell>
          <cell r="V821">
            <v>23513</v>
          </cell>
          <cell r="W821">
            <v>17690</v>
          </cell>
          <cell r="X821">
            <v>16244</v>
          </cell>
          <cell r="Y821">
            <v>16466</v>
          </cell>
          <cell r="Z821">
            <v>13587</v>
          </cell>
          <cell r="AA821">
            <v>14989</v>
          </cell>
          <cell r="AB821">
            <v>9873</v>
          </cell>
          <cell r="AC821">
            <v>20473</v>
          </cell>
          <cell r="AD821">
            <v>11616</v>
          </cell>
          <cell r="AE821">
            <v>9509</v>
          </cell>
          <cell r="AF821">
            <v>17539</v>
          </cell>
          <cell r="AG821">
            <v>7414</v>
          </cell>
          <cell r="AH821">
            <v>3087</v>
          </cell>
          <cell r="AI821">
            <v>1235</v>
          </cell>
          <cell r="AJ821">
            <v>5925</v>
          </cell>
          <cell r="AK821">
            <v>8737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4574146</v>
          </cell>
          <cell r="L822">
            <v>25446</v>
          </cell>
          <cell r="M822">
            <v>189925</v>
          </cell>
          <cell r="N822">
            <v>243078</v>
          </cell>
          <cell r="O822">
            <v>293114</v>
          </cell>
          <cell r="P822">
            <v>180637</v>
          </cell>
          <cell r="Q822">
            <v>137509</v>
          </cell>
          <cell r="R822">
            <v>146768</v>
          </cell>
          <cell r="S822">
            <v>191038</v>
          </cell>
          <cell r="T822">
            <v>266150</v>
          </cell>
          <cell r="U822">
            <v>234837</v>
          </cell>
          <cell r="V822">
            <v>206291</v>
          </cell>
          <cell r="W822">
            <v>167510</v>
          </cell>
          <cell r="X822">
            <v>155698</v>
          </cell>
          <cell r="Y822">
            <v>161821</v>
          </cell>
          <cell r="Z822">
            <v>199640</v>
          </cell>
          <cell r="AA822">
            <v>203835</v>
          </cell>
          <cell r="AB822">
            <v>146032</v>
          </cell>
          <cell r="AC822">
            <v>185689</v>
          </cell>
          <cell r="AD822">
            <v>223557</v>
          </cell>
          <cell r="AE822">
            <v>200018</v>
          </cell>
          <cell r="AF822">
            <v>128040</v>
          </cell>
          <cell r="AG822">
            <v>105015</v>
          </cell>
          <cell r="AH822">
            <v>72463</v>
          </cell>
          <cell r="AI822">
            <v>63915</v>
          </cell>
          <cell r="AJ822">
            <v>54961</v>
          </cell>
          <cell r="AK822">
            <v>105958</v>
          </cell>
          <cell r="AL822">
            <v>119094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2070497</v>
          </cell>
          <cell r="L823">
            <v>34771</v>
          </cell>
          <cell r="M823">
            <v>93121</v>
          </cell>
          <cell r="N823">
            <v>83425</v>
          </cell>
          <cell r="O823">
            <v>87755</v>
          </cell>
          <cell r="P823">
            <v>64105</v>
          </cell>
          <cell r="Q823">
            <v>81773</v>
          </cell>
          <cell r="R823">
            <v>90810</v>
          </cell>
          <cell r="S823">
            <v>102103</v>
          </cell>
          <cell r="T823">
            <v>127728</v>
          </cell>
          <cell r="U823">
            <v>130962</v>
          </cell>
          <cell r="V823">
            <v>81587</v>
          </cell>
          <cell r="W823">
            <v>81470</v>
          </cell>
          <cell r="X823">
            <v>83262</v>
          </cell>
          <cell r="Y823">
            <v>76651</v>
          </cell>
          <cell r="Z823">
            <v>86839</v>
          </cell>
          <cell r="AA823">
            <v>97575</v>
          </cell>
          <cell r="AB823">
            <v>82563</v>
          </cell>
          <cell r="AC823">
            <v>68248</v>
          </cell>
          <cell r="AD823">
            <v>69664</v>
          </cell>
          <cell r="AE823">
            <v>60965</v>
          </cell>
          <cell r="AF823">
            <v>67663</v>
          </cell>
          <cell r="AG823">
            <v>48631</v>
          </cell>
          <cell r="AH823">
            <v>40878</v>
          </cell>
          <cell r="AI823">
            <v>45781</v>
          </cell>
          <cell r="AJ823">
            <v>38114</v>
          </cell>
          <cell r="AK823">
            <v>40490</v>
          </cell>
          <cell r="AL823">
            <v>35297</v>
          </cell>
          <cell r="AM823">
            <v>43505</v>
          </cell>
          <cell r="AN823">
            <v>24761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  <cell r="J824">
            <v>263147</v>
          </cell>
          <cell r="L824">
            <v>5735</v>
          </cell>
          <cell r="M824">
            <v>12554</v>
          </cell>
          <cell r="N824">
            <v>10635</v>
          </cell>
          <cell r="O824">
            <v>14204</v>
          </cell>
          <cell r="P824">
            <v>15715</v>
          </cell>
          <cell r="Q824">
            <v>12924</v>
          </cell>
          <cell r="R824">
            <v>11244</v>
          </cell>
          <cell r="S824">
            <v>11424</v>
          </cell>
          <cell r="T824">
            <v>11701</v>
          </cell>
          <cell r="U824">
            <v>13516</v>
          </cell>
          <cell r="V824">
            <v>11646</v>
          </cell>
          <cell r="W824">
            <v>15637</v>
          </cell>
          <cell r="X824">
            <v>11784</v>
          </cell>
          <cell r="Y824">
            <v>13333</v>
          </cell>
          <cell r="Z824">
            <v>9421</v>
          </cell>
          <cell r="AA824">
            <v>8019</v>
          </cell>
          <cell r="AB824">
            <v>7920</v>
          </cell>
          <cell r="AC824">
            <v>4959</v>
          </cell>
          <cell r="AD824">
            <v>3967</v>
          </cell>
          <cell r="AE824">
            <v>5724</v>
          </cell>
          <cell r="AF824">
            <v>6068</v>
          </cell>
          <cell r="AG824">
            <v>4912</v>
          </cell>
          <cell r="AH824">
            <v>5034</v>
          </cell>
          <cell r="AI824">
            <v>5892</v>
          </cell>
          <cell r="AJ824">
            <v>5010</v>
          </cell>
          <cell r="AK824">
            <v>5892</v>
          </cell>
          <cell r="AL824">
            <v>7507</v>
          </cell>
          <cell r="AM824">
            <v>8890</v>
          </cell>
          <cell r="AN824">
            <v>1880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672952</v>
          </cell>
          <cell r="L825">
            <v>4082</v>
          </cell>
          <cell r="M825">
            <v>44430</v>
          </cell>
          <cell r="N825">
            <v>64920</v>
          </cell>
          <cell r="O825">
            <v>87409</v>
          </cell>
          <cell r="P825">
            <v>37592</v>
          </cell>
          <cell r="Q825">
            <v>50324</v>
          </cell>
          <cell r="R825">
            <v>56974</v>
          </cell>
          <cell r="S825">
            <v>24849</v>
          </cell>
          <cell r="T825">
            <v>98381</v>
          </cell>
          <cell r="U825">
            <v>30091</v>
          </cell>
          <cell r="V825">
            <v>22759</v>
          </cell>
          <cell r="W825">
            <v>42372</v>
          </cell>
          <cell r="X825">
            <v>20845</v>
          </cell>
          <cell r="Y825">
            <v>3534</v>
          </cell>
          <cell r="Z825">
            <v>9169</v>
          </cell>
          <cell r="AA825">
            <v>5174</v>
          </cell>
          <cell r="AB825">
            <v>410</v>
          </cell>
          <cell r="AC825">
            <v>15542</v>
          </cell>
          <cell r="AD825">
            <v>4987</v>
          </cell>
          <cell r="AE825">
            <v>6717</v>
          </cell>
          <cell r="AF825">
            <v>9908</v>
          </cell>
          <cell r="AG825">
            <v>5193</v>
          </cell>
          <cell r="AH825">
            <v>3310</v>
          </cell>
          <cell r="AI825">
            <v>3605</v>
          </cell>
          <cell r="AJ825">
            <v>1965</v>
          </cell>
          <cell r="AK825">
            <v>5130</v>
          </cell>
          <cell r="AL825">
            <v>7170</v>
          </cell>
          <cell r="AM825">
            <v>3383</v>
          </cell>
          <cell r="AO825">
            <v>2727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3860662</v>
          </cell>
          <cell r="L826">
            <v>82419</v>
          </cell>
          <cell r="M826">
            <v>155383</v>
          </cell>
          <cell r="N826">
            <v>136470</v>
          </cell>
          <cell r="O826">
            <v>232520</v>
          </cell>
          <cell r="P826">
            <v>176952</v>
          </cell>
          <cell r="Q826">
            <v>179409</v>
          </cell>
          <cell r="R826">
            <v>174128</v>
          </cell>
          <cell r="S826">
            <v>159162</v>
          </cell>
          <cell r="T826">
            <v>198992</v>
          </cell>
          <cell r="U826">
            <v>225363</v>
          </cell>
          <cell r="V826">
            <v>162853</v>
          </cell>
          <cell r="W826">
            <v>182409</v>
          </cell>
          <cell r="X826">
            <v>179293</v>
          </cell>
          <cell r="Y826">
            <v>120139</v>
          </cell>
          <cell r="Z826">
            <v>90254</v>
          </cell>
          <cell r="AA826">
            <v>118505</v>
          </cell>
          <cell r="AB826">
            <v>146532</v>
          </cell>
          <cell r="AC826">
            <v>114658</v>
          </cell>
          <cell r="AD826">
            <v>123019</v>
          </cell>
          <cell r="AE826">
            <v>115643</v>
          </cell>
          <cell r="AF826">
            <v>174102</v>
          </cell>
          <cell r="AG826">
            <v>81212</v>
          </cell>
          <cell r="AH826">
            <v>164614</v>
          </cell>
          <cell r="AI826">
            <v>37727</v>
          </cell>
          <cell r="AJ826">
            <v>61712</v>
          </cell>
          <cell r="AK826">
            <v>83911</v>
          </cell>
          <cell r="AL826">
            <v>63860</v>
          </cell>
          <cell r="AM826">
            <v>64682</v>
          </cell>
          <cell r="AN826">
            <v>54739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  <cell r="J827">
            <v>183660</v>
          </cell>
          <cell r="L827">
            <v>7292</v>
          </cell>
          <cell r="M827">
            <v>15163</v>
          </cell>
          <cell r="N827">
            <v>12548</v>
          </cell>
          <cell r="O827">
            <v>8732</v>
          </cell>
          <cell r="P827">
            <v>12338</v>
          </cell>
          <cell r="Q827">
            <v>13942</v>
          </cell>
          <cell r="R827">
            <v>10987</v>
          </cell>
          <cell r="S827">
            <v>13397</v>
          </cell>
          <cell r="T827">
            <v>20243</v>
          </cell>
          <cell r="U827">
            <v>11508</v>
          </cell>
          <cell r="V827">
            <v>7070</v>
          </cell>
          <cell r="W827">
            <v>4670</v>
          </cell>
          <cell r="X827">
            <v>5081</v>
          </cell>
          <cell r="Y827">
            <v>4658</v>
          </cell>
          <cell r="Z827">
            <v>4153</v>
          </cell>
          <cell r="AA827">
            <v>4390</v>
          </cell>
          <cell r="AB827">
            <v>2660</v>
          </cell>
          <cell r="AC827">
            <v>4150</v>
          </cell>
          <cell r="AD827">
            <v>2585</v>
          </cell>
          <cell r="AE827">
            <v>2213</v>
          </cell>
          <cell r="AF827">
            <v>1524</v>
          </cell>
          <cell r="AG827">
            <v>2780</v>
          </cell>
          <cell r="AH827">
            <v>1467</v>
          </cell>
          <cell r="AI827">
            <v>2519</v>
          </cell>
          <cell r="AJ827">
            <v>1754</v>
          </cell>
          <cell r="AK827">
            <v>2514</v>
          </cell>
          <cell r="AL827">
            <v>1133</v>
          </cell>
          <cell r="AM827">
            <v>1975</v>
          </cell>
          <cell r="AN827">
            <v>214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  <cell r="J828">
            <v>135699</v>
          </cell>
          <cell r="L828">
            <v>1703</v>
          </cell>
          <cell r="M828">
            <v>552</v>
          </cell>
          <cell r="N828">
            <v>899</v>
          </cell>
          <cell r="O828">
            <v>8587</v>
          </cell>
          <cell r="P828">
            <v>15917</v>
          </cell>
          <cell r="Q828">
            <v>4610</v>
          </cell>
          <cell r="R828">
            <v>5560</v>
          </cell>
          <cell r="S828">
            <v>47004</v>
          </cell>
          <cell r="T828">
            <v>6016</v>
          </cell>
          <cell r="U828">
            <v>12547</v>
          </cell>
          <cell r="V828">
            <v>8368</v>
          </cell>
          <cell r="W828">
            <v>4054</v>
          </cell>
          <cell r="X828">
            <v>1627</v>
          </cell>
          <cell r="Y828">
            <v>2764</v>
          </cell>
          <cell r="Z828">
            <v>4811</v>
          </cell>
          <cell r="AA828">
            <v>1389</v>
          </cell>
          <cell r="AB828">
            <v>104</v>
          </cell>
          <cell r="AC828">
            <v>2340</v>
          </cell>
          <cell r="AD828">
            <v>1122</v>
          </cell>
          <cell r="AE828">
            <v>2013</v>
          </cell>
          <cell r="AF828">
            <v>408</v>
          </cell>
          <cell r="AG828">
            <v>889</v>
          </cell>
          <cell r="AH828">
            <v>55</v>
          </cell>
          <cell r="AI828">
            <v>2012</v>
          </cell>
          <cell r="AJ828">
            <v>181</v>
          </cell>
          <cell r="AK828">
            <v>62</v>
          </cell>
          <cell r="AL828">
            <v>46</v>
          </cell>
          <cell r="AM828">
            <v>59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3148027</v>
          </cell>
          <cell r="L829">
            <v>85103</v>
          </cell>
          <cell r="M829">
            <v>178509</v>
          </cell>
          <cell r="N829">
            <v>261632</v>
          </cell>
          <cell r="O829">
            <v>283063</v>
          </cell>
          <cell r="P829">
            <v>274274</v>
          </cell>
          <cell r="Q829">
            <v>186254</v>
          </cell>
          <cell r="R829">
            <v>165117</v>
          </cell>
          <cell r="S829">
            <v>215376</v>
          </cell>
          <cell r="T829">
            <v>151551</v>
          </cell>
          <cell r="U829">
            <v>209645</v>
          </cell>
          <cell r="V829">
            <v>112814</v>
          </cell>
          <cell r="W829">
            <v>76041</v>
          </cell>
          <cell r="X829">
            <v>69931</v>
          </cell>
          <cell r="Y829">
            <v>76843</v>
          </cell>
          <cell r="Z829">
            <v>69214</v>
          </cell>
          <cell r="AA829">
            <v>124457</v>
          </cell>
          <cell r="AB829">
            <v>36210</v>
          </cell>
          <cell r="AC829">
            <v>52948</v>
          </cell>
          <cell r="AD829">
            <v>67338</v>
          </cell>
          <cell r="AE829">
            <v>43869</v>
          </cell>
          <cell r="AF829">
            <v>63251</v>
          </cell>
          <cell r="AG829">
            <v>44397</v>
          </cell>
          <cell r="AH829">
            <v>33967</v>
          </cell>
          <cell r="AI829">
            <v>34034</v>
          </cell>
          <cell r="AJ829">
            <v>51720</v>
          </cell>
          <cell r="AK829">
            <v>56548</v>
          </cell>
          <cell r="AL829">
            <v>48433</v>
          </cell>
          <cell r="AM829">
            <v>35032</v>
          </cell>
          <cell r="AN829">
            <v>40456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  <cell r="J830">
            <v>8862</v>
          </cell>
          <cell r="M830">
            <v>373</v>
          </cell>
          <cell r="N830">
            <v>215</v>
          </cell>
          <cell r="O830">
            <v>328</v>
          </cell>
          <cell r="Q830">
            <v>182</v>
          </cell>
          <cell r="S830">
            <v>38</v>
          </cell>
          <cell r="U830">
            <v>504</v>
          </cell>
          <cell r="V830">
            <v>19</v>
          </cell>
          <cell r="W830">
            <v>78</v>
          </cell>
          <cell r="X830">
            <v>36</v>
          </cell>
          <cell r="AA830">
            <v>240</v>
          </cell>
          <cell r="AB830">
            <v>3663</v>
          </cell>
          <cell r="AC830">
            <v>592</v>
          </cell>
          <cell r="AF830">
            <v>126</v>
          </cell>
          <cell r="AH830">
            <v>2468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  <cell r="J831">
            <v>280009</v>
          </cell>
          <cell r="L831">
            <v>3123</v>
          </cell>
          <cell r="M831">
            <v>20648</v>
          </cell>
          <cell r="N831">
            <v>23003</v>
          </cell>
          <cell r="O831">
            <v>17780</v>
          </cell>
          <cell r="P831">
            <v>12712</v>
          </cell>
          <cell r="Q831">
            <v>31945</v>
          </cell>
          <cell r="R831">
            <v>39006</v>
          </cell>
          <cell r="S831">
            <v>31143</v>
          </cell>
          <cell r="T831">
            <v>23959</v>
          </cell>
          <cell r="U831">
            <v>6835</v>
          </cell>
          <cell r="V831">
            <v>3741</v>
          </cell>
          <cell r="W831">
            <v>5579</v>
          </cell>
          <cell r="X831">
            <v>708</v>
          </cell>
          <cell r="Y831">
            <v>8764</v>
          </cell>
          <cell r="Z831">
            <v>116</v>
          </cell>
          <cell r="AA831">
            <v>6376</v>
          </cell>
          <cell r="AB831">
            <v>20932</v>
          </cell>
          <cell r="AC831">
            <v>1977</v>
          </cell>
          <cell r="AD831">
            <v>8448</v>
          </cell>
          <cell r="AG831">
            <v>998</v>
          </cell>
          <cell r="AH831">
            <v>12216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  <cell r="J832">
            <v>73757</v>
          </cell>
          <cell r="L832">
            <v>1371</v>
          </cell>
          <cell r="M832">
            <v>3697</v>
          </cell>
          <cell r="N832">
            <v>1431</v>
          </cell>
          <cell r="O832">
            <v>51</v>
          </cell>
          <cell r="P832">
            <v>5792</v>
          </cell>
          <cell r="Q832">
            <v>5646</v>
          </cell>
          <cell r="R832">
            <v>947</v>
          </cell>
          <cell r="S832">
            <v>2158</v>
          </cell>
          <cell r="T832">
            <v>3623</v>
          </cell>
          <cell r="U832">
            <v>4216</v>
          </cell>
          <cell r="V832">
            <v>8114</v>
          </cell>
          <cell r="W832">
            <v>1281</v>
          </cell>
          <cell r="X832">
            <v>10429</v>
          </cell>
          <cell r="Y832">
            <v>943</v>
          </cell>
          <cell r="Z832">
            <v>668</v>
          </cell>
          <cell r="AA832">
            <v>538</v>
          </cell>
          <cell r="AB832">
            <v>6988</v>
          </cell>
          <cell r="AC832">
            <v>920</v>
          </cell>
          <cell r="AD832">
            <v>10836</v>
          </cell>
          <cell r="AE832">
            <v>316</v>
          </cell>
          <cell r="AF832">
            <v>23</v>
          </cell>
          <cell r="AG832">
            <v>473</v>
          </cell>
          <cell r="AH832">
            <v>3296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  <cell r="J833">
            <v>44311</v>
          </cell>
          <cell r="L833">
            <v>151</v>
          </cell>
          <cell r="M833">
            <v>992</v>
          </cell>
          <cell r="N833">
            <v>1233</v>
          </cell>
          <cell r="O833">
            <v>1781</v>
          </cell>
          <cell r="P833">
            <v>3020</v>
          </cell>
          <cell r="Q833">
            <v>1937</v>
          </cell>
          <cell r="R833">
            <v>646</v>
          </cell>
          <cell r="S833">
            <v>275</v>
          </cell>
          <cell r="T833">
            <v>383</v>
          </cell>
          <cell r="U833">
            <v>1778</v>
          </cell>
          <cell r="V833">
            <v>2511</v>
          </cell>
          <cell r="W833">
            <v>2843</v>
          </cell>
          <cell r="X833">
            <v>1549</v>
          </cell>
          <cell r="Y833">
            <v>2631</v>
          </cell>
          <cell r="Z833">
            <v>2650</v>
          </cell>
          <cell r="AA833">
            <v>2897</v>
          </cell>
          <cell r="AB833">
            <v>3591</v>
          </cell>
          <cell r="AC833">
            <v>2345</v>
          </cell>
          <cell r="AD833">
            <v>2672</v>
          </cell>
          <cell r="AE833">
            <v>3528</v>
          </cell>
          <cell r="AF833">
            <v>3943</v>
          </cell>
          <cell r="AG833">
            <v>955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249640</v>
          </cell>
          <cell r="L834">
            <v>289</v>
          </cell>
          <cell r="M834">
            <v>12473</v>
          </cell>
          <cell r="N834">
            <v>3622</v>
          </cell>
          <cell r="O834">
            <v>7917</v>
          </cell>
          <cell r="P834">
            <v>14813</v>
          </cell>
          <cell r="Q834">
            <v>9711</v>
          </cell>
          <cell r="R834">
            <v>5273</v>
          </cell>
          <cell r="S834">
            <v>20</v>
          </cell>
          <cell r="T834">
            <v>4185</v>
          </cell>
          <cell r="U834">
            <v>2555</v>
          </cell>
          <cell r="V834">
            <v>15595</v>
          </cell>
          <cell r="W834">
            <v>24951</v>
          </cell>
          <cell r="X834">
            <v>35722</v>
          </cell>
          <cell r="Y834">
            <v>18928</v>
          </cell>
          <cell r="Z834">
            <v>2110</v>
          </cell>
          <cell r="AA834">
            <v>16810</v>
          </cell>
          <cell r="AB834">
            <v>29978</v>
          </cell>
          <cell r="AC834">
            <v>466</v>
          </cell>
          <cell r="AD834">
            <v>7894</v>
          </cell>
          <cell r="AE834">
            <v>5582</v>
          </cell>
          <cell r="AG834">
            <v>30746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84629</v>
          </cell>
          <cell r="L835">
            <v>1083</v>
          </cell>
          <cell r="M835">
            <v>4098</v>
          </cell>
          <cell r="N835">
            <v>3740</v>
          </cell>
          <cell r="O835">
            <v>1730</v>
          </cell>
          <cell r="P835">
            <v>3036</v>
          </cell>
          <cell r="Q835">
            <v>2238</v>
          </cell>
          <cell r="R835">
            <v>433</v>
          </cell>
          <cell r="S835">
            <v>971</v>
          </cell>
          <cell r="T835">
            <v>3259</v>
          </cell>
          <cell r="U835">
            <v>3318</v>
          </cell>
          <cell r="V835">
            <v>8224</v>
          </cell>
          <cell r="W835">
            <v>6875</v>
          </cell>
          <cell r="X835">
            <v>3436</v>
          </cell>
          <cell r="Y835">
            <v>14786</v>
          </cell>
          <cell r="Z835">
            <v>4597</v>
          </cell>
          <cell r="AA835">
            <v>3493</v>
          </cell>
          <cell r="AB835">
            <v>3966</v>
          </cell>
          <cell r="AC835">
            <v>5244</v>
          </cell>
          <cell r="AD835">
            <v>4630</v>
          </cell>
          <cell r="AE835">
            <v>2154</v>
          </cell>
          <cell r="AF835">
            <v>1806</v>
          </cell>
          <cell r="AG835">
            <v>1512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  <cell r="J836">
            <v>430174</v>
          </cell>
          <cell r="L836">
            <v>2779</v>
          </cell>
          <cell r="M836">
            <v>9132</v>
          </cell>
          <cell r="N836">
            <v>14953</v>
          </cell>
          <cell r="O836">
            <v>11081</v>
          </cell>
          <cell r="P836">
            <v>11894</v>
          </cell>
          <cell r="Q836">
            <v>11566</v>
          </cell>
          <cell r="R836">
            <v>11304</v>
          </cell>
          <cell r="S836">
            <v>14854</v>
          </cell>
          <cell r="T836">
            <v>15203</v>
          </cell>
          <cell r="U836">
            <v>14039</v>
          </cell>
          <cell r="V836">
            <v>14885</v>
          </cell>
          <cell r="W836">
            <v>10876</v>
          </cell>
          <cell r="X836">
            <v>14043</v>
          </cell>
          <cell r="Y836">
            <v>12864</v>
          </cell>
          <cell r="Z836">
            <v>15369</v>
          </cell>
          <cell r="AA836">
            <v>19953</v>
          </cell>
          <cell r="AB836">
            <v>19744</v>
          </cell>
          <cell r="AC836">
            <v>20347</v>
          </cell>
          <cell r="AD836">
            <v>16815</v>
          </cell>
          <cell r="AE836">
            <v>11730</v>
          </cell>
          <cell r="AF836">
            <v>12655</v>
          </cell>
          <cell r="AG836">
            <v>10074</v>
          </cell>
          <cell r="AH836">
            <v>12502</v>
          </cell>
          <cell r="AI836">
            <v>20107</v>
          </cell>
          <cell r="AJ836">
            <v>16441</v>
          </cell>
          <cell r="AK836">
            <v>20403</v>
          </cell>
          <cell r="AL836">
            <v>26415</v>
          </cell>
          <cell r="AM836">
            <v>31782</v>
          </cell>
          <cell r="AN836">
            <v>6364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1704942</v>
          </cell>
          <cell r="L837">
            <v>13852</v>
          </cell>
          <cell r="M837">
            <v>40802</v>
          </cell>
          <cell r="N837">
            <v>52903</v>
          </cell>
          <cell r="O837">
            <v>92296</v>
          </cell>
          <cell r="P837">
            <v>72719</v>
          </cell>
          <cell r="Q837">
            <v>105830</v>
          </cell>
          <cell r="R837">
            <v>79287</v>
          </cell>
          <cell r="S837">
            <v>107054</v>
          </cell>
          <cell r="T837">
            <v>120947</v>
          </cell>
          <cell r="U837">
            <v>63367</v>
          </cell>
          <cell r="V837">
            <v>115489</v>
          </cell>
          <cell r="W837">
            <v>85784</v>
          </cell>
          <cell r="X837">
            <v>94060</v>
          </cell>
          <cell r="Y837">
            <v>46141</v>
          </cell>
          <cell r="Z837">
            <v>75992</v>
          </cell>
          <cell r="AA837">
            <v>59113</v>
          </cell>
          <cell r="AB837">
            <v>66997</v>
          </cell>
          <cell r="AC837">
            <v>35121</v>
          </cell>
          <cell r="AD837">
            <v>22790</v>
          </cell>
          <cell r="AE837">
            <v>50067</v>
          </cell>
          <cell r="AF837">
            <v>38000</v>
          </cell>
          <cell r="AG837">
            <v>40210</v>
          </cell>
          <cell r="AH837">
            <v>30078</v>
          </cell>
          <cell r="AI837">
            <v>62084</v>
          </cell>
          <cell r="AJ837">
            <v>23987</v>
          </cell>
          <cell r="AK837">
            <v>49484</v>
          </cell>
          <cell r="AL837">
            <v>14569</v>
          </cell>
          <cell r="AM837">
            <v>19521</v>
          </cell>
          <cell r="AN837">
            <v>17884</v>
          </cell>
          <cell r="AO837">
            <v>8514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2204627</v>
          </cell>
          <cell r="L838">
            <v>25197</v>
          </cell>
          <cell r="M838">
            <v>74011</v>
          </cell>
          <cell r="N838">
            <v>92454</v>
          </cell>
          <cell r="O838">
            <v>88345</v>
          </cell>
          <cell r="P838">
            <v>94866</v>
          </cell>
          <cell r="Q838">
            <v>76769</v>
          </cell>
          <cell r="R838">
            <v>108698</v>
          </cell>
          <cell r="S838">
            <v>72661</v>
          </cell>
          <cell r="T838">
            <v>68855</v>
          </cell>
          <cell r="U838">
            <v>63687</v>
          </cell>
          <cell r="V838">
            <v>68770</v>
          </cell>
          <cell r="W838">
            <v>63764</v>
          </cell>
          <cell r="X838">
            <v>57165</v>
          </cell>
          <cell r="Y838">
            <v>83786</v>
          </cell>
          <cell r="Z838">
            <v>67815</v>
          </cell>
          <cell r="AA838">
            <v>93949</v>
          </cell>
          <cell r="AB838">
            <v>62877</v>
          </cell>
          <cell r="AC838">
            <v>116027</v>
          </cell>
          <cell r="AD838">
            <v>137571</v>
          </cell>
          <cell r="AE838">
            <v>98517</v>
          </cell>
          <cell r="AF838">
            <v>63568</v>
          </cell>
          <cell r="AG838">
            <v>62000</v>
          </cell>
          <cell r="AH838">
            <v>55125</v>
          </cell>
          <cell r="AI838">
            <v>68917</v>
          </cell>
          <cell r="AJ838">
            <v>72950</v>
          </cell>
          <cell r="AK838">
            <v>86471</v>
          </cell>
          <cell r="AL838">
            <v>90258</v>
          </cell>
          <cell r="AM838">
            <v>70372</v>
          </cell>
          <cell r="AN838">
            <v>14864</v>
          </cell>
          <cell r="AO838">
            <v>4318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  <cell r="J839">
            <v>48643</v>
          </cell>
          <cell r="M839">
            <v>533</v>
          </cell>
          <cell r="N839">
            <v>708</v>
          </cell>
          <cell r="O839">
            <v>185</v>
          </cell>
          <cell r="P839">
            <v>691</v>
          </cell>
          <cell r="Q839">
            <v>618</v>
          </cell>
          <cell r="R839">
            <v>888</v>
          </cell>
          <cell r="S839">
            <v>175</v>
          </cell>
          <cell r="T839">
            <v>438</v>
          </cell>
          <cell r="U839">
            <v>989</v>
          </cell>
          <cell r="V839">
            <v>197</v>
          </cell>
          <cell r="Y839">
            <v>400</v>
          </cell>
          <cell r="Z839">
            <v>888</v>
          </cell>
          <cell r="AA839">
            <v>1292</v>
          </cell>
          <cell r="AB839">
            <v>1561</v>
          </cell>
          <cell r="AC839">
            <v>1134</v>
          </cell>
          <cell r="AD839">
            <v>1150</v>
          </cell>
          <cell r="AE839">
            <v>1019</v>
          </cell>
          <cell r="AF839">
            <v>515</v>
          </cell>
          <cell r="AG839">
            <v>500</v>
          </cell>
          <cell r="AH839">
            <v>6045</v>
          </cell>
          <cell r="AI839">
            <v>4517</v>
          </cell>
          <cell r="AJ839">
            <v>6212</v>
          </cell>
          <cell r="AK839">
            <v>4733</v>
          </cell>
          <cell r="AL839">
            <v>6186</v>
          </cell>
          <cell r="AM839">
            <v>4633</v>
          </cell>
          <cell r="AN839">
            <v>2436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  <cell r="J840">
            <v>231046</v>
          </cell>
          <cell r="L840">
            <v>546</v>
          </cell>
          <cell r="M840">
            <v>371</v>
          </cell>
          <cell r="N840">
            <v>3087</v>
          </cell>
          <cell r="O840">
            <v>13822</v>
          </cell>
          <cell r="P840">
            <v>27154</v>
          </cell>
          <cell r="Q840">
            <v>6578</v>
          </cell>
          <cell r="R840">
            <v>3765</v>
          </cell>
          <cell r="S840">
            <v>6740</v>
          </cell>
          <cell r="T840">
            <v>4217</v>
          </cell>
          <cell r="U840">
            <v>3739</v>
          </cell>
          <cell r="V840">
            <v>769</v>
          </cell>
          <cell r="W840">
            <v>2594</v>
          </cell>
          <cell r="Y840">
            <v>1389</v>
          </cell>
          <cell r="AB840">
            <v>3134</v>
          </cell>
          <cell r="AD840">
            <v>1533</v>
          </cell>
          <cell r="AH840">
            <v>16428</v>
          </cell>
          <cell r="AI840">
            <v>5057</v>
          </cell>
          <cell r="AJ840">
            <v>29087</v>
          </cell>
          <cell r="AK840">
            <v>68218</v>
          </cell>
          <cell r="AL840">
            <v>19576</v>
          </cell>
          <cell r="AM840">
            <v>9130</v>
          </cell>
          <cell r="AN840">
            <v>4112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  <cell r="J841">
            <v>91092</v>
          </cell>
          <cell r="L841">
            <v>928</v>
          </cell>
          <cell r="M841">
            <v>1854</v>
          </cell>
          <cell r="N841">
            <v>2663</v>
          </cell>
          <cell r="O841">
            <v>6501</v>
          </cell>
          <cell r="P841">
            <v>3042</v>
          </cell>
          <cell r="Q841">
            <v>3519</v>
          </cell>
          <cell r="R841">
            <v>716</v>
          </cell>
          <cell r="S841">
            <v>2930</v>
          </cell>
          <cell r="T841">
            <v>576</v>
          </cell>
          <cell r="U841">
            <v>1484</v>
          </cell>
          <cell r="V841">
            <v>966</v>
          </cell>
          <cell r="X841">
            <v>594</v>
          </cell>
          <cell r="Y841">
            <v>1141</v>
          </cell>
          <cell r="Z841">
            <v>534</v>
          </cell>
          <cell r="AA841">
            <v>2346</v>
          </cell>
          <cell r="AB841">
            <v>1043</v>
          </cell>
          <cell r="AC841">
            <v>472</v>
          </cell>
          <cell r="AD841">
            <v>577</v>
          </cell>
          <cell r="AE841">
            <v>3649</v>
          </cell>
          <cell r="AF841">
            <v>2379</v>
          </cell>
          <cell r="AG841">
            <v>4562</v>
          </cell>
          <cell r="AH841">
            <v>5217</v>
          </cell>
          <cell r="AI841">
            <v>4604</v>
          </cell>
          <cell r="AJ841">
            <v>8072</v>
          </cell>
          <cell r="AK841">
            <v>7175</v>
          </cell>
          <cell r="AL841">
            <v>9474</v>
          </cell>
          <cell r="AM841">
            <v>11739</v>
          </cell>
          <cell r="AN841">
            <v>2335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9759934</v>
          </cell>
          <cell r="L842">
            <v>116434</v>
          </cell>
          <cell r="M842">
            <v>387498</v>
          </cell>
          <cell r="N842">
            <v>387992</v>
          </cell>
          <cell r="O842">
            <v>347021</v>
          </cell>
          <cell r="P842">
            <v>373637</v>
          </cell>
          <cell r="Q842">
            <v>400394</v>
          </cell>
          <cell r="R842">
            <v>474291</v>
          </cell>
          <cell r="S842">
            <v>455669</v>
          </cell>
          <cell r="T842">
            <v>482246</v>
          </cell>
          <cell r="U842">
            <v>510707</v>
          </cell>
          <cell r="V842">
            <v>372374</v>
          </cell>
          <cell r="W842">
            <v>422035</v>
          </cell>
          <cell r="X842">
            <v>382396</v>
          </cell>
          <cell r="Y842">
            <v>360312</v>
          </cell>
          <cell r="Z842">
            <v>320882</v>
          </cell>
          <cell r="AA842">
            <v>314220</v>
          </cell>
          <cell r="AB842">
            <v>307103</v>
          </cell>
          <cell r="AC842">
            <v>270657</v>
          </cell>
          <cell r="AD842">
            <v>302601</v>
          </cell>
          <cell r="AE842">
            <v>329638</v>
          </cell>
          <cell r="AF842">
            <v>293322</v>
          </cell>
          <cell r="AG842">
            <v>275731</v>
          </cell>
          <cell r="AH842">
            <v>286983</v>
          </cell>
          <cell r="AI842">
            <v>301379</v>
          </cell>
          <cell r="AJ842">
            <v>277826</v>
          </cell>
          <cell r="AK842">
            <v>307342</v>
          </cell>
          <cell r="AL842">
            <v>315083</v>
          </cell>
          <cell r="AM842">
            <v>264925</v>
          </cell>
          <cell r="AN842">
            <v>119236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294135</v>
          </cell>
          <cell r="L843">
            <v>11319</v>
          </cell>
          <cell r="M843">
            <v>46536</v>
          </cell>
          <cell r="N843">
            <v>33026</v>
          </cell>
          <cell r="O843">
            <v>26421</v>
          </cell>
          <cell r="P843">
            <v>15803</v>
          </cell>
          <cell r="Q843">
            <v>12318</v>
          </cell>
          <cell r="R843">
            <v>16801</v>
          </cell>
          <cell r="S843">
            <v>18083</v>
          </cell>
          <cell r="T843">
            <v>16810</v>
          </cell>
          <cell r="U843">
            <v>15024</v>
          </cell>
          <cell r="V843">
            <v>7029</v>
          </cell>
          <cell r="W843">
            <v>9034</v>
          </cell>
          <cell r="X843">
            <v>9140</v>
          </cell>
          <cell r="Y843">
            <v>3472</v>
          </cell>
          <cell r="Z843">
            <v>5506</v>
          </cell>
          <cell r="AA843">
            <v>3373</v>
          </cell>
          <cell r="AB843">
            <v>3765</v>
          </cell>
          <cell r="AC843">
            <v>6261</v>
          </cell>
          <cell r="AD843">
            <v>4644</v>
          </cell>
          <cell r="AE843">
            <v>3466</v>
          </cell>
          <cell r="AF843">
            <v>4460</v>
          </cell>
          <cell r="AG843">
            <v>4728</v>
          </cell>
          <cell r="AH843">
            <v>2376</v>
          </cell>
          <cell r="AI843">
            <v>4993</v>
          </cell>
          <cell r="AJ843">
            <v>1210</v>
          </cell>
          <cell r="AK843">
            <v>3909</v>
          </cell>
          <cell r="AL843">
            <v>1586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2597352</v>
          </cell>
          <cell r="L844">
            <v>52322</v>
          </cell>
          <cell r="M844">
            <v>123041</v>
          </cell>
          <cell r="N844">
            <v>119534</v>
          </cell>
          <cell r="O844">
            <v>108675</v>
          </cell>
          <cell r="P844">
            <v>117896</v>
          </cell>
          <cell r="Q844">
            <v>127900</v>
          </cell>
          <cell r="R844">
            <v>148172</v>
          </cell>
          <cell r="S844">
            <v>148070</v>
          </cell>
          <cell r="T844">
            <v>170810</v>
          </cell>
          <cell r="U844">
            <v>162248</v>
          </cell>
          <cell r="V844">
            <v>134516</v>
          </cell>
          <cell r="W844">
            <v>130302</v>
          </cell>
          <cell r="X844">
            <v>124064</v>
          </cell>
          <cell r="Y844">
            <v>105238</v>
          </cell>
          <cell r="Z844">
            <v>88578</v>
          </cell>
          <cell r="AA844">
            <v>96925</v>
          </cell>
          <cell r="AB844">
            <v>86554</v>
          </cell>
          <cell r="AC844">
            <v>74302</v>
          </cell>
          <cell r="AD844">
            <v>76146</v>
          </cell>
          <cell r="AE844">
            <v>61759</v>
          </cell>
          <cell r="AF844">
            <v>53547</v>
          </cell>
          <cell r="AG844">
            <v>44600</v>
          </cell>
          <cell r="AH844">
            <v>42166</v>
          </cell>
          <cell r="AI844">
            <v>40202</v>
          </cell>
          <cell r="AJ844">
            <v>31399</v>
          </cell>
          <cell r="AK844">
            <v>41300</v>
          </cell>
          <cell r="AL844">
            <v>35171</v>
          </cell>
          <cell r="AM844">
            <v>37413</v>
          </cell>
          <cell r="AN844">
            <v>14502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169742</v>
          </cell>
          <cell r="L845">
            <v>1791</v>
          </cell>
          <cell r="M845">
            <v>2775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21153</v>
          </cell>
          <cell r="T845">
            <v>20042</v>
          </cell>
          <cell r="U845">
            <v>19230</v>
          </cell>
          <cell r="V845">
            <v>9125</v>
          </cell>
          <cell r="W845">
            <v>3910</v>
          </cell>
          <cell r="X845">
            <v>3732</v>
          </cell>
          <cell r="Y845">
            <v>6840</v>
          </cell>
          <cell r="Z845">
            <v>3520</v>
          </cell>
          <cell r="AA845">
            <v>5369</v>
          </cell>
          <cell r="AB845">
            <v>4084</v>
          </cell>
          <cell r="AC845">
            <v>6778</v>
          </cell>
          <cell r="AD845">
            <v>3900</v>
          </cell>
          <cell r="AE845">
            <v>3930</v>
          </cell>
          <cell r="AF845">
            <v>3878</v>
          </cell>
          <cell r="AG845">
            <v>1003</v>
          </cell>
          <cell r="AH845">
            <v>1390</v>
          </cell>
          <cell r="AI845">
            <v>1291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1991450</v>
          </cell>
          <cell r="L846">
            <v>9437</v>
          </cell>
          <cell r="M846">
            <v>153569</v>
          </cell>
          <cell r="N846">
            <v>164511</v>
          </cell>
          <cell r="O846">
            <v>156725</v>
          </cell>
          <cell r="P846">
            <v>118543</v>
          </cell>
          <cell r="Q846">
            <v>67882</v>
          </cell>
          <cell r="R846">
            <v>127062</v>
          </cell>
          <cell r="S846">
            <v>157769</v>
          </cell>
          <cell r="T846">
            <v>118389</v>
          </cell>
          <cell r="U846">
            <v>100729</v>
          </cell>
          <cell r="V846">
            <v>84560</v>
          </cell>
          <cell r="W846">
            <v>49902</v>
          </cell>
          <cell r="X846">
            <v>83620</v>
          </cell>
          <cell r="Y846">
            <v>61401</v>
          </cell>
          <cell r="Z846">
            <v>50041</v>
          </cell>
          <cell r="AA846">
            <v>47021</v>
          </cell>
          <cell r="AB846">
            <v>61959</v>
          </cell>
          <cell r="AC846">
            <v>51114</v>
          </cell>
          <cell r="AD846">
            <v>76722</v>
          </cell>
          <cell r="AE846">
            <v>58558</v>
          </cell>
          <cell r="AF846">
            <v>32880</v>
          </cell>
          <cell r="AG846">
            <v>26027</v>
          </cell>
          <cell r="AH846">
            <v>35472</v>
          </cell>
          <cell r="AI846">
            <v>6045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948130</v>
          </cell>
          <cell r="L847">
            <v>6914</v>
          </cell>
          <cell r="M847">
            <v>45553</v>
          </cell>
          <cell r="N847">
            <v>51572</v>
          </cell>
          <cell r="O847">
            <v>38921</v>
          </cell>
          <cell r="P847">
            <v>28425</v>
          </cell>
          <cell r="Q847">
            <v>39657</v>
          </cell>
          <cell r="R847">
            <v>44402</v>
          </cell>
          <cell r="S847">
            <v>57877</v>
          </cell>
          <cell r="T847">
            <v>59614</v>
          </cell>
          <cell r="U847">
            <v>79417</v>
          </cell>
          <cell r="V847">
            <v>50754</v>
          </cell>
          <cell r="W847">
            <v>48936</v>
          </cell>
          <cell r="X847">
            <v>35867</v>
          </cell>
          <cell r="Y847">
            <v>37724</v>
          </cell>
          <cell r="Z847">
            <v>46008</v>
          </cell>
          <cell r="AA847">
            <v>42884</v>
          </cell>
          <cell r="AB847">
            <v>33225</v>
          </cell>
          <cell r="AC847">
            <v>31186</v>
          </cell>
          <cell r="AD847">
            <v>23645</v>
          </cell>
          <cell r="AE847">
            <v>26146</v>
          </cell>
          <cell r="AF847">
            <v>20436</v>
          </cell>
          <cell r="AG847">
            <v>23642</v>
          </cell>
          <cell r="AH847">
            <v>11410</v>
          </cell>
          <cell r="AI847">
            <v>8481</v>
          </cell>
          <cell r="AJ847">
            <v>7570</v>
          </cell>
          <cell r="AK847">
            <v>10686</v>
          </cell>
          <cell r="AL847">
            <v>9623</v>
          </cell>
          <cell r="AM847">
            <v>13325</v>
          </cell>
          <cell r="AN847">
            <v>14230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  <cell r="J848">
            <v>148027</v>
          </cell>
          <cell r="L848">
            <v>2260</v>
          </cell>
          <cell r="M848">
            <v>3688</v>
          </cell>
          <cell r="N848">
            <v>3085</v>
          </cell>
          <cell r="O848">
            <v>3722</v>
          </cell>
          <cell r="P848">
            <v>5976</v>
          </cell>
          <cell r="Q848">
            <v>5264</v>
          </cell>
          <cell r="R848">
            <v>6779</v>
          </cell>
          <cell r="S848">
            <v>5509</v>
          </cell>
          <cell r="T848">
            <v>5770</v>
          </cell>
          <cell r="U848">
            <v>6165</v>
          </cell>
          <cell r="V848">
            <v>5783</v>
          </cell>
          <cell r="W848">
            <v>7087</v>
          </cell>
          <cell r="X848">
            <v>5210</v>
          </cell>
          <cell r="Y848">
            <v>5008</v>
          </cell>
          <cell r="Z848">
            <v>5598</v>
          </cell>
          <cell r="AA848">
            <v>7136</v>
          </cell>
          <cell r="AB848">
            <v>8365</v>
          </cell>
          <cell r="AC848">
            <v>5333</v>
          </cell>
          <cell r="AD848">
            <v>4180</v>
          </cell>
          <cell r="AE848">
            <v>4303</v>
          </cell>
          <cell r="AF848">
            <v>5014</v>
          </cell>
          <cell r="AG848">
            <v>4685</v>
          </cell>
          <cell r="AH848">
            <v>3562</v>
          </cell>
          <cell r="AI848">
            <v>4824</v>
          </cell>
          <cell r="AJ848">
            <v>4162</v>
          </cell>
          <cell r="AK848">
            <v>5975</v>
          </cell>
          <cell r="AL848">
            <v>5538</v>
          </cell>
          <cell r="AM848">
            <v>4645</v>
          </cell>
          <cell r="AN848">
            <v>3401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335703</v>
          </cell>
          <cell r="L849">
            <v>2665</v>
          </cell>
          <cell r="M849">
            <v>38585</v>
          </cell>
          <cell r="N849">
            <v>8267</v>
          </cell>
          <cell r="O849">
            <v>15905</v>
          </cell>
          <cell r="P849">
            <v>9193</v>
          </cell>
          <cell r="Q849">
            <v>20553</v>
          </cell>
          <cell r="R849">
            <v>15969</v>
          </cell>
          <cell r="S849">
            <v>19575</v>
          </cell>
          <cell r="T849">
            <v>20096</v>
          </cell>
          <cell r="U849">
            <v>33937</v>
          </cell>
          <cell r="V849">
            <v>6027</v>
          </cell>
          <cell r="W849">
            <v>25045</v>
          </cell>
          <cell r="X849">
            <v>1339</v>
          </cell>
          <cell r="Y849">
            <v>7887</v>
          </cell>
          <cell r="Z849">
            <v>913</v>
          </cell>
          <cell r="AA849">
            <v>13554</v>
          </cell>
          <cell r="AB849">
            <v>3182</v>
          </cell>
          <cell r="AC849">
            <v>16630</v>
          </cell>
          <cell r="AD849">
            <v>16220</v>
          </cell>
          <cell r="AE849">
            <v>12490</v>
          </cell>
          <cell r="AF849">
            <v>2556</v>
          </cell>
          <cell r="AG849">
            <v>1013</v>
          </cell>
          <cell r="AH849">
            <v>1937</v>
          </cell>
          <cell r="AI849">
            <v>5741</v>
          </cell>
          <cell r="AJ849">
            <v>5304</v>
          </cell>
          <cell r="AK849">
            <v>106</v>
          </cell>
          <cell r="AL849">
            <v>15806</v>
          </cell>
          <cell r="AM849">
            <v>4439</v>
          </cell>
          <cell r="AN849">
            <v>10769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2225499</v>
          </cell>
          <cell r="L850">
            <v>37410</v>
          </cell>
          <cell r="M850">
            <v>77817</v>
          </cell>
          <cell r="N850">
            <v>84831</v>
          </cell>
          <cell r="O850">
            <v>71068</v>
          </cell>
          <cell r="P850">
            <v>73394</v>
          </cell>
          <cell r="Q850">
            <v>73759</v>
          </cell>
          <cell r="R850">
            <v>92459</v>
          </cell>
          <cell r="S850">
            <v>124652</v>
          </cell>
          <cell r="T850">
            <v>115985</v>
          </cell>
          <cell r="U850">
            <v>67519</v>
          </cell>
          <cell r="V850">
            <v>95794</v>
          </cell>
          <cell r="W850">
            <v>124487</v>
          </cell>
          <cell r="X850">
            <v>60148</v>
          </cell>
          <cell r="Y850">
            <v>69087</v>
          </cell>
          <cell r="Z850">
            <v>120929</v>
          </cell>
          <cell r="AA850">
            <v>77912</v>
          </cell>
          <cell r="AB850">
            <v>39241</v>
          </cell>
          <cell r="AC850">
            <v>86722</v>
          </cell>
          <cell r="AD850">
            <v>128522</v>
          </cell>
          <cell r="AE850">
            <v>117948</v>
          </cell>
          <cell r="AF850">
            <v>45860</v>
          </cell>
          <cell r="AG850">
            <v>36026</v>
          </cell>
          <cell r="AH850">
            <v>45404</v>
          </cell>
          <cell r="AI850">
            <v>153703</v>
          </cell>
          <cell r="AJ850">
            <v>46426</v>
          </cell>
          <cell r="AK850">
            <v>37351</v>
          </cell>
          <cell r="AL850">
            <v>67443</v>
          </cell>
          <cell r="AM850">
            <v>41384</v>
          </cell>
          <cell r="AN850">
            <v>12218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  <cell r="J851">
            <v>55258</v>
          </cell>
          <cell r="L851">
            <v>1349</v>
          </cell>
          <cell r="M851">
            <v>2496</v>
          </cell>
          <cell r="N851">
            <v>1456</v>
          </cell>
          <cell r="O851">
            <v>1873</v>
          </cell>
          <cell r="P851">
            <v>4142</v>
          </cell>
          <cell r="Q851">
            <v>2140</v>
          </cell>
          <cell r="R851">
            <v>3619</v>
          </cell>
          <cell r="S851">
            <v>2674</v>
          </cell>
          <cell r="T851">
            <v>1743</v>
          </cell>
          <cell r="U851">
            <v>2272</v>
          </cell>
          <cell r="V851">
            <v>2803</v>
          </cell>
          <cell r="W851">
            <v>2183</v>
          </cell>
          <cell r="X851">
            <v>3360</v>
          </cell>
          <cell r="Y851">
            <v>2057</v>
          </cell>
          <cell r="Z851">
            <v>2018</v>
          </cell>
          <cell r="AA851">
            <v>1622</v>
          </cell>
          <cell r="AB851">
            <v>993</v>
          </cell>
          <cell r="AC851">
            <v>3278</v>
          </cell>
          <cell r="AD851">
            <v>1045</v>
          </cell>
          <cell r="AE851">
            <v>1443</v>
          </cell>
          <cell r="AF851">
            <v>1273</v>
          </cell>
          <cell r="AG851">
            <v>873</v>
          </cell>
          <cell r="AH851">
            <v>1106</v>
          </cell>
          <cell r="AI851">
            <v>900</v>
          </cell>
          <cell r="AJ851">
            <v>845</v>
          </cell>
          <cell r="AK851">
            <v>1728</v>
          </cell>
          <cell r="AL851">
            <v>1173</v>
          </cell>
          <cell r="AM851">
            <v>2676</v>
          </cell>
          <cell r="AN851">
            <v>118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  <cell r="J852">
            <v>159805</v>
          </cell>
          <cell r="L852">
            <v>423</v>
          </cell>
          <cell r="M852">
            <v>20397</v>
          </cell>
          <cell r="N852">
            <v>13955</v>
          </cell>
          <cell r="O852">
            <v>28940</v>
          </cell>
          <cell r="P852">
            <v>9192</v>
          </cell>
          <cell r="Q852">
            <v>2422</v>
          </cell>
          <cell r="R852">
            <v>1447</v>
          </cell>
          <cell r="S852">
            <v>1305</v>
          </cell>
          <cell r="T852">
            <v>7218</v>
          </cell>
          <cell r="U852">
            <v>286</v>
          </cell>
          <cell r="V852">
            <v>5102</v>
          </cell>
          <cell r="W852">
            <v>29049</v>
          </cell>
          <cell r="X852">
            <v>407</v>
          </cell>
          <cell r="Y852">
            <v>184</v>
          </cell>
          <cell r="Z852">
            <v>222</v>
          </cell>
          <cell r="AA852">
            <v>188</v>
          </cell>
          <cell r="AB852">
            <v>1807</v>
          </cell>
          <cell r="AC852">
            <v>15180</v>
          </cell>
          <cell r="AD852">
            <v>251</v>
          </cell>
          <cell r="AF852">
            <v>348</v>
          </cell>
          <cell r="AG852">
            <v>58</v>
          </cell>
          <cell r="AH852">
            <v>184</v>
          </cell>
          <cell r="AI852">
            <v>145</v>
          </cell>
          <cell r="AJ852">
            <v>3151</v>
          </cell>
          <cell r="AK852">
            <v>17290</v>
          </cell>
          <cell r="AM852">
            <v>313</v>
          </cell>
          <cell r="AN852">
            <v>341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2010873</v>
          </cell>
          <cell r="L853">
            <v>70737</v>
          </cell>
          <cell r="M853">
            <v>136710</v>
          </cell>
          <cell r="N853">
            <v>137097</v>
          </cell>
          <cell r="O853">
            <v>155417</v>
          </cell>
          <cell r="P853">
            <v>128584</v>
          </cell>
          <cell r="Q853">
            <v>99004</v>
          </cell>
          <cell r="R853">
            <v>159712</v>
          </cell>
          <cell r="S853">
            <v>194126</v>
          </cell>
          <cell r="T853">
            <v>134791</v>
          </cell>
          <cell r="U853">
            <v>111564</v>
          </cell>
          <cell r="V853">
            <v>85853</v>
          </cell>
          <cell r="W853">
            <v>52073</v>
          </cell>
          <cell r="X853">
            <v>75219</v>
          </cell>
          <cell r="Y853">
            <v>41574</v>
          </cell>
          <cell r="Z853">
            <v>30746</v>
          </cell>
          <cell r="AA853">
            <v>40909</v>
          </cell>
          <cell r="AB853">
            <v>42204</v>
          </cell>
          <cell r="AC853">
            <v>30512</v>
          </cell>
          <cell r="AD853">
            <v>33618</v>
          </cell>
          <cell r="AE853">
            <v>47915</v>
          </cell>
          <cell r="AF853">
            <v>33211</v>
          </cell>
          <cell r="AG853">
            <v>11357</v>
          </cell>
          <cell r="AH853">
            <v>13360</v>
          </cell>
          <cell r="AI853">
            <v>24402</v>
          </cell>
          <cell r="AJ853">
            <v>27256</v>
          </cell>
          <cell r="AK853">
            <v>18553</v>
          </cell>
          <cell r="AL853">
            <v>33849</v>
          </cell>
          <cell r="AM853">
            <v>28375</v>
          </cell>
          <cell r="AN853">
            <v>12145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  <cell r="J854">
            <v>15883</v>
          </cell>
          <cell r="L854">
            <v>183</v>
          </cell>
          <cell r="M854">
            <v>1204</v>
          </cell>
          <cell r="N854">
            <v>1788</v>
          </cell>
          <cell r="O854">
            <v>108</v>
          </cell>
          <cell r="P854">
            <v>1773</v>
          </cell>
          <cell r="Q854">
            <v>1084</v>
          </cell>
          <cell r="R854">
            <v>2403</v>
          </cell>
          <cell r="S854">
            <v>298</v>
          </cell>
          <cell r="T854">
            <v>677</v>
          </cell>
          <cell r="U854">
            <v>203</v>
          </cell>
          <cell r="W854">
            <v>1149</v>
          </cell>
          <cell r="X854">
            <v>2159</v>
          </cell>
          <cell r="Y854">
            <v>657</v>
          </cell>
          <cell r="AB854">
            <v>2197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  <cell r="J855">
            <v>153905</v>
          </cell>
          <cell r="L855">
            <v>144</v>
          </cell>
          <cell r="M855">
            <v>7890</v>
          </cell>
          <cell r="N855">
            <v>8495</v>
          </cell>
          <cell r="O855">
            <v>7053</v>
          </cell>
          <cell r="P855">
            <v>12984</v>
          </cell>
          <cell r="Q855">
            <v>12862</v>
          </cell>
          <cell r="R855">
            <v>5672</v>
          </cell>
          <cell r="S855">
            <v>2635</v>
          </cell>
          <cell r="T855">
            <v>6931</v>
          </cell>
          <cell r="U855">
            <v>7180</v>
          </cell>
          <cell r="V855">
            <v>2542</v>
          </cell>
          <cell r="W855">
            <v>2178</v>
          </cell>
          <cell r="Y855">
            <v>15172</v>
          </cell>
          <cell r="Z855">
            <v>2139</v>
          </cell>
          <cell r="AA855">
            <v>32467</v>
          </cell>
          <cell r="AB855">
            <v>411</v>
          </cell>
          <cell r="AD855">
            <v>5703</v>
          </cell>
          <cell r="AG855">
            <v>1159</v>
          </cell>
          <cell r="AH855">
            <v>20288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  <cell r="J856">
            <v>38405</v>
          </cell>
          <cell r="L856">
            <v>661</v>
          </cell>
          <cell r="M856">
            <v>1513</v>
          </cell>
          <cell r="N856">
            <v>2553</v>
          </cell>
          <cell r="O856">
            <v>5045</v>
          </cell>
          <cell r="P856">
            <v>4049</v>
          </cell>
          <cell r="Q856">
            <v>4201</v>
          </cell>
          <cell r="R856">
            <v>1701</v>
          </cell>
          <cell r="S856">
            <v>301</v>
          </cell>
          <cell r="T856">
            <v>2388</v>
          </cell>
          <cell r="U856">
            <v>264</v>
          </cell>
          <cell r="V856">
            <v>1508</v>
          </cell>
          <cell r="W856">
            <v>2075</v>
          </cell>
          <cell r="X856">
            <v>4309</v>
          </cell>
          <cell r="Y856">
            <v>946</v>
          </cell>
          <cell r="Z856">
            <v>400</v>
          </cell>
          <cell r="AA856">
            <v>656</v>
          </cell>
          <cell r="AB856">
            <v>2692</v>
          </cell>
          <cell r="AD856">
            <v>156</v>
          </cell>
          <cell r="AE856">
            <v>1477</v>
          </cell>
          <cell r="AG856">
            <v>1372</v>
          </cell>
          <cell r="AH856">
            <v>138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  <cell r="J857">
            <v>15914</v>
          </cell>
          <cell r="L857">
            <v>199</v>
          </cell>
          <cell r="M857">
            <v>77</v>
          </cell>
          <cell r="N857">
            <v>301</v>
          </cell>
          <cell r="O857">
            <v>776</v>
          </cell>
          <cell r="P857">
            <v>1122</v>
          </cell>
          <cell r="Q857">
            <v>489</v>
          </cell>
          <cell r="R857">
            <v>843</v>
          </cell>
          <cell r="S857">
            <v>51</v>
          </cell>
          <cell r="T857">
            <v>468</v>
          </cell>
          <cell r="U857">
            <v>650</v>
          </cell>
          <cell r="V857">
            <v>426</v>
          </cell>
          <cell r="W857">
            <v>880</v>
          </cell>
          <cell r="Y857">
            <v>32</v>
          </cell>
          <cell r="Z857">
            <v>372</v>
          </cell>
          <cell r="AA857">
            <v>1522</v>
          </cell>
          <cell r="AB857">
            <v>499</v>
          </cell>
          <cell r="AC857">
            <v>2188</v>
          </cell>
          <cell r="AD857">
            <v>1829</v>
          </cell>
          <cell r="AE857">
            <v>795</v>
          </cell>
          <cell r="AF857">
            <v>1087</v>
          </cell>
          <cell r="AG857">
            <v>1308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300602</v>
          </cell>
          <cell r="L858">
            <v>4957</v>
          </cell>
          <cell r="M858">
            <v>16027</v>
          </cell>
          <cell r="N858">
            <v>7248</v>
          </cell>
          <cell r="O858">
            <v>5868</v>
          </cell>
          <cell r="P858">
            <v>6055</v>
          </cell>
          <cell r="Q858">
            <v>4818</v>
          </cell>
          <cell r="R858">
            <v>2399</v>
          </cell>
          <cell r="S858">
            <v>5976</v>
          </cell>
          <cell r="T858">
            <v>11363</v>
          </cell>
          <cell r="U858">
            <v>11333</v>
          </cell>
          <cell r="V858">
            <v>11687</v>
          </cell>
          <cell r="W858">
            <v>44679</v>
          </cell>
          <cell r="X858">
            <v>1234</v>
          </cell>
          <cell r="Y858">
            <v>22722</v>
          </cell>
          <cell r="Z858">
            <v>6428</v>
          </cell>
          <cell r="AA858">
            <v>12324</v>
          </cell>
          <cell r="AB858">
            <v>487</v>
          </cell>
          <cell r="AC858">
            <v>12251</v>
          </cell>
          <cell r="AD858">
            <v>68390</v>
          </cell>
          <cell r="AE858">
            <v>3430</v>
          </cell>
          <cell r="AF858">
            <v>2644</v>
          </cell>
          <cell r="AH858">
            <v>38282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144514</v>
          </cell>
          <cell r="L859">
            <v>2589</v>
          </cell>
          <cell r="M859">
            <v>1164</v>
          </cell>
          <cell r="N859">
            <v>2458</v>
          </cell>
          <cell r="O859">
            <v>1696</v>
          </cell>
          <cell r="P859">
            <v>4739</v>
          </cell>
          <cell r="Q859">
            <v>4250</v>
          </cell>
          <cell r="R859">
            <v>7196</v>
          </cell>
          <cell r="S859">
            <v>18765</v>
          </cell>
          <cell r="T859">
            <v>26539</v>
          </cell>
          <cell r="U859">
            <v>11114</v>
          </cell>
          <cell r="V859">
            <v>14766</v>
          </cell>
          <cell r="W859">
            <v>14849</v>
          </cell>
          <cell r="X859">
            <v>2243</v>
          </cell>
          <cell r="Y859">
            <v>1171</v>
          </cell>
          <cell r="Z859">
            <v>2039</v>
          </cell>
          <cell r="AA859">
            <v>9923</v>
          </cell>
          <cell r="AB859">
            <v>7368</v>
          </cell>
          <cell r="AC859">
            <v>3524</v>
          </cell>
          <cell r="AD859">
            <v>6107</v>
          </cell>
          <cell r="AE859">
            <v>1497</v>
          </cell>
          <cell r="AF859">
            <v>299</v>
          </cell>
          <cell r="AG859">
            <v>218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  <cell r="J860">
            <v>187459</v>
          </cell>
          <cell r="L860">
            <v>1312</v>
          </cell>
          <cell r="M860">
            <v>4598</v>
          </cell>
          <cell r="N860">
            <v>6059</v>
          </cell>
          <cell r="O860">
            <v>3531</v>
          </cell>
          <cell r="P860">
            <v>8849</v>
          </cell>
          <cell r="Q860">
            <v>4021</v>
          </cell>
          <cell r="R860">
            <v>5368</v>
          </cell>
          <cell r="S860">
            <v>3981</v>
          </cell>
          <cell r="T860">
            <v>9905</v>
          </cell>
          <cell r="U860">
            <v>4076</v>
          </cell>
          <cell r="V860">
            <v>5192</v>
          </cell>
          <cell r="W860">
            <v>3661</v>
          </cell>
          <cell r="X860">
            <v>5255</v>
          </cell>
          <cell r="Y860">
            <v>7063</v>
          </cell>
          <cell r="Z860">
            <v>7218</v>
          </cell>
          <cell r="AA860">
            <v>7253</v>
          </cell>
          <cell r="AB860">
            <v>6823</v>
          </cell>
          <cell r="AC860">
            <v>11617</v>
          </cell>
          <cell r="AD860">
            <v>7924</v>
          </cell>
          <cell r="AE860">
            <v>4503</v>
          </cell>
          <cell r="AF860">
            <v>3634</v>
          </cell>
          <cell r="AG860">
            <v>6643</v>
          </cell>
          <cell r="AH860">
            <v>5528</v>
          </cell>
          <cell r="AI860">
            <v>8539</v>
          </cell>
          <cell r="AJ860">
            <v>12524</v>
          </cell>
          <cell r="AK860">
            <v>9075</v>
          </cell>
          <cell r="AL860">
            <v>11685</v>
          </cell>
          <cell r="AM860">
            <v>8135</v>
          </cell>
          <cell r="AN860">
            <v>3241</v>
          </cell>
          <cell r="AO860">
            <v>246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986634</v>
          </cell>
          <cell r="L861">
            <v>2810</v>
          </cell>
          <cell r="M861">
            <v>56784</v>
          </cell>
          <cell r="N861">
            <v>23633</v>
          </cell>
          <cell r="O861">
            <v>99821</v>
          </cell>
          <cell r="P861">
            <v>105419</v>
          </cell>
          <cell r="Q861">
            <v>98282</v>
          </cell>
          <cell r="R861">
            <v>28721</v>
          </cell>
          <cell r="S861">
            <v>44029</v>
          </cell>
          <cell r="T861">
            <v>34644</v>
          </cell>
          <cell r="U861">
            <v>71738</v>
          </cell>
          <cell r="V861">
            <v>77009</v>
          </cell>
          <cell r="W861">
            <v>31149</v>
          </cell>
          <cell r="X861">
            <v>47256</v>
          </cell>
          <cell r="Y861">
            <v>48844</v>
          </cell>
          <cell r="Z861">
            <v>33862</v>
          </cell>
          <cell r="AA861">
            <v>36668</v>
          </cell>
          <cell r="AB861">
            <v>6888</v>
          </cell>
          <cell r="AC861">
            <v>17181</v>
          </cell>
          <cell r="AD861">
            <v>21824</v>
          </cell>
          <cell r="AE861">
            <v>12111</v>
          </cell>
          <cell r="AF861">
            <v>5090</v>
          </cell>
          <cell r="AG861">
            <v>2860</v>
          </cell>
          <cell r="AH861">
            <v>20267</v>
          </cell>
          <cell r="AI861">
            <v>6887</v>
          </cell>
          <cell r="AJ861">
            <v>15878</v>
          </cell>
          <cell r="AK861">
            <v>5489</v>
          </cell>
          <cell r="AL861">
            <v>7494</v>
          </cell>
          <cell r="AM861">
            <v>8746</v>
          </cell>
          <cell r="AN861">
            <v>10369</v>
          </cell>
          <cell r="AO861">
            <v>4881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1633845</v>
          </cell>
          <cell r="L862">
            <v>23662</v>
          </cell>
          <cell r="M862">
            <v>58768</v>
          </cell>
          <cell r="N862">
            <v>57606</v>
          </cell>
          <cell r="O862">
            <v>76879</v>
          </cell>
          <cell r="P862">
            <v>42402</v>
          </cell>
          <cell r="Q862">
            <v>78776</v>
          </cell>
          <cell r="R862">
            <v>92326</v>
          </cell>
          <cell r="S862">
            <v>54238</v>
          </cell>
          <cell r="T862">
            <v>47838</v>
          </cell>
          <cell r="U862">
            <v>71840</v>
          </cell>
          <cell r="V862">
            <v>63229</v>
          </cell>
          <cell r="W862">
            <v>155372</v>
          </cell>
          <cell r="X862">
            <v>65414</v>
          </cell>
          <cell r="Y862">
            <v>56292</v>
          </cell>
          <cell r="Z862">
            <v>60082</v>
          </cell>
          <cell r="AA862">
            <v>49899</v>
          </cell>
          <cell r="AB862">
            <v>58407</v>
          </cell>
          <cell r="AC862">
            <v>57532</v>
          </cell>
          <cell r="AD862">
            <v>45140</v>
          </cell>
          <cell r="AE862">
            <v>52769</v>
          </cell>
          <cell r="AF862">
            <v>32493</v>
          </cell>
          <cell r="AG862">
            <v>35598</v>
          </cell>
          <cell r="AH862">
            <v>35250</v>
          </cell>
          <cell r="AI862">
            <v>43758</v>
          </cell>
          <cell r="AJ862">
            <v>41651</v>
          </cell>
          <cell r="AK862">
            <v>46661</v>
          </cell>
          <cell r="AL862">
            <v>77289</v>
          </cell>
          <cell r="AM862">
            <v>38694</v>
          </cell>
          <cell r="AN862">
            <v>12191</v>
          </cell>
          <cell r="AO862">
            <v>1789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  <cell r="J863">
            <v>29123</v>
          </cell>
          <cell r="N863">
            <v>69</v>
          </cell>
          <cell r="O863">
            <v>123</v>
          </cell>
          <cell r="P863">
            <v>1059</v>
          </cell>
          <cell r="Q863">
            <v>30</v>
          </cell>
          <cell r="S863">
            <v>630</v>
          </cell>
          <cell r="T863">
            <v>412</v>
          </cell>
          <cell r="U863">
            <v>47</v>
          </cell>
          <cell r="W863">
            <v>208</v>
          </cell>
          <cell r="Z863">
            <v>196</v>
          </cell>
          <cell r="AA863">
            <v>212</v>
          </cell>
          <cell r="AB863">
            <v>490</v>
          </cell>
          <cell r="AC863">
            <v>3129</v>
          </cell>
          <cell r="AD863">
            <v>3522</v>
          </cell>
          <cell r="AE863">
            <v>190</v>
          </cell>
          <cell r="AF863">
            <v>1133</v>
          </cell>
          <cell r="AG863">
            <v>293</v>
          </cell>
          <cell r="AH863">
            <v>1778</v>
          </cell>
          <cell r="AI863">
            <v>2354</v>
          </cell>
          <cell r="AJ863">
            <v>5737</v>
          </cell>
          <cell r="AK863">
            <v>2129</v>
          </cell>
          <cell r="AL863">
            <v>3016</v>
          </cell>
          <cell r="AM863">
            <v>1633</v>
          </cell>
          <cell r="AN863">
            <v>733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  <cell r="J864">
            <v>162162</v>
          </cell>
          <cell r="M864">
            <v>815</v>
          </cell>
          <cell r="N864">
            <v>686</v>
          </cell>
          <cell r="P864">
            <v>730</v>
          </cell>
          <cell r="Q864">
            <v>2068</v>
          </cell>
          <cell r="R864">
            <v>4109</v>
          </cell>
          <cell r="S864">
            <v>1208</v>
          </cell>
          <cell r="T864">
            <v>1934</v>
          </cell>
          <cell r="U864">
            <v>8830</v>
          </cell>
          <cell r="V864">
            <v>800</v>
          </cell>
          <cell r="AF864">
            <v>3495</v>
          </cell>
          <cell r="AG864">
            <v>1844</v>
          </cell>
          <cell r="AH864">
            <v>862</v>
          </cell>
          <cell r="AI864">
            <v>30065</v>
          </cell>
          <cell r="AJ864">
            <v>5351</v>
          </cell>
          <cell r="AK864">
            <v>41248</v>
          </cell>
          <cell r="AL864">
            <v>8180</v>
          </cell>
          <cell r="AM864">
            <v>18728</v>
          </cell>
          <cell r="AN864">
            <v>27617</v>
          </cell>
          <cell r="AO864">
            <v>3592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  <cell r="J865">
            <v>84922</v>
          </cell>
          <cell r="M865">
            <v>1514</v>
          </cell>
          <cell r="N865">
            <v>104</v>
          </cell>
          <cell r="O865">
            <v>2081</v>
          </cell>
          <cell r="P865">
            <v>1093</v>
          </cell>
          <cell r="Q865">
            <v>1237</v>
          </cell>
          <cell r="R865">
            <v>2474</v>
          </cell>
          <cell r="S865">
            <v>2924</v>
          </cell>
          <cell r="T865">
            <v>383</v>
          </cell>
          <cell r="U865">
            <v>875</v>
          </cell>
          <cell r="V865">
            <v>399</v>
          </cell>
          <cell r="W865">
            <v>940</v>
          </cell>
          <cell r="X865">
            <v>562</v>
          </cell>
          <cell r="Y865">
            <v>706</v>
          </cell>
          <cell r="AA865">
            <v>1211</v>
          </cell>
          <cell r="AB865">
            <v>513</v>
          </cell>
          <cell r="AC865">
            <v>1730</v>
          </cell>
          <cell r="AD865">
            <v>2420</v>
          </cell>
          <cell r="AE865">
            <v>1030</v>
          </cell>
          <cell r="AF865">
            <v>6753</v>
          </cell>
          <cell r="AG865">
            <v>2405</v>
          </cell>
          <cell r="AH865">
            <v>9060</v>
          </cell>
          <cell r="AI865">
            <v>4402</v>
          </cell>
          <cell r="AJ865">
            <v>8136</v>
          </cell>
          <cell r="AK865">
            <v>11009</v>
          </cell>
          <cell r="AL865">
            <v>5274</v>
          </cell>
          <cell r="AM865">
            <v>4228</v>
          </cell>
          <cell r="AN865">
            <v>11459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12956777</v>
          </cell>
          <cell r="L866">
            <v>150871</v>
          </cell>
          <cell r="M866">
            <v>483890</v>
          </cell>
          <cell r="N866">
            <v>527750</v>
          </cell>
          <cell r="O866">
            <v>513659</v>
          </cell>
          <cell r="P866">
            <v>507323</v>
          </cell>
          <cell r="Q866">
            <v>527963</v>
          </cell>
          <cell r="R866">
            <v>594355</v>
          </cell>
          <cell r="S866">
            <v>584913</v>
          </cell>
          <cell r="T866">
            <v>599011</v>
          </cell>
          <cell r="U866">
            <v>633626</v>
          </cell>
          <cell r="V866">
            <v>458188</v>
          </cell>
          <cell r="W866">
            <v>473995</v>
          </cell>
          <cell r="X866">
            <v>485304</v>
          </cell>
          <cell r="Y866">
            <v>453551</v>
          </cell>
          <cell r="Z866">
            <v>403104</v>
          </cell>
          <cell r="AA866">
            <v>385846</v>
          </cell>
          <cell r="AB866">
            <v>381546</v>
          </cell>
          <cell r="AC866">
            <v>439177</v>
          </cell>
          <cell r="AD866">
            <v>436782</v>
          </cell>
          <cell r="AE866">
            <v>445324</v>
          </cell>
          <cell r="AF866">
            <v>453443</v>
          </cell>
          <cell r="AG866">
            <v>402409</v>
          </cell>
          <cell r="AH866">
            <v>375172</v>
          </cell>
          <cell r="AI866">
            <v>397837</v>
          </cell>
          <cell r="AJ866">
            <v>352494</v>
          </cell>
          <cell r="AK866">
            <v>452769</v>
          </cell>
          <cell r="AL866">
            <v>446021</v>
          </cell>
          <cell r="AM866">
            <v>419886</v>
          </cell>
          <cell r="AN866">
            <v>170568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435420</v>
          </cell>
          <cell r="L867">
            <v>11226</v>
          </cell>
          <cell r="M867">
            <v>46533</v>
          </cell>
          <cell r="N867">
            <v>35828</v>
          </cell>
          <cell r="O867">
            <v>29071</v>
          </cell>
          <cell r="P867">
            <v>21087</v>
          </cell>
          <cell r="Q867">
            <v>21721</v>
          </cell>
          <cell r="R867">
            <v>25748</v>
          </cell>
          <cell r="S867">
            <v>27547</v>
          </cell>
          <cell r="T867">
            <v>23720</v>
          </cell>
          <cell r="U867">
            <v>20510</v>
          </cell>
          <cell r="V867">
            <v>25785</v>
          </cell>
          <cell r="W867">
            <v>11863</v>
          </cell>
          <cell r="X867">
            <v>11108</v>
          </cell>
          <cell r="Y867">
            <v>15532</v>
          </cell>
          <cell r="Z867">
            <v>9017</v>
          </cell>
          <cell r="AA867">
            <v>11170</v>
          </cell>
          <cell r="AB867">
            <v>9759</v>
          </cell>
          <cell r="AC867">
            <v>13550</v>
          </cell>
          <cell r="AD867">
            <v>10252</v>
          </cell>
          <cell r="AE867">
            <v>11815</v>
          </cell>
          <cell r="AF867">
            <v>5495</v>
          </cell>
          <cell r="AG867">
            <v>6982</v>
          </cell>
          <cell r="AH867">
            <v>7283</v>
          </cell>
          <cell r="AI867">
            <v>3804</v>
          </cell>
          <cell r="AJ867">
            <v>4445</v>
          </cell>
          <cell r="AK867">
            <v>4939</v>
          </cell>
          <cell r="AL867">
            <v>4215</v>
          </cell>
          <cell r="AM867">
            <v>3777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3145559</v>
          </cell>
          <cell r="L868">
            <v>50219</v>
          </cell>
          <cell r="M868">
            <v>127305</v>
          </cell>
          <cell r="N868">
            <v>132121</v>
          </cell>
          <cell r="O868">
            <v>119383</v>
          </cell>
          <cell r="P868">
            <v>110290</v>
          </cell>
          <cell r="Q868">
            <v>126139</v>
          </cell>
          <cell r="R868">
            <v>156195</v>
          </cell>
          <cell r="S868">
            <v>156051</v>
          </cell>
          <cell r="T868">
            <v>173699</v>
          </cell>
          <cell r="U868">
            <v>191984</v>
          </cell>
          <cell r="V868">
            <v>143005</v>
          </cell>
          <cell r="W868">
            <v>134181</v>
          </cell>
          <cell r="X868">
            <v>156351</v>
          </cell>
          <cell r="Y868">
            <v>141067</v>
          </cell>
          <cell r="Z868">
            <v>118993</v>
          </cell>
          <cell r="AA868">
            <v>112398</v>
          </cell>
          <cell r="AB868">
            <v>114709</v>
          </cell>
          <cell r="AC868">
            <v>114533</v>
          </cell>
          <cell r="AD868">
            <v>89468</v>
          </cell>
          <cell r="AE868">
            <v>81327</v>
          </cell>
          <cell r="AF868">
            <v>69567</v>
          </cell>
          <cell r="AG868">
            <v>52292</v>
          </cell>
          <cell r="AH868">
            <v>61360</v>
          </cell>
          <cell r="AI868">
            <v>76386</v>
          </cell>
          <cell r="AJ868">
            <v>59346</v>
          </cell>
          <cell r="AK868">
            <v>89971</v>
          </cell>
          <cell r="AL868">
            <v>95948</v>
          </cell>
          <cell r="AM868">
            <v>72866</v>
          </cell>
          <cell r="AN868">
            <v>18405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217295</v>
          </cell>
          <cell r="L869">
            <v>1036</v>
          </cell>
          <cell r="M869">
            <v>10838</v>
          </cell>
          <cell r="N869">
            <v>14718</v>
          </cell>
          <cell r="O869">
            <v>6404</v>
          </cell>
          <cell r="P869">
            <v>13934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880</v>
          </cell>
          <cell r="AI869">
            <v>1407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3496873</v>
          </cell>
          <cell r="L870">
            <v>22369</v>
          </cell>
          <cell r="M870">
            <v>159326</v>
          </cell>
          <cell r="N870">
            <v>221014</v>
          </cell>
          <cell r="O870">
            <v>199551</v>
          </cell>
          <cell r="P870">
            <v>155956</v>
          </cell>
          <cell r="Q870">
            <v>151713</v>
          </cell>
          <cell r="R870">
            <v>178725</v>
          </cell>
          <cell r="S870">
            <v>211743</v>
          </cell>
          <cell r="T870">
            <v>169571</v>
          </cell>
          <cell r="U870">
            <v>130969</v>
          </cell>
          <cell r="V870">
            <v>118363</v>
          </cell>
          <cell r="W870">
            <v>119221</v>
          </cell>
          <cell r="X870">
            <v>135528</v>
          </cell>
          <cell r="Y870">
            <v>121048</v>
          </cell>
          <cell r="Z870">
            <v>113436</v>
          </cell>
          <cell r="AA870">
            <v>165489</v>
          </cell>
          <cell r="AB870">
            <v>130295</v>
          </cell>
          <cell r="AC870">
            <v>103306</v>
          </cell>
          <cell r="AD870">
            <v>156225</v>
          </cell>
          <cell r="AE870">
            <v>128110</v>
          </cell>
          <cell r="AF870">
            <v>107920</v>
          </cell>
          <cell r="AG870">
            <v>85502</v>
          </cell>
          <cell r="AH870">
            <v>115457</v>
          </cell>
          <cell r="AI870">
            <v>35968</v>
          </cell>
          <cell r="AJ870">
            <v>66902</v>
          </cell>
          <cell r="AK870">
            <v>37776</v>
          </cell>
          <cell r="AL870">
            <v>58552</v>
          </cell>
          <cell r="AM870">
            <v>26121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1611106</v>
          </cell>
          <cell r="L871">
            <v>26226</v>
          </cell>
          <cell r="M871">
            <v>77251</v>
          </cell>
          <cell r="N871">
            <v>76427</v>
          </cell>
          <cell r="O871">
            <v>76837</v>
          </cell>
          <cell r="P871">
            <v>88273</v>
          </cell>
          <cell r="Q871">
            <v>113552</v>
          </cell>
          <cell r="R871">
            <v>109350</v>
          </cell>
          <cell r="S871">
            <v>83558</v>
          </cell>
          <cell r="T871">
            <v>81517</v>
          </cell>
          <cell r="U871">
            <v>90396</v>
          </cell>
          <cell r="V871">
            <v>77809</v>
          </cell>
          <cell r="W871">
            <v>75303</v>
          </cell>
          <cell r="X871">
            <v>101013</v>
          </cell>
          <cell r="Y871">
            <v>81144</v>
          </cell>
          <cell r="Z871">
            <v>81603</v>
          </cell>
          <cell r="AA871">
            <v>48085</v>
          </cell>
          <cell r="AB871">
            <v>50833</v>
          </cell>
          <cell r="AC871">
            <v>39237</v>
          </cell>
          <cell r="AD871">
            <v>44457</v>
          </cell>
          <cell r="AE871">
            <v>34841</v>
          </cell>
          <cell r="AF871">
            <v>28613</v>
          </cell>
          <cell r="AG871">
            <v>33296</v>
          </cell>
          <cell r="AH871">
            <v>18854</v>
          </cell>
          <cell r="AI871">
            <v>14350</v>
          </cell>
          <cell r="AJ871">
            <v>8438</v>
          </cell>
          <cell r="AK871">
            <v>18694</v>
          </cell>
          <cell r="AL871">
            <v>16851</v>
          </cell>
          <cell r="AM871">
            <v>9942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192231</v>
          </cell>
          <cell r="L872">
            <v>4888</v>
          </cell>
          <cell r="M872">
            <v>4933</v>
          </cell>
          <cell r="N872">
            <v>10062</v>
          </cell>
          <cell r="O872">
            <v>6383</v>
          </cell>
          <cell r="P872">
            <v>10796</v>
          </cell>
          <cell r="Q872">
            <v>7579</v>
          </cell>
          <cell r="R872">
            <v>5640</v>
          </cell>
          <cell r="S872">
            <v>6078</v>
          </cell>
          <cell r="T872">
            <v>6460</v>
          </cell>
          <cell r="U872">
            <v>7606</v>
          </cell>
          <cell r="V872">
            <v>10291</v>
          </cell>
          <cell r="W872">
            <v>6735</v>
          </cell>
          <cell r="X872">
            <v>6275</v>
          </cell>
          <cell r="Y872">
            <v>6757</v>
          </cell>
          <cell r="Z872">
            <v>7554</v>
          </cell>
          <cell r="AA872">
            <v>8133</v>
          </cell>
          <cell r="AB872">
            <v>8784</v>
          </cell>
          <cell r="AC872">
            <v>8257</v>
          </cell>
          <cell r="AD872">
            <v>7464</v>
          </cell>
          <cell r="AE872">
            <v>8294</v>
          </cell>
          <cell r="AF872">
            <v>6701</v>
          </cell>
          <cell r="AG872">
            <v>6203</v>
          </cell>
          <cell r="AH872">
            <v>5289</v>
          </cell>
          <cell r="AI872">
            <v>2934</v>
          </cell>
          <cell r="AJ872">
            <v>3247</v>
          </cell>
          <cell r="AK872">
            <v>4067</v>
          </cell>
          <cell r="AL872">
            <v>7375</v>
          </cell>
          <cell r="AM872">
            <v>5189</v>
          </cell>
          <cell r="AN872">
            <v>2257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727917</v>
          </cell>
          <cell r="L873">
            <v>6928</v>
          </cell>
          <cell r="M873">
            <v>74162</v>
          </cell>
          <cell r="N873">
            <v>37834</v>
          </cell>
          <cell r="O873">
            <v>64892</v>
          </cell>
          <cell r="P873">
            <v>77932</v>
          </cell>
          <cell r="Q873">
            <v>61838</v>
          </cell>
          <cell r="R873">
            <v>65085</v>
          </cell>
          <cell r="S873">
            <v>17147</v>
          </cell>
          <cell r="T873">
            <v>25303</v>
          </cell>
          <cell r="U873">
            <v>17504</v>
          </cell>
          <cell r="V873">
            <v>139349</v>
          </cell>
          <cell r="W873">
            <v>9495</v>
          </cell>
          <cell r="X873">
            <v>23590</v>
          </cell>
          <cell r="Y873">
            <v>1389</v>
          </cell>
          <cell r="Z873">
            <v>12557</v>
          </cell>
          <cell r="AA873">
            <v>4600</v>
          </cell>
          <cell r="AB873">
            <v>1123</v>
          </cell>
          <cell r="AC873">
            <v>3900</v>
          </cell>
          <cell r="AD873">
            <v>7610</v>
          </cell>
          <cell r="AE873">
            <v>13002</v>
          </cell>
          <cell r="AF873">
            <v>6624</v>
          </cell>
          <cell r="AG873">
            <v>11474</v>
          </cell>
          <cell r="AH873">
            <v>5299</v>
          </cell>
          <cell r="AI873">
            <v>971</v>
          </cell>
          <cell r="AJ873">
            <v>1925</v>
          </cell>
          <cell r="AK873">
            <v>2610</v>
          </cell>
          <cell r="AL873">
            <v>4399</v>
          </cell>
          <cell r="AM873">
            <v>21750</v>
          </cell>
          <cell r="AN873">
            <v>7625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3857491</v>
          </cell>
          <cell r="L874">
            <v>64476</v>
          </cell>
          <cell r="M874">
            <v>100272</v>
          </cell>
          <cell r="N874">
            <v>128733</v>
          </cell>
          <cell r="O874">
            <v>170503</v>
          </cell>
          <cell r="P874">
            <v>138911</v>
          </cell>
          <cell r="Q874">
            <v>111407</v>
          </cell>
          <cell r="R874">
            <v>157758</v>
          </cell>
          <cell r="S874">
            <v>299526</v>
          </cell>
          <cell r="T874">
            <v>198140</v>
          </cell>
          <cell r="U874">
            <v>258864</v>
          </cell>
          <cell r="V874">
            <v>230682</v>
          </cell>
          <cell r="W874">
            <v>136932</v>
          </cell>
          <cell r="X874">
            <v>100773</v>
          </cell>
          <cell r="Y874">
            <v>107064</v>
          </cell>
          <cell r="Z874">
            <v>83842</v>
          </cell>
          <cell r="AA874">
            <v>106063</v>
          </cell>
          <cell r="AB874">
            <v>96965</v>
          </cell>
          <cell r="AC874">
            <v>119893</v>
          </cell>
          <cell r="AD874">
            <v>146457</v>
          </cell>
          <cell r="AE874">
            <v>222914</v>
          </cell>
          <cell r="AF874">
            <v>379636</v>
          </cell>
          <cell r="AG874">
            <v>80442</v>
          </cell>
          <cell r="AH874">
            <v>88674</v>
          </cell>
          <cell r="AI874">
            <v>44652</v>
          </cell>
          <cell r="AJ874">
            <v>56059</v>
          </cell>
          <cell r="AK874">
            <v>49945</v>
          </cell>
          <cell r="AL874">
            <v>69927</v>
          </cell>
          <cell r="AM874">
            <v>53246</v>
          </cell>
          <cell r="AN874">
            <v>54348</v>
          </cell>
          <cell r="AO874">
            <v>387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177728</v>
          </cell>
          <cell r="L875">
            <v>5358</v>
          </cell>
          <cell r="M875">
            <v>12838</v>
          </cell>
          <cell r="N875">
            <v>12057</v>
          </cell>
          <cell r="O875">
            <v>14543</v>
          </cell>
          <cell r="P875">
            <v>14017</v>
          </cell>
          <cell r="Q875">
            <v>13502</v>
          </cell>
          <cell r="R875">
            <v>13905</v>
          </cell>
          <cell r="S875">
            <v>8062</v>
          </cell>
          <cell r="T875">
            <v>10306</v>
          </cell>
          <cell r="U875">
            <v>6247</v>
          </cell>
          <cell r="V875">
            <v>7350</v>
          </cell>
          <cell r="W875">
            <v>5987</v>
          </cell>
          <cell r="X875">
            <v>5820</v>
          </cell>
          <cell r="Y875">
            <v>3778</v>
          </cell>
          <cell r="Z875">
            <v>3611</v>
          </cell>
          <cell r="AA875">
            <v>3412</v>
          </cell>
          <cell r="AB875">
            <v>4529</v>
          </cell>
          <cell r="AC875">
            <v>2372</v>
          </cell>
          <cell r="AD875">
            <v>3662</v>
          </cell>
          <cell r="AE875">
            <v>8363</v>
          </cell>
          <cell r="AF875">
            <v>3919</v>
          </cell>
          <cell r="AG875">
            <v>2164</v>
          </cell>
          <cell r="AH875">
            <v>2681</v>
          </cell>
          <cell r="AI875">
            <v>1163</v>
          </cell>
          <cell r="AJ875">
            <v>2261</v>
          </cell>
          <cell r="AK875">
            <v>1643</v>
          </cell>
          <cell r="AL875">
            <v>1942</v>
          </cell>
          <cell r="AM875">
            <v>1281</v>
          </cell>
          <cell r="AN875">
            <v>955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  <cell r="J876">
            <v>124798</v>
          </cell>
          <cell r="L876">
            <v>1788</v>
          </cell>
          <cell r="M876">
            <v>11809</v>
          </cell>
          <cell r="N876">
            <v>32108</v>
          </cell>
          <cell r="O876">
            <v>7380</v>
          </cell>
          <cell r="P876">
            <v>9758</v>
          </cell>
          <cell r="Q876">
            <v>9984</v>
          </cell>
          <cell r="R876">
            <v>5862</v>
          </cell>
          <cell r="S876">
            <v>1983</v>
          </cell>
          <cell r="T876">
            <v>2399</v>
          </cell>
          <cell r="U876">
            <v>765</v>
          </cell>
          <cell r="V876">
            <v>11788</v>
          </cell>
          <cell r="W876">
            <v>12442</v>
          </cell>
          <cell r="X876">
            <v>2115</v>
          </cell>
          <cell r="Y876">
            <v>807</v>
          </cell>
          <cell r="Z876">
            <v>508</v>
          </cell>
          <cell r="AA876">
            <v>373</v>
          </cell>
          <cell r="AB876">
            <v>2296</v>
          </cell>
          <cell r="AC876">
            <v>393</v>
          </cell>
          <cell r="AD876">
            <v>29</v>
          </cell>
          <cell r="AF876">
            <v>4664</v>
          </cell>
          <cell r="AH876">
            <v>961</v>
          </cell>
          <cell r="AI876">
            <v>34</v>
          </cell>
          <cell r="AJ876">
            <v>35</v>
          </cell>
          <cell r="AK876">
            <v>4353</v>
          </cell>
          <cell r="AL876">
            <v>123</v>
          </cell>
          <cell r="AM876">
            <v>41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3697599</v>
          </cell>
          <cell r="L877">
            <v>117250</v>
          </cell>
          <cell r="M877">
            <v>232197</v>
          </cell>
          <cell r="N877">
            <v>241626</v>
          </cell>
          <cell r="O877">
            <v>212949</v>
          </cell>
          <cell r="P877">
            <v>280705</v>
          </cell>
          <cell r="Q877">
            <v>212703</v>
          </cell>
          <cell r="R877">
            <v>189365</v>
          </cell>
          <cell r="S877">
            <v>224251</v>
          </cell>
          <cell r="T877">
            <v>113727</v>
          </cell>
          <cell r="U877">
            <v>323987</v>
          </cell>
          <cell r="V877">
            <v>147919</v>
          </cell>
          <cell r="W877">
            <v>96951</v>
          </cell>
          <cell r="X877">
            <v>110046</v>
          </cell>
          <cell r="Y877">
            <v>96024</v>
          </cell>
          <cell r="Z877">
            <v>88056</v>
          </cell>
          <cell r="AA877">
            <v>91941</v>
          </cell>
          <cell r="AB877">
            <v>98585</v>
          </cell>
          <cell r="AC877">
            <v>132059</v>
          </cell>
          <cell r="AD877">
            <v>71538</v>
          </cell>
          <cell r="AE877">
            <v>99366</v>
          </cell>
          <cell r="AF877">
            <v>50279</v>
          </cell>
          <cell r="AG877">
            <v>67968</v>
          </cell>
          <cell r="AH877">
            <v>50173</v>
          </cell>
          <cell r="AI877">
            <v>47157</v>
          </cell>
          <cell r="AJ877">
            <v>56767</v>
          </cell>
          <cell r="AK877">
            <v>68443</v>
          </cell>
          <cell r="AL877">
            <v>63658</v>
          </cell>
          <cell r="AM877">
            <v>89246</v>
          </cell>
          <cell r="AN877">
            <v>22663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  <cell r="J878">
            <v>5248</v>
          </cell>
          <cell r="N878">
            <v>143</v>
          </cell>
          <cell r="O878">
            <v>119</v>
          </cell>
          <cell r="R878">
            <v>1634</v>
          </cell>
          <cell r="S878">
            <v>1418</v>
          </cell>
          <cell r="W878">
            <v>834</v>
          </cell>
          <cell r="X878">
            <v>960</v>
          </cell>
          <cell r="Z878">
            <v>140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  <cell r="J879">
            <v>176975</v>
          </cell>
          <cell r="M879">
            <v>5798</v>
          </cell>
          <cell r="N879">
            <v>9764</v>
          </cell>
          <cell r="O879">
            <v>11775</v>
          </cell>
          <cell r="P879">
            <v>23472</v>
          </cell>
          <cell r="Q879">
            <v>2994</v>
          </cell>
          <cell r="R879">
            <v>1146</v>
          </cell>
          <cell r="S879">
            <v>15725</v>
          </cell>
          <cell r="T879">
            <v>20644</v>
          </cell>
          <cell r="U879">
            <v>3577</v>
          </cell>
          <cell r="V879">
            <v>5435</v>
          </cell>
          <cell r="W879">
            <v>20016</v>
          </cell>
          <cell r="X879">
            <v>12023</v>
          </cell>
          <cell r="Y879">
            <v>5632</v>
          </cell>
          <cell r="Z879">
            <v>1805</v>
          </cell>
          <cell r="AA879">
            <v>326</v>
          </cell>
          <cell r="AC879">
            <v>4597</v>
          </cell>
          <cell r="AE879">
            <v>2390</v>
          </cell>
          <cell r="AH879">
            <v>29856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  <cell r="J880">
            <v>54474</v>
          </cell>
          <cell r="M880">
            <v>1032</v>
          </cell>
          <cell r="N880">
            <v>1318</v>
          </cell>
          <cell r="O880">
            <v>4221</v>
          </cell>
          <cell r="P880">
            <v>5906</v>
          </cell>
          <cell r="Q880">
            <v>317</v>
          </cell>
          <cell r="R880">
            <v>1602</v>
          </cell>
          <cell r="S880">
            <v>3208</v>
          </cell>
          <cell r="T880">
            <v>1923</v>
          </cell>
          <cell r="U880">
            <v>4436</v>
          </cell>
          <cell r="V880">
            <v>633</v>
          </cell>
          <cell r="W880">
            <v>2764</v>
          </cell>
          <cell r="X880">
            <v>1757</v>
          </cell>
          <cell r="Y880">
            <v>5299</v>
          </cell>
          <cell r="Z880">
            <v>4980</v>
          </cell>
          <cell r="AB880">
            <v>529</v>
          </cell>
          <cell r="AC880">
            <v>1991</v>
          </cell>
          <cell r="AD880">
            <v>2045</v>
          </cell>
          <cell r="AE880">
            <v>5322</v>
          </cell>
          <cell r="AG880">
            <v>5191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  <cell r="J881">
            <v>17308</v>
          </cell>
          <cell r="M881">
            <v>247</v>
          </cell>
          <cell r="N881">
            <v>291</v>
          </cell>
          <cell r="O881">
            <v>1031</v>
          </cell>
          <cell r="P881">
            <v>1309</v>
          </cell>
          <cell r="Q881">
            <v>504</v>
          </cell>
          <cell r="R881">
            <v>826</v>
          </cell>
          <cell r="S881">
            <v>662</v>
          </cell>
          <cell r="T881">
            <v>728</v>
          </cell>
          <cell r="U881">
            <v>962</v>
          </cell>
          <cell r="V881">
            <v>1075</v>
          </cell>
          <cell r="W881">
            <v>709</v>
          </cell>
          <cell r="X881">
            <v>436</v>
          </cell>
          <cell r="Y881">
            <v>1270</v>
          </cell>
          <cell r="Z881">
            <v>130</v>
          </cell>
          <cell r="AA881">
            <v>603</v>
          </cell>
          <cell r="AB881">
            <v>136</v>
          </cell>
          <cell r="AC881">
            <v>913</v>
          </cell>
          <cell r="AD881">
            <v>518</v>
          </cell>
          <cell r="AE881">
            <v>2204</v>
          </cell>
          <cell r="AF881">
            <v>1440</v>
          </cell>
          <cell r="AG881">
            <v>1314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139290</v>
          </cell>
          <cell r="M882">
            <v>1231</v>
          </cell>
          <cell r="N882">
            <v>4414</v>
          </cell>
          <cell r="O882">
            <v>8399</v>
          </cell>
          <cell r="P882">
            <v>2007</v>
          </cell>
          <cell r="Q882">
            <v>9008</v>
          </cell>
          <cell r="R882">
            <v>5685</v>
          </cell>
          <cell r="S882">
            <v>3641</v>
          </cell>
          <cell r="T882">
            <v>19559</v>
          </cell>
          <cell r="U882">
            <v>11886</v>
          </cell>
          <cell r="V882">
            <v>2923</v>
          </cell>
          <cell r="W882">
            <v>4869</v>
          </cell>
          <cell r="X882">
            <v>2398</v>
          </cell>
          <cell r="Y882">
            <v>10210</v>
          </cell>
          <cell r="Z882">
            <v>5258</v>
          </cell>
          <cell r="AA882">
            <v>2942</v>
          </cell>
          <cell r="AB882">
            <v>21410</v>
          </cell>
          <cell r="AC882">
            <v>17353</v>
          </cell>
          <cell r="AD882">
            <v>1614</v>
          </cell>
          <cell r="AE882">
            <v>1833</v>
          </cell>
          <cell r="AF882">
            <v>2650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87361</v>
          </cell>
          <cell r="M883">
            <v>1957</v>
          </cell>
          <cell r="N883">
            <v>963</v>
          </cell>
          <cell r="O883">
            <v>831</v>
          </cell>
          <cell r="P883">
            <v>3357</v>
          </cell>
          <cell r="Q883">
            <v>1603</v>
          </cell>
          <cell r="R883">
            <v>935</v>
          </cell>
          <cell r="S883">
            <v>3356</v>
          </cell>
          <cell r="T883">
            <v>2408</v>
          </cell>
          <cell r="U883">
            <v>2551</v>
          </cell>
          <cell r="V883">
            <v>5439</v>
          </cell>
          <cell r="W883">
            <v>10132</v>
          </cell>
          <cell r="X883">
            <v>4938</v>
          </cell>
          <cell r="Y883">
            <v>5436</v>
          </cell>
          <cell r="Z883">
            <v>3124</v>
          </cell>
          <cell r="AA883">
            <v>7912</v>
          </cell>
          <cell r="AB883">
            <v>8662</v>
          </cell>
          <cell r="AC883">
            <v>4283</v>
          </cell>
          <cell r="AD883">
            <v>4120</v>
          </cell>
          <cell r="AE883">
            <v>7199</v>
          </cell>
          <cell r="AF883">
            <v>3477</v>
          </cell>
          <cell r="AG883">
            <v>4678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  <cell r="J884">
            <v>333439</v>
          </cell>
          <cell r="L884">
            <v>3092</v>
          </cell>
          <cell r="M884">
            <v>11564</v>
          </cell>
          <cell r="N884">
            <v>10341</v>
          </cell>
          <cell r="O884">
            <v>16264</v>
          </cell>
          <cell r="P884">
            <v>12998</v>
          </cell>
          <cell r="Q884">
            <v>17600</v>
          </cell>
          <cell r="R884">
            <v>11055</v>
          </cell>
          <cell r="S884">
            <v>12567</v>
          </cell>
          <cell r="T884">
            <v>12017</v>
          </cell>
          <cell r="U884">
            <v>12475</v>
          </cell>
          <cell r="V884">
            <v>10932</v>
          </cell>
          <cell r="W884">
            <v>7876</v>
          </cell>
          <cell r="X884">
            <v>7929</v>
          </cell>
          <cell r="Y884">
            <v>8943</v>
          </cell>
          <cell r="Z884">
            <v>9843</v>
          </cell>
          <cell r="AA884">
            <v>11266</v>
          </cell>
          <cell r="AB884">
            <v>13937</v>
          </cell>
          <cell r="AC884">
            <v>14578</v>
          </cell>
          <cell r="AD884">
            <v>20518</v>
          </cell>
          <cell r="AE884">
            <v>7008</v>
          </cell>
          <cell r="AF884">
            <v>9363</v>
          </cell>
          <cell r="AG884">
            <v>6926</v>
          </cell>
          <cell r="AH884">
            <v>9701</v>
          </cell>
          <cell r="AI884">
            <v>13467</v>
          </cell>
          <cell r="AJ884">
            <v>13681</v>
          </cell>
          <cell r="AK884">
            <v>13945</v>
          </cell>
          <cell r="AL884">
            <v>12271</v>
          </cell>
          <cell r="AM884">
            <v>16595</v>
          </cell>
          <cell r="AN884">
            <v>4687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1585230</v>
          </cell>
          <cell r="L885">
            <v>3361</v>
          </cell>
          <cell r="M885">
            <v>79121</v>
          </cell>
          <cell r="N885">
            <v>69038</v>
          </cell>
          <cell r="O885">
            <v>88939</v>
          </cell>
          <cell r="P885">
            <v>90854</v>
          </cell>
          <cell r="Q885">
            <v>56116</v>
          </cell>
          <cell r="R885">
            <v>81569</v>
          </cell>
          <cell r="S885">
            <v>60431</v>
          </cell>
          <cell r="T885">
            <v>61424</v>
          </cell>
          <cell r="U885">
            <v>122316</v>
          </cell>
          <cell r="V885">
            <v>98420</v>
          </cell>
          <cell r="W885">
            <v>65861</v>
          </cell>
          <cell r="X885">
            <v>92734</v>
          </cell>
          <cell r="Y885">
            <v>84491</v>
          </cell>
          <cell r="Z885">
            <v>33859</v>
          </cell>
          <cell r="AA885">
            <v>169040</v>
          </cell>
          <cell r="AB885">
            <v>61926</v>
          </cell>
          <cell r="AC885">
            <v>53954</v>
          </cell>
          <cell r="AD885">
            <v>33685</v>
          </cell>
          <cell r="AE885">
            <v>20312</v>
          </cell>
          <cell r="AF885">
            <v>10008</v>
          </cell>
          <cell r="AG885">
            <v>25675</v>
          </cell>
          <cell r="AH885">
            <v>17211</v>
          </cell>
          <cell r="AI885">
            <v>15647</v>
          </cell>
          <cell r="AJ885">
            <v>10745</v>
          </cell>
          <cell r="AK885">
            <v>6703</v>
          </cell>
          <cell r="AL885">
            <v>22688</v>
          </cell>
          <cell r="AM885">
            <v>29165</v>
          </cell>
          <cell r="AN885">
            <v>18511</v>
          </cell>
          <cell r="AP885">
            <v>1426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1869200</v>
          </cell>
          <cell r="L886">
            <v>15313</v>
          </cell>
          <cell r="M886">
            <v>90070</v>
          </cell>
          <cell r="N886">
            <v>71856</v>
          </cell>
          <cell r="O886">
            <v>82085</v>
          </cell>
          <cell r="P886">
            <v>66408</v>
          </cell>
          <cell r="Q886">
            <v>60365</v>
          </cell>
          <cell r="R886">
            <v>99943</v>
          </cell>
          <cell r="S886">
            <v>41970</v>
          </cell>
          <cell r="T886">
            <v>43264</v>
          </cell>
          <cell r="U886">
            <v>74656</v>
          </cell>
          <cell r="V886">
            <v>148303</v>
          </cell>
          <cell r="W886">
            <v>55593</v>
          </cell>
          <cell r="X886">
            <v>88175</v>
          </cell>
          <cell r="Y886">
            <v>49961</v>
          </cell>
          <cell r="Z886">
            <v>69980</v>
          </cell>
          <cell r="AA886">
            <v>74683</v>
          </cell>
          <cell r="AB886">
            <v>65827</v>
          </cell>
          <cell r="AC886">
            <v>85379</v>
          </cell>
          <cell r="AD886">
            <v>104226</v>
          </cell>
          <cell r="AE886">
            <v>59441</v>
          </cell>
          <cell r="AF886">
            <v>27778</v>
          </cell>
          <cell r="AG886">
            <v>32368</v>
          </cell>
          <cell r="AH886">
            <v>29110</v>
          </cell>
          <cell r="AI886">
            <v>53171</v>
          </cell>
          <cell r="AJ886">
            <v>72640</v>
          </cell>
          <cell r="AK886">
            <v>67164</v>
          </cell>
          <cell r="AL886">
            <v>60408</v>
          </cell>
          <cell r="AM886">
            <v>41777</v>
          </cell>
          <cell r="AN886">
            <v>37286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  <cell r="J887">
            <v>16393</v>
          </cell>
          <cell r="L887">
            <v>169</v>
          </cell>
          <cell r="P887">
            <v>103</v>
          </cell>
          <cell r="AA887">
            <v>854</v>
          </cell>
          <cell r="AB887">
            <v>697</v>
          </cell>
          <cell r="AC887">
            <v>294</v>
          </cell>
          <cell r="AE887">
            <v>523</v>
          </cell>
          <cell r="AF887">
            <v>326</v>
          </cell>
          <cell r="AG887">
            <v>755</v>
          </cell>
          <cell r="AH887">
            <v>1254</v>
          </cell>
          <cell r="AI887">
            <v>2061</v>
          </cell>
          <cell r="AJ887">
            <v>1250</v>
          </cell>
          <cell r="AK887">
            <v>2552</v>
          </cell>
          <cell r="AL887">
            <v>2878</v>
          </cell>
          <cell r="AM887">
            <v>2244</v>
          </cell>
          <cell r="AN887">
            <v>433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  <cell r="J888">
            <v>372050</v>
          </cell>
          <cell r="L888">
            <v>1649</v>
          </cell>
          <cell r="M888">
            <v>4739</v>
          </cell>
          <cell r="N888">
            <v>3576</v>
          </cell>
          <cell r="O888">
            <v>12554</v>
          </cell>
          <cell r="P888">
            <v>2818</v>
          </cell>
          <cell r="Q888">
            <v>1394</v>
          </cell>
          <cell r="R888">
            <v>1306</v>
          </cell>
          <cell r="S888">
            <v>3731</v>
          </cell>
          <cell r="T888">
            <v>1130</v>
          </cell>
          <cell r="Y888">
            <v>2096</v>
          </cell>
          <cell r="Z888">
            <v>1852</v>
          </cell>
          <cell r="AB888">
            <v>714</v>
          </cell>
          <cell r="AC888">
            <v>1853</v>
          </cell>
          <cell r="AE888">
            <v>1562</v>
          </cell>
          <cell r="AG888">
            <v>148</v>
          </cell>
          <cell r="AH888">
            <v>925</v>
          </cell>
          <cell r="AI888">
            <v>15829</v>
          </cell>
          <cell r="AJ888">
            <v>7559</v>
          </cell>
          <cell r="AK888">
            <v>144015</v>
          </cell>
          <cell r="AL888">
            <v>55275</v>
          </cell>
          <cell r="AM888">
            <v>45137</v>
          </cell>
          <cell r="AN888">
            <v>62188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  <cell r="J889">
            <v>102363</v>
          </cell>
          <cell r="L889">
            <v>464</v>
          </cell>
          <cell r="M889">
            <v>2637</v>
          </cell>
          <cell r="N889">
            <v>6156</v>
          </cell>
          <cell r="O889">
            <v>5205</v>
          </cell>
          <cell r="P889">
            <v>652</v>
          </cell>
          <cell r="Q889">
            <v>2573</v>
          </cell>
          <cell r="R889">
            <v>490</v>
          </cell>
          <cell r="S889">
            <v>1988</v>
          </cell>
          <cell r="Y889">
            <v>2022</v>
          </cell>
          <cell r="Z889">
            <v>928</v>
          </cell>
          <cell r="AA889">
            <v>509</v>
          </cell>
          <cell r="AB889">
            <v>1841</v>
          </cell>
          <cell r="AC889">
            <v>1775</v>
          </cell>
          <cell r="AD889">
            <v>5839</v>
          </cell>
          <cell r="AE889">
            <v>4890</v>
          </cell>
          <cell r="AF889">
            <v>196</v>
          </cell>
          <cell r="AG889">
            <v>1664</v>
          </cell>
          <cell r="AH889">
            <v>6539</v>
          </cell>
          <cell r="AI889">
            <v>8624</v>
          </cell>
          <cell r="AJ889">
            <v>17620</v>
          </cell>
          <cell r="AK889">
            <v>4049</v>
          </cell>
          <cell r="AL889">
            <v>11798</v>
          </cell>
          <cell r="AM889">
            <v>6001</v>
          </cell>
          <cell r="AN889">
            <v>7903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17511695</v>
          </cell>
          <cell r="L890">
            <v>270381</v>
          </cell>
          <cell r="M890">
            <v>720213</v>
          </cell>
          <cell r="N890">
            <v>702369</v>
          </cell>
          <cell r="O890">
            <v>623453</v>
          </cell>
          <cell r="P890">
            <v>687907</v>
          </cell>
          <cell r="Q890">
            <v>713129</v>
          </cell>
          <cell r="R890">
            <v>834835</v>
          </cell>
          <cell r="S890">
            <v>775282</v>
          </cell>
          <cell r="T890">
            <v>866625</v>
          </cell>
          <cell r="U890">
            <v>804539</v>
          </cell>
          <cell r="V890">
            <v>617279</v>
          </cell>
          <cell r="W890">
            <v>699068</v>
          </cell>
          <cell r="X890">
            <v>646569</v>
          </cell>
          <cell r="Y890">
            <v>628608</v>
          </cell>
          <cell r="Z890">
            <v>568729</v>
          </cell>
          <cell r="AA890">
            <v>623791</v>
          </cell>
          <cell r="AB890">
            <v>557478</v>
          </cell>
          <cell r="AC890">
            <v>584307</v>
          </cell>
          <cell r="AD890">
            <v>635850</v>
          </cell>
          <cell r="AE890">
            <v>604766</v>
          </cell>
          <cell r="AF890">
            <v>611662</v>
          </cell>
          <cell r="AG890">
            <v>476803</v>
          </cell>
          <cell r="AH890">
            <v>477909</v>
          </cell>
          <cell r="AI890">
            <v>516224</v>
          </cell>
          <cell r="AJ890">
            <v>500727</v>
          </cell>
          <cell r="AK890">
            <v>565474</v>
          </cell>
          <cell r="AL890">
            <v>532530</v>
          </cell>
          <cell r="AM890">
            <v>481411</v>
          </cell>
          <cell r="AN890">
            <v>183366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649154</v>
          </cell>
          <cell r="L891">
            <v>23896</v>
          </cell>
          <cell r="M891">
            <v>70594</v>
          </cell>
          <cell r="N891">
            <v>61374</v>
          </cell>
          <cell r="O891">
            <v>44830</v>
          </cell>
          <cell r="P891">
            <v>38543</v>
          </cell>
          <cell r="Q891">
            <v>43942</v>
          </cell>
          <cell r="R891">
            <v>34088</v>
          </cell>
          <cell r="S891">
            <v>35346</v>
          </cell>
          <cell r="T891">
            <v>39635</v>
          </cell>
          <cell r="U891">
            <v>29038</v>
          </cell>
          <cell r="V891">
            <v>23295</v>
          </cell>
          <cell r="W891">
            <v>24185</v>
          </cell>
          <cell r="X891">
            <v>28138</v>
          </cell>
          <cell r="Y891">
            <v>20681</v>
          </cell>
          <cell r="Z891">
            <v>17817</v>
          </cell>
          <cell r="AA891">
            <v>12318</v>
          </cell>
          <cell r="AB891">
            <v>12687</v>
          </cell>
          <cell r="AC891">
            <v>13053</v>
          </cell>
          <cell r="AD891">
            <v>14386</v>
          </cell>
          <cell r="AE891">
            <v>17776</v>
          </cell>
          <cell r="AF891">
            <v>7775</v>
          </cell>
          <cell r="AG891">
            <v>5835</v>
          </cell>
          <cell r="AH891">
            <v>7429</v>
          </cell>
          <cell r="AI891">
            <v>6205</v>
          </cell>
          <cell r="AJ891">
            <v>5080</v>
          </cell>
          <cell r="AK891">
            <v>5094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4026324</v>
          </cell>
          <cell r="L892">
            <v>81701</v>
          </cell>
          <cell r="M892">
            <v>180627</v>
          </cell>
          <cell r="N892">
            <v>179569</v>
          </cell>
          <cell r="O892">
            <v>157415</v>
          </cell>
          <cell r="P892">
            <v>160325</v>
          </cell>
          <cell r="Q892">
            <v>171678</v>
          </cell>
          <cell r="R892">
            <v>186492</v>
          </cell>
          <cell r="S892">
            <v>185683</v>
          </cell>
          <cell r="T892">
            <v>234514</v>
          </cell>
          <cell r="U892">
            <v>218916</v>
          </cell>
          <cell r="V892">
            <v>176949</v>
          </cell>
          <cell r="W892">
            <v>204262</v>
          </cell>
          <cell r="X892">
            <v>191037</v>
          </cell>
          <cell r="Y892">
            <v>177832</v>
          </cell>
          <cell r="Z892">
            <v>146485</v>
          </cell>
          <cell r="AA892">
            <v>142602</v>
          </cell>
          <cell r="AB892">
            <v>131956</v>
          </cell>
          <cell r="AC892">
            <v>118386</v>
          </cell>
          <cell r="AD892">
            <v>139647</v>
          </cell>
          <cell r="AE892">
            <v>124378</v>
          </cell>
          <cell r="AF892">
            <v>112397</v>
          </cell>
          <cell r="AG892">
            <v>92779</v>
          </cell>
          <cell r="AH892">
            <v>84176</v>
          </cell>
          <cell r="AI892">
            <v>83420</v>
          </cell>
          <cell r="AJ892">
            <v>84834</v>
          </cell>
          <cell r="AK892">
            <v>85736</v>
          </cell>
          <cell r="AL892">
            <v>80389</v>
          </cell>
          <cell r="AM892">
            <v>72474</v>
          </cell>
          <cell r="AN892">
            <v>19665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259402</v>
          </cell>
          <cell r="L893">
            <v>4616</v>
          </cell>
          <cell r="M893">
            <v>14186</v>
          </cell>
          <cell r="N893">
            <v>19626</v>
          </cell>
          <cell r="O893">
            <v>14206</v>
          </cell>
          <cell r="P893">
            <v>7506</v>
          </cell>
          <cell r="Q893">
            <v>10658</v>
          </cell>
          <cell r="R893">
            <v>9014</v>
          </cell>
          <cell r="S893">
            <v>11465</v>
          </cell>
          <cell r="T893">
            <v>14465</v>
          </cell>
          <cell r="U893">
            <v>11226</v>
          </cell>
          <cell r="V893">
            <v>8264</v>
          </cell>
          <cell r="W893">
            <v>7432</v>
          </cell>
          <cell r="X893">
            <v>9494</v>
          </cell>
          <cell r="Y893">
            <v>15404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5972</v>
          </cell>
          <cell r="AE893">
            <v>4688</v>
          </cell>
          <cell r="AF893">
            <v>9336</v>
          </cell>
          <cell r="AG893">
            <v>8185</v>
          </cell>
          <cell r="AH893">
            <v>4157</v>
          </cell>
          <cell r="AI893">
            <v>1328</v>
          </cell>
          <cell r="AJ893">
            <v>3094</v>
          </cell>
          <cell r="AK893">
            <v>2379</v>
          </cell>
          <cell r="AL893">
            <v>6223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4927450</v>
          </cell>
          <cell r="L894">
            <v>35850</v>
          </cell>
          <cell r="M894">
            <v>311048</v>
          </cell>
          <cell r="N894">
            <v>304207</v>
          </cell>
          <cell r="O894">
            <v>292954</v>
          </cell>
          <cell r="P894">
            <v>200145</v>
          </cell>
          <cell r="Q894">
            <v>151259</v>
          </cell>
          <cell r="R894">
            <v>195219</v>
          </cell>
          <cell r="S894">
            <v>323204</v>
          </cell>
          <cell r="T894">
            <v>216366</v>
          </cell>
          <cell r="U894">
            <v>257743</v>
          </cell>
          <cell r="V894">
            <v>218559</v>
          </cell>
          <cell r="W894">
            <v>183882</v>
          </cell>
          <cell r="X894">
            <v>139521</v>
          </cell>
          <cell r="Y894">
            <v>162887</v>
          </cell>
          <cell r="Z894">
            <v>165407</v>
          </cell>
          <cell r="AA894">
            <v>178472</v>
          </cell>
          <cell r="AB894">
            <v>210551</v>
          </cell>
          <cell r="AC894">
            <v>207586</v>
          </cell>
          <cell r="AD894">
            <v>188540</v>
          </cell>
          <cell r="AE894">
            <v>178524</v>
          </cell>
          <cell r="AF894">
            <v>182124</v>
          </cell>
          <cell r="AG894">
            <v>119925</v>
          </cell>
          <cell r="AH894">
            <v>75087</v>
          </cell>
          <cell r="AI894">
            <v>75917</v>
          </cell>
          <cell r="AJ894">
            <v>65394</v>
          </cell>
          <cell r="AK894">
            <v>72661</v>
          </cell>
          <cell r="AL894">
            <v>70261</v>
          </cell>
          <cell r="AM894">
            <v>78986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1614580</v>
          </cell>
          <cell r="L895">
            <v>24969</v>
          </cell>
          <cell r="M895">
            <v>89087</v>
          </cell>
          <cell r="N895">
            <v>80444</v>
          </cell>
          <cell r="O895">
            <v>72164</v>
          </cell>
          <cell r="P895">
            <v>85200</v>
          </cell>
          <cell r="Q895">
            <v>79587</v>
          </cell>
          <cell r="R895">
            <v>89158</v>
          </cell>
          <cell r="S895">
            <v>97865</v>
          </cell>
          <cell r="T895">
            <v>91782</v>
          </cell>
          <cell r="U895">
            <v>85629</v>
          </cell>
          <cell r="V895">
            <v>82476</v>
          </cell>
          <cell r="W895">
            <v>75819</v>
          </cell>
          <cell r="X895">
            <v>62548</v>
          </cell>
          <cell r="Y895">
            <v>77001</v>
          </cell>
          <cell r="Z895">
            <v>61864</v>
          </cell>
          <cell r="AA895">
            <v>61708</v>
          </cell>
          <cell r="AB895">
            <v>68357</v>
          </cell>
          <cell r="AC895">
            <v>44881</v>
          </cell>
          <cell r="AD895">
            <v>51912</v>
          </cell>
          <cell r="AE895">
            <v>49737</v>
          </cell>
          <cell r="AF895">
            <v>41125</v>
          </cell>
          <cell r="AG895">
            <v>30202</v>
          </cell>
          <cell r="AH895">
            <v>10234</v>
          </cell>
          <cell r="AI895">
            <v>16207</v>
          </cell>
          <cell r="AJ895">
            <v>12963</v>
          </cell>
          <cell r="AK895">
            <v>29181</v>
          </cell>
          <cell r="AL895">
            <v>16581</v>
          </cell>
          <cell r="AM895">
            <v>18093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241790</v>
          </cell>
          <cell r="L896">
            <v>3660</v>
          </cell>
          <cell r="M896">
            <v>11658</v>
          </cell>
          <cell r="N896">
            <v>10389</v>
          </cell>
          <cell r="O896">
            <v>11193</v>
          </cell>
          <cell r="P896">
            <v>11429</v>
          </cell>
          <cell r="Q896">
            <v>12072</v>
          </cell>
          <cell r="R896">
            <v>10647</v>
          </cell>
          <cell r="S896">
            <v>7512</v>
          </cell>
          <cell r="T896">
            <v>9893</v>
          </cell>
          <cell r="U896">
            <v>11758</v>
          </cell>
          <cell r="V896">
            <v>13801</v>
          </cell>
          <cell r="W896">
            <v>9351</v>
          </cell>
          <cell r="X896">
            <v>12850</v>
          </cell>
          <cell r="Y896">
            <v>9844</v>
          </cell>
          <cell r="Z896">
            <v>8917</v>
          </cell>
          <cell r="AA896">
            <v>12249</v>
          </cell>
          <cell r="AB896">
            <v>7379</v>
          </cell>
          <cell r="AC896">
            <v>5427</v>
          </cell>
          <cell r="AD896">
            <v>4197</v>
          </cell>
          <cell r="AE896">
            <v>4877</v>
          </cell>
          <cell r="AF896">
            <v>6551</v>
          </cell>
          <cell r="AG896">
            <v>4720</v>
          </cell>
          <cell r="AH896">
            <v>3495</v>
          </cell>
          <cell r="AI896">
            <v>6790</v>
          </cell>
          <cell r="AJ896">
            <v>4488</v>
          </cell>
          <cell r="AK896">
            <v>5834</v>
          </cell>
          <cell r="AL896">
            <v>6534</v>
          </cell>
          <cell r="AM896">
            <v>9625</v>
          </cell>
          <cell r="AN896">
            <v>4650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598260</v>
          </cell>
          <cell r="L897">
            <v>5744</v>
          </cell>
          <cell r="M897">
            <v>46033</v>
          </cell>
          <cell r="N897">
            <v>57533</v>
          </cell>
          <cell r="O897">
            <v>48077</v>
          </cell>
          <cell r="P897">
            <v>39560</v>
          </cell>
          <cell r="Q897">
            <v>20121</v>
          </cell>
          <cell r="R897">
            <v>34568</v>
          </cell>
          <cell r="S897">
            <v>16418</v>
          </cell>
          <cell r="T897">
            <v>39097</v>
          </cell>
          <cell r="U897">
            <v>37196</v>
          </cell>
          <cell r="V897">
            <v>41664</v>
          </cell>
          <cell r="W897">
            <v>19628</v>
          </cell>
          <cell r="X897">
            <v>16512</v>
          </cell>
          <cell r="Y897">
            <v>10469</v>
          </cell>
          <cell r="Z897">
            <v>4029</v>
          </cell>
          <cell r="AA897">
            <v>16735</v>
          </cell>
          <cell r="AB897">
            <v>17778</v>
          </cell>
          <cell r="AC897">
            <v>18711</v>
          </cell>
          <cell r="AD897">
            <v>10386</v>
          </cell>
          <cell r="AE897">
            <v>18456</v>
          </cell>
          <cell r="AF897">
            <v>10335</v>
          </cell>
          <cell r="AG897">
            <v>9016</v>
          </cell>
          <cell r="AH897">
            <v>4819</v>
          </cell>
          <cell r="AI897">
            <v>9545</v>
          </cell>
          <cell r="AJ897">
            <v>4364</v>
          </cell>
          <cell r="AK897">
            <v>3052</v>
          </cell>
          <cell r="AL897">
            <v>11360</v>
          </cell>
          <cell r="AM897">
            <v>18788</v>
          </cell>
          <cell r="AN897">
            <v>8266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3646253</v>
          </cell>
          <cell r="L898">
            <v>63594</v>
          </cell>
          <cell r="M898">
            <v>163664</v>
          </cell>
          <cell r="N898">
            <v>164941</v>
          </cell>
          <cell r="O898">
            <v>131269</v>
          </cell>
          <cell r="P898">
            <v>193434</v>
          </cell>
          <cell r="Q898">
            <v>148322</v>
          </cell>
          <cell r="R898">
            <v>129065</v>
          </cell>
          <cell r="S898">
            <v>175143</v>
          </cell>
          <cell r="T898">
            <v>177448</v>
          </cell>
          <cell r="U898">
            <v>228550</v>
          </cell>
          <cell r="V898">
            <v>188887</v>
          </cell>
          <cell r="W898">
            <v>111959</v>
          </cell>
          <cell r="X898">
            <v>220339</v>
          </cell>
          <cell r="Y898">
            <v>83755</v>
          </cell>
          <cell r="Z898">
            <v>103405</v>
          </cell>
          <cell r="AA898">
            <v>74616</v>
          </cell>
          <cell r="AB898">
            <v>110777</v>
          </cell>
          <cell r="AC898">
            <v>113218</v>
          </cell>
          <cell r="AD898">
            <v>107229</v>
          </cell>
          <cell r="AE898">
            <v>91649</v>
          </cell>
          <cell r="AF898">
            <v>219482</v>
          </cell>
          <cell r="AG898">
            <v>120128</v>
          </cell>
          <cell r="AH898">
            <v>44935</v>
          </cell>
          <cell r="AI898">
            <v>62012</v>
          </cell>
          <cell r="AJ898">
            <v>90955</v>
          </cell>
          <cell r="AK898">
            <v>92326</v>
          </cell>
          <cell r="AL898">
            <v>91673</v>
          </cell>
          <cell r="AM898">
            <v>112285</v>
          </cell>
          <cell r="AN898">
            <v>31193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  <cell r="J899">
            <v>200843</v>
          </cell>
          <cell r="L899">
            <v>5845</v>
          </cell>
          <cell r="M899">
            <v>14485</v>
          </cell>
          <cell r="N899">
            <v>12189</v>
          </cell>
          <cell r="O899">
            <v>11057</v>
          </cell>
          <cell r="P899">
            <v>18925</v>
          </cell>
          <cell r="Q899">
            <v>12601</v>
          </cell>
          <cell r="R899">
            <v>7830</v>
          </cell>
          <cell r="S899">
            <v>5857</v>
          </cell>
          <cell r="T899">
            <v>6341</v>
          </cell>
          <cell r="U899">
            <v>5526</v>
          </cell>
          <cell r="V899">
            <v>4971</v>
          </cell>
          <cell r="W899">
            <v>9285</v>
          </cell>
          <cell r="X899">
            <v>9805</v>
          </cell>
          <cell r="Y899">
            <v>9946</v>
          </cell>
          <cell r="Z899">
            <v>15989</v>
          </cell>
          <cell r="AA899">
            <v>2355</v>
          </cell>
          <cell r="AB899">
            <v>5159</v>
          </cell>
          <cell r="AC899">
            <v>3086</v>
          </cell>
          <cell r="AD899">
            <v>4461</v>
          </cell>
          <cell r="AE899">
            <v>3300</v>
          </cell>
          <cell r="AF899">
            <v>3410</v>
          </cell>
          <cell r="AG899">
            <v>4898</v>
          </cell>
          <cell r="AH899">
            <v>2693</v>
          </cell>
          <cell r="AI899">
            <v>5925</v>
          </cell>
          <cell r="AJ899">
            <v>2089</v>
          </cell>
          <cell r="AK899">
            <v>2602</v>
          </cell>
          <cell r="AL899">
            <v>4700</v>
          </cell>
          <cell r="AM899">
            <v>3725</v>
          </cell>
          <cell r="AN899">
            <v>1788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141682</v>
          </cell>
          <cell r="L900">
            <v>6856</v>
          </cell>
          <cell r="M900">
            <v>5264</v>
          </cell>
          <cell r="N900">
            <v>9921</v>
          </cell>
          <cell r="O900">
            <v>23847</v>
          </cell>
          <cell r="P900">
            <v>9588</v>
          </cell>
          <cell r="Q900">
            <v>7353</v>
          </cell>
          <cell r="R900">
            <v>7733</v>
          </cell>
          <cell r="S900">
            <v>6777</v>
          </cell>
          <cell r="T900">
            <v>8495</v>
          </cell>
          <cell r="U900">
            <v>349</v>
          </cell>
          <cell r="V900">
            <v>288</v>
          </cell>
          <cell r="W900">
            <v>231</v>
          </cell>
          <cell r="X900">
            <v>5418</v>
          </cell>
          <cell r="Y900">
            <v>88</v>
          </cell>
          <cell r="Z900">
            <v>2639</v>
          </cell>
          <cell r="AA900">
            <v>5844</v>
          </cell>
          <cell r="AB900">
            <v>2179</v>
          </cell>
          <cell r="AC900">
            <v>7120</v>
          </cell>
          <cell r="AD900">
            <v>708</v>
          </cell>
          <cell r="AE900">
            <v>10100</v>
          </cell>
          <cell r="AF900">
            <v>9665</v>
          </cell>
          <cell r="AG900">
            <v>560</v>
          </cell>
          <cell r="AH900">
            <v>41</v>
          </cell>
          <cell r="AI900">
            <v>111</v>
          </cell>
          <cell r="AJ900">
            <v>210</v>
          </cell>
          <cell r="AK900">
            <v>130</v>
          </cell>
          <cell r="AL900">
            <v>8902</v>
          </cell>
          <cell r="AM900">
            <v>296</v>
          </cell>
          <cell r="AN900">
            <v>969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3911292</v>
          </cell>
          <cell r="L901">
            <v>95920</v>
          </cell>
          <cell r="M901">
            <v>201277</v>
          </cell>
          <cell r="N901">
            <v>278494</v>
          </cell>
          <cell r="O901">
            <v>224733</v>
          </cell>
          <cell r="P901">
            <v>329329</v>
          </cell>
          <cell r="Q901">
            <v>203985</v>
          </cell>
          <cell r="R901">
            <v>251704</v>
          </cell>
          <cell r="S901">
            <v>140389</v>
          </cell>
          <cell r="T901">
            <v>146029</v>
          </cell>
          <cell r="U901">
            <v>185853</v>
          </cell>
          <cell r="V901">
            <v>176129</v>
          </cell>
          <cell r="W901">
            <v>144932</v>
          </cell>
          <cell r="X901">
            <v>87611</v>
          </cell>
          <cell r="Y901">
            <v>93679</v>
          </cell>
          <cell r="Z901">
            <v>124091</v>
          </cell>
          <cell r="AA901">
            <v>81691</v>
          </cell>
          <cell r="AB901">
            <v>83424</v>
          </cell>
          <cell r="AC901">
            <v>77851</v>
          </cell>
          <cell r="AD901">
            <v>130284</v>
          </cell>
          <cell r="AE901">
            <v>88590</v>
          </cell>
          <cell r="AF901">
            <v>107989</v>
          </cell>
          <cell r="AG901">
            <v>79315</v>
          </cell>
          <cell r="AH901">
            <v>81285</v>
          </cell>
          <cell r="AI901">
            <v>55326</v>
          </cell>
          <cell r="AJ901">
            <v>114827</v>
          </cell>
          <cell r="AK901">
            <v>107372</v>
          </cell>
          <cell r="AL901">
            <v>56853</v>
          </cell>
          <cell r="AM901">
            <v>86224</v>
          </cell>
          <cell r="AN901">
            <v>53796</v>
          </cell>
          <cell r="AO901">
            <v>22310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  <cell r="J902">
            <v>24882</v>
          </cell>
          <cell r="L902">
            <v>194</v>
          </cell>
          <cell r="M902">
            <v>3074</v>
          </cell>
          <cell r="N902">
            <v>2089</v>
          </cell>
          <cell r="O902">
            <v>3757</v>
          </cell>
          <cell r="P902">
            <v>558</v>
          </cell>
          <cell r="Q902">
            <v>719</v>
          </cell>
          <cell r="R902">
            <v>977</v>
          </cell>
          <cell r="S902">
            <v>1840</v>
          </cell>
          <cell r="V902">
            <v>577</v>
          </cell>
          <cell r="W902">
            <v>37</v>
          </cell>
          <cell r="X902">
            <v>366</v>
          </cell>
          <cell r="Z902">
            <v>3025</v>
          </cell>
          <cell r="AA902">
            <v>1846</v>
          </cell>
          <cell r="AB902">
            <v>1743</v>
          </cell>
          <cell r="AC902">
            <v>482</v>
          </cell>
          <cell r="AE902">
            <v>3002</v>
          </cell>
          <cell r="AF902">
            <v>596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  <cell r="J903">
            <v>330884</v>
          </cell>
          <cell r="L903">
            <v>2315</v>
          </cell>
          <cell r="M903">
            <v>58346</v>
          </cell>
          <cell r="N903">
            <v>59445</v>
          </cell>
          <cell r="O903">
            <v>23525</v>
          </cell>
          <cell r="P903">
            <v>29453</v>
          </cell>
          <cell r="Q903">
            <v>16500</v>
          </cell>
          <cell r="R903">
            <v>33402</v>
          </cell>
          <cell r="S903">
            <v>25156</v>
          </cell>
          <cell r="T903">
            <v>7723</v>
          </cell>
          <cell r="U903">
            <v>1315</v>
          </cell>
          <cell r="V903">
            <v>5783</v>
          </cell>
          <cell r="W903">
            <v>5640</v>
          </cell>
          <cell r="X903">
            <v>5683</v>
          </cell>
          <cell r="Y903">
            <v>15614</v>
          </cell>
          <cell r="Z903">
            <v>14426</v>
          </cell>
          <cell r="AA903">
            <v>2657</v>
          </cell>
          <cell r="AB903">
            <v>7910</v>
          </cell>
          <cell r="AC903">
            <v>2025</v>
          </cell>
          <cell r="AD903">
            <v>6908</v>
          </cell>
          <cell r="AE903">
            <v>2709</v>
          </cell>
          <cell r="AF903">
            <v>4349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  <cell r="J904">
            <v>80719</v>
          </cell>
          <cell r="L904">
            <v>8254</v>
          </cell>
          <cell r="M904">
            <v>5698</v>
          </cell>
          <cell r="N904">
            <v>4784</v>
          </cell>
          <cell r="O904">
            <v>3492</v>
          </cell>
          <cell r="P904">
            <v>5146</v>
          </cell>
          <cell r="Q904">
            <v>2339</v>
          </cell>
          <cell r="R904">
            <v>4617</v>
          </cell>
          <cell r="S904">
            <v>5692</v>
          </cell>
          <cell r="T904">
            <v>835</v>
          </cell>
          <cell r="U904">
            <v>2399</v>
          </cell>
          <cell r="V904">
            <v>1227</v>
          </cell>
          <cell r="W904">
            <v>3012</v>
          </cell>
          <cell r="X904">
            <v>2666</v>
          </cell>
          <cell r="Y904">
            <v>11322</v>
          </cell>
          <cell r="Z904">
            <v>3171</v>
          </cell>
          <cell r="AA904">
            <v>795</v>
          </cell>
          <cell r="AB904">
            <v>42</v>
          </cell>
          <cell r="AC904">
            <v>1392</v>
          </cell>
          <cell r="AD904">
            <v>649</v>
          </cell>
          <cell r="AE904">
            <v>2913</v>
          </cell>
          <cell r="AF904">
            <v>10244</v>
          </cell>
          <cell r="AG904">
            <v>30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  <cell r="J905">
            <v>29709</v>
          </cell>
          <cell r="L905">
            <v>115</v>
          </cell>
          <cell r="M905">
            <v>431</v>
          </cell>
          <cell r="N905">
            <v>657</v>
          </cell>
          <cell r="O905">
            <v>773</v>
          </cell>
          <cell r="P905">
            <v>888</v>
          </cell>
          <cell r="Q905">
            <v>1629</v>
          </cell>
          <cell r="R905">
            <v>375</v>
          </cell>
          <cell r="S905">
            <v>723</v>
          </cell>
          <cell r="T905">
            <v>585</v>
          </cell>
          <cell r="U905">
            <v>1853</v>
          </cell>
          <cell r="V905">
            <v>108</v>
          </cell>
          <cell r="W905">
            <v>861</v>
          </cell>
          <cell r="X905">
            <v>1949</v>
          </cell>
          <cell r="Y905">
            <v>639</v>
          </cell>
          <cell r="Z905">
            <v>2740</v>
          </cell>
          <cell r="AA905">
            <v>2298</v>
          </cell>
          <cell r="AB905">
            <v>2413</v>
          </cell>
          <cell r="AC905">
            <v>1454</v>
          </cell>
          <cell r="AD905">
            <v>4439</v>
          </cell>
          <cell r="AE905">
            <v>2638</v>
          </cell>
          <cell r="AF905">
            <v>1119</v>
          </cell>
          <cell r="AG905">
            <v>1022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390132</v>
          </cell>
          <cell r="L906">
            <v>2146</v>
          </cell>
          <cell r="M906">
            <v>19137</v>
          </cell>
          <cell r="N906">
            <v>13896</v>
          </cell>
          <cell r="O906">
            <v>17937</v>
          </cell>
          <cell r="P906">
            <v>40183</v>
          </cell>
          <cell r="Q906">
            <v>6868</v>
          </cell>
          <cell r="R906">
            <v>16482</v>
          </cell>
          <cell r="S906">
            <v>13598</v>
          </cell>
          <cell r="T906">
            <v>3903</v>
          </cell>
          <cell r="U906">
            <v>20109</v>
          </cell>
          <cell r="V906">
            <v>7985</v>
          </cell>
          <cell r="W906">
            <v>12073</v>
          </cell>
          <cell r="X906">
            <v>23817</v>
          </cell>
          <cell r="Y906">
            <v>25095</v>
          </cell>
          <cell r="Z906">
            <v>13945</v>
          </cell>
          <cell r="AA906">
            <v>40411</v>
          </cell>
          <cell r="AB906">
            <v>82100</v>
          </cell>
          <cell r="AC906">
            <v>16528</v>
          </cell>
          <cell r="AD906">
            <v>4316</v>
          </cell>
          <cell r="AE906">
            <v>3357</v>
          </cell>
          <cell r="AF906">
            <v>6246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83661</v>
          </cell>
          <cell r="L907">
            <v>131</v>
          </cell>
          <cell r="M907">
            <v>1535</v>
          </cell>
          <cell r="N907">
            <v>6341</v>
          </cell>
          <cell r="O907">
            <v>2510</v>
          </cell>
          <cell r="P907">
            <v>1210</v>
          </cell>
          <cell r="Q907">
            <v>1201</v>
          </cell>
          <cell r="R907">
            <v>905</v>
          </cell>
          <cell r="S907">
            <v>1251</v>
          </cell>
          <cell r="T907">
            <v>4497</v>
          </cell>
          <cell r="U907">
            <v>2345</v>
          </cell>
          <cell r="V907">
            <v>3405</v>
          </cell>
          <cell r="W907">
            <v>2538</v>
          </cell>
          <cell r="X907">
            <v>5149</v>
          </cell>
          <cell r="Y907">
            <v>6022</v>
          </cell>
          <cell r="Z907">
            <v>6669</v>
          </cell>
          <cell r="AA907">
            <v>11638</v>
          </cell>
          <cell r="AB907">
            <v>5704</v>
          </cell>
          <cell r="AC907">
            <v>2012</v>
          </cell>
          <cell r="AD907">
            <v>3071</v>
          </cell>
          <cell r="AE907">
            <v>6747</v>
          </cell>
          <cell r="AF907">
            <v>3679</v>
          </cell>
          <cell r="AG907">
            <v>5101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  <cell r="J908">
            <v>574817</v>
          </cell>
          <cell r="L908">
            <v>2977</v>
          </cell>
          <cell r="M908">
            <v>10986</v>
          </cell>
          <cell r="N908">
            <v>15239</v>
          </cell>
          <cell r="O908">
            <v>11164</v>
          </cell>
          <cell r="P908">
            <v>13823</v>
          </cell>
          <cell r="Q908">
            <v>13158</v>
          </cell>
          <cell r="R908">
            <v>15391</v>
          </cell>
          <cell r="S908">
            <v>13212</v>
          </cell>
          <cell r="T908">
            <v>16501</v>
          </cell>
          <cell r="U908">
            <v>16191</v>
          </cell>
          <cell r="V908">
            <v>15666</v>
          </cell>
          <cell r="W908">
            <v>12684</v>
          </cell>
          <cell r="X908">
            <v>18992</v>
          </cell>
          <cell r="Y908">
            <v>9988</v>
          </cell>
          <cell r="Z908">
            <v>22250</v>
          </cell>
          <cell r="AA908">
            <v>22719</v>
          </cell>
          <cell r="AB908">
            <v>35258</v>
          </cell>
          <cell r="AC908">
            <v>40372</v>
          </cell>
          <cell r="AD908">
            <v>25312</v>
          </cell>
          <cell r="AE908">
            <v>28411</v>
          </cell>
          <cell r="AF908">
            <v>24091</v>
          </cell>
          <cell r="AG908">
            <v>15271</v>
          </cell>
          <cell r="AH908">
            <v>25046</v>
          </cell>
          <cell r="AI908">
            <v>17851</v>
          </cell>
          <cell r="AJ908">
            <v>36663</v>
          </cell>
          <cell r="AK908">
            <v>21032</v>
          </cell>
          <cell r="AL908">
            <v>21041</v>
          </cell>
          <cell r="AM908">
            <v>35655</v>
          </cell>
          <cell r="AN908">
            <v>17873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1973061</v>
          </cell>
          <cell r="L909">
            <v>9126</v>
          </cell>
          <cell r="M909">
            <v>132619</v>
          </cell>
          <cell r="N909">
            <v>108036</v>
          </cell>
          <cell r="O909">
            <v>192312</v>
          </cell>
          <cell r="P909">
            <v>64018</v>
          </cell>
          <cell r="Q909">
            <v>93328</v>
          </cell>
          <cell r="R909">
            <v>102527</v>
          </cell>
          <cell r="S909">
            <v>119564</v>
          </cell>
          <cell r="T909">
            <v>104562</v>
          </cell>
          <cell r="U909">
            <v>93810</v>
          </cell>
          <cell r="V909">
            <v>157523</v>
          </cell>
          <cell r="W909">
            <v>91934</v>
          </cell>
          <cell r="X909">
            <v>62889</v>
          </cell>
          <cell r="Y909">
            <v>58812</v>
          </cell>
          <cell r="Z909">
            <v>59487</v>
          </cell>
          <cell r="AA909">
            <v>25168</v>
          </cell>
          <cell r="AB909">
            <v>49433</v>
          </cell>
          <cell r="AC909">
            <v>66564</v>
          </cell>
          <cell r="AD909">
            <v>42356</v>
          </cell>
          <cell r="AE909">
            <v>29276</v>
          </cell>
          <cell r="AF909">
            <v>25195</v>
          </cell>
          <cell r="AG909">
            <v>38389</v>
          </cell>
          <cell r="AH909">
            <v>29132</v>
          </cell>
          <cell r="AI909">
            <v>52693</v>
          </cell>
          <cell r="AJ909">
            <v>49975</v>
          </cell>
          <cell r="AK909">
            <v>35613</v>
          </cell>
          <cell r="AL909">
            <v>35036</v>
          </cell>
          <cell r="AM909">
            <v>25918</v>
          </cell>
          <cell r="AN909">
            <v>4911</v>
          </cell>
          <cell r="AO909">
            <v>12855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2932214</v>
          </cell>
          <cell r="L910">
            <v>52080</v>
          </cell>
          <cell r="M910">
            <v>60656</v>
          </cell>
          <cell r="N910">
            <v>102832</v>
          </cell>
          <cell r="O910">
            <v>135179</v>
          </cell>
          <cell r="P910">
            <v>93362</v>
          </cell>
          <cell r="Q910">
            <v>78902</v>
          </cell>
          <cell r="R910">
            <v>99454</v>
          </cell>
          <cell r="S910">
            <v>171182</v>
          </cell>
          <cell r="T910">
            <v>130908</v>
          </cell>
          <cell r="U910">
            <v>91018</v>
          </cell>
          <cell r="V910">
            <v>101217</v>
          </cell>
          <cell r="W910">
            <v>66683</v>
          </cell>
          <cell r="X910">
            <v>87483</v>
          </cell>
          <cell r="Y910">
            <v>247138</v>
          </cell>
          <cell r="Z910">
            <v>61627</v>
          </cell>
          <cell r="AA910">
            <v>121437</v>
          </cell>
          <cell r="AB910">
            <v>135200</v>
          </cell>
          <cell r="AC910">
            <v>129565</v>
          </cell>
          <cell r="AD910">
            <v>146476</v>
          </cell>
          <cell r="AE910">
            <v>134652</v>
          </cell>
          <cell r="AF910">
            <v>71491</v>
          </cell>
          <cell r="AG910">
            <v>62376</v>
          </cell>
          <cell r="AH910">
            <v>80338</v>
          </cell>
          <cell r="AI910">
            <v>101992</v>
          </cell>
          <cell r="AJ910">
            <v>78147</v>
          </cell>
          <cell r="AK910">
            <v>49334</v>
          </cell>
          <cell r="AL910">
            <v>113450</v>
          </cell>
          <cell r="AM910">
            <v>80102</v>
          </cell>
          <cell r="AN910">
            <v>39606</v>
          </cell>
          <cell r="AO910">
            <v>8327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  <cell r="J911">
            <v>52500</v>
          </cell>
          <cell r="N911">
            <v>404</v>
          </cell>
          <cell r="O911">
            <v>45</v>
          </cell>
          <cell r="P911">
            <v>1778</v>
          </cell>
          <cell r="Q911">
            <v>112</v>
          </cell>
          <cell r="R911">
            <v>547</v>
          </cell>
          <cell r="S911">
            <v>1138</v>
          </cell>
          <cell r="T911">
            <v>2163</v>
          </cell>
          <cell r="U911">
            <v>680</v>
          </cell>
          <cell r="Z911">
            <v>53</v>
          </cell>
          <cell r="AA911">
            <v>383</v>
          </cell>
          <cell r="AB911">
            <v>323</v>
          </cell>
          <cell r="AC911">
            <v>877</v>
          </cell>
          <cell r="AD911">
            <v>926</v>
          </cell>
          <cell r="AF911">
            <v>127</v>
          </cell>
          <cell r="AG911">
            <v>1551</v>
          </cell>
          <cell r="AH911">
            <v>9249</v>
          </cell>
          <cell r="AI911">
            <v>5883</v>
          </cell>
          <cell r="AJ911">
            <v>5787</v>
          </cell>
          <cell r="AK911">
            <v>7969</v>
          </cell>
          <cell r="AL911">
            <v>5697</v>
          </cell>
          <cell r="AM911">
            <v>3982</v>
          </cell>
          <cell r="AN911">
            <v>2826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  <cell r="J912">
            <v>198178</v>
          </cell>
          <cell r="M912">
            <v>4408</v>
          </cell>
          <cell r="N912">
            <v>292</v>
          </cell>
          <cell r="O912">
            <v>3725</v>
          </cell>
          <cell r="P912">
            <v>13338</v>
          </cell>
          <cell r="Q912">
            <v>7172</v>
          </cell>
          <cell r="R912">
            <v>2694</v>
          </cell>
          <cell r="S912">
            <v>1569</v>
          </cell>
          <cell r="T912">
            <v>3485</v>
          </cell>
          <cell r="U912">
            <v>9666</v>
          </cell>
          <cell r="V912">
            <v>4755</v>
          </cell>
          <cell r="W912">
            <v>16</v>
          </cell>
          <cell r="X912">
            <v>298</v>
          </cell>
          <cell r="Z912">
            <v>646</v>
          </cell>
          <cell r="AC912">
            <v>687</v>
          </cell>
          <cell r="AE912">
            <v>2258</v>
          </cell>
          <cell r="AF912">
            <v>4486</v>
          </cell>
          <cell r="AG912">
            <v>13112</v>
          </cell>
          <cell r="AH912">
            <v>17868</v>
          </cell>
          <cell r="AI912">
            <v>12796</v>
          </cell>
          <cell r="AJ912">
            <v>8914</v>
          </cell>
          <cell r="AK912">
            <v>19891</v>
          </cell>
          <cell r="AL912">
            <v>37698</v>
          </cell>
          <cell r="AM912">
            <v>22799</v>
          </cell>
          <cell r="AN912">
            <v>3542</v>
          </cell>
          <cell r="AO912">
            <v>2063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  <cell r="J913">
            <v>205967</v>
          </cell>
          <cell r="M913">
            <v>724</v>
          </cell>
          <cell r="N913">
            <v>3326</v>
          </cell>
          <cell r="O913">
            <v>3063</v>
          </cell>
          <cell r="P913">
            <v>8273</v>
          </cell>
          <cell r="Q913">
            <v>6446</v>
          </cell>
          <cell r="R913">
            <v>2563</v>
          </cell>
          <cell r="S913">
            <v>2484</v>
          </cell>
          <cell r="T913">
            <v>3491</v>
          </cell>
          <cell r="U913">
            <v>2735</v>
          </cell>
          <cell r="V913">
            <v>2118</v>
          </cell>
          <cell r="W913">
            <v>34</v>
          </cell>
          <cell r="X913">
            <v>591</v>
          </cell>
          <cell r="Y913">
            <v>322</v>
          </cell>
          <cell r="Z913">
            <v>2753</v>
          </cell>
          <cell r="AA913">
            <v>1630</v>
          </cell>
          <cell r="AB913">
            <v>1091</v>
          </cell>
          <cell r="AC913">
            <v>293</v>
          </cell>
          <cell r="AD913">
            <v>369</v>
          </cell>
          <cell r="AE913">
            <v>222</v>
          </cell>
          <cell r="AF913">
            <v>161</v>
          </cell>
          <cell r="AG913">
            <v>2491</v>
          </cell>
          <cell r="AH913">
            <v>3018</v>
          </cell>
          <cell r="AI913">
            <v>9849</v>
          </cell>
          <cell r="AJ913">
            <v>14062</v>
          </cell>
          <cell r="AK913">
            <v>25182</v>
          </cell>
          <cell r="AL913">
            <v>7255</v>
          </cell>
          <cell r="AM913">
            <v>29290</v>
          </cell>
          <cell r="AN913">
            <v>15388</v>
          </cell>
          <cell r="AO913">
            <v>2830</v>
          </cell>
          <cell r="AS913">
            <v>53913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7718666</v>
          </cell>
          <cell r="L914">
            <v>145857</v>
          </cell>
          <cell r="M914">
            <v>351115</v>
          </cell>
          <cell r="N914">
            <v>345277</v>
          </cell>
          <cell r="O914">
            <v>332502</v>
          </cell>
          <cell r="P914">
            <v>364458</v>
          </cell>
          <cell r="Q914">
            <v>395026</v>
          </cell>
          <cell r="R914">
            <v>461451</v>
          </cell>
          <cell r="S914">
            <v>416153</v>
          </cell>
          <cell r="T914">
            <v>419221</v>
          </cell>
          <cell r="U914">
            <v>374324</v>
          </cell>
          <cell r="V914">
            <v>265773</v>
          </cell>
          <cell r="W914">
            <v>280975</v>
          </cell>
          <cell r="X914">
            <v>283730</v>
          </cell>
          <cell r="Y914">
            <v>272022</v>
          </cell>
          <cell r="Z914">
            <v>238265</v>
          </cell>
          <cell r="AA914">
            <v>251595</v>
          </cell>
          <cell r="AB914">
            <v>231251</v>
          </cell>
          <cell r="AC914">
            <v>243323</v>
          </cell>
          <cell r="AD914">
            <v>229269</v>
          </cell>
          <cell r="AE914">
            <v>206466</v>
          </cell>
          <cell r="AF914">
            <v>204828</v>
          </cell>
          <cell r="AG914">
            <v>178900</v>
          </cell>
          <cell r="AH914">
            <v>185704</v>
          </cell>
          <cell r="AI914">
            <v>190846</v>
          </cell>
          <cell r="AJ914">
            <v>178591</v>
          </cell>
          <cell r="AK914">
            <v>200941</v>
          </cell>
          <cell r="AL914">
            <v>217313</v>
          </cell>
          <cell r="AM914">
            <v>188071</v>
          </cell>
          <cell r="AN914">
            <v>65419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286021</v>
          </cell>
          <cell r="L915">
            <v>9569</v>
          </cell>
          <cell r="M915">
            <v>38014</v>
          </cell>
          <cell r="N915">
            <v>25713</v>
          </cell>
          <cell r="O915">
            <v>28075</v>
          </cell>
          <cell r="P915">
            <v>22816</v>
          </cell>
          <cell r="Q915">
            <v>13140</v>
          </cell>
          <cell r="R915">
            <v>11258</v>
          </cell>
          <cell r="S915">
            <v>17542</v>
          </cell>
          <cell r="T915">
            <v>17649</v>
          </cell>
          <cell r="U915">
            <v>15915</v>
          </cell>
          <cell r="V915">
            <v>9069</v>
          </cell>
          <cell r="W915">
            <v>5873</v>
          </cell>
          <cell r="X915">
            <v>7723</v>
          </cell>
          <cell r="Y915">
            <v>9297</v>
          </cell>
          <cell r="Z915">
            <v>5101</v>
          </cell>
          <cell r="AA915">
            <v>6755</v>
          </cell>
          <cell r="AB915">
            <v>9747</v>
          </cell>
          <cell r="AC915">
            <v>8795</v>
          </cell>
          <cell r="AD915">
            <v>6138</v>
          </cell>
          <cell r="AE915">
            <v>5448</v>
          </cell>
          <cell r="AF915">
            <v>2719</v>
          </cell>
          <cell r="AG915">
            <v>1773</v>
          </cell>
          <cell r="AH915">
            <v>1009</v>
          </cell>
          <cell r="AI915">
            <v>979</v>
          </cell>
          <cell r="AJ915">
            <v>1746</v>
          </cell>
          <cell r="AK915">
            <v>1392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2599677</v>
          </cell>
          <cell r="L916">
            <v>72350</v>
          </cell>
          <cell r="M916">
            <v>161514</v>
          </cell>
          <cell r="N916">
            <v>129124</v>
          </cell>
          <cell r="O916">
            <v>104618</v>
          </cell>
          <cell r="P916">
            <v>116407</v>
          </cell>
          <cell r="Q916">
            <v>133837</v>
          </cell>
          <cell r="R916">
            <v>132053</v>
          </cell>
          <cell r="S916">
            <v>134574</v>
          </cell>
          <cell r="T916">
            <v>162192</v>
          </cell>
          <cell r="U916">
            <v>150558</v>
          </cell>
          <cell r="V916">
            <v>126231</v>
          </cell>
          <cell r="W916">
            <v>132851</v>
          </cell>
          <cell r="X916">
            <v>124299</v>
          </cell>
          <cell r="Y916">
            <v>97309</v>
          </cell>
          <cell r="Z916">
            <v>74186</v>
          </cell>
          <cell r="AA916">
            <v>83665</v>
          </cell>
          <cell r="AB916">
            <v>84477</v>
          </cell>
          <cell r="AC916">
            <v>81462</v>
          </cell>
          <cell r="AD916">
            <v>85881</v>
          </cell>
          <cell r="AE916">
            <v>65736</v>
          </cell>
          <cell r="AF916">
            <v>49770</v>
          </cell>
          <cell r="AG916">
            <v>38147</v>
          </cell>
          <cell r="AH916">
            <v>49690</v>
          </cell>
          <cell r="AI916">
            <v>49088</v>
          </cell>
          <cell r="AJ916">
            <v>41689</v>
          </cell>
          <cell r="AK916">
            <v>40169</v>
          </cell>
          <cell r="AL916">
            <v>37460</v>
          </cell>
          <cell r="AM916">
            <v>29352</v>
          </cell>
          <cell r="AN916">
            <v>10988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97743</v>
          </cell>
          <cell r="L917">
            <v>1590</v>
          </cell>
          <cell r="M917">
            <v>4929</v>
          </cell>
          <cell r="N917">
            <v>7526</v>
          </cell>
          <cell r="O917">
            <v>9724</v>
          </cell>
          <cell r="P917">
            <v>3267</v>
          </cell>
          <cell r="Q917">
            <v>4105</v>
          </cell>
          <cell r="R917">
            <v>4365</v>
          </cell>
          <cell r="S917">
            <v>4280</v>
          </cell>
          <cell r="T917">
            <v>5191</v>
          </cell>
          <cell r="U917">
            <v>5216</v>
          </cell>
          <cell r="V917">
            <v>5236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2264</v>
          </cell>
          <cell r="AB917">
            <v>4258</v>
          </cell>
          <cell r="AC917">
            <v>4101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1282</v>
          </cell>
          <cell r="AJ917">
            <v>308</v>
          </cell>
          <cell r="AK917">
            <v>711</v>
          </cell>
          <cell r="AL917">
            <v>961</v>
          </cell>
          <cell r="AM917">
            <v>1186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2286121</v>
          </cell>
          <cell r="L918">
            <v>21641</v>
          </cell>
          <cell r="M918">
            <v>102641</v>
          </cell>
          <cell r="N918">
            <v>142818</v>
          </cell>
          <cell r="O918">
            <v>144901</v>
          </cell>
          <cell r="P918">
            <v>74503</v>
          </cell>
          <cell r="Q918">
            <v>126999</v>
          </cell>
          <cell r="R918">
            <v>85553</v>
          </cell>
          <cell r="S918">
            <v>94993</v>
          </cell>
          <cell r="T918">
            <v>83425</v>
          </cell>
          <cell r="U918">
            <v>106971</v>
          </cell>
          <cell r="V918">
            <v>103260</v>
          </cell>
          <cell r="W918">
            <v>102887</v>
          </cell>
          <cell r="X918">
            <v>77701</v>
          </cell>
          <cell r="Y918">
            <v>96049</v>
          </cell>
          <cell r="Z918">
            <v>119648</v>
          </cell>
          <cell r="AA918">
            <v>128097</v>
          </cell>
          <cell r="AB918">
            <v>94036</v>
          </cell>
          <cell r="AC918">
            <v>102965</v>
          </cell>
          <cell r="AD918">
            <v>92309</v>
          </cell>
          <cell r="AE918">
            <v>75709</v>
          </cell>
          <cell r="AF918">
            <v>68379</v>
          </cell>
          <cell r="AG918">
            <v>56377</v>
          </cell>
          <cell r="AH918">
            <v>29267</v>
          </cell>
          <cell r="AI918">
            <v>13492</v>
          </cell>
          <cell r="AJ918">
            <v>20382</v>
          </cell>
          <cell r="AK918">
            <v>26955</v>
          </cell>
          <cell r="AL918">
            <v>20675</v>
          </cell>
          <cell r="AM918">
            <v>58382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1503808</v>
          </cell>
          <cell r="L919">
            <v>27317</v>
          </cell>
          <cell r="M919">
            <v>64822</v>
          </cell>
          <cell r="N919">
            <v>81298</v>
          </cell>
          <cell r="O919">
            <v>60122</v>
          </cell>
          <cell r="P919">
            <v>55249</v>
          </cell>
          <cell r="Q919">
            <v>64916</v>
          </cell>
          <cell r="R919">
            <v>72301</v>
          </cell>
          <cell r="S919">
            <v>83044</v>
          </cell>
          <cell r="T919">
            <v>114731</v>
          </cell>
          <cell r="U919">
            <v>106810</v>
          </cell>
          <cell r="V919">
            <v>80705</v>
          </cell>
          <cell r="W919">
            <v>67314</v>
          </cell>
          <cell r="X919">
            <v>82376</v>
          </cell>
          <cell r="Y919">
            <v>70177</v>
          </cell>
          <cell r="Z919">
            <v>89611</v>
          </cell>
          <cell r="AA919">
            <v>79734</v>
          </cell>
          <cell r="AB919">
            <v>62640</v>
          </cell>
          <cell r="AC919">
            <v>41662</v>
          </cell>
          <cell r="AD919">
            <v>40543</v>
          </cell>
          <cell r="AE919">
            <v>43179</v>
          </cell>
          <cell r="AF919">
            <v>32655</v>
          </cell>
          <cell r="AG919">
            <v>16447</v>
          </cell>
          <cell r="AH919">
            <v>6642</v>
          </cell>
          <cell r="AI919">
            <v>8306</v>
          </cell>
          <cell r="AJ919">
            <v>12290</v>
          </cell>
          <cell r="AK919">
            <v>8571</v>
          </cell>
          <cell r="AL919">
            <v>18685</v>
          </cell>
          <cell r="AM919">
            <v>8052</v>
          </cell>
          <cell r="AN919">
            <v>3609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161181</v>
          </cell>
          <cell r="L920">
            <v>4546</v>
          </cell>
          <cell r="M920">
            <v>5691</v>
          </cell>
          <cell r="N920">
            <v>9144</v>
          </cell>
          <cell r="O920">
            <v>8303</v>
          </cell>
          <cell r="P920">
            <v>5822</v>
          </cell>
          <cell r="Q920">
            <v>6905</v>
          </cell>
          <cell r="R920">
            <v>5691</v>
          </cell>
          <cell r="S920">
            <v>5767</v>
          </cell>
          <cell r="T920">
            <v>6507</v>
          </cell>
          <cell r="U920">
            <v>4939</v>
          </cell>
          <cell r="V920">
            <v>8488</v>
          </cell>
          <cell r="W920">
            <v>6524</v>
          </cell>
          <cell r="X920">
            <v>7520</v>
          </cell>
          <cell r="Y920">
            <v>4920</v>
          </cell>
          <cell r="Z920">
            <v>6555</v>
          </cell>
          <cell r="AA920">
            <v>4169</v>
          </cell>
          <cell r="AB920">
            <v>4643</v>
          </cell>
          <cell r="AC920">
            <v>6271</v>
          </cell>
          <cell r="AD920">
            <v>3367</v>
          </cell>
          <cell r="AE920">
            <v>5567</v>
          </cell>
          <cell r="AF920">
            <v>6614</v>
          </cell>
          <cell r="AG920">
            <v>3421</v>
          </cell>
          <cell r="AH920">
            <v>3998</v>
          </cell>
          <cell r="AI920">
            <v>5022</v>
          </cell>
          <cell r="AJ920">
            <v>6317</v>
          </cell>
          <cell r="AK920">
            <v>3430</v>
          </cell>
          <cell r="AL920">
            <v>4046</v>
          </cell>
          <cell r="AM920">
            <v>3724</v>
          </cell>
          <cell r="AN920">
            <v>3270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530816</v>
          </cell>
          <cell r="L921">
            <v>15002</v>
          </cell>
          <cell r="M921">
            <v>39711</v>
          </cell>
          <cell r="N921">
            <v>39635</v>
          </cell>
          <cell r="O921">
            <v>34706</v>
          </cell>
          <cell r="P921">
            <v>20599</v>
          </cell>
          <cell r="Q921">
            <v>15255</v>
          </cell>
          <cell r="R921">
            <v>44494</v>
          </cell>
          <cell r="S921">
            <v>19194</v>
          </cell>
          <cell r="T921">
            <v>14890</v>
          </cell>
          <cell r="U921">
            <v>9315</v>
          </cell>
          <cell r="V921">
            <v>22525</v>
          </cell>
          <cell r="W921">
            <v>24049</v>
          </cell>
          <cell r="X921">
            <v>25688</v>
          </cell>
          <cell r="Y921">
            <v>10359</v>
          </cell>
          <cell r="Z921">
            <v>7362</v>
          </cell>
          <cell r="AA921">
            <v>3731</v>
          </cell>
          <cell r="AB921">
            <v>10131</v>
          </cell>
          <cell r="AC921">
            <v>2258</v>
          </cell>
          <cell r="AD921">
            <v>9230</v>
          </cell>
          <cell r="AE921">
            <v>5165</v>
          </cell>
          <cell r="AF921">
            <v>4624</v>
          </cell>
          <cell r="AG921">
            <v>47154</v>
          </cell>
          <cell r="AH921">
            <v>22804</v>
          </cell>
          <cell r="AI921">
            <v>28989</v>
          </cell>
          <cell r="AJ921">
            <v>2123</v>
          </cell>
          <cell r="AK921">
            <v>19979</v>
          </cell>
          <cell r="AL921">
            <v>15272</v>
          </cell>
          <cell r="AM921">
            <v>9186</v>
          </cell>
          <cell r="AN921">
            <v>7386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1922034</v>
          </cell>
          <cell r="L922">
            <v>40049</v>
          </cell>
          <cell r="M922">
            <v>72175</v>
          </cell>
          <cell r="N922">
            <v>83510</v>
          </cell>
          <cell r="O922">
            <v>65947</v>
          </cell>
          <cell r="P922">
            <v>67567</v>
          </cell>
          <cell r="Q922">
            <v>63173</v>
          </cell>
          <cell r="R922">
            <v>67223</v>
          </cell>
          <cell r="S922">
            <v>87644</v>
          </cell>
          <cell r="T922">
            <v>85369</v>
          </cell>
          <cell r="U922">
            <v>89853</v>
          </cell>
          <cell r="V922">
            <v>108489</v>
          </cell>
          <cell r="W922">
            <v>66309</v>
          </cell>
          <cell r="X922">
            <v>256069</v>
          </cell>
          <cell r="Y922">
            <v>65514</v>
          </cell>
          <cell r="Z922">
            <v>61512</v>
          </cell>
          <cell r="AA922">
            <v>61468</v>
          </cell>
          <cell r="AB922">
            <v>29050</v>
          </cell>
          <cell r="AC922">
            <v>70385</v>
          </cell>
          <cell r="AD922">
            <v>52921</v>
          </cell>
          <cell r="AE922">
            <v>67311</v>
          </cell>
          <cell r="AF922">
            <v>65630</v>
          </cell>
          <cell r="AG922">
            <v>50963</v>
          </cell>
          <cell r="AH922">
            <v>30035</v>
          </cell>
          <cell r="AI922">
            <v>35637</v>
          </cell>
          <cell r="AJ922">
            <v>29882</v>
          </cell>
          <cell r="AK922">
            <v>35034</v>
          </cell>
          <cell r="AL922">
            <v>48399</v>
          </cell>
          <cell r="AM922">
            <v>44475</v>
          </cell>
          <cell r="AN922">
            <v>20441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  <cell r="J923">
            <v>91194</v>
          </cell>
          <cell r="L923">
            <v>3151</v>
          </cell>
          <cell r="M923">
            <v>6520</v>
          </cell>
          <cell r="N923">
            <v>5395</v>
          </cell>
          <cell r="O923">
            <v>4832</v>
          </cell>
          <cell r="P923">
            <v>3834</v>
          </cell>
          <cell r="Q923">
            <v>4287</v>
          </cell>
          <cell r="R923">
            <v>5129</v>
          </cell>
          <cell r="S923">
            <v>4445</v>
          </cell>
          <cell r="T923">
            <v>7049</v>
          </cell>
          <cell r="U923">
            <v>2374</v>
          </cell>
          <cell r="V923">
            <v>4625</v>
          </cell>
          <cell r="W923">
            <v>7617</v>
          </cell>
          <cell r="X923">
            <v>3555</v>
          </cell>
          <cell r="Y923">
            <v>2885</v>
          </cell>
          <cell r="Z923">
            <v>1962</v>
          </cell>
          <cell r="AA923">
            <v>2788</v>
          </cell>
          <cell r="AB923">
            <v>1401</v>
          </cell>
          <cell r="AC923">
            <v>2172</v>
          </cell>
          <cell r="AD923">
            <v>1509</v>
          </cell>
          <cell r="AE923">
            <v>1588</v>
          </cell>
          <cell r="AF923">
            <v>1431</v>
          </cell>
          <cell r="AG923">
            <v>941</v>
          </cell>
          <cell r="AH923">
            <v>1616</v>
          </cell>
          <cell r="AI923">
            <v>1339</v>
          </cell>
          <cell r="AJ923">
            <v>2456</v>
          </cell>
          <cell r="AK923">
            <v>1310</v>
          </cell>
          <cell r="AL923">
            <v>974</v>
          </cell>
          <cell r="AM923">
            <v>2916</v>
          </cell>
          <cell r="AN923">
            <v>1093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94599</v>
          </cell>
          <cell r="L924">
            <v>124</v>
          </cell>
          <cell r="M924">
            <v>6617</v>
          </cell>
          <cell r="N924">
            <v>12648</v>
          </cell>
          <cell r="O924">
            <v>3036</v>
          </cell>
          <cell r="P924">
            <v>1334</v>
          </cell>
          <cell r="Q924">
            <v>3519</v>
          </cell>
          <cell r="R924">
            <v>1084</v>
          </cell>
          <cell r="S924">
            <v>870</v>
          </cell>
          <cell r="T924">
            <v>4802</v>
          </cell>
          <cell r="U924">
            <v>917</v>
          </cell>
          <cell r="V924">
            <v>16901</v>
          </cell>
          <cell r="W924">
            <v>8499</v>
          </cell>
          <cell r="X924">
            <v>6822</v>
          </cell>
          <cell r="Y924">
            <v>262</v>
          </cell>
          <cell r="Z924">
            <v>16037</v>
          </cell>
          <cell r="AA924">
            <v>304</v>
          </cell>
          <cell r="AB924">
            <v>336</v>
          </cell>
          <cell r="AC924">
            <v>164</v>
          </cell>
          <cell r="AD924">
            <v>6694</v>
          </cell>
          <cell r="AE924">
            <v>345</v>
          </cell>
          <cell r="AF924">
            <v>178</v>
          </cell>
          <cell r="AG924">
            <v>37</v>
          </cell>
          <cell r="AH924">
            <v>11</v>
          </cell>
          <cell r="AI924">
            <v>1574</v>
          </cell>
          <cell r="AJ924">
            <v>830</v>
          </cell>
          <cell r="AK924">
            <v>12</v>
          </cell>
          <cell r="AL924">
            <v>50</v>
          </cell>
          <cell r="AM924">
            <v>592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  <cell r="J925">
            <v>1655916</v>
          </cell>
          <cell r="L925">
            <v>35692</v>
          </cell>
          <cell r="M925">
            <v>73592</v>
          </cell>
          <cell r="N925">
            <v>109781</v>
          </cell>
          <cell r="O925">
            <v>132894</v>
          </cell>
          <cell r="P925">
            <v>129606</v>
          </cell>
          <cell r="Q925">
            <v>88586</v>
          </cell>
          <cell r="R925">
            <v>81793</v>
          </cell>
          <cell r="S925">
            <v>63701</v>
          </cell>
          <cell r="T925">
            <v>60052</v>
          </cell>
          <cell r="U925">
            <v>81663</v>
          </cell>
          <cell r="V925">
            <v>72064</v>
          </cell>
          <cell r="W925">
            <v>83810</v>
          </cell>
          <cell r="X925">
            <v>116701</v>
          </cell>
          <cell r="Y925">
            <v>47650</v>
          </cell>
          <cell r="Z925">
            <v>45825</v>
          </cell>
          <cell r="AA925">
            <v>47363</v>
          </cell>
          <cell r="AB925">
            <v>41138</v>
          </cell>
          <cell r="AC925">
            <v>42499</v>
          </cell>
          <cell r="AD925">
            <v>28177</v>
          </cell>
          <cell r="AE925">
            <v>39301</v>
          </cell>
          <cell r="AF925">
            <v>22221</v>
          </cell>
          <cell r="AG925">
            <v>31070</v>
          </cell>
          <cell r="AH925">
            <v>16036</v>
          </cell>
          <cell r="AI925">
            <v>13237</v>
          </cell>
          <cell r="AJ925">
            <v>32400</v>
          </cell>
          <cell r="AK925">
            <v>11698</v>
          </cell>
          <cell r="AL925">
            <v>54921</v>
          </cell>
          <cell r="AM925">
            <v>28492</v>
          </cell>
          <cell r="AN925">
            <v>23953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  <cell r="J926">
            <v>19506</v>
          </cell>
          <cell r="L926">
            <v>104</v>
          </cell>
          <cell r="M926">
            <v>4323</v>
          </cell>
          <cell r="N926">
            <v>4095</v>
          </cell>
          <cell r="O926">
            <v>2729</v>
          </cell>
          <cell r="Q926">
            <v>825</v>
          </cell>
          <cell r="S926">
            <v>1155</v>
          </cell>
          <cell r="T926">
            <v>1369</v>
          </cell>
          <cell r="V926">
            <v>3232</v>
          </cell>
          <cell r="W926">
            <v>18</v>
          </cell>
          <cell r="X926">
            <v>1087</v>
          </cell>
          <cell r="Y926">
            <v>131</v>
          </cell>
          <cell r="AA926">
            <v>92</v>
          </cell>
          <cell r="AB926">
            <v>45</v>
          </cell>
          <cell r="AE926">
            <v>301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  <cell r="J927">
            <v>271057</v>
          </cell>
          <cell r="L927">
            <v>631</v>
          </cell>
          <cell r="M927">
            <v>8705</v>
          </cell>
          <cell r="N927">
            <v>23359</v>
          </cell>
          <cell r="O927">
            <v>31001</v>
          </cell>
          <cell r="P927">
            <v>8862</v>
          </cell>
          <cell r="Q927">
            <v>15035</v>
          </cell>
          <cell r="R927">
            <v>5508</v>
          </cell>
          <cell r="S927">
            <v>13315</v>
          </cell>
          <cell r="T927">
            <v>9031</v>
          </cell>
          <cell r="U927">
            <v>41268</v>
          </cell>
          <cell r="V927">
            <v>55081</v>
          </cell>
          <cell r="W927">
            <v>3494</v>
          </cell>
          <cell r="X927">
            <v>9498</v>
          </cell>
          <cell r="Y927">
            <v>6818</v>
          </cell>
          <cell r="AA927">
            <v>2764</v>
          </cell>
          <cell r="AB927">
            <v>1170</v>
          </cell>
          <cell r="AD927">
            <v>6212</v>
          </cell>
          <cell r="AE927">
            <v>3313</v>
          </cell>
          <cell r="AF927">
            <v>98</v>
          </cell>
          <cell r="AG927">
            <v>25894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  <cell r="J928">
            <v>54872</v>
          </cell>
          <cell r="M928">
            <v>6186</v>
          </cell>
          <cell r="N928">
            <v>5187</v>
          </cell>
          <cell r="O928">
            <v>4485</v>
          </cell>
          <cell r="P928">
            <v>2492</v>
          </cell>
          <cell r="Q928">
            <v>1692</v>
          </cell>
          <cell r="R928">
            <v>341</v>
          </cell>
          <cell r="S928">
            <v>1764</v>
          </cell>
          <cell r="T928">
            <v>4496</v>
          </cell>
          <cell r="U928">
            <v>3436</v>
          </cell>
          <cell r="V928">
            <v>6350</v>
          </cell>
          <cell r="W928">
            <v>7848</v>
          </cell>
          <cell r="X928">
            <v>1262</v>
          </cell>
          <cell r="Z928">
            <v>1975</v>
          </cell>
          <cell r="AA928">
            <v>535</v>
          </cell>
          <cell r="AC928">
            <v>3400</v>
          </cell>
          <cell r="AD928">
            <v>3249</v>
          </cell>
          <cell r="AE928">
            <v>43</v>
          </cell>
          <cell r="AF928">
            <v>131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  <cell r="J929">
            <v>14646</v>
          </cell>
          <cell r="M929">
            <v>844</v>
          </cell>
          <cell r="N929">
            <v>603</v>
          </cell>
          <cell r="O929">
            <v>897</v>
          </cell>
          <cell r="P929">
            <v>27</v>
          </cell>
          <cell r="Q929">
            <v>484</v>
          </cell>
          <cell r="R929">
            <v>569</v>
          </cell>
          <cell r="S929">
            <v>982</v>
          </cell>
          <cell r="T929">
            <v>820</v>
          </cell>
          <cell r="U929">
            <v>582</v>
          </cell>
          <cell r="V929">
            <v>685</v>
          </cell>
          <cell r="W929">
            <v>910</v>
          </cell>
          <cell r="X929">
            <v>731</v>
          </cell>
          <cell r="Y929">
            <v>744</v>
          </cell>
          <cell r="AA929">
            <v>541</v>
          </cell>
          <cell r="AB929">
            <v>141</v>
          </cell>
          <cell r="AC929">
            <v>1496</v>
          </cell>
          <cell r="AD929">
            <v>564</v>
          </cell>
          <cell r="AE929">
            <v>2446</v>
          </cell>
          <cell r="AF929">
            <v>580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299971</v>
          </cell>
          <cell r="L930">
            <v>208</v>
          </cell>
          <cell r="M930">
            <v>7172</v>
          </cell>
          <cell r="N930">
            <v>17440</v>
          </cell>
          <cell r="O930">
            <v>9740</v>
          </cell>
          <cell r="P930">
            <v>6732</v>
          </cell>
          <cell r="Q930">
            <v>10400</v>
          </cell>
          <cell r="R930">
            <v>6994</v>
          </cell>
          <cell r="S930">
            <v>9631</v>
          </cell>
          <cell r="T930">
            <v>24549</v>
          </cell>
          <cell r="U930">
            <v>7872</v>
          </cell>
          <cell r="V930">
            <v>5980</v>
          </cell>
          <cell r="W930">
            <v>35561</v>
          </cell>
          <cell r="X930">
            <v>3374</v>
          </cell>
          <cell r="Y930">
            <v>24513</v>
          </cell>
          <cell r="Z930">
            <v>35855</v>
          </cell>
          <cell r="AA930">
            <v>6822</v>
          </cell>
          <cell r="AB930">
            <v>67044</v>
          </cell>
          <cell r="AC930">
            <v>2533</v>
          </cell>
          <cell r="AE930">
            <v>298</v>
          </cell>
          <cell r="AF930">
            <v>13147</v>
          </cell>
          <cell r="AG930">
            <v>4106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  <cell r="J931">
            <v>78987</v>
          </cell>
          <cell r="L931">
            <v>246</v>
          </cell>
          <cell r="M931">
            <v>3680</v>
          </cell>
          <cell r="N931">
            <v>727</v>
          </cell>
          <cell r="O931">
            <v>1488</v>
          </cell>
          <cell r="P931">
            <v>1737</v>
          </cell>
          <cell r="Q931">
            <v>1823</v>
          </cell>
          <cell r="R931">
            <v>3196</v>
          </cell>
          <cell r="S931">
            <v>1106</v>
          </cell>
          <cell r="T931">
            <v>6294</v>
          </cell>
          <cell r="U931">
            <v>4657</v>
          </cell>
          <cell r="V931">
            <v>10960</v>
          </cell>
          <cell r="W931">
            <v>4592</v>
          </cell>
          <cell r="X931">
            <v>7896</v>
          </cell>
          <cell r="Y931">
            <v>3231</v>
          </cell>
          <cell r="Z931">
            <v>2970</v>
          </cell>
          <cell r="AA931">
            <v>6380</v>
          </cell>
          <cell r="AB931">
            <v>4338</v>
          </cell>
          <cell r="AC931">
            <v>1601</v>
          </cell>
          <cell r="AD931">
            <v>2689</v>
          </cell>
          <cell r="AE931">
            <v>3492</v>
          </cell>
          <cell r="AF931">
            <v>4765</v>
          </cell>
          <cell r="AG931">
            <v>1119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251312</v>
          </cell>
          <cell r="L932">
            <v>2058</v>
          </cell>
          <cell r="M932">
            <v>7309</v>
          </cell>
          <cell r="N932">
            <v>8067</v>
          </cell>
          <cell r="O932">
            <v>8316</v>
          </cell>
          <cell r="P932">
            <v>11035</v>
          </cell>
          <cell r="Q932">
            <v>9684</v>
          </cell>
          <cell r="R932">
            <v>6225</v>
          </cell>
          <cell r="S932">
            <v>7320</v>
          </cell>
          <cell r="T932">
            <v>6036</v>
          </cell>
          <cell r="U932">
            <v>9373</v>
          </cell>
          <cell r="V932">
            <v>10759</v>
          </cell>
          <cell r="W932">
            <v>7822</v>
          </cell>
          <cell r="X932">
            <v>7710</v>
          </cell>
          <cell r="Y932">
            <v>8493</v>
          </cell>
          <cell r="Z932">
            <v>7882</v>
          </cell>
          <cell r="AA932">
            <v>9256</v>
          </cell>
          <cell r="AB932">
            <v>10151</v>
          </cell>
          <cell r="AC932">
            <v>6711</v>
          </cell>
          <cell r="AD932">
            <v>7707</v>
          </cell>
          <cell r="AE932">
            <v>5015</v>
          </cell>
          <cell r="AF932">
            <v>6727</v>
          </cell>
          <cell r="AG932">
            <v>11544</v>
          </cell>
          <cell r="AH932">
            <v>12529</v>
          </cell>
          <cell r="AI932">
            <v>11619</v>
          </cell>
          <cell r="AJ932">
            <v>9881</v>
          </cell>
          <cell r="AK932">
            <v>8248</v>
          </cell>
          <cell r="AL932">
            <v>15310</v>
          </cell>
          <cell r="AM932">
            <v>12281</v>
          </cell>
          <cell r="AN932">
            <v>6244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980370</v>
          </cell>
          <cell r="L933">
            <v>5959</v>
          </cell>
          <cell r="M933">
            <v>31225</v>
          </cell>
          <cell r="N933">
            <v>24444</v>
          </cell>
          <cell r="O933">
            <v>54598</v>
          </cell>
          <cell r="P933">
            <v>42504</v>
          </cell>
          <cell r="Q933">
            <v>65792</v>
          </cell>
          <cell r="R933">
            <v>47672</v>
          </cell>
          <cell r="S933">
            <v>49128</v>
          </cell>
          <cell r="T933">
            <v>51587</v>
          </cell>
          <cell r="U933">
            <v>56825</v>
          </cell>
          <cell r="V933">
            <v>33084</v>
          </cell>
          <cell r="W933">
            <v>41841</v>
          </cell>
          <cell r="X933">
            <v>90459</v>
          </cell>
          <cell r="Y933">
            <v>48942</v>
          </cell>
          <cell r="Z933">
            <v>27822</v>
          </cell>
          <cell r="AA933">
            <v>16079</v>
          </cell>
          <cell r="AB933">
            <v>36168</v>
          </cell>
          <cell r="AC933">
            <v>25491</v>
          </cell>
          <cell r="AD933">
            <v>22129</v>
          </cell>
          <cell r="AE933">
            <v>44568</v>
          </cell>
          <cell r="AF933">
            <v>14503</v>
          </cell>
          <cell r="AG933">
            <v>13459</v>
          </cell>
          <cell r="AH933">
            <v>7738</v>
          </cell>
          <cell r="AI933">
            <v>20389</v>
          </cell>
          <cell r="AJ933">
            <v>19117</v>
          </cell>
          <cell r="AK933">
            <v>16046</v>
          </cell>
          <cell r="AL933">
            <v>26606</v>
          </cell>
          <cell r="AM933">
            <v>29764</v>
          </cell>
          <cell r="AN933">
            <v>13734</v>
          </cell>
          <cell r="AO933">
            <v>2697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1054549</v>
          </cell>
          <cell r="L934">
            <v>15852</v>
          </cell>
          <cell r="M934">
            <v>42912</v>
          </cell>
          <cell r="N934">
            <v>36214</v>
          </cell>
          <cell r="O934">
            <v>57388</v>
          </cell>
          <cell r="P934">
            <v>30472</v>
          </cell>
          <cell r="Q934">
            <v>32648</v>
          </cell>
          <cell r="R934">
            <v>39698</v>
          </cell>
          <cell r="S934">
            <v>42319</v>
          </cell>
          <cell r="T934">
            <v>53269</v>
          </cell>
          <cell r="U934">
            <v>36055</v>
          </cell>
          <cell r="V934">
            <v>62720</v>
          </cell>
          <cell r="W934">
            <v>40179</v>
          </cell>
          <cell r="X934">
            <v>38933</v>
          </cell>
          <cell r="Y934">
            <v>28983</v>
          </cell>
          <cell r="Z934">
            <v>42602</v>
          </cell>
          <cell r="AA934">
            <v>40893</v>
          </cell>
          <cell r="AB934">
            <v>54498</v>
          </cell>
          <cell r="AC934">
            <v>18650</v>
          </cell>
          <cell r="AD934">
            <v>28244</v>
          </cell>
          <cell r="AE934">
            <v>25975</v>
          </cell>
          <cell r="AF934">
            <v>25503</v>
          </cell>
          <cell r="AG934">
            <v>35633</v>
          </cell>
          <cell r="AH934">
            <v>36877</v>
          </cell>
          <cell r="AI934">
            <v>51059</v>
          </cell>
          <cell r="AJ934">
            <v>24540</v>
          </cell>
          <cell r="AK934">
            <v>15701</v>
          </cell>
          <cell r="AL934">
            <v>34247</v>
          </cell>
          <cell r="AM934">
            <v>54786</v>
          </cell>
          <cell r="AN934">
            <v>7699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  <cell r="J935">
            <v>35954</v>
          </cell>
          <cell r="M935">
            <v>546</v>
          </cell>
          <cell r="Q935">
            <v>815</v>
          </cell>
          <cell r="R935">
            <v>212</v>
          </cell>
          <cell r="T935">
            <v>119</v>
          </cell>
          <cell r="U935">
            <v>307</v>
          </cell>
          <cell r="V935">
            <v>601</v>
          </cell>
          <cell r="W935">
            <v>250</v>
          </cell>
          <cell r="Y935">
            <v>178</v>
          </cell>
          <cell r="Z935">
            <v>2482</v>
          </cell>
          <cell r="AA935">
            <v>433</v>
          </cell>
          <cell r="AB935">
            <v>1562</v>
          </cell>
          <cell r="AC935">
            <v>2380</v>
          </cell>
          <cell r="AD935">
            <v>6468</v>
          </cell>
          <cell r="AE935">
            <v>1865</v>
          </cell>
          <cell r="AF935">
            <v>1597</v>
          </cell>
          <cell r="AG935">
            <v>283</v>
          </cell>
          <cell r="AH935">
            <v>2890</v>
          </cell>
          <cell r="AI935">
            <v>3956</v>
          </cell>
          <cell r="AJ935">
            <v>1855</v>
          </cell>
          <cell r="AK935">
            <v>1383</v>
          </cell>
          <cell r="AL935">
            <v>1311</v>
          </cell>
          <cell r="AM935">
            <v>1769</v>
          </cell>
          <cell r="AN935">
            <v>2308</v>
          </cell>
          <cell r="AO935">
            <v>384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  <cell r="J936">
            <v>139736</v>
          </cell>
          <cell r="M936">
            <v>1221</v>
          </cell>
          <cell r="N936">
            <v>2326</v>
          </cell>
          <cell r="O936">
            <v>1062</v>
          </cell>
          <cell r="P936">
            <v>4341</v>
          </cell>
          <cell r="U936">
            <v>6855</v>
          </cell>
          <cell r="V936">
            <v>1400</v>
          </cell>
          <cell r="W936">
            <v>545</v>
          </cell>
          <cell r="AA936">
            <v>993</v>
          </cell>
          <cell r="AB936">
            <v>1181</v>
          </cell>
          <cell r="AC936">
            <v>3301</v>
          </cell>
          <cell r="AD936">
            <v>6720</v>
          </cell>
          <cell r="AF936">
            <v>3841</v>
          </cell>
          <cell r="AH936">
            <v>2769</v>
          </cell>
          <cell r="AI936">
            <v>7570</v>
          </cell>
          <cell r="AJ936">
            <v>19806</v>
          </cell>
          <cell r="AK936">
            <v>24857</v>
          </cell>
          <cell r="AL936">
            <v>7159</v>
          </cell>
          <cell r="AM936">
            <v>31320</v>
          </cell>
          <cell r="AN936">
            <v>7721</v>
          </cell>
          <cell r="AO936">
            <v>4748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  <cell r="J937">
            <v>79193</v>
          </cell>
          <cell r="L937">
            <v>199</v>
          </cell>
          <cell r="M937">
            <v>691</v>
          </cell>
          <cell r="N937">
            <v>1228</v>
          </cell>
          <cell r="O937">
            <v>1770</v>
          </cell>
          <cell r="P937">
            <v>710</v>
          </cell>
          <cell r="Q937">
            <v>552</v>
          </cell>
          <cell r="R937">
            <v>1120</v>
          </cell>
          <cell r="S937">
            <v>1263</v>
          </cell>
          <cell r="T937">
            <v>618</v>
          </cell>
          <cell r="U937">
            <v>982</v>
          </cell>
          <cell r="V937">
            <v>5252</v>
          </cell>
          <cell r="W937">
            <v>661</v>
          </cell>
          <cell r="X937">
            <v>153</v>
          </cell>
          <cell r="Y937">
            <v>872</v>
          </cell>
          <cell r="Z937">
            <v>1240</v>
          </cell>
          <cell r="AA937">
            <v>5866</v>
          </cell>
          <cell r="AB937">
            <v>8836</v>
          </cell>
          <cell r="AC937">
            <v>8535</v>
          </cell>
          <cell r="AD937">
            <v>3638</v>
          </cell>
          <cell r="AE937">
            <v>850</v>
          </cell>
          <cell r="AF937">
            <v>619</v>
          </cell>
          <cell r="AG937">
            <v>2400</v>
          </cell>
          <cell r="AH937">
            <v>1731</v>
          </cell>
          <cell r="AI937">
            <v>7450</v>
          </cell>
          <cell r="AJ937">
            <v>4695</v>
          </cell>
          <cell r="AK937">
            <v>1542</v>
          </cell>
          <cell r="AL937">
            <v>10481</v>
          </cell>
          <cell r="AM937">
            <v>4797</v>
          </cell>
          <cell r="AN937">
            <v>442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47916541</v>
          </cell>
          <cell r="L938">
            <v>964622</v>
          </cell>
          <cell r="M938">
            <v>2371595</v>
          </cell>
          <cell r="N938">
            <v>2371752</v>
          </cell>
          <cell r="O938">
            <v>2122330</v>
          </cell>
          <cell r="P938">
            <v>2202234</v>
          </cell>
          <cell r="Q938">
            <v>2187329</v>
          </cell>
          <cell r="R938">
            <v>2359400</v>
          </cell>
          <cell r="S938">
            <v>2032970</v>
          </cell>
          <cell r="T938">
            <v>2289760</v>
          </cell>
          <cell r="U938">
            <v>2108776</v>
          </cell>
          <cell r="V938">
            <v>1618384</v>
          </cell>
          <cell r="W938">
            <v>1756871</v>
          </cell>
          <cell r="X938">
            <v>1563863</v>
          </cell>
          <cell r="Y938">
            <v>1462953</v>
          </cell>
          <cell r="Z938">
            <v>1292895</v>
          </cell>
          <cell r="AA938">
            <v>1333444</v>
          </cell>
          <cell r="AB938">
            <v>1403773</v>
          </cell>
          <cell r="AC938">
            <v>1344222</v>
          </cell>
          <cell r="AD938">
            <v>1493323</v>
          </cell>
          <cell r="AE938">
            <v>1390617</v>
          </cell>
          <cell r="AF938">
            <v>1473329</v>
          </cell>
          <cell r="AG938">
            <v>1235165</v>
          </cell>
          <cell r="AH938">
            <v>1323196</v>
          </cell>
          <cell r="AI938">
            <v>1507565</v>
          </cell>
          <cell r="AJ938">
            <v>1483190</v>
          </cell>
          <cell r="AK938">
            <v>1633824</v>
          </cell>
          <cell r="AL938">
            <v>1591936</v>
          </cell>
          <cell r="AM938">
            <v>1483215</v>
          </cell>
          <cell r="AN938">
            <v>513335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2022168</v>
          </cell>
          <cell r="L939">
            <v>38172</v>
          </cell>
          <cell r="M939">
            <v>156991</v>
          </cell>
          <cell r="N939">
            <v>136042</v>
          </cell>
          <cell r="O939">
            <v>122011</v>
          </cell>
          <cell r="P939">
            <v>145094</v>
          </cell>
          <cell r="Q939">
            <v>109805</v>
          </cell>
          <cell r="R939">
            <v>118720</v>
          </cell>
          <cell r="S939">
            <v>107115</v>
          </cell>
          <cell r="T939">
            <v>101133</v>
          </cell>
          <cell r="U939">
            <v>139846</v>
          </cell>
          <cell r="V939">
            <v>85920</v>
          </cell>
          <cell r="W939">
            <v>71354</v>
          </cell>
          <cell r="X939">
            <v>76309</v>
          </cell>
          <cell r="Y939">
            <v>69729</v>
          </cell>
          <cell r="Z939">
            <v>73441</v>
          </cell>
          <cell r="AA939">
            <v>46589</v>
          </cell>
          <cell r="AB939">
            <v>43155</v>
          </cell>
          <cell r="AC939">
            <v>57217</v>
          </cell>
          <cell r="AD939">
            <v>53205</v>
          </cell>
          <cell r="AE939">
            <v>58615</v>
          </cell>
          <cell r="AF939">
            <v>34783</v>
          </cell>
          <cell r="AG939">
            <v>28856</v>
          </cell>
          <cell r="AH939">
            <v>25911</v>
          </cell>
          <cell r="AI939">
            <v>21168</v>
          </cell>
          <cell r="AJ939">
            <v>27068</v>
          </cell>
          <cell r="AK939">
            <v>30539</v>
          </cell>
          <cell r="AL939">
            <v>13789</v>
          </cell>
          <cell r="AM939">
            <v>18382</v>
          </cell>
          <cell r="AN939">
            <v>11209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12595570</v>
          </cell>
          <cell r="L940">
            <v>274397</v>
          </cell>
          <cell r="M940">
            <v>599794</v>
          </cell>
          <cell r="N940">
            <v>646474</v>
          </cell>
          <cell r="O940">
            <v>603999</v>
          </cell>
          <cell r="P940">
            <v>631787</v>
          </cell>
          <cell r="Q940">
            <v>609951</v>
          </cell>
          <cell r="R940">
            <v>695216</v>
          </cell>
          <cell r="S940">
            <v>605060</v>
          </cell>
          <cell r="T940">
            <v>711713</v>
          </cell>
          <cell r="U940">
            <v>652627</v>
          </cell>
          <cell r="V940">
            <v>545736</v>
          </cell>
          <cell r="W940">
            <v>549698</v>
          </cell>
          <cell r="X940">
            <v>497096</v>
          </cell>
          <cell r="Y940">
            <v>440043</v>
          </cell>
          <cell r="Z940">
            <v>376614</v>
          </cell>
          <cell r="AA940">
            <v>375327</v>
          </cell>
          <cell r="AB940">
            <v>344380</v>
          </cell>
          <cell r="AC940">
            <v>367264</v>
          </cell>
          <cell r="AD940">
            <v>370491</v>
          </cell>
          <cell r="AE940">
            <v>333206</v>
          </cell>
          <cell r="AF940">
            <v>333072</v>
          </cell>
          <cell r="AG940">
            <v>257152</v>
          </cell>
          <cell r="AH940">
            <v>286527</v>
          </cell>
          <cell r="AI940">
            <v>308310</v>
          </cell>
          <cell r="AJ940">
            <v>243409</v>
          </cell>
          <cell r="AK940">
            <v>281004</v>
          </cell>
          <cell r="AL940">
            <v>291994</v>
          </cell>
          <cell r="AM940">
            <v>283623</v>
          </cell>
          <cell r="AN940">
            <v>79606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2661495</v>
          </cell>
          <cell r="L941">
            <v>49443</v>
          </cell>
          <cell r="M941">
            <v>125965</v>
          </cell>
          <cell r="N941">
            <v>165544</v>
          </cell>
          <cell r="O941">
            <v>107188</v>
          </cell>
          <cell r="P941">
            <v>79792</v>
          </cell>
          <cell r="Q941">
            <v>86093</v>
          </cell>
          <cell r="R941">
            <v>107890</v>
          </cell>
          <cell r="S941">
            <v>108231</v>
          </cell>
          <cell r="T941">
            <v>104446</v>
          </cell>
          <cell r="U941">
            <v>106236</v>
          </cell>
          <cell r="V941">
            <v>105979</v>
          </cell>
          <cell r="W941">
            <v>90771</v>
          </cell>
          <cell r="X941">
            <v>84197</v>
          </cell>
          <cell r="Y941">
            <v>108085</v>
          </cell>
          <cell r="Z941">
            <v>88212</v>
          </cell>
          <cell r="AA941">
            <v>100968</v>
          </cell>
          <cell r="AB941">
            <v>113133</v>
          </cell>
          <cell r="AC941">
            <v>117202</v>
          </cell>
          <cell r="AD941">
            <v>109191</v>
          </cell>
          <cell r="AE941">
            <v>82626</v>
          </cell>
          <cell r="AF941">
            <v>99749</v>
          </cell>
          <cell r="AG941">
            <v>56331</v>
          </cell>
          <cell r="AH941">
            <v>48371</v>
          </cell>
          <cell r="AI941">
            <v>47896</v>
          </cell>
          <cell r="AJ941">
            <v>66263</v>
          </cell>
          <cell r="AK941">
            <v>70744</v>
          </cell>
          <cell r="AL941">
            <v>81968</v>
          </cell>
          <cell r="AM941">
            <v>112770</v>
          </cell>
          <cell r="AN941">
            <v>36211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42779873</v>
          </cell>
          <cell r="L942">
            <v>205934</v>
          </cell>
          <cell r="M942">
            <v>1744107</v>
          </cell>
          <cell r="N942">
            <v>2107806</v>
          </cell>
          <cell r="O942">
            <v>2175901</v>
          </cell>
          <cell r="P942">
            <v>1399054</v>
          </cell>
          <cell r="Q942">
            <v>1336291</v>
          </cell>
          <cell r="R942">
            <v>1468587</v>
          </cell>
          <cell r="S942">
            <v>1967730</v>
          </cell>
          <cell r="T942">
            <v>1643478</v>
          </cell>
          <cell r="U942">
            <v>1516756</v>
          </cell>
          <cell r="V942">
            <v>1665450</v>
          </cell>
          <cell r="W942">
            <v>1484317</v>
          </cell>
          <cell r="X942">
            <v>1627411</v>
          </cell>
          <cell r="Y942">
            <v>1753435</v>
          </cell>
          <cell r="Z942">
            <v>1559401</v>
          </cell>
          <cell r="AA942">
            <v>1618055</v>
          </cell>
          <cell r="AB942">
            <v>1532894</v>
          </cell>
          <cell r="AC942">
            <v>1763798</v>
          </cell>
          <cell r="AD942">
            <v>1874381</v>
          </cell>
          <cell r="AE942">
            <v>2043779</v>
          </cell>
          <cell r="AF942">
            <v>1756817</v>
          </cell>
          <cell r="AG942">
            <v>1175627</v>
          </cell>
          <cell r="AH942">
            <v>955698</v>
          </cell>
          <cell r="AI942">
            <v>842462</v>
          </cell>
          <cell r="AJ942">
            <v>894928</v>
          </cell>
          <cell r="AK942">
            <v>1094492</v>
          </cell>
          <cell r="AL942">
            <v>1192790</v>
          </cell>
          <cell r="AM942">
            <v>1095631</v>
          </cell>
          <cell r="AN942">
            <v>875405</v>
          </cell>
          <cell r="AO942">
            <v>402573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6814991</v>
          </cell>
          <cell r="L943">
            <v>90765</v>
          </cell>
          <cell r="M943">
            <v>295414</v>
          </cell>
          <cell r="N943">
            <v>269740</v>
          </cell>
          <cell r="O943">
            <v>194299</v>
          </cell>
          <cell r="P943">
            <v>252756</v>
          </cell>
          <cell r="Q943">
            <v>310167</v>
          </cell>
          <cell r="R943">
            <v>441891</v>
          </cell>
          <cell r="S943">
            <v>366317</v>
          </cell>
          <cell r="T943">
            <v>396231</v>
          </cell>
          <cell r="U943">
            <v>395990</v>
          </cell>
          <cell r="V943">
            <v>356983</v>
          </cell>
          <cell r="W943">
            <v>321525</v>
          </cell>
          <cell r="X943">
            <v>286225</v>
          </cell>
          <cell r="Y943">
            <v>259130</v>
          </cell>
          <cell r="Z943">
            <v>281263</v>
          </cell>
          <cell r="AA943">
            <v>279335</v>
          </cell>
          <cell r="AB943">
            <v>258802</v>
          </cell>
          <cell r="AC943">
            <v>218504</v>
          </cell>
          <cell r="AD943">
            <v>229157</v>
          </cell>
          <cell r="AE943">
            <v>238101</v>
          </cell>
          <cell r="AF943">
            <v>206522</v>
          </cell>
          <cell r="AG943">
            <v>172698</v>
          </cell>
          <cell r="AH943">
            <v>128619</v>
          </cell>
          <cell r="AI943">
            <v>94904</v>
          </cell>
          <cell r="AJ943">
            <v>91639</v>
          </cell>
          <cell r="AK943">
            <v>120720</v>
          </cell>
          <cell r="AL943">
            <v>88641</v>
          </cell>
          <cell r="AM943">
            <v>109738</v>
          </cell>
          <cell r="AN943">
            <v>58915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970337</v>
          </cell>
          <cell r="L944">
            <v>16801</v>
          </cell>
          <cell r="M944">
            <v>32804</v>
          </cell>
          <cell r="N944">
            <v>41232</v>
          </cell>
          <cell r="O944">
            <v>40641</v>
          </cell>
          <cell r="P944">
            <v>42218</v>
          </cell>
          <cell r="Q944">
            <v>39394</v>
          </cell>
          <cell r="R944">
            <v>33343</v>
          </cell>
          <cell r="S944">
            <v>34599</v>
          </cell>
          <cell r="T944">
            <v>37861</v>
          </cell>
          <cell r="U944">
            <v>43068</v>
          </cell>
          <cell r="V944">
            <v>36331</v>
          </cell>
          <cell r="W944">
            <v>31460</v>
          </cell>
          <cell r="X944">
            <v>32407</v>
          </cell>
          <cell r="Y944">
            <v>28394</v>
          </cell>
          <cell r="Z944">
            <v>30628</v>
          </cell>
          <cell r="AA944">
            <v>27473</v>
          </cell>
          <cell r="AB944">
            <v>36044</v>
          </cell>
          <cell r="AC944">
            <v>35126</v>
          </cell>
          <cell r="AD944">
            <v>30694</v>
          </cell>
          <cell r="AE944">
            <v>27066</v>
          </cell>
          <cell r="AF944">
            <v>32397</v>
          </cell>
          <cell r="AG944">
            <v>25650</v>
          </cell>
          <cell r="AH944">
            <v>27260</v>
          </cell>
          <cell r="AI944">
            <v>33153</v>
          </cell>
          <cell r="AJ944">
            <v>34417</v>
          </cell>
          <cell r="AK944">
            <v>34747</v>
          </cell>
          <cell r="AL944">
            <v>46546</v>
          </cell>
          <cell r="AM944">
            <v>38301</v>
          </cell>
          <cell r="AN944">
            <v>20282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4586445</v>
          </cell>
          <cell r="L945">
            <v>28347</v>
          </cell>
          <cell r="M945">
            <v>246322</v>
          </cell>
          <cell r="N945">
            <v>334465</v>
          </cell>
          <cell r="O945">
            <v>361675</v>
          </cell>
          <cell r="P945">
            <v>465907</v>
          </cell>
          <cell r="Q945">
            <v>221075</v>
          </cell>
          <cell r="R945">
            <v>364689</v>
          </cell>
          <cell r="S945">
            <v>337958</v>
          </cell>
          <cell r="T945">
            <v>235193</v>
          </cell>
          <cell r="U945">
            <v>146684</v>
          </cell>
          <cell r="V945">
            <v>153543</v>
          </cell>
          <cell r="W945">
            <v>276644</v>
          </cell>
          <cell r="X945">
            <v>135215</v>
          </cell>
          <cell r="Y945">
            <v>181175</v>
          </cell>
          <cell r="Z945">
            <v>141769</v>
          </cell>
          <cell r="AA945">
            <v>91702</v>
          </cell>
          <cell r="AB945">
            <v>96554</v>
          </cell>
          <cell r="AC945">
            <v>126484</v>
          </cell>
          <cell r="AD945">
            <v>100577</v>
          </cell>
          <cell r="AE945">
            <v>68941</v>
          </cell>
          <cell r="AF945">
            <v>142833</v>
          </cell>
          <cell r="AG945">
            <v>76403</v>
          </cell>
          <cell r="AH945">
            <v>27245</v>
          </cell>
          <cell r="AI945">
            <v>31344</v>
          </cell>
          <cell r="AJ945">
            <v>23020</v>
          </cell>
          <cell r="AK945">
            <v>41267</v>
          </cell>
          <cell r="AL945">
            <v>33126</v>
          </cell>
          <cell r="AM945">
            <v>49277</v>
          </cell>
          <cell r="AN945">
            <v>32244</v>
          </cell>
          <cell r="AO945">
            <v>14767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15314563</v>
          </cell>
          <cell r="L946">
            <v>191508</v>
          </cell>
          <cell r="M946">
            <v>460621</v>
          </cell>
          <cell r="N946">
            <v>481503</v>
          </cell>
          <cell r="O946">
            <v>537089</v>
          </cell>
          <cell r="P946">
            <v>796993</v>
          </cell>
          <cell r="Q946">
            <v>514275</v>
          </cell>
          <cell r="R946">
            <v>404800</v>
          </cell>
          <cell r="S946">
            <v>497631</v>
          </cell>
          <cell r="T946">
            <v>634056</v>
          </cell>
          <cell r="U946">
            <v>644043</v>
          </cell>
          <cell r="V946">
            <v>521608</v>
          </cell>
          <cell r="W946">
            <v>666106</v>
          </cell>
          <cell r="X946">
            <v>827704</v>
          </cell>
          <cell r="Y946">
            <v>479435</v>
          </cell>
          <cell r="Z946">
            <v>715676</v>
          </cell>
          <cell r="AA946">
            <v>720863</v>
          </cell>
          <cell r="AB946">
            <v>549003</v>
          </cell>
          <cell r="AC946">
            <v>660310</v>
          </cell>
          <cell r="AD946">
            <v>577001</v>
          </cell>
          <cell r="AE946">
            <v>546714</v>
          </cell>
          <cell r="AF946">
            <v>758886</v>
          </cell>
          <cell r="AG946">
            <v>579024</v>
          </cell>
          <cell r="AH946">
            <v>314274</v>
          </cell>
          <cell r="AI946">
            <v>412491</v>
          </cell>
          <cell r="AJ946">
            <v>427106</v>
          </cell>
          <cell r="AK946">
            <v>376221</v>
          </cell>
          <cell r="AL946">
            <v>313914</v>
          </cell>
          <cell r="AM946">
            <v>365032</v>
          </cell>
          <cell r="AN946">
            <v>262904</v>
          </cell>
          <cell r="AO946">
            <v>77772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509677</v>
          </cell>
          <cell r="L947">
            <v>16779</v>
          </cell>
          <cell r="M947">
            <v>30196</v>
          </cell>
          <cell r="N947">
            <v>33536</v>
          </cell>
          <cell r="O947">
            <v>34432</v>
          </cell>
          <cell r="P947">
            <v>39653</v>
          </cell>
          <cell r="Q947">
            <v>28911</v>
          </cell>
          <cell r="R947">
            <v>24198</v>
          </cell>
          <cell r="S947">
            <v>20212</v>
          </cell>
          <cell r="T947">
            <v>21748</v>
          </cell>
          <cell r="U947">
            <v>26102</v>
          </cell>
          <cell r="V947">
            <v>26081</v>
          </cell>
          <cell r="W947">
            <v>14449</v>
          </cell>
          <cell r="X947">
            <v>14466</v>
          </cell>
          <cell r="Y947">
            <v>12972</v>
          </cell>
          <cell r="Z947">
            <v>14316</v>
          </cell>
          <cell r="AA947">
            <v>13770</v>
          </cell>
          <cell r="AB947">
            <v>12654</v>
          </cell>
          <cell r="AC947">
            <v>11862</v>
          </cell>
          <cell r="AD947">
            <v>12816</v>
          </cell>
          <cell r="AE947">
            <v>15262</v>
          </cell>
          <cell r="AF947">
            <v>10275</v>
          </cell>
          <cell r="AG947">
            <v>9735</v>
          </cell>
          <cell r="AH947">
            <v>10890</v>
          </cell>
          <cell r="AI947">
            <v>12780</v>
          </cell>
          <cell r="AJ947">
            <v>9579</v>
          </cell>
          <cell r="AK947">
            <v>10812</v>
          </cell>
          <cell r="AL947">
            <v>8900</v>
          </cell>
          <cell r="AM947">
            <v>8959</v>
          </cell>
          <cell r="AN947">
            <v>3332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1370013</v>
          </cell>
          <cell r="L948">
            <v>10951</v>
          </cell>
          <cell r="M948">
            <v>19173</v>
          </cell>
          <cell r="N948">
            <v>62421</v>
          </cell>
          <cell r="O948">
            <v>94212</v>
          </cell>
          <cell r="P948">
            <v>57932</v>
          </cell>
          <cell r="Q948">
            <v>51545</v>
          </cell>
          <cell r="R948">
            <v>89495</v>
          </cell>
          <cell r="S948">
            <v>25034</v>
          </cell>
          <cell r="T948">
            <v>73189</v>
          </cell>
          <cell r="U948">
            <v>51027</v>
          </cell>
          <cell r="V948">
            <v>119559</v>
          </cell>
          <cell r="W948">
            <v>107282</v>
          </cell>
          <cell r="X948">
            <v>33946</v>
          </cell>
          <cell r="Y948">
            <v>3715</v>
          </cell>
          <cell r="Z948">
            <v>45611</v>
          </cell>
          <cell r="AA948">
            <v>17751</v>
          </cell>
          <cell r="AB948">
            <v>27629</v>
          </cell>
          <cell r="AC948">
            <v>8313</v>
          </cell>
          <cell r="AD948">
            <v>668</v>
          </cell>
          <cell r="AE948">
            <v>45918</v>
          </cell>
          <cell r="AF948">
            <v>82238</v>
          </cell>
          <cell r="AG948">
            <v>7436</v>
          </cell>
          <cell r="AH948">
            <v>39605</v>
          </cell>
          <cell r="AI948">
            <v>48354</v>
          </cell>
          <cell r="AJ948">
            <v>38440</v>
          </cell>
          <cell r="AK948">
            <v>18120</v>
          </cell>
          <cell r="AL948">
            <v>5343</v>
          </cell>
          <cell r="AM948">
            <v>50275</v>
          </cell>
          <cell r="AN948">
            <v>21635</v>
          </cell>
          <cell r="AO948">
            <v>113196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12734920</v>
          </cell>
          <cell r="L949">
            <v>248049</v>
          </cell>
          <cell r="M949">
            <v>688908</v>
          </cell>
          <cell r="N949">
            <v>863197</v>
          </cell>
          <cell r="O949">
            <v>813471</v>
          </cell>
          <cell r="P949">
            <v>1124285</v>
          </cell>
          <cell r="Q949">
            <v>694013</v>
          </cell>
          <cell r="R949">
            <v>624468</v>
          </cell>
          <cell r="S949">
            <v>406092</v>
          </cell>
          <cell r="T949">
            <v>495623</v>
          </cell>
          <cell r="U949">
            <v>571845</v>
          </cell>
          <cell r="V949">
            <v>401341</v>
          </cell>
          <cell r="W949">
            <v>347386</v>
          </cell>
          <cell r="X949">
            <v>241636</v>
          </cell>
          <cell r="Y949">
            <v>400758</v>
          </cell>
          <cell r="Z949">
            <v>299589</v>
          </cell>
          <cell r="AA949">
            <v>302693</v>
          </cell>
          <cell r="AB949">
            <v>307311</v>
          </cell>
          <cell r="AC949">
            <v>353287</v>
          </cell>
          <cell r="AD949">
            <v>380529</v>
          </cell>
          <cell r="AE949">
            <v>478609</v>
          </cell>
          <cell r="AF949">
            <v>493795</v>
          </cell>
          <cell r="AG949">
            <v>420550</v>
          </cell>
          <cell r="AH949">
            <v>276640</v>
          </cell>
          <cell r="AI949">
            <v>134130</v>
          </cell>
          <cell r="AJ949">
            <v>273805</v>
          </cell>
          <cell r="AK949">
            <v>283515</v>
          </cell>
          <cell r="AL949">
            <v>302297</v>
          </cell>
          <cell r="AM949">
            <v>333283</v>
          </cell>
          <cell r="AN949">
            <v>160377</v>
          </cell>
          <cell r="AO949">
            <v>13438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  <cell r="J950">
            <v>31222</v>
          </cell>
          <cell r="L950">
            <v>998</v>
          </cell>
          <cell r="M950">
            <v>1387</v>
          </cell>
          <cell r="N950">
            <v>819</v>
          </cell>
          <cell r="O950">
            <v>502</v>
          </cell>
          <cell r="P950">
            <v>982</v>
          </cell>
          <cell r="Q950">
            <v>637</v>
          </cell>
          <cell r="R950">
            <v>460</v>
          </cell>
          <cell r="S950">
            <v>1604</v>
          </cell>
          <cell r="T950">
            <v>3899</v>
          </cell>
          <cell r="U950">
            <v>2385</v>
          </cell>
          <cell r="V950">
            <v>667</v>
          </cell>
          <cell r="W950">
            <v>2793</v>
          </cell>
          <cell r="X950">
            <v>3483</v>
          </cell>
          <cell r="Y950">
            <v>1975</v>
          </cell>
          <cell r="Z950">
            <v>3233</v>
          </cell>
          <cell r="AA950">
            <v>706</v>
          </cell>
          <cell r="AB950">
            <v>603</v>
          </cell>
          <cell r="AC950">
            <v>2623</v>
          </cell>
          <cell r="AD950">
            <v>529</v>
          </cell>
          <cell r="AE950">
            <v>937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1280060</v>
          </cell>
          <cell r="L951">
            <v>2843</v>
          </cell>
          <cell r="M951">
            <v>81458</v>
          </cell>
          <cell r="N951">
            <v>65023</v>
          </cell>
          <cell r="O951">
            <v>68814</v>
          </cell>
          <cell r="P951">
            <v>79914</v>
          </cell>
          <cell r="Q951">
            <v>113418</v>
          </cell>
          <cell r="R951">
            <v>124847</v>
          </cell>
          <cell r="S951">
            <v>75915</v>
          </cell>
          <cell r="T951">
            <v>31399</v>
          </cell>
          <cell r="U951">
            <v>45871</v>
          </cell>
          <cell r="V951">
            <v>59677</v>
          </cell>
          <cell r="W951">
            <v>40671</v>
          </cell>
          <cell r="X951">
            <v>53119</v>
          </cell>
          <cell r="Y951">
            <v>60696</v>
          </cell>
          <cell r="Z951">
            <v>78728</v>
          </cell>
          <cell r="AA951">
            <v>67203</v>
          </cell>
          <cell r="AB951">
            <v>29633</v>
          </cell>
          <cell r="AC951">
            <v>109935</v>
          </cell>
          <cell r="AD951">
            <v>11340</v>
          </cell>
          <cell r="AE951">
            <v>24796</v>
          </cell>
          <cell r="AF951">
            <v>32344</v>
          </cell>
          <cell r="AG951">
            <v>16255</v>
          </cell>
          <cell r="AH951">
            <v>6161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256973</v>
          </cell>
          <cell r="L952">
            <v>2210</v>
          </cell>
          <cell r="M952">
            <v>11797</v>
          </cell>
          <cell r="N952">
            <v>9769</v>
          </cell>
          <cell r="O952">
            <v>11302</v>
          </cell>
          <cell r="P952">
            <v>7527</v>
          </cell>
          <cell r="Q952">
            <v>9210</v>
          </cell>
          <cell r="R952">
            <v>19229</v>
          </cell>
          <cell r="S952">
            <v>9044</v>
          </cell>
          <cell r="T952">
            <v>12037</v>
          </cell>
          <cell r="U952">
            <v>16395</v>
          </cell>
          <cell r="V952">
            <v>14613</v>
          </cell>
          <cell r="W952">
            <v>11684</v>
          </cell>
          <cell r="X952">
            <v>11351</v>
          </cell>
          <cell r="Y952">
            <v>9540</v>
          </cell>
          <cell r="Z952">
            <v>28059</v>
          </cell>
          <cell r="AA952">
            <v>33885</v>
          </cell>
          <cell r="AB952">
            <v>6595</v>
          </cell>
          <cell r="AC952">
            <v>1589</v>
          </cell>
          <cell r="AD952">
            <v>2096</v>
          </cell>
          <cell r="AE952">
            <v>12169</v>
          </cell>
          <cell r="AF952">
            <v>7967</v>
          </cell>
          <cell r="AG952">
            <v>8905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  <cell r="J953">
            <v>143352</v>
          </cell>
          <cell r="L953">
            <v>1002</v>
          </cell>
          <cell r="M953">
            <v>3379</v>
          </cell>
          <cell r="N953">
            <v>3867</v>
          </cell>
          <cell r="O953">
            <v>5860</v>
          </cell>
          <cell r="P953">
            <v>6746</v>
          </cell>
          <cell r="Q953">
            <v>5760</v>
          </cell>
          <cell r="R953">
            <v>6617</v>
          </cell>
          <cell r="S953">
            <v>6826</v>
          </cell>
          <cell r="T953">
            <v>9553</v>
          </cell>
          <cell r="U953">
            <v>8588</v>
          </cell>
          <cell r="V953">
            <v>9111</v>
          </cell>
          <cell r="W953">
            <v>5753</v>
          </cell>
          <cell r="X953">
            <v>6254</v>
          </cell>
          <cell r="Y953">
            <v>6960</v>
          </cell>
          <cell r="Z953">
            <v>6823</v>
          </cell>
          <cell r="AA953">
            <v>6158</v>
          </cell>
          <cell r="AB953">
            <v>6455</v>
          </cell>
          <cell r="AC953">
            <v>8439</v>
          </cell>
          <cell r="AD953">
            <v>10237</v>
          </cell>
          <cell r="AE953">
            <v>6218</v>
          </cell>
          <cell r="AF953">
            <v>8710</v>
          </cell>
          <cell r="AG953">
            <v>4036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1406322</v>
          </cell>
          <cell r="L954">
            <v>4230</v>
          </cell>
          <cell r="M954">
            <v>53016</v>
          </cell>
          <cell r="N954">
            <v>62157</v>
          </cell>
          <cell r="O954">
            <v>99857</v>
          </cell>
          <cell r="P954">
            <v>30301</v>
          </cell>
          <cell r="Q954">
            <v>36249</v>
          </cell>
          <cell r="R954">
            <v>59992</v>
          </cell>
          <cell r="S954">
            <v>61702</v>
          </cell>
          <cell r="T954">
            <v>70235</v>
          </cell>
          <cell r="U954">
            <v>91528</v>
          </cell>
          <cell r="V954">
            <v>90856</v>
          </cell>
          <cell r="W954">
            <v>58481</v>
          </cell>
          <cell r="X954">
            <v>105968</v>
          </cell>
          <cell r="Y954">
            <v>106326</v>
          </cell>
          <cell r="Z954">
            <v>66122</v>
          </cell>
          <cell r="AA954">
            <v>80422</v>
          </cell>
          <cell r="AB954">
            <v>32204</v>
          </cell>
          <cell r="AC954">
            <v>36756</v>
          </cell>
          <cell r="AD954">
            <v>22813</v>
          </cell>
          <cell r="AE954">
            <v>51866</v>
          </cell>
          <cell r="AF954">
            <v>27527</v>
          </cell>
          <cell r="AG954">
            <v>157714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468119</v>
          </cell>
          <cell r="L955">
            <v>1991</v>
          </cell>
          <cell r="M955">
            <v>8952</v>
          </cell>
          <cell r="N955">
            <v>19428</v>
          </cell>
          <cell r="O955">
            <v>11666</v>
          </cell>
          <cell r="P955">
            <v>12009</v>
          </cell>
          <cell r="Q955">
            <v>9381</v>
          </cell>
          <cell r="R955">
            <v>14857</v>
          </cell>
          <cell r="S955">
            <v>13309</v>
          </cell>
          <cell r="T955">
            <v>14334</v>
          </cell>
          <cell r="U955">
            <v>14991</v>
          </cell>
          <cell r="V955">
            <v>18591</v>
          </cell>
          <cell r="W955">
            <v>20121</v>
          </cell>
          <cell r="X955">
            <v>41090</v>
          </cell>
          <cell r="Y955">
            <v>40555</v>
          </cell>
          <cell r="Z955">
            <v>33340</v>
          </cell>
          <cell r="AA955">
            <v>35441</v>
          </cell>
          <cell r="AB955">
            <v>18518</v>
          </cell>
          <cell r="AC955">
            <v>15102</v>
          </cell>
          <cell r="AD955">
            <v>17222</v>
          </cell>
          <cell r="AE955">
            <v>17858</v>
          </cell>
          <cell r="AF955">
            <v>10965</v>
          </cell>
          <cell r="AG955">
            <v>8047</v>
          </cell>
          <cell r="AH955">
            <v>70351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1111081</v>
          </cell>
          <cell r="L956">
            <v>10073</v>
          </cell>
          <cell r="M956">
            <v>31562</v>
          </cell>
          <cell r="N956">
            <v>27808</v>
          </cell>
          <cell r="O956">
            <v>38608</v>
          </cell>
          <cell r="P956">
            <v>32475</v>
          </cell>
          <cell r="Q956">
            <v>34074</v>
          </cell>
          <cell r="R956">
            <v>35087</v>
          </cell>
          <cell r="S956">
            <v>28970</v>
          </cell>
          <cell r="T956">
            <v>28336</v>
          </cell>
          <cell r="U956">
            <v>31287</v>
          </cell>
          <cell r="V956">
            <v>24905</v>
          </cell>
          <cell r="W956">
            <v>25738</v>
          </cell>
          <cell r="X956">
            <v>28354</v>
          </cell>
          <cell r="Y956">
            <v>27195</v>
          </cell>
          <cell r="Z956">
            <v>30590</v>
          </cell>
          <cell r="AA956">
            <v>33847</v>
          </cell>
          <cell r="AB956">
            <v>35634</v>
          </cell>
          <cell r="AC956">
            <v>41161</v>
          </cell>
          <cell r="AD956">
            <v>51730</v>
          </cell>
          <cell r="AE956">
            <v>44633</v>
          </cell>
          <cell r="AF956">
            <v>35029</v>
          </cell>
          <cell r="AG956">
            <v>35424</v>
          </cell>
          <cell r="AH956">
            <v>44156</v>
          </cell>
          <cell r="AI956">
            <v>42751</v>
          </cell>
          <cell r="AJ956">
            <v>63257</v>
          </cell>
          <cell r="AK956">
            <v>76798</v>
          </cell>
          <cell r="AL956">
            <v>74874</v>
          </cell>
          <cell r="AM956">
            <v>69189</v>
          </cell>
          <cell r="AN956">
            <v>27346</v>
          </cell>
          <cell r="AO956">
            <v>190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5998156</v>
          </cell>
          <cell r="L957">
            <v>13962</v>
          </cell>
          <cell r="M957">
            <v>204788</v>
          </cell>
          <cell r="N957">
            <v>234962</v>
          </cell>
          <cell r="O957">
            <v>263236</v>
          </cell>
          <cell r="P957">
            <v>348651</v>
          </cell>
          <cell r="Q957">
            <v>297504</v>
          </cell>
          <cell r="R957">
            <v>366459</v>
          </cell>
          <cell r="S957">
            <v>488072</v>
          </cell>
          <cell r="T957">
            <v>182609</v>
          </cell>
          <cell r="U957">
            <v>325959</v>
          </cell>
          <cell r="V957">
            <v>204042</v>
          </cell>
          <cell r="W957">
            <v>336536</v>
          </cell>
          <cell r="X957">
            <v>124660</v>
          </cell>
          <cell r="Y957">
            <v>171306</v>
          </cell>
          <cell r="Z957">
            <v>156954</v>
          </cell>
          <cell r="AA957">
            <v>199074</v>
          </cell>
          <cell r="AB957">
            <v>170502</v>
          </cell>
          <cell r="AC957">
            <v>205415</v>
          </cell>
          <cell r="AD957">
            <v>195194</v>
          </cell>
          <cell r="AE957">
            <v>191139</v>
          </cell>
          <cell r="AF957">
            <v>140166</v>
          </cell>
          <cell r="AG957">
            <v>145290</v>
          </cell>
          <cell r="AH957">
            <v>117035</v>
          </cell>
          <cell r="AI957">
            <v>131292</v>
          </cell>
          <cell r="AJ957">
            <v>175551</v>
          </cell>
          <cell r="AK957">
            <v>209645</v>
          </cell>
          <cell r="AL957">
            <v>136339</v>
          </cell>
          <cell r="AM957">
            <v>122232</v>
          </cell>
          <cell r="AN957">
            <v>103109</v>
          </cell>
          <cell r="AO957">
            <v>35950</v>
          </cell>
          <cell r="AP957">
            <v>206</v>
          </cell>
          <cell r="AT957">
            <v>317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8092220</v>
          </cell>
          <cell r="L958">
            <v>165840</v>
          </cell>
          <cell r="M958">
            <v>302932</v>
          </cell>
          <cell r="N958">
            <v>303573</v>
          </cell>
          <cell r="O958">
            <v>325091</v>
          </cell>
          <cell r="P958">
            <v>373998</v>
          </cell>
          <cell r="Q958">
            <v>560593</v>
          </cell>
          <cell r="R958">
            <v>303651</v>
          </cell>
          <cell r="S958">
            <v>328631</v>
          </cell>
          <cell r="T958">
            <v>361758</v>
          </cell>
          <cell r="U958">
            <v>382526</v>
          </cell>
          <cell r="V958">
            <v>247848</v>
          </cell>
          <cell r="W958">
            <v>314852</v>
          </cell>
          <cell r="X958">
            <v>257519</v>
          </cell>
          <cell r="Y958">
            <v>258371</v>
          </cell>
          <cell r="Z958">
            <v>265486</v>
          </cell>
          <cell r="AA958">
            <v>293383</v>
          </cell>
          <cell r="AB958">
            <v>274032</v>
          </cell>
          <cell r="AC958">
            <v>271297</v>
          </cell>
          <cell r="AD958">
            <v>335016</v>
          </cell>
          <cell r="AE958">
            <v>247284</v>
          </cell>
          <cell r="AF958">
            <v>240302</v>
          </cell>
          <cell r="AG958">
            <v>162464</v>
          </cell>
          <cell r="AH958">
            <v>156753</v>
          </cell>
          <cell r="AI958">
            <v>162709</v>
          </cell>
          <cell r="AJ958">
            <v>245357</v>
          </cell>
          <cell r="AK958">
            <v>242044</v>
          </cell>
          <cell r="AL958">
            <v>267075</v>
          </cell>
          <cell r="AM958">
            <v>282743</v>
          </cell>
          <cell r="AN958">
            <v>113188</v>
          </cell>
          <cell r="AO958">
            <v>45904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  <cell r="J959">
            <v>167037</v>
          </cell>
          <cell r="L959">
            <v>933</v>
          </cell>
          <cell r="M959">
            <v>3392</v>
          </cell>
          <cell r="N959">
            <v>3163</v>
          </cell>
          <cell r="O959">
            <v>2421</v>
          </cell>
          <cell r="P959">
            <v>2607</v>
          </cell>
          <cell r="Q959">
            <v>2599</v>
          </cell>
          <cell r="R959">
            <v>967</v>
          </cell>
          <cell r="S959">
            <v>2513</v>
          </cell>
          <cell r="T959">
            <v>1224</v>
          </cell>
          <cell r="U959">
            <v>4166</v>
          </cell>
          <cell r="V959">
            <v>2096</v>
          </cell>
          <cell r="W959">
            <v>58</v>
          </cell>
          <cell r="X959">
            <v>1204</v>
          </cell>
          <cell r="Y959">
            <v>3621</v>
          </cell>
          <cell r="Z959">
            <v>2515</v>
          </cell>
          <cell r="AA959">
            <v>6775</v>
          </cell>
          <cell r="AB959">
            <v>12467</v>
          </cell>
          <cell r="AC959">
            <v>5211</v>
          </cell>
          <cell r="AD959">
            <v>5377</v>
          </cell>
          <cell r="AE959">
            <v>3016</v>
          </cell>
          <cell r="AF959">
            <v>3057</v>
          </cell>
          <cell r="AG959">
            <v>6302</v>
          </cell>
          <cell r="AH959">
            <v>13351</v>
          </cell>
          <cell r="AI959">
            <v>9819</v>
          </cell>
          <cell r="AJ959">
            <v>13591</v>
          </cell>
          <cell r="AK959">
            <v>16516</v>
          </cell>
          <cell r="AL959">
            <v>13855</v>
          </cell>
          <cell r="AM959">
            <v>20102</v>
          </cell>
          <cell r="AN959">
            <v>3862</v>
          </cell>
          <cell r="AO959">
            <v>257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  <cell r="J960">
            <v>1131907</v>
          </cell>
          <cell r="L960">
            <v>4694</v>
          </cell>
          <cell r="M960">
            <v>27690</v>
          </cell>
          <cell r="N960">
            <v>36027</v>
          </cell>
          <cell r="O960">
            <v>33858</v>
          </cell>
          <cell r="P960">
            <v>56298</v>
          </cell>
          <cell r="Q960">
            <v>56549</v>
          </cell>
          <cell r="R960">
            <v>26309</v>
          </cell>
          <cell r="S960">
            <v>34134</v>
          </cell>
          <cell r="T960">
            <v>8842</v>
          </cell>
          <cell r="U960">
            <v>17780</v>
          </cell>
          <cell r="V960">
            <v>5143</v>
          </cell>
          <cell r="W960">
            <v>705</v>
          </cell>
          <cell r="X960">
            <v>2743</v>
          </cell>
          <cell r="Y960">
            <v>4792</v>
          </cell>
          <cell r="Z960">
            <v>6590</v>
          </cell>
          <cell r="AA960">
            <v>9260</v>
          </cell>
          <cell r="AB960">
            <v>5443</v>
          </cell>
          <cell r="AC960">
            <v>12612</v>
          </cell>
          <cell r="AD960">
            <v>8557</v>
          </cell>
          <cell r="AE960">
            <v>16182</v>
          </cell>
          <cell r="AF960">
            <v>9539</v>
          </cell>
          <cell r="AG960">
            <v>19110</v>
          </cell>
          <cell r="AH960">
            <v>23414</v>
          </cell>
          <cell r="AI960">
            <v>59930</v>
          </cell>
          <cell r="AJ960">
            <v>111311</v>
          </cell>
          <cell r="AK960">
            <v>156754</v>
          </cell>
          <cell r="AL960">
            <v>144187</v>
          </cell>
          <cell r="AM960">
            <v>118710</v>
          </cell>
          <cell r="AN960">
            <v>75736</v>
          </cell>
          <cell r="AO960">
            <v>39008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  <cell r="J961">
            <v>598540</v>
          </cell>
          <cell r="L961">
            <v>3500</v>
          </cell>
          <cell r="M961">
            <v>9591</v>
          </cell>
          <cell r="N961">
            <v>16372</v>
          </cell>
          <cell r="O961">
            <v>32828</v>
          </cell>
          <cell r="P961">
            <v>9196</v>
          </cell>
          <cell r="Q961">
            <v>11795</v>
          </cell>
          <cell r="R961">
            <v>7745</v>
          </cell>
          <cell r="S961">
            <v>3842</v>
          </cell>
          <cell r="T961">
            <v>10060</v>
          </cell>
          <cell r="U961">
            <v>6387</v>
          </cell>
          <cell r="V961">
            <v>3492</v>
          </cell>
          <cell r="W961">
            <v>30309</v>
          </cell>
          <cell r="X961">
            <v>37755</v>
          </cell>
          <cell r="Y961">
            <v>3757</v>
          </cell>
          <cell r="Z961">
            <v>10988</v>
          </cell>
          <cell r="AA961">
            <v>10229</v>
          </cell>
          <cell r="AB961">
            <v>15269</v>
          </cell>
          <cell r="AC961">
            <v>10326</v>
          </cell>
          <cell r="AD961">
            <v>4613</v>
          </cell>
          <cell r="AE961">
            <v>8483</v>
          </cell>
          <cell r="AF961">
            <v>4127</v>
          </cell>
          <cell r="AG961">
            <v>4118</v>
          </cell>
          <cell r="AH961">
            <v>25838</v>
          </cell>
          <cell r="AI961">
            <v>35159</v>
          </cell>
          <cell r="AJ961">
            <v>42259</v>
          </cell>
          <cell r="AK961">
            <v>56061</v>
          </cell>
          <cell r="AL961">
            <v>95911</v>
          </cell>
          <cell r="AM961">
            <v>42721</v>
          </cell>
          <cell r="AN961">
            <v>25989</v>
          </cell>
          <cell r="AO961">
            <v>19820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9451209</v>
          </cell>
          <cell r="L962">
            <v>157750</v>
          </cell>
          <cell r="M962">
            <v>395259</v>
          </cell>
          <cell r="N962">
            <v>406854</v>
          </cell>
          <cell r="O962">
            <v>375283</v>
          </cell>
          <cell r="P962">
            <v>390214</v>
          </cell>
          <cell r="Q962">
            <v>430054</v>
          </cell>
          <cell r="R962">
            <v>468850</v>
          </cell>
          <cell r="S962">
            <v>444975</v>
          </cell>
          <cell r="T962">
            <v>483222</v>
          </cell>
          <cell r="U962">
            <v>437620</v>
          </cell>
          <cell r="V962">
            <v>345724</v>
          </cell>
          <cell r="W962">
            <v>350971</v>
          </cell>
          <cell r="X962">
            <v>332358</v>
          </cell>
          <cell r="Y962">
            <v>307663</v>
          </cell>
          <cell r="Z962">
            <v>275209</v>
          </cell>
          <cell r="AA962">
            <v>276677</v>
          </cell>
          <cell r="AB962">
            <v>279669</v>
          </cell>
          <cell r="AC962">
            <v>269761</v>
          </cell>
          <cell r="AD962">
            <v>291950</v>
          </cell>
          <cell r="AE962">
            <v>273705</v>
          </cell>
          <cell r="AF962">
            <v>290377</v>
          </cell>
          <cell r="AG962">
            <v>276601</v>
          </cell>
          <cell r="AH962">
            <v>271733</v>
          </cell>
          <cell r="AI962">
            <v>280553</v>
          </cell>
          <cell r="AJ962">
            <v>280926</v>
          </cell>
          <cell r="AK962">
            <v>311271</v>
          </cell>
          <cell r="AL962">
            <v>327826</v>
          </cell>
          <cell r="AM962">
            <v>306646</v>
          </cell>
          <cell r="AN962">
            <v>111299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143160</v>
          </cell>
          <cell r="L963">
            <v>3678</v>
          </cell>
          <cell r="M963">
            <v>11086</v>
          </cell>
          <cell r="N963">
            <v>15022</v>
          </cell>
          <cell r="O963">
            <v>2603</v>
          </cell>
          <cell r="P963">
            <v>4645</v>
          </cell>
          <cell r="Q963">
            <v>5710</v>
          </cell>
          <cell r="R963">
            <v>8593</v>
          </cell>
          <cell r="S963">
            <v>12513</v>
          </cell>
          <cell r="T963">
            <v>6753</v>
          </cell>
          <cell r="U963">
            <v>18578</v>
          </cell>
          <cell r="V963">
            <v>8225</v>
          </cell>
          <cell r="W963">
            <v>5453</v>
          </cell>
          <cell r="X963">
            <v>2860</v>
          </cell>
          <cell r="Y963">
            <v>8661</v>
          </cell>
          <cell r="Z963">
            <v>3420</v>
          </cell>
          <cell r="AA963">
            <v>3687</v>
          </cell>
          <cell r="AB963">
            <v>3798</v>
          </cell>
          <cell r="AC963">
            <v>2549</v>
          </cell>
          <cell r="AD963">
            <v>2408</v>
          </cell>
          <cell r="AE963">
            <v>1453</v>
          </cell>
          <cell r="AF963">
            <v>1348</v>
          </cell>
          <cell r="AG963">
            <v>1978</v>
          </cell>
          <cell r="AH963">
            <v>523</v>
          </cell>
          <cell r="AI963">
            <v>1877</v>
          </cell>
          <cell r="AJ963">
            <v>1481</v>
          </cell>
          <cell r="AK963">
            <v>2211</v>
          </cell>
          <cell r="AL963">
            <v>1034</v>
          </cell>
          <cell r="AM963">
            <v>1013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2411364</v>
          </cell>
          <cell r="L964">
            <v>49204</v>
          </cell>
          <cell r="M964">
            <v>117060</v>
          </cell>
          <cell r="N964">
            <v>110926</v>
          </cell>
          <cell r="O964">
            <v>93485</v>
          </cell>
          <cell r="P964">
            <v>112723</v>
          </cell>
          <cell r="Q964">
            <v>120416</v>
          </cell>
          <cell r="R964">
            <v>137054</v>
          </cell>
          <cell r="S964">
            <v>143089</v>
          </cell>
          <cell r="T964">
            <v>161670</v>
          </cell>
          <cell r="U964">
            <v>139962</v>
          </cell>
          <cell r="V964">
            <v>117173</v>
          </cell>
          <cell r="W964">
            <v>114528</v>
          </cell>
          <cell r="X964">
            <v>94749</v>
          </cell>
          <cell r="Y964">
            <v>84255</v>
          </cell>
          <cell r="Z964">
            <v>67946</v>
          </cell>
          <cell r="AA964">
            <v>64362</v>
          </cell>
          <cell r="AB964">
            <v>63604</v>
          </cell>
          <cell r="AC964">
            <v>59028</v>
          </cell>
          <cell r="AD964">
            <v>62834</v>
          </cell>
          <cell r="AE964">
            <v>51875</v>
          </cell>
          <cell r="AF964">
            <v>58764</v>
          </cell>
          <cell r="AG964">
            <v>48268</v>
          </cell>
          <cell r="AH964">
            <v>49473</v>
          </cell>
          <cell r="AI964">
            <v>48144</v>
          </cell>
          <cell r="AJ964">
            <v>52804</v>
          </cell>
          <cell r="AK964">
            <v>63980</v>
          </cell>
          <cell r="AL964">
            <v>61758</v>
          </cell>
          <cell r="AM964">
            <v>50636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412707</v>
          </cell>
          <cell r="L965">
            <v>2379</v>
          </cell>
          <cell r="M965">
            <v>16992</v>
          </cell>
          <cell r="N965">
            <v>17933</v>
          </cell>
          <cell r="O965">
            <v>18528</v>
          </cell>
          <cell r="P965">
            <v>14740</v>
          </cell>
          <cell r="Q965">
            <v>14973</v>
          </cell>
          <cell r="R965">
            <v>19594</v>
          </cell>
          <cell r="S965">
            <v>23732</v>
          </cell>
          <cell r="T965">
            <v>30547</v>
          </cell>
          <cell r="U965">
            <v>30168</v>
          </cell>
          <cell r="V965">
            <v>24256</v>
          </cell>
          <cell r="W965">
            <v>16910</v>
          </cell>
          <cell r="X965">
            <v>17063</v>
          </cell>
          <cell r="Y965">
            <v>13969</v>
          </cell>
          <cell r="Z965">
            <v>12787</v>
          </cell>
          <cell r="AA965">
            <v>10737</v>
          </cell>
          <cell r="AB965">
            <v>11833</v>
          </cell>
          <cell r="AC965">
            <v>23091</v>
          </cell>
          <cell r="AD965">
            <v>17161</v>
          </cell>
          <cell r="AE965">
            <v>9105</v>
          </cell>
          <cell r="AF965">
            <v>21441</v>
          </cell>
          <cell r="AG965">
            <v>8918</v>
          </cell>
          <cell r="AH965">
            <v>5604</v>
          </cell>
          <cell r="AI965">
            <v>2851</v>
          </cell>
          <cell r="AJ965">
            <v>2660</v>
          </cell>
          <cell r="AK965">
            <v>2845</v>
          </cell>
          <cell r="AL965">
            <v>6393</v>
          </cell>
          <cell r="AM965">
            <v>11682</v>
          </cell>
          <cell r="AN965">
            <v>3815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1960075</v>
          </cell>
          <cell r="L966">
            <v>4394</v>
          </cell>
          <cell r="M966">
            <v>64786</v>
          </cell>
          <cell r="N966">
            <v>78003</v>
          </cell>
          <cell r="O966">
            <v>115951</v>
          </cell>
          <cell r="P966">
            <v>46263</v>
          </cell>
          <cell r="Q966">
            <v>37870</v>
          </cell>
          <cell r="R966">
            <v>39674</v>
          </cell>
          <cell r="S966">
            <v>61701</v>
          </cell>
          <cell r="T966">
            <v>85542</v>
          </cell>
          <cell r="U966">
            <v>80209</v>
          </cell>
          <cell r="V966">
            <v>101287</v>
          </cell>
          <cell r="W966">
            <v>103014</v>
          </cell>
          <cell r="X966">
            <v>100565</v>
          </cell>
          <cell r="Y966">
            <v>81558</v>
          </cell>
          <cell r="Z966">
            <v>99176</v>
          </cell>
          <cell r="AA966">
            <v>85283</v>
          </cell>
          <cell r="AB966">
            <v>82904</v>
          </cell>
          <cell r="AC966">
            <v>56575</v>
          </cell>
          <cell r="AD966">
            <v>98113</v>
          </cell>
          <cell r="AE966">
            <v>112211</v>
          </cell>
          <cell r="AF966">
            <v>100942</v>
          </cell>
          <cell r="AG966">
            <v>63044</v>
          </cell>
          <cell r="AH966">
            <v>23827</v>
          </cell>
          <cell r="AI966">
            <v>18812</v>
          </cell>
          <cell r="AJ966">
            <v>35181</v>
          </cell>
          <cell r="AK966">
            <v>51947</v>
          </cell>
          <cell r="AL966">
            <v>47754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1147314</v>
          </cell>
          <cell r="L967">
            <v>10013</v>
          </cell>
          <cell r="M967">
            <v>38348</v>
          </cell>
          <cell r="N967">
            <v>36961</v>
          </cell>
          <cell r="O967">
            <v>31770</v>
          </cell>
          <cell r="P967">
            <v>59522</v>
          </cell>
          <cell r="Q967">
            <v>60316</v>
          </cell>
          <cell r="R967">
            <v>62288</v>
          </cell>
          <cell r="S967">
            <v>78997</v>
          </cell>
          <cell r="T967">
            <v>60162</v>
          </cell>
          <cell r="U967">
            <v>67808</v>
          </cell>
          <cell r="V967">
            <v>53700</v>
          </cell>
          <cell r="W967">
            <v>48403</v>
          </cell>
          <cell r="X967">
            <v>41125</v>
          </cell>
          <cell r="Y967">
            <v>40300</v>
          </cell>
          <cell r="Z967">
            <v>36400</v>
          </cell>
          <cell r="AA967">
            <v>36676</v>
          </cell>
          <cell r="AB967">
            <v>40983</v>
          </cell>
          <cell r="AC967">
            <v>50713</v>
          </cell>
          <cell r="AD967">
            <v>53986</v>
          </cell>
          <cell r="AE967">
            <v>42426</v>
          </cell>
          <cell r="AF967">
            <v>46412</v>
          </cell>
          <cell r="AG967">
            <v>33471</v>
          </cell>
          <cell r="AH967">
            <v>24104</v>
          </cell>
          <cell r="AI967">
            <v>19804</v>
          </cell>
          <cell r="AJ967">
            <v>17869</v>
          </cell>
          <cell r="AK967">
            <v>15524</v>
          </cell>
          <cell r="AL967">
            <v>14576</v>
          </cell>
          <cell r="AM967">
            <v>18721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241218</v>
          </cell>
          <cell r="L968">
            <v>4672</v>
          </cell>
          <cell r="M968">
            <v>11822</v>
          </cell>
          <cell r="N968">
            <v>9223</v>
          </cell>
          <cell r="O968">
            <v>9068</v>
          </cell>
          <cell r="P968">
            <v>8387</v>
          </cell>
          <cell r="Q968">
            <v>11187</v>
          </cell>
          <cell r="R968">
            <v>11953</v>
          </cell>
          <cell r="S968">
            <v>8760</v>
          </cell>
          <cell r="T968">
            <v>10582</v>
          </cell>
          <cell r="U968">
            <v>12256</v>
          </cell>
          <cell r="V968">
            <v>8213</v>
          </cell>
          <cell r="W968">
            <v>8487</v>
          </cell>
          <cell r="X968">
            <v>6039</v>
          </cell>
          <cell r="Y968">
            <v>7506</v>
          </cell>
          <cell r="Z968">
            <v>8270</v>
          </cell>
          <cell r="AA968">
            <v>10468</v>
          </cell>
          <cell r="AB968">
            <v>10765</v>
          </cell>
          <cell r="AC968">
            <v>7519</v>
          </cell>
          <cell r="AD968">
            <v>7742</v>
          </cell>
          <cell r="AE968">
            <v>7910</v>
          </cell>
          <cell r="AF968">
            <v>9092</v>
          </cell>
          <cell r="AG968">
            <v>6807</v>
          </cell>
          <cell r="AH968">
            <v>6087</v>
          </cell>
          <cell r="AI968">
            <v>5626</v>
          </cell>
          <cell r="AJ968">
            <v>4998</v>
          </cell>
          <cell r="AK968">
            <v>7335</v>
          </cell>
          <cell r="AL968">
            <v>7978</v>
          </cell>
          <cell r="AM968">
            <v>8499</v>
          </cell>
          <cell r="AN968">
            <v>3967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375564</v>
          </cell>
          <cell r="L969">
            <v>2534</v>
          </cell>
          <cell r="M969">
            <v>10482</v>
          </cell>
          <cell r="N969">
            <v>38975</v>
          </cell>
          <cell r="O969">
            <v>4488</v>
          </cell>
          <cell r="P969">
            <v>52216</v>
          </cell>
          <cell r="Q969">
            <v>17463</v>
          </cell>
          <cell r="R969">
            <v>23053</v>
          </cell>
          <cell r="S969">
            <v>78226</v>
          </cell>
          <cell r="T969">
            <v>6691</v>
          </cell>
          <cell r="U969">
            <v>8527</v>
          </cell>
          <cell r="V969">
            <v>37753</v>
          </cell>
          <cell r="W969">
            <v>7489</v>
          </cell>
          <cell r="X969">
            <v>13270</v>
          </cell>
          <cell r="Y969">
            <v>9508</v>
          </cell>
          <cell r="Z969">
            <v>5322</v>
          </cell>
          <cell r="AA969">
            <v>1180</v>
          </cell>
          <cell r="AB969">
            <v>1426</v>
          </cell>
          <cell r="AC969">
            <v>4178</v>
          </cell>
          <cell r="AD969">
            <v>2705</v>
          </cell>
          <cell r="AE969">
            <v>4893</v>
          </cell>
          <cell r="AF969">
            <v>3897</v>
          </cell>
          <cell r="AG969">
            <v>7183</v>
          </cell>
          <cell r="AH969">
            <v>6431</v>
          </cell>
          <cell r="AI969">
            <v>6619</v>
          </cell>
          <cell r="AJ969">
            <v>2441</v>
          </cell>
          <cell r="AK969">
            <v>1786</v>
          </cell>
          <cell r="AL969">
            <v>1899</v>
          </cell>
          <cell r="AM969">
            <v>1166</v>
          </cell>
          <cell r="AN969">
            <v>11567</v>
          </cell>
          <cell r="AO969">
            <v>2196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2495609</v>
          </cell>
          <cell r="L970">
            <v>25628</v>
          </cell>
          <cell r="M970">
            <v>81437</v>
          </cell>
          <cell r="N970">
            <v>74659</v>
          </cell>
          <cell r="O970">
            <v>86504</v>
          </cell>
          <cell r="P970">
            <v>130103</v>
          </cell>
          <cell r="Q970">
            <v>100889</v>
          </cell>
          <cell r="R970">
            <v>117583</v>
          </cell>
          <cell r="S970">
            <v>111899</v>
          </cell>
          <cell r="T970">
            <v>94605</v>
          </cell>
          <cell r="U970">
            <v>165316</v>
          </cell>
          <cell r="V970">
            <v>99963</v>
          </cell>
          <cell r="W970">
            <v>132883</v>
          </cell>
          <cell r="X970">
            <v>163227</v>
          </cell>
          <cell r="Y970">
            <v>46626</v>
          </cell>
          <cell r="Z970">
            <v>41548</v>
          </cell>
          <cell r="AA970">
            <v>86758</v>
          </cell>
          <cell r="AB970">
            <v>88867</v>
          </cell>
          <cell r="AC970">
            <v>94041</v>
          </cell>
          <cell r="AD970">
            <v>204355</v>
          </cell>
          <cell r="AE970">
            <v>52068</v>
          </cell>
          <cell r="AF970">
            <v>54671</v>
          </cell>
          <cell r="AG970">
            <v>39858</v>
          </cell>
          <cell r="AH970">
            <v>41830</v>
          </cell>
          <cell r="AI970">
            <v>88352</v>
          </cell>
          <cell r="AJ970">
            <v>40982</v>
          </cell>
          <cell r="AK970">
            <v>57472</v>
          </cell>
          <cell r="AL970">
            <v>63265</v>
          </cell>
          <cell r="AM970">
            <v>79943</v>
          </cell>
          <cell r="AN970">
            <v>18463</v>
          </cell>
          <cell r="AO970">
            <v>11814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  <cell r="J971">
            <v>193923</v>
          </cell>
          <cell r="L971">
            <v>3181</v>
          </cell>
          <cell r="M971">
            <v>8734</v>
          </cell>
          <cell r="N971">
            <v>8001</v>
          </cell>
          <cell r="O971">
            <v>9277</v>
          </cell>
          <cell r="P971">
            <v>12944</v>
          </cell>
          <cell r="Q971">
            <v>7742</v>
          </cell>
          <cell r="R971">
            <v>6955</v>
          </cell>
          <cell r="S971">
            <v>8912</v>
          </cell>
          <cell r="T971">
            <v>10552</v>
          </cell>
          <cell r="U971">
            <v>7332</v>
          </cell>
          <cell r="V971">
            <v>7664</v>
          </cell>
          <cell r="W971">
            <v>5169</v>
          </cell>
          <cell r="X971">
            <v>4640</v>
          </cell>
          <cell r="Y971">
            <v>3213</v>
          </cell>
          <cell r="Z971">
            <v>4749</v>
          </cell>
          <cell r="AA971">
            <v>4632</v>
          </cell>
          <cell r="AB971">
            <v>10277</v>
          </cell>
          <cell r="AC971">
            <v>5709</v>
          </cell>
          <cell r="AD971">
            <v>5009</v>
          </cell>
          <cell r="AE971">
            <v>8097</v>
          </cell>
          <cell r="AF971">
            <v>5335</v>
          </cell>
          <cell r="AG971">
            <v>5724</v>
          </cell>
          <cell r="AH971">
            <v>10514</v>
          </cell>
          <cell r="AI971">
            <v>5078</v>
          </cell>
          <cell r="AJ971">
            <v>3854</v>
          </cell>
          <cell r="AK971">
            <v>6770</v>
          </cell>
          <cell r="AL971">
            <v>4963</v>
          </cell>
          <cell r="AM971">
            <v>7306</v>
          </cell>
          <cell r="AN971">
            <v>1590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  <cell r="J972">
            <v>217791</v>
          </cell>
          <cell r="L972">
            <v>862</v>
          </cell>
          <cell r="M972">
            <v>7610</v>
          </cell>
          <cell r="N972">
            <v>47905</v>
          </cell>
          <cell r="O972">
            <v>5979</v>
          </cell>
          <cell r="P972">
            <v>641</v>
          </cell>
          <cell r="Q972">
            <v>1894</v>
          </cell>
          <cell r="R972">
            <v>2989</v>
          </cell>
          <cell r="S972">
            <v>165</v>
          </cell>
          <cell r="T972">
            <v>7018</v>
          </cell>
          <cell r="U972">
            <v>89</v>
          </cell>
          <cell r="V972">
            <v>4342</v>
          </cell>
          <cell r="W972">
            <v>246</v>
          </cell>
          <cell r="X972">
            <v>1422</v>
          </cell>
          <cell r="Y972">
            <v>12681</v>
          </cell>
          <cell r="Z972">
            <v>1192</v>
          </cell>
          <cell r="AA972">
            <v>308</v>
          </cell>
          <cell r="AB972">
            <v>338</v>
          </cell>
          <cell r="AC972">
            <v>385</v>
          </cell>
          <cell r="AD972">
            <v>2866</v>
          </cell>
          <cell r="AE972">
            <v>145</v>
          </cell>
          <cell r="AF972">
            <v>17390</v>
          </cell>
          <cell r="AG972">
            <v>4955</v>
          </cell>
          <cell r="AH972">
            <v>283</v>
          </cell>
          <cell r="AI972">
            <v>8487</v>
          </cell>
          <cell r="AJ972">
            <v>54326</v>
          </cell>
          <cell r="AK972">
            <v>987</v>
          </cell>
          <cell r="AL972">
            <v>552</v>
          </cell>
          <cell r="AM972">
            <v>22578</v>
          </cell>
          <cell r="AN972">
            <v>9156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3255066</v>
          </cell>
          <cell r="L973">
            <v>42066</v>
          </cell>
          <cell r="M973">
            <v>162032</v>
          </cell>
          <cell r="N973">
            <v>157910</v>
          </cell>
          <cell r="O973">
            <v>190616</v>
          </cell>
          <cell r="P973">
            <v>278471</v>
          </cell>
          <cell r="Q973">
            <v>152727</v>
          </cell>
          <cell r="R973">
            <v>134238</v>
          </cell>
          <cell r="S973">
            <v>110376</v>
          </cell>
          <cell r="T973">
            <v>158450</v>
          </cell>
          <cell r="U973">
            <v>142091</v>
          </cell>
          <cell r="V973">
            <v>84700</v>
          </cell>
          <cell r="W973">
            <v>66837</v>
          </cell>
          <cell r="X973">
            <v>168361</v>
          </cell>
          <cell r="Y973">
            <v>67535</v>
          </cell>
          <cell r="Z973">
            <v>66168</v>
          </cell>
          <cell r="AA973">
            <v>85473</v>
          </cell>
          <cell r="AB973">
            <v>83550</v>
          </cell>
          <cell r="AC973">
            <v>116196</v>
          </cell>
          <cell r="AD973">
            <v>107879</v>
          </cell>
          <cell r="AE973">
            <v>217286</v>
          </cell>
          <cell r="AF973">
            <v>146220</v>
          </cell>
          <cell r="AG973">
            <v>102557</v>
          </cell>
          <cell r="AH973">
            <v>28730</v>
          </cell>
          <cell r="AI973">
            <v>28407</v>
          </cell>
          <cell r="AJ973">
            <v>132247</v>
          </cell>
          <cell r="AK973">
            <v>64846</v>
          </cell>
          <cell r="AL973">
            <v>45164</v>
          </cell>
          <cell r="AM973">
            <v>53231</v>
          </cell>
          <cell r="AN973">
            <v>60702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  <cell r="J974">
            <v>23597</v>
          </cell>
          <cell r="L974">
            <v>433</v>
          </cell>
          <cell r="M974">
            <v>2415</v>
          </cell>
          <cell r="N974">
            <v>573</v>
          </cell>
          <cell r="O974">
            <v>514</v>
          </cell>
          <cell r="Q974">
            <v>836</v>
          </cell>
          <cell r="S974">
            <v>720</v>
          </cell>
          <cell r="T974">
            <v>146</v>
          </cell>
          <cell r="U974">
            <v>825</v>
          </cell>
          <cell r="V974">
            <v>60</v>
          </cell>
          <cell r="W974">
            <v>724</v>
          </cell>
          <cell r="X974">
            <v>1875</v>
          </cell>
          <cell r="Y974">
            <v>58</v>
          </cell>
          <cell r="Z974">
            <v>926</v>
          </cell>
          <cell r="AB974">
            <v>364</v>
          </cell>
          <cell r="AC974">
            <v>3258</v>
          </cell>
          <cell r="AD974">
            <v>801</v>
          </cell>
          <cell r="AE974">
            <v>7563</v>
          </cell>
          <cell r="AF974">
            <v>1506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  <cell r="J975">
            <v>203644</v>
          </cell>
          <cell r="M975">
            <v>6517</v>
          </cell>
          <cell r="N975">
            <v>55406</v>
          </cell>
          <cell r="O975">
            <v>16569</v>
          </cell>
          <cell r="P975">
            <v>18726</v>
          </cell>
          <cell r="Q975">
            <v>16870</v>
          </cell>
          <cell r="R975">
            <v>14332</v>
          </cell>
          <cell r="S975">
            <v>6131</v>
          </cell>
          <cell r="T975">
            <v>10163</v>
          </cell>
          <cell r="U975">
            <v>2845</v>
          </cell>
          <cell r="V975">
            <v>6471</v>
          </cell>
          <cell r="W975">
            <v>1578</v>
          </cell>
          <cell r="X975">
            <v>12377</v>
          </cell>
          <cell r="Z975">
            <v>5486</v>
          </cell>
          <cell r="AB975">
            <v>4587</v>
          </cell>
          <cell r="AC975">
            <v>10063</v>
          </cell>
          <cell r="AE975">
            <v>10152</v>
          </cell>
          <cell r="AF975">
            <v>1091</v>
          </cell>
          <cell r="AG975">
            <v>4280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  <cell r="J976">
            <v>43261</v>
          </cell>
          <cell r="L976">
            <v>2807</v>
          </cell>
          <cell r="M976">
            <v>4221</v>
          </cell>
          <cell r="N976">
            <v>3229</v>
          </cell>
          <cell r="O976">
            <v>2643</v>
          </cell>
          <cell r="P976">
            <v>195</v>
          </cell>
          <cell r="Q976">
            <v>1232</v>
          </cell>
          <cell r="R976">
            <v>735</v>
          </cell>
          <cell r="S976">
            <v>447</v>
          </cell>
          <cell r="T976">
            <v>5172</v>
          </cell>
          <cell r="V976">
            <v>1347</v>
          </cell>
          <cell r="W976">
            <v>1014</v>
          </cell>
          <cell r="X976">
            <v>884</v>
          </cell>
          <cell r="Y976">
            <v>226</v>
          </cell>
          <cell r="Z976">
            <v>3031</v>
          </cell>
          <cell r="AA976">
            <v>7845</v>
          </cell>
          <cell r="AB976">
            <v>814</v>
          </cell>
          <cell r="AC976">
            <v>926</v>
          </cell>
          <cell r="AD976">
            <v>1322</v>
          </cell>
          <cell r="AE976">
            <v>1676</v>
          </cell>
          <cell r="AF976">
            <v>3495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  <cell r="J977">
            <v>29904</v>
          </cell>
          <cell r="L977">
            <v>475</v>
          </cell>
          <cell r="M977">
            <v>459</v>
          </cell>
          <cell r="N977">
            <v>1180</v>
          </cell>
          <cell r="O977">
            <v>1229</v>
          </cell>
          <cell r="P977">
            <v>675</v>
          </cell>
          <cell r="Q977">
            <v>1309</v>
          </cell>
          <cell r="R977">
            <v>1552</v>
          </cell>
          <cell r="S977">
            <v>901</v>
          </cell>
          <cell r="T977">
            <v>1251</v>
          </cell>
          <cell r="U977">
            <v>2724</v>
          </cell>
          <cell r="V977">
            <v>1371</v>
          </cell>
          <cell r="W977">
            <v>1766</v>
          </cell>
          <cell r="X977">
            <v>1162</v>
          </cell>
          <cell r="Y977">
            <v>1568</v>
          </cell>
          <cell r="Z977">
            <v>1225</v>
          </cell>
          <cell r="AA977">
            <v>1606</v>
          </cell>
          <cell r="AB977">
            <v>459</v>
          </cell>
          <cell r="AC977">
            <v>4166</v>
          </cell>
          <cell r="AD977">
            <v>1218</v>
          </cell>
          <cell r="AE977">
            <v>1266</v>
          </cell>
          <cell r="AF977">
            <v>1649</v>
          </cell>
          <cell r="AG977">
            <v>693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215916</v>
          </cell>
          <cell r="L978">
            <v>327</v>
          </cell>
          <cell r="M978">
            <v>3467</v>
          </cell>
          <cell r="N978">
            <v>4526</v>
          </cell>
          <cell r="O978">
            <v>2864</v>
          </cell>
          <cell r="P978">
            <v>8680</v>
          </cell>
          <cell r="Q978">
            <v>14041</v>
          </cell>
          <cell r="R978">
            <v>13770</v>
          </cell>
          <cell r="S978">
            <v>17246</v>
          </cell>
          <cell r="T978">
            <v>5253</v>
          </cell>
          <cell r="U978">
            <v>8390</v>
          </cell>
          <cell r="V978">
            <v>6956</v>
          </cell>
          <cell r="W978">
            <v>19446</v>
          </cell>
          <cell r="X978">
            <v>9879</v>
          </cell>
          <cell r="Y978">
            <v>3616</v>
          </cell>
          <cell r="Z978">
            <v>44822</v>
          </cell>
          <cell r="AA978">
            <v>8703</v>
          </cell>
          <cell r="AB978">
            <v>9248</v>
          </cell>
          <cell r="AC978">
            <v>16212</v>
          </cell>
          <cell r="AD978">
            <v>7392</v>
          </cell>
          <cell r="AE978">
            <v>7536</v>
          </cell>
          <cell r="AF978">
            <v>836</v>
          </cell>
          <cell r="AH978">
            <v>2706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95246</v>
          </cell>
          <cell r="M979">
            <v>1502</v>
          </cell>
          <cell r="N979">
            <v>3037</v>
          </cell>
          <cell r="O979">
            <v>1445</v>
          </cell>
          <cell r="P979">
            <v>2786</v>
          </cell>
          <cell r="Q979">
            <v>2128</v>
          </cell>
          <cell r="R979">
            <v>3202</v>
          </cell>
          <cell r="S979">
            <v>1137</v>
          </cell>
          <cell r="T979">
            <v>8663</v>
          </cell>
          <cell r="U979">
            <v>4376</v>
          </cell>
          <cell r="V979">
            <v>2146</v>
          </cell>
          <cell r="W979">
            <v>8063</v>
          </cell>
          <cell r="X979">
            <v>4237</v>
          </cell>
          <cell r="Y979">
            <v>2667</v>
          </cell>
          <cell r="Z979">
            <v>12767</v>
          </cell>
          <cell r="AA979">
            <v>9476</v>
          </cell>
          <cell r="AB979">
            <v>3895</v>
          </cell>
          <cell r="AC979">
            <v>11271</v>
          </cell>
          <cell r="AD979">
            <v>1166</v>
          </cell>
          <cell r="AE979">
            <v>1280</v>
          </cell>
          <cell r="AF979">
            <v>9677</v>
          </cell>
          <cell r="AG979">
            <v>325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450433</v>
          </cell>
          <cell r="L980">
            <v>4867</v>
          </cell>
          <cell r="M980">
            <v>15688</v>
          </cell>
          <cell r="N980">
            <v>10690</v>
          </cell>
          <cell r="O980">
            <v>11486</v>
          </cell>
          <cell r="P980">
            <v>9044</v>
          </cell>
          <cell r="Q980">
            <v>12379</v>
          </cell>
          <cell r="R980">
            <v>11966</v>
          </cell>
          <cell r="S980">
            <v>9350</v>
          </cell>
          <cell r="T980">
            <v>9877</v>
          </cell>
          <cell r="U980">
            <v>9251</v>
          </cell>
          <cell r="V980">
            <v>9721</v>
          </cell>
          <cell r="W980">
            <v>4892</v>
          </cell>
          <cell r="X980">
            <v>17538</v>
          </cell>
          <cell r="Y980">
            <v>11657</v>
          </cell>
          <cell r="Z980">
            <v>10763</v>
          </cell>
          <cell r="AA980">
            <v>12922</v>
          </cell>
          <cell r="AB980">
            <v>20259</v>
          </cell>
          <cell r="AC980">
            <v>18031</v>
          </cell>
          <cell r="AD980">
            <v>19331</v>
          </cell>
          <cell r="AE980">
            <v>18562</v>
          </cell>
          <cell r="AF980">
            <v>34867</v>
          </cell>
          <cell r="AG980">
            <v>9903</v>
          </cell>
          <cell r="AH980">
            <v>23764</v>
          </cell>
          <cell r="AI980">
            <v>25702</v>
          </cell>
          <cell r="AJ980">
            <v>29807</v>
          </cell>
          <cell r="AK980">
            <v>24358</v>
          </cell>
          <cell r="AL980">
            <v>25647</v>
          </cell>
          <cell r="AM980">
            <v>24421</v>
          </cell>
          <cell r="AN980">
            <v>3690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1038056</v>
          </cell>
          <cell r="L981">
            <v>169</v>
          </cell>
          <cell r="M981">
            <v>38565</v>
          </cell>
          <cell r="N981">
            <v>23955</v>
          </cell>
          <cell r="O981">
            <v>40891</v>
          </cell>
          <cell r="P981">
            <v>31616</v>
          </cell>
          <cell r="Q981">
            <v>90659</v>
          </cell>
          <cell r="R981">
            <v>54991</v>
          </cell>
          <cell r="S981">
            <v>73102</v>
          </cell>
          <cell r="T981">
            <v>87277</v>
          </cell>
          <cell r="U981">
            <v>49203</v>
          </cell>
          <cell r="V981">
            <v>54584</v>
          </cell>
          <cell r="W981">
            <v>71700</v>
          </cell>
          <cell r="X981">
            <v>31920</v>
          </cell>
          <cell r="Y981">
            <v>48606</v>
          </cell>
          <cell r="Z981">
            <v>42913</v>
          </cell>
          <cell r="AA981">
            <v>38050</v>
          </cell>
          <cell r="AB981">
            <v>29049</v>
          </cell>
          <cell r="AC981">
            <v>15462</v>
          </cell>
          <cell r="AD981">
            <v>36398</v>
          </cell>
          <cell r="AE981">
            <v>34517</v>
          </cell>
          <cell r="AF981">
            <v>16146</v>
          </cell>
          <cell r="AG981">
            <v>10489</v>
          </cell>
          <cell r="AH981">
            <v>11161</v>
          </cell>
          <cell r="AI981">
            <v>12599</v>
          </cell>
          <cell r="AJ981">
            <v>47176</v>
          </cell>
          <cell r="AK981">
            <v>17739</v>
          </cell>
          <cell r="AL981">
            <v>8781</v>
          </cell>
          <cell r="AM981">
            <v>12632</v>
          </cell>
          <cell r="AN981">
            <v>7706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1539377</v>
          </cell>
          <cell r="L982">
            <v>24781</v>
          </cell>
          <cell r="M982">
            <v>56199</v>
          </cell>
          <cell r="N982">
            <v>56443</v>
          </cell>
          <cell r="O982">
            <v>53411</v>
          </cell>
          <cell r="P982">
            <v>64543</v>
          </cell>
          <cell r="Q982">
            <v>78216</v>
          </cell>
          <cell r="R982">
            <v>71361</v>
          </cell>
          <cell r="S982">
            <v>47641</v>
          </cell>
          <cell r="T982">
            <v>67271</v>
          </cell>
          <cell r="U982">
            <v>73675</v>
          </cell>
          <cell r="V982">
            <v>42223</v>
          </cell>
          <cell r="W982">
            <v>28862</v>
          </cell>
          <cell r="X982">
            <v>46609</v>
          </cell>
          <cell r="Y982">
            <v>33179</v>
          </cell>
          <cell r="Z982">
            <v>43754</v>
          </cell>
          <cell r="AA982">
            <v>84352</v>
          </cell>
          <cell r="AB982">
            <v>69541</v>
          </cell>
          <cell r="AC982">
            <v>70358</v>
          </cell>
          <cell r="AD982">
            <v>83805</v>
          </cell>
          <cell r="AE982">
            <v>83485</v>
          </cell>
          <cell r="AF982">
            <v>28806</v>
          </cell>
          <cell r="AG982">
            <v>27263</v>
          </cell>
          <cell r="AH982">
            <v>35619</v>
          </cell>
          <cell r="AI982">
            <v>54439</v>
          </cell>
          <cell r="AJ982">
            <v>35669</v>
          </cell>
          <cell r="AK982">
            <v>56617</v>
          </cell>
          <cell r="AL982">
            <v>58195</v>
          </cell>
          <cell r="AM982">
            <v>44013</v>
          </cell>
          <cell r="AN982">
            <v>18898</v>
          </cell>
          <cell r="AO982">
            <v>149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  <cell r="J983">
            <v>22790</v>
          </cell>
          <cell r="M983">
            <v>397</v>
          </cell>
          <cell r="N983">
            <v>527</v>
          </cell>
          <cell r="O983">
            <v>585</v>
          </cell>
          <cell r="P983">
            <v>237</v>
          </cell>
          <cell r="Q983">
            <v>701</v>
          </cell>
          <cell r="R983">
            <v>107</v>
          </cell>
          <cell r="U983">
            <v>261</v>
          </cell>
          <cell r="V983">
            <v>494</v>
          </cell>
          <cell r="X983">
            <v>246</v>
          </cell>
          <cell r="Y983">
            <v>327</v>
          </cell>
          <cell r="AA983">
            <v>277</v>
          </cell>
          <cell r="AB983">
            <v>1444</v>
          </cell>
          <cell r="AE983">
            <v>575</v>
          </cell>
          <cell r="AF983">
            <v>299</v>
          </cell>
          <cell r="AG983">
            <v>1035</v>
          </cell>
          <cell r="AH983">
            <v>2502</v>
          </cell>
          <cell r="AI983">
            <v>3440</v>
          </cell>
          <cell r="AJ983">
            <v>1178</v>
          </cell>
          <cell r="AK983">
            <v>3457</v>
          </cell>
          <cell r="AL983">
            <v>1154</v>
          </cell>
          <cell r="AM983">
            <v>2292</v>
          </cell>
          <cell r="AN983">
            <v>1255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  <cell r="J984">
            <v>227681</v>
          </cell>
          <cell r="L984">
            <v>630</v>
          </cell>
          <cell r="M984">
            <v>625</v>
          </cell>
          <cell r="N984">
            <v>837</v>
          </cell>
          <cell r="O984">
            <v>12152</v>
          </cell>
          <cell r="P984">
            <v>4741</v>
          </cell>
          <cell r="Q984">
            <v>4290</v>
          </cell>
          <cell r="R984">
            <v>1447</v>
          </cell>
          <cell r="S984">
            <v>3049</v>
          </cell>
          <cell r="V984">
            <v>3159</v>
          </cell>
          <cell r="X984">
            <v>375</v>
          </cell>
          <cell r="AA984">
            <v>549</v>
          </cell>
          <cell r="AG984">
            <v>3097</v>
          </cell>
          <cell r="AH984">
            <v>6174</v>
          </cell>
          <cell r="AI984">
            <v>53341</v>
          </cell>
          <cell r="AJ984">
            <v>50735</v>
          </cell>
          <cell r="AK984">
            <v>30175</v>
          </cell>
          <cell r="AL984">
            <v>4790</v>
          </cell>
          <cell r="AM984">
            <v>13690</v>
          </cell>
          <cell r="AN984">
            <v>33825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  <cell r="J985">
            <v>57978</v>
          </cell>
          <cell r="M985">
            <v>1105</v>
          </cell>
          <cell r="N985">
            <v>2697</v>
          </cell>
          <cell r="O985">
            <v>1599</v>
          </cell>
          <cell r="P985">
            <v>734</v>
          </cell>
          <cell r="Q985">
            <v>1640</v>
          </cell>
          <cell r="R985">
            <v>2473</v>
          </cell>
          <cell r="S985">
            <v>491</v>
          </cell>
          <cell r="T985">
            <v>2228</v>
          </cell>
          <cell r="V985">
            <v>687</v>
          </cell>
          <cell r="W985">
            <v>703</v>
          </cell>
          <cell r="X985">
            <v>342</v>
          </cell>
          <cell r="Z985">
            <v>362</v>
          </cell>
          <cell r="AA985">
            <v>517</v>
          </cell>
          <cell r="AB985">
            <v>369</v>
          </cell>
          <cell r="AC985">
            <v>372</v>
          </cell>
          <cell r="AD985">
            <v>383</v>
          </cell>
          <cell r="AG985">
            <v>1905</v>
          </cell>
          <cell r="AH985">
            <v>2243</v>
          </cell>
          <cell r="AI985">
            <v>11245</v>
          </cell>
          <cell r="AJ985">
            <v>2630</v>
          </cell>
          <cell r="AK985">
            <v>1243</v>
          </cell>
          <cell r="AL985">
            <v>16327</v>
          </cell>
          <cell r="AM985">
            <v>4647</v>
          </cell>
          <cell r="AN985">
            <v>1036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14822233</v>
          </cell>
          <cell r="L986">
            <v>362068</v>
          </cell>
          <cell r="M986">
            <v>780838</v>
          </cell>
          <cell r="N986">
            <v>739999</v>
          </cell>
          <cell r="O986">
            <v>648397</v>
          </cell>
          <cell r="P986">
            <v>682975</v>
          </cell>
          <cell r="Q986">
            <v>779647</v>
          </cell>
          <cell r="R986">
            <v>857696</v>
          </cell>
          <cell r="S986">
            <v>769470</v>
          </cell>
          <cell r="T986">
            <v>875401</v>
          </cell>
          <cell r="U986">
            <v>749605</v>
          </cell>
          <cell r="V986">
            <v>591240</v>
          </cell>
          <cell r="W986">
            <v>595375</v>
          </cell>
          <cell r="X986">
            <v>548832</v>
          </cell>
          <cell r="Y986">
            <v>473024</v>
          </cell>
          <cell r="Z986">
            <v>421432</v>
          </cell>
          <cell r="AA986">
            <v>425730</v>
          </cell>
          <cell r="AB986">
            <v>433144</v>
          </cell>
          <cell r="AC986">
            <v>432259</v>
          </cell>
          <cell r="AD986">
            <v>427142</v>
          </cell>
          <cell r="AE986">
            <v>356277</v>
          </cell>
          <cell r="AF986">
            <v>368016</v>
          </cell>
          <cell r="AG986">
            <v>309404</v>
          </cell>
          <cell r="AH986">
            <v>307813</v>
          </cell>
          <cell r="AI986">
            <v>332753</v>
          </cell>
          <cell r="AJ986">
            <v>346029</v>
          </cell>
          <cell r="AK986">
            <v>360186</v>
          </cell>
          <cell r="AL986">
            <v>384875</v>
          </cell>
          <cell r="AM986">
            <v>349870</v>
          </cell>
          <cell r="AN986">
            <v>112736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614807</v>
          </cell>
          <cell r="L987">
            <v>19111</v>
          </cell>
          <cell r="M987">
            <v>59761</v>
          </cell>
          <cell r="N987">
            <v>42512</v>
          </cell>
          <cell r="O987">
            <v>34010</v>
          </cell>
          <cell r="P987">
            <v>38244</v>
          </cell>
          <cell r="Q987">
            <v>32041</v>
          </cell>
          <cell r="R987">
            <v>39199</v>
          </cell>
          <cell r="S987">
            <v>31169</v>
          </cell>
          <cell r="T987">
            <v>29881</v>
          </cell>
          <cell r="U987">
            <v>39082</v>
          </cell>
          <cell r="V987">
            <v>23373</v>
          </cell>
          <cell r="W987">
            <v>29491</v>
          </cell>
          <cell r="X987">
            <v>22491</v>
          </cell>
          <cell r="Y987">
            <v>26624</v>
          </cell>
          <cell r="Z987">
            <v>18181</v>
          </cell>
          <cell r="AA987">
            <v>17175</v>
          </cell>
          <cell r="AB987">
            <v>14985</v>
          </cell>
          <cell r="AC987">
            <v>17606</v>
          </cell>
          <cell r="AD987">
            <v>20434</v>
          </cell>
          <cell r="AE987">
            <v>10989</v>
          </cell>
          <cell r="AF987">
            <v>7666</v>
          </cell>
          <cell r="AG987">
            <v>10302</v>
          </cell>
          <cell r="AH987">
            <v>3998</v>
          </cell>
          <cell r="AI987">
            <v>6402</v>
          </cell>
          <cell r="AJ987">
            <v>5073</v>
          </cell>
          <cell r="AK987">
            <v>7473</v>
          </cell>
          <cell r="AL987">
            <v>3783</v>
          </cell>
          <cell r="AM987">
            <v>2978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2822414</v>
          </cell>
          <cell r="L988">
            <v>73275</v>
          </cell>
          <cell r="M988">
            <v>150592</v>
          </cell>
          <cell r="N988">
            <v>145398</v>
          </cell>
          <cell r="O988">
            <v>128606</v>
          </cell>
          <cell r="P988">
            <v>131000</v>
          </cell>
          <cell r="Q988">
            <v>155998</v>
          </cell>
          <cell r="R988">
            <v>164924</v>
          </cell>
          <cell r="S988">
            <v>149015</v>
          </cell>
          <cell r="T988">
            <v>168196</v>
          </cell>
          <cell r="U988">
            <v>155823</v>
          </cell>
          <cell r="V988">
            <v>109191</v>
          </cell>
          <cell r="W988">
            <v>123061</v>
          </cell>
          <cell r="X988">
            <v>126660</v>
          </cell>
          <cell r="Y988">
            <v>111245</v>
          </cell>
          <cell r="Z988">
            <v>90510</v>
          </cell>
          <cell r="AA988">
            <v>80978</v>
          </cell>
          <cell r="AB988">
            <v>81128</v>
          </cell>
          <cell r="AC988">
            <v>80555</v>
          </cell>
          <cell r="AD988">
            <v>81804</v>
          </cell>
          <cell r="AE988">
            <v>56769</v>
          </cell>
          <cell r="AF988">
            <v>56202</v>
          </cell>
          <cell r="AG988">
            <v>47821</v>
          </cell>
          <cell r="AH988">
            <v>45392</v>
          </cell>
          <cell r="AI988">
            <v>53698</v>
          </cell>
          <cell r="AJ988">
            <v>54534</v>
          </cell>
          <cell r="AK988">
            <v>59870</v>
          </cell>
          <cell r="AL988">
            <v>67391</v>
          </cell>
          <cell r="AM988">
            <v>56816</v>
          </cell>
          <cell r="AN988">
            <v>15962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890286</v>
          </cell>
          <cell r="L989">
            <v>24294</v>
          </cell>
          <cell r="M989">
            <v>63042</v>
          </cell>
          <cell r="N989">
            <v>60086</v>
          </cell>
          <cell r="O989">
            <v>48584</v>
          </cell>
          <cell r="P989">
            <v>51387</v>
          </cell>
          <cell r="Q989">
            <v>62680</v>
          </cell>
          <cell r="R989">
            <v>62497</v>
          </cell>
          <cell r="S989">
            <v>56189</v>
          </cell>
          <cell r="T989">
            <v>55758</v>
          </cell>
          <cell r="U989">
            <v>36802</v>
          </cell>
          <cell r="V989">
            <v>34307</v>
          </cell>
          <cell r="W989">
            <v>33066</v>
          </cell>
          <cell r="X989">
            <v>21973</v>
          </cell>
          <cell r="Y989">
            <v>32032</v>
          </cell>
          <cell r="Z989">
            <v>28048</v>
          </cell>
          <cell r="AA989">
            <v>29807</v>
          </cell>
          <cell r="AB989">
            <v>24768</v>
          </cell>
          <cell r="AC989">
            <v>23343</v>
          </cell>
          <cell r="AD989">
            <v>21470</v>
          </cell>
          <cell r="AE989">
            <v>16892</v>
          </cell>
          <cell r="AF989">
            <v>16107</v>
          </cell>
          <cell r="AG989">
            <v>11268</v>
          </cell>
          <cell r="AH989">
            <v>11875</v>
          </cell>
          <cell r="AI989">
            <v>8371</v>
          </cell>
          <cell r="AJ989">
            <v>11899</v>
          </cell>
          <cell r="AK989">
            <v>9602</v>
          </cell>
          <cell r="AL989">
            <v>11913</v>
          </cell>
          <cell r="AM989">
            <v>11823</v>
          </cell>
          <cell r="AN989">
            <v>10403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5237375</v>
          </cell>
          <cell r="L990">
            <v>25706</v>
          </cell>
          <cell r="M990">
            <v>271279</v>
          </cell>
          <cell r="N990">
            <v>194032</v>
          </cell>
          <cell r="O990">
            <v>190699</v>
          </cell>
          <cell r="P990">
            <v>185081</v>
          </cell>
          <cell r="Q990">
            <v>169632</v>
          </cell>
          <cell r="R990">
            <v>178313</v>
          </cell>
          <cell r="S990">
            <v>230971</v>
          </cell>
          <cell r="T990">
            <v>266819</v>
          </cell>
          <cell r="U990">
            <v>296329</v>
          </cell>
          <cell r="V990">
            <v>309626</v>
          </cell>
          <cell r="W990">
            <v>285908</v>
          </cell>
          <cell r="X990">
            <v>197742</v>
          </cell>
          <cell r="Y990">
            <v>160358</v>
          </cell>
          <cell r="Z990">
            <v>185070</v>
          </cell>
          <cell r="AA990">
            <v>204776</v>
          </cell>
          <cell r="AB990">
            <v>227736</v>
          </cell>
          <cell r="AC990">
            <v>189410</v>
          </cell>
          <cell r="AD990">
            <v>270092</v>
          </cell>
          <cell r="AE990">
            <v>232296</v>
          </cell>
          <cell r="AF990">
            <v>121445</v>
          </cell>
          <cell r="AG990">
            <v>129774</v>
          </cell>
          <cell r="AH990">
            <v>80713</v>
          </cell>
          <cell r="AI990">
            <v>98875</v>
          </cell>
          <cell r="AJ990">
            <v>109952</v>
          </cell>
          <cell r="AK990">
            <v>89977</v>
          </cell>
          <cell r="AL990">
            <v>123857</v>
          </cell>
          <cell r="AM990">
            <v>106071</v>
          </cell>
          <cell r="AN990">
            <v>96888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1294545</v>
          </cell>
          <cell r="L991">
            <v>15763</v>
          </cell>
          <cell r="M991">
            <v>59990</v>
          </cell>
          <cell r="N991">
            <v>49220</v>
          </cell>
          <cell r="O991">
            <v>44000</v>
          </cell>
          <cell r="P991">
            <v>56710</v>
          </cell>
          <cell r="Q991">
            <v>53700</v>
          </cell>
          <cell r="R991">
            <v>55056</v>
          </cell>
          <cell r="S991">
            <v>70662</v>
          </cell>
          <cell r="T991">
            <v>69413</v>
          </cell>
          <cell r="U991">
            <v>67830</v>
          </cell>
          <cell r="V991">
            <v>60252</v>
          </cell>
          <cell r="W991">
            <v>48473</v>
          </cell>
          <cell r="X991">
            <v>49490</v>
          </cell>
          <cell r="Y991">
            <v>54503</v>
          </cell>
          <cell r="Z991">
            <v>54872</v>
          </cell>
          <cell r="AA991">
            <v>60850</v>
          </cell>
          <cell r="AB991">
            <v>75739</v>
          </cell>
          <cell r="AC991">
            <v>65035</v>
          </cell>
          <cell r="AD991">
            <v>59308</v>
          </cell>
          <cell r="AE991">
            <v>41256</v>
          </cell>
          <cell r="AF991">
            <v>31563</v>
          </cell>
          <cell r="AG991">
            <v>22334</v>
          </cell>
          <cell r="AH991">
            <v>22146</v>
          </cell>
          <cell r="AI991">
            <v>25026</v>
          </cell>
          <cell r="AJ991">
            <v>21628</v>
          </cell>
          <cell r="AK991">
            <v>15925</v>
          </cell>
          <cell r="AL991">
            <v>24027</v>
          </cell>
          <cell r="AM991">
            <v>12435</v>
          </cell>
          <cell r="AN991">
            <v>7339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285112</v>
          </cell>
          <cell r="L992">
            <v>3876</v>
          </cell>
          <cell r="M992">
            <v>11485</v>
          </cell>
          <cell r="N992">
            <v>12651</v>
          </cell>
          <cell r="O992">
            <v>11108</v>
          </cell>
          <cell r="P992">
            <v>9349</v>
          </cell>
          <cell r="Q992">
            <v>11522</v>
          </cell>
          <cell r="R992">
            <v>11181</v>
          </cell>
          <cell r="S992">
            <v>12043</v>
          </cell>
          <cell r="T992">
            <v>14673</v>
          </cell>
          <cell r="U992">
            <v>12791</v>
          </cell>
          <cell r="V992">
            <v>10396</v>
          </cell>
          <cell r="W992">
            <v>8466</v>
          </cell>
          <cell r="X992">
            <v>10935</v>
          </cell>
          <cell r="Y992">
            <v>11773</v>
          </cell>
          <cell r="Z992">
            <v>8795</v>
          </cell>
          <cell r="AA992">
            <v>10064</v>
          </cell>
          <cell r="AB992">
            <v>11723</v>
          </cell>
          <cell r="AC992">
            <v>13767</v>
          </cell>
          <cell r="AD992">
            <v>11091</v>
          </cell>
          <cell r="AE992">
            <v>8518</v>
          </cell>
          <cell r="AF992">
            <v>8740</v>
          </cell>
          <cell r="AG992">
            <v>10476</v>
          </cell>
          <cell r="AH992">
            <v>5778</v>
          </cell>
          <cell r="AI992">
            <v>9635</v>
          </cell>
          <cell r="AJ992">
            <v>7604</v>
          </cell>
          <cell r="AK992">
            <v>7227</v>
          </cell>
          <cell r="AL992">
            <v>8110</v>
          </cell>
          <cell r="AM992">
            <v>8570</v>
          </cell>
          <cell r="AN992">
            <v>2765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985930</v>
          </cell>
          <cell r="L993">
            <v>6832</v>
          </cell>
          <cell r="M993">
            <v>57304</v>
          </cell>
          <cell r="N993">
            <v>72600</v>
          </cell>
          <cell r="O993">
            <v>64167</v>
          </cell>
          <cell r="P993">
            <v>42193</v>
          </cell>
          <cell r="Q993">
            <v>51681</v>
          </cell>
          <cell r="R993">
            <v>54713</v>
          </cell>
          <cell r="S993">
            <v>40869</v>
          </cell>
          <cell r="T993">
            <v>33326</v>
          </cell>
          <cell r="U993">
            <v>30843</v>
          </cell>
          <cell r="V993">
            <v>23611</v>
          </cell>
          <cell r="W993">
            <v>28244</v>
          </cell>
          <cell r="X993">
            <v>171567</v>
          </cell>
          <cell r="Y993">
            <v>21386</v>
          </cell>
          <cell r="Z993">
            <v>22941</v>
          </cell>
          <cell r="AA993">
            <v>25045</v>
          </cell>
          <cell r="AB993">
            <v>19387</v>
          </cell>
          <cell r="AC993">
            <v>22177</v>
          </cell>
          <cell r="AD993">
            <v>9292</v>
          </cell>
          <cell r="AE993">
            <v>15450</v>
          </cell>
          <cell r="AF993">
            <v>6354</v>
          </cell>
          <cell r="AG993">
            <v>28314</v>
          </cell>
          <cell r="AH993">
            <v>9610</v>
          </cell>
          <cell r="AI993">
            <v>15014</v>
          </cell>
          <cell r="AJ993">
            <v>8138</v>
          </cell>
          <cell r="AK993">
            <v>8852</v>
          </cell>
          <cell r="AL993">
            <v>4355</v>
          </cell>
          <cell r="AM993">
            <v>10846</v>
          </cell>
          <cell r="AN993">
            <v>80819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2718107</v>
          </cell>
          <cell r="L994">
            <v>41586</v>
          </cell>
          <cell r="M994">
            <v>86778</v>
          </cell>
          <cell r="N994">
            <v>94690</v>
          </cell>
          <cell r="O994">
            <v>70327</v>
          </cell>
          <cell r="P994">
            <v>93014</v>
          </cell>
          <cell r="Q994">
            <v>129264</v>
          </cell>
          <cell r="R994">
            <v>95356</v>
          </cell>
          <cell r="S994">
            <v>107470</v>
          </cell>
          <cell r="T994">
            <v>89599</v>
          </cell>
          <cell r="U994">
            <v>187051</v>
          </cell>
          <cell r="V994">
            <v>165492</v>
          </cell>
          <cell r="W994">
            <v>68592</v>
          </cell>
          <cell r="X994">
            <v>132332</v>
          </cell>
          <cell r="Y994">
            <v>101937</v>
          </cell>
          <cell r="Z994">
            <v>82483</v>
          </cell>
          <cell r="AA994">
            <v>116673</v>
          </cell>
          <cell r="AB994">
            <v>85515</v>
          </cell>
          <cell r="AC994">
            <v>95897</v>
          </cell>
          <cell r="AD994">
            <v>80189</v>
          </cell>
          <cell r="AE994">
            <v>168880</v>
          </cell>
          <cell r="AF994">
            <v>81602</v>
          </cell>
          <cell r="AG994">
            <v>41940</v>
          </cell>
          <cell r="AH994">
            <v>100741</v>
          </cell>
          <cell r="AI994">
            <v>50055</v>
          </cell>
          <cell r="AJ994">
            <v>57382</v>
          </cell>
          <cell r="AK994">
            <v>97859</v>
          </cell>
          <cell r="AL994">
            <v>79334</v>
          </cell>
          <cell r="AM994">
            <v>96732</v>
          </cell>
          <cell r="AN994">
            <v>19337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  <cell r="J995">
            <v>274046</v>
          </cell>
          <cell r="L995">
            <v>7710</v>
          </cell>
          <cell r="M995">
            <v>13499</v>
          </cell>
          <cell r="N995">
            <v>15242</v>
          </cell>
          <cell r="O995">
            <v>13249</v>
          </cell>
          <cell r="P995">
            <v>16258</v>
          </cell>
          <cell r="Q995">
            <v>15124</v>
          </cell>
          <cell r="R995">
            <v>17967</v>
          </cell>
          <cell r="S995">
            <v>10882</v>
          </cell>
          <cell r="T995">
            <v>9590</v>
          </cell>
          <cell r="U995">
            <v>12461</v>
          </cell>
          <cell r="V995">
            <v>10458</v>
          </cell>
          <cell r="W995">
            <v>12719</v>
          </cell>
          <cell r="X995">
            <v>9518</v>
          </cell>
          <cell r="Y995">
            <v>8601</v>
          </cell>
          <cell r="Z995">
            <v>6012</v>
          </cell>
          <cell r="AA995">
            <v>4612</v>
          </cell>
          <cell r="AB995">
            <v>8476</v>
          </cell>
          <cell r="AC995">
            <v>5977</v>
          </cell>
          <cell r="AD995">
            <v>11176</v>
          </cell>
          <cell r="AE995">
            <v>5724</v>
          </cell>
          <cell r="AF995">
            <v>5116</v>
          </cell>
          <cell r="AG995">
            <v>7614</v>
          </cell>
          <cell r="AH995">
            <v>4354</v>
          </cell>
          <cell r="AI995">
            <v>13023</v>
          </cell>
          <cell r="AJ995">
            <v>6439</v>
          </cell>
          <cell r="AK995">
            <v>5041</v>
          </cell>
          <cell r="AL995">
            <v>8351</v>
          </cell>
          <cell r="AM995">
            <v>5603</v>
          </cell>
          <cell r="AN995">
            <v>3250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136043</v>
          </cell>
          <cell r="L996">
            <v>1233</v>
          </cell>
          <cell r="M996">
            <v>12779</v>
          </cell>
          <cell r="N996">
            <v>13146</v>
          </cell>
          <cell r="O996">
            <v>12217</v>
          </cell>
          <cell r="P996">
            <v>16060</v>
          </cell>
          <cell r="Q996">
            <v>2383</v>
          </cell>
          <cell r="R996">
            <v>2101</v>
          </cell>
          <cell r="S996">
            <v>1703</v>
          </cell>
          <cell r="T996">
            <v>8930</v>
          </cell>
          <cell r="U996">
            <v>5922</v>
          </cell>
          <cell r="V996">
            <v>3534</v>
          </cell>
          <cell r="W996">
            <v>1529</v>
          </cell>
          <cell r="X996">
            <v>2471</v>
          </cell>
          <cell r="Y996">
            <v>1907</v>
          </cell>
          <cell r="Z996">
            <v>11884</v>
          </cell>
          <cell r="AA996">
            <v>1354</v>
          </cell>
          <cell r="AB996">
            <v>8356</v>
          </cell>
          <cell r="AC996">
            <v>3237</v>
          </cell>
          <cell r="AD996">
            <v>676</v>
          </cell>
          <cell r="AE996">
            <v>130</v>
          </cell>
          <cell r="AF996">
            <v>874</v>
          </cell>
          <cell r="AG996">
            <v>816</v>
          </cell>
          <cell r="AH996">
            <v>352</v>
          </cell>
          <cell r="AI996">
            <v>491</v>
          </cell>
          <cell r="AJ996">
            <v>3357</v>
          </cell>
          <cell r="AK996">
            <v>2631</v>
          </cell>
          <cell r="AL996">
            <v>14635</v>
          </cell>
          <cell r="AM996">
            <v>1335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2479342</v>
          </cell>
          <cell r="L997">
            <v>68341</v>
          </cell>
          <cell r="M997">
            <v>134457</v>
          </cell>
          <cell r="N997">
            <v>149543</v>
          </cell>
          <cell r="O997">
            <v>135658</v>
          </cell>
          <cell r="P997">
            <v>166159</v>
          </cell>
          <cell r="Q997">
            <v>106496</v>
          </cell>
          <cell r="R997">
            <v>140082</v>
          </cell>
          <cell r="S997">
            <v>87095</v>
          </cell>
          <cell r="T997">
            <v>110715</v>
          </cell>
          <cell r="U997">
            <v>104652</v>
          </cell>
          <cell r="V997">
            <v>97793</v>
          </cell>
          <cell r="W997">
            <v>84437</v>
          </cell>
          <cell r="X997">
            <v>68287</v>
          </cell>
          <cell r="Y997">
            <v>165893</v>
          </cell>
          <cell r="Z997">
            <v>56395</v>
          </cell>
          <cell r="AA997">
            <v>52157</v>
          </cell>
          <cell r="AB997">
            <v>61971</v>
          </cell>
          <cell r="AC997">
            <v>74262</v>
          </cell>
          <cell r="AD997">
            <v>67586</v>
          </cell>
          <cell r="AE997">
            <v>90384</v>
          </cell>
          <cell r="AF997">
            <v>46778</v>
          </cell>
          <cell r="AG997">
            <v>108876</v>
          </cell>
          <cell r="AH997">
            <v>37118</v>
          </cell>
          <cell r="AI997">
            <v>36295</v>
          </cell>
          <cell r="AJ997">
            <v>32470</v>
          </cell>
          <cell r="AK997">
            <v>56950</v>
          </cell>
          <cell r="AL997">
            <v>44864</v>
          </cell>
          <cell r="AM997">
            <v>44571</v>
          </cell>
          <cell r="AN997">
            <v>49057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  <cell r="J998">
            <v>15699</v>
          </cell>
          <cell r="N998">
            <v>383</v>
          </cell>
          <cell r="O998">
            <v>310</v>
          </cell>
          <cell r="P998">
            <v>164</v>
          </cell>
          <cell r="Q998">
            <v>998</v>
          </cell>
          <cell r="R998">
            <v>1449</v>
          </cell>
          <cell r="S998">
            <v>3116</v>
          </cell>
          <cell r="T998">
            <v>431</v>
          </cell>
          <cell r="U998">
            <v>1759</v>
          </cell>
          <cell r="V998">
            <v>1120</v>
          </cell>
          <cell r="W998">
            <v>152</v>
          </cell>
          <cell r="Y998">
            <v>554</v>
          </cell>
          <cell r="Z998">
            <v>3232</v>
          </cell>
          <cell r="AA998">
            <v>379</v>
          </cell>
          <cell r="AB998">
            <v>1133</v>
          </cell>
          <cell r="AE998">
            <v>21</v>
          </cell>
          <cell r="AG998">
            <v>498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  <cell r="J999">
            <v>365082</v>
          </cell>
          <cell r="L999">
            <v>1593</v>
          </cell>
          <cell r="M999">
            <v>10822</v>
          </cell>
          <cell r="N999">
            <v>36048</v>
          </cell>
          <cell r="O999">
            <v>18599</v>
          </cell>
          <cell r="P999">
            <v>20668</v>
          </cell>
          <cell r="Q999">
            <v>20244</v>
          </cell>
          <cell r="R999">
            <v>19432</v>
          </cell>
          <cell r="S999">
            <v>28376</v>
          </cell>
          <cell r="T999">
            <v>34848</v>
          </cell>
          <cell r="U999">
            <v>13093</v>
          </cell>
          <cell r="V999">
            <v>19507</v>
          </cell>
          <cell r="W999">
            <v>8627</v>
          </cell>
          <cell r="X999">
            <v>13954</v>
          </cell>
          <cell r="Y999">
            <v>25439</v>
          </cell>
          <cell r="Z999">
            <v>1925</v>
          </cell>
          <cell r="AA999">
            <v>32952</v>
          </cell>
          <cell r="AB999">
            <v>5729</v>
          </cell>
          <cell r="AC999">
            <v>7354</v>
          </cell>
          <cell r="AD999">
            <v>12912</v>
          </cell>
          <cell r="AE999">
            <v>6618</v>
          </cell>
          <cell r="AF999">
            <v>6130</v>
          </cell>
          <cell r="AG999">
            <v>20212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  <cell r="J1000">
            <v>47712</v>
          </cell>
          <cell r="L1000">
            <v>463</v>
          </cell>
          <cell r="M1000">
            <v>1361</v>
          </cell>
          <cell r="N1000">
            <v>2672</v>
          </cell>
          <cell r="O1000">
            <v>1534</v>
          </cell>
          <cell r="P1000">
            <v>655</v>
          </cell>
          <cell r="R1000">
            <v>1259</v>
          </cell>
          <cell r="S1000">
            <v>17836</v>
          </cell>
          <cell r="T1000">
            <v>2801</v>
          </cell>
          <cell r="U1000">
            <v>5914</v>
          </cell>
          <cell r="V1000">
            <v>131</v>
          </cell>
          <cell r="W1000">
            <v>1467</v>
          </cell>
          <cell r="X1000">
            <v>1797</v>
          </cell>
          <cell r="Y1000">
            <v>1099</v>
          </cell>
          <cell r="Z1000">
            <v>1831</v>
          </cell>
          <cell r="AA1000">
            <v>1703</v>
          </cell>
          <cell r="AB1000">
            <v>634</v>
          </cell>
          <cell r="AC1000">
            <v>1398</v>
          </cell>
          <cell r="AD1000">
            <v>407</v>
          </cell>
          <cell r="AF1000">
            <v>2659</v>
          </cell>
          <cell r="AG1000">
            <v>91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  <cell r="J1001">
            <v>28316</v>
          </cell>
          <cell r="L1001">
            <v>252</v>
          </cell>
          <cell r="M1001">
            <v>222</v>
          </cell>
          <cell r="N1001">
            <v>878</v>
          </cell>
          <cell r="O1001">
            <v>1325</v>
          </cell>
          <cell r="P1001">
            <v>1822</v>
          </cell>
          <cell r="Q1001">
            <v>1540</v>
          </cell>
          <cell r="R1001">
            <v>1095</v>
          </cell>
          <cell r="S1001">
            <v>2176</v>
          </cell>
          <cell r="T1001">
            <v>793</v>
          </cell>
          <cell r="U1001">
            <v>976</v>
          </cell>
          <cell r="V1001">
            <v>478</v>
          </cell>
          <cell r="W1001">
            <v>505</v>
          </cell>
          <cell r="X1001">
            <v>847</v>
          </cell>
          <cell r="Y1001">
            <v>2280</v>
          </cell>
          <cell r="Z1001">
            <v>1206</v>
          </cell>
          <cell r="AA1001">
            <v>3137</v>
          </cell>
          <cell r="AB1001">
            <v>2686</v>
          </cell>
          <cell r="AC1001">
            <v>960</v>
          </cell>
          <cell r="AD1001">
            <v>1134</v>
          </cell>
          <cell r="AE1001">
            <v>2224</v>
          </cell>
          <cell r="AF1001">
            <v>843</v>
          </cell>
          <cell r="AG1001">
            <v>937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506429</v>
          </cell>
          <cell r="L1002">
            <v>5790</v>
          </cell>
          <cell r="M1002">
            <v>25515</v>
          </cell>
          <cell r="N1002">
            <v>55293</v>
          </cell>
          <cell r="O1002">
            <v>43368</v>
          </cell>
          <cell r="P1002">
            <v>20500</v>
          </cell>
          <cell r="Q1002">
            <v>16747</v>
          </cell>
          <cell r="R1002">
            <v>21266</v>
          </cell>
          <cell r="S1002">
            <v>41474</v>
          </cell>
          <cell r="T1002">
            <v>23023</v>
          </cell>
          <cell r="U1002">
            <v>21386</v>
          </cell>
          <cell r="V1002">
            <v>30294</v>
          </cell>
          <cell r="W1002">
            <v>12723</v>
          </cell>
          <cell r="X1002">
            <v>9894</v>
          </cell>
          <cell r="Y1002">
            <v>36394</v>
          </cell>
          <cell r="Z1002">
            <v>23535</v>
          </cell>
          <cell r="AA1002">
            <v>2063</v>
          </cell>
          <cell r="AB1002">
            <v>7965</v>
          </cell>
          <cell r="AC1002">
            <v>25447</v>
          </cell>
          <cell r="AD1002">
            <v>12401</v>
          </cell>
          <cell r="AE1002">
            <v>22919</v>
          </cell>
          <cell r="AF1002">
            <v>47775</v>
          </cell>
          <cell r="AG1002">
            <v>657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75613</v>
          </cell>
          <cell r="L1003">
            <v>89</v>
          </cell>
          <cell r="M1003">
            <v>1982</v>
          </cell>
          <cell r="N1003">
            <v>5070</v>
          </cell>
          <cell r="O1003">
            <v>2588</v>
          </cell>
          <cell r="P1003">
            <v>3218</v>
          </cell>
          <cell r="Q1003">
            <v>1622</v>
          </cell>
          <cell r="R1003">
            <v>3541</v>
          </cell>
          <cell r="S1003">
            <v>3451</v>
          </cell>
          <cell r="T1003">
            <v>10518</v>
          </cell>
          <cell r="U1003">
            <v>4576</v>
          </cell>
          <cell r="V1003">
            <v>2744</v>
          </cell>
          <cell r="W1003">
            <v>3116</v>
          </cell>
          <cell r="X1003">
            <v>4628</v>
          </cell>
          <cell r="Y1003">
            <v>3260</v>
          </cell>
          <cell r="Z1003">
            <v>1892</v>
          </cell>
          <cell r="AA1003">
            <v>3824</v>
          </cell>
          <cell r="AB1003">
            <v>5288</v>
          </cell>
          <cell r="AC1003">
            <v>1108</v>
          </cell>
          <cell r="AD1003">
            <v>4610</v>
          </cell>
          <cell r="AE1003">
            <v>7832</v>
          </cell>
          <cell r="AF1003">
            <v>656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613778</v>
          </cell>
          <cell r="L1004">
            <v>6620</v>
          </cell>
          <cell r="M1004">
            <v>16313</v>
          </cell>
          <cell r="N1004">
            <v>23354</v>
          </cell>
          <cell r="O1004">
            <v>25311</v>
          </cell>
          <cell r="P1004">
            <v>19346</v>
          </cell>
          <cell r="Q1004">
            <v>28285</v>
          </cell>
          <cell r="R1004">
            <v>19369</v>
          </cell>
          <cell r="S1004">
            <v>21744</v>
          </cell>
          <cell r="T1004">
            <v>19408</v>
          </cell>
          <cell r="U1004">
            <v>19072</v>
          </cell>
          <cell r="V1004">
            <v>17728</v>
          </cell>
          <cell r="W1004">
            <v>17312</v>
          </cell>
          <cell r="X1004">
            <v>15005</v>
          </cell>
          <cell r="Y1004">
            <v>15850</v>
          </cell>
          <cell r="Z1004">
            <v>19338</v>
          </cell>
          <cell r="AA1004">
            <v>25477</v>
          </cell>
          <cell r="AB1004">
            <v>18694</v>
          </cell>
          <cell r="AC1004">
            <v>35745</v>
          </cell>
          <cell r="AD1004">
            <v>29395</v>
          </cell>
          <cell r="AE1004">
            <v>15920</v>
          </cell>
          <cell r="AF1004">
            <v>21749</v>
          </cell>
          <cell r="AG1004">
            <v>20228</v>
          </cell>
          <cell r="AH1004">
            <v>16230</v>
          </cell>
          <cell r="AI1004">
            <v>23365</v>
          </cell>
          <cell r="AJ1004">
            <v>32785</v>
          </cell>
          <cell r="AK1004">
            <v>18942</v>
          </cell>
          <cell r="AL1004">
            <v>26168</v>
          </cell>
          <cell r="AM1004">
            <v>29632</v>
          </cell>
          <cell r="AN1004">
            <v>15393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2421811</v>
          </cell>
          <cell r="L1005">
            <v>7689</v>
          </cell>
          <cell r="M1005">
            <v>119233</v>
          </cell>
          <cell r="N1005">
            <v>199872</v>
          </cell>
          <cell r="O1005">
            <v>107819</v>
          </cell>
          <cell r="P1005">
            <v>122474</v>
          </cell>
          <cell r="Q1005">
            <v>158540</v>
          </cell>
          <cell r="R1005">
            <v>78218</v>
          </cell>
          <cell r="S1005">
            <v>148836</v>
          </cell>
          <cell r="T1005">
            <v>141718</v>
          </cell>
          <cell r="U1005">
            <v>138529</v>
          </cell>
          <cell r="V1005">
            <v>90482</v>
          </cell>
          <cell r="W1005">
            <v>114946</v>
          </cell>
          <cell r="X1005">
            <v>79682</v>
          </cell>
          <cell r="Y1005">
            <v>70871</v>
          </cell>
          <cell r="Z1005">
            <v>90100</v>
          </cell>
          <cell r="AA1005">
            <v>95540</v>
          </cell>
          <cell r="AB1005">
            <v>63519</v>
          </cell>
          <cell r="AC1005">
            <v>97767</v>
          </cell>
          <cell r="AD1005">
            <v>61444</v>
          </cell>
          <cell r="AE1005">
            <v>65834</v>
          </cell>
          <cell r="AF1005">
            <v>74233</v>
          </cell>
          <cell r="AG1005">
            <v>15218</v>
          </cell>
          <cell r="AH1005">
            <v>49349</v>
          </cell>
          <cell r="AI1005">
            <v>53421</v>
          </cell>
          <cell r="AJ1005">
            <v>47546</v>
          </cell>
          <cell r="AK1005">
            <v>42193</v>
          </cell>
          <cell r="AL1005">
            <v>37695</v>
          </cell>
          <cell r="AM1005">
            <v>32285</v>
          </cell>
          <cell r="AN1005">
            <v>16758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2167406</v>
          </cell>
          <cell r="L1006">
            <v>24997</v>
          </cell>
          <cell r="M1006">
            <v>103665</v>
          </cell>
          <cell r="N1006">
            <v>108003</v>
          </cell>
          <cell r="O1006">
            <v>118031</v>
          </cell>
          <cell r="P1006">
            <v>74329</v>
          </cell>
          <cell r="Q1006">
            <v>93386</v>
          </cell>
          <cell r="R1006">
            <v>99878</v>
          </cell>
          <cell r="S1006">
            <v>157327</v>
          </cell>
          <cell r="T1006">
            <v>119919</v>
          </cell>
          <cell r="U1006">
            <v>89660</v>
          </cell>
          <cell r="V1006">
            <v>81270</v>
          </cell>
          <cell r="W1006">
            <v>56628</v>
          </cell>
          <cell r="X1006">
            <v>88720</v>
          </cell>
          <cell r="Y1006">
            <v>134721</v>
          </cell>
          <cell r="Z1006">
            <v>87666</v>
          </cell>
          <cell r="AA1006">
            <v>68629</v>
          </cell>
          <cell r="AB1006">
            <v>83041</v>
          </cell>
          <cell r="AC1006">
            <v>73002</v>
          </cell>
          <cell r="AD1006">
            <v>64740</v>
          </cell>
          <cell r="AE1006">
            <v>68281</v>
          </cell>
          <cell r="AF1006">
            <v>26113</v>
          </cell>
          <cell r="AG1006">
            <v>32178</v>
          </cell>
          <cell r="AH1006">
            <v>39993</v>
          </cell>
          <cell r="AI1006">
            <v>38379</v>
          </cell>
          <cell r="AJ1006">
            <v>49261</v>
          </cell>
          <cell r="AK1006">
            <v>46438</v>
          </cell>
          <cell r="AL1006">
            <v>84396</v>
          </cell>
          <cell r="AM1006">
            <v>44097</v>
          </cell>
          <cell r="AN1006">
            <v>10658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  <cell r="J1007">
            <v>115628</v>
          </cell>
          <cell r="L1007">
            <v>950</v>
          </cell>
          <cell r="M1007">
            <v>2209</v>
          </cell>
          <cell r="N1007">
            <v>2880</v>
          </cell>
          <cell r="O1007">
            <v>2580</v>
          </cell>
          <cell r="P1007">
            <v>5002</v>
          </cell>
          <cell r="Q1007">
            <v>5731</v>
          </cell>
          <cell r="R1007">
            <v>2311</v>
          </cell>
          <cell r="S1007">
            <v>1789</v>
          </cell>
          <cell r="T1007">
            <v>625</v>
          </cell>
          <cell r="U1007">
            <v>589</v>
          </cell>
          <cell r="W1007">
            <v>352</v>
          </cell>
          <cell r="X1007">
            <v>1192</v>
          </cell>
          <cell r="Y1007">
            <v>3340</v>
          </cell>
          <cell r="Z1007">
            <v>8396</v>
          </cell>
          <cell r="AA1007">
            <v>12908</v>
          </cell>
          <cell r="AB1007">
            <v>19794</v>
          </cell>
          <cell r="AC1007">
            <v>2774</v>
          </cell>
          <cell r="AD1007">
            <v>2533</v>
          </cell>
          <cell r="AE1007">
            <v>1704</v>
          </cell>
          <cell r="AF1007">
            <v>2347</v>
          </cell>
          <cell r="AG1007">
            <v>2723</v>
          </cell>
          <cell r="AH1007">
            <v>5640</v>
          </cell>
          <cell r="AI1007">
            <v>4101</v>
          </cell>
          <cell r="AJ1007">
            <v>5615</v>
          </cell>
          <cell r="AK1007">
            <v>4508</v>
          </cell>
          <cell r="AL1007">
            <v>6195</v>
          </cell>
          <cell r="AM1007">
            <v>4761</v>
          </cell>
          <cell r="AN1007">
            <v>2079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  <cell r="J1008">
            <v>281949</v>
          </cell>
          <cell r="M1008">
            <v>5300</v>
          </cell>
          <cell r="N1008">
            <v>7424</v>
          </cell>
          <cell r="O1008">
            <v>4673</v>
          </cell>
          <cell r="P1008">
            <v>8955</v>
          </cell>
          <cell r="Q1008">
            <v>6129</v>
          </cell>
          <cell r="R1008">
            <v>4360</v>
          </cell>
          <cell r="S1008">
            <v>13627</v>
          </cell>
          <cell r="T1008">
            <v>1927</v>
          </cell>
          <cell r="U1008">
            <v>682</v>
          </cell>
          <cell r="V1008">
            <v>689</v>
          </cell>
          <cell r="W1008">
            <v>270</v>
          </cell>
          <cell r="X1008">
            <v>718</v>
          </cell>
          <cell r="Y1008">
            <v>2772</v>
          </cell>
          <cell r="Z1008">
            <v>6817</v>
          </cell>
          <cell r="AA1008">
            <v>7776</v>
          </cell>
          <cell r="AB1008">
            <v>11117</v>
          </cell>
          <cell r="AC1008">
            <v>6434</v>
          </cell>
          <cell r="AD1008">
            <v>2011</v>
          </cell>
          <cell r="AF1008">
            <v>12254</v>
          </cell>
          <cell r="AG1008">
            <v>1147</v>
          </cell>
          <cell r="AH1008">
            <v>9898</v>
          </cell>
          <cell r="AI1008">
            <v>40029</v>
          </cell>
          <cell r="AJ1008">
            <v>15299</v>
          </cell>
          <cell r="AK1008">
            <v>1498</v>
          </cell>
          <cell r="AL1008">
            <v>89307</v>
          </cell>
          <cell r="AM1008">
            <v>12666</v>
          </cell>
          <cell r="AN1008">
            <v>8170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  <cell r="J1009">
            <v>118718</v>
          </cell>
          <cell r="L1009">
            <v>2057</v>
          </cell>
          <cell r="M1009">
            <v>3251</v>
          </cell>
          <cell r="N1009">
            <v>1039</v>
          </cell>
          <cell r="O1009">
            <v>4416</v>
          </cell>
          <cell r="P1009">
            <v>3898</v>
          </cell>
          <cell r="Q1009">
            <v>2400</v>
          </cell>
          <cell r="R1009">
            <v>7274</v>
          </cell>
          <cell r="S1009">
            <v>2878</v>
          </cell>
          <cell r="T1009">
            <v>11279</v>
          </cell>
          <cell r="U1009">
            <v>811</v>
          </cell>
          <cell r="V1009">
            <v>2096</v>
          </cell>
          <cell r="W1009">
            <v>2139</v>
          </cell>
          <cell r="X1009">
            <v>2122</v>
          </cell>
          <cell r="Y1009">
            <v>2606</v>
          </cell>
          <cell r="Z1009">
            <v>5913</v>
          </cell>
          <cell r="AA1009">
            <v>5060</v>
          </cell>
          <cell r="AB1009">
            <v>7153</v>
          </cell>
          <cell r="AC1009">
            <v>2397</v>
          </cell>
          <cell r="AD1009">
            <v>1533</v>
          </cell>
          <cell r="AE1009">
            <v>1582</v>
          </cell>
          <cell r="AF1009">
            <v>583</v>
          </cell>
          <cell r="AG1009">
            <v>1348</v>
          </cell>
          <cell r="AH1009">
            <v>9884</v>
          </cell>
          <cell r="AI1009">
            <v>2522</v>
          </cell>
          <cell r="AJ1009">
            <v>8147</v>
          </cell>
          <cell r="AK1009">
            <v>4533</v>
          </cell>
          <cell r="AL1009">
            <v>3355</v>
          </cell>
          <cell r="AM1009">
            <v>14271</v>
          </cell>
          <cell r="AN1009">
            <v>2171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20705860</v>
          </cell>
          <cell r="L1010">
            <v>426759</v>
          </cell>
          <cell r="M1010">
            <v>893413</v>
          </cell>
          <cell r="N1010">
            <v>941225</v>
          </cell>
          <cell r="O1010">
            <v>843679</v>
          </cell>
          <cell r="P1010">
            <v>913180</v>
          </cell>
          <cell r="Q1010">
            <v>1037171</v>
          </cell>
          <cell r="R1010">
            <v>1090021</v>
          </cell>
          <cell r="S1010">
            <v>979582</v>
          </cell>
          <cell r="T1010">
            <v>1034674</v>
          </cell>
          <cell r="U1010">
            <v>893256</v>
          </cell>
          <cell r="V1010">
            <v>673231</v>
          </cell>
          <cell r="W1010">
            <v>763380</v>
          </cell>
          <cell r="X1010">
            <v>690177</v>
          </cell>
          <cell r="Y1010">
            <v>678589</v>
          </cell>
          <cell r="Z1010">
            <v>596877</v>
          </cell>
          <cell r="AA1010">
            <v>579268</v>
          </cell>
          <cell r="AB1010">
            <v>627008</v>
          </cell>
          <cell r="AC1010">
            <v>563921</v>
          </cell>
          <cell r="AD1010">
            <v>617584</v>
          </cell>
          <cell r="AE1010">
            <v>591301</v>
          </cell>
          <cell r="AF1010">
            <v>606970</v>
          </cell>
          <cell r="AG1010">
            <v>561963</v>
          </cell>
          <cell r="AH1010">
            <v>578495</v>
          </cell>
          <cell r="AI1010">
            <v>628822</v>
          </cell>
          <cell r="AJ1010">
            <v>642230</v>
          </cell>
          <cell r="AK1010">
            <v>681589</v>
          </cell>
          <cell r="AL1010">
            <v>708059</v>
          </cell>
          <cell r="AM1010">
            <v>650399</v>
          </cell>
          <cell r="AN1010">
            <v>212651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678253</v>
          </cell>
          <cell r="L1011">
            <v>13388</v>
          </cell>
          <cell r="M1011">
            <v>64691</v>
          </cell>
          <cell r="N1011">
            <v>42447</v>
          </cell>
          <cell r="O1011">
            <v>36428</v>
          </cell>
          <cell r="P1011">
            <v>26351</v>
          </cell>
          <cell r="Q1011">
            <v>26230</v>
          </cell>
          <cell r="R1011">
            <v>26085</v>
          </cell>
          <cell r="S1011">
            <v>30592</v>
          </cell>
          <cell r="T1011">
            <v>22819</v>
          </cell>
          <cell r="U1011">
            <v>21387</v>
          </cell>
          <cell r="V1011">
            <v>17325</v>
          </cell>
          <cell r="W1011">
            <v>21707</v>
          </cell>
          <cell r="X1011">
            <v>22367</v>
          </cell>
          <cell r="Y1011">
            <v>37427</v>
          </cell>
          <cell r="Z1011">
            <v>25288</v>
          </cell>
          <cell r="AA1011">
            <v>26402</v>
          </cell>
          <cell r="AB1011">
            <v>25945</v>
          </cell>
          <cell r="AC1011">
            <v>35551</v>
          </cell>
          <cell r="AD1011">
            <v>27304</v>
          </cell>
          <cell r="AE1011">
            <v>24430</v>
          </cell>
          <cell r="AF1011">
            <v>13221</v>
          </cell>
          <cell r="AG1011">
            <v>24593</v>
          </cell>
          <cell r="AH1011">
            <v>12358</v>
          </cell>
          <cell r="AI1011">
            <v>8077</v>
          </cell>
          <cell r="AJ1011">
            <v>17825</v>
          </cell>
          <cell r="AK1011">
            <v>9776</v>
          </cell>
          <cell r="AL1011">
            <v>8128</v>
          </cell>
          <cell r="AM1011">
            <v>6947</v>
          </cell>
          <cell r="AN1011">
            <v>3164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3674982</v>
          </cell>
          <cell r="L1012">
            <v>80264</v>
          </cell>
          <cell r="M1012">
            <v>199533</v>
          </cell>
          <cell r="N1012">
            <v>188058</v>
          </cell>
          <cell r="O1012">
            <v>171957</v>
          </cell>
          <cell r="P1012">
            <v>192102</v>
          </cell>
          <cell r="Q1012">
            <v>205859</v>
          </cell>
          <cell r="R1012">
            <v>220516</v>
          </cell>
          <cell r="S1012">
            <v>185221</v>
          </cell>
          <cell r="T1012">
            <v>220210</v>
          </cell>
          <cell r="U1012">
            <v>191511</v>
          </cell>
          <cell r="V1012">
            <v>132753</v>
          </cell>
          <cell r="W1012">
            <v>145882</v>
          </cell>
          <cell r="X1012">
            <v>147788</v>
          </cell>
          <cell r="Y1012">
            <v>128431</v>
          </cell>
          <cell r="Z1012">
            <v>113827</v>
          </cell>
          <cell r="AA1012">
            <v>95600</v>
          </cell>
          <cell r="AB1012">
            <v>109516</v>
          </cell>
          <cell r="AC1012">
            <v>104636</v>
          </cell>
          <cell r="AD1012">
            <v>95938</v>
          </cell>
          <cell r="AE1012">
            <v>88476</v>
          </cell>
          <cell r="AF1012">
            <v>87367</v>
          </cell>
          <cell r="AG1012">
            <v>74569</v>
          </cell>
          <cell r="AH1012">
            <v>81294</v>
          </cell>
          <cell r="AI1012">
            <v>75002</v>
          </cell>
          <cell r="AJ1012">
            <v>80329</v>
          </cell>
          <cell r="AK1012">
            <v>81318</v>
          </cell>
          <cell r="AL1012">
            <v>83217</v>
          </cell>
          <cell r="AM1012">
            <v>73194</v>
          </cell>
          <cell r="AN1012">
            <v>20614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809654</v>
          </cell>
          <cell r="L1013">
            <v>17033</v>
          </cell>
          <cell r="M1013">
            <v>58070</v>
          </cell>
          <cell r="N1013">
            <v>73069</v>
          </cell>
          <cell r="O1013">
            <v>41390</v>
          </cell>
          <cell r="P1013">
            <v>39431</v>
          </cell>
          <cell r="Q1013">
            <v>33672</v>
          </cell>
          <cell r="R1013">
            <v>28401</v>
          </cell>
          <cell r="S1013">
            <v>36698</v>
          </cell>
          <cell r="T1013">
            <v>39920</v>
          </cell>
          <cell r="U1013">
            <v>41964</v>
          </cell>
          <cell r="V1013">
            <v>42357</v>
          </cell>
          <cell r="W1013">
            <v>30438</v>
          </cell>
          <cell r="X1013">
            <v>29049</v>
          </cell>
          <cell r="Y1013">
            <v>37711</v>
          </cell>
          <cell r="Z1013">
            <v>37278</v>
          </cell>
          <cell r="AA1013">
            <v>29071</v>
          </cell>
          <cell r="AB1013">
            <v>25761</v>
          </cell>
          <cell r="AC1013">
            <v>24209</v>
          </cell>
          <cell r="AD1013">
            <v>26477</v>
          </cell>
          <cell r="AE1013">
            <v>22912</v>
          </cell>
          <cell r="AF1013">
            <v>21835</v>
          </cell>
          <cell r="AG1013">
            <v>20595</v>
          </cell>
          <cell r="AH1013">
            <v>7097</v>
          </cell>
          <cell r="AI1013">
            <v>5433</v>
          </cell>
          <cell r="AJ1013">
            <v>7266</v>
          </cell>
          <cell r="AK1013">
            <v>14214</v>
          </cell>
          <cell r="AL1013">
            <v>10401</v>
          </cell>
          <cell r="AM1013">
            <v>4519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7366883</v>
          </cell>
          <cell r="L1014">
            <v>48486</v>
          </cell>
          <cell r="M1014">
            <v>303804</v>
          </cell>
          <cell r="N1014">
            <v>341997</v>
          </cell>
          <cell r="O1014">
            <v>360804</v>
          </cell>
          <cell r="P1014">
            <v>291857</v>
          </cell>
          <cell r="Q1014">
            <v>227090</v>
          </cell>
          <cell r="R1014">
            <v>229496</v>
          </cell>
          <cell r="S1014">
            <v>323167</v>
          </cell>
          <cell r="T1014">
            <v>314249</v>
          </cell>
          <cell r="U1014">
            <v>292659</v>
          </cell>
          <cell r="V1014">
            <v>328378</v>
          </cell>
          <cell r="W1014">
            <v>276303</v>
          </cell>
          <cell r="X1014">
            <v>197840</v>
          </cell>
          <cell r="Y1014">
            <v>274474</v>
          </cell>
          <cell r="Z1014">
            <v>260443</v>
          </cell>
          <cell r="AA1014">
            <v>308294</v>
          </cell>
          <cell r="AB1014">
            <v>265191</v>
          </cell>
          <cell r="AC1014">
            <v>292974</v>
          </cell>
          <cell r="AD1014">
            <v>349447</v>
          </cell>
          <cell r="AE1014">
            <v>350774</v>
          </cell>
          <cell r="AF1014">
            <v>318091</v>
          </cell>
          <cell r="AG1014">
            <v>172949</v>
          </cell>
          <cell r="AH1014">
            <v>102582</v>
          </cell>
          <cell r="AI1014">
            <v>183819</v>
          </cell>
          <cell r="AJ1014">
            <v>154553</v>
          </cell>
          <cell r="AK1014">
            <v>215274</v>
          </cell>
          <cell r="AL1014">
            <v>219845</v>
          </cell>
          <cell r="AM1014">
            <v>173239</v>
          </cell>
          <cell r="AN1014">
            <v>145858</v>
          </cell>
          <cell r="AO1014">
            <v>42946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2317680</v>
          </cell>
          <cell r="L1015">
            <v>55906</v>
          </cell>
          <cell r="M1015">
            <v>128638</v>
          </cell>
          <cell r="N1015">
            <v>137995</v>
          </cell>
          <cell r="O1015">
            <v>98732</v>
          </cell>
          <cell r="P1015">
            <v>93278</v>
          </cell>
          <cell r="Q1015">
            <v>87975</v>
          </cell>
          <cell r="R1015">
            <v>108939</v>
          </cell>
          <cell r="S1015">
            <v>108652</v>
          </cell>
          <cell r="T1015">
            <v>110887</v>
          </cell>
          <cell r="U1015">
            <v>132204</v>
          </cell>
          <cell r="V1015">
            <v>126225</v>
          </cell>
          <cell r="W1015">
            <v>109188</v>
          </cell>
          <cell r="X1015">
            <v>82881</v>
          </cell>
          <cell r="Y1015">
            <v>75277</v>
          </cell>
          <cell r="Z1015">
            <v>93812</v>
          </cell>
          <cell r="AA1015">
            <v>88355</v>
          </cell>
          <cell r="AB1015">
            <v>83031</v>
          </cell>
          <cell r="AC1015">
            <v>70031</v>
          </cell>
          <cell r="AD1015">
            <v>72081</v>
          </cell>
          <cell r="AE1015">
            <v>63256</v>
          </cell>
          <cell r="AF1015">
            <v>83666</v>
          </cell>
          <cell r="AG1015">
            <v>49558</v>
          </cell>
          <cell r="AH1015">
            <v>44916</v>
          </cell>
          <cell r="AI1015">
            <v>31856</v>
          </cell>
          <cell r="AJ1015">
            <v>35124</v>
          </cell>
          <cell r="AK1015">
            <v>45514</v>
          </cell>
          <cell r="AL1015">
            <v>37373</v>
          </cell>
          <cell r="AM1015">
            <v>48153</v>
          </cell>
          <cell r="AN1015">
            <v>14177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395904</v>
          </cell>
          <cell r="L1016">
            <v>8466</v>
          </cell>
          <cell r="M1016">
            <v>16088</v>
          </cell>
          <cell r="N1016">
            <v>13943</v>
          </cell>
          <cell r="O1016">
            <v>16742</v>
          </cell>
          <cell r="P1016">
            <v>17176</v>
          </cell>
          <cell r="Q1016">
            <v>18651</v>
          </cell>
          <cell r="R1016">
            <v>16733</v>
          </cell>
          <cell r="S1016">
            <v>16470</v>
          </cell>
          <cell r="T1016">
            <v>15840</v>
          </cell>
          <cell r="U1016">
            <v>16465</v>
          </cell>
          <cell r="V1016">
            <v>15925</v>
          </cell>
          <cell r="W1016">
            <v>19627</v>
          </cell>
          <cell r="X1016">
            <v>11854</v>
          </cell>
          <cell r="Y1016">
            <v>9934</v>
          </cell>
          <cell r="Z1016">
            <v>13791</v>
          </cell>
          <cell r="AA1016">
            <v>12838</v>
          </cell>
          <cell r="AB1016">
            <v>15162</v>
          </cell>
          <cell r="AC1016">
            <v>12532</v>
          </cell>
          <cell r="AD1016">
            <v>8567</v>
          </cell>
          <cell r="AE1016">
            <v>10182</v>
          </cell>
          <cell r="AF1016">
            <v>10719</v>
          </cell>
          <cell r="AG1016">
            <v>8148</v>
          </cell>
          <cell r="AH1016">
            <v>5651</v>
          </cell>
          <cell r="AI1016">
            <v>14432</v>
          </cell>
          <cell r="AJ1016">
            <v>9877</v>
          </cell>
          <cell r="AK1016">
            <v>16641</v>
          </cell>
          <cell r="AL1016">
            <v>20414</v>
          </cell>
          <cell r="AM1016">
            <v>17092</v>
          </cell>
          <cell r="AN1016">
            <v>5831</v>
          </cell>
          <cell r="AO1016">
            <v>113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  <cell r="J1017">
            <v>849645</v>
          </cell>
          <cell r="L1017">
            <v>7532</v>
          </cell>
          <cell r="M1017">
            <v>64538</v>
          </cell>
          <cell r="N1017">
            <v>39670</v>
          </cell>
          <cell r="O1017">
            <v>43557</v>
          </cell>
          <cell r="P1017">
            <v>82696</v>
          </cell>
          <cell r="Q1017">
            <v>94947</v>
          </cell>
          <cell r="R1017">
            <v>50636</v>
          </cell>
          <cell r="S1017">
            <v>59785</v>
          </cell>
          <cell r="T1017">
            <v>70109</v>
          </cell>
          <cell r="U1017">
            <v>35736</v>
          </cell>
          <cell r="V1017">
            <v>16236</v>
          </cell>
          <cell r="W1017">
            <v>7627</v>
          </cell>
          <cell r="X1017">
            <v>20356</v>
          </cell>
          <cell r="Y1017">
            <v>54268</v>
          </cell>
          <cell r="Z1017">
            <v>8638</v>
          </cell>
          <cell r="AA1017">
            <v>5815</v>
          </cell>
          <cell r="AB1017">
            <v>12953</v>
          </cell>
          <cell r="AC1017">
            <v>5737</v>
          </cell>
          <cell r="AD1017">
            <v>9784</v>
          </cell>
          <cell r="AE1017">
            <v>20478</v>
          </cell>
          <cell r="AF1017">
            <v>10129</v>
          </cell>
          <cell r="AG1017">
            <v>9769</v>
          </cell>
          <cell r="AH1017">
            <v>14140</v>
          </cell>
          <cell r="AI1017">
            <v>4521</v>
          </cell>
          <cell r="AJ1017">
            <v>1417</v>
          </cell>
          <cell r="AK1017">
            <v>15788</v>
          </cell>
          <cell r="AL1017">
            <v>36042</v>
          </cell>
          <cell r="AM1017">
            <v>9583</v>
          </cell>
          <cell r="AN1017">
            <v>18275</v>
          </cell>
          <cell r="AO1017">
            <v>18883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4695661</v>
          </cell>
          <cell r="L1018">
            <v>71396</v>
          </cell>
          <cell r="M1018">
            <v>148926</v>
          </cell>
          <cell r="N1018">
            <v>155340</v>
          </cell>
          <cell r="O1018">
            <v>197286</v>
          </cell>
          <cell r="P1018">
            <v>247825</v>
          </cell>
          <cell r="Q1018">
            <v>200350</v>
          </cell>
          <cell r="R1018">
            <v>141453</v>
          </cell>
          <cell r="S1018">
            <v>216211</v>
          </cell>
          <cell r="T1018">
            <v>222433</v>
          </cell>
          <cell r="U1018">
            <v>173376</v>
          </cell>
          <cell r="V1018">
            <v>321483</v>
          </cell>
          <cell r="W1018">
            <v>142873</v>
          </cell>
          <cell r="X1018">
            <v>200063</v>
          </cell>
          <cell r="Y1018">
            <v>116636</v>
          </cell>
          <cell r="Z1018">
            <v>111313</v>
          </cell>
          <cell r="AA1018">
            <v>154021</v>
          </cell>
          <cell r="AB1018">
            <v>287570</v>
          </cell>
          <cell r="AC1018">
            <v>286484</v>
          </cell>
          <cell r="AD1018">
            <v>132929</v>
          </cell>
          <cell r="AE1018">
            <v>129712</v>
          </cell>
          <cell r="AF1018">
            <v>158058</v>
          </cell>
          <cell r="AG1018">
            <v>127223</v>
          </cell>
          <cell r="AH1018">
            <v>118943</v>
          </cell>
          <cell r="AI1018">
            <v>108123</v>
          </cell>
          <cell r="AJ1018">
            <v>118117</v>
          </cell>
          <cell r="AK1018">
            <v>141868</v>
          </cell>
          <cell r="AL1018">
            <v>138942</v>
          </cell>
          <cell r="AM1018">
            <v>99663</v>
          </cell>
          <cell r="AN1018">
            <v>27044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  <cell r="J1019">
            <v>221122</v>
          </cell>
          <cell r="L1019">
            <v>5457</v>
          </cell>
          <cell r="M1019">
            <v>8971</v>
          </cell>
          <cell r="N1019">
            <v>13570</v>
          </cell>
          <cell r="O1019">
            <v>10510</v>
          </cell>
          <cell r="P1019">
            <v>20299</v>
          </cell>
          <cell r="Q1019">
            <v>18630</v>
          </cell>
          <cell r="R1019">
            <v>12926</v>
          </cell>
          <cell r="S1019">
            <v>14144</v>
          </cell>
          <cell r="T1019">
            <v>11599</v>
          </cell>
          <cell r="U1019">
            <v>8262</v>
          </cell>
          <cell r="V1019">
            <v>11486</v>
          </cell>
          <cell r="W1019">
            <v>8166</v>
          </cell>
          <cell r="X1019">
            <v>6225</v>
          </cell>
          <cell r="Y1019">
            <v>6642</v>
          </cell>
          <cell r="Z1019">
            <v>3660</v>
          </cell>
          <cell r="AA1019">
            <v>5253</v>
          </cell>
          <cell r="AB1019">
            <v>3157</v>
          </cell>
          <cell r="AC1019">
            <v>9036</v>
          </cell>
          <cell r="AD1019">
            <v>6942</v>
          </cell>
          <cell r="AE1019">
            <v>5206</v>
          </cell>
          <cell r="AF1019">
            <v>4028</v>
          </cell>
          <cell r="AG1019">
            <v>3742</v>
          </cell>
          <cell r="AH1019">
            <v>2755</v>
          </cell>
          <cell r="AI1019">
            <v>2568</v>
          </cell>
          <cell r="AJ1019">
            <v>3256</v>
          </cell>
          <cell r="AK1019">
            <v>3213</v>
          </cell>
          <cell r="AL1019">
            <v>4301</v>
          </cell>
          <cell r="AM1019">
            <v>4508</v>
          </cell>
          <cell r="AN1019">
            <v>2322</v>
          </cell>
          <cell r="AO1019">
            <v>288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  <cell r="J1020">
            <v>151432</v>
          </cell>
          <cell r="L1020">
            <v>7078</v>
          </cell>
          <cell r="M1020">
            <v>14943</v>
          </cell>
          <cell r="N1020">
            <v>25224</v>
          </cell>
          <cell r="O1020">
            <v>3076</v>
          </cell>
          <cell r="P1020">
            <v>5375</v>
          </cell>
          <cell r="Q1020">
            <v>2756</v>
          </cell>
          <cell r="R1020">
            <v>13822</v>
          </cell>
          <cell r="S1020">
            <v>5108</v>
          </cell>
          <cell r="T1020">
            <v>5753</v>
          </cell>
          <cell r="U1020">
            <v>8173</v>
          </cell>
          <cell r="V1020">
            <v>3178</v>
          </cell>
          <cell r="W1020">
            <v>3884</v>
          </cell>
          <cell r="X1020">
            <v>7759</v>
          </cell>
          <cell r="Y1020">
            <v>1896</v>
          </cell>
          <cell r="Z1020">
            <v>3128</v>
          </cell>
          <cell r="AA1020">
            <v>1070</v>
          </cell>
          <cell r="AB1020">
            <v>1543</v>
          </cell>
          <cell r="AC1020">
            <v>2761</v>
          </cell>
          <cell r="AD1020">
            <v>5489</v>
          </cell>
          <cell r="AE1020">
            <v>60</v>
          </cell>
          <cell r="AF1020">
            <v>200</v>
          </cell>
          <cell r="AG1020">
            <v>920</v>
          </cell>
          <cell r="AH1020">
            <v>294</v>
          </cell>
          <cell r="AI1020">
            <v>13920</v>
          </cell>
          <cell r="AJ1020">
            <v>13590</v>
          </cell>
          <cell r="AK1020">
            <v>236</v>
          </cell>
          <cell r="AL1020">
            <v>50</v>
          </cell>
          <cell r="AM1020">
            <v>101</v>
          </cell>
          <cell r="AN1020">
            <v>45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4131515</v>
          </cell>
          <cell r="L1021">
            <v>118975</v>
          </cell>
          <cell r="M1021">
            <v>239049</v>
          </cell>
          <cell r="N1021">
            <v>321417</v>
          </cell>
          <cell r="O1021">
            <v>302985</v>
          </cell>
          <cell r="P1021">
            <v>304544</v>
          </cell>
          <cell r="Q1021">
            <v>240371</v>
          </cell>
          <cell r="R1021">
            <v>126774</v>
          </cell>
          <cell r="S1021">
            <v>190154</v>
          </cell>
          <cell r="T1021">
            <v>179662</v>
          </cell>
          <cell r="U1021">
            <v>189830</v>
          </cell>
          <cell r="V1021">
            <v>149513</v>
          </cell>
          <cell r="W1021">
            <v>115990</v>
          </cell>
          <cell r="X1021">
            <v>117267</v>
          </cell>
          <cell r="Y1021">
            <v>198920</v>
          </cell>
          <cell r="Z1021">
            <v>96293</v>
          </cell>
          <cell r="AA1021">
            <v>73738</v>
          </cell>
          <cell r="AB1021">
            <v>84890</v>
          </cell>
          <cell r="AC1021">
            <v>122055</v>
          </cell>
          <cell r="AD1021">
            <v>136000</v>
          </cell>
          <cell r="AE1021">
            <v>154036</v>
          </cell>
          <cell r="AF1021">
            <v>193628</v>
          </cell>
          <cell r="AG1021">
            <v>53376</v>
          </cell>
          <cell r="AH1021">
            <v>49730</v>
          </cell>
          <cell r="AI1021">
            <v>53401</v>
          </cell>
          <cell r="AJ1021">
            <v>44723</v>
          </cell>
          <cell r="AK1021">
            <v>64821</v>
          </cell>
          <cell r="AL1021">
            <v>64197</v>
          </cell>
          <cell r="AM1021">
            <v>109445</v>
          </cell>
          <cell r="AN1021">
            <v>35731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  <cell r="J1022">
            <v>47812</v>
          </cell>
          <cell r="L1022">
            <v>1690</v>
          </cell>
          <cell r="M1022">
            <v>2053</v>
          </cell>
          <cell r="N1022">
            <v>1218</v>
          </cell>
          <cell r="O1022">
            <v>3911</v>
          </cell>
          <cell r="P1022">
            <v>6614</v>
          </cell>
          <cell r="Q1022">
            <v>1478</v>
          </cell>
          <cell r="R1022">
            <v>2089</v>
          </cell>
          <cell r="S1022">
            <v>2340</v>
          </cell>
          <cell r="T1022">
            <v>1137</v>
          </cell>
          <cell r="U1022">
            <v>86</v>
          </cell>
          <cell r="V1022">
            <v>2607</v>
          </cell>
          <cell r="W1022">
            <v>2234</v>
          </cell>
          <cell r="X1022">
            <v>615</v>
          </cell>
          <cell r="Y1022">
            <v>5080</v>
          </cell>
          <cell r="Z1022">
            <v>360</v>
          </cell>
          <cell r="AA1022">
            <v>1769</v>
          </cell>
          <cell r="AB1022">
            <v>843</v>
          </cell>
          <cell r="AC1022">
            <v>7103</v>
          </cell>
          <cell r="AE1022">
            <v>3302</v>
          </cell>
          <cell r="AG1022">
            <v>1283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  <cell r="J1023">
            <v>442986</v>
          </cell>
          <cell r="M1023">
            <v>26594</v>
          </cell>
          <cell r="N1023">
            <v>26254</v>
          </cell>
          <cell r="O1023">
            <v>42700</v>
          </cell>
          <cell r="P1023">
            <v>22971</v>
          </cell>
          <cell r="Q1023">
            <v>14270</v>
          </cell>
          <cell r="R1023">
            <v>45937</v>
          </cell>
          <cell r="S1023">
            <v>23899</v>
          </cell>
          <cell r="T1023">
            <v>10926</v>
          </cell>
          <cell r="U1023">
            <v>75677</v>
          </cell>
          <cell r="V1023">
            <v>52998</v>
          </cell>
          <cell r="W1023">
            <v>8341</v>
          </cell>
          <cell r="X1023">
            <v>12665</v>
          </cell>
          <cell r="Y1023">
            <v>15449</v>
          </cell>
          <cell r="Z1023">
            <v>9359</v>
          </cell>
          <cell r="AA1023">
            <v>10174</v>
          </cell>
          <cell r="AB1023">
            <v>7822</v>
          </cell>
          <cell r="AC1023">
            <v>9490</v>
          </cell>
          <cell r="AD1023">
            <v>11112</v>
          </cell>
          <cell r="AE1023">
            <v>1103</v>
          </cell>
          <cell r="AF1023">
            <v>11039</v>
          </cell>
          <cell r="AG1023">
            <v>4206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  <cell r="J1024">
            <v>167870</v>
          </cell>
          <cell r="L1024">
            <v>1057</v>
          </cell>
          <cell r="M1024">
            <v>3987</v>
          </cell>
          <cell r="N1024">
            <v>10809</v>
          </cell>
          <cell r="O1024">
            <v>9699</v>
          </cell>
          <cell r="P1024">
            <v>18449</v>
          </cell>
          <cell r="Q1024">
            <v>3319</v>
          </cell>
          <cell r="R1024">
            <v>4125</v>
          </cell>
          <cell r="S1024">
            <v>3697</v>
          </cell>
          <cell r="T1024">
            <v>4459</v>
          </cell>
          <cell r="U1024">
            <v>7080</v>
          </cell>
          <cell r="V1024">
            <v>26419</v>
          </cell>
          <cell r="W1024">
            <v>4770</v>
          </cell>
          <cell r="X1024">
            <v>11130</v>
          </cell>
          <cell r="Y1024">
            <v>5756</v>
          </cell>
          <cell r="Z1024">
            <v>1282</v>
          </cell>
          <cell r="AA1024">
            <v>12385</v>
          </cell>
          <cell r="AB1024">
            <v>3548</v>
          </cell>
          <cell r="AC1024">
            <v>10678</v>
          </cell>
          <cell r="AD1024">
            <v>5302</v>
          </cell>
          <cell r="AE1024">
            <v>11456</v>
          </cell>
          <cell r="AF1024">
            <v>5442</v>
          </cell>
          <cell r="AG1024">
            <v>3021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  <cell r="J1025">
            <v>43862</v>
          </cell>
          <cell r="L1025">
            <v>1143</v>
          </cell>
          <cell r="M1025">
            <v>1927</v>
          </cell>
          <cell r="N1025">
            <v>947</v>
          </cell>
          <cell r="O1025">
            <v>2946</v>
          </cell>
          <cell r="P1025">
            <v>2559</v>
          </cell>
          <cell r="Q1025">
            <v>1334</v>
          </cell>
          <cell r="R1025">
            <v>799</v>
          </cell>
          <cell r="S1025">
            <v>1806</v>
          </cell>
          <cell r="T1025">
            <v>1903</v>
          </cell>
          <cell r="U1025">
            <v>735</v>
          </cell>
          <cell r="V1025">
            <v>2113</v>
          </cell>
          <cell r="W1025">
            <v>2303</v>
          </cell>
          <cell r="X1025">
            <v>3482</v>
          </cell>
          <cell r="Y1025">
            <v>2336</v>
          </cell>
          <cell r="Z1025">
            <v>2769</v>
          </cell>
          <cell r="AA1025">
            <v>1985</v>
          </cell>
          <cell r="AB1025">
            <v>1572</v>
          </cell>
          <cell r="AC1025">
            <v>2637</v>
          </cell>
          <cell r="AD1025">
            <v>3900</v>
          </cell>
          <cell r="AE1025">
            <v>2152</v>
          </cell>
          <cell r="AF1025">
            <v>1189</v>
          </cell>
          <cell r="AG1025">
            <v>1325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457640</v>
          </cell>
          <cell r="L1026">
            <v>6750</v>
          </cell>
          <cell r="M1026">
            <v>21172</v>
          </cell>
          <cell r="N1026">
            <v>15890</v>
          </cell>
          <cell r="O1026">
            <v>45361</v>
          </cell>
          <cell r="P1026">
            <v>19874</v>
          </cell>
          <cell r="Q1026">
            <v>13590</v>
          </cell>
          <cell r="R1026">
            <v>25476</v>
          </cell>
          <cell r="S1026">
            <v>46032</v>
          </cell>
          <cell r="T1026">
            <v>8149</v>
          </cell>
          <cell r="U1026">
            <v>21334</v>
          </cell>
          <cell r="V1026">
            <v>3322</v>
          </cell>
          <cell r="W1026">
            <v>16779</v>
          </cell>
          <cell r="X1026">
            <v>21228</v>
          </cell>
          <cell r="Y1026">
            <v>23964</v>
          </cell>
          <cell r="Z1026">
            <v>76993</v>
          </cell>
          <cell r="AA1026">
            <v>13567</v>
          </cell>
          <cell r="AB1026">
            <v>7239</v>
          </cell>
          <cell r="AC1026">
            <v>22679</v>
          </cell>
          <cell r="AD1026">
            <v>20213</v>
          </cell>
          <cell r="AE1026">
            <v>18386</v>
          </cell>
          <cell r="AF1026">
            <v>6395</v>
          </cell>
          <cell r="AG1026">
            <v>3247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169503</v>
          </cell>
          <cell r="L1027">
            <v>1251</v>
          </cell>
          <cell r="M1027">
            <v>9603</v>
          </cell>
          <cell r="N1027">
            <v>4059</v>
          </cell>
          <cell r="O1027">
            <v>4587</v>
          </cell>
          <cell r="P1027">
            <v>6630</v>
          </cell>
          <cell r="Q1027">
            <v>7162</v>
          </cell>
          <cell r="R1027">
            <v>3847</v>
          </cell>
          <cell r="S1027">
            <v>5042</v>
          </cell>
          <cell r="T1027">
            <v>5069</v>
          </cell>
          <cell r="U1027">
            <v>7259</v>
          </cell>
          <cell r="V1027">
            <v>8719</v>
          </cell>
          <cell r="W1027">
            <v>3940</v>
          </cell>
          <cell r="X1027">
            <v>24704</v>
          </cell>
          <cell r="Y1027">
            <v>16624</v>
          </cell>
          <cell r="Z1027">
            <v>10893</v>
          </cell>
          <cell r="AA1027">
            <v>6874</v>
          </cell>
          <cell r="AB1027">
            <v>8625</v>
          </cell>
          <cell r="AC1027">
            <v>11758</v>
          </cell>
          <cell r="AD1027">
            <v>5541</v>
          </cell>
          <cell r="AE1027">
            <v>6846</v>
          </cell>
          <cell r="AF1027">
            <v>7349</v>
          </cell>
          <cell r="AG1027">
            <v>3121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916057</v>
          </cell>
          <cell r="L1028">
            <v>11919</v>
          </cell>
          <cell r="M1028">
            <v>28737</v>
          </cell>
          <cell r="N1028">
            <v>22937</v>
          </cell>
          <cell r="O1028">
            <v>27880</v>
          </cell>
          <cell r="P1028">
            <v>32206</v>
          </cell>
          <cell r="Q1028">
            <v>29001</v>
          </cell>
          <cell r="R1028">
            <v>30325</v>
          </cell>
          <cell r="S1028">
            <v>29246</v>
          </cell>
          <cell r="T1028">
            <v>23634</v>
          </cell>
          <cell r="U1028">
            <v>20733</v>
          </cell>
          <cell r="V1028">
            <v>16912</v>
          </cell>
          <cell r="W1028">
            <v>23051</v>
          </cell>
          <cell r="X1028">
            <v>16193</v>
          </cell>
          <cell r="Y1028">
            <v>23199</v>
          </cell>
          <cell r="Z1028">
            <v>21520</v>
          </cell>
          <cell r="AA1028">
            <v>36972</v>
          </cell>
          <cell r="AB1028">
            <v>34967</v>
          </cell>
          <cell r="AC1028">
            <v>23940</v>
          </cell>
          <cell r="AD1028">
            <v>29203</v>
          </cell>
          <cell r="AE1028">
            <v>26973</v>
          </cell>
          <cell r="AF1028">
            <v>31563</v>
          </cell>
          <cell r="AG1028">
            <v>34261</v>
          </cell>
          <cell r="AH1028">
            <v>66586</v>
          </cell>
          <cell r="AI1028">
            <v>49126</v>
          </cell>
          <cell r="AJ1028">
            <v>52737</v>
          </cell>
          <cell r="AK1028">
            <v>45537</v>
          </cell>
          <cell r="AL1028">
            <v>71365</v>
          </cell>
          <cell r="AM1028">
            <v>41084</v>
          </cell>
          <cell r="AN1028">
            <v>14250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2216189</v>
          </cell>
          <cell r="L1029">
            <v>14136</v>
          </cell>
          <cell r="M1029">
            <v>88148</v>
          </cell>
          <cell r="N1029">
            <v>148369</v>
          </cell>
          <cell r="O1029">
            <v>124705</v>
          </cell>
          <cell r="P1029">
            <v>141446</v>
          </cell>
          <cell r="Q1029">
            <v>150293</v>
          </cell>
          <cell r="R1029">
            <v>137597</v>
          </cell>
          <cell r="S1029">
            <v>138754</v>
          </cell>
          <cell r="T1029">
            <v>131937</v>
          </cell>
          <cell r="U1029">
            <v>130369</v>
          </cell>
          <cell r="V1029">
            <v>135097</v>
          </cell>
          <cell r="W1029">
            <v>57791</v>
          </cell>
          <cell r="X1029">
            <v>83030</v>
          </cell>
          <cell r="Y1029">
            <v>122150</v>
          </cell>
          <cell r="Z1029">
            <v>59260</v>
          </cell>
          <cell r="AA1029">
            <v>58550</v>
          </cell>
          <cell r="AB1029">
            <v>66135</v>
          </cell>
          <cell r="AC1029">
            <v>30590</v>
          </cell>
          <cell r="AD1029">
            <v>56166</v>
          </cell>
          <cell r="AE1029">
            <v>52713</v>
          </cell>
          <cell r="AF1029">
            <v>49254</v>
          </cell>
          <cell r="AG1029">
            <v>22231</v>
          </cell>
          <cell r="AH1029">
            <v>44466</v>
          </cell>
          <cell r="AI1029">
            <v>39512</v>
          </cell>
          <cell r="AJ1029">
            <v>42448</v>
          </cell>
          <cell r="AK1029">
            <v>25574</v>
          </cell>
          <cell r="AL1029">
            <v>24738</v>
          </cell>
          <cell r="AM1029">
            <v>23051</v>
          </cell>
          <cell r="AN1029">
            <v>13353</v>
          </cell>
          <cell r="AO1029">
            <v>4326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3806039</v>
          </cell>
          <cell r="L1030">
            <v>61063</v>
          </cell>
          <cell r="M1030">
            <v>202056</v>
          </cell>
          <cell r="N1030">
            <v>167866</v>
          </cell>
          <cell r="O1030">
            <v>175084</v>
          </cell>
          <cell r="P1030">
            <v>168599</v>
          </cell>
          <cell r="Q1030">
            <v>128162</v>
          </cell>
          <cell r="R1030">
            <v>143249</v>
          </cell>
          <cell r="S1030">
            <v>161238</v>
          </cell>
          <cell r="T1030">
            <v>188819</v>
          </cell>
          <cell r="U1030">
            <v>153964</v>
          </cell>
          <cell r="V1030">
            <v>124593</v>
          </cell>
          <cell r="W1030">
            <v>114620</v>
          </cell>
          <cell r="X1030">
            <v>102359</v>
          </cell>
          <cell r="Y1030">
            <v>101013</v>
          </cell>
          <cell r="Z1030">
            <v>153359</v>
          </cell>
          <cell r="AA1030">
            <v>106101</v>
          </cell>
          <cell r="AB1030">
            <v>268889</v>
          </cell>
          <cell r="AC1030">
            <v>265007</v>
          </cell>
          <cell r="AD1030">
            <v>131310</v>
          </cell>
          <cell r="AE1030">
            <v>112980</v>
          </cell>
          <cell r="AF1030">
            <v>113272</v>
          </cell>
          <cell r="AG1030">
            <v>74976</v>
          </cell>
          <cell r="AH1030">
            <v>98382</v>
          </cell>
          <cell r="AI1030">
            <v>97428</v>
          </cell>
          <cell r="AJ1030">
            <v>98599</v>
          </cell>
          <cell r="AK1030">
            <v>68809</v>
          </cell>
          <cell r="AL1030">
            <v>65540</v>
          </cell>
          <cell r="AM1030">
            <v>114859</v>
          </cell>
          <cell r="AN1030">
            <v>43646</v>
          </cell>
          <cell r="AO1030">
            <v>197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  <cell r="J1031">
            <v>69964</v>
          </cell>
          <cell r="L1031">
            <v>161</v>
          </cell>
          <cell r="N1031">
            <v>543</v>
          </cell>
          <cell r="O1031">
            <v>242</v>
          </cell>
          <cell r="P1031">
            <v>2104</v>
          </cell>
          <cell r="Q1031">
            <v>1185</v>
          </cell>
          <cell r="R1031">
            <v>1193</v>
          </cell>
          <cell r="S1031">
            <v>402</v>
          </cell>
          <cell r="T1031">
            <v>825</v>
          </cell>
          <cell r="U1031">
            <v>269</v>
          </cell>
          <cell r="V1031">
            <v>432</v>
          </cell>
          <cell r="W1031">
            <v>1549</v>
          </cell>
          <cell r="X1031">
            <v>195</v>
          </cell>
          <cell r="Z1031">
            <v>1615</v>
          </cell>
          <cell r="AA1031">
            <v>5128</v>
          </cell>
          <cell r="AB1031">
            <v>1538</v>
          </cell>
          <cell r="AC1031">
            <v>1797</v>
          </cell>
          <cell r="AD1031">
            <v>2812</v>
          </cell>
          <cell r="AE1031">
            <v>919</v>
          </cell>
          <cell r="AF1031">
            <v>1837</v>
          </cell>
          <cell r="AG1031">
            <v>2360</v>
          </cell>
          <cell r="AH1031">
            <v>5982</v>
          </cell>
          <cell r="AI1031">
            <v>6537</v>
          </cell>
          <cell r="AJ1031">
            <v>5911</v>
          </cell>
          <cell r="AK1031">
            <v>5615</v>
          </cell>
          <cell r="AL1031">
            <v>11948</v>
          </cell>
          <cell r="AM1031">
            <v>4925</v>
          </cell>
          <cell r="AN1031">
            <v>1940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  <cell r="J1032">
            <v>298616</v>
          </cell>
          <cell r="M1032">
            <v>1153</v>
          </cell>
          <cell r="N1032">
            <v>2634</v>
          </cell>
          <cell r="O1032">
            <v>2847</v>
          </cell>
          <cell r="P1032">
            <v>1255</v>
          </cell>
          <cell r="Q1032">
            <v>10158</v>
          </cell>
          <cell r="R1032">
            <v>12520</v>
          </cell>
          <cell r="S1032">
            <v>3602</v>
          </cell>
          <cell r="T1032">
            <v>4605</v>
          </cell>
          <cell r="U1032">
            <v>1793</v>
          </cell>
          <cell r="V1032">
            <v>1718</v>
          </cell>
          <cell r="W1032">
            <v>1976</v>
          </cell>
          <cell r="X1032">
            <v>415</v>
          </cell>
          <cell r="Y1032">
            <v>803</v>
          </cell>
          <cell r="AA1032">
            <v>152</v>
          </cell>
          <cell r="AB1032">
            <v>1867</v>
          </cell>
          <cell r="AD1032">
            <v>4198</v>
          </cell>
          <cell r="AE1032">
            <v>2944</v>
          </cell>
          <cell r="AF1032">
            <v>1618</v>
          </cell>
          <cell r="AG1032">
            <v>7587</v>
          </cell>
          <cell r="AH1032">
            <v>24688</v>
          </cell>
          <cell r="AI1032">
            <v>13664</v>
          </cell>
          <cell r="AJ1032">
            <v>65369</v>
          </cell>
          <cell r="AK1032">
            <v>40861</v>
          </cell>
          <cell r="AL1032">
            <v>21084</v>
          </cell>
          <cell r="AM1032">
            <v>33443</v>
          </cell>
          <cell r="AN1032">
            <v>19663</v>
          </cell>
          <cell r="AO1032">
            <v>15999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  <cell r="J1033">
            <v>162161</v>
          </cell>
          <cell r="L1033">
            <v>912</v>
          </cell>
          <cell r="M1033">
            <v>705</v>
          </cell>
          <cell r="N1033">
            <v>1014</v>
          </cell>
          <cell r="O1033">
            <v>4466</v>
          </cell>
          <cell r="P1033">
            <v>2456</v>
          </cell>
          <cell r="Q1033">
            <v>3260</v>
          </cell>
          <cell r="R1033">
            <v>457</v>
          </cell>
          <cell r="S1033">
            <v>3311</v>
          </cell>
          <cell r="T1033">
            <v>4886</v>
          </cell>
          <cell r="U1033">
            <v>3337</v>
          </cell>
          <cell r="V1033">
            <v>3994</v>
          </cell>
          <cell r="W1033">
            <v>263</v>
          </cell>
          <cell r="X1033">
            <v>965</v>
          </cell>
          <cell r="Y1033">
            <v>864</v>
          </cell>
          <cell r="Z1033">
            <v>847</v>
          </cell>
          <cell r="AA1033">
            <v>1896</v>
          </cell>
          <cell r="AB1033">
            <v>3670</v>
          </cell>
          <cell r="AC1033">
            <v>730</v>
          </cell>
          <cell r="AD1033">
            <v>2131</v>
          </cell>
          <cell r="AE1033">
            <v>1787</v>
          </cell>
          <cell r="AF1033">
            <v>1517</v>
          </cell>
          <cell r="AG1033">
            <v>6318</v>
          </cell>
          <cell r="AH1033">
            <v>10775</v>
          </cell>
          <cell r="AI1033">
            <v>14820</v>
          </cell>
          <cell r="AJ1033">
            <v>39969</v>
          </cell>
          <cell r="AK1033">
            <v>14829</v>
          </cell>
          <cell r="AL1033">
            <v>4917</v>
          </cell>
          <cell r="AM1033">
            <v>10402</v>
          </cell>
          <cell r="AN1033">
            <v>1140</v>
          </cell>
          <cell r="AO1033">
            <v>15523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13976568</v>
          </cell>
          <cell r="L1034">
            <v>243561</v>
          </cell>
          <cell r="M1034">
            <v>602428</v>
          </cell>
          <cell r="N1034">
            <v>600665</v>
          </cell>
          <cell r="O1034">
            <v>564043</v>
          </cell>
          <cell r="P1034">
            <v>621190</v>
          </cell>
          <cell r="Q1034">
            <v>650153</v>
          </cell>
          <cell r="R1034">
            <v>751883</v>
          </cell>
          <cell r="S1034">
            <v>688960</v>
          </cell>
          <cell r="T1034">
            <v>708250</v>
          </cell>
          <cell r="U1034">
            <v>661274</v>
          </cell>
          <cell r="V1034">
            <v>522381</v>
          </cell>
          <cell r="W1034">
            <v>610072</v>
          </cell>
          <cell r="X1034">
            <v>534679</v>
          </cell>
          <cell r="Y1034">
            <v>491119</v>
          </cell>
          <cell r="Z1034">
            <v>451119</v>
          </cell>
          <cell r="AA1034">
            <v>451192</v>
          </cell>
          <cell r="AB1034">
            <v>452630</v>
          </cell>
          <cell r="AC1034">
            <v>410244</v>
          </cell>
          <cell r="AD1034">
            <v>432045</v>
          </cell>
          <cell r="AE1034">
            <v>401466</v>
          </cell>
          <cell r="AF1034">
            <v>418665</v>
          </cell>
          <cell r="AG1034">
            <v>335758</v>
          </cell>
          <cell r="AH1034">
            <v>343027</v>
          </cell>
          <cell r="AI1034">
            <v>362401</v>
          </cell>
          <cell r="AJ1034">
            <v>346352</v>
          </cell>
          <cell r="AK1034">
            <v>406400</v>
          </cell>
          <cell r="AL1034">
            <v>413969</v>
          </cell>
          <cell r="AM1034">
            <v>374511</v>
          </cell>
          <cell r="AN1034">
            <v>126030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382909</v>
          </cell>
          <cell r="L1035">
            <v>9896</v>
          </cell>
          <cell r="M1035">
            <v>33924</v>
          </cell>
          <cell r="N1035">
            <v>30555</v>
          </cell>
          <cell r="O1035">
            <v>17270</v>
          </cell>
          <cell r="P1035">
            <v>24664</v>
          </cell>
          <cell r="Q1035">
            <v>21171</v>
          </cell>
          <cell r="R1035">
            <v>26173</v>
          </cell>
          <cell r="S1035">
            <v>22392</v>
          </cell>
          <cell r="T1035">
            <v>12781</v>
          </cell>
          <cell r="U1035">
            <v>17779</v>
          </cell>
          <cell r="V1035">
            <v>14878</v>
          </cell>
          <cell r="W1035">
            <v>11747</v>
          </cell>
          <cell r="X1035">
            <v>15915</v>
          </cell>
          <cell r="Y1035">
            <v>22612</v>
          </cell>
          <cell r="Z1035">
            <v>7792</v>
          </cell>
          <cell r="AA1035">
            <v>12214</v>
          </cell>
          <cell r="AB1035">
            <v>6944</v>
          </cell>
          <cell r="AC1035">
            <v>9394</v>
          </cell>
          <cell r="AD1035">
            <v>13310</v>
          </cell>
          <cell r="AE1035">
            <v>8191</v>
          </cell>
          <cell r="AF1035">
            <v>5247</v>
          </cell>
          <cell r="AG1035">
            <v>5116</v>
          </cell>
          <cell r="AH1035">
            <v>4220</v>
          </cell>
          <cell r="AI1035">
            <v>4077</v>
          </cell>
          <cell r="AJ1035">
            <v>5609</v>
          </cell>
          <cell r="AK1035">
            <v>6545</v>
          </cell>
          <cell r="AL1035">
            <v>7936</v>
          </cell>
          <cell r="AM1035">
            <v>2309</v>
          </cell>
          <cell r="AN1035">
            <v>2248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3317245</v>
          </cell>
          <cell r="L1036">
            <v>60175</v>
          </cell>
          <cell r="M1036">
            <v>142448</v>
          </cell>
          <cell r="N1036">
            <v>139020</v>
          </cell>
          <cell r="O1036">
            <v>131722</v>
          </cell>
          <cell r="P1036">
            <v>138016</v>
          </cell>
          <cell r="Q1036">
            <v>156354</v>
          </cell>
          <cell r="R1036">
            <v>193633</v>
          </cell>
          <cell r="S1036">
            <v>181572</v>
          </cell>
          <cell r="T1036">
            <v>230723</v>
          </cell>
          <cell r="U1036">
            <v>193340</v>
          </cell>
          <cell r="V1036">
            <v>135936</v>
          </cell>
          <cell r="W1036">
            <v>169314</v>
          </cell>
          <cell r="X1036">
            <v>148215</v>
          </cell>
          <cell r="Y1036">
            <v>143283</v>
          </cell>
          <cell r="Z1036">
            <v>104636</v>
          </cell>
          <cell r="AA1036">
            <v>96094</v>
          </cell>
          <cell r="AB1036">
            <v>92905</v>
          </cell>
          <cell r="AC1036">
            <v>92637</v>
          </cell>
          <cell r="AD1036">
            <v>96932</v>
          </cell>
          <cell r="AE1036">
            <v>93496</v>
          </cell>
          <cell r="AF1036">
            <v>81716</v>
          </cell>
          <cell r="AG1036">
            <v>60294</v>
          </cell>
          <cell r="AH1036">
            <v>67043</v>
          </cell>
          <cell r="AI1036">
            <v>72795</v>
          </cell>
          <cell r="AJ1036">
            <v>69080</v>
          </cell>
          <cell r="AK1036">
            <v>75863</v>
          </cell>
          <cell r="AL1036">
            <v>70553</v>
          </cell>
          <cell r="AM1036">
            <v>63239</v>
          </cell>
          <cell r="AN1036">
            <v>16211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546621</v>
          </cell>
          <cell r="L1037">
            <v>3801</v>
          </cell>
          <cell r="M1037">
            <v>14837</v>
          </cell>
          <cell r="N1037">
            <v>20475</v>
          </cell>
          <cell r="O1037">
            <v>30648</v>
          </cell>
          <cell r="P1037">
            <v>14042</v>
          </cell>
          <cell r="Q1037">
            <v>22924</v>
          </cell>
          <cell r="R1037">
            <v>14502</v>
          </cell>
          <cell r="S1037">
            <v>20822</v>
          </cell>
          <cell r="T1037">
            <v>22405</v>
          </cell>
          <cell r="U1037">
            <v>18567</v>
          </cell>
          <cell r="V1037">
            <v>20224</v>
          </cell>
          <cell r="W1037">
            <v>18713</v>
          </cell>
          <cell r="X1037">
            <v>16808</v>
          </cell>
          <cell r="Y1037">
            <v>25132</v>
          </cell>
          <cell r="Z1037">
            <v>21165</v>
          </cell>
          <cell r="AA1037">
            <v>25868</v>
          </cell>
          <cell r="AB1037">
            <v>38995</v>
          </cell>
          <cell r="AC1037">
            <v>33625</v>
          </cell>
          <cell r="AD1037">
            <v>25527</v>
          </cell>
          <cell r="AE1037">
            <v>27012</v>
          </cell>
          <cell r="AF1037">
            <v>36540</v>
          </cell>
          <cell r="AG1037">
            <v>25030</v>
          </cell>
          <cell r="AH1037">
            <v>4416</v>
          </cell>
          <cell r="AI1037">
            <v>4587</v>
          </cell>
          <cell r="AJ1037">
            <v>4485</v>
          </cell>
          <cell r="AK1037">
            <v>6772</v>
          </cell>
          <cell r="AL1037">
            <v>15177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5649633</v>
          </cell>
          <cell r="L1038">
            <v>31324</v>
          </cell>
          <cell r="M1038">
            <v>271772</v>
          </cell>
          <cell r="N1038">
            <v>434965</v>
          </cell>
          <cell r="O1038">
            <v>418517</v>
          </cell>
          <cell r="P1038">
            <v>240131</v>
          </cell>
          <cell r="Q1038">
            <v>166280</v>
          </cell>
          <cell r="R1038">
            <v>239049</v>
          </cell>
          <cell r="S1038">
            <v>252520</v>
          </cell>
          <cell r="T1038">
            <v>232708</v>
          </cell>
          <cell r="U1038">
            <v>264694</v>
          </cell>
          <cell r="V1038">
            <v>253870</v>
          </cell>
          <cell r="W1038">
            <v>211161</v>
          </cell>
          <cell r="X1038">
            <v>208161</v>
          </cell>
          <cell r="Y1038">
            <v>213309</v>
          </cell>
          <cell r="Z1038">
            <v>242874</v>
          </cell>
          <cell r="AA1038">
            <v>198922</v>
          </cell>
          <cell r="AB1038">
            <v>181730</v>
          </cell>
          <cell r="AC1038">
            <v>186432</v>
          </cell>
          <cell r="AD1038">
            <v>203551</v>
          </cell>
          <cell r="AE1038">
            <v>163460</v>
          </cell>
          <cell r="AF1038">
            <v>224843</v>
          </cell>
          <cell r="AG1038">
            <v>145571</v>
          </cell>
          <cell r="AH1038">
            <v>54113</v>
          </cell>
          <cell r="AI1038">
            <v>81354</v>
          </cell>
          <cell r="AJ1038">
            <v>72880</v>
          </cell>
          <cell r="AK1038">
            <v>134606</v>
          </cell>
          <cell r="AL1038">
            <v>105917</v>
          </cell>
          <cell r="AM1038">
            <v>105473</v>
          </cell>
          <cell r="AN1038">
            <v>82935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1472149</v>
          </cell>
          <cell r="L1039">
            <v>23801</v>
          </cell>
          <cell r="M1039">
            <v>56605</v>
          </cell>
          <cell r="N1039">
            <v>68131</v>
          </cell>
          <cell r="O1039">
            <v>53717</v>
          </cell>
          <cell r="P1039">
            <v>50107</v>
          </cell>
          <cell r="Q1039">
            <v>67735</v>
          </cell>
          <cell r="R1039">
            <v>89126</v>
          </cell>
          <cell r="S1039">
            <v>89793</v>
          </cell>
          <cell r="T1039">
            <v>102536</v>
          </cell>
          <cell r="U1039">
            <v>95131</v>
          </cell>
          <cell r="V1039">
            <v>89669</v>
          </cell>
          <cell r="W1039">
            <v>71037</v>
          </cell>
          <cell r="X1039">
            <v>56866</v>
          </cell>
          <cell r="Y1039">
            <v>53994</v>
          </cell>
          <cell r="Z1039">
            <v>51298</v>
          </cell>
          <cell r="AA1039">
            <v>45433</v>
          </cell>
          <cell r="AB1039">
            <v>46555</v>
          </cell>
          <cell r="AC1039">
            <v>50242</v>
          </cell>
          <cell r="AD1039">
            <v>54681</v>
          </cell>
          <cell r="AE1039">
            <v>49290</v>
          </cell>
          <cell r="AF1039">
            <v>42000</v>
          </cell>
          <cell r="AG1039">
            <v>31014</v>
          </cell>
          <cell r="AH1039">
            <v>15492</v>
          </cell>
          <cell r="AI1039">
            <v>16155</v>
          </cell>
          <cell r="AJ1039">
            <v>14732</v>
          </cell>
          <cell r="AK1039">
            <v>25431</v>
          </cell>
          <cell r="AL1039">
            <v>22263</v>
          </cell>
          <cell r="AM1039">
            <v>30197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357392</v>
          </cell>
          <cell r="L1040">
            <v>8454</v>
          </cell>
          <cell r="M1040">
            <v>16160</v>
          </cell>
          <cell r="N1040">
            <v>14448</v>
          </cell>
          <cell r="O1040">
            <v>13278</v>
          </cell>
          <cell r="P1040">
            <v>15387</v>
          </cell>
          <cell r="Q1040">
            <v>19261</v>
          </cell>
          <cell r="R1040">
            <v>15356</v>
          </cell>
          <cell r="S1040">
            <v>15998</v>
          </cell>
          <cell r="T1040">
            <v>15791</v>
          </cell>
          <cell r="U1040">
            <v>15305</v>
          </cell>
          <cell r="V1040">
            <v>15006</v>
          </cell>
          <cell r="W1040">
            <v>13413</v>
          </cell>
          <cell r="X1040">
            <v>13739</v>
          </cell>
          <cell r="Y1040">
            <v>8911</v>
          </cell>
          <cell r="Z1040">
            <v>8278</v>
          </cell>
          <cell r="AA1040">
            <v>14876</v>
          </cell>
          <cell r="AB1040">
            <v>19848</v>
          </cell>
          <cell r="AC1040">
            <v>14298</v>
          </cell>
          <cell r="AD1040">
            <v>10789</v>
          </cell>
          <cell r="AE1040">
            <v>9277</v>
          </cell>
          <cell r="AF1040">
            <v>9347</v>
          </cell>
          <cell r="AG1040">
            <v>6191</v>
          </cell>
          <cell r="AH1040">
            <v>9054</v>
          </cell>
          <cell r="AI1040">
            <v>7956</v>
          </cell>
          <cell r="AJ1040">
            <v>8940</v>
          </cell>
          <cell r="AK1040">
            <v>8644</v>
          </cell>
          <cell r="AL1040">
            <v>11955</v>
          </cell>
          <cell r="AM1040">
            <v>13421</v>
          </cell>
          <cell r="AN1040">
            <v>4011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659869</v>
          </cell>
          <cell r="L1041">
            <v>5238</v>
          </cell>
          <cell r="M1041">
            <v>26105</v>
          </cell>
          <cell r="N1041">
            <v>27231</v>
          </cell>
          <cell r="O1041">
            <v>30048</v>
          </cell>
          <cell r="P1041">
            <v>44195</v>
          </cell>
          <cell r="Q1041">
            <v>47103</v>
          </cell>
          <cell r="R1041">
            <v>57723</v>
          </cell>
          <cell r="S1041">
            <v>26351</v>
          </cell>
          <cell r="T1041">
            <v>35284</v>
          </cell>
          <cell r="U1041">
            <v>8934</v>
          </cell>
          <cell r="V1041">
            <v>76854</v>
          </cell>
          <cell r="W1041">
            <v>9760</v>
          </cell>
          <cell r="X1041">
            <v>103905</v>
          </cell>
          <cell r="Y1041">
            <v>8559</v>
          </cell>
          <cell r="Z1041">
            <v>14914</v>
          </cell>
          <cell r="AA1041">
            <v>7060</v>
          </cell>
          <cell r="AB1041">
            <v>4999</v>
          </cell>
          <cell r="AC1041">
            <v>19066</v>
          </cell>
          <cell r="AD1041">
            <v>11972</v>
          </cell>
          <cell r="AE1041">
            <v>8660</v>
          </cell>
          <cell r="AF1041">
            <v>13562</v>
          </cell>
          <cell r="AG1041">
            <v>6299</v>
          </cell>
          <cell r="AH1041">
            <v>56</v>
          </cell>
          <cell r="AI1041">
            <v>9316</v>
          </cell>
          <cell r="AJ1041">
            <v>4378</v>
          </cell>
          <cell r="AK1041">
            <v>37674</v>
          </cell>
          <cell r="AL1041">
            <v>8139</v>
          </cell>
          <cell r="AM1041">
            <v>1919</v>
          </cell>
          <cell r="AN1041">
            <v>4565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3247170</v>
          </cell>
          <cell r="L1042">
            <v>37696</v>
          </cell>
          <cell r="M1042">
            <v>80736</v>
          </cell>
          <cell r="N1042">
            <v>131250</v>
          </cell>
          <cell r="O1042">
            <v>116221</v>
          </cell>
          <cell r="P1042">
            <v>112360</v>
          </cell>
          <cell r="Q1042">
            <v>121150</v>
          </cell>
          <cell r="R1042">
            <v>144941</v>
          </cell>
          <cell r="S1042">
            <v>146717</v>
          </cell>
          <cell r="T1042">
            <v>161786</v>
          </cell>
          <cell r="U1042">
            <v>165220</v>
          </cell>
          <cell r="V1042">
            <v>170214</v>
          </cell>
          <cell r="W1042">
            <v>154717</v>
          </cell>
          <cell r="X1042">
            <v>129835</v>
          </cell>
          <cell r="Y1042">
            <v>76146</v>
          </cell>
          <cell r="Z1042">
            <v>191707</v>
          </cell>
          <cell r="AA1042">
            <v>128868</v>
          </cell>
          <cell r="AB1042">
            <v>75086</v>
          </cell>
          <cell r="AC1042">
            <v>103349</v>
          </cell>
          <cell r="AD1042">
            <v>147219</v>
          </cell>
          <cell r="AE1042">
            <v>231659</v>
          </cell>
          <cell r="AF1042">
            <v>97030</v>
          </cell>
          <cell r="AG1042">
            <v>85445</v>
          </cell>
          <cell r="AH1042">
            <v>61164</v>
          </cell>
          <cell r="AI1042">
            <v>60340</v>
          </cell>
          <cell r="AJ1042">
            <v>74621</v>
          </cell>
          <cell r="AK1042">
            <v>84679</v>
          </cell>
          <cell r="AL1042">
            <v>57066</v>
          </cell>
          <cell r="AM1042">
            <v>73389</v>
          </cell>
          <cell r="AN1042">
            <v>21272</v>
          </cell>
          <cell r="AO1042">
            <v>5287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  <cell r="J1043">
            <v>321739</v>
          </cell>
          <cell r="L1043">
            <v>10582</v>
          </cell>
          <cell r="M1043">
            <v>18020</v>
          </cell>
          <cell r="N1043">
            <v>18974</v>
          </cell>
          <cell r="O1043">
            <v>21169</v>
          </cell>
          <cell r="P1043">
            <v>22649</v>
          </cell>
          <cell r="Q1043">
            <v>19261</v>
          </cell>
          <cell r="R1043">
            <v>13912</v>
          </cell>
          <cell r="S1043">
            <v>15366</v>
          </cell>
          <cell r="T1043">
            <v>12197</v>
          </cell>
          <cell r="U1043">
            <v>10363</v>
          </cell>
          <cell r="V1043">
            <v>12963</v>
          </cell>
          <cell r="W1043">
            <v>17642</v>
          </cell>
          <cell r="X1043">
            <v>12891</v>
          </cell>
          <cell r="Y1043">
            <v>10935</v>
          </cell>
          <cell r="Z1043">
            <v>8183</v>
          </cell>
          <cell r="AA1043">
            <v>8842</v>
          </cell>
          <cell r="AB1043">
            <v>12155</v>
          </cell>
          <cell r="AC1043">
            <v>8734</v>
          </cell>
          <cell r="AD1043">
            <v>25549</v>
          </cell>
          <cell r="AE1043">
            <v>6084</v>
          </cell>
          <cell r="AF1043">
            <v>5397</v>
          </cell>
          <cell r="AG1043">
            <v>6364</v>
          </cell>
          <cell r="AH1043">
            <v>4976</v>
          </cell>
          <cell r="AI1043">
            <v>3144</v>
          </cell>
          <cell r="AJ1043">
            <v>3379</v>
          </cell>
          <cell r="AK1043">
            <v>4042</v>
          </cell>
          <cell r="AL1043">
            <v>2898</v>
          </cell>
          <cell r="AM1043">
            <v>4868</v>
          </cell>
          <cell r="AN1043">
            <v>200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166417</v>
          </cell>
          <cell r="L1044">
            <v>293</v>
          </cell>
          <cell r="M1044">
            <v>8250</v>
          </cell>
          <cell r="N1044">
            <v>17215</v>
          </cell>
          <cell r="O1044">
            <v>45687</v>
          </cell>
          <cell r="P1044">
            <v>6271</v>
          </cell>
          <cell r="Q1044">
            <v>3975</v>
          </cell>
          <cell r="R1044">
            <v>21568</v>
          </cell>
          <cell r="S1044">
            <v>583</v>
          </cell>
          <cell r="T1044">
            <v>4254</v>
          </cell>
          <cell r="U1044">
            <v>2185</v>
          </cell>
          <cell r="V1044">
            <v>639</v>
          </cell>
          <cell r="W1044">
            <v>1564</v>
          </cell>
          <cell r="X1044">
            <v>5998</v>
          </cell>
          <cell r="Y1044">
            <v>3463</v>
          </cell>
          <cell r="Z1044">
            <v>1170</v>
          </cell>
          <cell r="AA1044">
            <v>5414</v>
          </cell>
          <cell r="AB1044">
            <v>3153</v>
          </cell>
          <cell r="AC1044">
            <v>218</v>
          </cell>
          <cell r="AD1044">
            <v>1035</v>
          </cell>
          <cell r="AE1044">
            <v>1848</v>
          </cell>
          <cell r="AF1044">
            <v>1092</v>
          </cell>
          <cell r="AG1044">
            <v>1431</v>
          </cell>
          <cell r="AH1044">
            <v>781</v>
          </cell>
          <cell r="AI1044">
            <v>10754</v>
          </cell>
          <cell r="AJ1044">
            <v>1420</v>
          </cell>
          <cell r="AK1044">
            <v>15002</v>
          </cell>
          <cell r="AL1044">
            <v>893</v>
          </cell>
          <cell r="AM1044">
            <v>155</v>
          </cell>
          <cell r="AN1044">
            <v>106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2913823</v>
          </cell>
          <cell r="L1045">
            <v>58455</v>
          </cell>
          <cell r="M1045">
            <v>132488</v>
          </cell>
          <cell r="N1045">
            <v>231075</v>
          </cell>
          <cell r="O1045">
            <v>218460</v>
          </cell>
          <cell r="P1045">
            <v>250623</v>
          </cell>
          <cell r="Q1045">
            <v>142164</v>
          </cell>
          <cell r="R1045">
            <v>124855</v>
          </cell>
          <cell r="S1045">
            <v>93390</v>
          </cell>
          <cell r="T1045">
            <v>67432</v>
          </cell>
          <cell r="U1045">
            <v>98160</v>
          </cell>
          <cell r="V1045">
            <v>68554</v>
          </cell>
          <cell r="W1045">
            <v>139908</v>
          </cell>
          <cell r="X1045">
            <v>145947</v>
          </cell>
          <cell r="Y1045">
            <v>68975</v>
          </cell>
          <cell r="Z1045">
            <v>55129</v>
          </cell>
          <cell r="AA1045">
            <v>154330</v>
          </cell>
          <cell r="AB1045">
            <v>196888</v>
          </cell>
          <cell r="AC1045">
            <v>71034</v>
          </cell>
          <cell r="AD1045">
            <v>130309</v>
          </cell>
          <cell r="AE1045">
            <v>90703</v>
          </cell>
          <cell r="AF1045">
            <v>82900</v>
          </cell>
          <cell r="AG1045">
            <v>36521</v>
          </cell>
          <cell r="AH1045">
            <v>25472</v>
          </cell>
          <cell r="AI1045">
            <v>36351</v>
          </cell>
          <cell r="AJ1045">
            <v>62542</v>
          </cell>
          <cell r="AK1045">
            <v>28322</v>
          </cell>
          <cell r="AL1045">
            <v>30149</v>
          </cell>
          <cell r="AM1045">
            <v>45552</v>
          </cell>
          <cell r="AN1045">
            <v>27135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  <cell r="J1046">
            <v>30011</v>
          </cell>
          <cell r="L1046">
            <v>335</v>
          </cell>
          <cell r="M1046">
            <v>578</v>
          </cell>
          <cell r="N1046">
            <v>91</v>
          </cell>
          <cell r="O1046">
            <v>3751</v>
          </cell>
          <cell r="P1046">
            <v>2080</v>
          </cell>
          <cell r="Q1046">
            <v>2968</v>
          </cell>
          <cell r="R1046">
            <v>127</v>
          </cell>
          <cell r="S1046">
            <v>1274</v>
          </cell>
          <cell r="T1046">
            <v>1169</v>
          </cell>
          <cell r="U1046">
            <v>1476</v>
          </cell>
          <cell r="V1046">
            <v>2921</v>
          </cell>
          <cell r="W1046">
            <v>2995</v>
          </cell>
          <cell r="X1046">
            <v>1214</v>
          </cell>
          <cell r="Z1046">
            <v>974</v>
          </cell>
          <cell r="AA1046">
            <v>813</v>
          </cell>
          <cell r="AB1046">
            <v>1629</v>
          </cell>
          <cell r="AC1046">
            <v>997</v>
          </cell>
          <cell r="AD1046">
            <v>755</v>
          </cell>
          <cell r="AE1046">
            <v>71</v>
          </cell>
          <cell r="AF1046">
            <v>2010</v>
          </cell>
          <cell r="AG1046">
            <v>1783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  <cell r="J1047">
            <v>380345</v>
          </cell>
          <cell r="M1047">
            <v>24965</v>
          </cell>
          <cell r="N1047">
            <v>28081</v>
          </cell>
          <cell r="O1047">
            <v>24005</v>
          </cell>
          <cell r="P1047">
            <v>18210</v>
          </cell>
          <cell r="Q1047">
            <v>14147</v>
          </cell>
          <cell r="R1047">
            <v>28074</v>
          </cell>
          <cell r="S1047">
            <v>21009</v>
          </cell>
          <cell r="T1047">
            <v>20658</v>
          </cell>
          <cell r="U1047">
            <v>29503</v>
          </cell>
          <cell r="V1047">
            <v>29389</v>
          </cell>
          <cell r="W1047">
            <v>858</v>
          </cell>
          <cell r="X1047">
            <v>46627</v>
          </cell>
          <cell r="Y1047">
            <v>14639</v>
          </cell>
          <cell r="Z1047">
            <v>6948</v>
          </cell>
          <cell r="AA1047">
            <v>18255</v>
          </cell>
          <cell r="AB1047">
            <v>16793</v>
          </cell>
          <cell r="AC1047">
            <v>4251</v>
          </cell>
          <cell r="AD1047">
            <v>3988</v>
          </cell>
          <cell r="AE1047">
            <v>6699</v>
          </cell>
          <cell r="AF1047">
            <v>6269</v>
          </cell>
          <cell r="AG1047">
            <v>4436</v>
          </cell>
          <cell r="AH1047">
            <v>12541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  <cell r="J1048">
            <v>93531</v>
          </cell>
          <cell r="L1048">
            <v>1246</v>
          </cell>
          <cell r="M1048">
            <v>7629</v>
          </cell>
          <cell r="N1048">
            <v>3568</v>
          </cell>
          <cell r="O1048">
            <v>22259</v>
          </cell>
          <cell r="P1048">
            <v>3380</v>
          </cell>
          <cell r="Q1048">
            <v>1646</v>
          </cell>
          <cell r="R1048">
            <v>960</v>
          </cell>
          <cell r="S1048">
            <v>1832</v>
          </cell>
          <cell r="T1048">
            <v>2938</v>
          </cell>
          <cell r="U1048">
            <v>236</v>
          </cell>
          <cell r="V1048">
            <v>5386</v>
          </cell>
          <cell r="W1048">
            <v>6087</v>
          </cell>
          <cell r="X1048">
            <v>3875</v>
          </cell>
          <cell r="Y1048">
            <v>1205</v>
          </cell>
          <cell r="AA1048">
            <v>21357</v>
          </cell>
          <cell r="AB1048">
            <v>4364</v>
          </cell>
          <cell r="AC1048">
            <v>40</v>
          </cell>
          <cell r="AD1048">
            <v>811</v>
          </cell>
          <cell r="AE1048">
            <v>3935</v>
          </cell>
          <cell r="AG1048">
            <v>777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30875</v>
          </cell>
          <cell r="L1049">
            <v>279</v>
          </cell>
          <cell r="M1049">
            <v>1490</v>
          </cell>
          <cell r="N1049">
            <v>796</v>
          </cell>
          <cell r="O1049">
            <v>643</v>
          </cell>
          <cell r="P1049">
            <v>844</v>
          </cell>
          <cell r="Q1049">
            <v>49</v>
          </cell>
          <cell r="R1049">
            <v>1230</v>
          </cell>
          <cell r="S1049">
            <v>225</v>
          </cell>
          <cell r="T1049">
            <v>2010</v>
          </cell>
          <cell r="U1049">
            <v>1253</v>
          </cell>
          <cell r="V1049">
            <v>1568</v>
          </cell>
          <cell r="W1049">
            <v>1017</v>
          </cell>
          <cell r="X1049">
            <v>2441</v>
          </cell>
          <cell r="Y1049">
            <v>2004</v>
          </cell>
          <cell r="Z1049">
            <v>2516</v>
          </cell>
          <cell r="AA1049">
            <v>1550</v>
          </cell>
          <cell r="AB1049">
            <v>1888</v>
          </cell>
          <cell r="AC1049">
            <v>1575</v>
          </cell>
          <cell r="AD1049">
            <v>1616</v>
          </cell>
          <cell r="AE1049">
            <v>2079</v>
          </cell>
          <cell r="AF1049">
            <v>2518</v>
          </cell>
          <cell r="AG1049">
            <v>1284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482984</v>
          </cell>
          <cell r="L1050">
            <v>243</v>
          </cell>
          <cell r="M1050">
            <v>34514</v>
          </cell>
          <cell r="N1050">
            <v>29438</v>
          </cell>
          <cell r="O1050">
            <v>52995</v>
          </cell>
          <cell r="P1050">
            <v>11178</v>
          </cell>
          <cell r="Q1050">
            <v>11350</v>
          </cell>
          <cell r="R1050">
            <v>37152</v>
          </cell>
          <cell r="S1050">
            <v>19935</v>
          </cell>
          <cell r="T1050">
            <v>13087</v>
          </cell>
          <cell r="U1050">
            <v>50485</v>
          </cell>
          <cell r="V1050">
            <v>21900</v>
          </cell>
          <cell r="W1050">
            <v>17141</v>
          </cell>
          <cell r="X1050">
            <v>45773</v>
          </cell>
          <cell r="Y1050">
            <v>4946</v>
          </cell>
          <cell r="Z1050">
            <v>13136</v>
          </cell>
          <cell r="AA1050">
            <v>26644</v>
          </cell>
          <cell r="AB1050">
            <v>13850</v>
          </cell>
          <cell r="AC1050">
            <v>19014</v>
          </cell>
          <cell r="AD1050">
            <v>10920</v>
          </cell>
          <cell r="AE1050">
            <v>22090</v>
          </cell>
          <cell r="AF1050">
            <v>25691</v>
          </cell>
          <cell r="AG1050">
            <v>1502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127203</v>
          </cell>
          <cell r="L1051">
            <v>1757</v>
          </cell>
          <cell r="M1051">
            <v>4426</v>
          </cell>
          <cell r="N1051">
            <v>2443</v>
          </cell>
          <cell r="O1051">
            <v>1944</v>
          </cell>
          <cell r="P1051">
            <v>6603</v>
          </cell>
          <cell r="Q1051">
            <v>8231</v>
          </cell>
          <cell r="R1051">
            <v>5065</v>
          </cell>
          <cell r="S1051">
            <v>7127</v>
          </cell>
          <cell r="T1051">
            <v>5627</v>
          </cell>
          <cell r="U1051">
            <v>4615</v>
          </cell>
          <cell r="V1051">
            <v>7333</v>
          </cell>
          <cell r="W1051">
            <v>6008</v>
          </cell>
          <cell r="X1051">
            <v>1575</v>
          </cell>
          <cell r="Y1051">
            <v>8702</v>
          </cell>
          <cell r="Z1051">
            <v>6803</v>
          </cell>
          <cell r="AA1051">
            <v>8168</v>
          </cell>
          <cell r="AB1051">
            <v>3191</v>
          </cell>
          <cell r="AC1051">
            <v>22173</v>
          </cell>
          <cell r="AD1051">
            <v>4063</v>
          </cell>
          <cell r="AE1051">
            <v>4704</v>
          </cell>
          <cell r="AF1051">
            <v>2572</v>
          </cell>
          <cell r="AG1051">
            <v>4073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756140</v>
          </cell>
          <cell r="L1052">
            <v>13372</v>
          </cell>
          <cell r="M1052">
            <v>27375</v>
          </cell>
          <cell r="N1052">
            <v>33540</v>
          </cell>
          <cell r="O1052">
            <v>37831</v>
          </cell>
          <cell r="P1052">
            <v>38489</v>
          </cell>
          <cell r="Q1052">
            <v>35834</v>
          </cell>
          <cell r="R1052">
            <v>30260</v>
          </cell>
          <cell r="S1052">
            <v>28815</v>
          </cell>
          <cell r="T1052">
            <v>22148</v>
          </cell>
          <cell r="U1052">
            <v>30339</v>
          </cell>
          <cell r="V1052">
            <v>22427</v>
          </cell>
          <cell r="W1052">
            <v>15937</v>
          </cell>
          <cell r="X1052">
            <v>25834</v>
          </cell>
          <cell r="Y1052">
            <v>17315</v>
          </cell>
          <cell r="Z1052">
            <v>17987</v>
          </cell>
          <cell r="AA1052">
            <v>25944</v>
          </cell>
          <cell r="AB1052">
            <v>18728</v>
          </cell>
          <cell r="AC1052">
            <v>35283</v>
          </cell>
          <cell r="AD1052">
            <v>32104</v>
          </cell>
          <cell r="AE1052">
            <v>28257</v>
          </cell>
          <cell r="AF1052">
            <v>19329</v>
          </cell>
          <cell r="AG1052">
            <v>29544</v>
          </cell>
          <cell r="AH1052">
            <v>18164</v>
          </cell>
          <cell r="AI1052">
            <v>25999</v>
          </cell>
          <cell r="AJ1052">
            <v>30779</v>
          </cell>
          <cell r="AK1052">
            <v>28667</v>
          </cell>
          <cell r="AL1052">
            <v>26250</v>
          </cell>
          <cell r="AM1052">
            <v>22602</v>
          </cell>
          <cell r="AN1052">
            <v>16987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2067052</v>
          </cell>
          <cell r="L1053">
            <v>19504</v>
          </cell>
          <cell r="M1053">
            <v>52032</v>
          </cell>
          <cell r="N1053">
            <v>121349</v>
          </cell>
          <cell r="O1053">
            <v>95148</v>
          </cell>
          <cell r="P1053">
            <v>134627</v>
          </cell>
          <cell r="Q1053">
            <v>108215</v>
          </cell>
          <cell r="R1053">
            <v>107398</v>
          </cell>
          <cell r="S1053">
            <v>58665</v>
          </cell>
          <cell r="T1053">
            <v>68440</v>
          </cell>
          <cell r="U1053">
            <v>71589</v>
          </cell>
          <cell r="V1053">
            <v>160203</v>
          </cell>
          <cell r="W1053">
            <v>123542</v>
          </cell>
          <cell r="X1053">
            <v>231998</v>
          </cell>
          <cell r="Y1053">
            <v>34459</v>
          </cell>
          <cell r="Z1053">
            <v>39018</v>
          </cell>
          <cell r="AA1053">
            <v>61174</v>
          </cell>
          <cell r="AB1053">
            <v>66984</v>
          </cell>
          <cell r="AC1053">
            <v>21439</v>
          </cell>
          <cell r="AD1053">
            <v>71353</v>
          </cell>
          <cell r="AE1053">
            <v>38614</v>
          </cell>
          <cell r="AF1053">
            <v>37983</v>
          </cell>
          <cell r="AG1053">
            <v>23763</v>
          </cell>
          <cell r="AH1053">
            <v>23929</v>
          </cell>
          <cell r="AI1053">
            <v>42621</v>
          </cell>
          <cell r="AJ1053">
            <v>65821</v>
          </cell>
          <cell r="AK1053">
            <v>71349</v>
          </cell>
          <cell r="AL1053">
            <v>66103</v>
          </cell>
          <cell r="AM1053">
            <v>27890</v>
          </cell>
          <cell r="AN1053">
            <v>21842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2240666</v>
          </cell>
          <cell r="L1054">
            <v>42941</v>
          </cell>
          <cell r="M1054">
            <v>67847</v>
          </cell>
          <cell r="N1054">
            <v>129014</v>
          </cell>
          <cell r="O1054">
            <v>137253</v>
          </cell>
          <cell r="P1054">
            <v>132063</v>
          </cell>
          <cell r="Q1054">
            <v>74784</v>
          </cell>
          <cell r="R1054">
            <v>76461</v>
          </cell>
          <cell r="S1054">
            <v>141152</v>
          </cell>
          <cell r="T1054">
            <v>92451</v>
          </cell>
          <cell r="U1054">
            <v>114644</v>
          </cell>
          <cell r="V1054">
            <v>74677</v>
          </cell>
          <cell r="W1054">
            <v>70351</v>
          </cell>
          <cell r="X1054">
            <v>67169</v>
          </cell>
          <cell r="Y1054">
            <v>86698</v>
          </cell>
          <cell r="Z1054">
            <v>92756</v>
          </cell>
          <cell r="AA1054">
            <v>60841</v>
          </cell>
          <cell r="AB1054">
            <v>98985</v>
          </cell>
          <cell r="AC1054">
            <v>75610</v>
          </cell>
          <cell r="AD1054">
            <v>74586</v>
          </cell>
          <cell r="AE1054">
            <v>111263</v>
          </cell>
          <cell r="AF1054">
            <v>61194</v>
          </cell>
          <cell r="AG1054">
            <v>45990</v>
          </cell>
          <cell r="AH1054">
            <v>53898</v>
          </cell>
          <cell r="AI1054">
            <v>29590</v>
          </cell>
          <cell r="AJ1054">
            <v>48547</v>
          </cell>
          <cell r="AK1054">
            <v>51278</v>
          </cell>
          <cell r="AL1054">
            <v>42573</v>
          </cell>
          <cell r="AM1054">
            <v>65825</v>
          </cell>
          <cell r="AN1054">
            <v>20225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  <cell r="J1055">
            <v>54009</v>
          </cell>
          <cell r="L1055">
            <v>525</v>
          </cell>
          <cell r="M1055">
            <v>551</v>
          </cell>
          <cell r="N1055">
            <v>1724</v>
          </cell>
          <cell r="O1055">
            <v>853</v>
          </cell>
          <cell r="P1055">
            <v>529</v>
          </cell>
          <cell r="Q1055">
            <v>548</v>
          </cell>
          <cell r="R1055">
            <v>436</v>
          </cell>
          <cell r="S1055">
            <v>101</v>
          </cell>
          <cell r="T1055">
            <v>487</v>
          </cell>
          <cell r="W1055">
            <v>300</v>
          </cell>
          <cell r="X1055">
            <v>997</v>
          </cell>
          <cell r="Y1055">
            <v>673</v>
          </cell>
          <cell r="Z1055">
            <v>858</v>
          </cell>
          <cell r="AA1055">
            <v>2293</v>
          </cell>
          <cell r="AB1055">
            <v>2121</v>
          </cell>
          <cell r="AC1055">
            <v>5852</v>
          </cell>
          <cell r="AD1055">
            <v>2959</v>
          </cell>
          <cell r="AE1055">
            <v>5126</v>
          </cell>
          <cell r="AF1055">
            <v>1893</v>
          </cell>
          <cell r="AG1055">
            <v>3006</v>
          </cell>
          <cell r="AH1055">
            <v>3595</v>
          </cell>
          <cell r="AI1055">
            <v>2400</v>
          </cell>
          <cell r="AJ1055">
            <v>2291</v>
          </cell>
          <cell r="AK1055">
            <v>1981</v>
          </cell>
          <cell r="AL1055">
            <v>4061</v>
          </cell>
          <cell r="AM1055">
            <v>5960</v>
          </cell>
          <cell r="AN1055">
            <v>1889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  <cell r="J1056">
            <v>276394</v>
          </cell>
          <cell r="M1056">
            <v>4902</v>
          </cell>
          <cell r="N1056">
            <v>2660</v>
          </cell>
          <cell r="O1056">
            <v>11585</v>
          </cell>
          <cell r="P1056">
            <v>1623</v>
          </cell>
          <cell r="Q1056">
            <v>24589</v>
          </cell>
          <cell r="R1056">
            <v>23661</v>
          </cell>
          <cell r="S1056">
            <v>11244</v>
          </cell>
          <cell r="T1056">
            <v>3272</v>
          </cell>
          <cell r="U1056">
            <v>2556</v>
          </cell>
          <cell r="V1056">
            <v>5095</v>
          </cell>
          <cell r="W1056">
            <v>3904</v>
          </cell>
          <cell r="X1056">
            <v>12311</v>
          </cell>
          <cell r="Y1056">
            <v>8574</v>
          </cell>
          <cell r="Z1056">
            <v>3020</v>
          </cell>
          <cell r="AA1056">
            <v>9397</v>
          </cell>
          <cell r="AB1056">
            <v>10571</v>
          </cell>
          <cell r="AC1056">
            <v>1303</v>
          </cell>
          <cell r="AD1056">
            <v>1484</v>
          </cell>
          <cell r="AE1056">
            <v>6574</v>
          </cell>
          <cell r="AF1056">
            <v>5327</v>
          </cell>
          <cell r="AG1056">
            <v>6647</v>
          </cell>
          <cell r="AH1056">
            <v>15063</v>
          </cell>
          <cell r="AI1056">
            <v>15662</v>
          </cell>
          <cell r="AJ1056">
            <v>1490</v>
          </cell>
          <cell r="AK1056">
            <v>20757</v>
          </cell>
          <cell r="AL1056">
            <v>3637</v>
          </cell>
          <cell r="AM1056">
            <v>32049</v>
          </cell>
          <cell r="AN1056">
            <v>27437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  <cell r="J1057">
            <v>124174</v>
          </cell>
          <cell r="L1057">
            <v>369</v>
          </cell>
          <cell r="M1057">
            <v>3255</v>
          </cell>
          <cell r="N1057">
            <v>3001</v>
          </cell>
          <cell r="O1057">
            <v>958</v>
          </cell>
          <cell r="P1057">
            <v>1946</v>
          </cell>
          <cell r="Q1057">
            <v>2282</v>
          </cell>
          <cell r="R1057">
            <v>3471</v>
          </cell>
          <cell r="S1057">
            <v>1980</v>
          </cell>
          <cell r="T1057">
            <v>4629</v>
          </cell>
          <cell r="U1057">
            <v>1850</v>
          </cell>
          <cell r="V1057">
            <v>1111</v>
          </cell>
          <cell r="W1057">
            <v>1038</v>
          </cell>
          <cell r="X1057">
            <v>2586</v>
          </cell>
          <cell r="Y1057">
            <v>1922</v>
          </cell>
          <cell r="Z1057">
            <v>2398</v>
          </cell>
          <cell r="AA1057">
            <v>7771</v>
          </cell>
          <cell r="AB1057">
            <v>3724</v>
          </cell>
          <cell r="AC1057">
            <v>2967</v>
          </cell>
          <cell r="AD1057">
            <v>3442</v>
          </cell>
          <cell r="AE1057">
            <v>2366</v>
          </cell>
          <cell r="AF1057">
            <v>1760</v>
          </cell>
          <cell r="AG1057">
            <v>5976</v>
          </cell>
          <cell r="AH1057">
            <v>3069</v>
          </cell>
          <cell r="AI1057">
            <v>10598</v>
          </cell>
          <cell r="AJ1057">
            <v>4334</v>
          </cell>
          <cell r="AK1057">
            <v>18611</v>
          </cell>
          <cell r="AL1057">
            <v>8494</v>
          </cell>
          <cell r="AM1057">
            <v>18090</v>
          </cell>
          <cell r="AN1057">
            <v>176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15469707</v>
          </cell>
          <cell r="L1058">
            <v>317099</v>
          </cell>
          <cell r="M1058">
            <v>713017</v>
          </cell>
          <cell r="N1058">
            <v>704594</v>
          </cell>
          <cell r="O1058">
            <v>610336</v>
          </cell>
          <cell r="P1058">
            <v>693285</v>
          </cell>
          <cell r="Q1058">
            <v>735017</v>
          </cell>
          <cell r="R1058">
            <v>888929</v>
          </cell>
          <cell r="S1058">
            <v>822543</v>
          </cell>
          <cell r="T1058">
            <v>842250</v>
          </cell>
          <cell r="U1058">
            <v>731337</v>
          </cell>
          <cell r="V1058">
            <v>536581</v>
          </cell>
          <cell r="W1058">
            <v>610503</v>
          </cell>
          <cell r="X1058">
            <v>573189</v>
          </cell>
          <cell r="Y1058">
            <v>527822</v>
          </cell>
          <cell r="Z1058">
            <v>484884</v>
          </cell>
          <cell r="AA1058">
            <v>461270</v>
          </cell>
          <cell r="AB1058">
            <v>467804</v>
          </cell>
          <cell r="AC1058">
            <v>439363</v>
          </cell>
          <cell r="AD1058">
            <v>453857</v>
          </cell>
          <cell r="AE1058">
            <v>450630</v>
          </cell>
          <cell r="AF1058">
            <v>459758</v>
          </cell>
          <cell r="AG1058">
            <v>391523</v>
          </cell>
          <cell r="AH1058">
            <v>336027</v>
          </cell>
          <cell r="AI1058">
            <v>356645</v>
          </cell>
          <cell r="AJ1058">
            <v>388537</v>
          </cell>
          <cell r="AK1058">
            <v>440466</v>
          </cell>
          <cell r="AL1058">
            <v>476952</v>
          </cell>
          <cell r="AM1058">
            <v>414036</v>
          </cell>
          <cell r="AN1058">
            <v>141325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302350</v>
          </cell>
          <cell r="L1059">
            <v>8393</v>
          </cell>
          <cell r="M1059">
            <v>36368</v>
          </cell>
          <cell r="N1059">
            <v>17344</v>
          </cell>
          <cell r="O1059">
            <v>14869</v>
          </cell>
          <cell r="P1059">
            <v>15935</v>
          </cell>
          <cell r="Q1059">
            <v>24114</v>
          </cell>
          <cell r="R1059">
            <v>15301</v>
          </cell>
          <cell r="S1059">
            <v>27751</v>
          </cell>
          <cell r="T1059">
            <v>12480</v>
          </cell>
          <cell r="U1059">
            <v>14853</v>
          </cell>
          <cell r="V1059">
            <v>9305</v>
          </cell>
          <cell r="W1059">
            <v>9589</v>
          </cell>
          <cell r="X1059">
            <v>15625</v>
          </cell>
          <cell r="Y1059">
            <v>9246</v>
          </cell>
          <cell r="Z1059">
            <v>8944</v>
          </cell>
          <cell r="AA1059">
            <v>8228</v>
          </cell>
          <cell r="AB1059">
            <v>6810</v>
          </cell>
          <cell r="AC1059">
            <v>4401</v>
          </cell>
          <cell r="AD1059">
            <v>4266</v>
          </cell>
          <cell r="AE1059">
            <v>5760</v>
          </cell>
          <cell r="AF1059">
            <v>14662</v>
          </cell>
          <cell r="AG1059">
            <v>4306</v>
          </cell>
          <cell r="AH1059">
            <v>2121</v>
          </cell>
          <cell r="AI1059">
            <v>2353</v>
          </cell>
          <cell r="AJ1059">
            <v>4323</v>
          </cell>
          <cell r="AK1059">
            <v>3107</v>
          </cell>
          <cell r="AL1059">
            <v>858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1984384</v>
          </cell>
          <cell r="L1060">
            <v>47760</v>
          </cell>
          <cell r="M1060">
            <v>102805</v>
          </cell>
          <cell r="N1060">
            <v>99777</v>
          </cell>
          <cell r="O1060">
            <v>81598</v>
          </cell>
          <cell r="P1060">
            <v>80002</v>
          </cell>
          <cell r="Q1060">
            <v>98082</v>
          </cell>
          <cell r="R1060">
            <v>117923</v>
          </cell>
          <cell r="S1060">
            <v>107232</v>
          </cell>
          <cell r="T1060">
            <v>133879</v>
          </cell>
          <cell r="U1060">
            <v>121355</v>
          </cell>
          <cell r="V1060">
            <v>89887</v>
          </cell>
          <cell r="W1060">
            <v>95509</v>
          </cell>
          <cell r="X1060">
            <v>87484</v>
          </cell>
          <cell r="Y1060">
            <v>74281</v>
          </cell>
          <cell r="Z1060">
            <v>58153</v>
          </cell>
          <cell r="AA1060">
            <v>54503</v>
          </cell>
          <cell r="AB1060">
            <v>51907</v>
          </cell>
          <cell r="AC1060">
            <v>45523</v>
          </cell>
          <cell r="AD1060">
            <v>51257</v>
          </cell>
          <cell r="AE1060">
            <v>48548</v>
          </cell>
          <cell r="AF1060">
            <v>49253</v>
          </cell>
          <cell r="AG1060">
            <v>35863</v>
          </cell>
          <cell r="AH1060">
            <v>35450</v>
          </cell>
          <cell r="AI1060">
            <v>33269</v>
          </cell>
          <cell r="AJ1060">
            <v>39823</v>
          </cell>
          <cell r="AK1060">
            <v>42424</v>
          </cell>
          <cell r="AL1060">
            <v>45637</v>
          </cell>
          <cell r="AM1060">
            <v>42534</v>
          </cell>
          <cell r="AN1060">
            <v>12666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296456</v>
          </cell>
          <cell r="L1061">
            <v>2028</v>
          </cell>
          <cell r="M1061">
            <v>8862</v>
          </cell>
          <cell r="N1061">
            <v>14161</v>
          </cell>
          <cell r="O1061">
            <v>17086</v>
          </cell>
          <cell r="P1061">
            <v>12865</v>
          </cell>
          <cell r="Q1061">
            <v>13002</v>
          </cell>
          <cell r="R1061">
            <v>9832</v>
          </cell>
          <cell r="S1061">
            <v>12042</v>
          </cell>
          <cell r="T1061">
            <v>9155</v>
          </cell>
          <cell r="U1061">
            <v>12267</v>
          </cell>
          <cell r="V1061">
            <v>13779</v>
          </cell>
          <cell r="W1061">
            <v>13402</v>
          </cell>
          <cell r="X1061">
            <v>10225</v>
          </cell>
          <cell r="Y1061">
            <v>11286</v>
          </cell>
          <cell r="Z1061">
            <v>8679</v>
          </cell>
          <cell r="AA1061">
            <v>7187</v>
          </cell>
          <cell r="AB1061">
            <v>12498</v>
          </cell>
          <cell r="AC1061">
            <v>11879</v>
          </cell>
          <cell r="AD1061">
            <v>10896</v>
          </cell>
          <cell r="AE1061">
            <v>13002</v>
          </cell>
          <cell r="AF1061">
            <v>4945</v>
          </cell>
          <cell r="AG1061">
            <v>6160</v>
          </cell>
          <cell r="AH1061">
            <v>20944</v>
          </cell>
          <cell r="AI1061">
            <v>5582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3841805</v>
          </cell>
          <cell r="L1062">
            <v>31094</v>
          </cell>
          <cell r="M1062">
            <v>241387</v>
          </cell>
          <cell r="N1062">
            <v>286265</v>
          </cell>
          <cell r="O1062">
            <v>240166</v>
          </cell>
          <cell r="P1062">
            <v>89586</v>
          </cell>
          <cell r="Q1062">
            <v>115158</v>
          </cell>
          <cell r="R1062">
            <v>114986</v>
          </cell>
          <cell r="S1062">
            <v>190783</v>
          </cell>
          <cell r="T1062">
            <v>133299</v>
          </cell>
          <cell r="U1062">
            <v>180556</v>
          </cell>
          <cell r="V1062">
            <v>165929</v>
          </cell>
          <cell r="W1062">
            <v>135885</v>
          </cell>
          <cell r="X1062">
            <v>148541</v>
          </cell>
          <cell r="Y1062">
            <v>142308</v>
          </cell>
          <cell r="Z1062">
            <v>156299</v>
          </cell>
          <cell r="AA1062">
            <v>131109</v>
          </cell>
          <cell r="AB1062">
            <v>119897</v>
          </cell>
          <cell r="AC1062">
            <v>119528</v>
          </cell>
          <cell r="AD1062">
            <v>166587</v>
          </cell>
          <cell r="AE1062">
            <v>135761</v>
          </cell>
          <cell r="AF1062">
            <v>158067</v>
          </cell>
          <cell r="AG1062">
            <v>99654</v>
          </cell>
          <cell r="AH1062">
            <v>82633</v>
          </cell>
          <cell r="AI1062">
            <v>40078</v>
          </cell>
          <cell r="AJ1062">
            <v>69535</v>
          </cell>
          <cell r="AK1062">
            <v>106787</v>
          </cell>
          <cell r="AL1062">
            <v>98059</v>
          </cell>
          <cell r="AM1062">
            <v>76416</v>
          </cell>
          <cell r="AN1062">
            <v>50826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1142811</v>
          </cell>
          <cell r="L1063">
            <v>28515</v>
          </cell>
          <cell r="M1063">
            <v>78535</v>
          </cell>
          <cell r="N1063">
            <v>72866</v>
          </cell>
          <cell r="O1063">
            <v>39702</v>
          </cell>
          <cell r="P1063">
            <v>34979</v>
          </cell>
          <cell r="Q1063">
            <v>45064</v>
          </cell>
          <cell r="R1063">
            <v>48558</v>
          </cell>
          <cell r="S1063">
            <v>59775</v>
          </cell>
          <cell r="T1063">
            <v>84006</v>
          </cell>
          <cell r="U1063">
            <v>69371</v>
          </cell>
          <cell r="V1063">
            <v>65013</v>
          </cell>
          <cell r="W1063">
            <v>61303</v>
          </cell>
          <cell r="X1063">
            <v>46259</v>
          </cell>
          <cell r="Y1063">
            <v>46765</v>
          </cell>
          <cell r="Z1063">
            <v>44102</v>
          </cell>
          <cell r="AA1063">
            <v>41840</v>
          </cell>
          <cell r="AB1063">
            <v>33706</v>
          </cell>
          <cell r="AC1063">
            <v>36060</v>
          </cell>
          <cell r="AD1063">
            <v>33425</v>
          </cell>
          <cell r="AE1063">
            <v>25153</v>
          </cell>
          <cell r="AF1063">
            <v>26610</v>
          </cell>
          <cell r="AG1063">
            <v>15145</v>
          </cell>
          <cell r="AH1063">
            <v>14391</v>
          </cell>
          <cell r="AI1063">
            <v>11152</v>
          </cell>
          <cell r="AJ1063">
            <v>8834</v>
          </cell>
          <cell r="AK1063">
            <v>21366</v>
          </cell>
          <cell r="AL1063">
            <v>15819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  <cell r="J1064">
            <v>337517</v>
          </cell>
          <cell r="L1064">
            <v>6768</v>
          </cell>
          <cell r="M1064">
            <v>13887</v>
          </cell>
          <cell r="N1064">
            <v>15360</v>
          </cell>
          <cell r="O1064">
            <v>18657</v>
          </cell>
          <cell r="P1064">
            <v>19017</v>
          </cell>
          <cell r="Q1064">
            <v>17027</v>
          </cell>
          <cell r="R1064">
            <v>13078</v>
          </cell>
          <cell r="S1064">
            <v>14307</v>
          </cell>
          <cell r="T1064">
            <v>17812</v>
          </cell>
          <cell r="U1064">
            <v>13580</v>
          </cell>
          <cell r="V1064">
            <v>13760</v>
          </cell>
          <cell r="W1064">
            <v>11006</v>
          </cell>
          <cell r="X1064">
            <v>13480</v>
          </cell>
          <cell r="Y1064">
            <v>14020</v>
          </cell>
          <cell r="Z1064">
            <v>10487</v>
          </cell>
          <cell r="AA1064">
            <v>11904</v>
          </cell>
          <cell r="AB1064">
            <v>16865</v>
          </cell>
          <cell r="AC1064">
            <v>12828</v>
          </cell>
          <cell r="AD1064">
            <v>8245</v>
          </cell>
          <cell r="AE1064">
            <v>4977</v>
          </cell>
          <cell r="AF1064">
            <v>9697</v>
          </cell>
          <cell r="AG1064">
            <v>7875</v>
          </cell>
          <cell r="AH1064">
            <v>7108</v>
          </cell>
          <cell r="AI1064">
            <v>7450</v>
          </cell>
          <cell r="AJ1064">
            <v>6854</v>
          </cell>
          <cell r="AK1064">
            <v>5703</v>
          </cell>
          <cell r="AL1064">
            <v>11481</v>
          </cell>
          <cell r="AM1064">
            <v>10318</v>
          </cell>
          <cell r="AN1064">
            <v>3890</v>
          </cell>
          <cell r="AO1064">
            <v>76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476892</v>
          </cell>
          <cell r="L1065">
            <v>7974</v>
          </cell>
          <cell r="M1065">
            <v>44871</v>
          </cell>
          <cell r="N1065">
            <v>54709</v>
          </cell>
          <cell r="O1065">
            <v>35002</v>
          </cell>
          <cell r="P1065">
            <v>32504</v>
          </cell>
          <cell r="Q1065">
            <v>45280</v>
          </cell>
          <cell r="R1065">
            <v>24071</v>
          </cell>
          <cell r="S1065">
            <v>40379</v>
          </cell>
          <cell r="T1065">
            <v>20447</v>
          </cell>
          <cell r="U1065">
            <v>8962</v>
          </cell>
          <cell r="V1065">
            <v>19180</v>
          </cell>
          <cell r="W1065">
            <v>11151</v>
          </cell>
          <cell r="X1065">
            <v>10829</v>
          </cell>
          <cell r="Y1065">
            <v>9719</v>
          </cell>
          <cell r="Z1065">
            <v>10021</v>
          </cell>
          <cell r="AA1065">
            <v>22270</v>
          </cell>
          <cell r="AB1065">
            <v>8563</v>
          </cell>
          <cell r="AC1065">
            <v>7531</v>
          </cell>
          <cell r="AD1065">
            <v>5540</v>
          </cell>
          <cell r="AE1065">
            <v>15409</v>
          </cell>
          <cell r="AF1065">
            <v>13650</v>
          </cell>
          <cell r="AG1065">
            <v>5029</v>
          </cell>
          <cell r="AH1065">
            <v>3960</v>
          </cell>
          <cell r="AI1065">
            <v>3250</v>
          </cell>
          <cell r="AJ1065">
            <v>4687</v>
          </cell>
          <cell r="AK1065">
            <v>965</v>
          </cell>
          <cell r="AL1065">
            <v>3370</v>
          </cell>
          <cell r="AM1065">
            <v>3284</v>
          </cell>
          <cell r="AN1065">
            <v>4285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  <cell r="J1066">
            <v>3100237</v>
          </cell>
          <cell r="L1066">
            <v>43003</v>
          </cell>
          <cell r="M1066">
            <v>101812</v>
          </cell>
          <cell r="N1066">
            <v>117055</v>
          </cell>
          <cell r="O1066">
            <v>116074</v>
          </cell>
          <cell r="P1066">
            <v>138631</v>
          </cell>
          <cell r="Q1066">
            <v>111470</v>
          </cell>
          <cell r="R1066">
            <v>122311</v>
          </cell>
          <cell r="S1066">
            <v>190321</v>
          </cell>
          <cell r="T1066">
            <v>167906</v>
          </cell>
          <cell r="U1066">
            <v>152065</v>
          </cell>
          <cell r="V1066">
            <v>122661</v>
          </cell>
          <cell r="W1066">
            <v>141077</v>
          </cell>
          <cell r="X1066">
            <v>171319</v>
          </cell>
          <cell r="Y1066">
            <v>82973</v>
          </cell>
          <cell r="Z1066">
            <v>96512</v>
          </cell>
          <cell r="AA1066">
            <v>179969</v>
          </cell>
          <cell r="AB1066">
            <v>104294</v>
          </cell>
          <cell r="AC1066">
            <v>164246</v>
          </cell>
          <cell r="AD1066">
            <v>75050</v>
          </cell>
          <cell r="AE1066">
            <v>91134</v>
          </cell>
          <cell r="AF1066">
            <v>168885</v>
          </cell>
          <cell r="AG1066">
            <v>69916</v>
          </cell>
          <cell r="AH1066">
            <v>90680</v>
          </cell>
          <cell r="AI1066">
            <v>36619</v>
          </cell>
          <cell r="AJ1066">
            <v>58446</v>
          </cell>
          <cell r="AK1066">
            <v>46128</v>
          </cell>
          <cell r="AL1066">
            <v>47856</v>
          </cell>
          <cell r="AM1066">
            <v>59864</v>
          </cell>
          <cell r="AN1066">
            <v>31960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  <cell r="J1067">
            <v>242325</v>
          </cell>
          <cell r="L1067">
            <v>8535</v>
          </cell>
          <cell r="M1067">
            <v>8873</v>
          </cell>
          <cell r="N1067">
            <v>8901</v>
          </cell>
          <cell r="O1067">
            <v>12941</v>
          </cell>
          <cell r="P1067">
            <v>18373</v>
          </cell>
          <cell r="Q1067">
            <v>13006</v>
          </cell>
          <cell r="R1067">
            <v>11895</v>
          </cell>
          <cell r="S1067">
            <v>9584</v>
          </cell>
          <cell r="T1067">
            <v>8813</v>
          </cell>
          <cell r="U1067">
            <v>7397</v>
          </cell>
          <cell r="V1067">
            <v>10226</v>
          </cell>
          <cell r="W1067">
            <v>6340</v>
          </cell>
          <cell r="X1067">
            <v>19180</v>
          </cell>
          <cell r="Y1067">
            <v>4010</v>
          </cell>
          <cell r="Z1067">
            <v>8953</v>
          </cell>
          <cell r="AA1067">
            <v>15628</v>
          </cell>
          <cell r="AB1067">
            <v>5339</v>
          </cell>
          <cell r="AC1067">
            <v>7777</v>
          </cell>
          <cell r="AD1067">
            <v>7472</v>
          </cell>
          <cell r="AE1067">
            <v>3960</v>
          </cell>
          <cell r="AF1067">
            <v>6942</v>
          </cell>
          <cell r="AG1067">
            <v>7203</v>
          </cell>
          <cell r="AH1067">
            <v>9145</v>
          </cell>
          <cell r="AI1067">
            <v>5145</v>
          </cell>
          <cell r="AJ1067">
            <v>5309</v>
          </cell>
          <cell r="AK1067">
            <v>3445</v>
          </cell>
          <cell r="AL1067">
            <v>3585</v>
          </cell>
          <cell r="AM1067">
            <v>3523</v>
          </cell>
          <cell r="AN1067">
            <v>825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  <cell r="J1068">
            <v>91069</v>
          </cell>
          <cell r="L1068">
            <v>5875</v>
          </cell>
          <cell r="M1068">
            <v>10346</v>
          </cell>
          <cell r="N1068">
            <v>3049</v>
          </cell>
          <cell r="O1068">
            <v>10361</v>
          </cell>
          <cell r="P1068">
            <v>1550</v>
          </cell>
          <cell r="Q1068">
            <v>2497</v>
          </cell>
          <cell r="R1068">
            <v>2922</v>
          </cell>
          <cell r="S1068">
            <v>1211</v>
          </cell>
          <cell r="T1068">
            <v>914</v>
          </cell>
          <cell r="U1068">
            <v>2397</v>
          </cell>
          <cell r="V1068">
            <v>3910</v>
          </cell>
          <cell r="W1068">
            <v>3645</v>
          </cell>
          <cell r="X1068">
            <v>173</v>
          </cell>
          <cell r="Y1068">
            <v>1087</v>
          </cell>
          <cell r="Z1068">
            <v>800</v>
          </cell>
          <cell r="AA1068">
            <v>1006</v>
          </cell>
          <cell r="AB1068">
            <v>862</v>
          </cell>
          <cell r="AC1068">
            <v>13167</v>
          </cell>
          <cell r="AD1068">
            <v>2539</v>
          </cell>
          <cell r="AE1068">
            <v>118</v>
          </cell>
          <cell r="AF1068">
            <v>255</v>
          </cell>
          <cell r="AG1068">
            <v>204</v>
          </cell>
          <cell r="AH1068">
            <v>18</v>
          </cell>
          <cell r="AI1068">
            <v>89</v>
          </cell>
          <cell r="AJ1068">
            <v>2100</v>
          </cell>
          <cell r="AL1068">
            <v>15734</v>
          </cell>
          <cell r="AM1068">
            <v>2939</v>
          </cell>
          <cell r="AN1068">
            <v>1301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  <cell r="J1069">
            <v>2996380</v>
          </cell>
          <cell r="L1069">
            <v>72978</v>
          </cell>
          <cell r="M1069">
            <v>154552</v>
          </cell>
          <cell r="N1069">
            <v>216644</v>
          </cell>
          <cell r="O1069">
            <v>226243</v>
          </cell>
          <cell r="P1069">
            <v>226583</v>
          </cell>
          <cell r="Q1069">
            <v>123480</v>
          </cell>
          <cell r="R1069">
            <v>142371</v>
          </cell>
          <cell r="S1069">
            <v>96702</v>
          </cell>
          <cell r="T1069">
            <v>103250</v>
          </cell>
          <cell r="U1069">
            <v>94257</v>
          </cell>
          <cell r="V1069">
            <v>83635</v>
          </cell>
          <cell r="W1069">
            <v>96836</v>
          </cell>
          <cell r="X1069">
            <v>89193</v>
          </cell>
          <cell r="Y1069">
            <v>70577</v>
          </cell>
          <cell r="Z1069">
            <v>68777</v>
          </cell>
          <cell r="AA1069">
            <v>85719</v>
          </cell>
          <cell r="AB1069">
            <v>73709</v>
          </cell>
          <cell r="AC1069">
            <v>264081</v>
          </cell>
          <cell r="AD1069">
            <v>97724</v>
          </cell>
          <cell r="AE1069">
            <v>91399</v>
          </cell>
          <cell r="AF1069">
            <v>69786</v>
          </cell>
          <cell r="AG1069">
            <v>41573</v>
          </cell>
          <cell r="AH1069">
            <v>18734</v>
          </cell>
          <cell r="AI1069">
            <v>90395</v>
          </cell>
          <cell r="AJ1069">
            <v>42680</v>
          </cell>
          <cell r="AK1069">
            <v>45216</v>
          </cell>
          <cell r="AL1069">
            <v>63094</v>
          </cell>
          <cell r="AM1069">
            <v>124617</v>
          </cell>
          <cell r="AN1069">
            <v>21575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  <cell r="J1070">
            <v>8904</v>
          </cell>
          <cell r="L1070">
            <v>427</v>
          </cell>
          <cell r="M1070">
            <v>655</v>
          </cell>
          <cell r="N1070">
            <v>1123</v>
          </cell>
          <cell r="O1070">
            <v>1802</v>
          </cell>
          <cell r="P1070">
            <v>667</v>
          </cell>
          <cell r="Q1070">
            <v>70</v>
          </cell>
          <cell r="R1070">
            <v>1501</v>
          </cell>
          <cell r="S1070">
            <v>349</v>
          </cell>
          <cell r="W1070">
            <v>74</v>
          </cell>
          <cell r="X1070">
            <v>904</v>
          </cell>
          <cell r="Y1070">
            <v>34</v>
          </cell>
          <cell r="Z1070">
            <v>160</v>
          </cell>
          <cell r="AA1070">
            <v>99</v>
          </cell>
          <cell r="AB1070">
            <v>156</v>
          </cell>
          <cell r="AE1070">
            <v>883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  <cell r="J1071">
            <v>194500</v>
          </cell>
          <cell r="L1071">
            <v>9343</v>
          </cell>
          <cell r="M1071">
            <v>4386</v>
          </cell>
          <cell r="N1071">
            <v>13516</v>
          </cell>
          <cell r="O1071">
            <v>16478</v>
          </cell>
          <cell r="P1071">
            <v>19739</v>
          </cell>
          <cell r="Q1071">
            <v>9979</v>
          </cell>
          <cell r="R1071">
            <v>36833</v>
          </cell>
          <cell r="S1071">
            <v>8201</v>
          </cell>
          <cell r="T1071">
            <v>6741</v>
          </cell>
          <cell r="U1071">
            <v>13416</v>
          </cell>
          <cell r="W1071">
            <v>24662</v>
          </cell>
          <cell r="X1071">
            <v>1325</v>
          </cell>
          <cell r="Y1071">
            <v>2883</v>
          </cell>
          <cell r="Z1071">
            <v>3277</v>
          </cell>
          <cell r="AA1071">
            <v>13986</v>
          </cell>
          <cell r="AB1071">
            <v>3918</v>
          </cell>
          <cell r="AC1071">
            <v>1380</v>
          </cell>
          <cell r="AD1071">
            <v>625</v>
          </cell>
          <cell r="AE1071">
            <v>1684</v>
          </cell>
          <cell r="AG1071">
            <v>2128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  <cell r="J1072">
            <v>46451</v>
          </cell>
          <cell r="L1072">
            <v>2285</v>
          </cell>
          <cell r="M1072">
            <v>1492</v>
          </cell>
          <cell r="N1072">
            <v>3673</v>
          </cell>
          <cell r="O1072">
            <v>6515</v>
          </cell>
          <cell r="P1072">
            <v>1785</v>
          </cell>
          <cell r="Q1072">
            <v>1268</v>
          </cell>
          <cell r="R1072">
            <v>2627</v>
          </cell>
          <cell r="S1072">
            <v>2957</v>
          </cell>
          <cell r="T1072">
            <v>4131</v>
          </cell>
          <cell r="U1072">
            <v>1778</v>
          </cell>
          <cell r="V1072">
            <v>1902</v>
          </cell>
          <cell r="W1072">
            <v>3696</v>
          </cell>
          <cell r="X1072">
            <v>435</v>
          </cell>
          <cell r="Y1072">
            <v>924</v>
          </cell>
          <cell r="Z1072">
            <v>2579</v>
          </cell>
          <cell r="AA1072">
            <v>1681</v>
          </cell>
          <cell r="AB1072">
            <v>2966</v>
          </cell>
          <cell r="AC1072">
            <v>797</v>
          </cell>
          <cell r="AD1072">
            <v>422</v>
          </cell>
          <cell r="AE1072">
            <v>818</v>
          </cell>
          <cell r="AF1072">
            <v>1720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  <cell r="J1073">
            <v>34860</v>
          </cell>
          <cell r="L1073">
            <v>214</v>
          </cell>
          <cell r="M1073">
            <v>705</v>
          </cell>
          <cell r="N1073">
            <v>1225</v>
          </cell>
          <cell r="O1073">
            <v>1081</v>
          </cell>
          <cell r="P1073">
            <v>656</v>
          </cell>
          <cell r="Q1073">
            <v>1241</v>
          </cell>
          <cell r="R1073">
            <v>1229</v>
          </cell>
          <cell r="S1073">
            <v>1985</v>
          </cell>
          <cell r="T1073">
            <v>2926</v>
          </cell>
          <cell r="U1073">
            <v>2446</v>
          </cell>
          <cell r="V1073">
            <v>1647</v>
          </cell>
          <cell r="W1073">
            <v>997</v>
          </cell>
          <cell r="X1073">
            <v>1514</v>
          </cell>
          <cell r="Y1073">
            <v>1657</v>
          </cell>
          <cell r="Z1073">
            <v>1433</v>
          </cell>
          <cell r="AA1073">
            <v>1240</v>
          </cell>
          <cell r="AB1073">
            <v>1751</v>
          </cell>
          <cell r="AC1073">
            <v>4448</v>
          </cell>
          <cell r="AD1073">
            <v>2146</v>
          </cell>
          <cell r="AE1073">
            <v>1158</v>
          </cell>
          <cell r="AF1073">
            <v>1377</v>
          </cell>
          <cell r="AG1073">
            <v>1784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357380</v>
          </cell>
          <cell r="L1074">
            <v>1953</v>
          </cell>
          <cell r="M1074">
            <v>12165</v>
          </cell>
          <cell r="N1074">
            <v>8807</v>
          </cell>
          <cell r="O1074">
            <v>13741</v>
          </cell>
          <cell r="P1074">
            <v>16111</v>
          </cell>
          <cell r="Q1074">
            <v>34340</v>
          </cell>
          <cell r="R1074">
            <v>39383</v>
          </cell>
          <cell r="S1074">
            <v>9611</v>
          </cell>
          <cell r="T1074">
            <v>15159</v>
          </cell>
          <cell r="U1074">
            <v>22680</v>
          </cell>
          <cell r="V1074">
            <v>28928</v>
          </cell>
          <cell r="W1074">
            <v>28624</v>
          </cell>
          <cell r="X1074">
            <v>14395</v>
          </cell>
          <cell r="Y1074">
            <v>14119</v>
          </cell>
          <cell r="Z1074">
            <v>37675</v>
          </cell>
          <cell r="AA1074">
            <v>19349</v>
          </cell>
          <cell r="AB1074">
            <v>11264</v>
          </cell>
          <cell r="AC1074">
            <v>10422</v>
          </cell>
          <cell r="AD1074">
            <v>4374</v>
          </cell>
          <cell r="AE1074">
            <v>4439</v>
          </cell>
          <cell r="AF1074">
            <v>9316</v>
          </cell>
          <cell r="AG1074">
            <v>525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  <cell r="J1075">
            <v>103493</v>
          </cell>
          <cell r="L1075">
            <v>963</v>
          </cell>
          <cell r="M1075">
            <v>410</v>
          </cell>
          <cell r="N1075">
            <v>2109</v>
          </cell>
          <cell r="O1075">
            <v>1819</v>
          </cell>
          <cell r="P1075">
            <v>3236</v>
          </cell>
          <cell r="Q1075">
            <v>1721</v>
          </cell>
          <cell r="R1075">
            <v>2624</v>
          </cell>
          <cell r="S1075">
            <v>3695</v>
          </cell>
          <cell r="T1075">
            <v>7644</v>
          </cell>
          <cell r="U1075">
            <v>12882</v>
          </cell>
          <cell r="V1075">
            <v>5189</v>
          </cell>
          <cell r="W1075">
            <v>12978</v>
          </cell>
          <cell r="X1075">
            <v>8840</v>
          </cell>
          <cell r="Y1075">
            <v>5885</v>
          </cell>
          <cell r="Z1075">
            <v>2022</v>
          </cell>
          <cell r="AA1075">
            <v>4900</v>
          </cell>
          <cell r="AB1075">
            <v>9000</v>
          </cell>
          <cell r="AC1075">
            <v>5875</v>
          </cell>
          <cell r="AD1075">
            <v>8614</v>
          </cell>
          <cell r="AE1075">
            <v>903</v>
          </cell>
          <cell r="AF1075">
            <v>1959</v>
          </cell>
          <cell r="AG1075">
            <v>225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1084185</v>
          </cell>
          <cell r="L1076">
            <v>17326</v>
          </cell>
          <cell r="M1076">
            <v>16608</v>
          </cell>
          <cell r="N1076">
            <v>29536</v>
          </cell>
          <cell r="O1076">
            <v>39774</v>
          </cell>
          <cell r="P1076">
            <v>68257</v>
          </cell>
          <cell r="Q1076">
            <v>39454</v>
          </cell>
          <cell r="R1076">
            <v>29491</v>
          </cell>
          <cell r="S1076">
            <v>22041</v>
          </cell>
          <cell r="T1076">
            <v>19279</v>
          </cell>
          <cell r="U1076">
            <v>17728</v>
          </cell>
          <cell r="V1076">
            <v>21216</v>
          </cell>
          <cell r="W1076">
            <v>14985</v>
          </cell>
          <cell r="X1076">
            <v>29581</v>
          </cell>
          <cell r="Y1076">
            <v>24536</v>
          </cell>
          <cell r="Z1076">
            <v>14752</v>
          </cell>
          <cell r="AA1076">
            <v>31473</v>
          </cell>
          <cell r="AB1076">
            <v>48324</v>
          </cell>
          <cell r="AC1076">
            <v>47356</v>
          </cell>
          <cell r="AD1076">
            <v>46640</v>
          </cell>
          <cell r="AE1076">
            <v>63275</v>
          </cell>
          <cell r="AF1076">
            <v>63814</v>
          </cell>
          <cell r="AG1076">
            <v>52314</v>
          </cell>
          <cell r="AH1076">
            <v>45942</v>
          </cell>
          <cell r="AI1076">
            <v>43543</v>
          </cell>
          <cell r="AJ1076">
            <v>49869</v>
          </cell>
          <cell r="AK1076">
            <v>72261</v>
          </cell>
          <cell r="AL1076">
            <v>43755</v>
          </cell>
          <cell r="AM1076">
            <v>47263</v>
          </cell>
          <cell r="AN1076">
            <v>23294</v>
          </cell>
          <cell r="AO1076">
            <v>498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1690044</v>
          </cell>
          <cell r="L1077">
            <v>8217</v>
          </cell>
          <cell r="M1077">
            <v>69389</v>
          </cell>
          <cell r="N1077">
            <v>53222</v>
          </cell>
          <cell r="O1077">
            <v>77902</v>
          </cell>
          <cell r="P1077">
            <v>160733</v>
          </cell>
          <cell r="Q1077">
            <v>129310</v>
          </cell>
          <cell r="R1077">
            <v>76856</v>
          </cell>
          <cell r="S1077">
            <v>98806</v>
          </cell>
          <cell r="T1077">
            <v>87001</v>
          </cell>
          <cell r="U1077">
            <v>85392</v>
          </cell>
          <cell r="V1077">
            <v>99078</v>
          </cell>
          <cell r="W1077">
            <v>93164</v>
          </cell>
          <cell r="X1077">
            <v>49394</v>
          </cell>
          <cell r="Y1077">
            <v>71103</v>
          </cell>
          <cell r="Z1077">
            <v>43632</v>
          </cell>
          <cell r="AA1077">
            <v>63450</v>
          </cell>
          <cell r="AB1077">
            <v>31389</v>
          </cell>
          <cell r="AC1077">
            <v>32259</v>
          </cell>
          <cell r="AD1077">
            <v>57487</v>
          </cell>
          <cell r="AE1077">
            <v>37300</v>
          </cell>
          <cell r="AF1077">
            <v>70236</v>
          </cell>
          <cell r="AG1077">
            <v>36607</v>
          </cell>
          <cell r="AH1077">
            <v>25807</v>
          </cell>
          <cell r="AI1077">
            <v>25734</v>
          </cell>
          <cell r="AJ1077">
            <v>31414</v>
          </cell>
          <cell r="AK1077">
            <v>25647</v>
          </cell>
          <cell r="AL1077">
            <v>18414</v>
          </cell>
          <cell r="AM1077">
            <v>24476</v>
          </cell>
          <cell r="AN1077">
            <v>2817</v>
          </cell>
          <cell r="AO1077">
            <v>3808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2690501</v>
          </cell>
          <cell r="L1078">
            <v>140717</v>
          </cell>
          <cell r="M1078">
            <v>99575</v>
          </cell>
          <cell r="N1078">
            <v>141795</v>
          </cell>
          <cell r="O1078">
            <v>156466</v>
          </cell>
          <cell r="P1078">
            <v>122454</v>
          </cell>
          <cell r="Q1078">
            <v>111614</v>
          </cell>
          <cell r="R1078">
            <v>103589</v>
          </cell>
          <cell r="S1078">
            <v>94951</v>
          </cell>
          <cell r="T1078">
            <v>75449</v>
          </cell>
          <cell r="U1078">
            <v>92184</v>
          </cell>
          <cell r="V1078">
            <v>57845</v>
          </cell>
          <cell r="W1078">
            <v>40054</v>
          </cell>
          <cell r="X1078">
            <v>46216</v>
          </cell>
          <cell r="Y1078">
            <v>81032</v>
          </cell>
          <cell r="Z1078">
            <v>96308</v>
          </cell>
          <cell r="AA1078">
            <v>142179</v>
          </cell>
          <cell r="AB1078">
            <v>107700</v>
          </cell>
          <cell r="AC1078">
            <v>149932</v>
          </cell>
          <cell r="AD1078">
            <v>114383</v>
          </cell>
          <cell r="AE1078">
            <v>141995</v>
          </cell>
          <cell r="AF1078">
            <v>59746</v>
          </cell>
          <cell r="AG1078">
            <v>49389</v>
          </cell>
          <cell r="AH1078">
            <v>53818</v>
          </cell>
          <cell r="AI1078">
            <v>84575</v>
          </cell>
          <cell r="AJ1078">
            <v>69963</v>
          </cell>
          <cell r="AK1078">
            <v>90074</v>
          </cell>
          <cell r="AL1078">
            <v>82418</v>
          </cell>
          <cell r="AM1078">
            <v>64123</v>
          </cell>
          <cell r="AN1078">
            <v>19957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  <cell r="J1079">
            <v>34467</v>
          </cell>
          <cell r="L1079">
            <v>63</v>
          </cell>
          <cell r="M1079">
            <v>866</v>
          </cell>
          <cell r="N1079">
            <v>376</v>
          </cell>
          <cell r="P1079">
            <v>2071</v>
          </cell>
          <cell r="Q1079">
            <v>1212</v>
          </cell>
          <cell r="R1079">
            <v>33</v>
          </cell>
          <cell r="S1079">
            <v>1116</v>
          </cell>
          <cell r="T1079">
            <v>251</v>
          </cell>
          <cell r="U1079">
            <v>824</v>
          </cell>
          <cell r="V1079">
            <v>236</v>
          </cell>
          <cell r="W1079">
            <v>70</v>
          </cell>
          <cell r="X1079">
            <v>166</v>
          </cell>
          <cell r="Z1079">
            <v>2540</v>
          </cell>
          <cell r="AA1079">
            <v>906</v>
          </cell>
          <cell r="AB1079">
            <v>2790</v>
          </cell>
          <cell r="AC1079">
            <v>848</v>
          </cell>
          <cell r="AD1079">
            <v>745</v>
          </cell>
          <cell r="AE1079">
            <v>462</v>
          </cell>
          <cell r="AF1079">
            <v>88</v>
          </cell>
          <cell r="AG1079">
            <v>1158</v>
          </cell>
          <cell r="AH1079">
            <v>930</v>
          </cell>
          <cell r="AI1079">
            <v>2868</v>
          </cell>
          <cell r="AJ1079">
            <v>2721</v>
          </cell>
          <cell r="AK1079">
            <v>2032</v>
          </cell>
          <cell r="AL1079">
            <v>4167</v>
          </cell>
          <cell r="AM1079">
            <v>3177</v>
          </cell>
          <cell r="AN1079">
            <v>1751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  <cell r="J1080">
            <v>114166</v>
          </cell>
          <cell r="M1080">
            <v>4152</v>
          </cell>
          <cell r="N1080">
            <v>6306</v>
          </cell>
          <cell r="O1080">
            <v>3063</v>
          </cell>
          <cell r="P1080">
            <v>6441</v>
          </cell>
          <cell r="Q1080">
            <v>15022</v>
          </cell>
          <cell r="R1080">
            <v>8760</v>
          </cell>
          <cell r="S1080">
            <v>1609</v>
          </cell>
          <cell r="T1080">
            <v>2498</v>
          </cell>
          <cell r="U1080">
            <v>1279</v>
          </cell>
          <cell r="V1080">
            <v>5922</v>
          </cell>
          <cell r="W1080">
            <v>2219</v>
          </cell>
          <cell r="X1080">
            <v>1457</v>
          </cell>
          <cell r="Y1080">
            <v>583</v>
          </cell>
          <cell r="Z1080">
            <v>3589</v>
          </cell>
          <cell r="AA1080">
            <v>988</v>
          </cell>
          <cell r="AB1080">
            <v>995</v>
          </cell>
          <cell r="AC1080">
            <v>941</v>
          </cell>
          <cell r="AD1080">
            <v>11380</v>
          </cell>
          <cell r="AE1080">
            <v>1083</v>
          </cell>
          <cell r="AF1080">
            <v>2269</v>
          </cell>
          <cell r="AH1080">
            <v>3192</v>
          </cell>
          <cell r="AI1080">
            <v>2515</v>
          </cell>
          <cell r="AJ1080">
            <v>16622</v>
          </cell>
          <cell r="AK1080">
            <v>315</v>
          </cell>
          <cell r="AL1080">
            <v>9794</v>
          </cell>
          <cell r="AM1080">
            <v>1172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  <cell r="J1081">
            <v>117014</v>
          </cell>
          <cell r="L1081">
            <v>468</v>
          </cell>
          <cell r="M1081">
            <v>3244</v>
          </cell>
          <cell r="N1081">
            <v>4094</v>
          </cell>
          <cell r="O1081">
            <v>3719</v>
          </cell>
          <cell r="P1081">
            <v>1906</v>
          </cell>
          <cell r="Q1081">
            <v>8100</v>
          </cell>
          <cell r="R1081">
            <v>5144</v>
          </cell>
          <cell r="S1081">
            <v>11643</v>
          </cell>
          <cell r="T1081">
            <v>2002</v>
          </cell>
          <cell r="U1081">
            <v>3037</v>
          </cell>
          <cell r="V1081">
            <v>3178</v>
          </cell>
          <cell r="W1081">
            <v>972</v>
          </cell>
          <cell r="Y1081">
            <v>1345</v>
          </cell>
          <cell r="Z1081">
            <v>576</v>
          </cell>
          <cell r="AA1081">
            <v>546</v>
          </cell>
          <cell r="AB1081">
            <v>916</v>
          </cell>
          <cell r="AC1081">
            <v>1384</v>
          </cell>
          <cell r="AD1081">
            <v>1938</v>
          </cell>
          <cell r="AE1081">
            <v>72</v>
          </cell>
          <cell r="AG1081">
            <v>5282</v>
          </cell>
          <cell r="AH1081">
            <v>3965</v>
          </cell>
          <cell r="AI1081">
            <v>9451</v>
          </cell>
          <cell r="AJ1081">
            <v>3643</v>
          </cell>
          <cell r="AK1081">
            <v>22266</v>
          </cell>
          <cell r="AL1081">
            <v>8901</v>
          </cell>
          <cell r="AM1081">
            <v>7858</v>
          </cell>
          <cell r="AN1081">
            <v>1364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22268099</v>
          </cell>
          <cell r="L1082">
            <v>479450</v>
          </cell>
          <cell r="M1082">
            <v>1042020</v>
          </cell>
          <cell r="N1082">
            <v>1042818</v>
          </cell>
          <cell r="O1082">
            <v>927945</v>
          </cell>
          <cell r="P1082">
            <v>1032073</v>
          </cell>
          <cell r="Q1082">
            <v>1156293</v>
          </cell>
          <cell r="R1082">
            <v>1251618</v>
          </cell>
          <cell r="S1082">
            <v>1079478</v>
          </cell>
          <cell r="T1082">
            <v>1214797</v>
          </cell>
          <cell r="U1082">
            <v>1022246</v>
          </cell>
          <cell r="V1082">
            <v>842155</v>
          </cell>
          <cell r="W1082">
            <v>906089</v>
          </cell>
          <cell r="X1082">
            <v>826912</v>
          </cell>
          <cell r="Y1082">
            <v>755542</v>
          </cell>
          <cell r="Z1082">
            <v>652394</v>
          </cell>
          <cell r="AA1082">
            <v>655051</v>
          </cell>
          <cell r="AB1082">
            <v>646336</v>
          </cell>
          <cell r="AC1082">
            <v>650847</v>
          </cell>
          <cell r="AD1082">
            <v>638175</v>
          </cell>
          <cell r="AE1082">
            <v>606623</v>
          </cell>
          <cell r="AF1082">
            <v>592098</v>
          </cell>
          <cell r="AG1082">
            <v>529486</v>
          </cell>
          <cell r="AH1082">
            <v>518092</v>
          </cell>
          <cell r="AI1082">
            <v>576310</v>
          </cell>
          <cell r="AJ1082">
            <v>556549</v>
          </cell>
          <cell r="AK1082">
            <v>627991</v>
          </cell>
          <cell r="AL1082">
            <v>626091</v>
          </cell>
          <cell r="AM1082">
            <v>602781</v>
          </cell>
          <cell r="AN1082">
            <v>209449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1144568</v>
          </cell>
          <cell r="L1083">
            <v>48574</v>
          </cell>
          <cell r="M1083">
            <v>95084</v>
          </cell>
          <cell r="N1083">
            <v>76941</v>
          </cell>
          <cell r="O1083">
            <v>58899</v>
          </cell>
          <cell r="P1083">
            <v>56070</v>
          </cell>
          <cell r="Q1083">
            <v>53081</v>
          </cell>
          <cell r="R1083">
            <v>73956</v>
          </cell>
          <cell r="S1083">
            <v>64649</v>
          </cell>
          <cell r="T1083">
            <v>62012</v>
          </cell>
          <cell r="U1083">
            <v>73033</v>
          </cell>
          <cell r="V1083">
            <v>44455</v>
          </cell>
          <cell r="W1083">
            <v>50528</v>
          </cell>
          <cell r="X1083">
            <v>47170</v>
          </cell>
          <cell r="Y1083">
            <v>39996</v>
          </cell>
          <cell r="Z1083">
            <v>34138</v>
          </cell>
          <cell r="AA1083">
            <v>35248</v>
          </cell>
          <cell r="AB1083">
            <v>29054</v>
          </cell>
          <cell r="AC1083">
            <v>33292</v>
          </cell>
          <cell r="AD1083">
            <v>33520</v>
          </cell>
          <cell r="AE1083">
            <v>21271</v>
          </cell>
          <cell r="AF1083">
            <v>18309</v>
          </cell>
          <cell r="AG1083">
            <v>15373</v>
          </cell>
          <cell r="AH1083">
            <v>12927</v>
          </cell>
          <cell r="AI1083">
            <v>13936</v>
          </cell>
          <cell r="AJ1083">
            <v>10987</v>
          </cell>
          <cell r="AK1083">
            <v>19288</v>
          </cell>
          <cell r="AL1083">
            <v>8525</v>
          </cell>
          <cell r="AM1083">
            <v>9071</v>
          </cell>
          <cell r="AN1083">
            <v>5181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3093216</v>
          </cell>
          <cell r="L1084">
            <v>72274</v>
          </cell>
          <cell r="M1084">
            <v>146486</v>
          </cell>
          <cell r="N1084">
            <v>159667</v>
          </cell>
          <cell r="O1084">
            <v>139523</v>
          </cell>
          <cell r="P1084">
            <v>137979</v>
          </cell>
          <cell r="Q1084">
            <v>148926</v>
          </cell>
          <cell r="R1084">
            <v>186826</v>
          </cell>
          <cell r="S1084">
            <v>175870</v>
          </cell>
          <cell r="T1084">
            <v>199737</v>
          </cell>
          <cell r="U1084">
            <v>165150</v>
          </cell>
          <cell r="V1084">
            <v>132989</v>
          </cell>
          <cell r="W1084">
            <v>148349</v>
          </cell>
          <cell r="X1084">
            <v>132072</v>
          </cell>
          <cell r="Y1084">
            <v>112071</v>
          </cell>
          <cell r="Z1084">
            <v>105214</v>
          </cell>
          <cell r="AA1084">
            <v>98709</v>
          </cell>
          <cell r="AB1084">
            <v>92764</v>
          </cell>
          <cell r="AC1084">
            <v>99713</v>
          </cell>
          <cell r="AD1084">
            <v>82745</v>
          </cell>
          <cell r="AE1084">
            <v>81231</v>
          </cell>
          <cell r="AF1084">
            <v>64567</v>
          </cell>
          <cell r="AG1084">
            <v>50102</v>
          </cell>
          <cell r="AH1084">
            <v>51076</v>
          </cell>
          <cell r="AI1084">
            <v>58432</v>
          </cell>
          <cell r="AJ1084">
            <v>58321</v>
          </cell>
          <cell r="AK1084">
            <v>61184</v>
          </cell>
          <cell r="AL1084">
            <v>54961</v>
          </cell>
          <cell r="AM1084">
            <v>58046</v>
          </cell>
          <cell r="AN1084">
            <v>18151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743636</v>
          </cell>
          <cell r="L1085">
            <v>7333</v>
          </cell>
          <cell r="M1085">
            <v>32375</v>
          </cell>
          <cell r="N1085">
            <v>39857</v>
          </cell>
          <cell r="O1085">
            <v>31870</v>
          </cell>
          <cell r="P1085">
            <v>30777</v>
          </cell>
          <cell r="Q1085">
            <v>20288</v>
          </cell>
          <cell r="R1085">
            <v>21012</v>
          </cell>
          <cell r="S1085">
            <v>36558</v>
          </cell>
          <cell r="T1085">
            <v>39750</v>
          </cell>
          <cell r="U1085">
            <v>34514</v>
          </cell>
          <cell r="V1085">
            <v>38415</v>
          </cell>
          <cell r="W1085">
            <v>43865</v>
          </cell>
          <cell r="X1085">
            <v>29714</v>
          </cell>
          <cell r="Y1085">
            <v>28651</v>
          </cell>
          <cell r="Z1085">
            <v>27442</v>
          </cell>
          <cell r="AA1085">
            <v>26343</v>
          </cell>
          <cell r="AB1085">
            <v>17789</v>
          </cell>
          <cell r="AC1085">
            <v>20400</v>
          </cell>
          <cell r="AD1085">
            <v>24373</v>
          </cell>
          <cell r="AE1085">
            <v>22373</v>
          </cell>
          <cell r="AF1085">
            <v>23260</v>
          </cell>
          <cell r="AG1085">
            <v>14796</v>
          </cell>
          <cell r="AH1085">
            <v>16620</v>
          </cell>
          <cell r="AI1085">
            <v>11940</v>
          </cell>
          <cell r="AJ1085">
            <v>16345</v>
          </cell>
          <cell r="AK1085">
            <v>20834</v>
          </cell>
          <cell r="AL1085">
            <v>23170</v>
          </cell>
          <cell r="AM1085">
            <v>26758</v>
          </cell>
          <cell r="AN1085">
            <v>16214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6280403</v>
          </cell>
          <cell r="L1086">
            <v>49993</v>
          </cell>
          <cell r="M1086">
            <v>311280</v>
          </cell>
          <cell r="N1086">
            <v>369244</v>
          </cell>
          <cell r="O1086">
            <v>266252</v>
          </cell>
          <cell r="P1086">
            <v>213639</v>
          </cell>
          <cell r="Q1086">
            <v>180215</v>
          </cell>
          <cell r="R1086">
            <v>169129</v>
          </cell>
          <cell r="S1086">
            <v>213203</v>
          </cell>
          <cell r="T1086">
            <v>207804</v>
          </cell>
          <cell r="U1086">
            <v>285627</v>
          </cell>
          <cell r="V1086">
            <v>275991</v>
          </cell>
          <cell r="W1086">
            <v>252146</v>
          </cell>
          <cell r="X1086">
            <v>196305</v>
          </cell>
          <cell r="Y1086">
            <v>243571</v>
          </cell>
          <cell r="Z1086">
            <v>238499</v>
          </cell>
          <cell r="AA1086">
            <v>249158</v>
          </cell>
          <cell r="AB1086">
            <v>236062</v>
          </cell>
          <cell r="AC1086">
            <v>253819</v>
          </cell>
          <cell r="AD1086">
            <v>326382</v>
          </cell>
          <cell r="AE1086">
            <v>259493</v>
          </cell>
          <cell r="AF1086">
            <v>257870</v>
          </cell>
          <cell r="AG1086">
            <v>257472</v>
          </cell>
          <cell r="AH1086">
            <v>117279</v>
          </cell>
          <cell r="AI1086">
            <v>114947</v>
          </cell>
          <cell r="AJ1086">
            <v>139595</v>
          </cell>
          <cell r="AK1086">
            <v>154633</v>
          </cell>
          <cell r="AL1086">
            <v>159655</v>
          </cell>
          <cell r="AM1086">
            <v>153617</v>
          </cell>
          <cell r="AN1086">
            <v>112883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1251189</v>
          </cell>
          <cell r="L1087">
            <v>19051</v>
          </cell>
          <cell r="M1087">
            <v>47807</v>
          </cell>
          <cell r="N1087">
            <v>58105</v>
          </cell>
          <cell r="O1087">
            <v>51675</v>
          </cell>
          <cell r="P1087">
            <v>52859</v>
          </cell>
          <cell r="Q1087">
            <v>34046</v>
          </cell>
          <cell r="R1087">
            <v>55705</v>
          </cell>
          <cell r="S1087">
            <v>62607</v>
          </cell>
          <cell r="T1087">
            <v>65783</v>
          </cell>
          <cell r="U1087">
            <v>78501</v>
          </cell>
          <cell r="V1087">
            <v>73409</v>
          </cell>
          <cell r="W1087">
            <v>63880</v>
          </cell>
          <cell r="X1087">
            <v>59306</v>
          </cell>
          <cell r="Y1087">
            <v>48118</v>
          </cell>
          <cell r="Z1087">
            <v>59868</v>
          </cell>
          <cell r="AA1087">
            <v>45931</v>
          </cell>
          <cell r="AB1087">
            <v>41426</v>
          </cell>
          <cell r="AC1087">
            <v>43230</v>
          </cell>
          <cell r="AD1087">
            <v>40288</v>
          </cell>
          <cell r="AE1087">
            <v>42846</v>
          </cell>
          <cell r="AF1087">
            <v>42521</v>
          </cell>
          <cell r="AG1087">
            <v>22458</v>
          </cell>
          <cell r="AH1087">
            <v>17253</v>
          </cell>
          <cell r="AI1087">
            <v>19806</v>
          </cell>
          <cell r="AJ1087">
            <v>10779</v>
          </cell>
          <cell r="AK1087">
            <v>15474</v>
          </cell>
          <cell r="AL1087">
            <v>45738</v>
          </cell>
          <cell r="AM1087">
            <v>25749</v>
          </cell>
          <cell r="AN1087">
            <v>6970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414003</v>
          </cell>
          <cell r="L1088">
            <v>6492</v>
          </cell>
          <cell r="M1088">
            <v>14592</v>
          </cell>
          <cell r="N1088">
            <v>15456</v>
          </cell>
          <cell r="O1088">
            <v>18432</v>
          </cell>
          <cell r="P1088">
            <v>20665</v>
          </cell>
          <cell r="Q1088">
            <v>18064</v>
          </cell>
          <cell r="R1088">
            <v>16657</v>
          </cell>
          <cell r="S1088">
            <v>18178</v>
          </cell>
          <cell r="T1088">
            <v>15201</v>
          </cell>
          <cell r="U1088">
            <v>15716</v>
          </cell>
          <cell r="V1088">
            <v>12482</v>
          </cell>
          <cell r="W1088">
            <v>12239</v>
          </cell>
          <cell r="X1088">
            <v>11581</v>
          </cell>
          <cell r="Y1088">
            <v>13596</v>
          </cell>
          <cell r="Z1088">
            <v>12326</v>
          </cell>
          <cell r="AA1088">
            <v>16485</v>
          </cell>
          <cell r="AB1088">
            <v>25065</v>
          </cell>
          <cell r="AC1088">
            <v>20938</v>
          </cell>
          <cell r="AD1088">
            <v>10423</v>
          </cell>
          <cell r="AE1088">
            <v>12676</v>
          </cell>
          <cell r="AF1088">
            <v>17584</v>
          </cell>
          <cell r="AG1088">
            <v>13964</v>
          </cell>
          <cell r="AH1088">
            <v>10191</v>
          </cell>
          <cell r="AI1088">
            <v>13540</v>
          </cell>
          <cell r="AJ1088">
            <v>12620</v>
          </cell>
          <cell r="AK1088">
            <v>10817</v>
          </cell>
          <cell r="AL1088">
            <v>10922</v>
          </cell>
          <cell r="AM1088">
            <v>11202</v>
          </cell>
          <cell r="AN1088">
            <v>5899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1035193</v>
          </cell>
          <cell r="L1089">
            <v>33330</v>
          </cell>
          <cell r="M1089">
            <v>57222</v>
          </cell>
          <cell r="N1089">
            <v>51991</v>
          </cell>
          <cell r="O1089">
            <v>93617</v>
          </cell>
          <cell r="P1089">
            <v>71951</v>
          </cell>
          <cell r="Q1089">
            <v>34620</v>
          </cell>
          <cell r="R1089">
            <v>64348</v>
          </cell>
          <cell r="S1089">
            <v>167934</v>
          </cell>
          <cell r="T1089">
            <v>16854</v>
          </cell>
          <cell r="U1089">
            <v>7778</v>
          </cell>
          <cell r="V1089">
            <v>27197</v>
          </cell>
          <cell r="W1089">
            <v>36973</v>
          </cell>
          <cell r="X1089">
            <v>17329</v>
          </cell>
          <cell r="Y1089">
            <v>21323</v>
          </cell>
          <cell r="Z1089">
            <v>27241</v>
          </cell>
          <cell r="AA1089">
            <v>26797</v>
          </cell>
          <cell r="AB1089">
            <v>33211</v>
          </cell>
          <cell r="AC1089">
            <v>38156</v>
          </cell>
          <cell r="AD1089">
            <v>31684</v>
          </cell>
          <cell r="AE1089">
            <v>3618</v>
          </cell>
          <cell r="AF1089">
            <v>4208</v>
          </cell>
          <cell r="AG1089">
            <v>27612</v>
          </cell>
          <cell r="AH1089">
            <v>22404</v>
          </cell>
          <cell r="AI1089">
            <v>5056</v>
          </cell>
          <cell r="AJ1089">
            <v>38146</v>
          </cell>
          <cell r="AK1089">
            <v>8658</v>
          </cell>
          <cell r="AL1089">
            <v>35775</v>
          </cell>
          <cell r="AM1089">
            <v>9467</v>
          </cell>
          <cell r="AN1089">
            <v>18997</v>
          </cell>
          <cell r="AO1089">
            <v>1696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3983373</v>
          </cell>
          <cell r="L1090">
            <v>52762</v>
          </cell>
          <cell r="M1090">
            <v>136745</v>
          </cell>
          <cell r="N1090">
            <v>136050</v>
          </cell>
          <cell r="O1090">
            <v>115708</v>
          </cell>
          <cell r="P1090">
            <v>183006</v>
          </cell>
          <cell r="Q1090">
            <v>156349</v>
          </cell>
          <cell r="R1090">
            <v>172230</v>
          </cell>
          <cell r="S1090">
            <v>143056</v>
          </cell>
          <cell r="T1090">
            <v>227695</v>
          </cell>
          <cell r="U1090">
            <v>207709</v>
          </cell>
          <cell r="V1090">
            <v>141026</v>
          </cell>
          <cell r="W1090">
            <v>143701</v>
          </cell>
          <cell r="X1090">
            <v>225486</v>
          </cell>
          <cell r="Y1090">
            <v>121176</v>
          </cell>
          <cell r="Z1090">
            <v>86403</v>
          </cell>
          <cell r="AA1090">
            <v>91396</v>
          </cell>
          <cell r="AB1090">
            <v>156113</v>
          </cell>
          <cell r="AC1090">
            <v>176577</v>
          </cell>
          <cell r="AD1090">
            <v>152105</v>
          </cell>
          <cell r="AE1090">
            <v>350493</v>
          </cell>
          <cell r="AF1090">
            <v>167878</v>
          </cell>
          <cell r="AG1090">
            <v>86869</v>
          </cell>
          <cell r="AH1090">
            <v>45515</v>
          </cell>
          <cell r="AI1090">
            <v>66237</v>
          </cell>
          <cell r="AJ1090">
            <v>136209</v>
          </cell>
          <cell r="AK1090">
            <v>113477</v>
          </cell>
          <cell r="AL1090">
            <v>71681</v>
          </cell>
          <cell r="AM1090">
            <v>75290</v>
          </cell>
          <cell r="AN1090">
            <v>44431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  <cell r="J1091">
            <v>304417</v>
          </cell>
          <cell r="L1091">
            <v>4455</v>
          </cell>
          <cell r="M1091">
            <v>10227</v>
          </cell>
          <cell r="N1091">
            <v>11634</v>
          </cell>
          <cell r="O1091">
            <v>11916</v>
          </cell>
          <cell r="P1091">
            <v>12160</v>
          </cell>
          <cell r="Q1091">
            <v>16542</v>
          </cell>
          <cell r="R1091">
            <v>11660</v>
          </cell>
          <cell r="S1091">
            <v>9113</v>
          </cell>
          <cell r="T1091">
            <v>8215</v>
          </cell>
          <cell r="U1091">
            <v>6904</v>
          </cell>
          <cell r="V1091">
            <v>7908</v>
          </cell>
          <cell r="W1091">
            <v>9896</v>
          </cell>
          <cell r="X1091">
            <v>9825</v>
          </cell>
          <cell r="Y1091">
            <v>8796</v>
          </cell>
          <cell r="Z1091">
            <v>13720</v>
          </cell>
          <cell r="AA1091">
            <v>8474</v>
          </cell>
          <cell r="AB1091">
            <v>16850</v>
          </cell>
          <cell r="AC1091">
            <v>23345</v>
          </cell>
          <cell r="AD1091">
            <v>16216</v>
          </cell>
          <cell r="AE1091">
            <v>14144</v>
          </cell>
          <cell r="AF1091">
            <v>11568</v>
          </cell>
          <cell r="AG1091">
            <v>11876</v>
          </cell>
          <cell r="AH1091">
            <v>9060</v>
          </cell>
          <cell r="AI1091">
            <v>8480</v>
          </cell>
          <cell r="AJ1091">
            <v>5519</v>
          </cell>
          <cell r="AK1091">
            <v>4620</v>
          </cell>
          <cell r="AL1091">
            <v>12622</v>
          </cell>
          <cell r="AM1091">
            <v>5951</v>
          </cell>
          <cell r="AN1091">
            <v>2721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233337</v>
          </cell>
          <cell r="L1092">
            <v>1517</v>
          </cell>
          <cell r="M1092">
            <v>12090</v>
          </cell>
          <cell r="N1092">
            <v>30525</v>
          </cell>
          <cell r="O1092">
            <v>10839</v>
          </cell>
          <cell r="P1092">
            <v>8688</v>
          </cell>
          <cell r="Q1092">
            <v>38214</v>
          </cell>
          <cell r="R1092">
            <v>6631</v>
          </cell>
          <cell r="S1092">
            <v>17212</v>
          </cell>
          <cell r="T1092">
            <v>11149</v>
          </cell>
          <cell r="U1092">
            <v>15358</v>
          </cell>
          <cell r="V1092">
            <v>7690</v>
          </cell>
          <cell r="W1092">
            <v>1322</v>
          </cell>
          <cell r="X1092">
            <v>14580</v>
          </cell>
          <cell r="Y1092">
            <v>3453</v>
          </cell>
          <cell r="Z1092">
            <v>2962</v>
          </cell>
          <cell r="AA1092">
            <v>1950</v>
          </cell>
          <cell r="AB1092">
            <v>5483</v>
          </cell>
          <cell r="AC1092">
            <v>4641</v>
          </cell>
          <cell r="AD1092">
            <v>2903</v>
          </cell>
          <cell r="AE1092">
            <v>1210</v>
          </cell>
          <cell r="AF1092">
            <v>1024</v>
          </cell>
          <cell r="AG1092">
            <v>2483</v>
          </cell>
          <cell r="AH1092">
            <v>540</v>
          </cell>
          <cell r="AI1092">
            <v>18235</v>
          </cell>
          <cell r="AJ1092">
            <v>1775</v>
          </cell>
          <cell r="AK1092">
            <v>546</v>
          </cell>
          <cell r="AL1092">
            <v>6635</v>
          </cell>
          <cell r="AM1092">
            <v>377</v>
          </cell>
          <cell r="AN1092">
            <v>3305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3592650</v>
          </cell>
          <cell r="L1093">
            <v>99202</v>
          </cell>
          <cell r="M1093">
            <v>189577</v>
          </cell>
          <cell r="N1093">
            <v>280642</v>
          </cell>
          <cell r="O1093">
            <v>264219</v>
          </cell>
          <cell r="P1093">
            <v>311197</v>
          </cell>
          <cell r="Q1093">
            <v>188257</v>
          </cell>
          <cell r="R1093">
            <v>147177</v>
          </cell>
          <cell r="S1093">
            <v>144987</v>
          </cell>
          <cell r="T1093">
            <v>150823</v>
          </cell>
          <cell r="U1093">
            <v>132566</v>
          </cell>
          <cell r="V1093">
            <v>99287</v>
          </cell>
          <cell r="W1093">
            <v>90318</v>
          </cell>
          <cell r="X1093">
            <v>108686</v>
          </cell>
          <cell r="Y1093">
            <v>107989</v>
          </cell>
          <cell r="Z1093">
            <v>91847</v>
          </cell>
          <cell r="AA1093">
            <v>93613</v>
          </cell>
          <cell r="AB1093">
            <v>145292</v>
          </cell>
          <cell r="AC1093">
            <v>136650</v>
          </cell>
          <cell r="AD1093">
            <v>108845</v>
          </cell>
          <cell r="AE1093">
            <v>104788</v>
          </cell>
          <cell r="AF1093">
            <v>82282</v>
          </cell>
          <cell r="AG1093">
            <v>60298</v>
          </cell>
          <cell r="AH1093">
            <v>43883</v>
          </cell>
          <cell r="AI1093">
            <v>47486</v>
          </cell>
          <cell r="AJ1093">
            <v>76890</v>
          </cell>
          <cell r="AK1093">
            <v>117597</v>
          </cell>
          <cell r="AL1093">
            <v>73808</v>
          </cell>
          <cell r="AM1093">
            <v>55603</v>
          </cell>
          <cell r="AN1093">
            <v>38841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  <cell r="J1094">
            <v>28300</v>
          </cell>
          <cell r="L1094">
            <v>96</v>
          </cell>
          <cell r="N1094">
            <v>1376</v>
          </cell>
          <cell r="O1094">
            <v>150</v>
          </cell>
          <cell r="P1094">
            <v>5390</v>
          </cell>
          <cell r="Q1094">
            <v>1332</v>
          </cell>
          <cell r="R1094">
            <v>1183</v>
          </cell>
          <cell r="S1094">
            <v>3192</v>
          </cell>
          <cell r="T1094">
            <v>727</v>
          </cell>
          <cell r="U1094">
            <v>1124</v>
          </cell>
          <cell r="V1094">
            <v>2343</v>
          </cell>
          <cell r="W1094">
            <v>2413</v>
          </cell>
          <cell r="X1094">
            <v>824</v>
          </cell>
          <cell r="Y1094">
            <v>804</v>
          </cell>
          <cell r="Z1094">
            <v>2246</v>
          </cell>
          <cell r="AA1094">
            <v>299</v>
          </cell>
          <cell r="AB1094">
            <v>753</v>
          </cell>
          <cell r="AC1094">
            <v>2263</v>
          </cell>
          <cell r="AD1094">
            <v>62</v>
          </cell>
          <cell r="AF1094">
            <v>1723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  <cell r="J1095">
            <v>407040</v>
          </cell>
          <cell r="M1095">
            <v>20878</v>
          </cell>
          <cell r="N1095">
            <v>27066</v>
          </cell>
          <cell r="O1095">
            <v>22885</v>
          </cell>
          <cell r="P1095">
            <v>19082</v>
          </cell>
          <cell r="Q1095">
            <v>22619</v>
          </cell>
          <cell r="R1095">
            <v>49358</v>
          </cell>
          <cell r="S1095">
            <v>55773</v>
          </cell>
          <cell r="T1095">
            <v>32666</v>
          </cell>
          <cell r="U1095">
            <v>8291</v>
          </cell>
          <cell r="V1095">
            <v>21335</v>
          </cell>
          <cell r="W1095">
            <v>12357</v>
          </cell>
          <cell r="X1095">
            <v>27549</v>
          </cell>
          <cell r="Y1095">
            <v>13059</v>
          </cell>
          <cell r="Z1095">
            <v>21998</v>
          </cell>
          <cell r="AA1095">
            <v>15992</v>
          </cell>
          <cell r="AB1095">
            <v>1486</v>
          </cell>
          <cell r="AC1095">
            <v>6814</v>
          </cell>
          <cell r="AD1095">
            <v>809</v>
          </cell>
          <cell r="AE1095">
            <v>10548</v>
          </cell>
          <cell r="AF1095">
            <v>9265</v>
          </cell>
          <cell r="AG1095">
            <v>7210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  <cell r="J1096">
            <v>104175</v>
          </cell>
          <cell r="L1096">
            <v>363</v>
          </cell>
          <cell r="M1096">
            <v>1599</v>
          </cell>
          <cell r="N1096">
            <v>1056</v>
          </cell>
          <cell r="O1096">
            <v>864</v>
          </cell>
          <cell r="P1096">
            <v>40041</v>
          </cell>
          <cell r="Q1096">
            <v>1633</v>
          </cell>
          <cell r="R1096">
            <v>1497</v>
          </cell>
          <cell r="S1096">
            <v>6005</v>
          </cell>
          <cell r="T1096">
            <v>1509</v>
          </cell>
          <cell r="U1096">
            <v>7886</v>
          </cell>
          <cell r="V1096">
            <v>6937</v>
          </cell>
          <cell r="W1096">
            <v>3400</v>
          </cell>
          <cell r="X1096">
            <v>2720</v>
          </cell>
          <cell r="Y1096">
            <v>4699</v>
          </cell>
          <cell r="Z1096">
            <v>9052</v>
          </cell>
          <cell r="AA1096">
            <v>4951</v>
          </cell>
          <cell r="AB1096">
            <v>810</v>
          </cell>
          <cell r="AC1096">
            <v>1260</v>
          </cell>
          <cell r="AD1096">
            <v>5122</v>
          </cell>
          <cell r="AE1096">
            <v>1979</v>
          </cell>
          <cell r="AG1096">
            <v>792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  <cell r="J1097">
            <v>35764</v>
          </cell>
          <cell r="L1097">
            <v>254</v>
          </cell>
          <cell r="M1097">
            <v>639</v>
          </cell>
          <cell r="N1097">
            <v>925</v>
          </cell>
          <cell r="O1097">
            <v>1744</v>
          </cell>
          <cell r="P1097">
            <v>1956</v>
          </cell>
          <cell r="Q1097">
            <v>1846</v>
          </cell>
          <cell r="R1097">
            <v>1969</v>
          </cell>
          <cell r="S1097">
            <v>1584</v>
          </cell>
          <cell r="T1097">
            <v>1388</v>
          </cell>
          <cell r="U1097">
            <v>2705</v>
          </cell>
          <cell r="V1097">
            <v>2036</v>
          </cell>
          <cell r="W1097">
            <v>2034</v>
          </cell>
          <cell r="X1097">
            <v>1920</v>
          </cell>
          <cell r="Y1097">
            <v>1586</v>
          </cell>
          <cell r="Z1097">
            <v>2078</v>
          </cell>
          <cell r="AA1097">
            <v>1902</v>
          </cell>
          <cell r="AB1097">
            <v>1272</v>
          </cell>
          <cell r="AC1097">
            <v>541</v>
          </cell>
          <cell r="AD1097">
            <v>2395</v>
          </cell>
          <cell r="AE1097">
            <v>2105</v>
          </cell>
          <cell r="AF1097">
            <v>2034</v>
          </cell>
          <cell r="AG1097">
            <v>851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666353</v>
          </cell>
          <cell r="L1098">
            <v>2900</v>
          </cell>
          <cell r="M1098">
            <v>35671</v>
          </cell>
          <cell r="N1098">
            <v>63531</v>
          </cell>
          <cell r="O1098">
            <v>24219</v>
          </cell>
          <cell r="P1098">
            <v>21695</v>
          </cell>
          <cell r="Q1098">
            <v>61859</v>
          </cell>
          <cell r="R1098">
            <v>25914</v>
          </cell>
          <cell r="S1098">
            <v>25038</v>
          </cell>
          <cell r="T1098">
            <v>40215</v>
          </cell>
          <cell r="U1098">
            <v>49801</v>
          </cell>
          <cell r="V1098">
            <v>53790</v>
          </cell>
          <cell r="W1098">
            <v>53834</v>
          </cell>
          <cell r="X1098">
            <v>42240</v>
          </cell>
          <cell r="Y1098">
            <v>7153</v>
          </cell>
          <cell r="Z1098">
            <v>22697</v>
          </cell>
          <cell r="AA1098">
            <v>20258</v>
          </cell>
          <cell r="AB1098">
            <v>47065</v>
          </cell>
          <cell r="AC1098">
            <v>15044</v>
          </cell>
          <cell r="AD1098">
            <v>18492</v>
          </cell>
          <cell r="AE1098">
            <v>22265</v>
          </cell>
          <cell r="AF1098">
            <v>10862</v>
          </cell>
          <cell r="AG1098">
            <v>1810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155591</v>
          </cell>
          <cell r="L1099">
            <v>1022</v>
          </cell>
          <cell r="M1099">
            <v>6583</v>
          </cell>
          <cell r="N1099">
            <v>2813</v>
          </cell>
          <cell r="O1099">
            <v>2632</v>
          </cell>
          <cell r="P1099">
            <v>7294</v>
          </cell>
          <cell r="Q1099">
            <v>5248</v>
          </cell>
          <cell r="R1099">
            <v>3510</v>
          </cell>
          <cell r="S1099">
            <v>2140</v>
          </cell>
          <cell r="T1099">
            <v>3802</v>
          </cell>
          <cell r="U1099">
            <v>11964</v>
          </cell>
          <cell r="V1099">
            <v>16737</v>
          </cell>
          <cell r="W1099">
            <v>14401</v>
          </cell>
          <cell r="X1099">
            <v>16234</v>
          </cell>
          <cell r="Y1099">
            <v>5077</v>
          </cell>
          <cell r="Z1099">
            <v>6474</v>
          </cell>
          <cell r="AA1099">
            <v>16495</v>
          </cell>
          <cell r="AB1099">
            <v>4002</v>
          </cell>
          <cell r="AC1099">
            <v>12850</v>
          </cell>
          <cell r="AD1099">
            <v>2803</v>
          </cell>
          <cell r="AE1099">
            <v>9893</v>
          </cell>
          <cell r="AF1099">
            <v>3018</v>
          </cell>
          <cell r="AG1099">
            <v>599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1065640</v>
          </cell>
          <cell r="L1100">
            <v>16251</v>
          </cell>
          <cell r="M1100">
            <v>23737</v>
          </cell>
          <cell r="N1100">
            <v>30452</v>
          </cell>
          <cell r="O1100">
            <v>41277</v>
          </cell>
          <cell r="P1100">
            <v>57639</v>
          </cell>
          <cell r="Q1100">
            <v>66166</v>
          </cell>
          <cell r="R1100">
            <v>54955</v>
          </cell>
          <cell r="S1100">
            <v>21376</v>
          </cell>
          <cell r="T1100">
            <v>32560</v>
          </cell>
          <cell r="U1100">
            <v>38795</v>
          </cell>
          <cell r="V1100">
            <v>31663</v>
          </cell>
          <cell r="W1100">
            <v>39969</v>
          </cell>
          <cell r="X1100">
            <v>39743</v>
          </cell>
          <cell r="Y1100">
            <v>27521</v>
          </cell>
          <cell r="Z1100">
            <v>24929</v>
          </cell>
          <cell r="AA1100">
            <v>31222</v>
          </cell>
          <cell r="AB1100">
            <v>24210</v>
          </cell>
          <cell r="AC1100">
            <v>26397</v>
          </cell>
          <cell r="AD1100">
            <v>32721</v>
          </cell>
          <cell r="AE1100">
            <v>38695</v>
          </cell>
          <cell r="AF1100">
            <v>26175</v>
          </cell>
          <cell r="AG1100">
            <v>31902</v>
          </cell>
          <cell r="AH1100">
            <v>44687</v>
          </cell>
          <cell r="AI1100">
            <v>54108</v>
          </cell>
          <cell r="AJ1100">
            <v>58458</v>
          </cell>
          <cell r="AK1100">
            <v>47281</v>
          </cell>
          <cell r="AL1100">
            <v>50475</v>
          </cell>
          <cell r="AM1100">
            <v>38054</v>
          </cell>
          <cell r="AN1100">
            <v>14222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2295181</v>
          </cell>
          <cell r="L1101">
            <v>8932</v>
          </cell>
          <cell r="M1101">
            <v>116915</v>
          </cell>
          <cell r="N1101">
            <v>117736</v>
          </cell>
          <cell r="O1101">
            <v>145407</v>
          </cell>
          <cell r="P1101">
            <v>177214</v>
          </cell>
          <cell r="Q1101">
            <v>134340</v>
          </cell>
          <cell r="R1101">
            <v>78166</v>
          </cell>
          <cell r="S1101">
            <v>112312</v>
          </cell>
          <cell r="T1101">
            <v>148717</v>
          </cell>
          <cell r="U1101">
            <v>99641</v>
          </cell>
          <cell r="V1101">
            <v>102868</v>
          </cell>
          <cell r="W1101">
            <v>129535</v>
          </cell>
          <cell r="X1101">
            <v>184023</v>
          </cell>
          <cell r="Y1101">
            <v>60145</v>
          </cell>
          <cell r="Z1101">
            <v>82878</v>
          </cell>
          <cell r="AA1101">
            <v>47126</v>
          </cell>
          <cell r="AB1101">
            <v>39160</v>
          </cell>
          <cell r="AC1101">
            <v>51591</v>
          </cell>
          <cell r="AD1101">
            <v>53179</v>
          </cell>
          <cell r="AE1101">
            <v>56918</v>
          </cell>
          <cell r="AF1101">
            <v>40943</v>
          </cell>
          <cell r="AG1101">
            <v>52106</v>
          </cell>
          <cell r="AH1101">
            <v>38347</v>
          </cell>
          <cell r="AI1101">
            <v>69144</v>
          </cell>
          <cell r="AJ1101">
            <v>37095</v>
          </cell>
          <cell r="AK1101">
            <v>32272</v>
          </cell>
          <cell r="AL1101">
            <v>29888</v>
          </cell>
          <cell r="AM1101">
            <v>25499</v>
          </cell>
          <cell r="AN1101">
            <v>23084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3390609</v>
          </cell>
          <cell r="L1102">
            <v>43287</v>
          </cell>
          <cell r="M1102">
            <v>162030</v>
          </cell>
          <cell r="N1102">
            <v>167966</v>
          </cell>
          <cell r="O1102">
            <v>150851</v>
          </cell>
          <cell r="P1102">
            <v>206106</v>
          </cell>
          <cell r="Q1102">
            <v>169958</v>
          </cell>
          <cell r="R1102">
            <v>146828</v>
          </cell>
          <cell r="S1102">
            <v>187772</v>
          </cell>
          <cell r="T1102">
            <v>110377</v>
          </cell>
          <cell r="U1102">
            <v>96444</v>
          </cell>
          <cell r="V1102">
            <v>122271</v>
          </cell>
          <cell r="W1102">
            <v>124114</v>
          </cell>
          <cell r="X1102">
            <v>94643</v>
          </cell>
          <cell r="Y1102">
            <v>148124</v>
          </cell>
          <cell r="Z1102">
            <v>167371</v>
          </cell>
          <cell r="AA1102">
            <v>114719</v>
          </cell>
          <cell r="AB1102">
            <v>94767</v>
          </cell>
          <cell r="AC1102">
            <v>100862</v>
          </cell>
          <cell r="AD1102">
            <v>127737</v>
          </cell>
          <cell r="AE1102">
            <v>145195</v>
          </cell>
          <cell r="AF1102">
            <v>78817</v>
          </cell>
          <cell r="AG1102">
            <v>64295</v>
          </cell>
          <cell r="AH1102">
            <v>104159</v>
          </cell>
          <cell r="AI1102">
            <v>79077</v>
          </cell>
          <cell r="AJ1102">
            <v>101826</v>
          </cell>
          <cell r="AK1102">
            <v>99656</v>
          </cell>
          <cell r="AL1102">
            <v>90736</v>
          </cell>
          <cell r="AM1102">
            <v>64386</v>
          </cell>
          <cell r="AN1102">
            <v>25634</v>
          </cell>
          <cell r="AO1102">
            <v>601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  <cell r="J1103">
            <v>65620</v>
          </cell>
          <cell r="L1103">
            <v>397</v>
          </cell>
          <cell r="M1103">
            <v>1467</v>
          </cell>
          <cell r="N1103">
            <v>2166</v>
          </cell>
          <cell r="O1103">
            <v>3455</v>
          </cell>
          <cell r="P1103">
            <v>1723</v>
          </cell>
          <cell r="Q1103">
            <v>950</v>
          </cell>
          <cell r="R1103">
            <v>1508</v>
          </cell>
          <cell r="S1103">
            <v>2381</v>
          </cell>
          <cell r="T1103">
            <v>1333</v>
          </cell>
          <cell r="U1103">
            <v>1346</v>
          </cell>
          <cell r="V1103">
            <v>424</v>
          </cell>
          <cell r="W1103">
            <v>349</v>
          </cell>
          <cell r="X1103">
            <v>609</v>
          </cell>
          <cell r="Y1103">
            <v>2007</v>
          </cell>
          <cell r="Z1103">
            <v>1571</v>
          </cell>
          <cell r="AA1103">
            <v>6465</v>
          </cell>
          <cell r="AB1103">
            <v>4054</v>
          </cell>
          <cell r="AC1103">
            <v>3620</v>
          </cell>
          <cell r="AD1103">
            <v>1835</v>
          </cell>
          <cell r="AE1103">
            <v>3854</v>
          </cell>
          <cell r="AF1103">
            <v>804</v>
          </cell>
          <cell r="AG1103">
            <v>1702</v>
          </cell>
          <cell r="AH1103">
            <v>2354</v>
          </cell>
          <cell r="AI1103">
            <v>1187</v>
          </cell>
          <cell r="AJ1103">
            <v>3512</v>
          </cell>
          <cell r="AK1103">
            <v>2728</v>
          </cell>
          <cell r="AL1103">
            <v>4749</v>
          </cell>
          <cell r="AM1103">
            <v>4398</v>
          </cell>
          <cell r="AN1103">
            <v>2672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  <cell r="J1104">
            <v>301253</v>
          </cell>
          <cell r="L1104">
            <v>658</v>
          </cell>
          <cell r="M1104">
            <v>5819</v>
          </cell>
          <cell r="N1104">
            <v>13548</v>
          </cell>
          <cell r="O1104">
            <v>11903</v>
          </cell>
          <cell r="P1104">
            <v>9620</v>
          </cell>
          <cell r="Q1104">
            <v>10619</v>
          </cell>
          <cell r="R1104">
            <v>4027</v>
          </cell>
          <cell r="S1104">
            <v>2794</v>
          </cell>
          <cell r="T1104">
            <v>5067</v>
          </cell>
          <cell r="U1104">
            <v>3451</v>
          </cell>
          <cell r="V1104">
            <v>3657</v>
          </cell>
          <cell r="W1104">
            <v>3467</v>
          </cell>
          <cell r="X1104">
            <v>3023</v>
          </cell>
          <cell r="Y1104">
            <v>1353</v>
          </cell>
          <cell r="Z1104">
            <v>1156</v>
          </cell>
          <cell r="AA1104">
            <v>1403</v>
          </cell>
          <cell r="AB1104">
            <v>5834</v>
          </cell>
          <cell r="AD1104">
            <v>178</v>
          </cell>
          <cell r="AE1104">
            <v>1905</v>
          </cell>
          <cell r="AF1104">
            <v>1388</v>
          </cell>
          <cell r="AG1104">
            <v>831</v>
          </cell>
          <cell r="AH1104">
            <v>4716</v>
          </cell>
          <cell r="AI1104">
            <v>11556</v>
          </cell>
          <cell r="AJ1104">
            <v>11827</v>
          </cell>
          <cell r="AK1104">
            <v>26335</v>
          </cell>
          <cell r="AL1104">
            <v>120284</v>
          </cell>
          <cell r="AM1104">
            <v>16045</v>
          </cell>
          <cell r="AN1104">
            <v>15812</v>
          </cell>
          <cell r="AO1104">
            <v>2977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  <cell r="J1105">
            <v>211120</v>
          </cell>
          <cell r="L1105">
            <v>367</v>
          </cell>
          <cell r="M1105">
            <v>2861</v>
          </cell>
          <cell r="N1105">
            <v>3149</v>
          </cell>
          <cell r="O1105">
            <v>5414</v>
          </cell>
          <cell r="P1105">
            <v>6492</v>
          </cell>
          <cell r="Q1105">
            <v>2493</v>
          </cell>
          <cell r="R1105">
            <v>4186</v>
          </cell>
          <cell r="S1105">
            <v>4178</v>
          </cell>
          <cell r="T1105">
            <v>1471</v>
          </cell>
          <cell r="U1105">
            <v>1132</v>
          </cell>
          <cell r="V1105">
            <v>1548</v>
          </cell>
          <cell r="W1105">
            <v>571</v>
          </cell>
          <cell r="X1105">
            <v>3711</v>
          </cell>
          <cell r="Y1105">
            <v>805</v>
          </cell>
          <cell r="Z1105">
            <v>434</v>
          </cell>
          <cell r="AA1105">
            <v>4229</v>
          </cell>
          <cell r="AB1105">
            <v>7141</v>
          </cell>
          <cell r="AC1105">
            <v>618</v>
          </cell>
          <cell r="AD1105">
            <v>3470</v>
          </cell>
          <cell r="AE1105">
            <v>1358</v>
          </cell>
          <cell r="AF1105">
            <v>24</v>
          </cell>
          <cell r="AG1105">
            <v>1665</v>
          </cell>
          <cell r="AH1105">
            <v>12263</v>
          </cell>
          <cell r="AI1105">
            <v>13101</v>
          </cell>
          <cell r="AJ1105">
            <v>6350</v>
          </cell>
          <cell r="AK1105">
            <v>54290</v>
          </cell>
          <cell r="AL1105">
            <v>45255</v>
          </cell>
          <cell r="AM1105">
            <v>15038</v>
          </cell>
          <cell r="AN1105">
            <v>7506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725290</v>
          </cell>
          <cell r="L1106">
            <v>6674</v>
          </cell>
          <cell r="M1106">
            <v>12586</v>
          </cell>
          <cell r="N1106">
            <v>17840</v>
          </cell>
          <cell r="O1106">
            <v>13644</v>
          </cell>
          <cell r="P1106">
            <v>11644</v>
          </cell>
          <cell r="Q1106">
            <v>8647</v>
          </cell>
          <cell r="R1106">
            <v>17433</v>
          </cell>
          <cell r="S1106">
            <v>16077</v>
          </cell>
          <cell r="T1106">
            <v>22395</v>
          </cell>
          <cell r="U1106">
            <v>20852</v>
          </cell>
          <cell r="V1106">
            <v>19972</v>
          </cell>
          <cell r="W1106">
            <v>28540</v>
          </cell>
          <cell r="X1106">
            <v>23632</v>
          </cell>
          <cell r="Y1106">
            <v>19441</v>
          </cell>
          <cell r="Z1106">
            <v>17692</v>
          </cell>
          <cell r="AA1106">
            <v>20679</v>
          </cell>
          <cell r="AB1106">
            <v>18863</v>
          </cell>
          <cell r="AC1106">
            <v>17735</v>
          </cell>
          <cell r="AD1106">
            <v>18694</v>
          </cell>
          <cell r="AE1106">
            <v>19412</v>
          </cell>
          <cell r="AF1106">
            <v>18261</v>
          </cell>
          <cell r="AG1106">
            <v>21942</v>
          </cell>
          <cell r="AH1106">
            <v>27095</v>
          </cell>
          <cell r="AI1106">
            <v>42096</v>
          </cell>
          <cell r="AJ1106">
            <v>53030</v>
          </cell>
          <cell r="AK1106">
            <v>50395</v>
          </cell>
          <cell r="AL1106">
            <v>61054</v>
          </cell>
          <cell r="AM1106">
            <v>66560</v>
          </cell>
          <cell r="AN1106">
            <v>32405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12836064</v>
          </cell>
          <cell r="L1107">
            <v>234550</v>
          </cell>
          <cell r="M1107">
            <v>627470</v>
          </cell>
          <cell r="N1107">
            <v>583180</v>
          </cell>
          <cell r="O1107">
            <v>549503</v>
          </cell>
          <cell r="P1107">
            <v>572144</v>
          </cell>
          <cell r="Q1107">
            <v>590615</v>
          </cell>
          <cell r="R1107">
            <v>772288</v>
          </cell>
          <cell r="S1107">
            <v>726820</v>
          </cell>
          <cell r="T1107">
            <v>701642</v>
          </cell>
          <cell r="U1107">
            <v>734243</v>
          </cell>
          <cell r="V1107">
            <v>533997</v>
          </cell>
          <cell r="W1107">
            <v>524394</v>
          </cell>
          <cell r="X1107">
            <v>508127</v>
          </cell>
          <cell r="Y1107">
            <v>465953</v>
          </cell>
          <cell r="Z1107">
            <v>391033</v>
          </cell>
          <cell r="AA1107">
            <v>357420</v>
          </cell>
          <cell r="AB1107">
            <v>390228</v>
          </cell>
          <cell r="AC1107">
            <v>361439</v>
          </cell>
          <cell r="AD1107">
            <v>391727</v>
          </cell>
          <cell r="AE1107">
            <v>400151</v>
          </cell>
          <cell r="AF1107">
            <v>241809</v>
          </cell>
          <cell r="AG1107">
            <v>300121</v>
          </cell>
          <cell r="AH1107">
            <v>264748</v>
          </cell>
          <cell r="AI1107">
            <v>282060</v>
          </cell>
          <cell r="AJ1107">
            <v>299111</v>
          </cell>
          <cell r="AK1107">
            <v>301491</v>
          </cell>
          <cell r="AL1107">
            <v>361678</v>
          </cell>
          <cell r="AM1107">
            <v>230313</v>
          </cell>
          <cell r="AN1107">
            <v>137809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2101677</v>
          </cell>
          <cell r="L1108">
            <v>32034</v>
          </cell>
          <cell r="M1108">
            <v>66424</v>
          </cell>
          <cell r="N1108">
            <v>70114</v>
          </cell>
          <cell r="O1108">
            <v>62407</v>
          </cell>
          <cell r="P1108">
            <v>54688</v>
          </cell>
          <cell r="Q1108">
            <v>65703</v>
          </cell>
          <cell r="R1108">
            <v>78190</v>
          </cell>
          <cell r="S1108">
            <v>84379</v>
          </cell>
          <cell r="T1108">
            <v>121372</v>
          </cell>
          <cell r="U1108">
            <v>121488</v>
          </cell>
          <cell r="V1108">
            <v>88128</v>
          </cell>
          <cell r="W1108">
            <v>90953</v>
          </cell>
          <cell r="X1108">
            <v>81796</v>
          </cell>
          <cell r="Y1108">
            <v>75411</v>
          </cell>
          <cell r="Z1108">
            <v>70241</v>
          </cell>
          <cell r="AA1108">
            <v>66533</v>
          </cell>
          <cell r="AB1108">
            <v>55615</v>
          </cell>
          <cell r="AC1108">
            <v>55416</v>
          </cell>
          <cell r="AD1108">
            <v>57875</v>
          </cell>
          <cell r="AE1108">
            <v>61873</v>
          </cell>
          <cell r="AF1108">
            <v>54093</v>
          </cell>
          <cell r="AG1108">
            <v>61022</v>
          </cell>
          <cell r="AH1108">
            <v>70724</v>
          </cell>
          <cell r="AI1108">
            <v>78562</v>
          </cell>
          <cell r="AJ1108">
            <v>78885</v>
          </cell>
          <cell r="AK1108">
            <v>88118</v>
          </cell>
          <cell r="AL1108">
            <v>91487</v>
          </cell>
          <cell r="AM1108">
            <v>80333</v>
          </cell>
          <cell r="AN1108">
            <v>37726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8388</v>
          </cell>
          <cell r="N1109">
            <v>567</v>
          </cell>
          <cell r="O1109">
            <v>848</v>
          </cell>
          <cell r="Q1109">
            <v>501</v>
          </cell>
          <cell r="S1109">
            <v>321</v>
          </cell>
          <cell r="T1109">
            <v>119</v>
          </cell>
          <cell r="U1109">
            <v>272</v>
          </cell>
          <cell r="V1109">
            <v>1417</v>
          </cell>
          <cell r="W1109">
            <v>1560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16356008</v>
          </cell>
          <cell r="L1110">
            <v>111014</v>
          </cell>
          <cell r="M1110">
            <v>548593</v>
          </cell>
          <cell r="N1110">
            <v>581213</v>
          </cell>
          <cell r="O1110">
            <v>548241</v>
          </cell>
          <cell r="P1110">
            <v>491167</v>
          </cell>
          <cell r="Q1110">
            <v>478533</v>
          </cell>
          <cell r="R1110">
            <v>469990</v>
          </cell>
          <cell r="S1110">
            <v>493395</v>
          </cell>
          <cell r="T1110">
            <v>547890</v>
          </cell>
          <cell r="U1110">
            <v>640717</v>
          </cell>
          <cell r="V1110">
            <v>490802</v>
          </cell>
          <cell r="W1110">
            <v>387371</v>
          </cell>
          <cell r="X1110">
            <v>493613</v>
          </cell>
          <cell r="Y1110">
            <v>561745</v>
          </cell>
          <cell r="Z1110">
            <v>646047</v>
          </cell>
          <cell r="AA1110">
            <v>668784</v>
          </cell>
          <cell r="AB1110">
            <v>601557</v>
          </cell>
          <cell r="AC1110">
            <v>665149</v>
          </cell>
          <cell r="AD1110">
            <v>651749</v>
          </cell>
          <cell r="AE1110">
            <v>773342</v>
          </cell>
          <cell r="AF1110">
            <v>557052</v>
          </cell>
          <cell r="AG1110">
            <v>592941</v>
          </cell>
          <cell r="AH1110">
            <v>567495</v>
          </cell>
          <cell r="AI1110">
            <v>539249</v>
          </cell>
          <cell r="AJ1110">
            <v>478512</v>
          </cell>
          <cell r="AK1110">
            <v>672404</v>
          </cell>
          <cell r="AL1110">
            <v>826632</v>
          </cell>
          <cell r="AM1110">
            <v>675225</v>
          </cell>
          <cell r="AN1110">
            <v>521175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258651</v>
          </cell>
          <cell r="L1111">
            <v>614</v>
          </cell>
          <cell r="M1111">
            <v>11861</v>
          </cell>
          <cell r="N1111">
            <v>6454</v>
          </cell>
          <cell r="O1111">
            <v>5251</v>
          </cell>
          <cell r="P1111">
            <v>3866</v>
          </cell>
          <cell r="Q1111">
            <v>7390</v>
          </cell>
          <cell r="R1111">
            <v>3856</v>
          </cell>
          <cell r="S1111">
            <v>12895</v>
          </cell>
          <cell r="T1111">
            <v>10663</v>
          </cell>
          <cell r="U1111">
            <v>10698</v>
          </cell>
          <cell r="V1111">
            <v>10294</v>
          </cell>
          <cell r="W1111">
            <v>9027</v>
          </cell>
          <cell r="X1111">
            <v>14306</v>
          </cell>
          <cell r="Y1111">
            <v>18743</v>
          </cell>
          <cell r="Z1111">
            <v>21840</v>
          </cell>
          <cell r="AA1111">
            <v>23897</v>
          </cell>
          <cell r="AB1111">
            <v>8666</v>
          </cell>
          <cell r="AC1111">
            <v>10695</v>
          </cell>
          <cell r="AD1111">
            <v>5063</v>
          </cell>
          <cell r="AE1111">
            <v>2945</v>
          </cell>
          <cell r="AF1111">
            <v>3295</v>
          </cell>
          <cell r="AG1111">
            <v>3070</v>
          </cell>
          <cell r="AH1111">
            <v>6820</v>
          </cell>
          <cell r="AI1111">
            <v>6814</v>
          </cell>
          <cell r="AJ1111">
            <v>7621</v>
          </cell>
          <cell r="AK1111">
            <v>17087</v>
          </cell>
          <cell r="AL1111">
            <v>7985</v>
          </cell>
          <cell r="AM1111">
            <v>5958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  <cell r="J1112">
            <v>24638</v>
          </cell>
          <cell r="L1112">
            <v>940</v>
          </cell>
          <cell r="M1112">
            <v>1687</v>
          </cell>
          <cell r="N1112">
            <v>1638</v>
          </cell>
          <cell r="O1112">
            <v>2949</v>
          </cell>
          <cell r="P1112">
            <v>514</v>
          </cell>
          <cell r="Q1112">
            <v>1114</v>
          </cell>
          <cell r="R1112">
            <v>1129</v>
          </cell>
          <cell r="S1112">
            <v>885</v>
          </cell>
          <cell r="T1112">
            <v>1572</v>
          </cell>
          <cell r="U1112">
            <v>953</v>
          </cell>
          <cell r="V1112">
            <v>890</v>
          </cell>
          <cell r="W1112">
            <v>437</v>
          </cell>
          <cell r="X1112">
            <v>777</v>
          </cell>
          <cell r="Y1112">
            <v>374</v>
          </cell>
          <cell r="Z1112">
            <v>169</v>
          </cell>
          <cell r="AA1112">
            <v>978</v>
          </cell>
          <cell r="AB1112">
            <v>690</v>
          </cell>
          <cell r="AC1112">
            <v>266</v>
          </cell>
          <cell r="AD1112">
            <v>411</v>
          </cell>
          <cell r="AE1112">
            <v>77</v>
          </cell>
          <cell r="AF1112">
            <v>1042</v>
          </cell>
          <cell r="AG1112">
            <v>959</v>
          </cell>
          <cell r="AH1112">
            <v>635</v>
          </cell>
          <cell r="AI1112">
            <v>1336</v>
          </cell>
          <cell r="AJ1112">
            <v>369</v>
          </cell>
          <cell r="AK1112">
            <v>320</v>
          </cell>
          <cell r="AL1112">
            <v>636</v>
          </cell>
          <cell r="AM1112">
            <v>503</v>
          </cell>
          <cell r="AN1112">
            <v>388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2143711</v>
          </cell>
          <cell r="L1113">
            <v>34507</v>
          </cell>
          <cell r="M1113">
            <v>144353</v>
          </cell>
          <cell r="N1113">
            <v>150275</v>
          </cell>
          <cell r="O1113">
            <v>208960</v>
          </cell>
          <cell r="P1113">
            <v>174905</v>
          </cell>
          <cell r="Q1113">
            <v>128386</v>
          </cell>
          <cell r="R1113">
            <v>149611</v>
          </cell>
          <cell r="S1113">
            <v>61130</v>
          </cell>
          <cell r="T1113">
            <v>98104</v>
          </cell>
          <cell r="U1113">
            <v>36191</v>
          </cell>
          <cell r="V1113">
            <v>55216</v>
          </cell>
          <cell r="W1113">
            <v>56183</v>
          </cell>
          <cell r="X1113">
            <v>69734</v>
          </cell>
          <cell r="Y1113">
            <v>99849</v>
          </cell>
          <cell r="Z1113">
            <v>27910</v>
          </cell>
          <cell r="AA1113">
            <v>60369</v>
          </cell>
          <cell r="AB1113">
            <v>45463</v>
          </cell>
          <cell r="AC1113">
            <v>43356</v>
          </cell>
          <cell r="AD1113">
            <v>48336</v>
          </cell>
          <cell r="AE1113">
            <v>95337</v>
          </cell>
          <cell r="AF1113">
            <v>52931</v>
          </cell>
          <cell r="AG1113">
            <v>36516</v>
          </cell>
          <cell r="AH1113">
            <v>27388</v>
          </cell>
          <cell r="AI1113">
            <v>33906</v>
          </cell>
          <cell r="AJ1113">
            <v>61477</v>
          </cell>
          <cell r="AK1113">
            <v>43374</v>
          </cell>
          <cell r="AL1113">
            <v>34511</v>
          </cell>
          <cell r="AM1113">
            <v>38251</v>
          </cell>
          <cell r="AN1113">
            <v>25188</v>
          </cell>
          <cell r="AO1113">
            <v>1994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3186315</v>
          </cell>
          <cell r="L1114">
            <v>17889</v>
          </cell>
          <cell r="M1114">
            <v>68908</v>
          </cell>
          <cell r="N1114">
            <v>105246</v>
          </cell>
          <cell r="O1114">
            <v>133771</v>
          </cell>
          <cell r="P1114">
            <v>95473</v>
          </cell>
          <cell r="Q1114">
            <v>90017</v>
          </cell>
          <cell r="R1114">
            <v>141889</v>
          </cell>
          <cell r="S1114">
            <v>76625</v>
          </cell>
          <cell r="T1114">
            <v>123999</v>
          </cell>
          <cell r="U1114">
            <v>63396</v>
          </cell>
          <cell r="V1114">
            <v>121319</v>
          </cell>
          <cell r="W1114">
            <v>97013</v>
          </cell>
          <cell r="X1114">
            <v>162759</v>
          </cell>
          <cell r="Y1114">
            <v>77864</v>
          </cell>
          <cell r="Z1114">
            <v>140989</v>
          </cell>
          <cell r="AA1114">
            <v>188375</v>
          </cell>
          <cell r="AB1114">
            <v>175253</v>
          </cell>
          <cell r="AC1114">
            <v>122878</v>
          </cell>
          <cell r="AD1114">
            <v>59075</v>
          </cell>
          <cell r="AE1114">
            <v>57862</v>
          </cell>
          <cell r="AF1114">
            <v>108139</v>
          </cell>
          <cell r="AG1114">
            <v>139091</v>
          </cell>
          <cell r="AH1114">
            <v>74689</v>
          </cell>
          <cell r="AI1114">
            <v>61398</v>
          </cell>
          <cell r="AJ1114">
            <v>168646</v>
          </cell>
          <cell r="AK1114">
            <v>130147</v>
          </cell>
          <cell r="AL1114">
            <v>105160</v>
          </cell>
          <cell r="AM1114">
            <v>229079</v>
          </cell>
          <cell r="AN1114">
            <v>49366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  <cell r="J1115">
            <v>15230</v>
          </cell>
          <cell r="L1115">
            <v>388</v>
          </cell>
          <cell r="M1115">
            <v>1307</v>
          </cell>
          <cell r="N1115">
            <v>395</v>
          </cell>
          <cell r="O1115">
            <v>1085</v>
          </cell>
          <cell r="P1115">
            <v>1685</v>
          </cell>
          <cell r="Q1115">
            <v>433</v>
          </cell>
          <cell r="R1115">
            <v>442</v>
          </cell>
          <cell r="S1115">
            <v>731</v>
          </cell>
          <cell r="T1115">
            <v>177</v>
          </cell>
          <cell r="U1115">
            <v>2041</v>
          </cell>
          <cell r="V1115">
            <v>682</v>
          </cell>
          <cell r="W1115">
            <v>72</v>
          </cell>
          <cell r="X1115">
            <v>1666</v>
          </cell>
          <cell r="Y1115">
            <v>208</v>
          </cell>
          <cell r="Z1115">
            <v>364</v>
          </cell>
          <cell r="AA1115">
            <v>710</v>
          </cell>
          <cell r="AB1115">
            <v>131</v>
          </cell>
          <cell r="AC1115">
            <v>41</v>
          </cell>
          <cell r="AD1115">
            <v>402</v>
          </cell>
          <cell r="AE1115">
            <v>305</v>
          </cell>
          <cell r="AF1115">
            <v>45</v>
          </cell>
          <cell r="AG1115">
            <v>538</v>
          </cell>
          <cell r="AH1115">
            <v>525</v>
          </cell>
          <cell r="AI1115">
            <v>13</v>
          </cell>
          <cell r="AJ1115">
            <v>190</v>
          </cell>
          <cell r="AK1115">
            <v>48</v>
          </cell>
          <cell r="AL1115">
            <v>202</v>
          </cell>
          <cell r="AM1115">
            <v>391</v>
          </cell>
          <cell r="AN1115">
            <v>13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456576</v>
          </cell>
          <cell r="L1116">
            <v>6548</v>
          </cell>
          <cell r="M1116">
            <v>33633</v>
          </cell>
          <cell r="N1116">
            <v>22124</v>
          </cell>
          <cell r="O1116">
            <v>38888</v>
          </cell>
          <cell r="P1116">
            <v>15297</v>
          </cell>
          <cell r="Q1116">
            <v>8524</v>
          </cell>
          <cell r="R1116">
            <v>14187</v>
          </cell>
          <cell r="S1116">
            <v>12200</v>
          </cell>
          <cell r="T1116">
            <v>39067</v>
          </cell>
          <cell r="U1116">
            <v>19115</v>
          </cell>
          <cell r="V1116">
            <v>16223</v>
          </cell>
          <cell r="W1116">
            <v>16053</v>
          </cell>
          <cell r="X1116">
            <v>10463</v>
          </cell>
          <cell r="Y1116">
            <v>11041</v>
          </cell>
          <cell r="Z1116">
            <v>8703</v>
          </cell>
          <cell r="AA1116">
            <v>9374</v>
          </cell>
          <cell r="AB1116">
            <v>16634</v>
          </cell>
          <cell r="AC1116">
            <v>13850</v>
          </cell>
          <cell r="AD1116">
            <v>21585</v>
          </cell>
          <cell r="AE1116">
            <v>14203</v>
          </cell>
          <cell r="AF1116">
            <v>9128</v>
          </cell>
          <cell r="AG1116">
            <v>5700</v>
          </cell>
          <cell r="AH1116">
            <v>22045</v>
          </cell>
          <cell r="AI1116">
            <v>7769</v>
          </cell>
          <cell r="AJ1116">
            <v>17310</v>
          </cell>
          <cell r="AK1116">
            <v>10033</v>
          </cell>
          <cell r="AL1116">
            <v>16356</v>
          </cell>
          <cell r="AM1116">
            <v>18268</v>
          </cell>
          <cell r="AN1116">
            <v>2255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1597335</v>
          </cell>
          <cell r="L1117">
            <v>21167</v>
          </cell>
          <cell r="M1117">
            <v>57443</v>
          </cell>
          <cell r="N1117">
            <v>66847</v>
          </cell>
          <cell r="O1117">
            <v>90561</v>
          </cell>
          <cell r="P1117">
            <v>69374</v>
          </cell>
          <cell r="Q1117">
            <v>67623</v>
          </cell>
          <cell r="R1117">
            <v>59814</v>
          </cell>
          <cell r="S1117">
            <v>58636</v>
          </cell>
          <cell r="T1117">
            <v>51046</v>
          </cell>
          <cell r="U1117">
            <v>40622</v>
          </cell>
          <cell r="V1117">
            <v>53717</v>
          </cell>
          <cell r="W1117">
            <v>52989</v>
          </cell>
          <cell r="X1117">
            <v>41981</v>
          </cell>
          <cell r="Y1117">
            <v>83038</v>
          </cell>
          <cell r="Z1117">
            <v>32235</v>
          </cell>
          <cell r="AA1117">
            <v>56167</v>
          </cell>
          <cell r="AB1117">
            <v>78023</v>
          </cell>
          <cell r="AC1117">
            <v>64538</v>
          </cell>
          <cell r="AD1117">
            <v>52876</v>
          </cell>
          <cell r="AE1117">
            <v>50715</v>
          </cell>
          <cell r="AF1117">
            <v>46679</v>
          </cell>
          <cell r="AG1117">
            <v>48408</v>
          </cell>
          <cell r="AH1117">
            <v>73892</v>
          </cell>
          <cell r="AI1117">
            <v>38740</v>
          </cell>
          <cell r="AJ1117">
            <v>26578</v>
          </cell>
          <cell r="AK1117">
            <v>58769</v>
          </cell>
          <cell r="AL1117">
            <v>74423</v>
          </cell>
          <cell r="AM1117">
            <v>60530</v>
          </cell>
          <cell r="AN1117">
            <v>19904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  <cell r="J1118">
            <v>338</v>
          </cell>
          <cell r="N1118">
            <v>179</v>
          </cell>
          <cell r="W1118">
            <v>159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  <cell r="J1119">
            <v>590710</v>
          </cell>
          <cell r="L1119">
            <v>3925</v>
          </cell>
          <cell r="M1119">
            <v>65875</v>
          </cell>
          <cell r="N1119">
            <v>41604</v>
          </cell>
          <cell r="O1119">
            <v>22140</v>
          </cell>
          <cell r="P1119">
            <v>45228</v>
          </cell>
          <cell r="Q1119">
            <v>30781</v>
          </cell>
          <cell r="R1119">
            <v>33502</v>
          </cell>
          <cell r="S1119">
            <v>34843</v>
          </cell>
          <cell r="T1119">
            <v>11813</v>
          </cell>
          <cell r="U1119">
            <v>12038</v>
          </cell>
          <cell r="V1119">
            <v>35314</v>
          </cell>
          <cell r="W1119">
            <v>36333</v>
          </cell>
          <cell r="X1119">
            <v>32144</v>
          </cell>
          <cell r="Y1119">
            <v>20957</v>
          </cell>
          <cell r="Z1119">
            <v>40907</v>
          </cell>
          <cell r="AA1119">
            <v>13404</v>
          </cell>
          <cell r="AB1119">
            <v>7423</v>
          </cell>
          <cell r="AC1119">
            <v>26757</v>
          </cell>
          <cell r="AD1119">
            <v>10501</v>
          </cell>
          <cell r="AE1119">
            <v>11001</v>
          </cell>
          <cell r="AF1119">
            <v>21023</v>
          </cell>
          <cell r="AG1119">
            <v>33197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  <cell r="J1120">
            <v>86906</v>
          </cell>
          <cell r="L1120">
            <v>2945</v>
          </cell>
          <cell r="M1120">
            <v>7328</v>
          </cell>
          <cell r="N1120">
            <v>1979</v>
          </cell>
          <cell r="O1120">
            <v>8534</v>
          </cell>
          <cell r="P1120">
            <v>3466</v>
          </cell>
          <cell r="R1120">
            <v>3310</v>
          </cell>
          <cell r="S1120">
            <v>3023</v>
          </cell>
          <cell r="T1120">
            <v>2288</v>
          </cell>
          <cell r="U1120">
            <v>1540</v>
          </cell>
          <cell r="V1120">
            <v>1293</v>
          </cell>
          <cell r="W1120">
            <v>4755</v>
          </cell>
          <cell r="X1120">
            <v>9113</v>
          </cell>
          <cell r="Y1120">
            <v>7261</v>
          </cell>
          <cell r="Z1120">
            <v>2843</v>
          </cell>
          <cell r="AA1120">
            <v>1809</v>
          </cell>
          <cell r="AB1120">
            <v>3636</v>
          </cell>
          <cell r="AC1120">
            <v>11541</v>
          </cell>
          <cell r="AD1120">
            <v>7426</v>
          </cell>
          <cell r="AE1120">
            <v>804</v>
          </cell>
          <cell r="AF1120">
            <v>2012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  <cell r="J1121">
            <v>271</v>
          </cell>
          <cell r="AC1121">
            <v>271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501673</v>
          </cell>
          <cell r="L1122">
            <v>1631</v>
          </cell>
          <cell r="M1122">
            <v>6662</v>
          </cell>
          <cell r="N1122">
            <v>5955</v>
          </cell>
          <cell r="O1122">
            <v>27416</v>
          </cell>
          <cell r="P1122">
            <v>22829</v>
          </cell>
          <cell r="Q1122">
            <v>6928</v>
          </cell>
          <cell r="R1122">
            <v>4386</v>
          </cell>
          <cell r="S1122">
            <v>19678</v>
          </cell>
          <cell r="T1122">
            <v>9438</v>
          </cell>
          <cell r="U1122">
            <v>42647</v>
          </cell>
          <cell r="V1122">
            <v>35584</v>
          </cell>
          <cell r="W1122">
            <v>29000</v>
          </cell>
          <cell r="X1122">
            <v>29099</v>
          </cell>
          <cell r="Y1122">
            <v>16937</v>
          </cell>
          <cell r="Z1122">
            <v>29903</v>
          </cell>
          <cell r="AA1122">
            <v>17339</v>
          </cell>
          <cell r="AB1122">
            <v>26521</v>
          </cell>
          <cell r="AC1122">
            <v>12859</v>
          </cell>
          <cell r="AD1122">
            <v>29922</v>
          </cell>
          <cell r="AE1122">
            <v>29992</v>
          </cell>
          <cell r="AF1122">
            <v>17414</v>
          </cell>
          <cell r="AG1122">
            <v>52981</v>
          </cell>
          <cell r="AH1122">
            <v>26552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  <cell r="J1123">
            <v>63146</v>
          </cell>
          <cell r="M1123">
            <v>303</v>
          </cell>
          <cell r="N1123">
            <v>174</v>
          </cell>
          <cell r="O1123">
            <v>228</v>
          </cell>
          <cell r="P1123">
            <v>332</v>
          </cell>
          <cell r="R1123">
            <v>423</v>
          </cell>
          <cell r="S1123">
            <v>911</v>
          </cell>
          <cell r="T1123">
            <v>468</v>
          </cell>
          <cell r="U1123">
            <v>2335</v>
          </cell>
          <cell r="V1123">
            <v>6417</v>
          </cell>
          <cell r="W1123">
            <v>1959</v>
          </cell>
          <cell r="X1123">
            <v>12657</v>
          </cell>
          <cell r="Y1123">
            <v>12410</v>
          </cell>
          <cell r="Z1123">
            <v>1990</v>
          </cell>
          <cell r="AA1123">
            <v>3749</v>
          </cell>
          <cell r="AB1123">
            <v>3859</v>
          </cell>
          <cell r="AC1123">
            <v>4840</v>
          </cell>
          <cell r="AD1123">
            <v>1637</v>
          </cell>
          <cell r="AE1123">
            <v>4684</v>
          </cell>
          <cell r="AF1123">
            <v>1189</v>
          </cell>
          <cell r="AG1123">
            <v>2581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  <cell r="J1124">
            <v>73030</v>
          </cell>
          <cell r="L1124">
            <v>1892</v>
          </cell>
          <cell r="M1124">
            <v>7448</v>
          </cell>
          <cell r="N1124">
            <v>6237</v>
          </cell>
          <cell r="O1124">
            <v>3516</v>
          </cell>
          <cell r="P1124">
            <v>7030</v>
          </cell>
          <cell r="Q1124">
            <v>7573</v>
          </cell>
          <cell r="R1124">
            <v>3239</v>
          </cell>
          <cell r="S1124">
            <v>1034</v>
          </cell>
          <cell r="T1124">
            <v>1315</v>
          </cell>
          <cell r="U1124">
            <v>1114</v>
          </cell>
          <cell r="V1124">
            <v>3052</v>
          </cell>
          <cell r="W1124">
            <v>801</v>
          </cell>
          <cell r="X1124">
            <v>506</v>
          </cell>
          <cell r="Y1124">
            <v>2935</v>
          </cell>
          <cell r="Z1124">
            <v>1324</v>
          </cell>
          <cell r="AA1124">
            <v>917</v>
          </cell>
          <cell r="AB1124">
            <v>1628</v>
          </cell>
          <cell r="AC1124">
            <v>1122</v>
          </cell>
          <cell r="AD1124">
            <v>773</v>
          </cell>
          <cell r="AE1124">
            <v>1641</v>
          </cell>
          <cell r="AF1124">
            <v>2167</v>
          </cell>
          <cell r="AG1124">
            <v>2448</v>
          </cell>
          <cell r="AH1124">
            <v>5075</v>
          </cell>
          <cell r="AI1124">
            <v>1460</v>
          </cell>
          <cell r="AJ1124">
            <v>2262</v>
          </cell>
          <cell r="AK1124">
            <v>736</v>
          </cell>
          <cell r="AL1124">
            <v>791</v>
          </cell>
          <cell r="AM1124">
            <v>2256</v>
          </cell>
          <cell r="AN1124">
            <v>738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5048595</v>
          </cell>
          <cell r="L1125">
            <v>20781</v>
          </cell>
          <cell r="M1125">
            <v>139650</v>
          </cell>
          <cell r="N1125">
            <v>122063</v>
          </cell>
          <cell r="O1125">
            <v>220141</v>
          </cell>
          <cell r="P1125">
            <v>417335</v>
          </cell>
          <cell r="Q1125">
            <v>194465</v>
          </cell>
          <cell r="R1125">
            <v>260592</v>
          </cell>
          <cell r="S1125">
            <v>187035</v>
          </cell>
          <cell r="T1125">
            <v>179407</v>
          </cell>
          <cell r="U1125">
            <v>140565</v>
          </cell>
          <cell r="V1125">
            <v>217893</v>
          </cell>
          <cell r="W1125">
            <v>114898</v>
          </cell>
          <cell r="X1125">
            <v>108872</v>
          </cell>
          <cell r="Y1125">
            <v>104217</v>
          </cell>
          <cell r="Z1125">
            <v>126159</v>
          </cell>
          <cell r="AA1125">
            <v>93632</v>
          </cell>
          <cell r="AB1125">
            <v>107855</v>
          </cell>
          <cell r="AC1125">
            <v>151196</v>
          </cell>
          <cell r="AD1125">
            <v>140496</v>
          </cell>
          <cell r="AE1125">
            <v>207286</v>
          </cell>
          <cell r="AF1125">
            <v>303303</v>
          </cell>
          <cell r="AG1125">
            <v>248730</v>
          </cell>
          <cell r="AH1125">
            <v>164337</v>
          </cell>
          <cell r="AI1125">
            <v>223023</v>
          </cell>
          <cell r="AJ1125">
            <v>101458</v>
          </cell>
          <cell r="AK1125">
            <v>163697</v>
          </cell>
          <cell r="AL1125">
            <v>229420</v>
          </cell>
          <cell r="AM1125">
            <v>129034</v>
          </cell>
          <cell r="AN1125">
            <v>207963</v>
          </cell>
          <cell r="AO1125">
            <v>23092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2190741</v>
          </cell>
          <cell r="L1126">
            <v>23469</v>
          </cell>
          <cell r="M1126">
            <v>59188</v>
          </cell>
          <cell r="N1126">
            <v>54199</v>
          </cell>
          <cell r="O1126">
            <v>92611</v>
          </cell>
          <cell r="P1126">
            <v>57672</v>
          </cell>
          <cell r="Q1126">
            <v>94576</v>
          </cell>
          <cell r="R1126">
            <v>80800</v>
          </cell>
          <cell r="S1126">
            <v>44569</v>
          </cell>
          <cell r="T1126">
            <v>69626</v>
          </cell>
          <cell r="U1126">
            <v>51210</v>
          </cell>
          <cell r="V1126">
            <v>39439</v>
          </cell>
          <cell r="W1126">
            <v>33414</v>
          </cell>
          <cell r="X1126">
            <v>84079</v>
          </cell>
          <cell r="Y1126">
            <v>70641</v>
          </cell>
          <cell r="Z1126">
            <v>77549</v>
          </cell>
          <cell r="AA1126">
            <v>64069</v>
          </cell>
          <cell r="AB1126">
            <v>114345</v>
          </cell>
          <cell r="AC1126">
            <v>119689</v>
          </cell>
          <cell r="AD1126">
            <v>105541</v>
          </cell>
          <cell r="AE1126">
            <v>104885</v>
          </cell>
          <cell r="AF1126">
            <v>105690</v>
          </cell>
          <cell r="AG1126">
            <v>131036</v>
          </cell>
          <cell r="AH1126">
            <v>54201</v>
          </cell>
          <cell r="AI1126">
            <v>93903</v>
          </cell>
          <cell r="AJ1126">
            <v>76386</v>
          </cell>
          <cell r="AK1126">
            <v>73821</v>
          </cell>
          <cell r="AL1126">
            <v>63467</v>
          </cell>
          <cell r="AM1126">
            <v>61726</v>
          </cell>
          <cell r="AN1126">
            <v>88940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  <cell r="J1127">
            <v>683</v>
          </cell>
          <cell r="M1127">
            <v>58</v>
          </cell>
          <cell r="O1127">
            <v>342</v>
          </cell>
          <cell r="AB1127">
            <v>77</v>
          </cell>
          <cell r="AC1127">
            <v>63</v>
          </cell>
          <cell r="AH1127">
            <v>19</v>
          </cell>
          <cell r="AI1127">
            <v>32</v>
          </cell>
          <cell r="AJ1127">
            <v>92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  <cell r="J1128">
            <v>575614</v>
          </cell>
          <cell r="L1128">
            <v>116</v>
          </cell>
          <cell r="M1128">
            <v>64658</v>
          </cell>
          <cell r="N1128">
            <v>1059</v>
          </cell>
          <cell r="O1128">
            <v>9232</v>
          </cell>
          <cell r="P1128">
            <v>4631</v>
          </cell>
          <cell r="S1128">
            <v>8761</v>
          </cell>
          <cell r="T1128">
            <v>5075</v>
          </cell>
          <cell r="U1128">
            <v>1017</v>
          </cell>
          <cell r="V1128">
            <v>5299</v>
          </cell>
          <cell r="X1128">
            <v>2830</v>
          </cell>
          <cell r="Y1128">
            <v>438</v>
          </cell>
          <cell r="Z1128">
            <v>7455</v>
          </cell>
          <cell r="AA1128">
            <v>9247</v>
          </cell>
          <cell r="AB1128">
            <v>3652</v>
          </cell>
          <cell r="AC1128">
            <v>7204</v>
          </cell>
          <cell r="AD1128">
            <v>108</v>
          </cell>
          <cell r="AE1128">
            <v>2871</v>
          </cell>
          <cell r="AF1128">
            <v>5909</v>
          </cell>
          <cell r="AG1128">
            <v>7700</v>
          </cell>
          <cell r="AH1128">
            <v>37125</v>
          </cell>
          <cell r="AI1128">
            <v>45668</v>
          </cell>
          <cell r="AJ1128">
            <v>49925</v>
          </cell>
          <cell r="AK1128">
            <v>78691</v>
          </cell>
          <cell r="AL1128">
            <v>47424</v>
          </cell>
          <cell r="AM1128">
            <v>77978</v>
          </cell>
          <cell r="AN1128">
            <v>68538</v>
          </cell>
          <cell r="AO1128">
            <v>23003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  <cell r="J1129">
            <v>88811</v>
          </cell>
          <cell r="L1129">
            <v>97</v>
          </cell>
          <cell r="M1129">
            <v>1442</v>
          </cell>
          <cell r="N1129">
            <v>719</v>
          </cell>
          <cell r="O1129">
            <v>943</v>
          </cell>
          <cell r="P1129">
            <v>1760</v>
          </cell>
          <cell r="Q1129">
            <v>66</v>
          </cell>
          <cell r="R1129">
            <v>1247</v>
          </cell>
          <cell r="S1129">
            <v>1554</v>
          </cell>
          <cell r="T1129">
            <v>1056</v>
          </cell>
          <cell r="U1129">
            <v>259</v>
          </cell>
          <cell r="V1129">
            <v>24</v>
          </cell>
          <cell r="X1129">
            <v>16087</v>
          </cell>
          <cell r="Y1129">
            <v>1544</v>
          </cell>
          <cell r="Z1129">
            <v>142</v>
          </cell>
          <cell r="AA1129">
            <v>4093</v>
          </cell>
          <cell r="AB1129">
            <v>1097</v>
          </cell>
          <cell r="AC1129">
            <v>544</v>
          </cell>
          <cell r="AE1129">
            <v>1025</v>
          </cell>
          <cell r="AF1129">
            <v>1064</v>
          </cell>
          <cell r="AG1129">
            <v>2905</v>
          </cell>
          <cell r="AH1129">
            <v>6244</v>
          </cell>
          <cell r="AI1129">
            <v>11795</v>
          </cell>
          <cell r="AJ1129">
            <v>7098</v>
          </cell>
          <cell r="AK1129">
            <v>5709</v>
          </cell>
          <cell r="AL1129">
            <v>8124</v>
          </cell>
          <cell r="AM1129">
            <v>9542</v>
          </cell>
          <cell r="AN1129">
            <v>2631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4047458</v>
          </cell>
          <cell r="L1130">
            <v>206680</v>
          </cell>
          <cell r="M1130">
            <v>236064</v>
          </cell>
          <cell r="N1130">
            <v>230232</v>
          </cell>
          <cell r="O1130">
            <v>209787</v>
          </cell>
          <cell r="P1130">
            <v>217234</v>
          </cell>
          <cell r="Q1130">
            <v>230658</v>
          </cell>
          <cell r="R1130">
            <v>225036</v>
          </cell>
          <cell r="S1130">
            <v>206460</v>
          </cell>
          <cell r="T1130">
            <v>223970</v>
          </cell>
          <cell r="U1130">
            <v>196628</v>
          </cell>
          <cell r="V1130">
            <v>179066</v>
          </cell>
          <cell r="W1130">
            <v>157001</v>
          </cell>
          <cell r="X1130">
            <v>162007</v>
          </cell>
          <cell r="Y1130">
            <v>149839</v>
          </cell>
          <cell r="Z1130">
            <v>136210</v>
          </cell>
          <cell r="AA1130">
            <v>124036</v>
          </cell>
          <cell r="AB1130">
            <v>109882</v>
          </cell>
          <cell r="AC1130">
            <v>104891</v>
          </cell>
          <cell r="AD1130">
            <v>107840</v>
          </cell>
          <cell r="AE1130">
            <v>96482</v>
          </cell>
          <cell r="AF1130">
            <v>78628</v>
          </cell>
          <cell r="AG1130">
            <v>68683</v>
          </cell>
          <cell r="AH1130">
            <v>70275</v>
          </cell>
          <cell r="AI1130">
            <v>70387</v>
          </cell>
          <cell r="AJ1130">
            <v>65862</v>
          </cell>
          <cell r="AK1130">
            <v>63489</v>
          </cell>
          <cell r="AL1130">
            <v>57221</v>
          </cell>
          <cell r="AM1130">
            <v>51929</v>
          </cell>
          <cell r="AN1130">
            <v>10981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275800</v>
          </cell>
          <cell r="L1131">
            <v>6274</v>
          </cell>
          <cell r="M1131">
            <v>13569</v>
          </cell>
          <cell r="N1131">
            <v>13727</v>
          </cell>
          <cell r="O1131">
            <v>17219</v>
          </cell>
          <cell r="P1131">
            <v>13392</v>
          </cell>
          <cell r="Q1131">
            <v>9543</v>
          </cell>
          <cell r="R1131">
            <v>13194</v>
          </cell>
          <cell r="S1131">
            <v>15677</v>
          </cell>
          <cell r="T1131">
            <v>17973</v>
          </cell>
          <cell r="U1131">
            <v>14994</v>
          </cell>
          <cell r="V1131">
            <v>9868</v>
          </cell>
          <cell r="W1131">
            <v>6334</v>
          </cell>
          <cell r="X1131">
            <v>8683</v>
          </cell>
          <cell r="Y1131">
            <v>15782</v>
          </cell>
          <cell r="Z1131">
            <v>10918</v>
          </cell>
          <cell r="AA1131">
            <v>10772</v>
          </cell>
          <cell r="AB1131">
            <v>8046</v>
          </cell>
          <cell r="AC1131">
            <v>19013</v>
          </cell>
          <cell r="AD1131">
            <v>9586</v>
          </cell>
          <cell r="AE1131">
            <v>4394</v>
          </cell>
          <cell r="AF1131">
            <v>4502</v>
          </cell>
          <cell r="AG1131">
            <v>6213</v>
          </cell>
          <cell r="AH1131">
            <v>4272</v>
          </cell>
          <cell r="AI1131">
            <v>4416</v>
          </cell>
          <cell r="AJ1131">
            <v>8402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1071081</v>
          </cell>
          <cell r="L1132">
            <v>31455</v>
          </cell>
          <cell r="M1132">
            <v>35399</v>
          </cell>
          <cell r="N1132">
            <v>25353</v>
          </cell>
          <cell r="O1132">
            <v>37041</v>
          </cell>
          <cell r="P1132">
            <v>34208</v>
          </cell>
          <cell r="Q1132">
            <v>36724</v>
          </cell>
          <cell r="R1132">
            <v>52589</v>
          </cell>
          <cell r="S1132">
            <v>51656</v>
          </cell>
          <cell r="T1132">
            <v>52674</v>
          </cell>
          <cell r="U1132">
            <v>49230</v>
          </cell>
          <cell r="V1132">
            <v>48473</v>
          </cell>
          <cell r="W1132">
            <v>42710</v>
          </cell>
          <cell r="X1132">
            <v>43505</v>
          </cell>
          <cell r="Y1132">
            <v>49102</v>
          </cell>
          <cell r="Z1132">
            <v>43547</v>
          </cell>
          <cell r="AA1132">
            <v>51097</v>
          </cell>
          <cell r="AB1132">
            <v>35715</v>
          </cell>
          <cell r="AC1132">
            <v>54234</v>
          </cell>
          <cell r="AD1132">
            <v>49028</v>
          </cell>
          <cell r="AE1132">
            <v>53738</v>
          </cell>
          <cell r="AF1132">
            <v>32404</v>
          </cell>
          <cell r="AG1132">
            <v>26310</v>
          </cell>
          <cell r="AH1132">
            <v>22412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16550</v>
          </cell>
          <cell r="AM1132">
            <v>17805</v>
          </cell>
          <cell r="AN1132">
            <v>5006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143093</v>
          </cell>
          <cell r="L1133">
            <v>6560</v>
          </cell>
          <cell r="M1133">
            <v>13890</v>
          </cell>
          <cell r="N1133">
            <v>10222</v>
          </cell>
          <cell r="O1133">
            <v>6001</v>
          </cell>
          <cell r="P1133">
            <v>8603</v>
          </cell>
          <cell r="Q1133">
            <v>4888</v>
          </cell>
          <cell r="R1133">
            <v>13087</v>
          </cell>
          <cell r="S1133">
            <v>6617</v>
          </cell>
          <cell r="T1133">
            <v>5461</v>
          </cell>
          <cell r="U1133">
            <v>5602</v>
          </cell>
          <cell r="V1133">
            <v>5215</v>
          </cell>
          <cell r="W1133">
            <v>4924</v>
          </cell>
          <cell r="X1133">
            <v>4774</v>
          </cell>
          <cell r="Y1133">
            <v>4052</v>
          </cell>
          <cell r="Z1133">
            <v>5234</v>
          </cell>
          <cell r="AA1133">
            <v>4743</v>
          </cell>
          <cell r="AB1133">
            <v>7566</v>
          </cell>
          <cell r="AC1133">
            <v>6015</v>
          </cell>
          <cell r="AD1133">
            <v>3697</v>
          </cell>
          <cell r="AE1133">
            <v>2310</v>
          </cell>
          <cell r="AF1133">
            <v>2325</v>
          </cell>
          <cell r="AG1133">
            <v>1770</v>
          </cell>
          <cell r="AH1133">
            <v>1749</v>
          </cell>
          <cell r="AI1133">
            <v>2855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761286</v>
          </cell>
          <cell r="L1134">
            <v>1688</v>
          </cell>
          <cell r="M1134">
            <v>34806</v>
          </cell>
          <cell r="N1134">
            <v>56612</v>
          </cell>
          <cell r="O1134">
            <v>80579</v>
          </cell>
          <cell r="P1134">
            <v>85863</v>
          </cell>
          <cell r="Q1134">
            <v>22436</v>
          </cell>
          <cell r="R1134">
            <v>17632</v>
          </cell>
          <cell r="S1134">
            <v>42756</v>
          </cell>
          <cell r="T1134">
            <v>39843</v>
          </cell>
          <cell r="U1134">
            <v>57505</v>
          </cell>
          <cell r="V1134">
            <v>36094</v>
          </cell>
          <cell r="W1134">
            <v>19760</v>
          </cell>
          <cell r="X1134">
            <v>29185</v>
          </cell>
          <cell r="Y1134">
            <v>23835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21074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6194</v>
          </cell>
          <cell r="AL1134">
            <v>3800</v>
          </cell>
          <cell r="AM1134">
            <v>10545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87509</v>
          </cell>
          <cell r="L1135">
            <v>2175</v>
          </cell>
          <cell r="M1135">
            <v>4845</v>
          </cell>
          <cell r="N1135">
            <v>5864</v>
          </cell>
          <cell r="O1135">
            <v>6566</v>
          </cell>
          <cell r="P1135">
            <v>4131</v>
          </cell>
          <cell r="Q1135">
            <v>7360</v>
          </cell>
          <cell r="R1135">
            <v>3356</v>
          </cell>
          <cell r="S1135">
            <v>3911</v>
          </cell>
          <cell r="T1135">
            <v>4116</v>
          </cell>
          <cell r="U1135">
            <v>7866</v>
          </cell>
          <cell r="V1135">
            <v>4284</v>
          </cell>
          <cell r="W1135">
            <v>5423</v>
          </cell>
          <cell r="X1135">
            <v>1131</v>
          </cell>
          <cell r="Y1135">
            <v>1774</v>
          </cell>
          <cell r="Z1135">
            <v>2666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795</v>
          </cell>
          <cell r="AG1135">
            <v>1338</v>
          </cell>
          <cell r="AH1135">
            <v>646</v>
          </cell>
          <cell r="AI1135">
            <v>1459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616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473809</v>
          </cell>
          <cell r="L1136">
            <v>23100</v>
          </cell>
          <cell r="M1136">
            <v>34625</v>
          </cell>
          <cell r="N1136">
            <v>29510</v>
          </cell>
          <cell r="O1136">
            <v>30458</v>
          </cell>
          <cell r="P1136">
            <v>32624</v>
          </cell>
          <cell r="Q1136">
            <v>26020</v>
          </cell>
          <cell r="R1136">
            <v>22739</v>
          </cell>
          <cell r="S1136">
            <v>29444</v>
          </cell>
          <cell r="T1136">
            <v>21000</v>
          </cell>
          <cell r="U1136">
            <v>20512</v>
          </cell>
          <cell r="V1136">
            <v>16122</v>
          </cell>
          <cell r="W1136">
            <v>14352</v>
          </cell>
          <cell r="X1136">
            <v>10976</v>
          </cell>
          <cell r="Y1136">
            <v>12692</v>
          </cell>
          <cell r="Z1136">
            <v>13921</v>
          </cell>
          <cell r="AA1136">
            <v>14363</v>
          </cell>
          <cell r="AB1136">
            <v>17323</v>
          </cell>
          <cell r="AC1136">
            <v>12799</v>
          </cell>
          <cell r="AD1136">
            <v>14477</v>
          </cell>
          <cell r="AE1136">
            <v>9604</v>
          </cell>
          <cell r="AF1136">
            <v>7025</v>
          </cell>
          <cell r="AG1136">
            <v>9556</v>
          </cell>
          <cell r="AH1136">
            <v>5769</v>
          </cell>
          <cell r="AI1136">
            <v>7926</v>
          </cell>
          <cell r="AJ1136">
            <v>7054</v>
          </cell>
          <cell r="AK1136">
            <v>8858</v>
          </cell>
          <cell r="AL1136">
            <v>10340</v>
          </cell>
          <cell r="AM1136">
            <v>8562</v>
          </cell>
          <cell r="AN1136">
            <v>2058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  <cell r="J1137">
            <v>897315</v>
          </cell>
          <cell r="L1137">
            <v>17992</v>
          </cell>
          <cell r="M1137">
            <v>45135</v>
          </cell>
          <cell r="N1137">
            <v>27159</v>
          </cell>
          <cell r="O1137">
            <v>42444</v>
          </cell>
          <cell r="P1137">
            <v>58845</v>
          </cell>
          <cell r="Q1137">
            <v>41442</v>
          </cell>
          <cell r="R1137">
            <v>59459</v>
          </cell>
          <cell r="S1137">
            <v>54104</v>
          </cell>
          <cell r="T1137">
            <v>51307</v>
          </cell>
          <cell r="U1137">
            <v>48357</v>
          </cell>
          <cell r="V1137">
            <v>59020</v>
          </cell>
          <cell r="W1137">
            <v>41622</v>
          </cell>
          <cell r="X1137">
            <v>18939</v>
          </cell>
          <cell r="Y1137">
            <v>32238</v>
          </cell>
          <cell r="Z1137">
            <v>16293</v>
          </cell>
          <cell r="AA1137">
            <v>43667</v>
          </cell>
          <cell r="AB1137">
            <v>16953</v>
          </cell>
          <cell r="AC1137">
            <v>18684</v>
          </cell>
          <cell r="AD1137">
            <v>17769</v>
          </cell>
          <cell r="AE1137">
            <v>12440</v>
          </cell>
          <cell r="AF1137">
            <v>34022</v>
          </cell>
          <cell r="AG1137">
            <v>8389</v>
          </cell>
          <cell r="AH1137">
            <v>11036</v>
          </cell>
          <cell r="AI1137">
            <v>26622</v>
          </cell>
          <cell r="AJ1137">
            <v>31810</v>
          </cell>
          <cell r="AK1137">
            <v>5716</v>
          </cell>
          <cell r="AL1137">
            <v>18627</v>
          </cell>
          <cell r="AM1137">
            <v>26816</v>
          </cell>
          <cell r="AN1137">
            <v>10408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2417274</v>
          </cell>
          <cell r="L1138">
            <v>57555</v>
          </cell>
          <cell r="M1138">
            <v>133538</v>
          </cell>
          <cell r="N1138">
            <v>118548</v>
          </cell>
          <cell r="O1138">
            <v>116287</v>
          </cell>
          <cell r="P1138">
            <v>98767</v>
          </cell>
          <cell r="Q1138">
            <v>106247</v>
          </cell>
          <cell r="R1138">
            <v>161524</v>
          </cell>
          <cell r="S1138">
            <v>99049</v>
          </cell>
          <cell r="T1138">
            <v>86427</v>
          </cell>
          <cell r="U1138">
            <v>106366</v>
          </cell>
          <cell r="V1138">
            <v>103104</v>
          </cell>
          <cell r="W1138">
            <v>88778</v>
          </cell>
          <cell r="X1138">
            <v>86699</v>
          </cell>
          <cell r="Y1138">
            <v>88992</v>
          </cell>
          <cell r="Z1138">
            <v>257866</v>
          </cell>
          <cell r="AA1138">
            <v>115026</v>
          </cell>
          <cell r="AB1138">
            <v>113668</v>
          </cell>
          <cell r="AC1138">
            <v>65440</v>
          </cell>
          <cell r="AD1138">
            <v>44214</v>
          </cell>
          <cell r="AE1138">
            <v>68926</v>
          </cell>
          <cell r="AF1138">
            <v>38072</v>
          </cell>
          <cell r="AG1138">
            <v>35030</v>
          </cell>
          <cell r="AH1138">
            <v>22222</v>
          </cell>
          <cell r="AI1138">
            <v>27263</v>
          </cell>
          <cell r="AJ1138">
            <v>18515</v>
          </cell>
          <cell r="AK1138">
            <v>22721</v>
          </cell>
          <cell r="AL1138">
            <v>79066</v>
          </cell>
          <cell r="AM1138">
            <v>18587</v>
          </cell>
          <cell r="AN1138">
            <v>27992</v>
          </cell>
          <cell r="AP1138">
            <v>10785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  <cell r="J1139">
            <v>398362</v>
          </cell>
          <cell r="L1139">
            <v>21681</v>
          </cell>
          <cell r="M1139">
            <v>32620</v>
          </cell>
          <cell r="N1139">
            <v>29143</v>
          </cell>
          <cell r="O1139">
            <v>28883</v>
          </cell>
          <cell r="P1139">
            <v>33349</v>
          </cell>
          <cell r="Q1139">
            <v>20684</v>
          </cell>
          <cell r="R1139">
            <v>18906</v>
          </cell>
          <cell r="S1139">
            <v>27707</v>
          </cell>
          <cell r="T1139">
            <v>17772</v>
          </cell>
          <cell r="U1139">
            <v>14705</v>
          </cell>
          <cell r="V1139">
            <v>14733</v>
          </cell>
          <cell r="W1139">
            <v>11118</v>
          </cell>
          <cell r="X1139">
            <v>11111</v>
          </cell>
          <cell r="Y1139">
            <v>13204</v>
          </cell>
          <cell r="Z1139">
            <v>6294</v>
          </cell>
          <cell r="AA1139">
            <v>9426</v>
          </cell>
          <cell r="AB1139">
            <v>10867</v>
          </cell>
          <cell r="AC1139">
            <v>9837</v>
          </cell>
          <cell r="AD1139">
            <v>10457</v>
          </cell>
          <cell r="AE1139">
            <v>9701</v>
          </cell>
          <cell r="AF1139">
            <v>7082</v>
          </cell>
          <cell r="AG1139">
            <v>7057</v>
          </cell>
          <cell r="AH1139">
            <v>5913</v>
          </cell>
          <cell r="AI1139">
            <v>5517</v>
          </cell>
          <cell r="AJ1139">
            <v>6825</v>
          </cell>
          <cell r="AK1139">
            <v>4703</v>
          </cell>
          <cell r="AL1139">
            <v>4058</v>
          </cell>
          <cell r="AM1139">
            <v>4336</v>
          </cell>
          <cell r="AN1139">
            <v>673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558808</v>
          </cell>
          <cell r="L1140">
            <v>25033</v>
          </cell>
          <cell r="M1140">
            <v>33705</v>
          </cell>
          <cell r="N1140">
            <v>31561</v>
          </cell>
          <cell r="O1140">
            <v>38937</v>
          </cell>
          <cell r="P1140">
            <v>23117</v>
          </cell>
          <cell r="Q1140">
            <v>11956</v>
          </cell>
          <cell r="R1140">
            <v>10200</v>
          </cell>
          <cell r="S1140">
            <v>48436</v>
          </cell>
          <cell r="T1140">
            <v>23701</v>
          </cell>
          <cell r="U1140">
            <v>20634</v>
          </cell>
          <cell r="V1140">
            <v>27125</v>
          </cell>
          <cell r="W1140">
            <v>40456</v>
          </cell>
          <cell r="X1140">
            <v>8436</v>
          </cell>
          <cell r="Y1140">
            <v>13271</v>
          </cell>
          <cell r="Z1140">
            <v>40671</v>
          </cell>
          <cell r="AA1140">
            <v>14355</v>
          </cell>
          <cell r="AB1140">
            <v>23019</v>
          </cell>
          <cell r="AC1140">
            <v>10219</v>
          </cell>
          <cell r="AD1140">
            <v>34165</v>
          </cell>
          <cell r="AE1140">
            <v>4548</v>
          </cell>
          <cell r="AF1140">
            <v>2730</v>
          </cell>
          <cell r="AG1140">
            <v>8776</v>
          </cell>
          <cell r="AH1140">
            <v>14492</v>
          </cell>
          <cell r="AI1140">
            <v>7049</v>
          </cell>
          <cell r="AJ1140">
            <v>5273</v>
          </cell>
          <cell r="AK1140">
            <v>14495</v>
          </cell>
          <cell r="AL1140">
            <v>17735</v>
          </cell>
          <cell r="AM1140">
            <v>2164</v>
          </cell>
          <cell r="AN1140">
            <v>2549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  <cell r="J1141">
            <v>7809594</v>
          </cell>
          <cell r="L1141">
            <v>213848</v>
          </cell>
          <cell r="M1141">
            <v>401283</v>
          </cell>
          <cell r="N1141">
            <v>430109</v>
          </cell>
          <cell r="O1141">
            <v>429988</v>
          </cell>
          <cell r="P1141">
            <v>583220</v>
          </cell>
          <cell r="Q1141">
            <v>349791</v>
          </cell>
          <cell r="R1141">
            <v>345599</v>
          </cell>
          <cell r="S1141">
            <v>369506</v>
          </cell>
          <cell r="T1141">
            <v>357218</v>
          </cell>
          <cell r="U1141">
            <v>331803</v>
          </cell>
          <cell r="V1141">
            <v>305395</v>
          </cell>
          <cell r="W1141">
            <v>229619</v>
          </cell>
          <cell r="X1141">
            <v>374326</v>
          </cell>
          <cell r="Y1141">
            <v>306625</v>
          </cell>
          <cell r="Z1141">
            <v>279864</v>
          </cell>
          <cell r="AA1141">
            <v>235419</v>
          </cell>
          <cell r="AB1141">
            <v>307026</v>
          </cell>
          <cell r="AC1141">
            <v>354675</v>
          </cell>
          <cell r="AD1141">
            <v>320028</v>
          </cell>
          <cell r="AE1141">
            <v>232855</v>
          </cell>
          <cell r="AF1141">
            <v>156935</v>
          </cell>
          <cell r="AG1141">
            <v>108997</v>
          </cell>
          <cell r="AH1141">
            <v>148873</v>
          </cell>
          <cell r="AI1141">
            <v>90870</v>
          </cell>
          <cell r="AJ1141">
            <v>144396</v>
          </cell>
          <cell r="AK1141">
            <v>102443</v>
          </cell>
          <cell r="AL1141">
            <v>102744</v>
          </cell>
          <cell r="AM1141">
            <v>129231</v>
          </cell>
          <cell r="AN1141">
            <v>66745</v>
          </cell>
          <cell r="AO1141">
            <v>163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  <cell r="J1142">
            <v>64680</v>
          </cell>
          <cell r="L1142">
            <v>2758</v>
          </cell>
          <cell r="M1142">
            <v>3966</v>
          </cell>
          <cell r="N1142">
            <v>5179</v>
          </cell>
          <cell r="O1142">
            <v>4615</v>
          </cell>
          <cell r="P1142">
            <v>4526</v>
          </cell>
          <cell r="Q1142">
            <v>2705</v>
          </cell>
          <cell r="R1142">
            <v>3123</v>
          </cell>
          <cell r="S1142">
            <v>2876</v>
          </cell>
          <cell r="T1142">
            <v>1237</v>
          </cell>
          <cell r="U1142">
            <v>3165</v>
          </cell>
          <cell r="V1142">
            <v>2207</v>
          </cell>
          <cell r="W1142">
            <v>2129</v>
          </cell>
          <cell r="X1142">
            <v>5292</v>
          </cell>
          <cell r="Y1142">
            <v>2389</v>
          </cell>
          <cell r="Z1142">
            <v>2507</v>
          </cell>
          <cell r="AA1142">
            <v>1911</v>
          </cell>
          <cell r="AB1142">
            <v>3226</v>
          </cell>
          <cell r="AC1142">
            <v>1441</v>
          </cell>
          <cell r="AD1142">
            <v>6350</v>
          </cell>
          <cell r="AE1142">
            <v>562</v>
          </cell>
          <cell r="AF1142">
            <v>739</v>
          </cell>
          <cell r="AG1142">
            <v>1777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  <cell r="J1143">
            <v>2065673</v>
          </cell>
          <cell r="L1143">
            <v>38828</v>
          </cell>
          <cell r="M1143">
            <v>131013</v>
          </cell>
          <cell r="N1143">
            <v>77961</v>
          </cell>
          <cell r="O1143">
            <v>117299</v>
          </cell>
          <cell r="P1143">
            <v>102350</v>
          </cell>
          <cell r="Q1143">
            <v>151373</v>
          </cell>
          <cell r="R1143">
            <v>111205</v>
          </cell>
          <cell r="S1143">
            <v>96128</v>
          </cell>
          <cell r="T1143">
            <v>117661</v>
          </cell>
          <cell r="U1143">
            <v>112822</v>
          </cell>
          <cell r="V1143">
            <v>144342</v>
          </cell>
          <cell r="W1143">
            <v>122868</v>
          </cell>
          <cell r="X1143">
            <v>103321</v>
          </cell>
          <cell r="Y1143">
            <v>103952</v>
          </cell>
          <cell r="Z1143">
            <v>94742</v>
          </cell>
          <cell r="AA1143">
            <v>66275</v>
          </cell>
          <cell r="AB1143">
            <v>66824</v>
          </cell>
          <cell r="AC1143">
            <v>79395</v>
          </cell>
          <cell r="AD1143">
            <v>96892</v>
          </cell>
          <cell r="AE1143">
            <v>23715</v>
          </cell>
          <cell r="AF1143">
            <v>50264</v>
          </cell>
          <cell r="AG1143">
            <v>45555</v>
          </cell>
          <cell r="AI1143">
            <v>10888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589113</v>
          </cell>
          <cell r="L1144">
            <v>15913</v>
          </cell>
          <cell r="M1144">
            <v>26221</v>
          </cell>
          <cell r="N1144">
            <v>41934</v>
          </cell>
          <cell r="O1144">
            <v>38743</v>
          </cell>
          <cell r="P1144">
            <v>34819</v>
          </cell>
          <cell r="Q1144">
            <v>25764</v>
          </cell>
          <cell r="R1144">
            <v>34060</v>
          </cell>
          <cell r="S1144">
            <v>26721</v>
          </cell>
          <cell r="T1144">
            <v>29087</v>
          </cell>
          <cell r="U1144">
            <v>28197</v>
          </cell>
          <cell r="V1144">
            <v>48312</v>
          </cell>
          <cell r="W1144">
            <v>31378</v>
          </cell>
          <cell r="X1144">
            <v>37255</v>
          </cell>
          <cell r="Y1144">
            <v>18269</v>
          </cell>
          <cell r="Z1144">
            <v>17728</v>
          </cell>
          <cell r="AA1144">
            <v>29077</v>
          </cell>
          <cell r="AB1144">
            <v>16442</v>
          </cell>
          <cell r="AC1144">
            <v>20808</v>
          </cell>
          <cell r="AD1144">
            <v>15168</v>
          </cell>
          <cell r="AE1144">
            <v>9728</v>
          </cell>
          <cell r="AF1144">
            <v>24570</v>
          </cell>
          <cell r="AG1144">
            <v>18919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27329</v>
          </cell>
          <cell r="L1145">
            <v>797</v>
          </cell>
          <cell r="M1145">
            <v>1091</v>
          </cell>
          <cell r="N1145">
            <v>1020</v>
          </cell>
          <cell r="O1145">
            <v>1305</v>
          </cell>
          <cell r="P1145">
            <v>1434</v>
          </cell>
          <cell r="Q1145">
            <v>798</v>
          </cell>
          <cell r="R1145">
            <v>1040</v>
          </cell>
          <cell r="S1145">
            <v>1472</v>
          </cell>
          <cell r="T1145">
            <v>684</v>
          </cell>
          <cell r="U1145">
            <v>1858</v>
          </cell>
          <cell r="V1145">
            <v>740</v>
          </cell>
          <cell r="W1145">
            <v>2243</v>
          </cell>
          <cell r="X1145">
            <v>1225</v>
          </cell>
          <cell r="Y1145">
            <v>2121</v>
          </cell>
          <cell r="Z1145">
            <v>1773</v>
          </cell>
          <cell r="AA1145">
            <v>1432</v>
          </cell>
          <cell r="AB1145">
            <v>1389</v>
          </cell>
          <cell r="AC1145">
            <v>1196</v>
          </cell>
          <cell r="AD1145">
            <v>990</v>
          </cell>
          <cell r="AE1145">
            <v>739</v>
          </cell>
          <cell r="AF1145">
            <v>600</v>
          </cell>
          <cell r="AG1145">
            <v>1382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1637477</v>
          </cell>
          <cell r="L1146">
            <v>6644</v>
          </cell>
          <cell r="M1146">
            <v>57996</v>
          </cell>
          <cell r="N1146">
            <v>71465</v>
          </cell>
          <cell r="O1146">
            <v>34941</v>
          </cell>
          <cell r="P1146">
            <v>49090</v>
          </cell>
          <cell r="Q1146">
            <v>28921</v>
          </cell>
          <cell r="R1146">
            <v>41526</v>
          </cell>
          <cell r="S1146">
            <v>45651</v>
          </cell>
          <cell r="T1146">
            <v>109262</v>
          </cell>
          <cell r="U1146">
            <v>80848</v>
          </cell>
          <cell r="V1146">
            <v>160896</v>
          </cell>
          <cell r="W1146">
            <v>183282</v>
          </cell>
          <cell r="X1146">
            <v>76455</v>
          </cell>
          <cell r="Y1146">
            <v>96602</v>
          </cell>
          <cell r="Z1146">
            <v>65844</v>
          </cell>
          <cell r="AA1146">
            <v>124997</v>
          </cell>
          <cell r="AB1146">
            <v>92764</v>
          </cell>
          <cell r="AC1146">
            <v>34723</v>
          </cell>
          <cell r="AD1146">
            <v>120804</v>
          </cell>
          <cell r="AE1146">
            <v>76107</v>
          </cell>
          <cell r="AF1146">
            <v>26842</v>
          </cell>
          <cell r="AG1146">
            <v>41640</v>
          </cell>
          <cell r="AH1146">
            <v>10177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  <cell r="J1147">
            <v>285604</v>
          </cell>
          <cell r="L1147">
            <v>5712</v>
          </cell>
          <cell r="M1147">
            <v>5164</v>
          </cell>
          <cell r="N1147">
            <v>2673</v>
          </cell>
          <cell r="O1147">
            <v>2219</v>
          </cell>
          <cell r="P1147">
            <v>7138</v>
          </cell>
          <cell r="Q1147">
            <v>10000</v>
          </cell>
          <cell r="R1147">
            <v>17812</v>
          </cell>
          <cell r="S1147">
            <v>15734</v>
          </cell>
          <cell r="T1147">
            <v>22563</v>
          </cell>
          <cell r="U1147">
            <v>17658</v>
          </cell>
          <cell r="V1147">
            <v>7409</v>
          </cell>
          <cell r="W1147">
            <v>30561</v>
          </cell>
          <cell r="X1147">
            <v>15447</v>
          </cell>
          <cell r="Y1147">
            <v>14474</v>
          </cell>
          <cell r="Z1147">
            <v>12683</v>
          </cell>
          <cell r="AA1147">
            <v>35981</v>
          </cell>
          <cell r="AB1147">
            <v>19105</v>
          </cell>
          <cell r="AC1147">
            <v>4907</v>
          </cell>
          <cell r="AD1147">
            <v>7366</v>
          </cell>
          <cell r="AE1147">
            <v>4462</v>
          </cell>
          <cell r="AF1147">
            <v>3328</v>
          </cell>
          <cell r="AG1147">
            <v>5327</v>
          </cell>
          <cell r="AH1147">
            <v>17881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1072387</v>
          </cell>
          <cell r="L1148">
            <v>27268</v>
          </cell>
          <cell r="M1148">
            <v>56627</v>
          </cell>
          <cell r="N1148">
            <v>58158</v>
          </cell>
          <cell r="O1148">
            <v>60712</v>
          </cell>
          <cell r="P1148">
            <v>54616</v>
          </cell>
          <cell r="Q1148">
            <v>70976</v>
          </cell>
          <cell r="R1148">
            <v>50771</v>
          </cell>
          <cell r="S1148">
            <v>38796</v>
          </cell>
          <cell r="T1148">
            <v>44695</v>
          </cell>
          <cell r="U1148">
            <v>47399</v>
          </cell>
          <cell r="V1148">
            <v>42500</v>
          </cell>
          <cell r="W1148">
            <v>49410</v>
          </cell>
          <cell r="X1148">
            <v>40173</v>
          </cell>
          <cell r="Y1148">
            <v>32409</v>
          </cell>
          <cell r="Z1148">
            <v>29910</v>
          </cell>
          <cell r="AA1148">
            <v>33407</v>
          </cell>
          <cell r="AB1148">
            <v>34791</v>
          </cell>
          <cell r="AC1148">
            <v>23215</v>
          </cell>
          <cell r="AD1148">
            <v>27894</v>
          </cell>
          <cell r="AE1148">
            <v>20057</v>
          </cell>
          <cell r="AF1148">
            <v>21833</v>
          </cell>
          <cell r="AG1148">
            <v>41151</v>
          </cell>
          <cell r="AH1148">
            <v>22068</v>
          </cell>
          <cell r="AI1148">
            <v>27046</v>
          </cell>
          <cell r="AJ1148">
            <v>34672</v>
          </cell>
          <cell r="AK1148">
            <v>22261</v>
          </cell>
          <cell r="AL1148">
            <v>24073</v>
          </cell>
          <cell r="AM1148">
            <v>24647</v>
          </cell>
          <cell r="AN1148">
            <v>10852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4064880</v>
          </cell>
          <cell r="L1149">
            <v>49186</v>
          </cell>
          <cell r="M1149">
            <v>107710</v>
          </cell>
          <cell r="N1149">
            <v>277783</v>
          </cell>
          <cell r="O1149">
            <v>261847</v>
          </cell>
          <cell r="P1149">
            <v>273856</v>
          </cell>
          <cell r="Q1149">
            <v>225956</v>
          </cell>
          <cell r="R1149">
            <v>237237</v>
          </cell>
          <cell r="S1149">
            <v>202120</v>
          </cell>
          <cell r="T1149">
            <v>331431</v>
          </cell>
          <cell r="U1149">
            <v>206764</v>
          </cell>
          <cell r="V1149">
            <v>156495</v>
          </cell>
          <cell r="W1149">
            <v>197701</v>
          </cell>
          <cell r="X1149">
            <v>144300</v>
          </cell>
          <cell r="Y1149">
            <v>88949</v>
          </cell>
          <cell r="Z1149">
            <v>91649</v>
          </cell>
          <cell r="AA1149">
            <v>84999</v>
          </cell>
          <cell r="AB1149">
            <v>90577</v>
          </cell>
          <cell r="AC1149">
            <v>94635</v>
          </cell>
          <cell r="AD1149">
            <v>151199</v>
          </cell>
          <cell r="AE1149">
            <v>94484</v>
          </cell>
          <cell r="AF1149">
            <v>107641</v>
          </cell>
          <cell r="AG1149">
            <v>50682</v>
          </cell>
          <cell r="AH1149">
            <v>50450</v>
          </cell>
          <cell r="AI1149">
            <v>85418</v>
          </cell>
          <cell r="AJ1149">
            <v>89973</v>
          </cell>
          <cell r="AK1149">
            <v>69846</v>
          </cell>
          <cell r="AL1149">
            <v>159217</v>
          </cell>
          <cell r="AM1149">
            <v>44023</v>
          </cell>
          <cell r="AN1149">
            <v>29260</v>
          </cell>
          <cell r="AO1149">
            <v>9492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4266505</v>
          </cell>
          <cell r="L1150">
            <v>102118</v>
          </cell>
          <cell r="M1150">
            <v>169528</v>
          </cell>
          <cell r="N1150">
            <v>254420</v>
          </cell>
          <cell r="O1150">
            <v>213836</v>
          </cell>
          <cell r="P1150">
            <v>224200</v>
          </cell>
          <cell r="Q1150">
            <v>196438</v>
          </cell>
          <cell r="R1150">
            <v>194002</v>
          </cell>
          <cell r="S1150">
            <v>198930</v>
          </cell>
          <cell r="T1150">
            <v>229243</v>
          </cell>
          <cell r="U1150">
            <v>160017</v>
          </cell>
          <cell r="V1150">
            <v>127049</v>
          </cell>
          <cell r="W1150">
            <v>176398</v>
          </cell>
          <cell r="X1150">
            <v>206707</v>
          </cell>
          <cell r="Y1150">
            <v>166083</v>
          </cell>
          <cell r="Z1150">
            <v>202732</v>
          </cell>
          <cell r="AA1150">
            <v>123180</v>
          </cell>
          <cell r="AB1150">
            <v>112494</v>
          </cell>
          <cell r="AC1150">
            <v>112858</v>
          </cell>
          <cell r="AD1150">
            <v>138225</v>
          </cell>
          <cell r="AE1150">
            <v>130315</v>
          </cell>
          <cell r="AF1150">
            <v>123547</v>
          </cell>
          <cell r="AG1150">
            <v>81892</v>
          </cell>
          <cell r="AH1150">
            <v>103158</v>
          </cell>
          <cell r="AI1150">
            <v>201000</v>
          </cell>
          <cell r="AJ1150">
            <v>60385</v>
          </cell>
          <cell r="AK1150">
            <v>84863</v>
          </cell>
          <cell r="AL1150">
            <v>59682</v>
          </cell>
          <cell r="AM1150">
            <v>72415</v>
          </cell>
          <cell r="AN1150">
            <v>31326</v>
          </cell>
          <cell r="AO1150">
            <v>9464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  <cell r="J1151">
            <v>85775</v>
          </cell>
          <cell r="L1151">
            <v>992</v>
          </cell>
          <cell r="M1151">
            <v>2223</v>
          </cell>
          <cell r="N1151">
            <v>2394</v>
          </cell>
          <cell r="O1151">
            <v>2600</v>
          </cell>
          <cell r="P1151">
            <v>3824</v>
          </cell>
          <cell r="Q1151">
            <v>290</v>
          </cell>
          <cell r="R1151">
            <v>977</v>
          </cell>
          <cell r="S1151">
            <v>2005</v>
          </cell>
          <cell r="T1151">
            <v>2535</v>
          </cell>
          <cell r="U1151">
            <v>1889</v>
          </cell>
          <cell r="V1151">
            <v>1399</v>
          </cell>
          <cell r="W1151">
            <v>712</v>
          </cell>
          <cell r="X1151">
            <v>1226</v>
          </cell>
          <cell r="Y1151">
            <v>2539</v>
          </cell>
          <cell r="Z1151">
            <v>2682</v>
          </cell>
          <cell r="AA1151">
            <v>2200</v>
          </cell>
          <cell r="AB1151">
            <v>2070</v>
          </cell>
          <cell r="AC1151">
            <v>5748</v>
          </cell>
          <cell r="AD1151">
            <v>1142</v>
          </cell>
          <cell r="AE1151">
            <v>728</v>
          </cell>
          <cell r="AF1151">
            <v>1683</v>
          </cell>
          <cell r="AG1151">
            <v>2959</v>
          </cell>
          <cell r="AH1151">
            <v>3209</v>
          </cell>
          <cell r="AI1151">
            <v>6861</v>
          </cell>
          <cell r="AJ1151">
            <v>6239</v>
          </cell>
          <cell r="AK1151">
            <v>8224</v>
          </cell>
          <cell r="AL1151">
            <v>9743</v>
          </cell>
          <cell r="AM1151">
            <v>5057</v>
          </cell>
          <cell r="AN1151">
            <v>1625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  <cell r="J1152">
            <v>1030972</v>
          </cell>
          <cell r="L1152">
            <v>2835</v>
          </cell>
          <cell r="M1152">
            <v>3465</v>
          </cell>
          <cell r="N1152">
            <v>14291</v>
          </cell>
          <cell r="O1152">
            <v>13518</v>
          </cell>
          <cell r="P1152">
            <v>14040</v>
          </cell>
          <cell r="Q1152">
            <v>10347</v>
          </cell>
          <cell r="R1152">
            <v>4976</v>
          </cell>
          <cell r="S1152">
            <v>6218</v>
          </cell>
          <cell r="T1152">
            <v>13304</v>
          </cell>
          <cell r="U1152">
            <v>13441</v>
          </cell>
          <cell r="V1152">
            <v>9386</v>
          </cell>
          <cell r="W1152">
            <v>94</v>
          </cell>
          <cell r="X1152">
            <v>13972</v>
          </cell>
          <cell r="Y1152">
            <v>17697</v>
          </cell>
          <cell r="Z1152">
            <v>8432</v>
          </cell>
          <cell r="AA1152">
            <v>4219</v>
          </cell>
          <cell r="AB1152">
            <v>9893</v>
          </cell>
          <cell r="AC1152">
            <v>2435</v>
          </cell>
          <cell r="AD1152">
            <v>2668</v>
          </cell>
          <cell r="AE1152">
            <v>4081</v>
          </cell>
          <cell r="AF1152">
            <v>5836</v>
          </cell>
          <cell r="AG1152">
            <v>4276</v>
          </cell>
          <cell r="AH1152">
            <v>42237</v>
          </cell>
          <cell r="AI1152">
            <v>121831</v>
          </cell>
          <cell r="AJ1152">
            <v>95507</v>
          </cell>
          <cell r="AK1152">
            <v>114961</v>
          </cell>
          <cell r="AL1152">
            <v>173319</v>
          </cell>
          <cell r="AM1152">
            <v>168668</v>
          </cell>
          <cell r="AN1152">
            <v>79401</v>
          </cell>
          <cell r="AO1152">
            <v>45310</v>
          </cell>
          <cell r="AP1152">
            <v>10314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  <cell r="J1153">
            <v>286526</v>
          </cell>
          <cell r="L1153">
            <v>2044</v>
          </cell>
          <cell r="M1153">
            <v>2350</v>
          </cell>
          <cell r="N1153">
            <v>5660</v>
          </cell>
          <cell r="O1153">
            <v>2726</v>
          </cell>
          <cell r="P1153">
            <v>2817</v>
          </cell>
          <cell r="Q1153">
            <v>4327</v>
          </cell>
          <cell r="R1153">
            <v>2094</v>
          </cell>
          <cell r="S1153">
            <v>3504</v>
          </cell>
          <cell r="T1153">
            <v>4712</v>
          </cell>
          <cell r="U1153">
            <v>1603</v>
          </cell>
          <cell r="V1153">
            <v>1999</v>
          </cell>
          <cell r="W1153">
            <v>418</v>
          </cell>
          <cell r="X1153">
            <v>6852</v>
          </cell>
          <cell r="Y1153">
            <v>5980</v>
          </cell>
          <cell r="Z1153">
            <v>11553</v>
          </cell>
          <cell r="AA1153">
            <v>5720</v>
          </cell>
          <cell r="AB1153">
            <v>5951</v>
          </cell>
          <cell r="AC1153">
            <v>4647</v>
          </cell>
          <cell r="AD1153">
            <v>3703</v>
          </cell>
          <cell r="AE1153">
            <v>6630</v>
          </cell>
          <cell r="AF1153">
            <v>2481</v>
          </cell>
          <cell r="AG1153">
            <v>4672</v>
          </cell>
          <cell r="AH1153">
            <v>13195</v>
          </cell>
          <cell r="AI1153">
            <v>11756</v>
          </cell>
          <cell r="AJ1153">
            <v>29912</v>
          </cell>
          <cell r="AK1153">
            <v>43298</v>
          </cell>
          <cell r="AL1153">
            <v>34337</v>
          </cell>
          <cell r="AM1153">
            <v>42266</v>
          </cell>
          <cell r="AN1153">
            <v>19319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4016094</v>
          </cell>
          <cell r="L1154">
            <v>146622</v>
          </cell>
          <cell r="M1154">
            <v>165634</v>
          </cell>
          <cell r="N1154">
            <v>148693</v>
          </cell>
          <cell r="O1154">
            <v>149365</v>
          </cell>
          <cell r="P1154">
            <v>195507</v>
          </cell>
          <cell r="Q1154">
            <v>208135</v>
          </cell>
          <cell r="R1154">
            <v>182285</v>
          </cell>
          <cell r="S1154">
            <v>196148</v>
          </cell>
          <cell r="T1154">
            <v>263010</v>
          </cell>
          <cell r="U1154">
            <v>200677</v>
          </cell>
          <cell r="V1154">
            <v>192021</v>
          </cell>
          <cell r="W1154">
            <v>187188</v>
          </cell>
          <cell r="X1154">
            <v>174485</v>
          </cell>
          <cell r="Y1154">
            <v>162806</v>
          </cell>
          <cell r="Z1154">
            <v>169326</v>
          </cell>
          <cell r="AA1154">
            <v>147001</v>
          </cell>
          <cell r="AB1154">
            <v>140921</v>
          </cell>
          <cell r="AC1154">
            <v>145318</v>
          </cell>
          <cell r="AD1154">
            <v>139089</v>
          </cell>
          <cell r="AE1154">
            <v>111797</v>
          </cell>
          <cell r="AF1154">
            <v>85178</v>
          </cell>
          <cell r="AG1154">
            <v>78091</v>
          </cell>
          <cell r="AH1154">
            <v>71327</v>
          </cell>
          <cell r="AI1154">
            <v>69509</v>
          </cell>
          <cell r="AJ1154">
            <v>71014</v>
          </cell>
          <cell r="AK1154">
            <v>87384</v>
          </cell>
          <cell r="AL1154">
            <v>70567</v>
          </cell>
          <cell r="AM1154">
            <v>48395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61916</v>
          </cell>
          <cell r="L1155">
            <v>1131</v>
          </cell>
          <cell r="M1155">
            <v>13053</v>
          </cell>
          <cell r="N1155">
            <v>4644</v>
          </cell>
          <cell r="O1155">
            <v>3430</v>
          </cell>
          <cell r="P1155">
            <v>1377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5055</v>
          </cell>
          <cell r="V1155">
            <v>14324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1355</v>
          </cell>
          <cell r="AC1155">
            <v>395</v>
          </cell>
          <cell r="AD1155">
            <v>2338</v>
          </cell>
          <cell r="AE1155">
            <v>729</v>
          </cell>
          <cell r="AG1155">
            <v>400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348375</v>
          </cell>
          <cell r="L1156">
            <v>5941</v>
          </cell>
          <cell r="M1156">
            <v>5861</v>
          </cell>
          <cell r="N1156">
            <v>7992</v>
          </cell>
          <cell r="O1156">
            <v>5181</v>
          </cell>
          <cell r="P1156">
            <v>11959</v>
          </cell>
          <cell r="Q1156">
            <v>10448</v>
          </cell>
          <cell r="R1156">
            <v>8833</v>
          </cell>
          <cell r="S1156">
            <v>10715</v>
          </cell>
          <cell r="T1156">
            <v>18557</v>
          </cell>
          <cell r="U1156">
            <v>15055</v>
          </cell>
          <cell r="V1156">
            <v>16819</v>
          </cell>
          <cell r="W1156">
            <v>14359</v>
          </cell>
          <cell r="X1156">
            <v>26822</v>
          </cell>
          <cell r="Y1156">
            <v>14438</v>
          </cell>
          <cell r="Z1156">
            <v>10502</v>
          </cell>
          <cell r="AA1156">
            <v>14084</v>
          </cell>
          <cell r="AB1156">
            <v>27535</v>
          </cell>
          <cell r="AC1156">
            <v>13296</v>
          </cell>
          <cell r="AD1156">
            <v>14727</v>
          </cell>
          <cell r="AE1156">
            <v>12025</v>
          </cell>
          <cell r="AF1156">
            <v>7652</v>
          </cell>
          <cell r="AG1156">
            <v>7473</v>
          </cell>
          <cell r="AH1156">
            <v>8300</v>
          </cell>
          <cell r="AI1156">
            <v>8597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13992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26689</v>
          </cell>
          <cell r="L1157">
            <v>1643</v>
          </cell>
          <cell r="M1157">
            <v>1907</v>
          </cell>
          <cell r="N1157">
            <v>2538</v>
          </cell>
          <cell r="O1157">
            <v>853</v>
          </cell>
          <cell r="P1157">
            <v>1299</v>
          </cell>
          <cell r="Q1157">
            <v>1850</v>
          </cell>
          <cell r="R1157">
            <v>987</v>
          </cell>
          <cell r="S1157">
            <v>1345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165455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7783</v>
          </cell>
          <cell r="Q1158">
            <v>12451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22887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925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519</v>
          </cell>
          <cell r="Y1159">
            <v>1385</v>
          </cell>
          <cell r="Z1159">
            <v>2082</v>
          </cell>
          <cell r="AA1159">
            <v>1203</v>
          </cell>
          <cell r="AB1159">
            <v>754</v>
          </cell>
          <cell r="AC1159">
            <v>1213</v>
          </cell>
          <cell r="AE1159">
            <v>959</v>
          </cell>
          <cell r="AF1159">
            <v>317</v>
          </cell>
          <cell r="AG1159">
            <v>1146</v>
          </cell>
          <cell r="AI1159">
            <v>581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  <cell r="J1160">
            <v>139967</v>
          </cell>
          <cell r="L1160">
            <v>3996</v>
          </cell>
          <cell r="M1160">
            <v>7540</v>
          </cell>
          <cell r="N1160">
            <v>7073</v>
          </cell>
          <cell r="O1160">
            <v>8476</v>
          </cell>
          <cell r="P1160">
            <v>9084</v>
          </cell>
          <cell r="Q1160">
            <v>10921</v>
          </cell>
          <cell r="R1160">
            <v>9308</v>
          </cell>
          <cell r="S1160">
            <v>9298</v>
          </cell>
          <cell r="T1160">
            <v>6826</v>
          </cell>
          <cell r="U1160">
            <v>8582</v>
          </cell>
          <cell r="V1160">
            <v>5563</v>
          </cell>
          <cell r="W1160">
            <v>7495</v>
          </cell>
          <cell r="X1160">
            <v>5659</v>
          </cell>
          <cell r="Y1160">
            <v>5124</v>
          </cell>
          <cell r="Z1160">
            <v>5484</v>
          </cell>
          <cell r="AA1160">
            <v>5124</v>
          </cell>
          <cell r="AB1160">
            <v>1588</v>
          </cell>
          <cell r="AC1160">
            <v>2293</v>
          </cell>
          <cell r="AD1160">
            <v>2259</v>
          </cell>
          <cell r="AE1160">
            <v>1734</v>
          </cell>
          <cell r="AF1160">
            <v>3148</v>
          </cell>
          <cell r="AG1160">
            <v>1464</v>
          </cell>
          <cell r="AH1160">
            <v>1663</v>
          </cell>
          <cell r="AI1160">
            <v>2517</v>
          </cell>
          <cell r="AJ1160">
            <v>1342</v>
          </cell>
          <cell r="AK1160">
            <v>1570</v>
          </cell>
          <cell r="AL1160">
            <v>1319</v>
          </cell>
          <cell r="AM1160">
            <v>2743</v>
          </cell>
          <cell r="AN1160">
            <v>774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  <cell r="J1161">
            <v>270236</v>
          </cell>
          <cell r="L1161">
            <v>37</v>
          </cell>
          <cell r="M1161">
            <v>10022</v>
          </cell>
          <cell r="N1161">
            <v>10267</v>
          </cell>
          <cell r="O1161">
            <v>20506</v>
          </cell>
          <cell r="P1161">
            <v>52522</v>
          </cell>
          <cell r="Q1161">
            <v>11274</v>
          </cell>
          <cell r="R1161">
            <v>5696</v>
          </cell>
          <cell r="S1161">
            <v>18314</v>
          </cell>
          <cell r="T1161">
            <v>8550</v>
          </cell>
          <cell r="U1161">
            <v>3677</v>
          </cell>
          <cell r="V1161">
            <v>15423</v>
          </cell>
          <cell r="W1161">
            <v>21779</v>
          </cell>
          <cell r="X1161">
            <v>6037</v>
          </cell>
          <cell r="Y1161">
            <v>4692</v>
          </cell>
          <cell r="Z1161">
            <v>3844</v>
          </cell>
          <cell r="AA1161">
            <v>2491</v>
          </cell>
          <cell r="AB1161">
            <v>15736</v>
          </cell>
          <cell r="AC1161">
            <v>8296</v>
          </cell>
          <cell r="AD1161">
            <v>849</v>
          </cell>
          <cell r="AE1161">
            <v>15942</v>
          </cell>
          <cell r="AF1161">
            <v>5412</v>
          </cell>
          <cell r="AG1161">
            <v>675</v>
          </cell>
          <cell r="AH1161">
            <v>6627</v>
          </cell>
          <cell r="AI1161">
            <v>140</v>
          </cell>
          <cell r="AJ1161">
            <v>4776</v>
          </cell>
          <cell r="AK1161">
            <v>3977</v>
          </cell>
          <cell r="AL1161">
            <v>1618</v>
          </cell>
          <cell r="AM1161">
            <v>2010</v>
          </cell>
          <cell r="AN1161">
            <v>9047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  <cell r="J1162">
            <v>725638</v>
          </cell>
          <cell r="L1162">
            <v>10271</v>
          </cell>
          <cell r="M1162">
            <v>16513</v>
          </cell>
          <cell r="N1162">
            <v>20524</v>
          </cell>
          <cell r="O1162">
            <v>31227</v>
          </cell>
          <cell r="P1162">
            <v>29550</v>
          </cell>
          <cell r="Q1162">
            <v>26125</v>
          </cell>
          <cell r="R1162">
            <v>71572</v>
          </cell>
          <cell r="S1162">
            <v>49305</v>
          </cell>
          <cell r="T1162">
            <v>26025</v>
          </cell>
          <cell r="U1162">
            <v>52974</v>
          </cell>
          <cell r="V1162">
            <v>58035</v>
          </cell>
          <cell r="W1162">
            <v>38490</v>
          </cell>
          <cell r="X1162">
            <v>24608</v>
          </cell>
          <cell r="Y1162">
            <v>12605</v>
          </cell>
          <cell r="Z1162">
            <v>38090</v>
          </cell>
          <cell r="AA1162">
            <v>52775</v>
          </cell>
          <cell r="AB1162">
            <v>37742</v>
          </cell>
          <cell r="AC1162">
            <v>21676</v>
          </cell>
          <cell r="AD1162">
            <v>17030</v>
          </cell>
          <cell r="AE1162">
            <v>9338</v>
          </cell>
          <cell r="AF1162">
            <v>24536</v>
          </cell>
          <cell r="AG1162">
            <v>7106</v>
          </cell>
          <cell r="AH1162">
            <v>14419</v>
          </cell>
          <cell r="AI1162">
            <v>17426</v>
          </cell>
          <cell r="AJ1162">
            <v>5001</v>
          </cell>
          <cell r="AK1162">
            <v>5223</v>
          </cell>
          <cell r="AL1162">
            <v>2808</v>
          </cell>
          <cell r="AM1162">
            <v>2973</v>
          </cell>
          <cell r="AN1162">
            <v>1671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  <cell r="J1163">
            <v>271938</v>
          </cell>
          <cell r="L1163">
            <v>23964</v>
          </cell>
          <cell r="M1163">
            <v>18583</v>
          </cell>
          <cell r="N1163">
            <v>23653</v>
          </cell>
          <cell r="O1163">
            <v>18667</v>
          </cell>
          <cell r="P1163">
            <v>12883</v>
          </cell>
          <cell r="Q1163">
            <v>10367</v>
          </cell>
          <cell r="R1163">
            <v>17733</v>
          </cell>
          <cell r="S1163">
            <v>12271</v>
          </cell>
          <cell r="T1163">
            <v>11140</v>
          </cell>
          <cell r="U1163">
            <v>13184</v>
          </cell>
          <cell r="V1163">
            <v>14777</v>
          </cell>
          <cell r="W1163">
            <v>13522</v>
          </cell>
          <cell r="X1163">
            <v>14883</v>
          </cell>
          <cell r="Y1163">
            <v>12339</v>
          </cell>
          <cell r="Z1163">
            <v>10025</v>
          </cell>
          <cell r="AA1163">
            <v>7367</v>
          </cell>
          <cell r="AB1163">
            <v>3621</v>
          </cell>
          <cell r="AC1163">
            <v>3858</v>
          </cell>
          <cell r="AD1163">
            <v>1895</v>
          </cell>
          <cell r="AE1163">
            <v>2266</v>
          </cell>
          <cell r="AF1163">
            <v>4124</v>
          </cell>
          <cell r="AG1163">
            <v>3614</v>
          </cell>
          <cell r="AH1163">
            <v>5365</v>
          </cell>
          <cell r="AI1163">
            <v>2088</v>
          </cell>
          <cell r="AJ1163">
            <v>1675</v>
          </cell>
          <cell r="AK1163">
            <v>2355</v>
          </cell>
          <cell r="AL1163">
            <v>2802</v>
          </cell>
          <cell r="AM1163">
            <v>2557</v>
          </cell>
          <cell r="AN1163">
            <v>360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  <cell r="J1164">
            <v>440725</v>
          </cell>
          <cell r="L1164">
            <v>334</v>
          </cell>
          <cell r="M1164">
            <v>32280</v>
          </cell>
          <cell r="N1164">
            <v>39441</v>
          </cell>
          <cell r="O1164">
            <v>3897</v>
          </cell>
          <cell r="P1164">
            <v>2475</v>
          </cell>
          <cell r="Q1164">
            <v>74866</v>
          </cell>
          <cell r="R1164">
            <v>31438</v>
          </cell>
          <cell r="S1164">
            <v>29072</v>
          </cell>
          <cell r="T1164">
            <v>15664</v>
          </cell>
          <cell r="U1164">
            <v>25948</v>
          </cell>
          <cell r="V1164">
            <v>3788</v>
          </cell>
          <cell r="W1164">
            <v>6850</v>
          </cell>
          <cell r="X1164">
            <v>70739</v>
          </cell>
          <cell r="Y1164">
            <v>20357</v>
          </cell>
          <cell r="Z1164">
            <v>1852</v>
          </cell>
          <cell r="AA1164">
            <v>1765</v>
          </cell>
          <cell r="AB1164">
            <v>1600</v>
          </cell>
          <cell r="AC1164">
            <v>877</v>
          </cell>
          <cell r="AD1164">
            <v>11967</v>
          </cell>
          <cell r="AE1164">
            <v>1103</v>
          </cell>
          <cell r="AF1164">
            <v>5958</v>
          </cell>
          <cell r="AG1164">
            <v>162</v>
          </cell>
          <cell r="AH1164">
            <v>12</v>
          </cell>
          <cell r="AI1164">
            <v>1367</v>
          </cell>
          <cell r="AJ1164">
            <v>42814</v>
          </cell>
          <cell r="AK1164">
            <v>10926</v>
          </cell>
          <cell r="AL1164">
            <v>2749</v>
          </cell>
          <cell r="AM1164">
            <v>424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  <cell r="J1165">
            <v>1910807</v>
          </cell>
          <cell r="L1165">
            <v>36781</v>
          </cell>
          <cell r="M1165">
            <v>92172</v>
          </cell>
          <cell r="N1165">
            <v>177574</v>
          </cell>
          <cell r="O1165">
            <v>92390</v>
          </cell>
          <cell r="P1165">
            <v>114939</v>
          </cell>
          <cell r="Q1165">
            <v>86060</v>
          </cell>
          <cell r="R1165">
            <v>108523</v>
          </cell>
          <cell r="S1165">
            <v>75733</v>
          </cell>
          <cell r="T1165">
            <v>81012</v>
          </cell>
          <cell r="U1165">
            <v>104299</v>
          </cell>
          <cell r="V1165">
            <v>78402</v>
          </cell>
          <cell r="W1165">
            <v>51045</v>
          </cell>
          <cell r="X1165">
            <v>70955</v>
          </cell>
          <cell r="Y1165">
            <v>68494</v>
          </cell>
          <cell r="Z1165">
            <v>46347</v>
          </cell>
          <cell r="AA1165">
            <v>92009</v>
          </cell>
          <cell r="AB1165">
            <v>60807</v>
          </cell>
          <cell r="AC1165">
            <v>54834</v>
          </cell>
          <cell r="AD1165">
            <v>35372</v>
          </cell>
          <cell r="AE1165">
            <v>49023</v>
          </cell>
          <cell r="AF1165">
            <v>77576</v>
          </cell>
          <cell r="AG1165">
            <v>29485</v>
          </cell>
          <cell r="AH1165">
            <v>24699</v>
          </cell>
          <cell r="AI1165">
            <v>45906</v>
          </cell>
          <cell r="AJ1165">
            <v>27120</v>
          </cell>
          <cell r="AK1165">
            <v>45382</v>
          </cell>
          <cell r="AL1165">
            <v>30038</v>
          </cell>
          <cell r="AM1165">
            <v>24436</v>
          </cell>
          <cell r="AN1165">
            <v>29232</v>
          </cell>
          <cell r="AO1165">
            <v>162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  <cell r="J1166">
            <v>25389</v>
          </cell>
          <cell r="L1166">
            <v>1280</v>
          </cell>
          <cell r="M1166">
            <v>1388</v>
          </cell>
          <cell r="N1166">
            <v>1480</v>
          </cell>
          <cell r="O1166">
            <v>1419</v>
          </cell>
          <cell r="P1166">
            <v>312</v>
          </cell>
          <cell r="Q1166">
            <v>436</v>
          </cell>
          <cell r="R1166">
            <v>1141</v>
          </cell>
          <cell r="S1166">
            <v>3006</v>
          </cell>
          <cell r="T1166">
            <v>550</v>
          </cell>
          <cell r="U1166">
            <v>310</v>
          </cell>
          <cell r="V1166">
            <v>4768</v>
          </cell>
          <cell r="W1166">
            <v>2396</v>
          </cell>
          <cell r="X1166">
            <v>1690</v>
          </cell>
          <cell r="Y1166">
            <v>825</v>
          </cell>
          <cell r="Z1166">
            <v>582</v>
          </cell>
          <cell r="AA1166">
            <v>238</v>
          </cell>
          <cell r="AB1166">
            <v>2191</v>
          </cell>
          <cell r="AC1166">
            <v>1156</v>
          </cell>
          <cell r="AD1166">
            <v>206</v>
          </cell>
          <cell r="AE1166">
            <v>15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639434</v>
          </cell>
          <cell r="L1167">
            <v>1474</v>
          </cell>
          <cell r="M1167">
            <v>29197</v>
          </cell>
          <cell r="N1167">
            <v>35731</v>
          </cell>
          <cell r="O1167">
            <v>34905</v>
          </cell>
          <cell r="P1167">
            <v>31216</v>
          </cell>
          <cell r="Q1167">
            <v>32358</v>
          </cell>
          <cell r="R1167">
            <v>42024</v>
          </cell>
          <cell r="S1167">
            <v>52719</v>
          </cell>
          <cell r="T1167">
            <v>16879</v>
          </cell>
          <cell r="U1167">
            <v>27682</v>
          </cell>
          <cell r="V1167">
            <v>43735</v>
          </cell>
          <cell r="W1167">
            <v>19790</v>
          </cell>
          <cell r="X1167">
            <v>37303</v>
          </cell>
          <cell r="Y1167">
            <v>37658</v>
          </cell>
          <cell r="Z1167">
            <v>49463</v>
          </cell>
          <cell r="AA1167">
            <v>36834</v>
          </cell>
          <cell r="AB1167">
            <v>18390</v>
          </cell>
          <cell r="AC1167">
            <v>34263</v>
          </cell>
          <cell r="AD1167">
            <v>2814</v>
          </cell>
          <cell r="AE1167">
            <v>25414</v>
          </cell>
          <cell r="AF1167">
            <v>19290</v>
          </cell>
          <cell r="AG1167">
            <v>10295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  <cell r="J1168">
            <v>276420</v>
          </cell>
          <cell r="L1168">
            <v>1439</v>
          </cell>
          <cell r="M1168">
            <v>14106</v>
          </cell>
          <cell r="N1168">
            <v>9558</v>
          </cell>
          <cell r="O1168">
            <v>14040</v>
          </cell>
          <cell r="P1168">
            <v>23896</v>
          </cell>
          <cell r="Q1168">
            <v>10994</v>
          </cell>
          <cell r="R1168">
            <v>8698</v>
          </cell>
          <cell r="S1168">
            <v>7786</v>
          </cell>
          <cell r="T1168">
            <v>7456</v>
          </cell>
          <cell r="U1168">
            <v>12442</v>
          </cell>
          <cell r="V1168">
            <v>32140</v>
          </cell>
          <cell r="W1168">
            <v>20450</v>
          </cell>
          <cell r="X1168">
            <v>7798</v>
          </cell>
          <cell r="Y1168">
            <v>29747</v>
          </cell>
          <cell r="Z1168">
            <v>13539</v>
          </cell>
          <cell r="AA1168">
            <v>10929</v>
          </cell>
          <cell r="AB1168">
            <v>10361</v>
          </cell>
          <cell r="AC1168">
            <v>5294</v>
          </cell>
          <cell r="AD1168">
            <v>5232</v>
          </cell>
          <cell r="AE1168">
            <v>3591</v>
          </cell>
          <cell r="AF1168">
            <v>12052</v>
          </cell>
          <cell r="AG1168">
            <v>14872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  <cell r="J1169">
            <v>9818</v>
          </cell>
          <cell r="L1169">
            <v>399</v>
          </cell>
          <cell r="M1169">
            <v>407</v>
          </cell>
          <cell r="N1169">
            <v>95</v>
          </cell>
          <cell r="O1169">
            <v>75</v>
          </cell>
          <cell r="P1169">
            <v>524</v>
          </cell>
          <cell r="Q1169">
            <v>952</v>
          </cell>
          <cell r="R1169">
            <v>158</v>
          </cell>
          <cell r="S1169">
            <v>146</v>
          </cell>
          <cell r="T1169">
            <v>355</v>
          </cell>
          <cell r="U1169">
            <v>788</v>
          </cell>
          <cell r="V1169">
            <v>590</v>
          </cell>
          <cell r="W1169">
            <v>596</v>
          </cell>
          <cell r="X1169">
            <v>1736</v>
          </cell>
          <cell r="Y1169">
            <v>347</v>
          </cell>
          <cell r="Z1169">
            <v>274</v>
          </cell>
          <cell r="AA1169">
            <v>330</v>
          </cell>
          <cell r="AB1169">
            <v>996</v>
          </cell>
          <cell r="AC1169">
            <v>264</v>
          </cell>
          <cell r="AD1169">
            <v>159</v>
          </cell>
          <cell r="AE1169">
            <v>277</v>
          </cell>
          <cell r="AF1169">
            <v>112</v>
          </cell>
          <cell r="AG1169">
            <v>238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  <cell r="J1170">
            <v>321740</v>
          </cell>
          <cell r="L1170">
            <v>6192</v>
          </cell>
          <cell r="M1170">
            <v>5836</v>
          </cell>
          <cell r="N1170">
            <v>11788</v>
          </cell>
          <cell r="O1170">
            <v>24456</v>
          </cell>
          <cell r="P1170">
            <v>34499</v>
          </cell>
          <cell r="Q1170">
            <v>9941</v>
          </cell>
          <cell r="R1170">
            <v>5439</v>
          </cell>
          <cell r="S1170">
            <v>18112</v>
          </cell>
          <cell r="T1170">
            <v>246</v>
          </cell>
          <cell r="U1170">
            <v>2772</v>
          </cell>
          <cell r="V1170">
            <v>21240</v>
          </cell>
          <cell r="W1170">
            <v>37272</v>
          </cell>
          <cell r="X1170">
            <v>19143</v>
          </cell>
          <cell r="Y1170">
            <v>8374</v>
          </cell>
          <cell r="Z1170">
            <v>10134</v>
          </cell>
          <cell r="AA1170">
            <v>28327</v>
          </cell>
          <cell r="AB1170">
            <v>28540</v>
          </cell>
          <cell r="AC1170">
            <v>2300</v>
          </cell>
          <cell r="AD1170">
            <v>9389</v>
          </cell>
          <cell r="AE1170">
            <v>18841</v>
          </cell>
          <cell r="AF1170">
            <v>10255</v>
          </cell>
          <cell r="AG1170">
            <v>8644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  <cell r="J1171">
            <v>130787</v>
          </cell>
          <cell r="L1171">
            <v>1501</v>
          </cell>
          <cell r="M1171">
            <v>7282</v>
          </cell>
          <cell r="N1171">
            <v>3177</v>
          </cell>
          <cell r="O1171">
            <v>1920</v>
          </cell>
          <cell r="P1171">
            <v>2812</v>
          </cell>
          <cell r="Q1171">
            <v>1556</v>
          </cell>
          <cell r="R1171">
            <v>4508</v>
          </cell>
          <cell r="S1171">
            <v>1622</v>
          </cell>
          <cell r="T1171">
            <v>8235</v>
          </cell>
          <cell r="U1171">
            <v>2733</v>
          </cell>
          <cell r="V1171">
            <v>5229</v>
          </cell>
          <cell r="W1171">
            <v>7794</v>
          </cell>
          <cell r="X1171">
            <v>10548</v>
          </cell>
          <cell r="Y1171">
            <v>8087</v>
          </cell>
          <cell r="Z1171">
            <v>4396</v>
          </cell>
          <cell r="AA1171">
            <v>7829</v>
          </cell>
          <cell r="AB1171">
            <v>4545</v>
          </cell>
          <cell r="AC1171">
            <v>3203</v>
          </cell>
          <cell r="AD1171">
            <v>2328</v>
          </cell>
          <cell r="AE1171">
            <v>27580</v>
          </cell>
          <cell r="AF1171">
            <v>1972</v>
          </cell>
          <cell r="AG1171">
            <v>188</v>
          </cell>
          <cell r="AH1171">
            <v>11742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559531</v>
          </cell>
          <cell r="L1172">
            <v>5308</v>
          </cell>
          <cell r="M1172">
            <v>31927</v>
          </cell>
          <cell r="N1172">
            <v>28077</v>
          </cell>
          <cell r="O1172">
            <v>15126</v>
          </cell>
          <cell r="P1172">
            <v>16606</v>
          </cell>
          <cell r="Q1172">
            <v>23512</v>
          </cell>
          <cell r="R1172">
            <v>17185</v>
          </cell>
          <cell r="S1172">
            <v>15413</v>
          </cell>
          <cell r="T1172">
            <v>16040</v>
          </cell>
          <cell r="U1172">
            <v>25196</v>
          </cell>
          <cell r="V1172">
            <v>25714</v>
          </cell>
          <cell r="W1172">
            <v>20725</v>
          </cell>
          <cell r="X1172">
            <v>18093</v>
          </cell>
          <cell r="Y1172">
            <v>20688</v>
          </cell>
          <cell r="Z1172">
            <v>35908</v>
          </cell>
          <cell r="AA1172">
            <v>43863</v>
          </cell>
          <cell r="AB1172">
            <v>24486</v>
          </cell>
          <cell r="AC1172">
            <v>13717</v>
          </cell>
          <cell r="AD1172">
            <v>7765</v>
          </cell>
          <cell r="AE1172">
            <v>14156</v>
          </cell>
          <cell r="AF1172">
            <v>10091</v>
          </cell>
          <cell r="AG1172">
            <v>14989</v>
          </cell>
          <cell r="AH1172">
            <v>19402</v>
          </cell>
          <cell r="AI1172">
            <v>7108</v>
          </cell>
          <cell r="AJ1172">
            <v>14009</v>
          </cell>
          <cell r="AK1172">
            <v>23565</v>
          </cell>
          <cell r="AL1172">
            <v>11361</v>
          </cell>
          <cell r="AM1172">
            <v>30798</v>
          </cell>
          <cell r="AN1172">
            <v>8703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  <cell r="J1173">
            <v>1738843</v>
          </cell>
          <cell r="L1173">
            <v>11967</v>
          </cell>
          <cell r="M1173">
            <v>41966</v>
          </cell>
          <cell r="N1173">
            <v>85020</v>
          </cell>
          <cell r="O1173">
            <v>22722</v>
          </cell>
          <cell r="P1173">
            <v>94631</v>
          </cell>
          <cell r="Q1173">
            <v>54518</v>
          </cell>
          <cell r="R1173">
            <v>66569</v>
          </cell>
          <cell r="S1173">
            <v>47325</v>
          </cell>
          <cell r="T1173">
            <v>300994</v>
          </cell>
          <cell r="U1173">
            <v>82202</v>
          </cell>
          <cell r="V1173">
            <v>90874</v>
          </cell>
          <cell r="W1173">
            <v>54274</v>
          </cell>
          <cell r="X1173">
            <v>36121</v>
          </cell>
          <cell r="Y1173">
            <v>174078</v>
          </cell>
          <cell r="Z1173">
            <v>49506</v>
          </cell>
          <cell r="AA1173">
            <v>124629</v>
          </cell>
          <cell r="AB1173">
            <v>22023</v>
          </cell>
          <cell r="AC1173">
            <v>23078</v>
          </cell>
          <cell r="AD1173">
            <v>17385</v>
          </cell>
          <cell r="AE1173">
            <v>10576</v>
          </cell>
          <cell r="AF1173">
            <v>6087</v>
          </cell>
          <cell r="AG1173">
            <v>12013</v>
          </cell>
          <cell r="AH1173">
            <v>19776</v>
          </cell>
          <cell r="AI1173">
            <v>92849</v>
          </cell>
          <cell r="AJ1173">
            <v>21590</v>
          </cell>
          <cell r="AK1173">
            <v>126682</v>
          </cell>
          <cell r="AL1173">
            <v>6463</v>
          </cell>
          <cell r="AM1173">
            <v>7034</v>
          </cell>
          <cell r="AN1173">
            <v>446</v>
          </cell>
          <cell r="AO1173">
            <v>35445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  <cell r="J1174">
            <v>1518414</v>
          </cell>
          <cell r="L1174">
            <v>23858</v>
          </cell>
          <cell r="M1174">
            <v>47764</v>
          </cell>
          <cell r="N1174">
            <v>80279</v>
          </cell>
          <cell r="O1174">
            <v>65159</v>
          </cell>
          <cell r="P1174">
            <v>29824</v>
          </cell>
          <cell r="Q1174">
            <v>50627</v>
          </cell>
          <cell r="R1174">
            <v>37575</v>
          </cell>
          <cell r="S1174">
            <v>95343</v>
          </cell>
          <cell r="T1174">
            <v>53246</v>
          </cell>
          <cell r="U1174">
            <v>61388</v>
          </cell>
          <cell r="V1174">
            <v>66142</v>
          </cell>
          <cell r="W1174">
            <v>51782</v>
          </cell>
          <cell r="X1174">
            <v>74417</v>
          </cell>
          <cell r="Y1174">
            <v>43933</v>
          </cell>
          <cell r="Z1174">
            <v>62860</v>
          </cell>
          <cell r="AA1174">
            <v>78249</v>
          </cell>
          <cell r="AB1174">
            <v>45226</v>
          </cell>
          <cell r="AC1174">
            <v>54535</v>
          </cell>
          <cell r="AD1174">
            <v>89646</v>
          </cell>
          <cell r="AE1174">
            <v>57912</v>
          </cell>
          <cell r="AF1174">
            <v>33487</v>
          </cell>
          <cell r="AG1174">
            <v>28015</v>
          </cell>
          <cell r="AH1174">
            <v>65934</v>
          </cell>
          <cell r="AI1174">
            <v>47522</v>
          </cell>
          <cell r="AJ1174">
            <v>33653</v>
          </cell>
          <cell r="AK1174">
            <v>37133</v>
          </cell>
          <cell r="AL1174">
            <v>34500</v>
          </cell>
          <cell r="AM1174">
            <v>43198</v>
          </cell>
          <cell r="AN1174">
            <v>19603</v>
          </cell>
          <cell r="AO1174">
            <v>5604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  <cell r="J1175">
            <v>24345</v>
          </cell>
          <cell r="L1175">
            <v>868</v>
          </cell>
          <cell r="M1175">
            <v>1344</v>
          </cell>
          <cell r="N1175">
            <v>509</v>
          </cell>
          <cell r="O1175">
            <v>284</v>
          </cell>
          <cell r="P1175">
            <v>269</v>
          </cell>
          <cell r="R1175">
            <v>515</v>
          </cell>
          <cell r="S1175">
            <v>76</v>
          </cell>
          <cell r="T1175">
            <v>162</v>
          </cell>
          <cell r="U1175">
            <v>799</v>
          </cell>
          <cell r="V1175">
            <v>1165</v>
          </cell>
          <cell r="W1175">
            <v>1642</v>
          </cell>
          <cell r="Y1175">
            <v>149</v>
          </cell>
          <cell r="Z1175">
            <v>1246</v>
          </cell>
          <cell r="AB1175">
            <v>280</v>
          </cell>
          <cell r="AC1175">
            <v>981</v>
          </cell>
          <cell r="AD1175">
            <v>528</v>
          </cell>
          <cell r="AE1175">
            <v>117</v>
          </cell>
          <cell r="AF1175">
            <v>12</v>
          </cell>
          <cell r="AG1175">
            <v>1394</v>
          </cell>
          <cell r="AH1175">
            <v>1028</v>
          </cell>
          <cell r="AI1175">
            <v>730</v>
          </cell>
          <cell r="AJ1175">
            <v>4775</v>
          </cell>
          <cell r="AK1175">
            <v>3355</v>
          </cell>
          <cell r="AL1175">
            <v>1424</v>
          </cell>
          <cell r="AM1175">
            <v>202</v>
          </cell>
          <cell r="AN1175">
            <v>491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  <cell r="J1176">
            <v>241912</v>
          </cell>
          <cell r="L1176">
            <v>215</v>
          </cell>
          <cell r="M1176">
            <v>529</v>
          </cell>
          <cell r="N1176">
            <v>2642</v>
          </cell>
          <cell r="O1176">
            <v>762</v>
          </cell>
          <cell r="P1176">
            <v>69</v>
          </cell>
          <cell r="R1176">
            <v>5235</v>
          </cell>
          <cell r="S1176">
            <v>3621</v>
          </cell>
          <cell r="T1176">
            <v>28</v>
          </cell>
          <cell r="V1176">
            <v>2004</v>
          </cell>
          <cell r="W1176">
            <v>6551</v>
          </cell>
          <cell r="X1176">
            <v>5891</v>
          </cell>
          <cell r="Y1176">
            <v>447</v>
          </cell>
          <cell r="Z1176">
            <v>3401</v>
          </cell>
          <cell r="AA1176">
            <v>21</v>
          </cell>
          <cell r="AB1176">
            <v>1143</v>
          </cell>
          <cell r="AD1176">
            <v>1298</v>
          </cell>
          <cell r="AF1176">
            <v>2949</v>
          </cell>
          <cell r="AG1176">
            <v>678</v>
          </cell>
          <cell r="AH1176">
            <v>21515</v>
          </cell>
          <cell r="AI1176">
            <v>65149</v>
          </cell>
          <cell r="AJ1176">
            <v>16293</v>
          </cell>
          <cell r="AK1176">
            <v>9824</v>
          </cell>
          <cell r="AL1176">
            <v>67121</v>
          </cell>
          <cell r="AM1176">
            <v>9281</v>
          </cell>
          <cell r="AN1176">
            <v>9904</v>
          </cell>
          <cell r="AO1176">
            <v>5341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  <cell r="J1177">
            <v>110507</v>
          </cell>
          <cell r="L1177">
            <v>227</v>
          </cell>
          <cell r="M1177">
            <v>1171</v>
          </cell>
          <cell r="N1177">
            <v>1855</v>
          </cell>
          <cell r="O1177">
            <v>2394</v>
          </cell>
          <cell r="P1177">
            <v>207</v>
          </cell>
          <cell r="Q1177">
            <v>1591</v>
          </cell>
          <cell r="R1177">
            <v>3228</v>
          </cell>
          <cell r="S1177">
            <v>1100</v>
          </cell>
          <cell r="T1177">
            <v>166</v>
          </cell>
          <cell r="U1177">
            <v>2033</v>
          </cell>
          <cell r="V1177">
            <v>14780</v>
          </cell>
          <cell r="W1177">
            <v>4920</v>
          </cell>
          <cell r="X1177">
            <v>3437</v>
          </cell>
          <cell r="Y1177">
            <v>394</v>
          </cell>
          <cell r="Z1177">
            <v>8613</v>
          </cell>
          <cell r="AB1177">
            <v>829</v>
          </cell>
          <cell r="AC1177">
            <v>38</v>
          </cell>
          <cell r="AD1177">
            <v>559</v>
          </cell>
          <cell r="AE1177">
            <v>978</v>
          </cell>
          <cell r="AF1177">
            <v>109</v>
          </cell>
          <cell r="AG1177">
            <v>3450</v>
          </cell>
          <cell r="AH1177">
            <v>4027</v>
          </cell>
          <cell r="AI1177">
            <v>24633</v>
          </cell>
          <cell r="AJ1177">
            <v>6168</v>
          </cell>
          <cell r="AK1177">
            <v>6888</v>
          </cell>
          <cell r="AL1177">
            <v>6413</v>
          </cell>
          <cell r="AM1177">
            <v>2420</v>
          </cell>
          <cell r="AN1177">
            <v>7879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5622704</v>
          </cell>
          <cell r="L1178">
            <v>150576</v>
          </cell>
          <cell r="M1178">
            <v>207036</v>
          </cell>
          <cell r="N1178">
            <v>258132</v>
          </cell>
          <cell r="O1178">
            <v>232058</v>
          </cell>
          <cell r="P1178">
            <v>249547</v>
          </cell>
          <cell r="Q1178">
            <v>270414</v>
          </cell>
          <cell r="R1178">
            <v>285681</v>
          </cell>
          <cell r="S1178">
            <v>279367</v>
          </cell>
          <cell r="T1178">
            <v>327615</v>
          </cell>
          <cell r="U1178">
            <v>316799</v>
          </cell>
          <cell r="V1178">
            <v>290040</v>
          </cell>
          <cell r="W1178">
            <v>280017</v>
          </cell>
          <cell r="X1178">
            <v>267803</v>
          </cell>
          <cell r="Y1178">
            <v>246520</v>
          </cell>
          <cell r="Z1178">
            <v>247613</v>
          </cell>
          <cell r="AA1178">
            <v>223199</v>
          </cell>
          <cell r="AB1178">
            <v>209687</v>
          </cell>
          <cell r="AC1178">
            <v>191885</v>
          </cell>
          <cell r="AD1178">
            <v>169769</v>
          </cell>
          <cell r="AE1178">
            <v>145943</v>
          </cell>
          <cell r="AF1178">
            <v>126966</v>
          </cell>
          <cell r="AG1178">
            <v>103455</v>
          </cell>
          <cell r="AH1178">
            <v>93952</v>
          </cell>
          <cell r="AI1178">
            <v>78119</v>
          </cell>
          <cell r="AJ1178">
            <v>89053</v>
          </cell>
          <cell r="AK1178">
            <v>96143</v>
          </cell>
          <cell r="AL1178">
            <v>97827</v>
          </cell>
          <cell r="AM1178">
            <v>70025</v>
          </cell>
          <cell r="AN1178">
            <v>17340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34082</v>
          </cell>
          <cell r="L1179">
            <v>284</v>
          </cell>
          <cell r="M1179">
            <v>1657</v>
          </cell>
          <cell r="N1179">
            <v>1142</v>
          </cell>
          <cell r="O1179">
            <v>3514</v>
          </cell>
          <cell r="P1179">
            <v>1246</v>
          </cell>
          <cell r="Q1179">
            <v>2322</v>
          </cell>
          <cell r="R1179">
            <v>2095</v>
          </cell>
          <cell r="S1179">
            <v>2186</v>
          </cell>
          <cell r="T1179">
            <v>2834</v>
          </cell>
          <cell r="U1179">
            <v>1514</v>
          </cell>
          <cell r="V1179">
            <v>979</v>
          </cell>
          <cell r="W1179">
            <v>1418</v>
          </cell>
          <cell r="X1179">
            <v>1548</v>
          </cell>
          <cell r="Y1179">
            <v>1025</v>
          </cell>
          <cell r="Z1179">
            <v>1290</v>
          </cell>
          <cell r="AA1179">
            <v>840</v>
          </cell>
          <cell r="AB1179">
            <v>734</v>
          </cell>
          <cell r="AC1179">
            <v>1535</v>
          </cell>
          <cell r="AD1179">
            <v>1085</v>
          </cell>
          <cell r="AE1179">
            <v>724</v>
          </cell>
          <cell r="AF1179">
            <v>185</v>
          </cell>
          <cell r="AG1179">
            <v>289</v>
          </cell>
          <cell r="AH1179">
            <v>1398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355796</v>
          </cell>
          <cell r="L1180">
            <v>4941</v>
          </cell>
          <cell r="M1180">
            <v>7508</v>
          </cell>
          <cell r="N1180">
            <v>9980</v>
          </cell>
          <cell r="O1180">
            <v>7339</v>
          </cell>
          <cell r="P1180">
            <v>8519</v>
          </cell>
          <cell r="Q1180">
            <v>10864</v>
          </cell>
          <cell r="R1180">
            <v>12088</v>
          </cell>
          <cell r="S1180">
            <v>21096</v>
          </cell>
          <cell r="T1180">
            <v>20363</v>
          </cell>
          <cell r="U1180">
            <v>19399</v>
          </cell>
          <cell r="V1180">
            <v>15627</v>
          </cell>
          <cell r="W1180">
            <v>14983</v>
          </cell>
          <cell r="X1180">
            <v>15654</v>
          </cell>
          <cell r="Y1180">
            <v>14275</v>
          </cell>
          <cell r="Z1180">
            <v>14426</v>
          </cell>
          <cell r="AA1180">
            <v>15205</v>
          </cell>
          <cell r="AB1180">
            <v>12023</v>
          </cell>
          <cell r="AC1180">
            <v>15884</v>
          </cell>
          <cell r="AD1180">
            <v>12167</v>
          </cell>
          <cell r="AE1180">
            <v>13276</v>
          </cell>
          <cell r="AF1180">
            <v>8293</v>
          </cell>
          <cell r="AG1180">
            <v>7694</v>
          </cell>
          <cell r="AH1180">
            <v>8740</v>
          </cell>
          <cell r="AI1180">
            <v>10578</v>
          </cell>
          <cell r="AJ1180">
            <v>10056</v>
          </cell>
          <cell r="AK1180">
            <v>13905</v>
          </cell>
          <cell r="AL1180">
            <v>15647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37058</v>
          </cell>
          <cell r="L1181">
            <v>1367</v>
          </cell>
          <cell r="M1181">
            <v>3409</v>
          </cell>
          <cell r="N1181">
            <v>3089</v>
          </cell>
          <cell r="O1181">
            <v>2401</v>
          </cell>
          <cell r="P1181">
            <v>1191</v>
          </cell>
          <cell r="Q1181">
            <v>1141</v>
          </cell>
          <cell r="R1181">
            <v>2044</v>
          </cell>
          <cell r="S1181">
            <v>3310</v>
          </cell>
          <cell r="T1181">
            <v>2937</v>
          </cell>
          <cell r="U1181">
            <v>2472</v>
          </cell>
          <cell r="V1181">
            <v>1405</v>
          </cell>
          <cell r="W1181">
            <v>1205</v>
          </cell>
          <cell r="X1181">
            <v>1516</v>
          </cell>
          <cell r="Y1181">
            <v>341</v>
          </cell>
          <cell r="Z1181">
            <v>815</v>
          </cell>
          <cell r="AA1181">
            <v>932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13092</v>
          </cell>
          <cell r="L1183">
            <v>27</v>
          </cell>
          <cell r="N1183">
            <v>143</v>
          </cell>
          <cell r="P1183">
            <v>991</v>
          </cell>
          <cell r="Q1183">
            <v>221</v>
          </cell>
          <cell r="R1183">
            <v>440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969</v>
          </cell>
          <cell r="Z1183">
            <v>238</v>
          </cell>
          <cell r="AA1183">
            <v>815</v>
          </cell>
          <cell r="AB1183">
            <v>193</v>
          </cell>
          <cell r="AE1183">
            <v>389</v>
          </cell>
          <cell r="AH1183">
            <v>1731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  <cell r="J1184">
            <v>244497</v>
          </cell>
          <cell r="L1184">
            <v>8398</v>
          </cell>
          <cell r="M1184">
            <v>11709</v>
          </cell>
          <cell r="N1184">
            <v>12630</v>
          </cell>
          <cell r="O1184">
            <v>14943</v>
          </cell>
          <cell r="P1184">
            <v>14769</v>
          </cell>
          <cell r="Q1184">
            <v>10143</v>
          </cell>
          <cell r="R1184">
            <v>10914</v>
          </cell>
          <cell r="S1184">
            <v>13956</v>
          </cell>
          <cell r="T1184">
            <v>17826</v>
          </cell>
          <cell r="U1184">
            <v>13679</v>
          </cell>
          <cell r="V1184">
            <v>12556</v>
          </cell>
          <cell r="W1184">
            <v>9623</v>
          </cell>
          <cell r="X1184">
            <v>7998</v>
          </cell>
          <cell r="Y1184">
            <v>7173</v>
          </cell>
          <cell r="Z1184">
            <v>7129</v>
          </cell>
          <cell r="AA1184">
            <v>7248</v>
          </cell>
          <cell r="AB1184">
            <v>7303</v>
          </cell>
          <cell r="AC1184">
            <v>5868</v>
          </cell>
          <cell r="AD1184">
            <v>6733</v>
          </cell>
          <cell r="AE1184">
            <v>4548</v>
          </cell>
          <cell r="AF1184">
            <v>4315</v>
          </cell>
          <cell r="AG1184">
            <v>3645</v>
          </cell>
          <cell r="AH1184">
            <v>3649</v>
          </cell>
          <cell r="AI1184">
            <v>6304</v>
          </cell>
          <cell r="AJ1184">
            <v>3867</v>
          </cell>
          <cell r="AK1184">
            <v>8597</v>
          </cell>
          <cell r="AL1184">
            <v>3220</v>
          </cell>
          <cell r="AM1184">
            <v>4774</v>
          </cell>
          <cell r="AN1184">
            <v>980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  <cell r="J1185">
            <v>80105</v>
          </cell>
          <cell r="L1185">
            <v>529</v>
          </cell>
          <cell r="M1185">
            <v>722</v>
          </cell>
          <cell r="N1185">
            <v>14768</v>
          </cell>
          <cell r="O1185">
            <v>1669</v>
          </cell>
          <cell r="P1185">
            <v>881</v>
          </cell>
          <cell r="Q1185">
            <v>2620</v>
          </cell>
          <cell r="R1185">
            <v>6802</v>
          </cell>
          <cell r="S1185">
            <v>5422</v>
          </cell>
          <cell r="T1185">
            <v>1620</v>
          </cell>
          <cell r="U1185">
            <v>7464</v>
          </cell>
          <cell r="V1185">
            <v>2300</v>
          </cell>
          <cell r="W1185">
            <v>1957</v>
          </cell>
          <cell r="X1185">
            <v>4374</v>
          </cell>
          <cell r="Y1185">
            <v>1336</v>
          </cell>
          <cell r="Z1185">
            <v>6197</v>
          </cell>
          <cell r="AA1185">
            <v>748</v>
          </cell>
          <cell r="AB1185">
            <v>155</v>
          </cell>
          <cell r="AC1185">
            <v>3531</v>
          </cell>
          <cell r="AD1185">
            <v>47</v>
          </cell>
          <cell r="AE1185">
            <v>908</v>
          </cell>
          <cell r="AF1185">
            <v>2642</v>
          </cell>
          <cell r="AH1185">
            <v>1220</v>
          </cell>
          <cell r="AI1185">
            <v>1257</v>
          </cell>
          <cell r="AJ1185">
            <v>2926</v>
          </cell>
          <cell r="AK1185">
            <v>904</v>
          </cell>
          <cell r="AL1185">
            <v>7106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  <cell r="J1186">
            <v>546945</v>
          </cell>
          <cell r="L1186">
            <v>15508</v>
          </cell>
          <cell r="M1186">
            <v>19746</v>
          </cell>
          <cell r="N1186">
            <v>23743</v>
          </cell>
          <cell r="O1186">
            <v>25649</v>
          </cell>
          <cell r="P1186">
            <v>39969</v>
          </cell>
          <cell r="Q1186">
            <v>33581</v>
          </cell>
          <cell r="R1186">
            <v>41059</v>
          </cell>
          <cell r="S1186">
            <v>34119</v>
          </cell>
          <cell r="T1186">
            <v>27815</v>
          </cell>
          <cell r="U1186">
            <v>25436</v>
          </cell>
          <cell r="V1186">
            <v>25435</v>
          </cell>
          <cell r="W1186">
            <v>18303</v>
          </cell>
          <cell r="X1186">
            <v>17400</v>
          </cell>
          <cell r="Y1186">
            <v>14180</v>
          </cell>
          <cell r="Z1186">
            <v>23674</v>
          </cell>
          <cell r="AA1186">
            <v>17904</v>
          </cell>
          <cell r="AB1186">
            <v>15042</v>
          </cell>
          <cell r="AC1186">
            <v>18476</v>
          </cell>
          <cell r="AD1186">
            <v>28976</v>
          </cell>
          <cell r="AE1186">
            <v>14857</v>
          </cell>
          <cell r="AF1186">
            <v>10857</v>
          </cell>
          <cell r="AG1186">
            <v>4120</v>
          </cell>
          <cell r="AH1186">
            <v>4516</v>
          </cell>
          <cell r="AI1186">
            <v>9910</v>
          </cell>
          <cell r="AJ1186">
            <v>9324</v>
          </cell>
          <cell r="AK1186">
            <v>7595</v>
          </cell>
          <cell r="AL1186">
            <v>8946</v>
          </cell>
          <cell r="AM1186">
            <v>10578</v>
          </cell>
          <cell r="AN1186">
            <v>227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  <cell r="J1187">
            <v>817800</v>
          </cell>
          <cell r="L1187">
            <v>45200</v>
          </cell>
          <cell r="M1187">
            <v>51424</v>
          </cell>
          <cell r="N1187">
            <v>49041</v>
          </cell>
          <cell r="O1187">
            <v>48268</v>
          </cell>
          <cell r="P1187">
            <v>57593</v>
          </cell>
          <cell r="Q1187">
            <v>41460</v>
          </cell>
          <cell r="R1187">
            <v>46844</v>
          </cell>
          <cell r="S1187">
            <v>43422</v>
          </cell>
          <cell r="T1187">
            <v>69192</v>
          </cell>
          <cell r="U1187">
            <v>56875</v>
          </cell>
          <cell r="V1187">
            <v>45546</v>
          </cell>
          <cell r="W1187">
            <v>41233</v>
          </cell>
          <cell r="X1187">
            <v>39903</v>
          </cell>
          <cell r="Y1187">
            <v>30607</v>
          </cell>
          <cell r="Z1187">
            <v>29680</v>
          </cell>
          <cell r="AA1187">
            <v>18150</v>
          </cell>
          <cell r="AB1187">
            <v>18141</v>
          </cell>
          <cell r="AC1187">
            <v>11683</v>
          </cell>
          <cell r="AD1187">
            <v>12023</v>
          </cell>
          <cell r="AE1187">
            <v>6571</v>
          </cell>
          <cell r="AF1187">
            <v>7804</v>
          </cell>
          <cell r="AG1187">
            <v>5635</v>
          </cell>
          <cell r="AH1187">
            <v>5950</v>
          </cell>
          <cell r="AI1187">
            <v>6495</v>
          </cell>
          <cell r="AJ1187">
            <v>6012</v>
          </cell>
          <cell r="AK1187">
            <v>5857</v>
          </cell>
          <cell r="AL1187">
            <v>8169</v>
          </cell>
          <cell r="AM1187">
            <v>8413</v>
          </cell>
          <cell r="AN1187">
            <v>609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  <cell r="J1188">
            <v>203291</v>
          </cell>
          <cell r="L1188">
            <v>6939</v>
          </cell>
          <cell r="M1188">
            <v>28857</v>
          </cell>
          <cell r="N1188">
            <v>11070</v>
          </cell>
          <cell r="O1188">
            <v>6498</v>
          </cell>
          <cell r="P1188">
            <v>5432</v>
          </cell>
          <cell r="Q1188">
            <v>6225</v>
          </cell>
          <cell r="R1188">
            <v>3596</v>
          </cell>
          <cell r="S1188">
            <v>8713</v>
          </cell>
          <cell r="T1188">
            <v>1224</v>
          </cell>
          <cell r="U1188">
            <v>13735</v>
          </cell>
          <cell r="V1188">
            <v>17572</v>
          </cell>
          <cell r="W1188">
            <v>7687</v>
          </cell>
          <cell r="X1188">
            <v>5728</v>
          </cell>
          <cell r="Y1188">
            <v>29671</v>
          </cell>
          <cell r="Z1188">
            <v>8536</v>
          </cell>
          <cell r="AA1188">
            <v>9829</v>
          </cell>
          <cell r="AB1188">
            <v>456</v>
          </cell>
          <cell r="AC1188">
            <v>219</v>
          </cell>
          <cell r="AD1188">
            <v>7514</v>
          </cell>
          <cell r="AE1188">
            <v>147</v>
          </cell>
          <cell r="AF1188">
            <v>6852</v>
          </cell>
          <cell r="AG1188">
            <v>264</v>
          </cell>
          <cell r="AI1188">
            <v>373</v>
          </cell>
          <cell r="AJ1188">
            <v>11477</v>
          </cell>
          <cell r="AK1188">
            <v>3913</v>
          </cell>
          <cell r="AM1188">
            <v>746</v>
          </cell>
          <cell r="AN1188">
            <v>18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  <cell r="J1189">
            <v>2996992</v>
          </cell>
          <cell r="L1189">
            <v>70827</v>
          </cell>
          <cell r="M1189">
            <v>137555</v>
          </cell>
          <cell r="N1189">
            <v>131446</v>
          </cell>
          <cell r="O1189">
            <v>187322</v>
          </cell>
          <cell r="P1189">
            <v>105357</v>
          </cell>
          <cell r="Q1189">
            <v>92343</v>
          </cell>
          <cell r="R1189">
            <v>148010</v>
          </cell>
          <cell r="S1189">
            <v>112125</v>
          </cell>
          <cell r="T1189">
            <v>159396</v>
          </cell>
          <cell r="U1189">
            <v>199035</v>
          </cell>
          <cell r="V1189">
            <v>112730</v>
          </cell>
          <cell r="W1189">
            <v>102977</v>
          </cell>
          <cell r="X1189">
            <v>126049</v>
          </cell>
          <cell r="Y1189">
            <v>119994</v>
          </cell>
          <cell r="Z1189">
            <v>63023</v>
          </cell>
          <cell r="AA1189">
            <v>103778</v>
          </cell>
          <cell r="AB1189">
            <v>86362</v>
          </cell>
          <cell r="AC1189">
            <v>162015</v>
          </cell>
          <cell r="AD1189">
            <v>189913</v>
          </cell>
          <cell r="AE1189">
            <v>77546</v>
          </cell>
          <cell r="AF1189">
            <v>51399</v>
          </cell>
          <cell r="AG1189">
            <v>21172</v>
          </cell>
          <cell r="AH1189">
            <v>28982</v>
          </cell>
          <cell r="AI1189">
            <v>56448</v>
          </cell>
          <cell r="AJ1189">
            <v>121381</v>
          </cell>
          <cell r="AK1189">
            <v>67961</v>
          </cell>
          <cell r="AL1189">
            <v>44959</v>
          </cell>
          <cell r="AM1189">
            <v>69073</v>
          </cell>
          <cell r="AN1189">
            <v>47814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  <cell r="J1190">
            <v>53328</v>
          </cell>
          <cell r="L1190">
            <v>696</v>
          </cell>
          <cell r="M1190">
            <v>1398</v>
          </cell>
          <cell r="N1190">
            <v>3309</v>
          </cell>
          <cell r="O1190">
            <v>621</v>
          </cell>
          <cell r="P1190">
            <v>3687</v>
          </cell>
          <cell r="Q1190">
            <v>4085</v>
          </cell>
          <cell r="R1190">
            <v>1074</v>
          </cell>
          <cell r="S1190">
            <v>2317</v>
          </cell>
          <cell r="T1190">
            <v>5522</v>
          </cell>
          <cell r="U1190">
            <v>613</v>
          </cell>
          <cell r="V1190">
            <v>3364</v>
          </cell>
          <cell r="W1190">
            <v>1515</v>
          </cell>
          <cell r="X1190">
            <v>2463</v>
          </cell>
          <cell r="Y1190">
            <v>1822</v>
          </cell>
          <cell r="Z1190">
            <v>2188</v>
          </cell>
          <cell r="AA1190">
            <v>6769</v>
          </cell>
          <cell r="AB1190">
            <v>403</v>
          </cell>
          <cell r="AC1190">
            <v>2857</v>
          </cell>
          <cell r="AD1190">
            <v>3002</v>
          </cell>
          <cell r="AE1190">
            <v>4541</v>
          </cell>
          <cell r="AF1190">
            <v>875</v>
          </cell>
          <cell r="AG1190">
            <v>207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512470</v>
          </cell>
          <cell r="L1191">
            <v>1988</v>
          </cell>
          <cell r="M1191">
            <v>19238</v>
          </cell>
          <cell r="N1191">
            <v>14506</v>
          </cell>
          <cell r="O1191">
            <v>27739</v>
          </cell>
          <cell r="P1191">
            <v>42113</v>
          </cell>
          <cell r="Q1191">
            <v>33915</v>
          </cell>
          <cell r="R1191">
            <v>28418</v>
          </cell>
          <cell r="S1191">
            <v>35360</v>
          </cell>
          <cell r="T1191">
            <v>33205</v>
          </cell>
          <cell r="U1191">
            <v>35314</v>
          </cell>
          <cell r="V1191">
            <v>26542</v>
          </cell>
          <cell r="W1191">
            <v>13408</v>
          </cell>
          <cell r="X1191">
            <v>8569</v>
          </cell>
          <cell r="Y1191">
            <v>3487</v>
          </cell>
          <cell r="Z1191">
            <v>16294</v>
          </cell>
          <cell r="AA1191">
            <v>44794</v>
          </cell>
          <cell r="AB1191">
            <v>11909</v>
          </cell>
          <cell r="AC1191">
            <v>19989</v>
          </cell>
          <cell r="AD1191">
            <v>6402</v>
          </cell>
          <cell r="AE1191">
            <v>45188</v>
          </cell>
          <cell r="AF1191">
            <v>34786</v>
          </cell>
          <cell r="AG1191">
            <v>9306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  <cell r="J1192">
            <v>232335</v>
          </cell>
          <cell r="L1192">
            <v>4728</v>
          </cell>
          <cell r="M1192">
            <v>19744</v>
          </cell>
          <cell r="N1192">
            <v>18699</v>
          </cell>
          <cell r="O1192">
            <v>18348</v>
          </cell>
          <cell r="P1192">
            <v>18529</v>
          </cell>
          <cell r="Q1192">
            <v>19855</v>
          </cell>
          <cell r="R1192">
            <v>11982</v>
          </cell>
          <cell r="S1192">
            <v>9256</v>
          </cell>
          <cell r="T1192">
            <v>14690</v>
          </cell>
          <cell r="U1192">
            <v>14088</v>
          </cell>
          <cell r="V1192">
            <v>5002</v>
          </cell>
          <cell r="W1192">
            <v>13252</v>
          </cell>
          <cell r="X1192">
            <v>9435</v>
          </cell>
          <cell r="Y1192">
            <v>3420</v>
          </cell>
          <cell r="Z1192">
            <v>10790</v>
          </cell>
          <cell r="AA1192">
            <v>5014</v>
          </cell>
          <cell r="AB1192">
            <v>2392</v>
          </cell>
          <cell r="AC1192">
            <v>8228</v>
          </cell>
          <cell r="AD1192">
            <v>5505</v>
          </cell>
          <cell r="AE1192">
            <v>11109</v>
          </cell>
          <cell r="AF1192">
            <v>5370</v>
          </cell>
          <cell r="AG1192">
            <v>2899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  <cell r="J1193">
            <v>16142</v>
          </cell>
          <cell r="L1193">
            <v>87</v>
          </cell>
          <cell r="M1193">
            <v>741</v>
          </cell>
          <cell r="N1193">
            <v>67</v>
          </cell>
          <cell r="O1193">
            <v>1165</v>
          </cell>
          <cell r="P1193">
            <v>385</v>
          </cell>
          <cell r="Q1193">
            <v>38</v>
          </cell>
          <cell r="R1193">
            <v>292</v>
          </cell>
          <cell r="S1193">
            <v>33</v>
          </cell>
          <cell r="T1193">
            <v>740</v>
          </cell>
          <cell r="U1193">
            <v>2718</v>
          </cell>
          <cell r="V1193">
            <v>1105</v>
          </cell>
          <cell r="W1193">
            <v>587</v>
          </cell>
          <cell r="X1193">
            <v>1151</v>
          </cell>
          <cell r="Y1193">
            <v>654</v>
          </cell>
          <cell r="Z1193">
            <v>92</v>
          </cell>
          <cell r="AA1193">
            <v>369</v>
          </cell>
          <cell r="AB1193">
            <v>1027</v>
          </cell>
          <cell r="AC1193">
            <v>1740</v>
          </cell>
          <cell r="AD1193">
            <v>1956</v>
          </cell>
          <cell r="AE1193">
            <v>779</v>
          </cell>
          <cell r="AF1193">
            <v>416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  <cell r="J1194">
            <v>157383</v>
          </cell>
          <cell r="L1194">
            <v>1756</v>
          </cell>
          <cell r="M1194">
            <v>6570</v>
          </cell>
          <cell r="N1194">
            <v>13670</v>
          </cell>
          <cell r="O1194">
            <v>8290</v>
          </cell>
          <cell r="P1194">
            <v>3044</v>
          </cell>
          <cell r="Q1194">
            <v>15655</v>
          </cell>
          <cell r="R1194">
            <v>3783</v>
          </cell>
          <cell r="S1194">
            <v>13631</v>
          </cell>
          <cell r="T1194">
            <v>3305</v>
          </cell>
          <cell r="U1194">
            <v>7230</v>
          </cell>
          <cell r="V1194">
            <v>12175</v>
          </cell>
          <cell r="W1194">
            <v>7271</v>
          </cell>
          <cell r="X1194">
            <v>22888</v>
          </cell>
          <cell r="Y1194">
            <v>3263</v>
          </cell>
          <cell r="Z1194">
            <v>695</v>
          </cell>
          <cell r="AA1194">
            <v>3484</v>
          </cell>
          <cell r="AB1194">
            <v>4868</v>
          </cell>
          <cell r="AC1194">
            <v>2928</v>
          </cell>
          <cell r="AD1194">
            <v>13298</v>
          </cell>
          <cell r="AE1194">
            <v>50</v>
          </cell>
          <cell r="AF1194">
            <v>5181</v>
          </cell>
          <cell r="AG1194">
            <v>1649</v>
          </cell>
          <cell r="AH1194">
            <v>2699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  <cell r="J1195">
            <v>56599</v>
          </cell>
          <cell r="L1195">
            <v>896</v>
          </cell>
          <cell r="M1195">
            <v>6601</v>
          </cell>
          <cell r="N1195">
            <v>338</v>
          </cell>
          <cell r="O1195">
            <v>4207</v>
          </cell>
          <cell r="P1195">
            <v>3810</v>
          </cell>
          <cell r="Q1195">
            <v>2529</v>
          </cell>
          <cell r="R1195">
            <v>1068</v>
          </cell>
          <cell r="S1195">
            <v>951</v>
          </cell>
          <cell r="T1195">
            <v>5027</v>
          </cell>
          <cell r="U1195">
            <v>1236</v>
          </cell>
          <cell r="V1195">
            <v>439</v>
          </cell>
          <cell r="W1195">
            <v>5272</v>
          </cell>
          <cell r="X1195">
            <v>5520</v>
          </cell>
          <cell r="Y1195">
            <v>646</v>
          </cell>
          <cell r="Z1195">
            <v>483</v>
          </cell>
          <cell r="AA1195">
            <v>6981</v>
          </cell>
          <cell r="AB1195">
            <v>6322</v>
          </cell>
          <cell r="AC1195">
            <v>2106</v>
          </cell>
          <cell r="AD1195">
            <v>1304</v>
          </cell>
          <cell r="AE1195">
            <v>751</v>
          </cell>
          <cell r="AF1195">
            <v>14</v>
          </cell>
          <cell r="AG1195">
            <v>48</v>
          </cell>
          <cell r="AH1195">
            <v>50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  <cell r="J1196">
            <v>1367046</v>
          </cell>
          <cell r="L1196">
            <v>28032</v>
          </cell>
          <cell r="M1196">
            <v>33573</v>
          </cell>
          <cell r="N1196">
            <v>57583</v>
          </cell>
          <cell r="O1196">
            <v>36484</v>
          </cell>
          <cell r="P1196">
            <v>51307</v>
          </cell>
          <cell r="Q1196">
            <v>55989</v>
          </cell>
          <cell r="R1196">
            <v>22195</v>
          </cell>
          <cell r="S1196">
            <v>33209</v>
          </cell>
          <cell r="T1196">
            <v>56791</v>
          </cell>
          <cell r="U1196">
            <v>49693</v>
          </cell>
          <cell r="V1196">
            <v>35715</v>
          </cell>
          <cell r="W1196">
            <v>28129</v>
          </cell>
          <cell r="X1196">
            <v>31057</v>
          </cell>
          <cell r="Y1196">
            <v>24436</v>
          </cell>
          <cell r="Z1196">
            <v>53431</v>
          </cell>
          <cell r="AA1196">
            <v>48056</v>
          </cell>
          <cell r="AB1196">
            <v>54717</v>
          </cell>
          <cell r="AC1196">
            <v>61215</v>
          </cell>
          <cell r="AD1196">
            <v>61823</v>
          </cell>
          <cell r="AE1196">
            <v>44685</v>
          </cell>
          <cell r="AF1196">
            <v>71266</v>
          </cell>
          <cell r="AG1196">
            <v>71087</v>
          </cell>
          <cell r="AH1196">
            <v>62048</v>
          </cell>
          <cell r="AI1196">
            <v>67857</v>
          </cell>
          <cell r="AJ1196">
            <v>56021</v>
          </cell>
          <cell r="AK1196">
            <v>55807</v>
          </cell>
          <cell r="AL1196">
            <v>47203</v>
          </cell>
          <cell r="AM1196">
            <v>59999</v>
          </cell>
          <cell r="AN1196">
            <v>7638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  <cell r="J1197">
            <v>809841</v>
          </cell>
          <cell r="L1197">
            <v>3321</v>
          </cell>
          <cell r="M1197">
            <v>35021</v>
          </cell>
          <cell r="N1197">
            <v>74041</v>
          </cell>
          <cell r="O1197">
            <v>54060</v>
          </cell>
          <cell r="P1197">
            <v>41343</v>
          </cell>
          <cell r="Q1197">
            <v>26353</v>
          </cell>
          <cell r="R1197">
            <v>22188</v>
          </cell>
          <cell r="S1197">
            <v>77466</v>
          </cell>
          <cell r="T1197">
            <v>67783</v>
          </cell>
          <cell r="U1197">
            <v>65065</v>
          </cell>
          <cell r="V1197">
            <v>29889</v>
          </cell>
          <cell r="W1197">
            <v>33779</v>
          </cell>
          <cell r="X1197">
            <v>47244</v>
          </cell>
          <cell r="Y1197">
            <v>18314</v>
          </cell>
          <cell r="Z1197">
            <v>21068</v>
          </cell>
          <cell r="AA1197">
            <v>23492</v>
          </cell>
          <cell r="AB1197">
            <v>21195</v>
          </cell>
          <cell r="AC1197">
            <v>26318</v>
          </cell>
          <cell r="AD1197">
            <v>11219</v>
          </cell>
          <cell r="AE1197">
            <v>11091</v>
          </cell>
          <cell r="AF1197">
            <v>5769</v>
          </cell>
          <cell r="AG1197">
            <v>8059</v>
          </cell>
          <cell r="AH1197">
            <v>6547</v>
          </cell>
          <cell r="AI1197">
            <v>34450</v>
          </cell>
          <cell r="AJ1197">
            <v>10213</v>
          </cell>
          <cell r="AK1197">
            <v>17027</v>
          </cell>
          <cell r="AL1197">
            <v>10277</v>
          </cell>
          <cell r="AM1197">
            <v>5505</v>
          </cell>
          <cell r="AN1197">
            <v>545</v>
          </cell>
          <cell r="AO1197">
            <v>1199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  <cell r="J1198">
            <v>1813927</v>
          </cell>
          <cell r="L1198">
            <v>28147</v>
          </cell>
          <cell r="M1198">
            <v>39288</v>
          </cell>
          <cell r="N1198">
            <v>78740</v>
          </cell>
          <cell r="O1198">
            <v>66302</v>
          </cell>
          <cell r="P1198">
            <v>102495</v>
          </cell>
          <cell r="Q1198">
            <v>62679</v>
          </cell>
          <cell r="R1198">
            <v>72945</v>
          </cell>
          <cell r="S1198">
            <v>101499</v>
          </cell>
          <cell r="T1198">
            <v>122591</v>
          </cell>
          <cell r="U1198">
            <v>70059</v>
          </cell>
          <cell r="V1198">
            <v>59586</v>
          </cell>
          <cell r="W1198">
            <v>50945</v>
          </cell>
          <cell r="X1198">
            <v>52582</v>
          </cell>
          <cell r="Y1198">
            <v>57336</v>
          </cell>
          <cell r="Z1198">
            <v>52004</v>
          </cell>
          <cell r="AA1198">
            <v>54977</v>
          </cell>
          <cell r="AB1198">
            <v>67004</v>
          </cell>
          <cell r="AC1198">
            <v>58593</v>
          </cell>
          <cell r="AD1198">
            <v>151639</v>
          </cell>
          <cell r="AE1198">
            <v>54937</v>
          </cell>
          <cell r="AF1198">
            <v>67295</v>
          </cell>
          <cell r="AG1198">
            <v>44186</v>
          </cell>
          <cell r="AH1198">
            <v>33226</v>
          </cell>
          <cell r="AI1198">
            <v>40991</v>
          </cell>
          <cell r="AJ1198">
            <v>51249</v>
          </cell>
          <cell r="AK1198">
            <v>52988</v>
          </cell>
          <cell r="AL1198">
            <v>51715</v>
          </cell>
          <cell r="AM1198">
            <v>46652</v>
          </cell>
          <cell r="AN1198">
            <v>21221</v>
          </cell>
          <cell r="AO1198">
            <v>56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  <cell r="J1199">
            <v>67646</v>
          </cell>
          <cell r="L1199">
            <v>130</v>
          </cell>
          <cell r="M1199">
            <v>753</v>
          </cell>
          <cell r="N1199">
            <v>878</v>
          </cell>
          <cell r="O1199">
            <v>1449</v>
          </cell>
          <cell r="P1199">
            <v>1481</v>
          </cell>
          <cell r="Q1199">
            <v>948</v>
          </cell>
          <cell r="R1199">
            <v>1661</v>
          </cell>
          <cell r="S1199">
            <v>484</v>
          </cell>
          <cell r="T1199">
            <v>268</v>
          </cell>
          <cell r="U1199">
            <v>1409</v>
          </cell>
          <cell r="V1199">
            <v>1461</v>
          </cell>
          <cell r="X1199">
            <v>934</v>
          </cell>
          <cell r="Y1199">
            <v>99</v>
          </cell>
          <cell r="Z1199">
            <v>161</v>
          </cell>
          <cell r="AA1199">
            <v>359</v>
          </cell>
          <cell r="AB1199">
            <v>190</v>
          </cell>
          <cell r="AD1199">
            <v>222</v>
          </cell>
          <cell r="AE1199">
            <v>913</v>
          </cell>
          <cell r="AF1199">
            <v>360</v>
          </cell>
          <cell r="AG1199">
            <v>3409</v>
          </cell>
          <cell r="AH1199">
            <v>5479</v>
          </cell>
          <cell r="AI1199">
            <v>9541</v>
          </cell>
          <cell r="AJ1199">
            <v>8781</v>
          </cell>
          <cell r="AK1199">
            <v>2441</v>
          </cell>
          <cell r="AL1199">
            <v>3519</v>
          </cell>
          <cell r="AM1199">
            <v>11317</v>
          </cell>
          <cell r="AN1199">
            <v>1499</v>
          </cell>
          <cell r="AO1199">
            <v>7500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  <cell r="J1200">
            <v>191135</v>
          </cell>
          <cell r="L1200">
            <v>1036</v>
          </cell>
          <cell r="N1200">
            <v>1240</v>
          </cell>
          <cell r="O1200">
            <v>825</v>
          </cell>
          <cell r="P1200">
            <v>16</v>
          </cell>
          <cell r="Q1200">
            <v>12191</v>
          </cell>
          <cell r="R1200">
            <v>661</v>
          </cell>
          <cell r="S1200">
            <v>5224</v>
          </cell>
          <cell r="U1200">
            <v>2695</v>
          </cell>
          <cell r="V1200">
            <v>3764</v>
          </cell>
          <cell r="X1200">
            <v>2742</v>
          </cell>
          <cell r="AC1200">
            <v>559</v>
          </cell>
          <cell r="AD1200">
            <v>4817</v>
          </cell>
          <cell r="AG1200">
            <v>386</v>
          </cell>
          <cell r="AH1200">
            <v>8672</v>
          </cell>
          <cell r="AI1200">
            <v>7987</v>
          </cell>
          <cell r="AJ1200">
            <v>42356</v>
          </cell>
          <cell r="AK1200">
            <v>37455</v>
          </cell>
          <cell r="AL1200">
            <v>26105</v>
          </cell>
          <cell r="AM1200">
            <v>3745</v>
          </cell>
          <cell r="AN1200">
            <v>12598</v>
          </cell>
          <cell r="AO1200">
            <v>16061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  <cell r="J1201">
            <v>146325</v>
          </cell>
          <cell r="L1201">
            <v>744</v>
          </cell>
          <cell r="M1201">
            <v>6518</v>
          </cell>
          <cell r="N1201">
            <v>497</v>
          </cell>
          <cell r="O1201">
            <v>307</v>
          </cell>
          <cell r="P1201">
            <v>728</v>
          </cell>
          <cell r="Q1201">
            <v>3948</v>
          </cell>
          <cell r="R1201">
            <v>156</v>
          </cell>
          <cell r="S1201">
            <v>950</v>
          </cell>
          <cell r="T1201">
            <v>596</v>
          </cell>
          <cell r="U1201">
            <v>1065</v>
          </cell>
          <cell r="V1201">
            <v>1685</v>
          </cell>
          <cell r="W1201">
            <v>329</v>
          </cell>
          <cell r="X1201">
            <v>1845</v>
          </cell>
          <cell r="Y1201">
            <v>748</v>
          </cell>
          <cell r="AA1201">
            <v>705</v>
          </cell>
          <cell r="AB1201">
            <v>135</v>
          </cell>
          <cell r="AC1201">
            <v>1015</v>
          </cell>
          <cell r="AD1201">
            <v>1342</v>
          </cell>
          <cell r="AE1201">
            <v>66</v>
          </cell>
          <cell r="AF1201">
            <v>532</v>
          </cell>
          <cell r="AG1201">
            <v>2988</v>
          </cell>
          <cell r="AH1201">
            <v>11872</v>
          </cell>
          <cell r="AI1201">
            <v>14186</v>
          </cell>
          <cell r="AJ1201">
            <v>17038</v>
          </cell>
          <cell r="AK1201">
            <v>15058</v>
          </cell>
          <cell r="AL1201">
            <v>24392</v>
          </cell>
          <cell r="AM1201">
            <v>13809</v>
          </cell>
          <cell r="AN1201">
            <v>22502</v>
          </cell>
          <cell r="AO1201">
            <v>569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3157420</v>
          </cell>
          <cell r="L1202">
            <v>90413</v>
          </cell>
          <cell r="M1202">
            <v>137935</v>
          </cell>
          <cell r="N1202">
            <v>131999</v>
          </cell>
          <cell r="O1202">
            <v>133114</v>
          </cell>
          <cell r="P1202">
            <v>123726</v>
          </cell>
          <cell r="Q1202">
            <v>111464</v>
          </cell>
          <cell r="R1202">
            <v>105888</v>
          </cell>
          <cell r="S1202">
            <v>108335</v>
          </cell>
          <cell r="T1202">
            <v>123357</v>
          </cell>
          <cell r="U1202">
            <v>128001</v>
          </cell>
          <cell r="V1202">
            <v>108212</v>
          </cell>
          <cell r="W1202">
            <v>129910</v>
          </cell>
          <cell r="X1202">
            <v>86232</v>
          </cell>
          <cell r="Y1202">
            <v>73852</v>
          </cell>
          <cell r="Z1202">
            <v>67074</v>
          </cell>
          <cell r="AA1202">
            <v>59832</v>
          </cell>
          <cell r="AB1202">
            <v>55956</v>
          </cell>
          <cell r="AC1202">
            <v>46962</v>
          </cell>
          <cell r="AD1202">
            <v>45128</v>
          </cell>
          <cell r="AE1202">
            <v>107716</v>
          </cell>
          <cell r="AF1202">
            <v>118167</v>
          </cell>
          <cell r="AG1202">
            <v>106459</v>
          </cell>
          <cell r="AH1202">
            <v>148091</v>
          </cell>
          <cell r="AI1202">
            <v>100882</v>
          </cell>
          <cell r="AJ1202">
            <v>225418</v>
          </cell>
          <cell r="AK1202">
            <v>208104</v>
          </cell>
          <cell r="AL1202">
            <v>140742</v>
          </cell>
          <cell r="AM1202">
            <v>104300</v>
          </cell>
          <cell r="AN1202">
            <v>30151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60860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3631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2579</v>
          </cell>
          <cell r="X1203">
            <v>3933</v>
          </cell>
          <cell r="Y1203">
            <v>3135</v>
          </cell>
          <cell r="Z1203">
            <v>1485</v>
          </cell>
          <cell r="AA1203">
            <v>1380</v>
          </cell>
          <cell r="AB1203">
            <v>1012</v>
          </cell>
          <cell r="AC1203">
            <v>1371</v>
          </cell>
          <cell r="AD1203">
            <v>715</v>
          </cell>
          <cell r="AE1203">
            <v>1382</v>
          </cell>
          <cell r="AF1203">
            <v>1530</v>
          </cell>
          <cell r="AG1203">
            <v>2261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650238</v>
          </cell>
          <cell r="L1204">
            <v>7153</v>
          </cell>
          <cell r="M1204">
            <v>16054</v>
          </cell>
          <cell r="N1204">
            <v>12909</v>
          </cell>
          <cell r="O1204">
            <v>13406</v>
          </cell>
          <cell r="P1204">
            <v>11335</v>
          </cell>
          <cell r="Q1204">
            <v>14263</v>
          </cell>
          <cell r="R1204">
            <v>16255</v>
          </cell>
          <cell r="S1204">
            <v>14448</v>
          </cell>
          <cell r="T1204">
            <v>19738</v>
          </cell>
          <cell r="U1204">
            <v>19816</v>
          </cell>
          <cell r="V1204">
            <v>26200</v>
          </cell>
          <cell r="W1204">
            <v>20482</v>
          </cell>
          <cell r="X1204">
            <v>18310</v>
          </cell>
          <cell r="Y1204">
            <v>24385</v>
          </cell>
          <cell r="Z1204">
            <v>19586</v>
          </cell>
          <cell r="AA1204">
            <v>19831</v>
          </cell>
          <cell r="AB1204">
            <v>18534</v>
          </cell>
          <cell r="AC1204">
            <v>18261</v>
          </cell>
          <cell r="AD1204">
            <v>12549</v>
          </cell>
          <cell r="AE1204">
            <v>18692</v>
          </cell>
          <cell r="AF1204">
            <v>41027</v>
          </cell>
          <cell r="AG1204">
            <v>28478</v>
          </cell>
          <cell r="AH1204">
            <v>24501</v>
          </cell>
          <cell r="AI1204">
            <v>26762</v>
          </cell>
          <cell r="AJ1204">
            <v>49774</v>
          </cell>
          <cell r="AK1204">
            <v>44042</v>
          </cell>
          <cell r="AL1204">
            <v>34500</v>
          </cell>
          <cell r="AM1204">
            <v>29207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11324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509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473</v>
          </cell>
          <cell r="AH1205">
            <v>1934</v>
          </cell>
          <cell r="AJ1205">
            <v>239</v>
          </cell>
          <cell r="AK1205">
            <v>100</v>
          </cell>
          <cell r="AL1205">
            <v>1373</v>
          </cell>
          <cell r="AM1205">
            <v>805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71539</v>
          </cell>
          <cell r="M1206">
            <v>129</v>
          </cell>
          <cell r="O1206">
            <v>1792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14449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935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2626</v>
          </cell>
          <cell r="AH1207">
            <v>1194</v>
          </cell>
          <cell r="AI1207">
            <v>160</v>
          </cell>
          <cell r="AJ1207">
            <v>565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  <cell r="J1208">
            <v>229123</v>
          </cell>
          <cell r="L1208">
            <v>8022</v>
          </cell>
          <cell r="M1208">
            <v>11088</v>
          </cell>
          <cell r="N1208">
            <v>15532</v>
          </cell>
          <cell r="O1208">
            <v>14747</v>
          </cell>
          <cell r="P1208">
            <v>14104</v>
          </cell>
          <cell r="Q1208">
            <v>11797</v>
          </cell>
          <cell r="R1208">
            <v>10150</v>
          </cell>
          <cell r="S1208">
            <v>8599</v>
          </cell>
          <cell r="T1208">
            <v>11509</v>
          </cell>
          <cell r="U1208">
            <v>15241</v>
          </cell>
          <cell r="V1208">
            <v>9506</v>
          </cell>
          <cell r="W1208">
            <v>7092</v>
          </cell>
          <cell r="X1208">
            <v>7343</v>
          </cell>
          <cell r="Y1208">
            <v>4116</v>
          </cell>
          <cell r="Z1208">
            <v>4398</v>
          </cell>
          <cell r="AA1208">
            <v>6558</v>
          </cell>
          <cell r="AB1208">
            <v>6552</v>
          </cell>
          <cell r="AC1208">
            <v>3163</v>
          </cell>
          <cell r="AD1208">
            <v>6069</v>
          </cell>
          <cell r="AE1208">
            <v>8037</v>
          </cell>
          <cell r="AF1208">
            <v>3657</v>
          </cell>
          <cell r="AG1208">
            <v>2099</v>
          </cell>
          <cell r="AH1208">
            <v>4290</v>
          </cell>
          <cell r="AI1208">
            <v>2599</v>
          </cell>
          <cell r="AJ1208">
            <v>8921</v>
          </cell>
          <cell r="AK1208">
            <v>7844</v>
          </cell>
          <cell r="AL1208">
            <v>6357</v>
          </cell>
          <cell r="AM1208">
            <v>7493</v>
          </cell>
          <cell r="AN1208">
            <v>2240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  <cell r="J1209">
            <v>455665</v>
          </cell>
          <cell r="L1209">
            <v>3913</v>
          </cell>
          <cell r="M1209">
            <v>12577</v>
          </cell>
          <cell r="N1209">
            <v>20280</v>
          </cell>
          <cell r="O1209">
            <v>21424</v>
          </cell>
          <cell r="P1209">
            <v>26996</v>
          </cell>
          <cell r="Q1209">
            <v>21604</v>
          </cell>
          <cell r="R1209">
            <v>35672</v>
          </cell>
          <cell r="S1209">
            <v>28315</v>
          </cell>
          <cell r="T1209">
            <v>2972</v>
          </cell>
          <cell r="U1209">
            <v>17279</v>
          </cell>
          <cell r="V1209">
            <v>14869</v>
          </cell>
          <cell r="W1209">
            <v>3971</v>
          </cell>
          <cell r="X1209">
            <v>5766</v>
          </cell>
          <cell r="Y1209">
            <v>2923</v>
          </cell>
          <cell r="Z1209">
            <v>545</v>
          </cell>
          <cell r="AA1209">
            <v>7303</v>
          </cell>
          <cell r="AB1209">
            <v>4049</v>
          </cell>
          <cell r="AC1209">
            <v>14694</v>
          </cell>
          <cell r="AD1209">
            <v>2348</v>
          </cell>
          <cell r="AE1209">
            <v>2347</v>
          </cell>
          <cell r="AF1209">
            <v>4379</v>
          </cell>
          <cell r="AG1209">
            <v>16533</v>
          </cell>
          <cell r="AH1209">
            <v>1181</v>
          </cell>
          <cell r="AI1209">
            <v>2362</v>
          </cell>
          <cell r="AJ1209">
            <v>5913</v>
          </cell>
          <cell r="AK1209">
            <v>85732</v>
          </cell>
          <cell r="AL1209">
            <v>207</v>
          </cell>
          <cell r="AM1209">
            <v>88957</v>
          </cell>
          <cell r="AN1209">
            <v>554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  <cell r="J1210">
            <v>1085197</v>
          </cell>
          <cell r="L1210">
            <v>13859</v>
          </cell>
          <cell r="M1210">
            <v>33143</v>
          </cell>
          <cell r="N1210">
            <v>46080</v>
          </cell>
          <cell r="O1210">
            <v>48875</v>
          </cell>
          <cell r="P1210">
            <v>60865</v>
          </cell>
          <cell r="Q1210">
            <v>54467</v>
          </cell>
          <cell r="R1210">
            <v>37894</v>
          </cell>
          <cell r="S1210">
            <v>33934</v>
          </cell>
          <cell r="T1210">
            <v>45145</v>
          </cell>
          <cell r="U1210">
            <v>77534</v>
          </cell>
          <cell r="V1210">
            <v>31971</v>
          </cell>
          <cell r="W1210">
            <v>66578</v>
          </cell>
          <cell r="X1210">
            <v>26459</v>
          </cell>
          <cell r="Y1210">
            <v>81555</v>
          </cell>
          <cell r="Z1210">
            <v>35731</v>
          </cell>
          <cell r="AA1210">
            <v>24719</v>
          </cell>
          <cell r="AB1210">
            <v>30965</v>
          </cell>
          <cell r="AC1210">
            <v>26994</v>
          </cell>
          <cell r="AD1210">
            <v>25372</v>
          </cell>
          <cell r="AE1210">
            <v>22989</v>
          </cell>
          <cell r="AF1210">
            <v>21759</v>
          </cell>
          <cell r="AG1210">
            <v>57157</v>
          </cell>
          <cell r="AH1210">
            <v>11916</v>
          </cell>
          <cell r="AI1210">
            <v>29750</v>
          </cell>
          <cell r="AJ1210">
            <v>59837</v>
          </cell>
          <cell r="AK1210">
            <v>32128</v>
          </cell>
          <cell r="AL1210">
            <v>23753</v>
          </cell>
          <cell r="AM1210">
            <v>17106</v>
          </cell>
          <cell r="AN1210">
            <v>6662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  <cell r="J1211">
            <v>834358</v>
          </cell>
          <cell r="L1211">
            <v>38707</v>
          </cell>
          <cell r="M1211">
            <v>45276</v>
          </cell>
          <cell r="N1211">
            <v>48137</v>
          </cell>
          <cell r="O1211">
            <v>60042</v>
          </cell>
          <cell r="P1211">
            <v>56758</v>
          </cell>
          <cell r="Q1211">
            <v>59097</v>
          </cell>
          <cell r="R1211">
            <v>55866</v>
          </cell>
          <cell r="S1211">
            <v>48745</v>
          </cell>
          <cell r="T1211">
            <v>42815</v>
          </cell>
          <cell r="U1211">
            <v>45476</v>
          </cell>
          <cell r="V1211">
            <v>42516</v>
          </cell>
          <cell r="W1211">
            <v>35163</v>
          </cell>
          <cell r="X1211">
            <v>35408</v>
          </cell>
          <cell r="Y1211">
            <v>30912</v>
          </cell>
          <cell r="Z1211">
            <v>21189</v>
          </cell>
          <cell r="AA1211">
            <v>26472</v>
          </cell>
          <cell r="AB1211">
            <v>21166</v>
          </cell>
          <cell r="AC1211">
            <v>15325</v>
          </cell>
          <cell r="AD1211">
            <v>15910</v>
          </cell>
          <cell r="AE1211">
            <v>17179</v>
          </cell>
          <cell r="AF1211">
            <v>5569</v>
          </cell>
          <cell r="AG1211">
            <v>3765</v>
          </cell>
          <cell r="AH1211">
            <v>5804</v>
          </cell>
          <cell r="AI1211">
            <v>8642</v>
          </cell>
          <cell r="AJ1211">
            <v>15016</v>
          </cell>
          <cell r="AK1211">
            <v>10567</v>
          </cell>
          <cell r="AL1211">
            <v>9927</v>
          </cell>
          <cell r="AM1211">
            <v>7275</v>
          </cell>
          <cell r="AN1211">
            <v>5634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  <cell r="J1212">
            <v>468502</v>
          </cell>
          <cell r="L1212">
            <v>3707</v>
          </cell>
          <cell r="M1212">
            <v>57727</v>
          </cell>
          <cell r="N1212">
            <v>21152</v>
          </cell>
          <cell r="O1212">
            <v>44749</v>
          </cell>
          <cell r="P1212">
            <v>19588</v>
          </cell>
          <cell r="Q1212">
            <v>18465</v>
          </cell>
          <cell r="R1212">
            <v>27953</v>
          </cell>
          <cell r="S1212">
            <v>80622</v>
          </cell>
          <cell r="T1212">
            <v>7561</v>
          </cell>
          <cell r="U1212">
            <v>5436</v>
          </cell>
          <cell r="V1212">
            <v>19199</v>
          </cell>
          <cell r="W1212">
            <v>2611</v>
          </cell>
          <cell r="X1212">
            <v>25006</v>
          </cell>
          <cell r="Y1212">
            <v>12911</v>
          </cell>
          <cell r="Z1212">
            <v>1540</v>
          </cell>
          <cell r="AA1212">
            <v>18256</v>
          </cell>
          <cell r="AB1212">
            <v>3744</v>
          </cell>
          <cell r="AC1212">
            <v>11900</v>
          </cell>
          <cell r="AD1212">
            <v>1096</v>
          </cell>
          <cell r="AE1212">
            <v>41990</v>
          </cell>
          <cell r="AF1212">
            <v>4659</v>
          </cell>
          <cell r="AG1212">
            <v>12439</v>
          </cell>
          <cell r="AH1212">
            <v>6720</v>
          </cell>
          <cell r="AI1212">
            <v>1295</v>
          </cell>
          <cell r="AJ1212">
            <v>1360</v>
          </cell>
          <cell r="AK1212">
            <v>15282</v>
          </cell>
          <cell r="AL1212">
            <v>699</v>
          </cell>
          <cell r="AM1212">
            <v>630</v>
          </cell>
          <cell r="AN1212">
            <v>205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  <cell r="J1213">
            <v>4455701</v>
          </cell>
          <cell r="L1213">
            <v>101907</v>
          </cell>
          <cell r="M1213">
            <v>282961</v>
          </cell>
          <cell r="N1213">
            <v>251143</v>
          </cell>
          <cell r="O1213">
            <v>290719</v>
          </cell>
          <cell r="P1213">
            <v>228493</v>
          </cell>
          <cell r="Q1213">
            <v>199042</v>
          </cell>
          <cell r="R1213">
            <v>186291</v>
          </cell>
          <cell r="S1213">
            <v>156272</v>
          </cell>
          <cell r="T1213">
            <v>155358</v>
          </cell>
          <cell r="U1213">
            <v>220024</v>
          </cell>
          <cell r="V1213">
            <v>159414</v>
          </cell>
          <cell r="W1213">
            <v>113431</v>
          </cell>
          <cell r="X1213">
            <v>153589</v>
          </cell>
          <cell r="Y1213">
            <v>196025</v>
          </cell>
          <cell r="Z1213">
            <v>95458</v>
          </cell>
          <cell r="AA1213">
            <v>124896</v>
          </cell>
          <cell r="AB1213">
            <v>119274</v>
          </cell>
          <cell r="AC1213">
            <v>143466</v>
          </cell>
          <cell r="AD1213">
            <v>117317</v>
          </cell>
          <cell r="AE1213">
            <v>153196</v>
          </cell>
          <cell r="AF1213">
            <v>100474</v>
          </cell>
          <cell r="AG1213">
            <v>125887</v>
          </cell>
          <cell r="AH1213">
            <v>55844</v>
          </cell>
          <cell r="AI1213">
            <v>85519</v>
          </cell>
          <cell r="AJ1213">
            <v>166027</v>
          </cell>
          <cell r="AK1213">
            <v>132959</v>
          </cell>
          <cell r="AL1213">
            <v>202121</v>
          </cell>
          <cell r="AM1213">
            <v>79008</v>
          </cell>
          <cell r="AN1213">
            <v>55813</v>
          </cell>
          <cell r="AO1213">
            <v>3773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  <cell r="J1214">
            <v>37289</v>
          </cell>
          <cell r="L1214">
            <v>607</v>
          </cell>
          <cell r="M1214">
            <v>1771</v>
          </cell>
          <cell r="N1214">
            <v>1618</v>
          </cell>
          <cell r="O1214">
            <v>1377</v>
          </cell>
          <cell r="P1214">
            <v>1281</v>
          </cell>
          <cell r="Q1214">
            <v>1414</v>
          </cell>
          <cell r="R1214">
            <v>2290</v>
          </cell>
          <cell r="S1214">
            <v>2590</v>
          </cell>
          <cell r="T1214">
            <v>848</v>
          </cell>
          <cell r="U1214">
            <v>1983</v>
          </cell>
          <cell r="V1214">
            <v>765</v>
          </cell>
          <cell r="W1214">
            <v>3341</v>
          </cell>
          <cell r="X1214">
            <v>1498</v>
          </cell>
          <cell r="Y1214">
            <v>1526</v>
          </cell>
          <cell r="Z1214">
            <v>1762</v>
          </cell>
          <cell r="AA1214">
            <v>2108</v>
          </cell>
          <cell r="AB1214">
            <v>1141</v>
          </cell>
          <cell r="AC1214">
            <v>1929</v>
          </cell>
          <cell r="AD1214">
            <v>3631</v>
          </cell>
          <cell r="AE1214">
            <v>360</v>
          </cell>
          <cell r="AF1214">
            <v>2724</v>
          </cell>
          <cell r="AG1214">
            <v>466</v>
          </cell>
          <cell r="AH1214">
            <v>259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  <cell r="J1215">
            <v>1209561</v>
          </cell>
          <cell r="L1215">
            <v>3328</v>
          </cell>
          <cell r="M1215">
            <v>78317</v>
          </cell>
          <cell r="N1215">
            <v>50655</v>
          </cell>
          <cell r="O1215">
            <v>45950</v>
          </cell>
          <cell r="P1215">
            <v>63315</v>
          </cell>
          <cell r="Q1215">
            <v>69482</v>
          </cell>
          <cell r="R1215">
            <v>67085</v>
          </cell>
          <cell r="S1215">
            <v>43182</v>
          </cell>
          <cell r="T1215">
            <v>70671</v>
          </cell>
          <cell r="U1215">
            <v>49052</v>
          </cell>
          <cell r="V1215">
            <v>60983</v>
          </cell>
          <cell r="W1215">
            <v>29842</v>
          </cell>
          <cell r="X1215">
            <v>93247</v>
          </cell>
          <cell r="Y1215">
            <v>73051</v>
          </cell>
          <cell r="Z1215">
            <v>47418</v>
          </cell>
          <cell r="AA1215">
            <v>64570</v>
          </cell>
          <cell r="AB1215">
            <v>42685</v>
          </cell>
          <cell r="AC1215">
            <v>65347</v>
          </cell>
          <cell r="AD1215">
            <v>67962</v>
          </cell>
          <cell r="AE1215">
            <v>30681</v>
          </cell>
          <cell r="AF1215">
            <v>44956</v>
          </cell>
          <cell r="AG1215">
            <v>44316</v>
          </cell>
          <cell r="AH1215">
            <v>3466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  <cell r="J1216">
            <v>465362</v>
          </cell>
          <cell r="L1216">
            <v>2651</v>
          </cell>
          <cell r="M1216">
            <v>16672</v>
          </cell>
          <cell r="N1216">
            <v>17146</v>
          </cell>
          <cell r="O1216">
            <v>19014</v>
          </cell>
          <cell r="P1216">
            <v>18790</v>
          </cell>
          <cell r="Q1216">
            <v>20063</v>
          </cell>
          <cell r="R1216">
            <v>14102</v>
          </cell>
          <cell r="S1216">
            <v>17752</v>
          </cell>
          <cell r="T1216">
            <v>15916</v>
          </cell>
          <cell r="U1216">
            <v>20205</v>
          </cell>
          <cell r="V1216">
            <v>24585</v>
          </cell>
          <cell r="W1216">
            <v>25120</v>
          </cell>
          <cell r="X1216">
            <v>27753</v>
          </cell>
          <cell r="Y1216">
            <v>31318</v>
          </cell>
          <cell r="Z1216">
            <v>14062</v>
          </cell>
          <cell r="AA1216">
            <v>32081</v>
          </cell>
          <cell r="AB1216">
            <v>17490</v>
          </cell>
          <cell r="AC1216">
            <v>23300</v>
          </cell>
          <cell r="AD1216">
            <v>35896</v>
          </cell>
          <cell r="AE1216">
            <v>19602</v>
          </cell>
          <cell r="AF1216">
            <v>31605</v>
          </cell>
          <cell r="AG1216">
            <v>18794</v>
          </cell>
          <cell r="AH1216">
            <v>1445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12973</v>
          </cell>
          <cell r="L1217">
            <v>453</v>
          </cell>
          <cell r="M1217">
            <v>201</v>
          </cell>
          <cell r="N1217">
            <v>51</v>
          </cell>
          <cell r="O1217">
            <v>1189</v>
          </cell>
          <cell r="P1217">
            <v>742</v>
          </cell>
          <cell r="Q1217">
            <v>250</v>
          </cell>
          <cell r="R1217">
            <v>668</v>
          </cell>
          <cell r="S1217">
            <v>946</v>
          </cell>
          <cell r="T1217">
            <v>1110</v>
          </cell>
          <cell r="U1217">
            <v>57</v>
          </cell>
          <cell r="V1217">
            <v>104</v>
          </cell>
          <cell r="W1217">
            <v>1074</v>
          </cell>
          <cell r="X1217">
            <v>1067</v>
          </cell>
          <cell r="Y1217">
            <v>544</v>
          </cell>
          <cell r="Z1217">
            <v>296</v>
          </cell>
          <cell r="AA1217">
            <v>699</v>
          </cell>
          <cell r="AB1217">
            <v>948</v>
          </cell>
          <cell r="AC1217">
            <v>67</v>
          </cell>
          <cell r="AD1217">
            <v>834</v>
          </cell>
          <cell r="AE1217">
            <v>641</v>
          </cell>
          <cell r="AF1217">
            <v>642</v>
          </cell>
          <cell r="AG1217">
            <v>286</v>
          </cell>
          <cell r="AH1217">
            <v>104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  <cell r="J1218">
            <v>498071</v>
          </cell>
          <cell r="L1218">
            <v>1090</v>
          </cell>
          <cell r="M1218">
            <v>34875</v>
          </cell>
          <cell r="N1218">
            <v>25981</v>
          </cell>
          <cell r="O1218">
            <v>16498</v>
          </cell>
          <cell r="P1218">
            <v>9005</v>
          </cell>
          <cell r="Q1218">
            <v>39862</v>
          </cell>
          <cell r="R1218">
            <v>17348</v>
          </cell>
          <cell r="S1218">
            <v>44220</v>
          </cell>
          <cell r="T1218">
            <v>81237</v>
          </cell>
          <cell r="U1218">
            <v>23506</v>
          </cell>
          <cell r="V1218">
            <v>20879</v>
          </cell>
          <cell r="W1218">
            <v>22657</v>
          </cell>
          <cell r="X1218">
            <v>14126</v>
          </cell>
          <cell r="Y1218">
            <v>28209</v>
          </cell>
          <cell r="Z1218">
            <v>9351</v>
          </cell>
          <cell r="AA1218">
            <v>17715</v>
          </cell>
          <cell r="AB1218">
            <v>36565</v>
          </cell>
          <cell r="AC1218">
            <v>29595</v>
          </cell>
          <cell r="AD1218">
            <v>5049</v>
          </cell>
          <cell r="AE1218">
            <v>7934</v>
          </cell>
          <cell r="AF1218">
            <v>2914</v>
          </cell>
          <cell r="AG1218">
            <v>2887</v>
          </cell>
          <cell r="AH1218">
            <v>6481</v>
          </cell>
          <cell r="AI1218">
            <v>87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  <cell r="J1219">
            <v>143169</v>
          </cell>
          <cell r="L1219">
            <v>756</v>
          </cell>
          <cell r="M1219">
            <v>1967</v>
          </cell>
          <cell r="N1219">
            <v>648</v>
          </cell>
          <cell r="O1219">
            <v>4944</v>
          </cell>
          <cell r="P1219">
            <v>1838</v>
          </cell>
          <cell r="Q1219">
            <v>8175</v>
          </cell>
          <cell r="R1219">
            <v>4886</v>
          </cell>
          <cell r="S1219">
            <v>2584</v>
          </cell>
          <cell r="T1219">
            <v>3944</v>
          </cell>
          <cell r="U1219">
            <v>1009</v>
          </cell>
          <cell r="V1219">
            <v>2384</v>
          </cell>
          <cell r="W1219">
            <v>6615</v>
          </cell>
          <cell r="X1219">
            <v>7248</v>
          </cell>
          <cell r="Y1219">
            <v>3133</v>
          </cell>
          <cell r="Z1219">
            <v>3620</v>
          </cell>
          <cell r="AA1219">
            <v>51458</v>
          </cell>
          <cell r="AB1219">
            <v>11802</v>
          </cell>
          <cell r="AC1219">
            <v>2752</v>
          </cell>
          <cell r="AD1219">
            <v>5167</v>
          </cell>
          <cell r="AE1219">
            <v>2102</v>
          </cell>
          <cell r="AF1219">
            <v>2170</v>
          </cell>
          <cell r="AG1219">
            <v>329</v>
          </cell>
          <cell r="AH1219">
            <v>13638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  <cell r="J1220">
            <v>690010</v>
          </cell>
          <cell r="L1220">
            <v>15339</v>
          </cell>
          <cell r="M1220">
            <v>26790</v>
          </cell>
          <cell r="N1220">
            <v>30243</v>
          </cell>
          <cell r="O1220">
            <v>33890</v>
          </cell>
          <cell r="P1220">
            <v>29964</v>
          </cell>
          <cell r="Q1220">
            <v>30209</v>
          </cell>
          <cell r="R1220">
            <v>26182</v>
          </cell>
          <cell r="S1220">
            <v>28272</v>
          </cell>
          <cell r="T1220">
            <v>25549</v>
          </cell>
          <cell r="U1220">
            <v>27317</v>
          </cell>
          <cell r="V1220">
            <v>25990</v>
          </cell>
          <cell r="W1220">
            <v>24539</v>
          </cell>
          <cell r="X1220">
            <v>24118</v>
          </cell>
          <cell r="Y1220">
            <v>20405</v>
          </cell>
          <cell r="Z1220">
            <v>24192</v>
          </cell>
          <cell r="AA1220">
            <v>18389</v>
          </cell>
          <cell r="AB1220">
            <v>22708</v>
          </cell>
          <cell r="AC1220">
            <v>25102</v>
          </cell>
          <cell r="AD1220">
            <v>30626</v>
          </cell>
          <cell r="AE1220">
            <v>32725</v>
          </cell>
          <cell r="AF1220">
            <v>15300</v>
          </cell>
          <cell r="AG1220">
            <v>19981</v>
          </cell>
          <cell r="AH1220">
            <v>21474</v>
          </cell>
          <cell r="AI1220">
            <v>20155</v>
          </cell>
          <cell r="AJ1220">
            <v>21166</v>
          </cell>
          <cell r="AK1220">
            <v>22337</v>
          </cell>
          <cell r="AL1220">
            <v>17943</v>
          </cell>
          <cell r="AM1220">
            <v>16146</v>
          </cell>
          <cell r="AN1220">
            <v>12639</v>
          </cell>
          <cell r="AO1220">
            <v>320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1301315</v>
          </cell>
          <cell r="L1221">
            <v>1625</v>
          </cell>
          <cell r="M1221">
            <v>40043</v>
          </cell>
          <cell r="N1221">
            <v>68012</v>
          </cell>
          <cell r="O1221">
            <v>115908</v>
          </cell>
          <cell r="P1221">
            <v>51471</v>
          </cell>
          <cell r="Q1221">
            <v>47803</v>
          </cell>
          <cell r="R1221">
            <v>94999</v>
          </cell>
          <cell r="S1221">
            <v>85409</v>
          </cell>
          <cell r="T1221">
            <v>86262</v>
          </cell>
          <cell r="U1221">
            <v>56192</v>
          </cell>
          <cell r="V1221">
            <v>95626</v>
          </cell>
          <cell r="W1221">
            <v>77470</v>
          </cell>
          <cell r="X1221">
            <v>45806</v>
          </cell>
          <cell r="Y1221">
            <v>35474</v>
          </cell>
          <cell r="Z1221">
            <v>40221</v>
          </cell>
          <cell r="AA1221">
            <v>17721</v>
          </cell>
          <cell r="AB1221">
            <v>10102</v>
          </cell>
          <cell r="AC1221">
            <v>15944</v>
          </cell>
          <cell r="AD1221">
            <v>52644</v>
          </cell>
          <cell r="AE1221">
            <v>22805</v>
          </cell>
          <cell r="AF1221">
            <v>11847</v>
          </cell>
          <cell r="AG1221">
            <v>15056</v>
          </cell>
          <cell r="AH1221">
            <v>6598</v>
          </cell>
          <cell r="AI1221">
            <v>17877</v>
          </cell>
          <cell r="AJ1221">
            <v>14908</v>
          </cell>
          <cell r="AK1221">
            <v>18831</v>
          </cell>
          <cell r="AL1221">
            <v>45196</v>
          </cell>
          <cell r="AM1221">
            <v>32583</v>
          </cell>
          <cell r="AN1221">
            <v>31589</v>
          </cell>
          <cell r="AO1221">
            <v>45293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  <cell r="J1222">
            <v>1791938</v>
          </cell>
          <cell r="L1222">
            <v>23876</v>
          </cell>
          <cell r="M1222">
            <v>54291</v>
          </cell>
          <cell r="N1222">
            <v>57215</v>
          </cell>
          <cell r="O1222">
            <v>57060</v>
          </cell>
          <cell r="P1222">
            <v>78235</v>
          </cell>
          <cell r="Q1222">
            <v>43832</v>
          </cell>
          <cell r="R1222">
            <v>41210</v>
          </cell>
          <cell r="S1222">
            <v>74056</v>
          </cell>
          <cell r="T1222">
            <v>59173</v>
          </cell>
          <cell r="U1222">
            <v>53033</v>
          </cell>
          <cell r="V1222">
            <v>56580</v>
          </cell>
          <cell r="W1222">
            <v>109725</v>
          </cell>
          <cell r="X1222">
            <v>65164</v>
          </cell>
          <cell r="Y1222">
            <v>65260</v>
          </cell>
          <cell r="Z1222">
            <v>70013</v>
          </cell>
          <cell r="AA1222">
            <v>71035</v>
          </cell>
          <cell r="AB1222">
            <v>68483</v>
          </cell>
          <cell r="AC1222">
            <v>57950</v>
          </cell>
          <cell r="AD1222">
            <v>57469</v>
          </cell>
          <cell r="AE1222">
            <v>61125</v>
          </cell>
          <cell r="AF1222">
            <v>60971</v>
          </cell>
          <cell r="AG1222">
            <v>57813</v>
          </cell>
          <cell r="AH1222">
            <v>44359</v>
          </cell>
          <cell r="AI1222">
            <v>62304</v>
          </cell>
          <cell r="AJ1222">
            <v>54676</v>
          </cell>
          <cell r="AK1222">
            <v>65936</v>
          </cell>
          <cell r="AL1222">
            <v>75007</v>
          </cell>
          <cell r="AM1222">
            <v>98310</v>
          </cell>
          <cell r="AN1222">
            <v>35259</v>
          </cell>
          <cell r="AO1222">
            <v>12518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  <cell r="J1223">
            <v>30085</v>
          </cell>
          <cell r="L1223">
            <v>500</v>
          </cell>
          <cell r="M1223">
            <v>116</v>
          </cell>
          <cell r="N1223">
            <v>416</v>
          </cell>
          <cell r="O1223">
            <v>1573</v>
          </cell>
          <cell r="P1223">
            <v>1194</v>
          </cell>
          <cell r="Q1223">
            <v>631</v>
          </cell>
          <cell r="R1223">
            <v>742</v>
          </cell>
          <cell r="S1223">
            <v>249</v>
          </cell>
          <cell r="T1223">
            <v>1067</v>
          </cell>
          <cell r="U1223">
            <v>1526</v>
          </cell>
          <cell r="V1223">
            <v>1745</v>
          </cell>
          <cell r="W1223">
            <v>269</v>
          </cell>
          <cell r="X1223">
            <v>573</v>
          </cell>
          <cell r="Y1223">
            <v>83</v>
          </cell>
          <cell r="Z1223">
            <v>841</v>
          </cell>
          <cell r="AA1223">
            <v>92</v>
          </cell>
          <cell r="AB1223">
            <v>575</v>
          </cell>
          <cell r="AC1223">
            <v>1011</v>
          </cell>
          <cell r="AD1223">
            <v>718</v>
          </cell>
          <cell r="AE1223">
            <v>40</v>
          </cell>
          <cell r="AG1223">
            <v>570</v>
          </cell>
          <cell r="AH1223">
            <v>2340</v>
          </cell>
          <cell r="AI1223">
            <v>1694</v>
          </cell>
          <cell r="AJ1223">
            <v>1665</v>
          </cell>
          <cell r="AK1223">
            <v>3821</v>
          </cell>
          <cell r="AL1223">
            <v>594</v>
          </cell>
          <cell r="AM1223">
            <v>1311</v>
          </cell>
          <cell r="AN1223">
            <v>4129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  <cell r="J1224">
            <v>484768</v>
          </cell>
          <cell r="L1224">
            <v>17</v>
          </cell>
          <cell r="M1224">
            <v>3405</v>
          </cell>
          <cell r="N1224">
            <v>617</v>
          </cell>
          <cell r="O1224">
            <v>2208</v>
          </cell>
          <cell r="P1224">
            <v>501</v>
          </cell>
          <cell r="Q1224">
            <v>2409</v>
          </cell>
          <cell r="R1224">
            <v>2406</v>
          </cell>
          <cell r="S1224">
            <v>2818</v>
          </cell>
          <cell r="T1224">
            <v>1955</v>
          </cell>
          <cell r="U1224">
            <v>6379</v>
          </cell>
          <cell r="V1224">
            <v>2684</v>
          </cell>
          <cell r="W1224">
            <v>1224</v>
          </cell>
          <cell r="X1224">
            <v>11207</v>
          </cell>
          <cell r="Y1224">
            <v>7653</v>
          </cell>
          <cell r="AC1224">
            <v>1706</v>
          </cell>
          <cell r="AD1224">
            <v>86</v>
          </cell>
          <cell r="AE1224">
            <v>725</v>
          </cell>
          <cell r="AF1224">
            <v>2154</v>
          </cell>
          <cell r="AG1224">
            <v>234</v>
          </cell>
          <cell r="AH1224">
            <v>25149</v>
          </cell>
          <cell r="AI1224">
            <v>41365</v>
          </cell>
          <cell r="AJ1224">
            <v>11551</v>
          </cell>
          <cell r="AK1224">
            <v>66660</v>
          </cell>
          <cell r="AL1224">
            <v>142491</v>
          </cell>
          <cell r="AM1224">
            <v>91178</v>
          </cell>
          <cell r="AN1224">
            <v>54458</v>
          </cell>
          <cell r="AO1224">
            <v>1528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  <cell r="J1225">
            <v>247074</v>
          </cell>
          <cell r="L1225">
            <v>32</v>
          </cell>
          <cell r="M1225">
            <v>224</v>
          </cell>
          <cell r="N1225">
            <v>714</v>
          </cell>
          <cell r="O1225">
            <v>1366</v>
          </cell>
          <cell r="P1225">
            <v>1415</v>
          </cell>
          <cell r="Q1225">
            <v>1306</v>
          </cell>
          <cell r="R1225">
            <v>1592</v>
          </cell>
          <cell r="S1225">
            <v>2544</v>
          </cell>
          <cell r="T1225">
            <v>1494</v>
          </cell>
          <cell r="U1225">
            <v>1557</v>
          </cell>
          <cell r="V1225">
            <v>2639</v>
          </cell>
          <cell r="W1225">
            <v>1305</v>
          </cell>
          <cell r="X1225">
            <v>844</v>
          </cell>
          <cell r="Y1225">
            <v>333</v>
          </cell>
          <cell r="Z1225">
            <v>1025</v>
          </cell>
          <cell r="AB1225">
            <v>18</v>
          </cell>
          <cell r="AC1225">
            <v>43</v>
          </cell>
          <cell r="AE1225">
            <v>623</v>
          </cell>
          <cell r="AF1225">
            <v>68</v>
          </cell>
          <cell r="AG1225">
            <v>3720</v>
          </cell>
          <cell r="AH1225">
            <v>18103</v>
          </cell>
          <cell r="AI1225">
            <v>37938</v>
          </cell>
          <cell r="AJ1225">
            <v>47025</v>
          </cell>
          <cell r="AK1225">
            <v>44531</v>
          </cell>
          <cell r="AL1225">
            <v>13283</v>
          </cell>
          <cell r="AM1225">
            <v>47670</v>
          </cell>
          <cell r="AN1225">
            <v>15662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4540263</v>
          </cell>
          <cell r="L1226">
            <v>240857</v>
          </cell>
          <cell r="M1226">
            <v>256403</v>
          </cell>
          <cell r="N1226">
            <v>254068</v>
          </cell>
          <cell r="O1226">
            <v>251627</v>
          </cell>
          <cell r="P1226">
            <v>262476</v>
          </cell>
          <cell r="Q1226">
            <v>228630</v>
          </cell>
          <cell r="R1226">
            <v>183003</v>
          </cell>
          <cell r="S1226">
            <v>203613</v>
          </cell>
          <cell r="T1226">
            <v>254222</v>
          </cell>
          <cell r="U1226">
            <v>228280</v>
          </cell>
          <cell r="V1226">
            <v>211119</v>
          </cell>
          <cell r="W1226">
            <v>186949</v>
          </cell>
          <cell r="X1226">
            <v>191598</v>
          </cell>
          <cell r="Y1226">
            <v>169906</v>
          </cell>
          <cell r="Z1226">
            <v>157004</v>
          </cell>
          <cell r="AA1226">
            <v>142109</v>
          </cell>
          <cell r="AB1226">
            <v>130974</v>
          </cell>
          <cell r="AC1226">
            <v>120072</v>
          </cell>
          <cell r="AD1226">
            <v>122377</v>
          </cell>
          <cell r="AE1226">
            <v>102117</v>
          </cell>
          <cell r="AF1226">
            <v>84728</v>
          </cell>
          <cell r="AG1226">
            <v>78433</v>
          </cell>
          <cell r="AH1226">
            <v>75629</v>
          </cell>
          <cell r="AI1226">
            <v>73096</v>
          </cell>
          <cell r="AJ1226">
            <v>77960</v>
          </cell>
          <cell r="AK1226">
            <v>92649</v>
          </cell>
          <cell r="AL1226">
            <v>84725</v>
          </cell>
          <cell r="AM1226">
            <v>62734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17909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767</v>
          </cell>
          <cell r="Q1227">
            <v>1097</v>
          </cell>
          <cell r="R1227">
            <v>522</v>
          </cell>
          <cell r="S1227">
            <v>937</v>
          </cell>
          <cell r="T1227">
            <v>1459</v>
          </cell>
          <cell r="U1227">
            <v>1369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210708</v>
          </cell>
          <cell r="L1228">
            <v>1915</v>
          </cell>
          <cell r="M1228">
            <v>4899</v>
          </cell>
          <cell r="N1228">
            <v>5427</v>
          </cell>
          <cell r="O1228">
            <v>5216</v>
          </cell>
          <cell r="P1228">
            <v>5876</v>
          </cell>
          <cell r="Q1228">
            <v>4198</v>
          </cell>
          <cell r="R1228">
            <v>5140</v>
          </cell>
          <cell r="S1228">
            <v>5285</v>
          </cell>
          <cell r="T1228">
            <v>10750</v>
          </cell>
          <cell r="U1228">
            <v>12157</v>
          </cell>
          <cell r="V1228">
            <v>9701</v>
          </cell>
          <cell r="W1228">
            <v>6770</v>
          </cell>
          <cell r="X1228">
            <v>9336</v>
          </cell>
          <cell r="Y1228">
            <v>7725</v>
          </cell>
          <cell r="Z1228">
            <v>7603</v>
          </cell>
          <cell r="AA1228">
            <v>7684</v>
          </cell>
          <cell r="AB1228">
            <v>4942</v>
          </cell>
          <cell r="AC1228">
            <v>6237</v>
          </cell>
          <cell r="AD1228">
            <v>6114</v>
          </cell>
          <cell r="AE1228">
            <v>5918</v>
          </cell>
          <cell r="AF1228">
            <v>7008</v>
          </cell>
          <cell r="AG1228">
            <v>5734</v>
          </cell>
          <cell r="AH1228">
            <v>7745</v>
          </cell>
          <cell r="AI1228">
            <v>6565</v>
          </cell>
          <cell r="AJ1228">
            <v>10093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18260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581</v>
          </cell>
          <cell r="U1229">
            <v>1030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1053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1135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104304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8541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572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6752</v>
          </cell>
          <cell r="M1231">
            <v>553</v>
          </cell>
          <cell r="N1231">
            <v>137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841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  <cell r="J1232">
            <v>177480</v>
          </cell>
          <cell r="L1232">
            <v>7525</v>
          </cell>
          <cell r="M1232">
            <v>13376</v>
          </cell>
          <cell r="N1232">
            <v>12115</v>
          </cell>
          <cell r="O1232">
            <v>14219</v>
          </cell>
          <cell r="P1232">
            <v>10585</v>
          </cell>
          <cell r="Q1232">
            <v>11029</v>
          </cell>
          <cell r="R1232">
            <v>10718</v>
          </cell>
          <cell r="S1232">
            <v>8615</v>
          </cell>
          <cell r="T1232">
            <v>8574</v>
          </cell>
          <cell r="U1232">
            <v>8309</v>
          </cell>
          <cell r="V1232">
            <v>5774</v>
          </cell>
          <cell r="W1232">
            <v>5084</v>
          </cell>
          <cell r="X1232">
            <v>3148</v>
          </cell>
          <cell r="Y1232">
            <v>4122</v>
          </cell>
          <cell r="Z1232">
            <v>4156</v>
          </cell>
          <cell r="AA1232">
            <v>3402</v>
          </cell>
          <cell r="AB1232">
            <v>3691</v>
          </cell>
          <cell r="AC1232">
            <v>5031</v>
          </cell>
          <cell r="AD1232">
            <v>2258</v>
          </cell>
          <cell r="AE1232">
            <v>2737</v>
          </cell>
          <cell r="AF1232">
            <v>3192</v>
          </cell>
          <cell r="AG1232">
            <v>1853</v>
          </cell>
          <cell r="AH1232">
            <v>2425</v>
          </cell>
          <cell r="AI1232">
            <v>4948</v>
          </cell>
          <cell r="AJ1232">
            <v>3250</v>
          </cell>
          <cell r="AK1232">
            <v>5967</v>
          </cell>
          <cell r="AL1232">
            <v>4190</v>
          </cell>
          <cell r="AM1232">
            <v>5087</v>
          </cell>
          <cell r="AN1232">
            <v>2100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  <cell r="J1233">
            <v>136244</v>
          </cell>
          <cell r="L1233">
            <v>761</v>
          </cell>
          <cell r="M1233">
            <v>1458</v>
          </cell>
          <cell r="N1233">
            <v>3006</v>
          </cell>
          <cell r="O1233">
            <v>6331</v>
          </cell>
          <cell r="P1233">
            <v>2397</v>
          </cell>
          <cell r="Q1233">
            <v>1643</v>
          </cell>
          <cell r="R1233">
            <v>14793</v>
          </cell>
          <cell r="S1233">
            <v>5639</v>
          </cell>
          <cell r="T1233">
            <v>10147</v>
          </cell>
          <cell r="U1233">
            <v>3105</v>
          </cell>
          <cell r="V1233">
            <v>5471</v>
          </cell>
          <cell r="W1233">
            <v>10132</v>
          </cell>
          <cell r="X1233">
            <v>1357</v>
          </cell>
          <cell r="Y1233">
            <v>1418</v>
          </cell>
          <cell r="Z1233">
            <v>171</v>
          </cell>
          <cell r="AA1233">
            <v>4127</v>
          </cell>
          <cell r="AB1233">
            <v>9217</v>
          </cell>
          <cell r="AC1233">
            <v>6030</v>
          </cell>
          <cell r="AD1233">
            <v>464</v>
          </cell>
          <cell r="AE1233">
            <v>3506</v>
          </cell>
          <cell r="AF1233">
            <v>343</v>
          </cell>
          <cell r="AG1233">
            <v>66</v>
          </cell>
          <cell r="AH1233">
            <v>953</v>
          </cell>
          <cell r="AI1233">
            <v>4804</v>
          </cell>
          <cell r="AJ1233">
            <v>422</v>
          </cell>
          <cell r="AK1233">
            <v>52</v>
          </cell>
          <cell r="AL1233">
            <v>136</v>
          </cell>
          <cell r="AM1233">
            <v>30980</v>
          </cell>
          <cell r="AO1233">
            <v>7315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  <cell r="J1234">
            <v>548557</v>
          </cell>
          <cell r="L1234">
            <v>9700</v>
          </cell>
          <cell r="M1234">
            <v>22714</v>
          </cell>
          <cell r="N1234">
            <v>16964</v>
          </cell>
          <cell r="O1234">
            <v>23267</v>
          </cell>
          <cell r="P1234">
            <v>20398</v>
          </cell>
          <cell r="Q1234">
            <v>34289</v>
          </cell>
          <cell r="R1234">
            <v>25558</v>
          </cell>
          <cell r="S1234">
            <v>48573</v>
          </cell>
          <cell r="T1234">
            <v>39050</v>
          </cell>
          <cell r="U1234">
            <v>69289</v>
          </cell>
          <cell r="V1234">
            <v>19018</v>
          </cell>
          <cell r="W1234">
            <v>16670</v>
          </cell>
          <cell r="X1234">
            <v>15415</v>
          </cell>
          <cell r="Y1234">
            <v>7920</v>
          </cell>
          <cell r="Z1234">
            <v>15571</v>
          </cell>
          <cell r="AA1234">
            <v>6417</v>
          </cell>
          <cell r="AB1234">
            <v>20882</v>
          </cell>
          <cell r="AC1234">
            <v>14712</v>
          </cell>
          <cell r="AD1234">
            <v>18400</v>
          </cell>
          <cell r="AE1234">
            <v>13683</v>
          </cell>
          <cell r="AF1234">
            <v>31448</v>
          </cell>
          <cell r="AG1234">
            <v>4976</v>
          </cell>
          <cell r="AH1234">
            <v>4051</v>
          </cell>
          <cell r="AI1234">
            <v>3553</v>
          </cell>
          <cell r="AJ1234">
            <v>8870</v>
          </cell>
          <cell r="AK1234">
            <v>12889</v>
          </cell>
          <cell r="AL1234">
            <v>11077</v>
          </cell>
          <cell r="AM1234">
            <v>8402</v>
          </cell>
          <cell r="AN1234">
            <v>4801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  <cell r="J1235">
            <v>694391</v>
          </cell>
          <cell r="L1235">
            <v>48105</v>
          </cell>
          <cell r="M1235">
            <v>66389</v>
          </cell>
          <cell r="N1235">
            <v>51208</v>
          </cell>
          <cell r="O1235">
            <v>51384</v>
          </cell>
          <cell r="P1235">
            <v>44518</v>
          </cell>
          <cell r="Q1235">
            <v>43541</v>
          </cell>
          <cell r="R1235">
            <v>42773</v>
          </cell>
          <cell r="S1235">
            <v>43267</v>
          </cell>
          <cell r="T1235">
            <v>36033</v>
          </cell>
          <cell r="U1235">
            <v>29179</v>
          </cell>
          <cell r="V1235">
            <v>26361</v>
          </cell>
          <cell r="W1235">
            <v>24018</v>
          </cell>
          <cell r="X1235">
            <v>17607</v>
          </cell>
          <cell r="Y1235">
            <v>16022</v>
          </cell>
          <cell r="Z1235">
            <v>14719</v>
          </cell>
          <cell r="AA1235">
            <v>19203</v>
          </cell>
          <cell r="AB1235">
            <v>18508</v>
          </cell>
          <cell r="AC1235">
            <v>13366</v>
          </cell>
          <cell r="AD1235">
            <v>10055</v>
          </cell>
          <cell r="AE1235">
            <v>7564</v>
          </cell>
          <cell r="AF1235">
            <v>9652</v>
          </cell>
          <cell r="AG1235">
            <v>10809</v>
          </cell>
          <cell r="AH1235">
            <v>5259</v>
          </cell>
          <cell r="AI1235">
            <v>6700</v>
          </cell>
          <cell r="AJ1235">
            <v>8304</v>
          </cell>
          <cell r="AK1235">
            <v>8131</v>
          </cell>
          <cell r="AL1235">
            <v>10433</v>
          </cell>
          <cell r="AM1235">
            <v>9784</v>
          </cell>
          <cell r="AN1235">
            <v>1499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  <cell r="J1236">
            <v>44363</v>
          </cell>
          <cell r="L1236">
            <v>727</v>
          </cell>
          <cell r="M1236">
            <v>2026</v>
          </cell>
          <cell r="N1236">
            <v>3479</v>
          </cell>
          <cell r="O1236">
            <v>2246</v>
          </cell>
          <cell r="P1236">
            <v>224</v>
          </cell>
          <cell r="Q1236">
            <v>782</v>
          </cell>
          <cell r="R1236">
            <v>343</v>
          </cell>
          <cell r="S1236">
            <v>3432</v>
          </cell>
          <cell r="T1236">
            <v>1585</v>
          </cell>
          <cell r="U1236">
            <v>2569</v>
          </cell>
          <cell r="V1236">
            <v>2041</v>
          </cell>
          <cell r="W1236">
            <v>734</v>
          </cell>
          <cell r="X1236">
            <v>207</v>
          </cell>
          <cell r="Y1236">
            <v>149</v>
          </cell>
          <cell r="Z1236">
            <v>49</v>
          </cell>
          <cell r="AA1236">
            <v>2170</v>
          </cell>
          <cell r="AB1236">
            <v>129</v>
          </cell>
          <cell r="AD1236">
            <v>16188</v>
          </cell>
          <cell r="AE1236">
            <v>738</v>
          </cell>
          <cell r="AF1236">
            <v>433</v>
          </cell>
          <cell r="AG1236">
            <v>3327</v>
          </cell>
          <cell r="AH1236">
            <v>12</v>
          </cell>
          <cell r="AI1236">
            <v>184</v>
          </cell>
          <cell r="AJ1236">
            <v>49</v>
          </cell>
          <cell r="AK1236">
            <v>248</v>
          </cell>
          <cell r="AL1236">
            <v>186</v>
          </cell>
          <cell r="AM1236">
            <v>39</v>
          </cell>
          <cell r="AN1236">
            <v>67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  <cell r="J1237">
            <v>1913059</v>
          </cell>
          <cell r="L1237">
            <v>72235</v>
          </cell>
          <cell r="M1237">
            <v>124402</v>
          </cell>
          <cell r="N1237">
            <v>168463</v>
          </cell>
          <cell r="O1237">
            <v>191187</v>
          </cell>
          <cell r="P1237">
            <v>68219</v>
          </cell>
          <cell r="Q1237">
            <v>63987</v>
          </cell>
          <cell r="R1237">
            <v>60239</v>
          </cell>
          <cell r="S1237">
            <v>72627</v>
          </cell>
          <cell r="T1237">
            <v>71337</v>
          </cell>
          <cell r="U1237">
            <v>108550</v>
          </cell>
          <cell r="V1237">
            <v>47720</v>
          </cell>
          <cell r="W1237">
            <v>71563</v>
          </cell>
          <cell r="X1237">
            <v>43676</v>
          </cell>
          <cell r="Y1237">
            <v>47726</v>
          </cell>
          <cell r="Z1237">
            <v>35887</v>
          </cell>
          <cell r="AA1237">
            <v>45176</v>
          </cell>
          <cell r="AB1237">
            <v>49929</v>
          </cell>
          <cell r="AC1237">
            <v>68011</v>
          </cell>
          <cell r="AD1237">
            <v>51927</v>
          </cell>
          <cell r="AE1237">
            <v>80586</v>
          </cell>
          <cell r="AF1237">
            <v>67638</v>
          </cell>
          <cell r="AG1237">
            <v>46109</v>
          </cell>
          <cell r="AH1237">
            <v>20752</v>
          </cell>
          <cell r="AI1237">
            <v>26406</v>
          </cell>
          <cell r="AJ1237">
            <v>40151</v>
          </cell>
          <cell r="AK1237">
            <v>47287</v>
          </cell>
          <cell r="AL1237">
            <v>30885</v>
          </cell>
          <cell r="AM1237">
            <v>59332</v>
          </cell>
          <cell r="AN1237">
            <v>31016</v>
          </cell>
          <cell r="AO1237">
            <v>36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  <cell r="J1238">
            <v>39227</v>
          </cell>
          <cell r="L1238">
            <v>1988</v>
          </cell>
          <cell r="M1238">
            <v>1074</v>
          </cell>
          <cell r="N1238">
            <v>1702</v>
          </cell>
          <cell r="O1238">
            <v>1861</v>
          </cell>
          <cell r="P1238">
            <v>4586</v>
          </cell>
          <cell r="Q1238">
            <v>2955</v>
          </cell>
          <cell r="R1238">
            <v>1779</v>
          </cell>
          <cell r="S1238">
            <v>2977</v>
          </cell>
          <cell r="T1238">
            <v>3951</v>
          </cell>
          <cell r="U1238">
            <v>1150</v>
          </cell>
          <cell r="V1238">
            <v>1159</v>
          </cell>
          <cell r="W1238">
            <v>1664</v>
          </cell>
          <cell r="X1238">
            <v>1144</v>
          </cell>
          <cell r="Y1238">
            <v>3132</v>
          </cell>
          <cell r="Z1238">
            <v>1009</v>
          </cell>
          <cell r="AA1238">
            <v>287</v>
          </cell>
          <cell r="AB1238">
            <v>4528</v>
          </cell>
          <cell r="AC1238">
            <v>1218</v>
          </cell>
          <cell r="AD1238">
            <v>394</v>
          </cell>
          <cell r="AE1238">
            <v>166</v>
          </cell>
          <cell r="AF1238">
            <v>503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  <cell r="J1239">
            <v>297014</v>
          </cell>
          <cell r="L1239">
            <v>8530</v>
          </cell>
          <cell r="M1239">
            <v>10913</v>
          </cell>
          <cell r="N1239">
            <v>7208</v>
          </cell>
          <cell r="O1239">
            <v>11187</v>
          </cell>
          <cell r="P1239">
            <v>17703</v>
          </cell>
          <cell r="Q1239">
            <v>13011</v>
          </cell>
          <cell r="R1239">
            <v>23755</v>
          </cell>
          <cell r="S1239">
            <v>11650</v>
          </cell>
          <cell r="T1239">
            <v>19437</v>
          </cell>
          <cell r="U1239">
            <v>12771</v>
          </cell>
          <cell r="V1239">
            <v>33337</v>
          </cell>
          <cell r="W1239">
            <v>5237</v>
          </cell>
          <cell r="X1239">
            <v>14255</v>
          </cell>
          <cell r="Y1239">
            <v>25839</v>
          </cell>
          <cell r="Z1239">
            <v>19343</v>
          </cell>
          <cell r="AA1239">
            <v>18598</v>
          </cell>
          <cell r="AB1239">
            <v>3829</v>
          </cell>
          <cell r="AC1239">
            <v>11562</v>
          </cell>
          <cell r="AE1239">
            <v>2772</v>
          </cell>
          <cell r="AF1239">
            <v>8401</v>
          </cell>
          <cell r="AG1239">
            <v>6385</v>
          </cell>
          <cell r="AH1239">
            <v>11291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  <cell r="J1240">
            <v>119149</v>
          </cell>
          <cell r="L1240">
            <v>3085</v>
          </cell>
          <cell r="M1240">
            <v>4012</v>
          </cell>
          <cell r="N1240">
            <v>9481</v>
          </cell>
          <cell r="O1240">
            <v>13318</v>
          </cell>
          <cell r="P1240">
            <v>12015</v>
          </cell>
          <cell r="Q1240">
            <v>6019</v>
          </cell>
          <cell r="R1240">
            <v>2354</v>
          </cell>
          <cell r="S1240">
            <v>5206</v>
          </cell>
          <cell r="T1240">
            <v>8651</v>
          </cell>
          <cell r="U1240">
            <v>6695</v>
          </cell>
          <cell r="V1240">
            <v>1369</v>
          </cell>
          <cell r="W1240">
            <v>10008</v>
          </cell>
          <cell r="X1240">
            <v>8726</v>
          </cell>
          <cell r="Y1240">
            <v>4887</v>
          </cell>
          <cell r="Z1240">
            <v>14074</v>
          </cell>
          <cell r="AA1240">
            <v>1713</v>
          </cell>
          <cell r="AB1240">
            <v>753</v>
          </cell>
          <cell r="AD1240">
            <v>2376</v>
          </cell>
          <cell r="AE1240">
            <v>1985</v>
          </cell>
          <cell r="AF1240">
            <v>2422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  <cell r="J1241">
            <v>11952</v>
          </cell>
          <cell r="L1241">
            <v>494</v>
          </cell>
          <cell r="M1241">
            <v>581</v>
          </cell>
          <cell r="N1241">
            <v>432</v>
          </cell>
          <cell r="O1241">
            <v>621</v>
          </cell>
          <cell r="P1241">
            <v>503</v>
          </cell>
          <cell r="Q1241">
            <v>780</v>
          </cell>
          <cell r="R1241">
            <v>364</v>
          </cell>
          <cell r="S1241">
            <v>339</v>
          </cell>
          <cell r="T1241">
            <v>639</v>
          </cell>
          <cell r="U1241">
            <v>634</v>
          </cell>
          <cell r="V1241">
            <v>341</v>
          </cell>
          <cell r="W1241">
            <v>572</v>
          </cell>
          <cell r="X1241">
            <v>487</v>
          </cell>
          <cell r="Y1241">
            <v>253</v>
          </cell>
          <cell r="Z1241">
            <v>279</v>
          </cell>
          <cell r="AA1241">
            <v>179</v>
          </cell>
          <cell r="AB1241">
            <v>161</v>
          </cell>
          <cell r="AC1241">
            <v>752</v>
          </cell>
          <cell r="AD1241">
            <v>643</v>
          </cell>
          <cell r="AE1241">
            <v>670</v>
          </cell>
          <cell r="AF1241">
            <v>2141</v>
          </cell>
          <cell r="AG1241">
            <v>87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  <cell r="J1242">
            <v>212109</v>
          </cell>
          <cell r="L1242">
            <v>1029</v>
          </cell>
          <cell r="M1242">
            <v>6808</v>
          </cell>
          <cell r="N1242">
            <v>22949</v>
          </cell>
          <cell r="O1242">
            <v>23966</v>
          </cell>
          <cell r="P1242">
            <v>7950</v>
          </cell>
          <cell r="Q1242">
            <v>1610</v>
          </cell>
          <cell r="R1242">
            <v>2714</v>
          </cell>
          <cell r="S1242">
            <v>21163</v>
          </cell>
          <cell r="T1242">
            <v>7438</v>
          </cell>
          <cell r="U1242">
            <v>11619</v>
          </cell>
          <cell r="V1242">
            <v>5754</v>
          </cell>
          <cell r="W1242">
            <v>2495</v>
          </cell>
          <cell r="X1242">
            <v>4440</v>
          </cell>
          <cell r="Y1242">
            <v>1558</v>
          </cell>
          <cell r="Z1242">
            <v>1983</v>
          </cell>
          <cell r="AA1242">
            <v>16851</v>
          </cell>
          <cell r="AB1242">
            <v>5460</v>
          </cell>
          <cell r="AC1242">
            <v>377</v>
          </cell>
          <cell r="AD1242">
            <v>7319</v>
          </cell>
          <cell r="AE1242">
            <v>39808</v>
          </cell>
          <cell r="AF1242">
            <v>905</v>
          </cell>
          <cell r="AG1242">
            <v>13346</v>
          </cell>
          <cell r="AH1242">
            <v>4567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  <cell r="J1243">
            <v>57131</v>
          </cell>
          <cell r="L1243">
            <v>769</v>
          </cell>
          <cell r="M1243">
            <v>1084</v>
          </cell>
          <cell r="N1243">
            <v>1492</v>
          </cell>
          <cell r="O1243">
            <v>2016</v>
          </cell>
          <cell r="P1243">
            <v>1043</v>
          </cell>
          <cell r="Q1243">
            <v>1876</v>
          </cell>
          <cell r="R1243">
            <v>12697</v>
          </cell>
          <cell r="S1243">
            <v>2340</v>
          </cell>
          <cell r="T1243">
            <v>1651</v>
          </cell>
          <cell r="U1243">
            <v>6383</v>
          </cell>
          <cell r="V1243">
            <v>2014</v>
          </cell>
          <cell r="W1243">
            <v>2178</v>
          </cell>
          <cell r="X1243">
            <v>9715</v>
          </cell>
          <cell r="Y1243">
            <v>1272</v>
          </cell>
          <cell r="Z1243">
            <v>2381</v>
          </cell>
          <cell r="AA1243">
            <v>1239</v>
          </cell>
          <cell r="AB1243">
            <v>1468</v>
          </cell>
          <cell r="AC1243">
            <v>1300</v>
          </cell>
          <cell r="AD1243">
            <v>3745</v>
          </cell>
          <cell r="AE1243">
            <v>426</v>
          </cell>
          <cell r="AF1243">
            <v>42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742874</v>
          </cell>
          <cell r="L1244">
            <v>20470</v>
          </cell>
          <cell r="M1244">
            <v>29279</v>
          </cell>
          <cell r="N1244">
            <v>33964</v>
          </cell>
          <cell r="O1244">
            <v>41954</v>
          </cell>
          <cell r="P1244">
            <v>55828</v>
          </cell>
          <cell r="Q1244">
            <v>37114</v>
          </cell>
          <cell r="R1244">
            <v>38696</v>
          </cell>
          <cell r="S1244">
            <v>37408</v>
          </cell>
          <cell r="T1244">
            <v>32934</v>
          </cell>
          <cell r="U1244">
            <v>46601</v>
          </cell>
          <cell r="V1244">
            <v>29486</v>
          </cell>
          <cell r="W1244">
            <v>27589</v>
          </cell>
          <cell r="X1244">
            <v>28014</v>
          </cell>
          <cell r="Y1244">
            <v>13977</v>
          </cell>
          <cell r="Z1244">
            <v>15727</v>
          </cell>
          <cell r="AA1244">
            <v>15188</v>
          </cell>
          <cell r="AB1244">
            <v>16447</v>
          </cell>
          <cell r="AC1244">
            <v>12049</v>
          </cell>
          <cell r="AD1244">
            <v>16784</v>
          </cell>
          <cell r="AE1244">
            <v>23123</v>
          </cell>
          <cell r="AF1244">
            <v>37470</v>
          </cell>
          <cell r="AG1244">
            <v>8292</v>
          </cell>
          <cell r="AH1244">
            <v>17894</v>
          </cell>
          <cell r="AI1244">
            <v>14107</v>
          </cell>
          <cell r="AJ1244">
            <v>35128</v>
          </cell>
          <cell r="AK1244">
            <v>16515</v>
          </cell>
          <cell r="AL1244">
            <v>20376</v>
          </cell>
          <cell r="AM1244">
            <v>17050</v>
          </cell>
          <cell r="AN1244">
            <v>3410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  <cell r="J1245">
            <v>510047</v>
          </cell>
          <cell r="L1245">
            <v>4548</v>
          </cell>
          <cell r="M1245">
            <v>11803</v>
          </cell>
          <cell r="N1245">
            <v>33545</v>
          </cell>
          <cell r="O1245">
            <v>35716</v>
          </cell>
          <cell r="P1245">
            <v>18780</v>
          </cell>
          <cell r="Q1245">
            <v>23283</v>
          </cell>
          <cell r="R1245">
            <v>45530</v>
          </cell>
          <cell r="S1245">
            <v>38323</v>
          </cell>
          <cell r="T1245">
            <v>28750</v>
          </cell>
          <cell r="U1245">
            <v>37987</v>
          </cell>
          <cell r="V1245">
            <v>38000</v>
          </cell>
          <cell r="W1245">
            <v>26218</v>
          </cell>
          <cell r="X1245">
            <v>16926</v>
          </cell>
          <cell r="Y1245">
            <v>21534</v>
          </cell>
          <cell r="Z1245">
            <v>11136</v>
          </cell>
          <cell r="AA1245">
            <v>9820</v>
          </cell>
          <cell r="AB1245">
            <v>18967</v>
          </cell>
          <cell r="AC1245">
            <v>19703</v>
          </cell>
          <cell r="AD1245">
            <v>17900</v>
          </cell>
          <cell r="AE1245">
            <v>6697</v>
          </cell>
          <cell r="AF1245">
            <v>9545</v>
          </cell>
          <cell r="AG1245">
            <v>4405</v>
          </cell>
          <cell r="AH1245">
            <v>4248</v>
          </cell>
          <cell r="AI1245">
            <v>14264</v>
          </cell>
          <cell r="AJ1245">
            <v>2855</v>
          </cell>
          <cell r="AK1245">
            <v>459</v>
          </cell>
          <cell r="AL1245">
            <v>2658</v>
          </cell>
          <cell r="AM1245">
            <v>3282</v>
          </cell>
          <cell r="AN1245">
            <v>181</v>
          </cell>
          <cell r="AO1245">
            <v>2984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  <cell r="J1246">
            <v>924162</v>
          </cell>
          <cell r="L1246">
            <v>15665</v>
          </cell>
          <cell r="M1246">
            <v>43233</v>
          </cell>
          <cell r="N1246">
            <v>43724</v>
          </cell>
          <cell r="O1246">
            <v>54782</v>
          </cell>
          <cell r="P1246">
            <v>82485</v>
          </cell>
          <cell r="Q1246">
            <v>41664</v>
          </cell>
          <cell r="R1246">
            <v>36314</v>
          </cell>
          <cell r="S1246">
            <v>46973</v>
          </cell>
          <cell r="T1246">
            <v>34458</v>
          </cell>
          <cell r="U1246">
            <v>43282</v>
          </cell>
          <cell r="V1246">
            <v>24885</v>
          </cell>
          <cell r="W1246">
            <v>21792</v>
          </cell>
          <cell r="X1246">
            <v>26929</v>
          </cell>
          <cell r="Y1246">
            <v>47998</v>
          </cell>
          <cell r="Z1246">
            <v>23466</v>
          </cell>
          <cell r="AA1246">
            <v>25494</v>
          </cell>
          <cell r="AB1246">
            <v>13984</v>
          </cell>
          <cell r="AC1246">
            <v>28746</v>
          </cell>
          <cell r="AD1246">
            <v>19244</v>
          </cell>
          <cell r="AE1246">
            <v>33608</v>
          </cell>
          <cell r="AF1246">
            <v>24462</v>
          </cell>
          <cell r="AG1246">
            <v>34866</v>
          </cell>
          <cell r="AH1246">
            <v>46770</v>
          </cell>
          <cell r="AI1246">
            <v>26742</v>
          </cell>
          <cell r="AJ1246">
            <v>13337</v>
          </cell>
          <cell r="AK1246">
            <v>19520</v>
          </cell>
          <cell r="AL1246">
            <v>25598</v>
          </cell>
          <cell r="AM1246">
            <v>14627</v>
          </cell>
          <cell r="AN1246">
            <v>9514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  <cell r="J1247">
            <v>29495</v>
          </cell>
          <cell r="L1247">
            <v>196</v>
          </cell>
          <cell r="M1247">
            <v>557</v>
          </cell>
          <cell r="N1247">
            <v>1359</v>
          </cell>
          <cell r="O1247">
            <v>948</v>
          </cell>
          <cell r="P1247">
            <v>2038</v>
          </cell>
          <cell r="Q1247">
            <v>2003</v>
          </cell>
          <cell r="R1247">
            <v>1090</v>
          </cell>
          <cell r="S1247">
            <v>109</v>
          </cell>
          <cell r="T1247">
            <v>839</v>
          </cell>
          <cell r="V1247">
            <v>323</v>
          </cell>
          <cell r="W1247">
            <v>145</v>
          </cell>
          <cell r="Y1247">
            <v>226</v>
          </cell>
          <cell r="AB1247">
            <v>515</v>
          </cell>
          <cell r="AC1247">
            <v>536</v>
          </cell>
          <cell r="AD1247">
            <v>519</v>
          </cell>
          <cell r="AE1247">
            <v>160</v>
          </cell>
          <cell r="AF1247">
            <v>155</v>
          </cell>
          <cell r="AG1247">
            <v>2000</v>
          </cell>
          <cell r="AH1247">
            <v>1081</v>
          </cell>
          <cell r="AI1247">
            <v>3273</v>
          </cell>
          <cell r="AJ1247">
            <v>1396</v>
          </cell>
          <cell r="AK1247">
            <v>3970</v>
          </cell>
          <cell r="AL1247">
            <v>3162</v>
          </cell>
          <cell r="AM1247">
            <v>2177</v>
          </cell>
          <cell r="AN1247">
            <v>718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  <cell r="J1248">
            <v>134245</v>
          </cell>
          <cell r="M1248">
            <v>638</v>
          </cell>
          <cell r="N1248">
            <v>2794</v>
          </cell>
          <cell r="O1248">
            <v>2229</v>
          </cell>
          <cell r="P1248">
            <v>42</v>
          </cell>
          <cell r="Q1248">
            <v>21</v>
          </cell>
          <cell r="R1248">
            <v>1239</v>
          </cell>
          <cell r="T1248">
            <v>59</v>
          </cell>
          <cell r="AG1248">
            <v>1551</v>
          </cell>
          <cell r="AH1248">
            <v>8857</v>
          </cell>
          <cell r="AI1248">
            <v>21472</v>
          </cell>
          <cell r="AJ1248">
            <v>4889</v>
          </cell>
          <cell r="AK1248">
            <v>35475</v>
          </cell>
          <cell r="AL1248">
            <v>24924</v>
          </cell>
          <cell r="AM1248">
            <v>5790</v>
          </cell>
          <cell r="AN1248">
            <v>24265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  <cell r="J1249">
            <v>49077</v>
          </cell>
          <cell r="L1249">
            <v>715</v>
          </cell>
          <cell r="M1249">
            <v>27</v>
          </cell>
          <cell r="N1249">
            <v>2454</v>
          </cell>
          <cell r="P1249">
            <v>311</v>
          </cell>
          <cell r="Q1249">
            <v>312</v>
          </cell>
          <cell r="R1249">
            <v>112</v>
          </cell>
          <cell r="S1249">
            <v>1166</v>
          </cell>
          <cell r="T1249">
            <v>71</v>
          </cell>
          <cell r="X1249">
            <v>24</v>
          </cell>
          <cell r="Y1249">
            <v>76</v>
          </cell>
          <cell r="AC1249">
            <v>40</v>
          </cell>
          <cell r="AF1249">
            <v>182</v>
          </cell>
          <cell r="AG1249">
            <v>1706</v>
          </cell>
          <cell r="AH1249">
            <v>4202</v>
          </cell>
          <cell r="AI1249">
            <v>13295</v>
          </cell>
          <cell r="AJ1249">
            <v>5598</v>
          </cell>
          <cell r="AK1249">
            <v>6297</v>
          </cell>
          <cell r="AL1249">
            <v>5730</v>
          </cell>
          <cell r="AM1249">
            <v>2538</v>
          </cell>
          <cell r="AN1249">
            <v>4221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6436228</v>
          </cell>
          <cell r="L1250">
            <v>246335</v>
          </cell>
          <cell r="M1250">
            <v>360047</v>
          </cell>
          <cell r="N1250">
            <v>313579</v>
          </cell>
          <cell r="O1250">
            <v>329254</v>
          </cell>
          <cell r="P1250">
            <v>355104</v>
          </cell>
          <cell r="Q1250">
            <v>358927</v>
          </cell>
          <cell r="R1250">
            <v>354847</v>
          </cell>
          <cell r="S1250">
            <v>309334</v>
          </cell>
          <cell r="T1250">
            <v>410665</v>
          </cell>
          <cell r="U1250">
            <v>348178</v>
          </cell>
          <cell r="V1250">
            <v>264050</v>
          </cell>
          <cell r="W1250">
            <v>297070</v>
          </cell>
          <cell r="X1250">
            <v>294671</v>
          </cell>
          <cell r="Y1250">
            <v>256641</v>
          </cell>
          <cell r="Z1250">
            <v>204733</v>
          </cell>
          <cell r="AA1250">
            <v>206407</v>
          </cell>
          <cell r="AB1250">
            <v>183144</v>
          </cell>
          <cell r="AC1250">
            <v>196567</v>
          </cell>
          <cell r="AD1250">
            <v>174848</v>
          </cell>
          <cell r="AE1250">
            <v>134509</v>
          </cell>
          <cell r="AF1250">
            <v>135034</v>
          </cell>
          <cell r="AG1250">
            <v>113073</v>
          </cell>
          <cell r="AH1250">
            <v>90683</v>
          </cell>
          <cell r="AI1250">
            <v>92638</v>
          </cell>
          <cell r="AJ1250">
            <v>95311</v>
          </cell>
          <cell r="AK1250">
            <v>111823</v>
          </cell>
          <cell r="AL1250">
            <v>96787</v>
          </cell>
          <cell r="AM1250">
            <v>83292</v>
          </cell>
          <cell r="AN1250">
            <v>18677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88314</v>
          </cell>
          <cell r="L1251">
            <v>3902</v>
          </cell>
          <cell r="M1251">
            <v>2774</v>
          </cell>
          <cell r="N1251">
            <v>3400</v>
          </cell>
          <cell r="O1251">
            <v>2824</v>
          </cell>
          <cell r="P1251">
            <v>3933</v>
          </cell>
          <cell r="Q1251">
            <v>5071</v>
          </cell>
          <cell r="R1251">
            <v>9126</v>
          </cell>
          <cell r="S1251">
            <v>6461</v>
          </cell>
          <cell r="T1251">
            <v>9002</v>
          </cell>
          <cell r="U1251">
            <v>10448</v>
          </cell>
          <cell r="V1251">
            <v>4305</v>
          </cell>
          <cell r="W1251">
            <v>3311</v>
          </cell>
          <cell r="X1251">
            <v>1738</v>
          </cell>
          <cell r="Y1251">
            <v>1535</v>
          </cell>
          <cell r="Z1251">
            <v>3835</v>
          </cell>
          <cell r="AA1251">
            <v>3737</v>
          </cell>
          <cell r="AB1251">
            <v>1469</v>
          </cell>
          <cell r="AC1251">
            <v>1050</v>
          </cell>
          <cell r="AD1251">
            <v>2629</v>
          </cell>
          <cell r="AE1251">
            <v>1608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632061</v>
          </cell>
          <cell r="L1252">
            <v>12510</v>
          </cell>
          <cell r="M1252">
            <v>18031</v>
          </cell>
          <cell r="N1252">
            <v>11693</v>
          </cell>
          <cell r="O1252">
            <v>16251</v>
          </cell>
          <cell r="P1252">
            <v>21859</v>
          </cell>
          <cell r="Q1252">
            <v>20236</v>
          </cell>
          <cell r="R1252">
            <v>26406</v>
          </cell>
          <cell r="S1252">
            <v>25243</v>
          </cell>
          <cell r="T1252">
            <v>34380</v>
          </cell>
          <cell r="U1252">
            <v>28499</v>
          </cell>
          <cell r="V1252">
            <v>20996</v>
          </cell>
          <cell r="W1252">
            <v>24114</v>
          </cell>
          <cell r="X1252">
            <v>29426</v>
          </cell>
          <cell r="Y1252">
            <v>26897</v>
          </cell>
          <cell r="Z1252">
            <v>21424</v>
          </cell>
          <cell r="AA1252">
            <v>18831</v>
          </cell>
          <cell r="AB1252">
            <v>22975</v>
          </cell>
          <cell r="AC1252">
            <v>22472</v>
          </cell>
          <cell r="AD1252">
            <v>21804</v>
          </cell>
          <cell r="AE1252">
            <v>23562</v>
          </cell>
          <cell r="AF1252">
            <v>23247</v>
          </cell>
          <cell r="AG1252">
            <v>16423</v>
          </cell>
          <cell r="AH1252">
            <v>18508</v>
          </cell>
          <cell r="AI1252">
            <v>18892</v>
          </cell>
          <cell r="AJ1252">
            <v>22536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24293</v>
          </cell>
          <cell r="L1253">
            <v>952</v>
          </cell>
          <cell r="M1253">
            <v>1017</v>
          </cell>
          <cell r="N1253">
            <v>3551</v>
          </cell>
          <cell r="O1253">
            <v>1459</v>
          </cell>
          <cell r="P1253">
            <v>453</v>
          </cell>
          <cell r="Q1253">
            <v>2027</v>
          </cell>
          <cell r="R1253">
            <v>548</v>
          </cell>
          <cell r="S1253">
            <v>4235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975</v>
          </cell>
          <cell r="Y1253">
            <v>1081</v>
          </cell>
          <cell r="Z1253">
            <v>626</v>
          </cell>
          <cell r="AA1253">
            <v>318</v>
          </cell>
          <cell r="AB1253">
            <v>205</v>
          </cell>
          <cell r="AD1253">
            <v>526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95011</v>
          </cell>
          <cell r="L1254">
            <v>633</v>
          </cell>
          <cell r="M1254">
            <v>4674</v>
          </cell>
          <cell r="N1254">
            <v>4308</v>
          </cell>
          <cell r="O1254">
            <v>5200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5059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2821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19237</v>
          </cell>
          <cell r="L1255">
            <v>71</v>
          </cell>
          <cell r="M1255">
            <v>36</v>
          </cell>
          <cell r="N1255">
            <v>506</v>
          </cell>
          <cell r="O1255">
            <v>1574</v>
          </cell>
          <cell r="P1255">
            <v>824</v>
          </cell>
          <cell r="Q1255">
            <v>340</v>
          </cell>
          <cell r="S1255">
            <v>1744</v>
          </cell>
          <cell r="T1255">
            <v>283</v>
          </cell>
          <cell r="U1255">
            <v>809</v>
          </cell>
          <cell r="V1255">
            <v>2120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  <cell r="J1256">
            <v>231453</v>
          </cell>
          <cell r="L1256">
            <v>9485</v>
          </cell>
          <cell r="M1256">
            <v>14645</v>
          </cell>
          <cell r="N1256">
            <v>19269</v>
          </cell>
          <cell r="O1256">
            <v>16719</v>
          </cell>
          <cell r="P1256">
            <v>16358</v>
          </cell>
          <cell r="Q1256">
            <v>12260</v>
          </cell>
          <cell r="R1256">
            <v>11812</v>
          </cell>
          <cell r="S1256">
            <v>10859</v>
          </cell>
          <cell r="T1256">
            <v>11849</v>
          </cell>
          <cell r="U1256">
            <v>10372</v>
          </cell>
          <cell r="V1256">
            <v>10863</v>
          </cell>
          <cell r="W1256">
            <v>9143</v>
          </cell>
          <cell r="X1256">
            <v>6143</v>
          </cell>
          <cell r="Y1256">
            <v>7079</v>
          </cell>
          <cell r="Z1256">
            <v>5354</v>
          </cell>
          <cell r="AA1256">
            <v>5010</v>
          </cell>
          <cell r="AB1256">
            <v>7244</v>
          </cell>
          <cell r="AC1256">
            <v>6786</v>
          </cell>
          <cell r="AD1256">
            <v>6235</v>
          </cell>
          <cell r="AE1256">
            <v>4714</v>
          </cell>
          <cell r="AF1256">
            <v>5129</v>
          </cell>
          <cell r="AG1256">
            <v>1990</v>
          </cell>
          <cell r="AH1256">
            <v>3998</v>
          </cell>
          <cell r="AI1256">
            <v>2342</v>
          </cell>
          <cell r="AJ1256">
            <v>2523</v>
          </cell>
          <cell r="AK1256">
            <v>4233</v>
          </cell>
          <cell r="AL1256">
            <v>3617</v>
          </cell>
          <cell r="AM1256">
            <v>3487</v>
          </cell>
          <cell r="AN1256">
            <v>1935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  <cell r="J1257">
            <v>91430</v>
          </cell>
          <cell r="L1257">
            <v>3361</v>
          </cell>
          <cell r="M1257">
            <v>1429</v>
          </cell>
          <cell r="N1257">
            <v>4563</v>
          </cell>
          <cell r="O1257">
            <v>5250</v>
          </cell>
          <cell r="P1257">
            <v>5094</v>
          </cell>
          <cell r="Q1257">
            <v>20789</v>
          </cell>
          <cell r="R1257">
            <v>5696</v>
          </cell>
          <cell r="S1257">
            <v>3707</v>
          </cell>
          <cell r="T1257">
            <v>670</v>
          </cell>
          <cell r="U1257">
            <v>3992</v>
          </cell>
          <cell r="V1257">
            <v>5376</v>
          </cell>
          <cell r="W1257">
            <v>1324</v>
          </cell>
          <cell r="X1257">
            <v>3457</v>
          </cell>
          <cell r="Y1257">
            <v>3111</v>
          </cell>
          <cell r="Z1257">
            <v>2513</v>
          </cell>
          <cell r="AA1257">
            <v>3611</v>
          </cell>
          <cell r="AB1257">
            <v>667</v>
          </cell>
          <cell r="AC1257">
            <v>3056</v>
          </cell>
          <cell r="AD1257">
            <v>2072</v>
          </cell>
          <cell r="AE1257">
            <v>94</v>
          </cell>
          <cell r="AF1257">
            <v>248</v>
          </cell>
          <cell r="AG1257">
            <v>194</v>
          </cell>
          <cell r="AH1257">
            <v>2955</v>
          </cell>
          <cell r="AI1257">
            <v>152</v>
          </cell>
          <cell r="AJ1257">
            <v>5287</v>
          </cell>
          <cell r="AL1257">
            <v>75</v>
          </cell>
          <cell r="AM1257">
            <v>2272</v>
          </cell>
          <cell r="AN1257">
            <v>415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720055</v>
          </cell>
          <cell r="L1258">
            <v>21773</v>
          </cell>
          <cell r="M1258">
            <v>36365</v>
          </cell>
          <cell r="N1258">
            <v>33669</v>
          </cell>
          <cell r="O1258">
            <v>50874</v>
          </cell>
          <cell r="P1258">
            <v>76573</v>
          </cell>
          <cell r="Q1258">
            <v>38904</v>
          </cell>
          <cell r="R1258">
            <v>33771</v>
          </cell>
          <cell r="S1258">
            <v>44423</v>
          </cell>
          <cell r="T1258">
            <v>38776</v>
          </cell>
          <cell r="U1258">
            <v>45307</v>
          </cell>
          <cell r="V1258">
            <v>24326</v>
          </cell>
          <cell r="W1258">
            <v>24340</v>
          </cell>
          <cell r="X1258">
            <v>23157</v>
          </cell>
          <cell r="Y1258">
            <v>20660</v>
          </cell>
          <cell r="Z1258">
            <v>10296</v>
          </cell>
          <cell r="AA1258">
            <v>27285</v>
          </cell>
          <cell r="AB1258">
            <v>20863</v>
          </cell>
          <cell r="AC1258">
            <v>20607</v>
          </cell>
          <cell r="AD1258">
            <v>16659</v>
          </cell>
          <cell r="AE1258">
            <v>21702</v>
          </cell>
          <cell r="AF1258">
            <v>13872</v>
          </cell>
          <cell r="AG1258">
            <v>10325</v>
          </cell>
          <cell r="AH1258">
            <v>6798</v>
          </cell>
          <cell r="AI1258">
            <v>11249</v>
          </cell>
          <cell r="AJ1258">
            <v>10979</v>
          </cell>
          <cell r="AK1258">
            <v>6888</v>
          </cell>
          <cell r="AL1258">
            <v>10246</v>
          </cell>
          <cell r="AM1258">
            <v>10121</v>
          </cell>
          <cell r="AN1258">
            <v>9247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580227</v>
          </cell>
          <cell r="L1259">
            <v>28487</v>
          </cell>
          <cell r="M1259">
            <v>45234</v>
          </cell>
          <cell r="N1259">
            <v>42089</v>
          </cell>
          <cell r="O1259">
            <v>44448</v>
          </cell>
          <cell r="P1259">
            <v>46603</v>
          </cell>
          <cell r="Q1259">
            <v>30215</v>
          </cell>
          <cell r="R1259">
            <v>26091</v>
          </cell>
          <cell r="S1259">
            <v>25080</v>
          </cell>
          <cell r="T1259">
            <v>32020</v>
          </cell>
          <cell r="U1259">
            <v>30004</v>
          </cell>
          <cell r="V1259">
            <v>23467</v>
          </cell>
          <cell r="W1259">
            <v>21443</v>
          </cell>
          <cell r="X1259">
            <v>17689</v>
          </cell>
          <cell r="Y1259">
            <v>14518</v>
          </cell>
          <cell r="Z1259">
            <v>12679</v>
          </cell>
          <cell r="AA1259">
            <v>16920</v>
          </cell>
          <cell r="AB1259">
            <v>15290</v>
          </cell>
          <cell r="AC1259">
            <v>11811</v>
          </cell>
          <cell r="AD1259">
            <v>18553</v>
          </cell>
          <cell r="AE1259">
            <v>14968</v>
          </cell>
          <cell r="AF1259">
            <v>9432</v>
          </cell>
          <cell r="AG1259">
            <v>6147</v>
          </cell>
          <cell r="AH1259">
            <v>5359</v>
          </cell>
          <cell r="AI1259">
            <v>5015</v>
          </cell>
          <cell r="AJ1259">
            <v>8909</v>
          </cell>
          <cell r="AK1259">
            <v>7392</v>
          </cell>
          <cell r="AL1259">
            <v>10054</v>
          </cell>
          <cell r="AM1259">
            <v>9164</v>
          </cell>
          <cell r="AN1259">
            <v>1146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  <cell r="J1260">
            <v>217433</v>
          </cell>
          <cell r="L1260">
            <v>11323</v>
          </cell>
          <cell r="M1260">
            <v>4540</v>
          </cell>
          <cell r="N1260">
            <v>51769</v>
          </cell>
          <cell r="O1260">
            <v>50784</v>
          </cell>
          <cell r="P1260">
            <v>4136</v>
          </cell>
          <cell r="Q1260">
            <v>3005</v>
          </cell>
          <cell r="R1260">
            <v>696</v>
          </cell>
          <cell r="S1260">
            <v>10458</v>
          </cell>
          <cell r="T1260">
            <v>1693</v>
          </cell>
          <cell r="U1260">
            <v>7276</v>
          </cell>
          <cell r="V1260">
            <v>23903</v>
          </cell>
          <cell r="W1260">
            <v>5198</v>
          </cell>
          <cell r="X1260">
            <v>803</v>
          </cell>
          <cell r="Y1260">
            <v>3022</v>
          </cell>
          <cell r="Z1260">
            <v>380</v>
          </cell>
          <cell r="AA1260">
            <v>141</v>
          </cell>
          <cell r="AB1260">
            <v>10623</v>
          </cell>
          <cell r="AC1260">
            <v>5510</v>
          </cell>
          <cell r="AD1260">
            <v>93</v>
          </cell>
          <cell r="AE1260">
            <v>1300</v>
          </cell>
          <cell r="AF1260">
            <v>5359</v>
          </cell>
          <cell r="AG1260">
            <v>3506</v>
          </cell>
          <cell r="AH1260">
            <v>126</v>
          </cell>
          <cell r="AI1260">
            <v>8770</v>
          </cell>
          <cell r="AJ1260">
            <v>131</v>
          </cell>
          <cell r="AK1260">
            <v>54</v>
          </cell>
          <cell r="AL1260">
            <v>2401</v>
          </cell>
          <cell r="AM1260">
            <v>247</v>
          </cell>
          <cell r="AN1260">
            <v>186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3461970</v>
          </cell>
          <cell r="L1261">
            <v>113442</v>
          </cell>
          <cell r="M1261">
            <v>204785</v>
          </cell>
          <cell r="N1261">
            <v>306777</v>
          </cell>
          <cell r="O1261">
            <v>206108</v>
          </cell>
          <cell r="P1261">
            <v>198756</v>
          </cell>
          <cell r="Q1261">
            <v>136432</v>
          </cell>
          <cell r="R1261">
            <v>125334</v>
          </cell>
          <cell r="S1261">
            <v>101185</v>
          </cell>
          <cell r="T1261">
            <v>178897</v>
          </cell>
          <cell r="U1261">
            <v>200022</v>
          </cell>
          <cell r="V1261">
            <v>203097</v>
          </cell>
          <cell r="W1261">
            <v>96103</v>
          </cell>
          <cell r="X1261">
            <v>137597</v>
          </cell>
          <cell r="Y1261">
            <v>130068</v>
          </cell>
          <cell r="Z1261">
            <v>100133</v>
          </cell>
          <cell r="AA1261">
            <v>82801</v>
          </cell>
          <cell r="AB1261">
            <v>127572</v>
          </cell>
          <cell r="AC1261">
            <v>111723</v>
          </cell>
          <cell r="AD1261">
            <v>129087</v>
          </cell>
          <cell r="AE1261">
            <v>124784</v>
          </cell>
          <cell r="AF1261">
            <v>65662</v>
          </cell>
          <cell r="AG1261">
            <v>43730</v>
          </cell>
          <cell r="AH1261">
            <v>37243</v>
          </cell>
          <cell r="AI1261">
            <v>72829</v>
          </cell>
          <cell r="AJ1261">
            <v>47835</v>
          </cell>
          <cell r="AK1261">
            <v>70450</v>
          </cell>
          <cell r="AL1261">
            <v>48202</v>
          </cell>
          <cell r="AM1261">
            <v>46669</v>
          </cell>
          <cell r="AN1261">
            <v>14647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  <cell r="J1262">
            <v>36666</v>
          </cell>
          <cell r="L1262">
            <v>792</v>
          </cell>
          <cell r="M1262">
            <v>2029</v>
          </cell>
          <cell r="N1262">
            <v>1964</v>
          </cell>
          <cell r="O1262">
            <v>1662</v>
          </cell>
          <cell r="P1262">
            <v>1215</v>
          </cell>
          <cell r="Q1262">
            <v>1226</v>
          </cell>
          <cell r="R1262">
            <v>2579</v>
          </cell>
          <cell r="S1262">
            <v>5430</v>
          </cell>
          <cell r="T1262">
            <v>1396</v>
          </cell>
          <cell r="U1262">
            <v>906</v>
          </cell>
          <cell r="V1262">
            <v>1874</v>
          </cell>
          <cell r="W1262">
            <v>1903</v>
          </cell>
          <cell r="X1262">
            <v>4827</v>
          </cell>
          <cell r="Y1262">
            <v>912</v>
          </cell>
          <cell r="Z1262">
            <v>488</v>
          </cell>
          <cell r="AA1262">
            <v>669</v>
          </cell>
          <cell r="AB1262">
            <v>785</v>
          </cell>
          <cell r="AC1262">
            <v>121</v>
          </cell>
          <cell r="AD1262">
            <v>3410</v>
          </cell>
          <cell r="AE1262">
            <v>1022</v>
          </cell>
          <cell r="AF1262">
            <v>1456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  <cell r="J1263">
            <v>612930</v>
          </cell>
          <cell r="L1263">
            <v>12866</v>
          </cell>
          <cell r="M1263">
            <v>31206</v>
          </cell>
          <cell r="N1263">
            <v>40290</v>
          </cell>
          <cell r="O1263">
            <v>30575</v>
          </cell>
          <cell r="P1263">
            <v>43043</v>
          </cell>
          <cell r="Q1263">
            <v>41402</v>
          </cell>
          <cell r="R1263">
            <v>42870</v>
          </cell>
          <cell r="S1263">
            <v>40506</v>
          </cell>
          <cell r="T1263">
            <v>42599</v>
          </cell>
          <cell r="U1263">
            <v>25525</v>
          </cell>
          <cell r="V1263">
            <v>18126</v>
          </cell>
          <cell r="W1263">
            <v>47375</v>
          </cell>
          <cell r="X1263">
            <v>22614</v>
          </cell>
          <cell r="Y1263">
            <v>16103</v>
          </cell>
          <cell r="Z1263">
            <v>9617</v>
          </cell>
          <cell r="AA1263">
            <v>32073</v>
          </cell>
          <cell r="AB1263">
            <v>22639</v>
          </cell>
          <cell r="AC1263">
            <v>17115</v>
          </cell>
          <cell r="AD1263">
            <v>16756</v>
          </cell>
          <cell r="AE1263">
            <v>28505</v>
          </cell>
          <cell r="AF1263">
            <v>11034</v>
          </cell>
          <cell r="AG1263">
            <v>6090</v>
          </cell>
          <cell r="AH1263">
            <v>14001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  <cell r="J1264">
            <v>161597</v>
          </cell>
          <cell r="L1264">
            <v>7277</v>
          </cell>
          <cell r="M1264">
            <v>8520</v>
          </cell>
          <cell r="N1264">
            <v>17579</v>
          </cell>
          <cell r="O1264">
            <v>14701</v>
          </cell>
          <cell r="P1264">
            <v>6438</v>
          </cell>
          <cell r="Q1264">
            <v>15360</v>
          </cell>
          <cell r="R1264">
            <v>7162</v>
          </cell>
          <cell r="S1264">
            <v>3200</v>
          </cell>
          <cell r="T1264">
            <v>7921</v>
          </cell>
          <cell r="U1264">
            <v>7202</v>
          </cell>
          <cell r="V1264">
            <v>7925</v>
          </cell>
          <cell r="W1264">
            <v>5371</v>
          </cell>
          <cell r="X1264">
            <v>5946</v>
          </cell>
          <cell r="Y1264">
            <v>7547</v>
          </cell>
          <cell r="Z1264">
            <v>1014</v>
          </cell>
          <cell r="AA1264">
            <v>7771</v>
          </cell>
          <cell r="AB1264">
            <v>6536</v>
          </cell>
          <cell r="AC1264">
            <v>2896</v>
          </cell>
          <cell r="AD1264">
            <v>6949</v>
          </cell>
          <cell r="AE1264">
            <v>1674</v>
          </cell>
          <cell r="AF1264">
            <v>5357</v>
          </cell>
          <cell r="AG1264">
            <v>7251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  <cell r="J1265">
            <v>10641</v>
          </cell>
          <cell r="L1265">
            <v>329</v>
          </cell>
          <cell r="M1265">
            <v>767</v>
          </cell>
          <cell r="N1265">
            <v>179</v>
          </cell>
          <cell r="O1265">
            <v>588</v>
          </cell>
          <cell r="P1265">
            <v>352</v>
          </cell>
          <cell r="Q1265">
            <v>343</v>
          </cell>
          <cell r="R1265">
            <v>114</v>
          </cell>
          <cell r="S1265">
            <v>405</v>
          </cell>
          <cell r="T1265">
            <v>755</v>
          </cell>
          <cell r="U1265">
            <v>435</v>
          </cell>
          <cell r="V1265">
            <v>134</v>
          </cell>
          <cell r="W1265">
            <v>741</v>
          </cell>
          <cell r="X1265">
            <v>874</v>
          </cell>
          <cell r="Y1265">
            <v>1016</v>
          </cell>
          <cell r="Z1265">
            <v>236</v>
          </cell>
          <cell r="AA1265">
            <v>1310</v>
          </cell>
          <cell r="AB1265">
            <v>97</v>
          </cell>
          <cell r="AC1265">
            <v>143</v>
          </cell>
          <cell r="AD1265">
            <v>787</v>
          </cell>
          <cell r="AE1265">
            <v>477</v>
          </cell>
          <cell r="AF1265">
            <v>429</v>
          </cell>
          <cell r="AG1265">
            <v>130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  <cell r="J1266">
            <v>161313</v>
          </cell>
          <cell r="L1266">
            <v>211</v>
          </cell>
          <cell r="M1266">
            <v>2012</v>
          </cell>
          <cell r="N1266">
            <v>12251</v>
          </cell>
          <cell r="O1266">
            <v>42896</v>
          </cell>
          <cell r="P1266">
            <v>2805</v>
          </cell>
          <cell r="Q1266">
            <v>6767</v>
          </cell>
          <cell r="R1266">
            <v>9137</v>
          </cell>
          <cell r="S1266">
            <v>3657</v>
          </cell>
          <cell r="T1266">
            <v>4212</v>
          </cell>
          <cell r="U1266">
            <v>2416</v>
          </cell>
          <cell r="V1266">
            <v>794</v>
          </cell>
          <cell r="W1266">
            <v>8176</v>
          </cell>
          <cell r="X1266">
            <v>6602</v>
          </cell>
          <cell r="Y1266">
            <v>16866</v>
          </cell>
          <cell r="Z1266">
            <v>15352</v>
          </cell>
          <cell r="AA1266">
            <v>201</v>
          </cell>
          <cell r="AB1266">
            <v>9459</v>
          </cell>
          <cell r="AC1266">
            <v>1457</v>
          </cell>
          <cell r="AD1266">
            <v>237</v>
          </cell>
          <cell r="AE1266">
            <v>4265</v>
          </cell>
          <cell r="AF1266">
            <v>11540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  <cell r="J1267">
            <v>76727</v>
          </cell>
          <cell r="L1267">
            <v>539</v>
          </cell>
          <cell r="M1267">
            <v>1219</v>
          </cell>
          <cell r="N1267">
            <v>1281</v>
          </cell>
          <cell r="O1267">
            <v>3223</v>
          </cell>
          <cell r="P1267">
            <v>3578</v>
          </cell>
          <cell r="Q1267">
            <v>805</v>
          </cell>
          <cell r="R1267">
            <v>832</v>
          </cell>
          <cell r="S1267">
            <v>2165</v>
          </cell>
          <cell r="T1267">
            <v>5509</v>
          </cell>
          <cell r="U1267">
            <v>3045</v>
          </cell>
          <cell r="V1267">
            <v>2083</v>
          </cell>
          <cell r="W1267">
            <v>3283</v>
          </cell>
          <cell r="X1267">
            <v>2471</v>
          </cell>
          <cell r="Y1267">
            <v>7582</v>
          </cell>
          <cell r="Z1267">
            <v>2225</v>
          </cell>
          <cell r="AA1267">
            <v>16422</v>
          </cell>
          <cell r="AB1267">
            <v>4473</v>
          </cell>
          <cell r="AC1267">
            <v>1849</v>
          </cell>
          <cell r="AD1267">
            <v>5986</v>
          </cell>
          <cell r="AE1267">
            <v>7137</v>
          </cell>
          <cell r="AF1267">
            <v>694</v>
          </cell>
          <cell r="AG1267">
            <v>326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599405</v>
          </cell>
          <cell r="L1268">
            <v>13035</v>
          </cell>
          <cell r="M1268">
            <v>21363</v>
          </cell>
          <cell r="N1268">
            <v>31458</v>
          </cell>
          <cell r="O1268">
            <v>23334</v>
          </cell>
          <cell r="P1268">
            <v>36305</v>
          </cell>
          <cell r="Q1268">
            <v>31649</v>
          </cell>
          <cell r="R1268">
            <v>19530</v>
          </cell>
          <cell r="S1268">
            <v>23119</v>
          </cell>
          <cell r="T1268">
            <v>21163</v>
          </cell>
          <cell r="U1268">
            <v>23398</v>
          </cell>
          <cell r="V1268">
            <v>28129</v>
          </cell>
          <cell r="W1268">
            <v>17775</v>
          </cell>
          <cell r="X1268">
            <v>20859</v>
          </cell>
          <cell r="Y1268">
            <v>12998</v>
          </cell>
          <cell r="Z1268">
            <v>10974</v>
          </cell>
          <cell r="AA1268">
            <v>10216</v>
          </cell>
          <cell r="AB1268">
            <v>19891</v>
          </cell>
          <cell r="AC1268">
            <v>11395</v>
          </cell>
          <cell r="AD1268">
            <v>24444</v>
          </cell>
          <cell r="AE1268">
            <v>20780</v>
          </cell>
          <cell r="AF1268">
            <v>29330</v>
          </cell>
          <cell r="AG1268">
            <v>20158</v>
          </cell>
          <cell r="AH1268">
            <v>18779</v>
          </cell>
          <cell r="AI1268">
            <v>15333</v>
          </cell>
          <cell r="AJ1268">
            <v>32323</v>
          </cell>
          <cell r="AK1268">
            <v>15847</v>
          </cell>
          <cell r="AL1268">
            <v>11877</v>
          </cell>
          <cell r="AM1268">
            <v>22894</v>
          </cell>
          <cell r="AN1268">
            <v>11049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659039</v>
          </cell>
          <cell r="L1269">
            <v>4042</v>
          </cell>
          <cell r="M1269">
            <v>14296</v>
          </cell>
          <cell r="N1269">
            <v>63256</v>
          </cell>
          <cell r="O1269">
            <v>37398</v>
          </cell>
          <cell r="P1269">
            <v>30472</v>
          </cell>
          <cell r="Q1269">
            <v>69625</v>
          </cell>
          <cell r="R1269">
            <v>33531</v>
          </cell>
          <cell r="S1269">
            <v>28285</v>
          </cell>
          <cell r="T1269">
            <v>33805</v>
          </cell>
          <cell r="U1269">
            <v>33128</v>
          </cell>
          <cell r="V1269">
            <v>29017</v>
          </cell>
          <cell r="W1269">
            <v>38662</v>
          </cell>
          <cell r="X1269">
            <v>39385</v>
          </cell>
          <cell r="Y1269">
            <v>12362</v>
          </cell>
          <cell r="Z1269">
            <v>13104</v>
          </cell>
          <cell r="AA1269">
            <v>9893</v>
          </cell>
          <cell r="AB1269">
            <v>12873</v>
          </cell>
          <cell r="AC1269">
            <v>14370</v>
          </cell>
          <cell r="AD1269">
            <v>18925</v>
          </cell>
          <cell r="AE1269">
            <v>6955</v>
          </cell>
          <cell r="AF1269">
            <v>6985</v>
          </cell>
          <cell r="AG1269">
            <v>22513</v>
          </cell>
          <cell r="AH1269">
            <v>6677</v>
          </cell>
          <cell r="AI1269">
            <v>17458</v>
          </cell>
          <cell r="AJ1269">
            <v>14419</v>
          </cell>
          <cell r="AK1269">
            <v>16600</v>
          </cell>
          <cell r="AL1269">
            <v>14296</v>
          </cell>
          <cell r="AM1269">
            <v>4186</v>
          </cell>
          <cell r="AN1269">
            <v>5224</v>
          </cell>
          <cell r="AO1269">
            <v>7297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984537</v>
          </cell>
          <cell r="L1270">
            <v>29192</v>
          </cell>
          <cell r="M1270">
            <v>48120</v>
          </cell>
          <cell r="N1270">
            <v>51985</v>
          </cell>
          <cell r="O1270">
            <v>34117</v>
          </cell>
          <cell r="P1270">
            <v>44529</v>
          </cell>
          <cell r="Q1270">
            <v>54979</v>
          </cell>
          <cell r="R1270">
            <v>41556</v>
          </cell>
          <cell r="S1270">
            <v>40021</v>
          </cell>
          <cell r="T1270">
            <v>42961</v>
          </cell>
          <cell r="U1270">
            <v>45788</v>
          </cell>
          <cell r="V1270">
            <v>45096</v>
          </cell>
          <cell r="W1270">
            <v>32700</v>
          </cell>
          <cell r="X1270">
            <v>49350</v>
          </cell>
          <cell r="Y1270">
            <v>38572</v>
          </cell>
          <cell r="Z1270">
            <v>32410</v>
          </cell>
          <cell r="AA1270">
            <v>27002</v>
          </cell>
          <cell r="AB1270">
            <v>26090</v>
          </cell>
          <cell r="AC1270">
            <v>22862</v>
          </cell>
          <cell r="AD1270">
            <v>56817</v>
          </cell>
          <cell r="AE1270">
            <v>28498</v>
          </cell>
          <cell r="AF1270">
            <v>18834</v>
          </cell>
          <cell r="AG1270">
            <v>27509</v>
          </cell>
          <cell r="AH1270">
            <v>21286</v>
          </cell>
          <cell r="AI1270">
            <v>33229</v>
          </cell>
          <cell r="AJ1270">
            <v>22724</v>
          </cell>
          <cell r="AK1270">
            <v>18127</v>
          </cell>
          <cell r="AL1270">
            <v>31897</v>
          </cell>
          <cell r="AM1270">
            <v>14982</v>
          </cell>
          <cell r="AN1270">
            <v>3304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  <cell r="J1271">
            <v>26865</v>
          </cell>
          <cell r="L1271">
            <v>86</v>
          </cell>
          <cell r="M1271">
            <v>109</v>
          </cell>
          <cell r="N1271">
            <v>281</v>
          </cell>
          <cell r="O1271">
            <v>404</v>
          </cell>
          <cell r="P1271">
            <v>282</v>
          </cell>
          <cell r="Q1271">
            <v>989</v>
          </cell>
          <cell r="R1271">
            <v>187</v>
          </cell>
          <cell r="S1271">
            <v>35</v>
          </cell>
          <cell r="T1271">
            <v>73</v>
          </cell>
          <cell r="U1271">
            <v>219</v>
          </cell>
          <cell r="V1271">
            <v>799</v>
          </cell>
          <cell r="W1271">
            <v>195</v>
          </cell>
          <cell r="Y1271">
            <v>467</v>
          </cell>
          <cell r="Z1271">
            <v>836</v>
          </cell>
          <cell r="AA1271">
            <v>646</v>
          </cell>
          <cell r="AB1271">
            <v>626</v>
          </cell>
          <cell r="AC1271">
            <v>1645</v>
          </cell>
          <cell r="AD1271">
            <v>1221</v>
          </cell>
          <cell r="AE1271">
            <v>450</v>
          </cell>
          <cell r="AG1271">
            <v>536</v>
          </cell>
          <cell r="AH1271">
            <v>3414</v>
          </cell>
          <cell r="AI1271">
            <v>3000</v>
          </cell>
          <cell r="AJ1271">
            <v>691</v>
          </cell>
          <cell r="AK1271">
            <v>567</v>
          </cell>
          <cell r="AL1271">
            <v>1444</v>
          </cell>
          <cell r="AM1271">
            <v>6827</v>
          </cell>
          <cell r="AN1271">
            <v>836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  <cell r="J1272">
            <v>305144</v>
          </cell>
          <cell r="L1272">
            <v>97</v>
          </cell>
          <cell r="M1272">
            <v>797</v>
          </cell>
          <cell r="N1272">
            <v>617</v>
          </cell>
          <cell r="P1272">
            <v>1887</v>
          </cell>
          <cell r="Q1272">
            <v>14</v>
          </cell>
          <cell r="R1272">
            <v>847</v>
          </cell>
          <cell r="S1272">
            <v>5204</v>
          </cell>
          <cell r="T1272">
            <v>14</v>
          </cell>
          <cell r="U1272">
            <v>95</v>
          </cell>
          <cell r="V1272">
            <v>4530</v>
          </cell>
          <cell r="X1272">
            <v>3679</v>
          </cell>
          <cell r="Z1272">
            <v>3648</v>
          </cell>
          <cell r="AA1272">
            <v>4507</v>
          </cell>
          <cell r="AC1272">
            <v>8060</v>
          </cell>
          <cell r="AF1272">
            <v>2986</v>
          </cell>
          <cell r="AG1272">
            <v>8006</v>
          </cell>
          <cell r="AH1272">
            <v>42573</v>
          </cell>
          <cell r="AI1272">
            <v>20212</v>
          </cell>
          <cell r="AJ1272">
            <v>60837</v>
          </cell>
          <cell r="AK1272">
            <v>27065</v>
          </cell>
          <cell r="AL1272">
            <v>35735</v>
          </cell>
          <cell r="AM1272">
            <v>40034</v>
          </cell>
          <cell r="AN1272">
            <v>33700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  <cell r="J1273">
            <v>98242</v>
          </cell>
          <cell r="M1273">
            <v>442</v>
          </cell>
          <cell r="N1273">
            <v>475</v>
          </cell>
          <cell r="O1273">
            <v>55</v>
          </cell>
          <cell r="P1273">
            <v>776</v>
          </cell>
          <cell r="Q1273">
            <v>94</v>
          </cell>
          <cell r="R1273">
            <v>1730</v>
          </cell>
          <cell r="S1273">
            <v>3095</v>
          </cell>
          <cell r="T1273">
            <v>701</v>
          </cell>
          <cell r="U1273">
            <v>108</v>
          </cell>
          <cell r="V1273">
            <v>631</v>
          </cell>
          <cell r="X1273">
            <v>286</v>
          </cell>
          <cell r="Y1273">
            <v>63</v>
          </cell>
          <cell r="Z1273">
            <v>212</v>
          </cell>
          <cell r="AA1273">
            <v>259</v>
          </cell>
          <cell r="AB1273">
            <v>113</v>
          </cell>
          <cell r="AC1273">
            <v>888</v>
          </cell>
          <cell r="AD1273">
            <v>680</v>
          </cell>
          <cell r="AE1273">
            <v>1022</v>
          </cell>
          <cell r="AF1273">
            <v>82</v>
          </cell>
          <cell r="AG1273">
            <v>740</v>
          </cell>
          <cell r="AH1273">
            <v>7170</v>
          </cell>
          <cell r="AI1273">
            <v>16391</v>
          </cell>
          <cell r="AJ1273">
            <v>17001</v>
          </cell>
          <cell r="AK1273">
            <v>17658</v>
          </cell>
          <cell r="AL1273">
            <v>3059</v>
          </cell>
          <cell r="AM1273">
            <v>16269</v>
          </cell>
          <cell r="AN1273">
            <v>8242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6606345</v>
          </cell>
          <cell r="L1274">
            <v>199347</v>
          </cell>
          <cell r="M1274">
            <v>318990</v>
          </cell>
          <cell r="N1274">
            <v>308493</v>
          </cell>
          <cell r="O1274">
            <v>245438</v>
          </cell>
          <cell r="P1274">
            <v>268296</v>
          </cell>
          <cell r="Q1274">
            <v>258552</v>
          </cell>
          <cell r="R1274">
            <v>284987</v>
          </cell>
          <cell r="S1274">
            <v>297477</v>
          </cell>
          <cell r="T1274">
            <v>380788</v>
          </cell>
          <cell r="U1274">
            <v>379248</v>
          </cell>
          <cell r="V1274">
            <v>313733</v>
          </cell>
          <cell r="W1274">
            <v>295220</v>
          </cell>
          <cell r="X1274">
            <v>288208</v>
          </cell>
          <cell r="Y1274">
            <v>261742</v>
          </cell>
          <cell r="Z1274">
            <v>246480</v>
          </cell>
          <cell r="AA1274">
            <v>235906</v>
          </cell>
          <cell r="AB1274">
            <v>221818</v>
          </cell>
          <cell r="AC1274">
            <v>205786</v>
          </cell>
          <cell r="AD1274">
            <v>201966</v>
          </cell>
          <cell r="AE1274">
            <v>187267</v>
          </cell>
          <cell r="AF1274">
            <v>159853</v>
          </cell>
          <cell r="AG1274">
            <v>139102</v>
          </cell>
          <cell r="AH1274">
            <v>117256</v>
          </cell>
          <cell r="AI1274">
            <v>113971</v>
          </cell>
          <cell r="AJ1274">
            <v>167598</v>
          </cell>
          <cell r="AK1274">
            <v>186191</v>
          </cell>
          <cell r="AL1274">
            <v>158418</v>
          </cell>
          <cell r="AM1274">
            <v>120000</v>
          </cell>
          <cell r="AN1274">
            <v>44214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75315</v>
          </cell>
          <cell r="L1275">
            <v>2569</v>
          </cell>
          <cell r="M1275">
            <v>5099</v>
          </cell>
          <cell r="N1275">
            <v>3545</v>
          </cell>
          <cell r="O1275">
            <v>5205</v>
          </cell>
          <cell r="P1275">
            <v>3216</v>
          </cell>
          <cell r="Q1275">
            <v>5110</v>
          </cell>
          <cell r="R1275">
            <v>3626</v>
          </cell>
          <cell r="S1275">
            <v>4810</v>
          </cell>
          <cell r="T1275">
            <v>2952</v>
          </cell>
          <cell r="U1275">
            <v>3366</v>
          </cell>
          <cell r="V1275">
            <v>2368</v>
          </cell>
          <cell r="W1275">
            <v>2692</v>
          </cell>
          <cell r="X1275">
            <v>4030</v>
          </cell>
          <cell r="Y1275">
            <v>1452</v>
          </cell>
          <cell r="Z1275">
            <v>1732</v>
          </cell>
          <cell r="AA1275">
            <v>1442</v>
          </cell>
          <cell r="AB1275">
            <v>844</v>
          </cell>
          <cell r="AC1275">
            <v>2023</v>
          </cell>
          <cell r="AD1275">
            <v>1374</v>
          </cell>
          <cell r="AE1275">
            <v>3355</v>
          </cell>
          <cell r="AF1275">
            <v>2259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984898</v>
          </cell>
          <cell r="L1276">
            <v>21682</v>
          </cell>
          <cell r="M1276">
            <v>38442</v>
          </cell>
          <cell r="N1276">
            <v>30367</v>
          </cell>
          <cell r="O1276">
            <v>31927</v>
          </cell>
          <cell r="P1276">
            <v>32734</v>
          </cell>
          <cell r="Q1276">
            <v>34988</v>
          </cell>
          <cell r="R1276">
            <v>40399</v>
          </cell>
          <cell r="S1276">
            <v>46918</v>
          </cell>
          <cell r="T1276">
            <v>45334</v>
          </cell>
          <cell r="U1276">
            <v>56418</v>
          </cell>
          <cell r="V1276">
            <v>49330</v>
          </cell>
          <cell r="W1276">
            <v>42946</v>
          </cell>
          <cell r="X1276">
            <v>45889</v>
          </cell>
          <cell r="Y1276">
            <v>38636</v>
          </cell>
          <cell r="Z1276">
            <v>33498</v>
          </cell>
          <cell r="AA1276">
            <v>34472</v>
          </cell>
          <cell r="AB1276">
            <v>33454</v>
          </cell>
          <cell r="AC1276">
            <v>28379</v>
          </cell>
          <cell r="AD1276">
            <v>30582</v>
          </cell>
          <cell r="AE1276">
            <v>24914</v>
          </cell>
          <cell r="AF1276">
            <v>24170</v>
          </cell>
          <cell r="AG1276">
            <v>22415</v>
          </cell>
          <cell r="AH1276">
            <v>21304</v>
          </cell>
          <cell r="AI1276">
            <v>23372</v>
          </cell>
          <cell r="AJ1276">
            <v>28206</v>
          </cell>
          <cell r="AK1276">
            <v>32960</v>
          </cell>
          <cell r="AL1276">
            <v>37024</v>
          </cell>
          <cell r="AM1276">
            <v>40448</v>
          </cell>
          <cell r="AN1276">
            <v>12530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37054</v>
          </cell>
          <cell r="L1277">
            <v>1307</v>
          </cell>
          <cell r="M1277">
            <v>1174</v>
          </cell>
          <cell r="N1277">
            <v>2613</v>
          </cell>
          <cell r="O1277">
            <v>1486</v>
          </cell>
          <cell r="P1277">
            <v>1854</v>
          </cell>
          <cell r="Q1277">
            <v>2964</v>
          </cell>
          <cell r="R1277">
            <v>1968</v>
          </cell>
          <cell r="S1277">
            <v>1039</v>
          </cell>
          <cell r="T1277">
            <v>3615</v>
          </cell>
          <cell r="U1277">
            <v>1930</v>
          </cell>
          <cell r="V1277">
            <v>1347</v>
          </cell>
          <cell r="W1277">
            <v>2524</v>
          </cell>
          <cell r="X1277">
            <v>1286</v>
          </cell>
          <cell r="Y1277">
            <v>2752</v>
          </cell>
          <cell r="Z1277">
            <v>1121</v>
          </cell>
          <cell r="AA1277">
            <v>1697</v>
          </cell>
          <cell r="AB1277">
            <v>215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381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218487</v>
          </cell>
          <cell r="M1278">
            <v>23176</v>
          </cell>
          <cell r="N1278">
            <v>28299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2478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25939</v>
          </cell>
          <cell r="L1279">
            <v>883</v>
          </cell>
          <cell r="M1279">
            <v>2011</v>
          </cell>
          <cell r="N1279">
            <v>474</v>
          </cell>
          <cell r="O1279">
            <v>1222</v>
          </cell>
          <cell r="P1279">
            <v>658</v>
          </cell>
          <cell r="Q1279">
            <v>1482</v>
          </cell>
          <cell r="R1279">
            <v>2390</v>
          </cell>
          <cell r="S1279">
            <v>983</v>
          </cell>
          <cell r="T1279">
            <v>3539</v>
          </cell>
          <cell r="U1279">
            <v>1905</v>
          </cell>
          <cell r="V1279">
            <v>317</v>
          </cell>
          <cell r="W1279">
            <v>1312</v>
          </cell>
          <cell r="X1279">
            <v>1630</v>
          </cell>
          <cell r="Y1279">
            <v>964</v>
          </cell>
          <cell r="Z1279">
            <v>2026</v>
          </cell>
          <cell r="AA1279">
            <v>1330</v>
          </cell>
          <cell r="AB1279">
            <v>359</v>
          </cell>
          <cell r="AC1279">
            <v>144</v>
          </cell>
          <cell r="AD1279">
            <v>73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178926</v>
          </cell>
          <cell r="L1280">
            <v>6820</v>
          </cell>
          <cell r="M1280">
            <v>12135</v>
          </cell>
          <cell r="N1280">
            <v>12848</v>
          </cell>
          <cell r="O1280">
            <v>10904</v>
          </cell>
          <cell r="P1280">
            <v>12864</v>
          </cell>
          <cell r="Q1280">
            <v>10025</v>
          </cell>
          <cell r="R1280">
            <v>9475</v>
          </cell>
          <cell r="S1280">
            <v>9282</v>
          </cell>
          <cell r="T1280">
            <v>6420</v>
          </cell>
          <cell r="U1280">
            <v>8854</v>
          </cell>
          <cell r="V1280">
            <v>6727</v>
          </cell>
          <cell r="W1280">
            <v>4232</v>
          </cell>
          <cell r="X1280">
            <v>5221</v>
          </cell>
          <cell r="Y1280">
            <v>4526</v>
          </cell>
          <cell r="Z1280">
            <v>5066</v>
          </cell>
          <cell r="AA1280">
            <v>4337</v>
          </cell>
          <cell r="AB1280">
            <v>6335</v>
          </cell>
          <cell r="AC1280">
            <v>3082</v>
          </cell>
          <cell r="AD1280">
            <v>5566</v>
          </cell>
          <cell r="AE1280">
            <v>3186</v>
          </cell>
          <cell r="AF1280">
            <v>3879</v>
          </cell>
          <cell r="AG1280">
            <v>2228</v>
          </cell>
          <cell r="AH1280">
            <v>1889</v>
          </cell>
          <cell r="AI1280">
            <v>3075</v>
          </cell>
          <cell r="AJ1280">
            <v>5458</v>
          </cell>
          <cell r="AK1280">
            <v>4585</v>
          </cell>
          <cell r="AL1280">
            <v>4501</v>
          </cell>
          <cell r="AM1280">
            <v>4206</v>
          </cell>
          <cell r="AN1280">
            <v>1200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  <cell r="J1281">
            <v>298154</v>
          </cell>
          <cell r="L1281">
            <v>6387</v>
          </cell>
          <cell r="M1281">
            <v>30017</v>
          </cell>
          <cell r="N1281">
            <v>14567</v>
          </cell>
          <cell r="O1281">
            <v>27022</v>
          </cell>
          <cell r="P1281">
            <v>25837</v>
          </cell>
          <cell r="Q1281">
            <v>15419</v>
          </cell>
          <cell r="R1281">
            <v>10618</v>
          </cell>
          <cell r="S1281">
            <v>10572</v>
          </cell>
          <cell r="T1281">
            <v>8558</v>
          </cell>
          <cell r="U1281">
            <v>22769</v>
          </cell>
          <cell r="V1281">
            <v>11051</v>
          </cell>
          <cell r="W1281">
            <v>4086</v>
          </cell>
          <cell r="X1281">
            <v>24683</v>
          </cell>
          <cell r="Y1281">
            <v>16614</v>
          </cell>
          <cell r="Z1281">
            <v>1835</v>
          </cell>
          <cell r="AA1281">
            <v>2571</v>
          </cell>
          <cell r="AB1281">
            <v>3764</v>
          </cell>
          <cell r="AC1281">
            <v>879</v>
          </cell>
          <cell r="AD1281">
            <v>5401</v>
          </cell>
          <cell r="AE1281">
            <v>2715</v>
          </cell>
          <cell r="AF1281">
            <v>25</v>
          </cell>
          <cell r="AG1281">
            <v>2188</v>
          </cell>
          <cell r="AH1281">
            <v>9274</v>
          </cell>
          <cell r="AI1281">
            <v>2992</v>
          </cell>
          <cell r="AJ1281">
            <v>1556</v>
          </cell>
          <cell r="AK1281">
            <v>43</v>
          </cell>
          <cell r="AM1281">
            <v>4652</v>
          </cell>
          <cell r="AN1281">
            <v>1912</v>
          </cell>
          <cell r="AO1281">
            <v>5452</v>
          </cell>
          <cell r="AP1281">
            <v>24695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1212596</v>
          </cell>
          <cell r="L1282">
            <v>22744</v>
          </cell>
          <cell r="M1282">
            <v>52785</v>
          </cell>
          <cell r="N1282">
            <v>70588</v>
          </cell>
          <cell r="O1282">
            <v>88938</v>
          </cell>
          <cell r="P1282">
            <v>46902</v>
          </cell>
          <cell r="Q1282">
            <v>68070</v>
          </cell>
          <cell r="R1282">
            <v>75496</v>
          </cell>
          <cell r="S1282">
            <v>77294</v>
          </cell>
          <cell r="T1282">
            <v>48689</v>
          </cell>
          <cell r="U1282">
            <v>76775</v>
          </cell>
          <cell r="V1282">
            <v>53207</v>
          </cell>
          <cell r="W1282">
            <v>31107</v>
          </cell>
          <cell r="X1282">
            <v>59286</v>
          </cell>
          <cell r="Y1282">
            <v>29113</v>
          </cell>
          <cell r="Z1282">
            <v>37256</v>
          </cell>
          <cell r="AA1282">
            <v>24786</v>
          </cell>
          <cell r="AB1282">
            <v>32793</v>
          </cell>
          <cell r="AC1282">
            <v>22252</v>
          </cell>
          <cell r="AD1282">
            <v>52799</v>
          </cell>
          <cell r="AE1282">
            <v>29548</v>
          </cell>
          <cell r="AF1282">
            <v>24075</v>
          </cell>
          <cell r="AG1282">
            <v>10552</v>
          </cell>
          <cell r="AH1282">
            <v>19098</v>
          </cell>
          <cell r="AI1282">
            <v>15546</v>
          </cell>
          <cell r="AJ1282">
            <v>24021</v>
          </cell>
          <cell r="AK1282">
            <v>24693</v>
          </cell>
          <cell r="AL1282">
            <v>34872</v>
          </cell>
          <cell r="AM1282">
            <v>17922</v>
          </cell>
          <cell r="AN1282">
            <v>41389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  <cell r="J1283">
            <v>473037</v>
          </cell>
          <cell r="L1283">
            <v>22394</v>
          </cell>
          <cell r="M1283">
            <v>35999</v>
          </cell>
          <cell r="N1283">
            <v>27523</v>
          </cell>
          <cell r="O1283">
            <v>30775</v>
          </cell>
          <cell r="P1283">
            <v>25474</v>
          </cell>
          <cell r="Q1283">
            <v>26198</v>
          </cell>
          <cell r="R1283">
            <v>23818</v>
          </cell>
          <cell r="S1283">
            <v>30818</v>
          </cell>
          <cell r="T1283">
            <v>23135</v>
          </cell>
          <cell r="U1283">
            <v>24269</v>
          </cell>
          <cell r="V1283">
            <v>25799</v>
          </cell>
          <cell r="W1283">
            <v>23853</v>
          </cell>
          <cell r="X1283">
            <v>17783</v>
          </cell>
          <cell r="Y1283">
            <v>15391</v>
          </cell>
          <cell r="Z1283">
            <v>13048</v>
          </cell>
          <cell r="AA1283">
            <v>12964</v>
          </cell>
          <cell r="AB1283">
            <v>9858</v>
          </cell>
          <cell r="AC1283">
            <v>9398</v>
          </cell>
          <cell r="AD1283">
            <v>10114</v>
          </cell>
          <cell r="AE1283">
            <v>7495</v>
          </cell>
          <cell r="AF1283">
            <v>6522</v>
          </cell>
          <cell r="AG1283">
            <v>5947</v>
          </cell>
          <cell r="AH1283">
            <v>5072</v>
          </cell>
          <cell r="AI1283">
            <v>6994</v>
          </cell>
          <cell r="AJ1283">
            <v>6414</v>
          </cell>
          <cell r="AK1283">
            <v>5795</v>
          </cell>
          <cell r="AL1283">
            <v>12426</v>
          </cell>
          <cell r="AM1283">
            <v>6782</v>
          </cell>
          <cell r="AN1283">
            <v>979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386143</v>
          </cell>
          <cell r="L1284">
            <v>4129</v>
          </cell>
          <cell r="M1284">
            <v>35346</v>
          </cell>
          <cell r="N1284">
            <v>4624</v>
          </cell>
          <cell r="O1284">
            <v>29290</v>
          </cell>
          <cell r="P1284">
            <v>44876</v>
          </cell>
          <cell r="Q1284">
            <v>22935</v>
          </cell>
          <cell r="R1284">
            <v>30056</v>
          </cell>
          <cell r="S1284">
            <v>3255</v>
          </cell>
          <cell r="T1284">
            <v>12616</v>
          </cell>
          <cell r="U1284">
            <v>6554</v>
          </cell>
          <cell r="V1284">
            <v>12902</v>
          </cell>
          <cell r="W1284">
            <v>10459</v>
          </cell>
          <cell r="X1284">
            <v>2685</v>
          </cell>
          <cell r="Y1284">
            <v>6379</v>
          </cell>
          <cell r="Z1284">
            <v>6928</v>
          </cell>
          <cell r="AA1284">
            <v>12391</v>
          </cell>
          <cell r="AB1284">
            <v>8310</v>
          </cell>
          <cell r="AC1284">
            <v>9315</v>
          </cell>
          <cell r="AD1284">
            <v>3258</v>
          </cell>
          <cell r="AE1284">
            <v>238</v>
          </cell>
          <cell r="AF1284">
            <v>11308</v>
          </cell>
          <cell r="AG1284">
            <v>2540</v>
          </cell>
          <cell r="AH1284">
            <v>337</v>
          </cell>
          <cell r="AI1284">
            <v>432</v>
          </cell>
          <cell r="AJ1284">
            <v>360</v>
          </cell>
          <cell r="AK1284">
            <v>1584</v>
          </cell>
          <cell r="AL1284">
            <v>9250</v>
          </cell>
          <cell r="AM1284">
            <v>37769</v>
          </cell>
          <cell r="AN1284">
            <v>56017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6834853</v>
          </cell>
          <cell r="L1285">
            <v>145549</v>
          </cell>
          <cell r="M1285">
            <v>322267</v>
          </cell>
          <cell r="N1285">
            <v>436741</v>
          </cell>
          <cell r="O1285">
            <v>371072</v>
          </cell>
          <cell r="P1285">
            <v>386296</v>
          </cell>
          <cell r="Q1285">
            <v>217936</v>
          </cell>
          <cell r="R1285">
            <v>178966</v>
          </cell>
          <cell r="S1285">
            <v>278993</v>
          </cell>
          <cell r="T1285">
            <v>220023</v>
          </cell>
          <cell r="U1285">
            <v>290248</v>
          </cell>
          <cell r="V1285">
            <v>235790</v>
          </cell>
          <cell r="W1285">
            <v>271268</v>
          </cell>
          <cell r="X1285">
            <v>197769</v>
          </cell>
          <cell r="Y1285">
            <v>295330</v>
          </cell>
          <cell r="Z1285">
            <v>239789</v>
          </cell>
          <cell r="AA1285">
            <v>155347</v>
          </cell>
          <cell r="AB1285">
            <v>213278</v>
          </cell>
          <cell r="AC1285">
            <v>294446</v>
          </cell>
          <cell r="AD1285">
            <v>309439</v>
          </cell>
          <cell r="AE1285">
            <v>195520</v>
          </cell>
          <cell r="AF1285">
            <v>407706</v>
          </cell>
          <cell r="AG1285">
            <v>211165</v>
          </cell>
          <cell r="AH1285">
            <v>88672</v>
          </cell>
          <cell r="AI1285">
            <v>117928</v>
          </cell>
          <cell r="AJ1285">
            <v>87444</v>
          </cell>
          <cell r="AK1285">
            <v>225194</v>
          </cell>
          <cell r="AL1285">
            <v>206631</v>
          </cell>
          <cell r="AM1285">
            <v>154695</v>
          </cell>
          <cell r="AN1285">
            <v>77877</v>
          </cell>
          <cell r="AO1285">
            <v>1474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  <cell r="J1286">
            <v>27044</v>
          </cell>
          <cell r="L1286">
            <v>324</v>
          </cell>
          <cell r="M1286">
            <v>1009</v>
          </cell>
          <cell r="N1286">
            <v>3002</v>
          </cell>
          <cell r="O1286">
            <v>2322</v>
          </cell>
          <cell r="P1286">
            <v>5018</v>
          </cell>
          <cell r="Q1286">
            <v>1027</v>
          </cell>
          <cell r="R1286">
            <v>2134</v>
          </cell>
          <cell r="S1286">
            <v>1176</v>
          </cell>
          <cell r="T1286">
            <v>108</v>
          </cell>
          <cell r="U1286">
            <v>176</v>
          </cell>
          <cell r="V1286">
            <v>325</v>
          </cell>
          <cell r="W1286">
            <v>394</v>
          </cell>
          <cell r="X1286">
            <v>1889</v>
          </cell>
          <cell r="Y1286">
            <v>1279</v>
          </cell>
          <cell r="Z1286">
            <v>1746</v>
          </cell>
          <cell r="AA1286">
            <v>1601</v>
          </cell>
          <cell r="AB1286">
            <v>210</v>
          </cell>
          <cell r="AC1286">
            <v>587</v>
          </cell>
          <cell r="AD1286">
            <v>745</v>
          </cell>
          <cell r="AE1286">
            <v>671</v>
          </cell>
          <cell r="AF1286">
            <v>668</v>
          </cell>
          <cell r="AG1286">
            <v>633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  <cell r="J1287">
            <v>710669</v>
          </cell>
          <cell r="L1287">
            <v>8233</v>
          </cell>
          <cell r="M1287">
            <v>41052</v>
          </cell>
          <cell r="N1287">
            <v>50263</v>
          </cell>
          <cell r="O1287">
            <v>48833</v>
          </cell>
          <cell r="P1287">
            <v>55095</v>
          </cell>
          <cell r="Q1287">
            <v>46554</v>
          </cell>
          <cell r="R1287">
            <v>42988</v>
          </cell>
          <cell r="S1287">
            <v>57604</v>
          </cell>
          <cell r="T1287">
            <v>33769</v>
          </cell>
          <cell r="U1287">
            <v>21961</v>
          </cell>
          <cell r="V1287">
            <v>51346</v>
          </cell>
          <cell r="W1287">
            <v>24303</v>
          </cell>
          <cell r="X1287">
            <v>33281</v>
          </cell>
          <cell r="Y1287">
            <v>20822</v>
          </cell>
          <cell r="Z1287">
            <v>28683</v>
          </cell>
          <cell r="AA1287">
            <v>27867</v>
          </cell>
          <cell r="AB1287">
            <v>26555</v>
          </cell>
          <cell r="AC1287">
            <v>21148</v>
          </cell>
          <cell r="AD1287">
            <v>14366</v>
          </cell>
          <cell r="AE1287">
            <v>27987</v>
          </cell>
          <cell r="AF1287">
            <v>4935</v>
          </cell>
          <cell r="AG1287">
            <v>13500</v>
          </cell>
          <cell r="AH1287">
            <v>3753</v>
          </cell>
          <cell r="AI1287">
            <v>5771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  <cell r="J1288">
            <v>237959</v>
          </cell>
          <cell r="L1288">
            <v>3345</v>
          </cell>
          <cell r="M1288">
            <v>19133</v>
          </cell>
          <cell r="N1288">
            <v>3765</v>
          </cell>
          <cell r="O1288">
            <v>8864</v>
          </cell>
          <cell r="P1288">
            <v>5499</v>
          </cell>
          <cell r="Q1288">
            <v>19302</v>
          </cell>
          <cell r="R1288">
            <v>7225</v>
          </cell>
          <cell r="S1288">
            <v>15557</v>
          </cell>
          <cell r="T1288">
            <v>4209</v>
          </cell>
          <cell r="U1288">
            <v>9245</v>
          </cell>
          <cell r="V1288">
            <v>8909</v>
          </cell>
          <cell r="W1288">
            <v>9998</v>
          </cell>
          <cell r="X1288">
            <v>6654</v>
          </cell>
          <cell r="Y1288">
            <v>8920</v>
          </cell>
          <cell r="Z1288">
            <v>20461</v>
          </cell>
          <cell r="AA1288">
            <v>7759</v>
          </cell>
          <cell r="AB1288">
            <v>9185</v>
          </cell>
          <cell r="AC1288">
            <v>6409</v>
          </cell>
          <cell r="AD1288">
            <v>39505</v>
          </cell>
          <cell r="AE1288">
            <v>9457</v>
          </cell>
          <cell r="AF1288">
            <v>11704</v>
          </cell>
          <cell r="AG1288">
            <v>2820</v>
          </cell>
          <cell r="AH1288">
            <v>34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  <cell r="J1289">
            <v>9058</v>
          </cell>
          <cell r="M1289">
            <v>628</v>
          </cell>
          <cell r="N1289">
            <v>474</v>
          </cell>
          <cell r="O1289">
            <v>327</v>
          </cell>
          <cell r="P1289">
            <v>786</v>
          </cell>
          <cell r="Q1289">
            <v>403</v>
          </cell>
          <cell r="R1289">
            <v>696</v>
          </cell>
          <cell r="S1289">
            <v>1031</v>
          </cell>
          <cell r="T1289">
            <v>439</v>
          </cell>
          <cell r="U1289">
            <v>623</v>
          </cell>
          <cell r="V1289">
            <v>1221</v>
          </cell>
          <cell r="W1289">
            <v>772</v>
          </cell>
          <cell r="Y1289">
            <v>53</v>
          </cell>
          <cell r="Z1289">
            <v>157</v>
          </cell>
          <cell r="AA1289">
            <v>420</v>
          </cell>
          <cell r="AB1289">
            <v>184</v>
          </cell>
          <cell r="AC1289">
            <v>166</v>
          </cell>
          <cell r="AD1289">
            <v>377</v>
          </cell>
          <cell r="AE1289">
            <v>209</v>
          </cell>
          <cell r="AF1289">
            <v>26</v>
          </cell>
          <cell r="AG1289">
            <v>66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  <cell r="J1290">
            <v>301168</v>
          </cell>
          <cell r="L1290">
            <v>1812</v>
          </cell>
          <cell r="M1290">
            <v>11758</v>
          </cell>
          <cell r="N1290">
            <v>8344</v>
          </cell>
          <cell r="O1290">
            <v>5606</v>
          </cell>
          <cell r="P1290">
            <v>25904</v>
          </cell>
          <cell r="Q1290">
            <v>16400</v>
          </cell>
          <cell r="R1290">
            <v>10435</v>
          </cell>
          <cell r="S1290">
            <v>9182</v>
          </cell>
          <cell r="T1290">
            <v>16151</v>
          </cell>
          <cell r="U1290">
            <v>17625</v>
          </cell>
          <cell r="V1290">
            <v>4589</v>
          </cell>
          <cell r="W1290">
            <v>17675</v>
          </cell>
          <cell r="X1290">
            <v>34752</v>
          </cell>
          <cell r="Y1290">
            <v>10079</v>
          </cell>
          <cell r="Z1290">
            <v>3491</v>
          </cell>
          <cell r="AA1290">
            <v>31524</v>
          </cell>
          <cell r="AB1290">
            <v>2982</v>
          </cell>
          <cell r="AC1290">
            <v>4409</v>
          </cell>
          <cell r="AD1290">
            <v>1006</v>
          </cell>
          <cell r="AE1290">
            <v>15474</v>
          </cell>
          <cell r="AF1290">
            <v>11396</v>
          </cell>
          <cell r="AG1290">
            <v>26430</v>
          </cell>
          <cell r="AH1290">
            <v>14144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  <cell r="J1291">
            <v>126655</v>
          </cell>
          <cell r="L1291">
            <v>2500</v>
          </cell>
          <cell r="M1291">
            <v>6241</v>
          </cell>
          <cell r="N1291">
            <v>5440</v>
          </cell>
          <cell r="O1291">
            <v>1020</v>
          </cell>
          <cell r="P1291">
            <v>1134</v>
          </cell>
          <cell r="Q1291">
            <v>798</v>
          </cell>
          <cell r="R1291">
            <v>15054</v>
          </cell>
          <cell r="S1291">
            <v>2847</v>
          </cell>
          <cell r="T1291">
            <v>3939</v>
          </cell>
          <cell r="U1291">
            <v>2184</v>
          </cell>
          <cell r="V1291">
            <v>6940</v>
          </cell>
          <cell r="W1291">
            <v>7838</v>
          </cell>
          <cell r="X1291">
            <v>3545</v>
          </cell>
          <cell r="Y1291">
            <v>4426</v>
          </cell>
          <cell r="Z1291">
            <v>5308</v>
          </cell>
          <cell r="AA1291">
            <v>1780</v>
          </cell>
          <cell r="AB1291">
            <v>23587</v>
          </cell>
          <cell r="AC1291">
            <v>11532</v>
          </cell>
          <cell r="AD1291">
            <v>10053</v>
          </cell>
          <cell r="AE1291">
            <v>6858</v>
          </cell>
          <cell r="AF1291">
            <v>2858</v>
          </cell>
          <cell r="AG1291">
            <v>773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454014</v>
          </cell>
          <cell r="L1292">
            <v>9341</v>
          </cell>
          <cell r="M1292">
            <v>17622</v>
          </cell>
          <cell r="N1292">
            <v>25786</v>
          </cell>
          <cell r="O1292">
            <v>19115</v>
          </cell>
          <cell r="P1292">
            <v>21881</v>
          </cell>
          <cell r="Q1292">
            <v>24069</v>
          </cell>
          <cell r="R1292">
            <v>29368</v>
          </cell>
          <cell r="S1292">
            <v>19330</v>
          </cell>
          <cell r="T1292">
            <v>30221</v>
          </cell>
          <cell r="U1292">
            <v>19988</v>
          </cell>
          <cell r="V1292">
            <v>13157</v>
          </cell>
          <cell r="W1292">
            <v>15713</v>
          </cell>
          <cell r="X1292">
            <v>13114</v>
          </cell>
          <cell r="Y1292">
            <v>7691</v>
          </cell>
          <cell r="Z1292">
            <v>10752</v>
          </cell>
          <cell r="AA1292">
            <v>8459</v>
          </cell>
          <cell r="AB1292">
            <v>13289</v>
          </cell>
          <cell r="AC1292">
            <v>14605</v>
          </cell>
          <cell r="AD1292">
            <v>21427</v>
          </cell>
          <cell r="AE1292">
            <v>16644</v>
          </cell>
          <cell r="AF1292">
            <v>12790</v>
          </cell>
          <cell r="AG1292">
            <v>10067</v>
          </cell>
          <cell r="AH1292">
            <v>11856</v>
          </cell>
          <cell r="AI1292">
            <v>10806</v>
          </cell>
          <cell r="AJ1292">
            <v>11979</v>
          </cell>
          <cell r="AK1292">
            <v>14667</v>
          </cell>
          <cell r="AL1292">
            <v>14342</v>
          </cell>
          <cell r="AM1292">
            <v>12182</v>
          </cell>
          <cell r="AN1292">
            <v>3753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1422624</v>
          </cell>
          <cell r="L1293">
            <v>13679</v>
          </cell>
          <cell r="M1293">
            <v>71514</v>
          </cell>
          <cell r="N1293">
            <v>123508</v>
          </cell>
          <cell r="O1293">
            <v>72450</v>
          </cell>
          <cell r="P1293">
            <v>110786</v>
          </cell>
          <cell r="Q1293">
            <v>63492</v>
          </cell>
          <cell r="R1293">
            <v>82812</v>
          </cell>
          <cell r="S1293">
            <v>72082</v>
          </cell>
          <cell r="T1293">
            <v>96706</v>
          </cell>
          <cell r="U1293">
            <v>131914</v>
          </cell>
          <cell r="V1293">
            <v>35526</v>
          </cell>
          <cell r="W1293">
            <v>63075</v>
          </cell>
          <cell r="X1293">
            <v>42136</v>
          </cell>
          <cell r="Y1293">
            <v>39359</v>
          </cell>
          <cell r="Z1293">
            <v>36760</v>
          </cell>
          <cell r="AA1293">
            <v>24963</v>
          </cell>
          <cell r="AB1293">
            <v>21072</v>
          </cell>
          <cell r="AC1293">
            <v>72086</v>
          </cell>
          <cell r="AD1293">
            <v>35685</v>
          </cell>
          <cell r="AE1293">
            <v>18637</v>
          </cell>
          <cell r="AF1293">
            <v>26688</v>
          </cell>
          <cell r="AG1293">
            <v>10685</v>
          </cell>
          <cell r="AH1293">
            <v>10739</v>
          </cell>
          <cell r="AI1293">
            <v>28792</v>
          </cell>
          <cell r="AJ1293">
            <v>32903</v>
          </cell>
          <cell r="AK1293">
            <v>18649</v>
          </cell>
          <cell r="AL1293">
            <v>10719</v>
          </cell>
          <cell r="AM1293">
            <v>15578</v>
          </cell>
          <cell r="AN1293">
            <v>34985</v>
          </cell>
          <cell r="AO1293">
            <v>4644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2112883</v>
          </cell>
          <cell r="L1294">
            <v>29187</v>
          </cell>
          <cell r="M1294">
            <v>97167</v>
          </cell>
          <cell r="N1294">
            <v>114857</v>
          </cell>
          <cell r="O1294">
            <v>80248</v>
          </cell>
          <cell r="P1294">
            <v>118952</v>
          </cell>
          <cell r="Q1294">
            <v>115585</v>
          </cell>
          <cell r="R1294">
            <v>149307</v>
          </cell>
          <cell r="S1294">
            <v>117367</v>
          </cell>
          <cell r="T1294">
            <v>92215</v>
          </cell>
          <cell r="U1294">
            <v>97162</v>
          </cell>
          <cell r="V1294">
            <v>67311</v>
          </cell>
          <cell r="W1294">
            <v>64558</v>
          </cell>
          <cell r="X1294">
            <v>57615</v>
          </cell>
          <cell r="Y1294">
            <v>71179</v>
          </cell>
          <cell r="Z1294">
            <v>56093</v>
          </cell>
          <cell r="AA1294">
            <v>38271</v>
          </cell>
          <cell r="AB1294">
            <v>57741</v>
          </cell>
          <cell r="AC1294">
            <v>74855</v>
          </cell>
          <cell r="AD1294">
            <v>63617</v>
          </cell>
          <cell r="AE1294">
            <v>64702</v>
          </cell>
          <cell r="AF1294">
            <v>126508</v>
          </cell>
          <cell r="AG1294">
            <v>38017</v>
          </cell>
          <cell r="AH1294">
            <v>25278</v>
          </cell>
          <cell r="AI1294">
            <v>23099</v>
          </cell>
          <cell r="AJ1294">
            <v>50624</v>
          </cell>
          <cell r="AK1294">
            <v>43292</v>
          </cell>
          <cell r="AL1294">
            <v>69551</v>
          </cell>
          <cell r="AM1294">
            <v>60643</v>
          </cell>
          <cell r="AN1294">
            <v>43691</v>
          </cell>
          <cell r="AO1294">
            <v>4191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  <cell r="J1295">
            <v>23544</v>
          </cell>
          <cell r="L1295">
            <v>104</v>
          </cell>
          <cell r="M1295">
            <v>841</v>
          </cell>
          <cell r="N1295">
            <v>529</v>
          </cell>
          <cell r="O1295">
            <v>435</v>
          </cell>
          <cell r="P1295">
            <v>817</v>
          </cell>
          <cell r="Q1295">
            <v>1442</v>
          </cell>
          <cell r="R1295">
            <v>291</v>
          </cell>
          <cell r="S1295">
            <v>701</v>
          </cell>
          <cell r="T1295">
            <v>1725</v>
          </cell>
          <cell r="U1295">
            <v>977</v>
          </cell>
          <cell r="V1295">
            <v>617</v>
          </cell>
          <cell r="W1295">
            <v>69</v>
          </cell>
          <cell r="Y1295">
            <v>41</v>
          </cell>
          <cell r="Z1295">
            <v>459</v>
          </cell>
          <cell r="AB1295">
            <v>272</v>
          </cell>
          <cell r="AC1295">
            <v>961</v>
          </cell>
          <cell r="AD1295">
            <v>742</v>
          </cell>
          <cell r="AE1295">
            <v>427</v>
          </cell>
          <cell r="AF1295">
            <v>24</v>
          </cell>
          <cell r="AG1295">
            <v>1305</v>
          </cell>
          <cell r="AH1295">
            <v>268</v>
          </cell>
          <cell r="AI1295">
            <v>1484</v>
          </cell>
          <cell r="AJ1295">
            <v>2755</v>
          </cell>
          <cell r="AK1295">
            <v>1663</v>
          </cell>
          <cell r="AL1295">
            <v>954</v>
          </cell>
          <cell r="AM1295">
            <v>3167</v>
          </cell>
          <cell r="AN1295">
            <v>474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  <cell r="J1296">
            <v>320372</v>
          </cell>
          <cell r="N1296">
            <v>1600</v>
          </cell>
          <cell r="O1296">
            <v>5768</v>
          </cell>
          <cell r="P1296">
            <v>12777</v>
          </cell>
          <cell r="Q1296">
            <v>1430</v>
          </cell>
          <cell r="R1296">
            <v>1335</v>
          </cell>
          <cell r="S1296">
            <v>70</v>
          </cell>
          <cell r="T1296">
            <v>4318</v>
          </cell>
          <cell r="U1296">
            <v>8430</v>
          </cell>
          <cell r="V1296">
            <v>2398</v>
          </cell>
          <cell r="Z1296">
            <v>5339</v>
          </cell>
          <cell r="AA1296">
            <v>1952</v>
          </cell>
          <cell r="AB1296">
            <v>20</v>
          </cell>
          <cell r="AC1296">
            <v>496</v>
          </cell>
          <cell r="AF1296">
            <v>23</v>
          </cell>
          <cell r="AG1296">
            <v>2205</v>
          </cell>
          <cell r="AH1296">
            <v>19470</v>
          </cell>
          <cell r="AI1296">
            <v>24037</v>
          </cell>
          <cell r="AJ1296">
            <v>33270</v>
          </cell>
          <cell r="AK1296">
            <v>34807</v>
          </cell>
          <cell r="AL1296">
            <v>71713</v>
          </cell>
          <cell r="AM1296">
            <v>33130</v>
          </cell>
          <cell r="AN1296">
            <v>45696</v>
          </cell>
          <cell r="AO1296">
            <v>10088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  <cell r="J1297">
            <v>244883</v>
          </cell>
          <cell r="L1297">
            <v>1137</v>
          </cell>
          <cell r="M1297">
            <v>4382</v>
          </cell>
          <cell r="N1297">
            <v>3286</v>
          </cell>
          <cell r="O1297">
            <v>978</v>
          </cell>
          <cell r="P1297">
            <v>4525</v>
          </cell>
          <cell r="Q1297">
            <v>1467</v>
          </cell>
          <cell r="R1297">
            <v>1145</v>
          </cell>
          <cell r="S1297">
            <v>1576</v>
          </cell>
          <cell r="T1297">
            <v>2198</v>
          </cell>
          <cell r="U1297">
            <v>329</v>
          </cell>
          <cell r="V1297">
            <v>237</v>
          </cell>
          <cell r="W1297">
            <v>16</v>
          </cell>
          <cell r="Z1297">
            <v>97</v>
          </cell>
          <cell r="AA1297">
            <v>26</v>
          </cell>
          <cell r="AB1297">
            <v>336</v>
          </cell>
          <cell r="AC1297">
            <v>697</v>
          </cell>
          <cell r="AD1297">
            <v>228</v>
          </cell>
          <cell r="AE1297">
            <v>566</v>
          </cell>
          <cell r="AF1297">
            <v>235</v>
          </cell>
          <cell r="AG1297">
            <v>3944</v>
          </cell>
          <cell r="AH1297">
            <v>22568</v>
          </cell>
          <cell r="AI1297">
            <v>11939</v>
          </cell>
          <cell r="AJ1297">
            <v>58720</v>
          </cell>
          <cell r="AK1297">
            <v>32446</v>
          </cell>
          <cell r="AL1297">
            <v>31513</v>
          </cell>
          <cell r="AM1297">
            <v>21942</v>
          </cell>
          <cell r="AN1297">
            <v>27422</v>
          </cell>
          <cell r="AO1297">
            <v>10928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6090701</v>
          </cell>
          <cell r="L1298">
            <v>179219</v>
          </cell>
          <cell r="M1298">
            <v>366848</v>
          </cell>
          <cell r="N1298">
            <v>319236</v>
          </cell>
          <cell r="O1298">
            <v>328704</v>
          </cell>
          <cell r="P1298">
            <v>329483</v>
          </cell>
          <cell r="Q1298">
            <v>323119</v>
          </cell>
          <cell r="R1298">
            <v>329096</v>
          </cell>
          <cell r="S1298">
            <v>309823</v>
          </cell>
          <cell r="T1298">
            <v>350339</v>
          </cell>
          <cell r="U1298">
            <v>318770</v>
          </cell>
          <cell r="V1298">
            <v>264894</v>
          </cell>
          <cell r="W1298">
            <v>229956</v>
          </cell>
          <cell r="X1298">
            <v>215465</v>
          </cell>
          <cell r="Y1298">
            <v>203687</v>
          </cell>
          <cell r="Z1298">
            <v>197387</v>
          </cell>
          <cell r="AA1298">
            <v>174728</v>
          </cell>
          <cell r="AB1298">
            <v>174813</v>
          </cell>
          <cell r="AC1298">
            <v>162569</v>
          </cell>
          <cell r="AD1298">
            <v>163043</v>
          </cell>
          <cell r="AE1298">
            <v>146900</v>
          </cell>
          <cell r="AF1298">
            <v>114467</v>
          </cell>
          <cell r="AG1298">
            <v>96491</v>
          </cell>
          <cell r="AH1298">
            <v>98488</v>
          </cell>
          <cell r="AI1298">
            <v>126672</v>
          </cell>
          <cell r="AJ1298">
            <v>129666</v>
          </cell>
          <cell r="AK1298">
            <v>151688</v>
          </cell>
          <cell r="AL1298">
            <v>144762</v>
          </cell>
          <cell r="AM1298">
            <v>108325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106401</v>
          </cell>
          <cell r="L1299">
            <v>4077</v>
          </cell>
          <cell r="M1299">
            <v>6909</v>
          </cell>
          <cell r="N1299">
            <v>5354</v>
          </cell>
          <cell r="O1299">
            <v>7644</v>
          </cell>
          <cell r="P1299">
            <v>4624</v>
          </cell>
          <cell r="Q1299">
            <v>4005</v>
          </cell>
          <cell r="R1299">
            <v>4088</v>
          </cell>
          <cell r="S1299">
            <v>8709</v>
          </cell>
          <cell r="T1299">
            <v>5090</v>
          </cell>
          <cell r="U1299">
            <v>3218</v>
          </cell>
          <cell r="V1299">
            <v>2905</v>
          </cell>
          <cell r="W1299">
            <v>3339</v>
          </cell>
          <cell r="X1299">
            <v>3361</v>
          </cell>
          <cell r="Y1299">
            <v>3155</v>
          </cell>
          <cell r="Z1299">
            <v>2115</v>
          </cell>
          <cell r="AA1299">
            <v>1698</v>
          </cell>
          <cell r="AB1299">
            <v>1514</v>
          </cell>
          <cell r="AC1299">
            <v>930</v>
          </cell>
          <cell r="AD1299">
            <v>5081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1168125</v>
          </cell>
          <cell r="L1300">
            <v>24343</v>
          </cell>
          <cell r="M1300">
            <v>42933</v>
          </cell>
          <cell r="N1300">
            <v>38644</v>
          </cell>
          <cell r="O1300">
            <v>43484</v>
          </cell>
          <cell r="P1300">
            <v>41705</v>
          </cell>
          <cell r="Q1300">
            <v>45276</v>
          </cell>
          <cell r="R1300">
            <v>40405</v>
          </cell>
          <cell r="S1300">
            <v>48285</v>
          </cell>
          <cell r="T1300">
            <v>57912</v>
          </cell>
          <cell r="U1300">
            <v>49256</v>
          </cell>
          <cell r="V1300">
            <v>46885</v>
          </cell>
          <cell r="W1300">
            <v>38624</v>
          </cell>
          <cell r="X1300">
            <v>38894</v>
          </cell>
          <cell r="Y1300">
            <v>35173</v>
          </cell>
          <cell r="Z1300">
            <v>43177</v>
          </cell>
          <cell r="AA1300">
            <v>33734</v>
          </cell>
          <cell r="AB1300">
            <v>37448</v>
          </cell>
          <cell r="AC1300">
            <v>39547</v>
          </cell>
          <cell r="AD1300">
            <v>59370</v>
          </cell>
          <cell r="AE1300">
            <v>33637</v>
          </cell>
          <cell r="AF1300">
            <v>40043</v>
          </cell>
          <cell r="AG1300">
            <v>24712</v>
          </cell>
          <cell r="AH1300">
            <v>33320</v>
          </cell>
          <cell r="AI1300">
            <v>39459</v>
          </cell>
          <cell r="AJ1300">
            <v>40010</v>
          </cell>
          <cell r="AK1300">
            <v>55144</v>
          </cell>
          <cell r="AL1300">
            <v>43585</v>
          </cell>
          <cell r="AM1300">
            <v>43297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12386</v>
          </cell>
          <cell r="L1301">
            <v>162</v>
          </cell>
          <cell r="M1301">
            <v>676</v>
          </cell>
          <cell r="N1301">
            <v>470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206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256430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16151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42597</v>
          </cell>
          <cell r="V1302">
            <v>3125</v>
          </cell>
          <cell r="W1302">
            <v>7860</v>
          </cell>
          <cell r="X1302">
            <v>2593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1951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3912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60245</v>
          </cell>
          <cell r="L1303">
            <v>426</v>
          </cell>
          <cell r="M1303">
            <v>2682</v>
          </cell>
          <cell r="N1303">
            <v>3054</v>
          </cell>
          <cell r="O1303">
            <v>3333</v>
          </cell>
          <cell r="P1303">
            <v>5428</v>
          </cell>
          <cell r="Q1303">
            <v>741</v>
          </cell>
          <cell r="R1303">
            <v>8045</v>
          </cell>
          <cell r="S1303">
            <v>1798</v>
          </cell>
          <cell r="T1303">
            <v>5759</v>
          </cell>
          <cell r="U1303">
            <v>2340</v>
          </cell>
          <cell r="V1303">
            <v>2952</v>
          </cell>
          <cell r="W1303">
            <v>2160</v>
          </cell>
          <cell r="X1303">
            <v>1430</v>
          </cell>
          <cell r="Y1303">
            <v>899</v>
          </cell>
          <cell r="Z1303">
            <v>3179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609</v>
          </cell>
          <cell r="AK1303">
            <v>754</v>
          </cell>
          <cell r="AL1303">
            <v>18</v>
          </cell>
          <cell r="AM1303">
            <v>328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216491</v>
          </cell>
          <cell r="L1304">
            <v>6125</v>
          </cell>
          <cell r="M1304">
            <v>11184</v>
          </cell>
          <cell r="N1304">
            <v>10894</v>
          </cell>
          <cell r="O1304">
            <v>14195</v>
          </cell>
          <cell r="P1304">
            <v>12779</v>
          </cell>
          <cell r="Q1304">
            <v>13399</v>
          </cell>
          <cell r="R1304">
            <v>10455</v>
          </cell>
          <cell r="S1304">
            <v>9762</v>
          </cell>
          <cell r="T1304">
            <v>11964</v>
          </cell>
          <cell r="U1304">
            <v>9698</v>
          </cell>
          <cell r="V1304">
            <v>8662</v>
          </cell>
          <cell r="W1304">
            <v>8828</v>
          </cell>
          <cell r="X1304">
            <v>6299</v>
          </cell>
          <cell r="Y1304">
            <v>8104</v>
          </cell>
          <cell r="Z1304">
            <v>6675</v>
          </cell>
          <cell r="AA1304">
            <v>6120</v>
          </cell>
          <cell r="AB1304">
            <v>4707</v>
          </cell>
          <cell r="AC1304">
            <v>4780</v>
          </cell>
          <cell r="AD1304">
            <v>4496</v>
          </cell>
          <cell r="AE1304">
            <v>6787</v>
          </cell>
          <cell r="AF1304">
            <v>8827</v>
          </cell>
          <cell r="AG1304">
            <v>4521</v>
          </cell>
          <cell r="AH1304">
            <v>2631</v>
          </cell>
          <cell r="AI1304">
            <v>3445</v>
          </cell>
          <cell r="AJ1304">
            <v>4977</v>
          </cell>
          <cell r="AK1304">
            <v>4674</v>
          </cell>
          <cell r="AL1304">
            <v>4492</v>
          </cell>
          <cell r="AM1304">
            <v>6123</v>
          </cell>
          <cell r="AN1304">
            <v>888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  <cell r="J1305">
            <v>704176</v>
          </cell>
          <cell r="L1305">
            <v>1292</v>
          </cell>
          <cell r="M1305">
            <v>42046</v>
          </cell>
          <cell r="N1305">
            <v>107862</v>
          </cell>
          <cell r="O1305">
            <v>41841</v>
          </cell>
          <cell r="P1305">
            <v>20118</v>
          </cell>
          <cell r="Q1305">
            <v>35354</v>
          </cell>
          <cell r="R1305">
            <v>31528</v>
          </cell>
          <cell r="S1305">
            <v>13151</v>
          </cell>
          <cell r="T1305">
            <v>10320</v>
          </cell>
          <cell r="U1305">
            <v>40446</v>
          </cell>
          <cell r="V1305">
            <v>44987</v>
          </cell>
          <cell r="W1305">
            <v>55564</v>
          </cell>
          <cell r="X1305">
            <v>36525</v>
          </cell>
          <cell r="Y1305">
            <v>40441</v>
          </cell>
          <cell r="Z1305">
            <v>38052</v>
          </cell>
          <cell r="AA1305">
            <v>32363</v>
          </cell>
          <cell r="AB1305">
            <v>11880</v>
          </cell>
          <cell r="AC1305">
            <v>4234</v>
          </cell>
          <cell r="AD1305">
            <v>865</v>
          </cell>
          <cell r="AE1305">
            <v>3775</v>
          </cell>
          <cell r="AF1305">
            <v>4526</v>
          </cell>
          <cell r="AG1305">
            <v>10858</v>
          </cell>
          <cell r="AH1305">
            <v>2367</v>
          </cell>
          <cell r="AI1305">
            <v>20074</v>
          </cell>
          <cell r="AJ1305">
            <v>12914</v>
          </cell>
          <cell r="AK1305">
            <v>16013</v>
          </cell>
          <cell r="AL1305">
            <v>16054</v>
          </cell>
          <cell r="AM1305">
            <v>6312</v>
          </cell>
          <cell r="AN1305">
            <v>2414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2146230</v>
          </cell>
          <cell r="L1306">
            <v>32747</v>
          </cell>
          <cell r="M1306">
            <v>89660</v>
          </cell>
          <cell r="N1306">
            <v>111085</v>
          </cell>
          <cell r="O1306">
            <v>127585</v>
          </cell>
          <cell r="P1306">
            <v>96079</v>
          </cell>
          <cell r="Q1306">
            <v>108920</v>
          </cell>
          <cell r="R1306">
            <v>101597</v>
          </cell>
          <cell r="S1306">
            <v>83717</v>
          </cell>
          <cell r="T1306">
            <v>109766</v>
          </cell>
          <cell r="U1306">
            <v>99979</v>
          </cell>
          <cell r="V1306">
            <v>125660</v>
          </cell>
          <cell r="W1306">
            <v>77844</v>
          </cell>
          <cell r="X1306">
            <v>84225</v>
          </cell>
          <cell r="Y1306">
            <v>56670</v>
          </cell>
          <cell r="Z1306">
            <v>50414</v>
          </cell>
          <cell r="AA1306">
            <v>74281</v>
          </cell>
          <cell r="AB1306">
            <v>64402</v>
          </cell>
          <cell r="AC1306">
            <v>43590</v>
          </cell>
          <cell r="AD1306">
            <v>101333</v>
          </cell>
          <cell r="AE1306">
            <v>46739</v>
          </cell>
          <cell r="AF1306">
            <v>78206</v>
          </cell>
          <cell r="AG1306">
            <v>57008</v>
          </cell>
          <cell r="AH1306">
            <v>12116</v>
          </cell>
          <cell r="AI1306">
            <v>68326</v>
          </cell>
          <cell r="AJ1306">
            <v>64024</v>
          </cell>
          <cell r="AK1306">
            <v>75270</v>
          </cell>
          <cell r="AL1306">
            <v>47416</v>
          </cell>
          <cell r="AM1306">
            <v>45401</v>
          </cell>
          <cell r="AN1306">
            <v>12170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775662</v>
          </cell>
          <cell r="L1307">
            <v>30388</v>
          </cell>
          <cell r="M1307">
            <v>47041</v>
          </cell>
          <cell r="N1307">
            <v>52160</v>
          </cell>
          <cell r="O1307">
            <v>55444</v>
          </cell>
          <cell r="P1307">
            <v>69199</v>
          </cell>
          <cell r="Q1307">
            <v>49577</v>
          </cell>
          <cell r="R1307">
            <v>52092</v>
          </cell>
          <cell r="S1307">
            <v>40655</v>
          </cell>
          <cell r="T1307">
            <v>32672</v>
          </cell>
          <cell r="U1307">
            <v>40967</v>
          </cell>
          <cell r="V1307">
            <v>40719</v>
          </cell>
          <cell r="W1307">
            <v>40873</v>
          </cell>
          <cell r="X1307">
            <v>33983</v>
          </cell>
          <cell r="Y1307">
            <v>27686</v>
          </cell>
          <cell r="Z1307">
            <v>23487</v>
          </cell>
          <cell r="AA1307">
            <v>22428</v>
          </cell>
          <cell r="AB1307">
            <v>15724</v>
          </cell>
          <cell r="AC1307">
            <v>12215</v>
          </cell>
          <cell r="AD1307">
            <v>9860</v>
          </cell>
          <cell r="AE1307">
            <v>7091</v>
          </cell>
          <cell r="AF1307">
            <v>10525</v>
          </cell>
          <cell r="AG1307">
            <v>10213</v>
          </cell>
          <cell r="AH1307">
            <v>8489</v>
          </cell>
          <cell r="AI1307">
            <v>9795</v>
          </cell>
          <cell r="AJ1307">
            <v>8979</v>
          </cell>
          <cell r="AK1307">
            <v>7500</v>
          </cell>
          <cell r="AL1307">
            <v>9103</v>
          </cell>
          <cell r="AM1307">
            <v>4886</v>
          </cell>
          <cell r="AN1307">
            <v>1911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  <cell r="J1308">
            <v>1002217</v>
          </cell>
          <cell r="L1308">
            <v>4664</v>
          </cell>
          <cell r="M1308">
            <v>54616</v>
          </cell>
          <cell r="N1308">
            <v>141200</v>
          </cell>
          <cell r="O1308">
            <v>67658</v>
          </cell>
          <cell r="P1308">
            <v>150371</v>
          </cell>
          <cell r="Q1308">
            <v>96615</v>
          </cell>
          <cell r="R1308">
            <v>21962</v>
          </cell>
          <cell r="S1308">
            <v>8789</v>
          </cell>
          <cell r="T1308">
            <v>21179</v>
          </cell>
          <cell r="U1308">
            <v>28674</v>
          </cell>
          <cell r="V1308">
            <v>24825</v>
          </cell>
          <cell r="W1308">
            <v>29562</v>
          </cell>
          <cell r="X1308">
            <v>34824</v>
          </cell>
          <cell r="Y1308">
            <v>41525</v>
          </cell>
          <cell r="Z1308">
            <v>27037</v>
          </cell>
          <cell r="AA1308">
            <v>14027</v>
          </cell>
          <cell r="AB1308">
            <v>14363</v>
          </cell>
          <cell r="AC1308">
            <v>16590</v>
          </cell>
          <cell r="AD1308">
            <v>26229</v>
          </cell>
          <cell r="AE1308">
            <v>17920</v>
          </cell>
          <cell r="AF1308">
            <v>6926</v>
          </cell>
          <cell r="AG1308">
            <v>565</v>
          </cell>
          <cell r="AH1308">
            <v>35661</v>
          </cell>
          <cell r="AI1308">
            <v>16965</v>
          </cell>
          <cell r="AJ1308">
            <v>12627</v>
          </cell>
          <cell r="AK1308">
            <v>53269</v>
          </cell>
          <cell r="AL1308">
            <v>430</v>
          </cell>
          <cell r="AM1308">
            <v>19769</v>
          </cell>
          <cell r="AN1308">
            <v>13375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  <cell r="J1309">
            <v>12939907</v>
          </cell>
          <cell r="L1309">
            <v>276239</v>
          </cell>
          <cell r="M1309">
            <v>614874</v>
          </cell>
          <cell r="N1309">
            <v>768198</v>
          </cell>
          <cell r="O1309">
            <v>915732</v>
          </cell>
          <cell r="P1309">
            <v>761007</v>
          </cell>
          <cell r="Q1309">
            <v>638705</v>
          </cell>
          <cell r="R1309">
            <v>430671</v>
          </cell>
          <cell r="S1309">
            <v>447279</v>
          </cell>
          <cell r="T1309">
            <v>493999</v>
          </cell>
          <cell r="U1309">
            <v>728747</v>
          </cell>
          <cell r="V1309">
            <v>505682</v>
          </cell>
          <cell r="W1309">
            <v>348180</v>
          </cell>
          <cell r="X1309">
            <v>419811</v>
          </cell>
          <cell r="Y1309">
            <v>454046</v>
          </cell>
          <cell r="Z1309">
            <v>305162</v>
          </cell>
          <cell r="AA1309">
            <v>442162</v>
          </cell>
          <cell r="AB1309">
            <v>291777</v>
          </cell>
          <cell r="AC1309">
            <v>395817</v>
          </cell>
          <cell r="AD1309">
            <v>467825</v>
          </cell>
          <cell r="AE1309">
            <v>444662</v>
          </cell>
          <cell r="AF1309">
            <v>464816</v>
          </cell>
          <cell r="AG1309">
            <v>364942</v>
          </cell>
          <cell r="AH1309">
            <v>154892</v>
          </cell>
          <cell r="AI1309">
            <v>205086</v>
          </cell>
          <cell r="AJ1309">
            <v>426141</v>
          </cell>
          <cell r="AK1309">
            <v>264216</v>
          </cell>
          <cell r="AL1309">
            <v>364650</v>
          </cell>
          <cell r="AM1309">
            <v>194235</v>
          </cell>
          <cell r="AN1309">
            <v>349281</v>
          </cell>
          <cell r="AO1309">
            <v>1073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  <cell r="J1310">
            <v>40015</v>
          </cell>
          <cell r="L1310">
            <v>478</v>
          </cell>
          <cell r="M1310">
            <v>1347</v>
          </cell>
          <cell r="N1310">
            <v>1283</v>
          </cell>
          <cell r="O1310">
            <v>3720</v>
          </cell>
          <cell r="P1310">
            <v>3679</v>
          </cell>
          <cell r="Q1310">
            <v>3757</v>
          </cell>
          <cell r="R1310">
            <v>3738</v>
          </cell>
          <cell r="S1310">
            <v>6504</v>
          </cell>
          <cell r="T1310">
            <v>832</v>
          </cell>
          <cell r="U1310">
            <v>885</v>
          </cell>
          <cell r="V1310">
            <v>2178</v>
          </cell>
          <cell r="W1310">
            <v>788</v>
          </cell>
          <cell r="X1310">
            <v>3994</v>
          </cell>
          <cell r="Y1310">
            <v>1890</v>
          </cell>
          <cell r="Z1310">
            <v>840</v>
          </cell>
          <cell r="AA1310">
            <v>970</v>
          </cell>
          <cell r="AB1310">
            <v>249</v>
          </cell>
          <cell r="AC1310">
            <v>1160</v>
          </cell>
          <cell r="AD1310">
            <v>475</v>
          </cell>
          <cell r="AE1310">
            <v>209</v>
          </cell>
          <cell r="AF1310">
            <v>420</v>
          </cell>
          <cell r="AG1310">
            <v>619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  <cell r="J1311">
            <v>897549</v>
          </cell>
          <cell r="L1311">
            <v>2257</v>
          </cell>
          <cell r="M1311">
            <v>56119</v>
          </cell>
          <cell r="N1311">
            <v>57319</v>
          </cell>
          <cell r="O1311">
            <v>40984</v>
          </cell>
          <cell r="P1311">
            <v>46364</v>
          </cell>
          <cell r="Q1311">
            <v>55718</v>
          </cell>
          <cell r="R1311">
            <v>58657</v>
          </cell>
          <cell r="S1311">
            <v>50719</v>
          </cell>
          <cell r="T1311">
            <v>64319</v>
          </cell>
          <cell r="U1311">
            <v>26176</v>
          </cell>
          <cell r="V1311">
            <v>54979</v>
          </cell>
          <cell r="W1311">
            <v>37008</v>
          </cell>
          <cell r="X1311">
            <v>51805</v>
          </cell>
          <cell r="Y1311">
            <v>17808</v>
          </cell>
          <cell r="Z1311">
            <v>41806</v>
          </cell>
          <cell r="AA1311">
            <v>41808</v>
          </cell>
          <cell r="AB1311">
            <v>57683</v>
          </cell>
          <cell r="AC1311">
            <v>31718</v>
          </cell>
          <cell r="AD1311">
            <v>20725</v>
          </cell>
          <cell r="AE1311">
            <v>15428</v>
          </cell>
          <cell r="AF1311">
            <v>18891</v>
          </cell>
          <cell r="AG1311">
            <v>34703</v>
          </cell>
          <cell r="AH1311">
            <v>14555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  <cell r="J1312">
            <v>374190</v>
          </cell>
          <cell r="L1312">
            <v>5790</v>
          </cell>
          <cell r="M1312">
            <v>31748</v>
          </cell>
          <cell r="N1312">
            <v>22921</v>
          </cell>
          <cell r="O1312">
            <v>16961</v>
          </cell>
          <cell r="P1312">
            <v>16087</v>
          </cell>
          <cell r="Q1312">
            <v>12177</v>
          </cell>
          <cell r="R1312">
            <v>15203</v>
          </cell>
          <cell r="S1312">
            <v>11550</v>
          </cell>
          <cell r="T1312">
            <v>12908</v>
          </cell>
          <cell r="U1312">
            <v>17348</v>
          </cell>
          <cell r="V1312">
            <v>16663</v>
          </cell>
          <cell r="W1312">
            <v>18166</v>
          </cell>
          <cell r="X1312">
            <v>27737</v>
          </cell>
          <cell r="Y1312">
            <v>19175</v>
          </cell>
          <cell r="Z1312">
            <v>15972</v>
          </cell>
          <cell r="AA1312">
            <v>17287</v>
          </cell>
          <cell r="AB1312">
            <v>6836</v>
          </cell>
          <cell r="AC1312">
            <v>17620</v>
          </cell>
          <cell r="AD1312">
            <v>15180</v>
          </cell>
          <cell r="AE1312">
            <v>15151</v>
          </cell>
          <cell r="AF1312">
            <v>20536</v>
          </cell>
          <cell r="AG1312">
            <v>21174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  <cell r="J1313">
            <v>15248</v>
          </cell>
          <cell r="L1313">
            <v>740</v>
          </cell>
          <cell r="M1313">
            <v>896</v>
          </cell>
          <cell r="N1313">
            <v>742</v>
          </cell>
          <cell r="O1313">
            <v>609</v>
          </cell>
          <cell r="P1313">
            <v>215</v>
          </cell>
          <cell r="Q1313">
            <v>732</v>
          </cell>
          <cell r="R1313">
            <v>785</v>
          </cell>
          <cell r="S1313">
            <v>380</v>
          </cell>
          <cell r="T1313">
            <v>669</v>
          </cell>
          <cell r="U1313">
            <v>28</v>
          </cell>
          <cell r="V1313">
            <v>720</v>
          </cell>
          <cell r="W1313">
            <v>907</v>
          </cell>
          <cell r="X1313">
            <v>1850</v>
          </cell>
          <cell r="Y1313">
            <v>1074</v>
          </cell>
          <cell r="Z1313">
            <v>251</v>
          </cell>
          <cell r="AA1313">
            <v>1090</v>
          </cell>
          <cell r="AB1313">
            <v>475</v>
          </cell>
          <cell r="AC1313">
            <v>343</v>
          </cell>
          <cell r="AD1313">
            <v>460</v>
          </cell>
          <cell r="AE1313">
            <v>608</v>
          </cell>
          <cell r="AF1313">
            <v>1084</v>
          </cell>
          <cell r="AG1313">
            <v>590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  <cell r="J1314">
            <v>356618</v>
          </cell>
          <cell r="L1314">
            <v>1292</v>
          </cell>
          <cell r="M1314">
            <v>9855</v>
          </cell>
          <cell r="N1314">
            <v>9479</v>
          </cell>
          <cell r="O1314">
            <v>1623</v>
          </cell>
          <cell r="P1314">
            <v>10089</v>
          </cell>
          <cell r="Q1314">
            <v>13933</v>
          </cell>
          <cell r="R1314">
            <v>21081</v>
          </cell>
          <cell r="S1314">
            <v>18862</v>
          </cell>
          <cell r="T1314">
            <v>7962</v>
          </cell>
          <cell r="U1314">
            <v>14270</v>
          </cell>
          <cell r="V1314">
            <v>31628</v>
          </cell>
          <cell r="W1314">
            <v>36291</v>
          </cell>
          <cell r="X1314">
            <v>66999</v>
          </cell>
          <cell r="Y1314">
            <v>7123</v>
          </cell>
          <cell r="Z1314">
            <v>13430</v>
          </cell>
          <cell r="AA1314">
            <v>6749</v>
          </cell>
          <cell r="AB1314">
            <v>9803</v>
          </cell>
          <cell r="AC1314">
            <v>10478</v>
          </cell>
          <cell r="AD1314">
            <v>7156</v>
          </cell>
          <cell r="AE1314">
            <v>13147</v>
          </cell>
          <cell r="AF1314">
            <v>9449</v>
          </cell>
          <cell r="AG1314">
            <v>5539</v>
          </cell>
          <cell r="AH1314">
            <v>30380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  <cell r="J1315">
            <v>183972</v>
          </cell>
          <cell r="L1315">
            <v>2371</v>
          </cell>
          <cell r="M1315">
            <v>1973</v>
          </cell>
          <cell r="N1315">
            <v>6313</v>
          </cell>
          <cell r="O1315">
            <v>7819</v>
          </cell>
          <cell r="P1315">
            <v>5220</v>
          </cell>
          <cell r="Q1315">
            <v>4379</v>
          </cell>
          <cell r="R1315">
            <v>2545</v>
          </cell>
          <cell r="S1315">
            <v>9297</v>
          </cell>
          <cell r="T1315">
            <v>15614</v>
          </cell>
          <cell r="U1315">
            <v>7142</v>
          </cell>
          <cell r="V1315">
            <v>5748</v>
          </cell>
          <cell r="W1315">
            <v>18092</v>
          </cell>
          <cell r="X1315">
            <v>16045</v>
          </cell>
          <cell r="Y1315">
            <v>6236</v>
          </cell>
          <cell r="Z1315">
            <v>5300</v>
          </cell>
          <cell r="AA1315">
            <v>11372</v>
          </cell>
          <cell r="AB1315">
            <v>9398</v>
          </cell>
          <cell r="AC1315">
            <v>7424</v>
          </cell>
          <cell r="AD1315">
            <v>10839</v>
          </cell>
          <cell r="AE1315">
            <v>18199</v>
          </cell>
          <cell r="AF1315">
            <v>12039</v>
          </cell>
          <cell r="AG1315">
            <v>607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  <cell r="J1316">
            <v>560914</v>
          </cell>
          <cell r="L1316">
            <v>6493</v>
          </cell>
          <cell r="M1316">
            <v>17857</v>
          </cell>
          <cell r="N1316">
            <v>15034</v>
          </cell>
          <cell r="O1316">
            <v>25388</v>
          </cell>
          <cell r="P1316">
            <v>38806</v>
          </cell>
          <cell r="Q1316">
            <v>42478</v>
          </cell>
          <cell r="R1316">
            <v>20314</v>
          </cell>
          <cell r="S1316">
            <v>16811</v>
          </cell>
          <cell r="T1316">
            <v>19829</v>
          </cell>
          <cell r="U1316">
            <v>25432</v>
          </cell>
          <cell r="V1316">
            <v>15840</v>
          </cell>
          <cell r="W1316">
            <v>12273</v>
          </cell>
          <cell r="X1316">
            <v>19543</v>
          </cell>
          <cell r="Y1316">
            <v>13874</v>
          </cell>
          <cell r="Z1316">
            <v>17317</v>
          </cell>
          <cell r="AA1316">
            <v>12447</v>
          </cell>
          <cell r="AB1316">
            <v>14081</v>
          </cell>
          <cell r="AC1316">
            <v>15523</v>
          </cell>
          <cell r="AD1316">
            <v>25937</v>
          </cell>
          <cell r="AE1316">
            <v>21984</v>
          </cell>
          <cell r="AF1316">
            <v>18107</v>
          </cell>
          <cell r="AG1316">
            <v>15150</v>
          </cell>
          <cell r="AH1316">
            <v>13832</v>
          </cell>
          <cell r="AI1316">
            <v>22600</v>
          </cell>
          <cell r="AJ1316">
            <v>16590</v>
          </cell>
          <cell r="AK1316">
            <v>21861</v>
          </cell>
          <cell r="AL1316">
            <v>13045</v>
          </cell>
          <cell r="AM1316">
            <v>28857</v>
          </cell>
          <cell r="AN1316">
            <v>13003</v>
          </cell>
          <cell r="AO1316">
            <v>608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  <cell r="J1317">
            <v>1656690</v>
          </cell>
          <cell r="L1317">
            <v>6794</v>
          </cell>
          <cell r="M1317">
            <v>77077</v>
          </cell>
          <cell r="N1317">
            <v>66403</v>
          </cell>
          <cell r="O1317">
            <v>85318</v>
          </cell>
          <cell r="P1317">
            <v>76225</v>
          </cell>
          <cell r="Q1317">
            <v>78426</v>
          </cell>
          <cell r="R1317">
            <v>106006</v>
          </cell>
          <cell r="S1317">
            <v>118204</v>
          </cell>
          <cell r="T1317">
            <v>93341</v>
          </cell>
          <cell r="U1317">
            <v>69688</v>
          </cell>
          <cell r="V1317">
            <v>62558</v>
          </cell>
          <cell r="W1317">
            <v>89200</v>
          </cell>
          <cell r="X1317">
            <v>113243</v>
          </cell>
          <cell r="Y1317">
            <v>61976</v>
          </cell>
          <cell r="Z1317">
            <v>44469</v>
          </cell>
          <cell r="AA1317">
            <v>55239</v>
          </cell>
          <cell r="AB1317">
            <v>75700</v>
          </cell>
          <cell r="AC1317">
            <v>33589</v>
          </cell>
          <cell r="AD1317">
            <v>44377</v>
          </cell>
          <cell r="AE1317">
            <v>25843</v>
          </cell>
          <cell r="AF1317">
            <v>8616</v>
          </cell>
          <cell r="AG1317">
            <v>18819</v>
          </cell>
          <cell r="AH1317">
            <v>22941</v>
          </cell>
          <cell r="AI1317">
            <v>24314</v>
          </cell>
          <cell r="AJ1317">
            <v>29516</v>
          </cell>
          <cell r="AK1317">
            <v>67422</v>
          </cell>
          <cell r="AL1317">
            <v>45161</v>
          </cell>
          <cell r="AM1317">
            <v>35563</v>
          </cell>
          <cell r="AN1317">
            <v>11534</v>
          </cell>
          <cell r="AO1317">
            <v>9128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3019284</v>
          </cell>
          <cell r="L1318">
            <v>45883</v>
          </cell>
          <cell r="M1318">
            <v>103447</v>
          </cell>
          <cell r="N1318">
            <v>128854</v>
          </cell>
          <cell r="O1318">
            <v>127549</v>
          </cell>
          <cell r="P1318">
            <v>139963</v>
          </cell>
          <cell r="Q1318">
            <v>95126</v>
          </cell>
          <cell r="R1318">
            <v>105053</v>
          </cell>
          <cell r="S1318">
            <v>88518</v>
          </cell>
          <cell r="T1318">
            <v>81549</v>
          </cell>
          <cell r="U1318">
            <v>116262</v>
          </cell>
          <cell r="V1318">
            <v>113811</v>
          </cell>
          <cell r="W1318">
            <v>86573</v>
          </cell>
          <cell r="X1318">
            <v>169995</v>
          </cell>
          <cell r="Y1318">
            <v>123531</v>
          </cell>
          <cell r="Z1318">
            <v>113380</v>
          </cell>
          <cell r="AA1318">
            <v>158945</v>
          </cell>
          <cell r="AB1318">
            <v>81980</v>
          </cell>
          <cell r="AC1318">
            <v>122550</v>
          </cell>
          <cell r="AD1318">
            <v>114642</v>
          </cell>
          <cell r="AE1318">
            <v>80660</v>
          </cell>
          <cell r="AF1318">
            <v>190949</v>
          </cell>
          <cell r="AG1318">
            <v>62887</v>
          </cell>
          <cell r="AH1318">
            <v>61522</v>
          </cell>
          <cell r="AI1318">
            <v>102425</v>
          </cell>
          <cell r="AJ1318">
            <v>100055</v>
          </cell>
          <cell r="AK1318">
            <v>87416</v>
          </cell>
          <cell r="AL1318">
            <v>72431</v>
          </cell>
          <cell r="AM1318">
            <v>111101</v>
          </cell>
          <cell r="AN1318">
            <v>31386</v>
          </cell>
          <cell r="AO1318">
            <v>841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  <cell r="J1319">
            <v>30121</v>
          </cell>
          <cell r="L1319">
            <v>1095</v>
          </cell>
          <cell r="M1319">
            <v>1342</v>
          </cell>
          <cell r="N1319">
            <v>1166</v>
          </cell>
          <cell r="O1319">
            <v>563</v>
          </cell>
          <cell r="P1319">
            <v>738</v>
          </cell>
          <cell r="Q1319">
            <v>205</v>
          </cell>
          <cell r="R1319">
            <v>522</v>
          </cell>
          <cell r="S1319">
            <v>385</v>
          </cell>
          <cell r="T1319">
            <v>1379</v>
          </cell>
          <cell r="U1319">
            <v>829</v>
          </cell>
          <cell r="V1319">
            <v>136</v>
          </cell>
          <cell r="W1319">
            <v>73</v>
          </cell>
          <cell r="X1319">
            <v>52</v>
          </cell>
          <cell r="Y1319">
            <v>113</v>
          </cell>
          <cell r="Z1319">
            <v>243</v>
          </cell>
          <cell r="AA1319">
            <v>627</v>
          </cell>
          <cell r="AB1319">
            <v>849</v>
          </cell>
          <cell r="AC1319">
            <v>2257</v>
          </cell>
          <cell r="AD1319">
            <v>449</v>
          </cell>
          <cell r="AE1319">
            <v>682</v>
          </cell>
          <cell r="AF1319">
            <v>77</v>
          </cell>
          <cell r="AG1319">
            <v>815</v>
          </cell>
          <cell r="AH1319">
            <v>1199</v>
          </cell>
          <cell r="AI1319">
            <v>1936</v>
          </cell>
          <cell r="AJ1319">
            <v>2358</v>
          </cell>
          <cell r="AK1319">
            <v>2148</v>
          </cell>
          <cell r="AL1319">
            <v>4175</v>
          </cell>
          <cell r="AM1319">
            <v>3246</v>
          </cell>
          <cell r="AN1319">
            <v>462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  <cell r="J1320">
            <v>632671</v>
          </cell>
          <cell r="L1320">
            <v>24</v>
          </cell>
          <cell r="M1320">
            <v>6431</v>
          </cell>
          <cell r="N1320">
            <v>10861</v>
          </cell>
          <cell r="O1320">
            <v>32464</v>
          </cell>
          <cell r="P1320">
            <v>6863</v>
          </cell>
          <cell r="Q1320">
            <v>12708</v>
          </cell>
          <cell r="R1320">
            <v>7091</v>
          </cell>
          <cell r="S1320">
            <v>15564</v>
          </cell>
          <cell r="T1320">
            <v>6804</v>
          </cell>
          <cell r="U1320">
            <v>11536</v>
          </cell>
          <cell r="V1320">
            <v>7893</v>
          </cell>
          <cell r="W1320">
            <v>200</v>
          </cell>
          <cell r="Z1320">
            <v>83</v>
          </cell>
          <cell r="AA1320">
            <v>66</v>
          </cell>
          <cell r="AE1320">
            <v>49</v>
          </cell>
          <cell r="AG1320">
            <v>263</v>
          </cell>
          <cell r="AH1320">
            <v>45088</v>
          </cell>
          <cell r="AI1320">
            <v>58962</v>
          </cell>
          <cell r="AJ1320">
            <v>114937</v>
          </cell>
          <cell r="AK1320">
            <v>86806</v>
          </cell>
          <cell r="AL1320">
            <v>42207</v>
          </cell>
          <cell r="AM1320">
            <v>63844</v>
          </cell>
          <cell r="AN1320">
            <v>99827</v>
          </cell>
          <cell r="AO1320">
            <v>2100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  <cell r="J1321">
            <v>239904</v>
          </cell>
          <cell r="L1321">
            <v>1110</v>
          </cell>
          <cell r="M1321">
            <v>2210</v>
          </cell>
          <cell r="N1321">
            <v>5656</v>
          </cell>
          <cell r="O1321">
            <v>4072</v>
          </cell>
          <cell r="P1321">
            <v>4304</v>
          </cell>
          <cell r="Q1321">
            <v>4636</v>
          </cell>
          <cell r="R1321">
            <v>1628</v>
          </cell>
          <cell r="S1321">
            <v>2221</v>
          </cell>
          <cell r="T1321">
            <v>2925</v>
          </cell>
          <cell r="U1321">
            <v>1406</v>
          </cell>
          <cell r="V1321">
            <v>469</v>
          </cell>
          <cell r="X1321">
            <v>50</v>
          </cell>
          <cell r="Y1321">
            <v>390</v>
          </cell>
          <cell r="Z1321">
            <v>32</v>
          </cell>
          <cell r="AB1321">
            <v>820</v>
          </cell>
          <cell r="AC1321">
            <v>692</v>
          </cell>
          <cell r="AD1321">
            <v>31</v>
          </cell>
          <cell r="AE1321">
            <v>519</v>
          </cell>
          <cell r="AF1321">
            <v>14</v>
          </cell>
          <cell r="AG1321">
            <v>7771</v>
          </cell>
          <cell r="AH1321">
            <v>26983</v>
          </cell>
          <cell r="AI1321">
            <v>37926</v>
          </cell>
          <cell r="AJ1321">
            <v>22204</v>
          </cell>
          <cell r="AK1321">
            <v>29204</v>
          </cell>
          <cell r="AL1321">
            <v>30635</v>
          </cell>
          <cell r="AM1321">
            <v>30628</v>
          </cell>
          <cell r="AN1321">
            <v>21368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4396982</v>
          </cell>
          <cell r="L1322">
            <v>122670</v>
          </cell>
          <cell r="M1322">
            <v>248856</v>
          </cell>
          <cell r="N1322">
            <v>266950</v>
          </cell>
          <cell r="O1322">
            <v>280459</v>
          </cell>
          <cell r="P1322">
            <v>308351</v>
          </cell>
          <cell r="Q1322">
            <v>280805</v>
          </cell>
          <cell r="R1322">
            <v>220160</v>
          </cell>
          <cell r="S1322">
            <v>206582</v>
          </cell>
          <cell r="T1322">
            <v>229723</v>
          </cell>
          <cell r="U1322">
            <v>155709</v>
          </cell>
          <cell r="V1322">
            <v>137189</v>
          </cell>
          <cell r="W1322">
            <v>135060</v>
          </cell>
          <cell r="X1322">
            <v>136450</v>
          </cell>
          <cell r="Y1322">
            <v>110284</v>
          </cell>
          <cell r="Z1322">
            <v>119230</v>
          </cell>
          <cell r="AA1322">
            <v>134456</v>
          </cell>
          <cell r="AB1322">
            <v>120153</v>
          </cell>
          <cell r="AC1322">
            <v>126644</v>
          </cell>
          <cell r="AD1322">
            <v>123209</v>
          </cell>
          <cell r="AE1322">
            <v>109138</v>
          </cell>
          <cell r="AF1322">
            <v>107604</v>
          </cell>
          <cell r="AG1322">
            <v>97438</v>
          </cell>
          <cell r="AH1322">
            <v>103470</v>
          </cell>
          <cell r="AI1322">
            <v>93464</v>
          </cell>
          <cell r="AJ1322">
            <v>99019</v>
          </cell>
          <cell r="AK1322">
            <v>105569</v>
          </cell>
          <cell r="AL1322">
            <v>100981</v>
          </cell>
          <cell r="AM1322">
            <v>89188</v>
          </cell>
          <cell r="AN1322">
            <v>27973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51120</v>
          </cell>
          <cell r="L1323">
            <v>767</v>
          </cell>
          <cell r="M1323">
            <v>3706</v>
          </cell>
          <cell r="N1323">
            <v>3777</v>
          </cell>
          <cell r="O1323">
            <v>3868</v>
          </cell>
          <cell r="P1323">
            <v>3810</v>
          </cell>
          <cell r="Q1323">
            <v>4270</v>
          </cell>
          <cell r="R1323">
            <v>2116</v>
          </cell>
          <cell r="S1323">
            <v>2157</v>
          </cell>
          <cell r="T1323">
            <v>2658</v>
          </cell>
          <cell r="U1323">
            <v>752</v>
          </cell>
          <cell r="V1323">
            <v>851</v>
          </cell>
          <cell r="W1323">
            <v>1305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1140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886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1211458</v>
          </cell>
          <cell r="L1324">
            <v>27654</v>
          </cell>
          <cell r="M1324">
            <v>59201</v>
          </cell>
          <cell r="N1324">
            <v>69660</v>
          </cell>
          <cell r="O1324">
            <v>70740</v>
          </cell>
          <cell r="P1324">
            <v>78086</v>
          </cell>
          <cell r="Q1324">
            <v>72935</v>
          </cell>
          <cell r="R1324">
            <v>57647</v>
          </cell>
          <cell r="S1324">
            <v>64234</v>
          </cell>
          <cell r="T1324">
            <v>65204</v>
          </cell>
          <cell r="U1324">
            <v>45101</v>
          </cell>
          <cell r="V1324">
            <v>36475</v>
          </cell>
          <cell r="W1324">
            <v>40210</v>
          </cell>
          <cell r="X1324">
            <v>38868</v>
          </cell>
          <cell r="Y1324">
            <v>26997</v>
          </cell>
          <cell r="Z1324">
            <v>33753</v>
          </cell>
          <cell r="AA1324">
            <v>41221</v>
          </cell>
          <cell r="AB1324">
            <v>38130</v>
          </cell>
          <cell r="AC1324">
            <v>35833</v>
          </cell>
          <cell r="AD1324">
            <v>34514</v>
          </cell>
          <cell r="AE1324">
            <v>33025</v>
          </cell>
          <cell r="AF1324">
            <v>26402</v>
          </cell>
          <cell r="AG1324">
            <v>25698</v>
          </cell>
          <cell r="AH1324">
            <v>30567</v>
          </cell>
          <cell r="AI1324">
            <v>33748</v>
          </cell>
          <cell r="AJ1324">
            <v>28597</v>
          </cell>
          <cell r="AK1324">
            <v>31371</v>
          </cell>
          <cell r="AL1324">
            <v>30346</v>
          </cell>
          <cell r="AM1324">
            <v>28956</v>
          </cell>
          <cell r="AN1324">
            <v>6285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31539</v>
          </cell>
          <cell r="L1325">
            <v>451</v>
          </cell>
          <cell r="M1325">
            <v>3360</v>
          </cell>
          <cell r="N1325">
            <v>4640</v>
          </cell>
          <cell r="O1325">
            <v>5446</v>
          </cell>
          <cell r="P1325">
            <v>5226</v>
          </cell>
          <cell r="Q1325">
            <v>4061</v>
          </cell>
          <cell r="R1325">
            <v>534</v>
          </cell>
          <cell r="S1325">
            <v>321</v>
          </cell>
          <cell r="T1325">
            <v>855</v>
          </cell>
          <cell r="U1325">
            <v>1655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312640</v>
          </cell>
          <cell r="L1326">
            <v>81</v>
          </cell>
          <cell r="M1326">
            <v>12212</v>
          </cell>
          <cell r="N1326">
            <v>9862</v>
          </cell>
          <cell r="O1326">
            <v>17214</v>
          </cell>
          <cell r="P1326">
            <v>43831</v>
          </cell>
          <cell r="Q1326">
            <v>24167</v>
          </cell>
          <cell r="R1326">
            <v>18707</v>
          </cell>
          <cell r="S1326">
            <v>6947</v>
          </cell>
          <cell r="T1326">
            <v>10772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14858</v>
          </cell>
          <cell r="AL1326">
            <v>29113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80406</v>
          </cell>
          <cell r="L1327">
            <v>952</v>
          </cell>
          <cell r="M1327">
            <v>7377</v>
          </cell>
          <cell r="N1327">
            <v>8941</v>
          </cell>
          <cell r="O1327">
            <v>13248</v>
          </cell>
          <cell r="P1327">
            <v>7271</v>
          </cell>
          <cell r="Q1327">
            <v>9833</v>
          </cell>
          <cell r="R1327">
            <v>2236</v>
          </cell>
          <cell r="S1327">
            <v>4383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548</v>
          </cell>
          <cell r="Y1327">
            <v>1205</v>
          </cell>
          <cell r="Z1327">
            <v>358</v>
          </cell>
          <cell r="AA1327">
            <v>129</v>
          </cell>
          <cell r="AB1327">
            <v>192</v>
          </cell>
          <cell r="AC1327">
            <v>1053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1610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  <cell r="J1328">
            <v>168065</v>
          </cell>
          <cell r="L1328">
            <v>4620</v>
          </cell>
          <cell r="M1328">
            <v>10866</v>
          </cell>
          <cell r="N1328">
            <v>9194</v>
          </cell>
          <cell r="O1328">
            <v>9873</v>
          </cell>
          <cell r="P1328">
            <v>11183</v>
          </cell>
          <cell r="Q1328">
            <v>7699</v>
          </cell>
          <cell r="R1328">
            <v>7387</v>
          </cell>
          <cell r="S1328">
            <v>8047</v>
          </cell>
          <cell r="T1328">
            <v>6906</v>
          </cell>
          <cell r="U1328">
            <v>8149</v>
          </cell>
          <cell r="V1328">
            <v>5118</v>
          </cell>
          <cell r="W1328">
            <v>5279</v>
          </cell>
          <cell r="X1328">
            <v>4817</v>
          </cell>
          <cell r="Y1328">
            <v>9771</v>
          </cell>
          <cell r="Z1328">
            <v>3969</v>
          </cell>
          <cell r="AA1328">
            <v>2934</v>
          </cell>
          <cell r="AB1328">
            <v>7243</v>
          </cell>
          <cell r="AC1328">
            <v>7333</v>
          </cell>
          <cell r="AD1328">
            <v>2842</v>
          </cell>
          <cell r="AE1328">
            <v>5265</v>
          </cell>
          <cell r="AF1328">
            <v>5313</v>
          </cell>
          <cell r="AG1328">
            <v>3134</v>
          </cell>
          <cell r="AH1328">
            <v>3295</v>
          </cell>
          <cell r="AI1328">
            <v>2756</v>
          </cell>
          <cell r="AJ1328">
            <v>3526</v>
          </cell>
          <cell r="AK1328">
            <v>3684</v>
          </cell>
          <cell r="AL1328">
            <v>2986</v>
          </cell>
          <cell r="AM1328">
            <v>3718</v>
          </cell>
          <cell r="AN1328">
            <v>1158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  <cell r="J1329">
            <v>510344</v>
          </cell>
          <cell r="L1329">
            <v>7014</v>
          </cell>
          <cell r="M1329">
            <v>18782</v>
          </cell>
          <cell r="N1329">
            <v>40190</v>
          </cell>
          <cell r="O1329">
            <v>22909</v>
          </cell>
          <cell r="P1329">
            <v>12358</v>
          </cell>
          <cell r="Q1329">
            <v>62675</v>
          </cell>
          <cell r="R1329">
            <v>70533</v>
          </cell>
          <cell r="S1329">
            <v>6295</v>
          </cell>
          <cell r="T1329">
            <v>36074</v>
          </cell>
          <cell r="U1329">
            <v>4082</v>
          </cell>
          <cell r="V1329">
            <v>16981</v>
          </cell>
          <cell r="W1329">
            <v>19704</v>
          </cell>
          <cell r="X1329">
            <v>2002</v>
          </cell>
          <cell r="Y1329">
            <v>4715</v>
          </cell>
          <cell r="Z1329">
            <v>5921</v>
          </cell>
          <cell r="AA1329">
            <v>4636</v>
          </cell>
          <cell r="AB1329">
            <v>2316</v>
          </cell>
          <cell r="AC1329">
            <v>7939</v>
          </cell>
          <cell r="AD1329">
            <v>133039</v>
          </cell>
          <cell r="AE1329">
            <v>1820</v>
          </cell>
          <cell r="AF1329">
            <v>5966</v>
          </cell>
          <cell r="AG1329">
            <v>2400</v>
          </cell>
          <cell r="AH1329">
            <v>1087</v>
          </cell>
          <cell r="AI1329">
            <v>1589</v>
          </cell>
          <cell r="AJ1329">
            <v>12484</v>
          </cell>
          <cell r="AK1329">
            <v>1800</v>
          </cell>
          <cell r="AL1329">
            <v>1036</v>
          </cell>
          <cell r="AM1329">
            <v>3997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1858151</v>
          </cell>
          <cell r="L1330">
            <v>29789</v>
          </cell>
          <cell r="M1330">
            <v>83439</v>
          </cell>
          <cell r="N1330">
            <v>74211</v>
          </cell>
          <cell r="O1330">
            <v>72979</v>
          </cell>
          <cell r="P1330">
            <v>80936</v>
          </cell>
          <cell r="Q1330">
            <v>70532</v>
          </cell>
          <cell r="R1330">
            <v>52407</v>
          </cell>
          <cell r="S1330">
            <v>131960</v>
          </cell>
          <cell r="T1330">
            <v>78885</v>
          </cell>
          <cell r="U1330">
            <v>101024</v>
          </cell>
          <cell r="V1330">
            <v>103421</v>
          </cell>
          <cell r="W1330">
            <v>60026</v>
          </cell>
          <cell r="X1330">
            <v>104326</v>
          </cell>
          <cell r="Y1330">
            <v>39818</v>
          </cell>
          <cell r="Z1330">
            <v>32298</v>
          </cell>
          <cell r="AA1330">
            <v>122969</v>
          </cell>
          <cell r="AB1330">
            <v>103590</v>
          </cell>
          <cell r="AC1330">
            <v>73119</v>
          </cell>
          <cell r="AD1330">
            <v>62915</v>
          </cell>
          <cell r="AE1330">
            <v>57841</v>
          </cell>
          <cell r="AF1330">
            <v>110164</v>
          </cell>
          <cell r="AG1330">
            <v>56348</v>
          </cell>
          <cell r="AH1330">
            <v>16245</v>
          </cell>
          <cell r="AI1330">
            <v>14403</v>
          </cell>
          <cell r="AJ1330">
            <v>19719</v>
          </cell>
          <cell r="AK1330">
            <v>36548</v>
          </cell>
          <cell r="AL1330">
            <v>28280</v>
          </cell>
          <cell r="AM1330">
            <v>25844</v>
          </cell>
          <cell r="AN1330">
            <v>14115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  <cell r="J1331">
            <v>258969</v>
          </cell>
          <cell r="L1331">
            <v>6647</v>
          </cell>
          <cell r="M1331">
            <v>16614</v>
          </cell>
          <cell r="N1331">
            <v>18971</v>
          </cell>
          <cell r="O1331">
            <v>16542</v>
          </cell>
          <cell r="P1331">
            <v>19265</v>
          </cell>
          <cell r="Q1331">
            <v>13778</v>
          </cell>
          <cell r="R1331">
            <v>8610</v>
          </cell>
          <cell r="S1331">
            <v>9808</v>
          </cell>
          <cell r="T1331">
            <v>15887</v>
          </cell>
          <cell r="U1331">
            <v>9658</v>
          </cell>
          <cell r="V1331">
            <v>16105</v>
          </cell>
          <cell r="W1331">
            <v>9043</v>
          </cell>
          <cell r="X1331">
            <v>6172</v>
          </cell>
          <cell r="Y1331">
            <v>8464</v>
          </cell>
          <cell r="Z1331">
            <v>7063</v>
          </cell>
          <cell r="AA1331">
            <v>7449</v>
          </cell>
          <cell r="AB1331">
            <v>5750</v>
          </cell>
          <cell r="AC1331">
            <v>8918</v>
          </cell>
          <cell r="AD1331">
            <v>3416</v>
          </cell>
          <cell r="AE1331">
            <v>3916</v>
          </cell>
          <cell r="AF1331">
            <v>7453</v>
          </cell>
          <cell r="AG1331">
            <v>2799</v>
          </cell>
          <cell r="AH1331">
            <v>3851</v>
          </cell>
          <cell r="AI1331">
            <v>9163</v>
          </cell>
          <cell r="AJ1331">
            <v>6569</v>
          </cell>
          <cell r="AK1331">
            <v>3775</v>
          </cell>
          <cell r="AL1331">
            <v>8567</v>
          </cell>
          <cell r="AM1331">
            <v>3868</v>
          </cell>
          <cell r="AN1331">
            <v>848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  <cell r="J1332">
            <v>433078</v>
          </cell>
          <cell r="L1332">
            <v>25706</v>
          </cell>
          <cell r="M1332">
            <v>80413</v>
          </cell>
          <cell r="N1332">
            <v>11002</v>
          </cell>
          <cell r="O1332">
            <v>37647</v>
          </cell>
          <cell r="P1332">
            <v>67690</v>
          </cell>
          <cell r="Q1332">
            <v>1761</v>
          </cell>
          <cell r="R1332">
            <v>2059</v>
          </cell>
          <cell r="S1332">
            <v>1962</v>
          </cell>
          <cell r="T1332">
            <v>3822</v>
          </cell>
          <cell r="U1332">
            <v>16907</v>
          </cell>
          <cell r="V1332">
            <v>12460</v>
          </cell>
          <cell r="W1332">
            <v>2916</v>
          </cell>
          <cell r="X1332">
            <v>4212</v>
          </cell>
          <cell r="Y1332">
            <v>16888</v>
          </cell>
          <cell r="Z1332">
            <v>6864</v>
          </cell>
          <cell r="AA1332">
            <v>26046</v>
          </cell>
          <cell r="AB1332">
            <v>32518</v>
          </cell>
          <cell r="AC1332">
            <v>11278</v>
          </cell>
          <cell r="AD1332">
            <v>7821</v>
          </cell>
          <cell r="AE1332">
            <v>3363</v>
          </cell>
          <cell r="AF1332">
            <v>42082</v>
          </cell>
          <cell r="AG1332">
            <v>2275</v>
          </cell>
          <cell r="AH1332">
            <v>150</v>
          </cell>
          <cell r="AI1332">
            <v>570</v>
          </cell>
          <cell r="AJ1332">
            <v>273</v>
          </cell>
          <cell r="AK1332">
            <v>8470</v>
          </cell>
          <cell r="AL1332">
            <v>430</v>
          </cell>
          <cell r="AM1332">
            <v>577</v>
          </cell>
          <cell r="AN1332">
            <v>4916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7039085</v>
          </cell>
          <cell r="L1333">
            <v>178888</v>
          </cell>
          <cell r="M1333">
            <v>493275</v>
          </cell>
          <cell r="N1333">
            <v>518605</v>
          </cell>
          <cell r="O1333">
            <v>493628</v>
          </cell>
          <cell r="P1333">
            <v>359772</v>
          </cell>
          <cell r="Q1333">
            <v>320786</v>
          </cell>
          <cell r="R1333">
            <v>182299</v>
          </cell>
          <cell r="S1333">
            <v>302075</v>
          </cell>
          <cell r="T1333">
            <v>255849</v>
          </cell>
          <cell r="U1333">
            <v>312157</v>
          </cell>
          <cell r="V1333">
            <v>356191</v>
          </cell>
          <cell r="W1333">
            <v>170127</v>
          </cell>
          <cell r="X1333">
            <v>220188</v>
          </cell>
          <cell r="Y1333">
            <v>210540</v>
          </cell>
          <cell r="Z1333">
            <v>231676</v>
          </cell>
          <cell r="AA1333">
            <v>217066</v>
          </cell>
          <cell r="AB1333">
            <v>306290</v>
          </cell>
          <cell r="AC1333">
            <v>272094</v>
          </cell>
          <cell r="AD1333">
            <v>234071</v>
          </cell>
          <cell r="AE1333">
            <v>273212</v>
          </cell>
          <cell r="AF1333">
            <v>199926</v>
          </cell>
          <cell r="AG1333">
            <v>143026</v>
          </cell>
          <cell r="AH1333">
            <v>113564</v>
          </cell>
          <cell r="AI1333">
            <v>103935</v>
          </cell>
          <cell r="AJ1333">
            <v>111097</v>
          </cell>
          <cell r="AK1333">
            <v>99540</v>
          </cell>
          <cell r="AL1333">
            <v>143929</v>
          </cell>
          <cell r="AM1333">
            <v>168941</v>
          </cell>
          <cell r="AN1333">
            <v>46338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  <cell r="J1334">
            <v>29246</v>
          </cell>
          <cell r="L1334">
            <v>2502</v>
          </cell>
          <cell r="M1334">
            <v>1741</v>
          </cell>
          <cell r="N1334">
            <v>501</v>
          </cell>
          <cell r="O1334">
            <v>1370</v>
          </cell>
          <cell r="P1334">
            <v>1227</v>
          </cell>
          <cell r="Q1334">
            <v>322</v>
          </cell>
          <cell r="R1334">
            <v>792</v>
          </cell>
          <cell r="S1334">
            <v>929</v>
          </cell>
          <cell r="T1334">
            <v>327</v>
          </cell>
          <cell r="U1334">
            <v>184</v>
          </cell>
          <cell r="X1334">
            <v>1670</v>
          </cell>
          <cell r="Y1334">
            <v>794</v>
          </cell>
          <cell r="Z1334">
            <v>1039</v>
          </cell>
          <cell r="AA1334">
            <v>1750</v>
          </cell>
          <cell r="AB1334">
            <v>1305</v>
          </cell>
          <cell r="AC1334">
            <v>275</v>
          </cell>
          <cell r="AD1334">
            <v>4583</v>
          </cell>
          <cell r="AE1334">
            <v>1182</v>
          </cell>
          <cell r="AF1334">
            <v>5412</v>
          </cell>
          <cell r="AG1334">
            <v>1341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  <cell r="J1335">
            <v>590095</v>
          </cell>
          <cell r="L1335">
            <v>2586</v>
          </cell>
          <cell r="M1335">
            <v>62887</v>
          </cell>
          <cell r="N1335">
            <v>48363</v>
          </cell>
          <cell r="O1335">
            <v>45270</v>
          </cell>
          <cell r="P1335">
            <v>56396</v>
          </cell>
          <cell r="Q1335">
            <v>56788</v>
          </cell>
          <cell r="R1335">
            <v>35822</v>
          </cell>
          <cell r="S1335">
            <v>21783</v>
          </cell>
          <cell r="T1335">
            <v>39052</v>
          </cell>
          <cell r="U1335">
            <v>17522</v>
          </cell>
          <cell r="X1335">
            <v>27601</v>
          </cell>
          <cell r="Y1335">
            <v>24556</v>
          </cell>
          <cell r="Z1335">
            <v>25479</v>
          </cell>
          <cell r="AA1335">
            <v>11584</v>
          </cell>
          <cell r="AB1335">
            <v>13295</v>
          </cell>
          <cell r="AC1335">
            <v>35708</v>
          </cell>
          <cell r="AD1335">
            <v>3497</v>
          </cell>
          <cell r="AE1335">
            <v>19481</v>
          </cell>
          <cell r="AF1335">
            <v>19911</v>
          </cell>
          <cell r="AG1335">
            <v>16203</v>
          </cell>
          <cell r="AH1335">
            <v>6311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  <cell r="J1336">
            <v>274202</v>
          </cell>
          <cell r="L1336">
            <v>6327</v>
          </cell>
          <cell r="M1336">
            <v>17581</v>
          </cell>
          <cell r="N1336">
            <v>30799</v>
          </cell>
          <cell r="O1336">
            <v>21138</v>
          </cell>
          <cell r="P1336">
            <v>21061</v>
          </cell>
          <cell r="Q1336">
            <v>17893</v>
          </cell>
          <cell r="R1336">
            <v>16469</v>
          </cell>
          <cell r="S1336">
            <v>12725</v>
          </cell>
          <cell r="T1336">
            <v>6353</v>
          </cell>
          <cell r="U1336">
            <v>2875</v>
          </cell>
          <cell r="W1336">
            <v>94</v>
          </cell>
          <cell r="X1336">
            <v>8286</v>
          </cell>
          <cell r="Y1336">
            <v>21029</v>
          </cell>
          <cell r="Z1336">
            <v>8035</v>
          </cell>
          <cell r="AA1336">
            <v>18024</v>
          </cell>
          <cell r="AB1336">
            <v>7673</v>
          </cell>
          <cell r="AC1336">
            <v>11988</v>
          </cell>
          <cell r="AD1336">
            <v>13568</v>
          </cell>
          <cell r="AE1336">
            <v>12857</v>
          </cell>
          <cell r="AF1336">
            <v>10426</v>
          </cell>
          <cell r="AG1336">
            <v>9001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  <cell r="J1337">
            <v>6401</v>
          </cell>
          <cell r="L1337">
            <v>318</v>
          </cell>
          <cell r="M1337">
            <v>347</v>
          </cell>
          <cell r="N1337">
            <v>275</v>
          </cell>
          <cell r="O1337">
            <v>344</v>
          </cell>
          <cell r="P1337">
            <v>644</v>
          </cell>
          <cell r="Q1337">
            <v>684</v>
          </cell>
          <cell r="R1337">
            <v>389</v>
          </cell>
          <cell r="S1337">
            <v>271</v>
          </cell>
          <cell r="T1337">
            <v>590</v>
          </cell>
          <cell r="U1337">
            <v>249</v>
          </cell>
          <cell r="V1337">
            <v>45</v>
          </cell>
          <cell r="W1337">
            <v>50</v>
          </cell>
          <cell r="X1337">
            <v>732</v>
          </cell>
          <cell r="Y1337">
            <v>401</v>
          </cell>
          <cell r="Z1337">
            <v>91</v>
          </cell>
          <cell r="AA1337">
            <v>236</v>
          </cell>
          <cell r="AB1337">
            <v>327</v>
          </cell>
          <cell r="AC1337">
            <v>17</v>
          </cell>
          <cell r="AD1337">
            <v>43</v>
          </cell>
          <cell r="AE1337">
            <v>94</v>
          </cell>
          <cell r="AF1337">
            <v>254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  <cell r="J1338">
            <v>399124</v>
          </cell>
          <cell r="L1338">
            <v>1073</v>
          </cell>
          <cell r="M1338">
            <v>63011</v>
          </cell>
          <cell r="N1338">
            <v>1590</v>
          </cell>
          <cell r="O1338">
            <v>9383</v>
          </cell>
          <cell r="P1338">
            <v>5526</v>
          </cell>
          <cell r="Q1338">
            <v>5502</v>
          </cell>
          <cell r="R1338">
            <v>14528</v>
          </cell>
          <cell r="S1338">
            <v>14581</v>
          </cell>
          <cell r="T1338">
            <v>57690</v>
          </cell>
          <cell r="U1338">
            <v>2474</v>
          </cell>
          <cell r="V1338">
            <v>25089</v>
          </cell>
          <cell r="W1338">
            <v>9839</v>
          </cell>
          <cell r="X1338">
            <v>22644</v>
          </cell>
          <cell r="Y1338">
            <v>88908</v>
          </cell>
          <cell r="Z1338">
            <v>3880</v>
          </cell>
          <cell r="AA1338">
            <v>16588</v>
          </cell>
          <cell r="AB1338">
            <v>10076</v>
          </cell>
          <cell r="AC1338">
            <v>6043</v>
          </cell>
          <cell r="AD1338">
            <v>18107</v>
          </cell>
          <cell r="AE1338">
            <v>17360</v>
          </cell>
          <cell r="AF1338">
            <v>5100</v>
          </cell>
          <cell r="AG1338">
            <v>132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  <cell r="J1339">
            <v>142600</v>
          </cell>
          <cell r="L1339">
            <v>2688</v>
          </cell>
          <cell r="M1339">
            <v>2470</v>
          </cell>
          <cell r="N1339">
            <v>8899</v>
          </cell>
          <cell r="O1339">
            <v>1845</v>
          </cell>
          <cell r="P1339">
            <v>10169</v>
          </cell>
          <cell r="Q1339">
            <v>7400</v>
          </cell>
          <cell r="R1339">
            <v>5414</v>
          </cell>
          <cell r="S1339">
            <v>5140</v>
          </cell>
          <cell r="T1339">
            <v>7243</v>
          </cell>
          <cell r="U1339">
            <v>8921</v>
          </cell>
          <cell r="V1339">
            <v>10056</v>
          </cell>
          <cell r="W1339">
            <v>3507</v>
          </cell>
          <cell r="X1339">
            <v>13894</v>
          </cell>
          <cell r="Y1339">
            <v>4556</v>
          </cell>
          <cell r="Z1339">
            <v>5336</v>
          </cell>
          <cell r="AA1339">
            <v>8321</v>
          </cell>
          <cell r="AB1339">
            <v>4928</v>
          </cell>
          <cell r="AC1339">
            <v>9897</v>
          </cell>
          <cell r="AD1339">
            <v>8046</v>
          </cell>
          <cell r="AE1339">
            <v>3828</v>
          </cell>
          <cell r="AF1339">
            <v>8245</v>
          </cell>
          <cell r="AG1339">
            <v>1797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375175</v>
          </cell>
          <cell r="L1340">
            <v>6882</v>
          </cell>
          <cell r="M1340">
            <v>20921</v>
          </cell>
          <cell r="N1340">
            <v>19429</v>
          </cell>
          <cell r="O1340">
            <v>17159</v>
          </cell>
          <cell r="P1340">
            <v>20204</v>
          </cell>
          <cell r="Q1340">
            <v>15395</v>
          </cell>
          <cell r="R1340">
            <v>13220</v>
          </cell>
          <cell r="S1340">
            <v>13636</v>
          </cell>
          <cell r="T1340">
            <v>15321</v>
          </cell>
          <cell r="U1340">
            <v>11751</v>
          </cell>
          <cell r="V1340">
            <v>16186</v>
          </cell>
          <cell r="W1340">
            <v>9634</v>
          </cell>
          <cell r="X1340">
            <v>9537</v>
          </cell>
          <cell r="Y1340">
            <v>6188</v>
          </cell>
          <cell r="Z1340">
            <v>15824</v>
          </cell>
          <cell r="AA1340">
            <v>14561</v>
          </cell>
          <cell r="AB1340">
            <v>6350</v>
          </cell>
          <cell r="AC1340">
            <v>9735</v>
          </cell>
          <cell r="AD1340">
            <v>14970</v>
          </cell>
          <cell r="AE1340">
            <v>10290</v>
          </cell>
          <cell r="AF1340">
            <v>12165</v>
          </cell>
          <cell r="AG1340">
            <v>10558</v>
          </cell>
          <cell r="AH1340">
            <v>8064</v>
          </cell>
          <cell r="AI1340">
            <v>16171</v>
          </cell>
          <cell r="AJ1340">
            <v>15085</v>
          </cell>
          <cell r="AK1340">
            <v>9126</v>
          </cell>
          <cell r="AL1340">
            <v>16245</v>
          </cell>
          <cell r="AM1340">
            <v>14124</v>
          </cell>
          <cell r="AN1340">
            <v>6111</v>
          </cell>
          <cell r="AO1340">
            <v>333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  <cell r="J1341">
            <v>1074010</v>
          </cell>
          <cell r="L1341">
            <v>13542</v>
          </cell>
          <cell r="M1341">
            <v>98272</v>
          </cell>
          <cell r="N1341">
            <v>55709</v>
          </cell>
          <cell r="O1341">
            <v>63083</v>
          </cell>
          <cell r="P1341">
            <v>68053</v>
          </cell>
          <cell r="Q1341">
            <v>73257</v>
          </cell>
          <cell r="R1341">
            <v>99136</v>
          </cell>
          <cell r="S1341">
            <v>82342</v>
          </cell>
          <cell r="T1341">
            <v>50192</v>
          </cell>
          <cell r="U1341">
            <v>36785</v>
          </cell>
          <cell r="V1341">
            <v>64797</v>
          </cell>
          <cell r="W1341">
            <v>65488</v>
          </cell>
          <cell r="X1341">
            <v>21605</v>
          </cell>
          <cell r="Y1341">
            <v>24830</v>
          </cell>
          <cell r="Z1341">
            <v>22670</v>
          </cell>
          <cell r="AA1341">
            <v>10923</v>
          </cell>
          <cell r="AB1341">
            <v>45166</v>
          </cell>
          <cell r="AC1341">
            <v>8826</v>
          </cell>
          <cell r="AD1341">
            <v>34935</v>
          </cell>
          <cell r="AE1341">
            <v>19795</v>
          </cell>
          <cell r="AF1341">
            <v>18557</v>
          </cell>
          <cell r="AG1341">
            <v>18073</v>
          </cell>
          <cell r="AH1341">
            <v>3496</v>
          </cell>
          <cell r="AI1341">
            <v>23256</v>
          </cell>
          <cell r="AJ1341">
            <v>8604</v>
          </cell>
          <cell r="AK1341">
            <v>11210</v>
          </cell>
          <cell r="AL1341">
            <v>4540</v>
          </cell>
          <cell r="AM1341">
            <v>12648</v>
          </cell>
          <cell r="AN1341">
            <v>14220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2156798</v>
          </cell>
          <cell r="L1342">
            <v>56062</v>
          </cell>
          <cell r="M1342">
            <v>116696</v>
          </cell>
          <cell r="N1342">
            <v>121822</v>
          </cell>
          <cell r="O1342">
            <v>146084</v>
          </cell>
          <cell r="P1342">
            <v>114851</v>
          </cell>
          <cell r="Q1342">
            <v>149267</v>
          </cell>
          <cell r="R1342">
            <v>67385</v>
          </cell>
          <cell r="S1342">
            <v>96070</v>
          </cell>
          <cell r="T1342">
            <v>64696</v>
          </cell>
          <cell r="U1342">
            <v>77066</v>
          </cell>
          <cell r="V1342">
            <v>132201</v>
          </cell>
          <cell r="W1342">
            <v>60244</v>
          </cell>
          <cell r="X1342">
            <v>46043</v>
          </cell>
          <cell r="Y1342">
            <v>61740</v>
          </cell>
          <cell r="Z1342">
            <v>51781</v>
          </cell>
          <cell r="AA1342">
            <v>65760</v>
          </cell>
          <cell r="AB1342">
            <v>74824</v>
          </cell>
          <cell r="AC1342">
            <v>46041</v>
          </cell>
          <cell r="AD1342">
            <v>68424</v>
          </cell>
          <cell r="AE1342">
            <v>69024</v>
          </cell>
          <cell r="AF1342">
            <v>72869</v>
          </cell>
          <cell r="AG1342">
            <v>50157</v>
          </cell>
          <cell r="AH1342">
            <v>58085</v>
          </cell>
          <cell r="AI1342">
            <v>33101</v>
          </cell>
          <cell r="AJ1342">
            <v>37294</v>
          </cell>
          <cell r="AK1342">
            <v>36148</v>
          </cell>
          <cell r="AL1342">
            <v>75024</v>
          </cell>
          <cell r="AM1342">
            <v>60543</v>
          </cell>
          <cell r="AN1342">
            <v>47496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  <cell r="J1343">
            <v>20160</v>
          </cell>
          <cell r="L1343">
            <v>124</v>
          </cell>
          <cell r="M1343">
            <v>1100</v>
          </cell>
          <cell r="N1343">
            <v>926</v>
          </cell>
          <cell r="O1343">
            <v>645</v>
          </cell>
          <cell r="P1343">
            <v>1554</v>
          </cell>
          <cell r="Q1343">
            <v>892</v>
          </cell>
          <cell r="R1343">
            <v>162</v>
          </cell>
          <cell r="S1343">
            <v>541</v>
          </cell>
          <cell r="T1343">
            <v>196</v>
          </cell>
          <cell r="U1343">
            <v>218</v>
          </cell>
          <cell r="V1343">
            <v>501</v>
          </cell>
          <cell r="W1343">
            <v>204</v>
          </cell>
          <cell r="X1343">
            <v>556</v>
          </cell>
          <cell r="AE1343">
            <v>141</v>
          </cell>
          <cell r="AG1343">
            <v>845</v>
          </cell>
          <cell r="AH1343">
            <v>2879</v>
          </cell>
          <cell r="AI1343">
            <v>1175</v>
          </cell>
          <cell r="AJ1343">
            <v>821</v>
          </cell>
          <cell r="AK1343">
            <v>2360</v>
          </cell>
          <cell r="AL1343">
            <v>1236</v>
          </cell>
          <cell r="AM1343">
            <v>2446</v>
          </cell>
          <cell r="AN1343">
            <v>638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  <cell r="J1344">
            <v>243065</v>
          </cell>
          <cell r="M1344">
            <v>755</v>
          </cell>
          <cell r="N1344">
            <v>6103</v>
          </cell>
          <cell r="O1344">
            <v>4809</v>
          </cell>
          <cell r="P1344">
            <v>9592</v>
          </cell>
          <cell r="Q1344">
            <v>1575</v>
          </cell>
          <cell r="R1344">
            <v>3282</v>
          </cell>
          <cell r="S1344">
            <v>4307</v>
          </cell>
          <cell r="T1344">
            <v>917</v>
          </cell>
          <cell r="U1344">
            <v>2018</v>
          </cell>
          <cell r="V1344">
            <v>871</v>
          </cell>
          <cell r="Y1344">
            <v>3213</v>
          </cell>
          <cell r="AG1344">
            <v>66</v>
          </cell>
          <cell r="AH1344">
            <v>137</v>
          </cell>
          <cell r="AI1344">
            <v>84610</v>
          </cell>
          <cell r="AJ1344">
            <v>11494</v>
          </cell>
          <cell r="AK1344">
            <v>12630</v>
          </cell>
          <cell r="AL1344">
            <v>54094</v>
          </cell>
          <cell r="AM1344">
            <v>7431</v>
          </cell>
          <cell r="AN1344">
            <v>35161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  <cell r="J1345">
            <v>168735</v>
          </cell>
          <cell r="L1345">
            <v>1633</v>
          </cell>
          <cell r="M1345">
            <v>3196</v>
          </cell>
          <cell r="N1345">
            <v>8783</v>
          </cell>
          <cell r="O1345">
            <v>4248</v>
          </cell>
          <cell r="P1345">
            <v>6358</v>
          </cell>
          <cell r="Q1345">
            <v>1243</v>
          </cell>
          <cell r="R1345">
            <v>981</v>
          </cell>
          <cell r="S1345">
            <v>4091</v>
          </cell>
          <cell r="T1345">
            <v>1235</v>
          </cell>
          <cell r="U1345">
            <v>1047</v>
          </cell>
          <cell r="V1345">
            <v>117</v>
          </cell>
          <cell r="W1345">
            <v>229</v>
          </cell>
          <cell r="X1345">
            <v>912</v>
          </cell>
          <cell r="Y1345">
            <v>15</v>
          </cell>
          <cell r="AG1345">
            <v>2700</v>
          </cell>
          <cell r="AH1345">
            <v>10018</v>
          </cell>
          <cell r="AI1345">
            <v>6390</v>
          </cell>
          <cell r="AJ1345">
            <v>14383</v>
          </cell>
          <cell r="AK1345">
            <v>17352</v>
          </cell>
          <cell r="AL1345">
            <v>13965</v>
          </cell>
          <cell r="AM1345">
            <v>62424</v>
          </cell>
          <cell r="AN1345">
            <v>7415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4562590</v>
          </cell>
          <cell r="L1346">
            <v>130336</v>
          </cell>
          <cell r="M1346">
            <v>245482</v>
          </cell>
          <cell r="N1346">
            <v>264099</v>
          </cell>
          <cell r="O1346">
            <v>216166</v>
          </cell>
          <cell r="P1346">
            <v>239684</v>
          </cell>
          <cell r="Q1346">
            <v>226680</v>
          </cell>
          <cell r="R1346">
            <v>252964</v>
          </cell>
          <cell r="S1346">
            <v>267346</v>
          </cell>
          <cell r="T1346">
            <v>273890</v>
          </cell>
          <cell r="U1346">
            <v>271109</v>
          </cell>
          <cell r="V1346">
            <v>228600</v>
          </cell>
          <cell r="W1346">
            <v>212792</v>
          </cell>
          <cell r="X1346">
            <v>182481</v>
          </cell>
          <cell r="Y1346">
            <v>179428</v>
          </cell>
          <cell r="Z1346">
            <v>152251</v>
          </cell>
          <cell r="AA1346">
            <v>146919</v>
          </cell>
          <cell r="AB1346">
            <v>129233</v>
          </cell>
          <cell r="AC1346">
            <v>118233</v>
          </cell>
          <cell r="AD1346">
            <v>108006</v>
          </cell>
          <cell r="AE1346">
            <v>95119</v>
          </cell>
          <cell r="AF1346">
            <v>88816</v>
          </cell>
          <cell r="AG1346">
            <v>72467</v>
          </cell>
          <cell r="AH1346">
            <v>69561</v>
          </cell>
          <cell r="AI1346">
            <v>73595</v>
          </cell>
          <cell r="AJ1346">
            <v>75480</v>
          </cell>
          <cell r="AK1346">
            <v>72564</v>
          </cell>
          <cell r="AL1346">
            <v>79468</v>
          </cell>
          <cell r="AM1346">
            <v>69348</v>
          </cell>
          <cell r="AN1346">
            <v>20473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55035</v>
          </cell>
          <cell r="L1347">
            <v>1620</v>
          </cell>
          <cell r="M1347">
            <v>2341</v>
          </cell>
          <cell r="N1347">
            <v>4710</v>
          </cell>
          <cell r="O1347">
            <v>3017</v>
          </cell>
          <cell r="P1347">
            <v>3659</v>
          </cell>
          <cell r="Q1347">
            <v>1213</v>
          </cell>
          <cell r="R1347">
            <v>4100</v>
          </cell>
          <cell r="S1347">
            <v>4270</v>
          </cell>
          <cell r="T1347">
            <v>2846</v>
          </cell>
          <cell r="U1347">
            <v>2955</v>
          </cell>
          <cell r="V1347">
            <v>2513</v>
          </cell>
          <cell r="W1347">
            <v>3563</v>
          </cell>
          <cell r="X1347">
            <v>4093</v>
          </cell>
          <cell r="Y1347">
            <v>1947</v>
          </cell>
          <cell r="Z1347">
            <v>2064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2139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1268614</v>
          </cell>
          <cell r="L1348">
            <v>24455</v>
          </cell>
          <cell r="M1348">
            <v>50441</v>
          </cell>
          <cell r="N1348">
            <v>52294</v>
          </cell>
          <cell r="O1348">
            <v>47594</v>
          </cell>
          <cell r="P1348">
            <v>62166</v>
          </cell>
          <cell r="Q1348">
            <v>55444</v>
          </cell>
          <cell r="R1348">
            <v>62738</v>
          </cell>
          <cell r="S1348">
            <v>71609</v>
          </cell>
          <cell r="T1348">
            <v>74463</v>
          </cell>
          <cell r="U1348">
            <v>85452</v>
          </cell>
          <cell r="V1348">
            <v>62949</v>
          </cell>
          <cell r="W1348">
            <v>58485</v>
          </cell>
          <cell r="X1348">
            <v>56994</v>
          </cell>
          <cell r="Y1348">
            <v>54092</v>
          </cell>
          <cell r="Z1348">
            <v>50092</v>
          </cell>
          <cell r="AA1348">
            <v>47572</v>
          </cell>
          <cell r="AB1348">
            <v>38162</v>
          </cell>
          <cell r="AC1348">
            <v>28134</v>
          </cell>
          <cell r="AD1348">
            <v>31978</v>
          </cell>
          <cell r="AE1348">
            <v>32619</v>
          </cell>
          <cell r="AF1348">
            <v>26016</v>
          </cell>
          <cell r="AG1348">
            <v>18561</v>
          </cell>
          <cell r="AH1348">
            <v>23383</v>
          </cell>
          <cell r="AI1348">
            <v>21956</v>
          </cell>
          <cell r="AJ1348">
            <v>25867</v>
          </cell>
          <cell r="AK1348">
            <v>30447</v>
          </cell>
          <cell r="AL1348">
            <v>39365</v>
          </cell>
          <cell r="AM1348">
            <v>30536</v>
          </cell>
          <cell r="AN1348">
            <v>4750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33238</v>
          </cell>
          <cell r="L1349">
            <v>1265</v>
          </cell>
          <cell r="M1349">
            <v>3227</v>
          </cell>
          <cell r="N1349">
            <v>2102</v>
          </cell>
          <cell r="O1349">
            <v>3376</v>
          </cell>
          <cell r="P1349">
            <v>1396</v>
          </cell>
          <cell r="Q1349">
            <v>758</v>
          </cell>
          <cell r="R1349">
            <v>1377</v>
          </cell>
          <cell r="S1349">
            <v>2182</v>
          </cell>
          <cell r="T1349">
            <v>943</v>
          </cell>
          <cell r="U1349">
            <v>1919</v>
          </cell>
          <cell r="V1349">
            <v>841</v>
          </cell>
          <cell r="W1349">
            <v>1040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212753</v>
          </cell>
          <cell r="L1350">
            <v>2559</v>
          </cell>
          <cell r="M1350">
            <v>22408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8630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18777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43414</v>
          </cell>
          <cell r="L1351">
            <v>765</v>
          </cell>
          <cell r="M1351">
            <v>3274</v>
          </cell>
          <cell r="N1351">
            <v>3129</v>
          </cell>
          <cell r="O1351">
            <v>5105</v>
          </cell>
          <cell r="P1351">
            <v>1231</v>
          </cell>
          <cell r="Q1351">
            <v>2041</v>
          </cell>
          <cell r="R1351">
            <v>2083</v>
          </cell>
          <cell r="S1351">
            <v>3124</v>
          </cell>
          <cell r="T1351">
            <v>3086</v>
          </cell>
          <cell r="U1351">
            <v>2707</v>
          </cell>
          <cell r="V1351">
            <v>2157</v>
          </cell>
          <cell r="W1351">
            <v>2940</v>
          </cell>
          <cell r="X1351">
            <v>1313</v>
          </cell>
          <cell r="Y1351">
            <v>1507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592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1378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  <cell r="J1352">
            <v>232018</v>
          </cell>
          <cell r="L1352">
            <v>11441</v>
          </cell>
          <cell r="M1352">
            <v>17096</v>
          </cell>
          <cell r="N1352">
            <v>16524</v>
          </cell>
          <cell r="O1352">
            <v>14080</v>
          </cell>
          <cell r="P1352">
            <v>12737</v>
          </cell>
          <cell r="Q1352">
            <v>11423</v>
          </cell>
          <cell r="R1352">
            <v>8103</v>
          </cell>
          <cell r="S1352">
            <v>10353</v>
          </cell>
          <cell r="T1352">
            <v>10838</v>
          </cell>
          <cell r="U1352">
            <v>10752</v>
          </cell>
          <cell r="V1352">
            <v>11286</v>
          </cell>
          <cell r="W1352">
            <v>9756</v>
          </cell>
          <cell r="X1352">
            <v>8737</v>
          </cell>
          <cell r="Y1352">
            <v>5761</v>
          </cell>
          <cell r="Z1352">
            <v>6862</v>
          </cell>
          <cell r="AA1352">
            <v>5968</v>
          </cell>
          <cell r="AB1352">
            <v>8540</v>
          </cell>
          <cell r="AC1352">
            <v>6993</v>
          </cell>
          <cell r="AD1352">
            <v>8001</v>
          </cell>
          <cell r="AE1352">
            <v>5380</v>
          </cell>
          <cell r="AF1352">
            <v>6423</v>
          </cell>
          <cell r="AG1352">
            <v>3328</v>
          </cell>
          <cell r="AH1352">
            <v>3087</v>
          </cell>
          <cell r="AI1352">
            <v>5639</v>
          </cell>
          <cell r="AJ1352">
            <v>2547</v>
          </cell>
          <cell r="AK1352">
            <v>3257</v>
          </cell>
          <cell r="AL1352">
            <v>3155</v>
          </cell>
          <cell r="AM1352">
            <v>2881</v>
          </cell>
          <cell r="AN1352">
            <v>1070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  <cell r="J1353">
            <v>339954</v>
          </cell>
          <cell r="L1353">
            <v>18910</v>
          </cell>
          <cell r="M1353">
            <v>26963</v>
          </cell>
          <cell r="N1353">
            <v>11762</v>
          </cell>
          <cell r="O1353">
            <v>18937</v>
          </cell>
          <cell r="P1353">
            <v>28530</v>
          </cell>
          <cell r="Q1353">
            <v>13153</v>
          </cell>
          <cell r="R1353">
            <v>46680</v>
          </cell>
          <cell r="S1353">
            <v>19467</v>
          </cell>
          <cell r="T1353">
            <v>46785</v>
          </cell>
          <cell r="U1353">
            <v>3930</v>
          </cell>
          <cell r="V1353">
            <v>9425</v>
          </cell>
          <cell r="W1353">
            <v>4681</v>
          </cell>
          <cell r="X1353">
            <v>16528</v>
          </cell>
          <cell r="Y1353">
            <v>4028</v>
          </cell>
          <cell r="Z1353">
            <v>1266</v>
          </cell>
          <cell r="AA1353">
            <v>4973</v>
          </cell>
          <cell r="AB1353">
            <v>14064</v>
          </cell>
          <cell r="AC1353">
            <v>6507</v>
          </cell>
          <cell r="AD1353">
            <v>25</v>
          </cell>
          <cell r="AE1353">
            <v>8622</v>
          </cell>
          <cell r="AF1353">
            <v>11579</v>
          </cell>
          <cell r="AG1353">
            <v>8418</v>
          </cell>
          <cell r="AH1353">
            <v>1367</v>
          </cell>
          <cell r="AI1353">
            <v>311</v>
          </cell>
          <cell r="AK1353">
            <v>10666</v>
          </cell>
          <cell r="AL1353">
            <v>2322</v>
          </cell>
          <cell r="AM1353">
            <v>55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1395658</v>
          </cell>
          <cell r="L1354">
            <v>30699</v>
          </cell>
          <cell r="M1354">
            <v>120895</v>
          </cell>
          <cell r="N1354">
            <v>71537</v>
          </cell>
          <cell r="O1354">
            <v>73317</v>
          </cell>
          <cell r="P1354">
            <v>83450</v>
          </cell>
          <cell r="Q1354">
            <v>77833</v>
          </cell>
          <cell r="R1354">
            <v>53824</v>
          </cell>
          <cell r="S1354">
            <v>67911</v>
          </cell>
          <cell r="T1354">
            <v>94454</v>
          </cell>
          <cell r="U1354">
            <v>97498</v>
          </cell>
          <cell r="V1354">
            <v>64328</v>
          </cell>
          <cell r="W1354">
            <v>47231</v>
          </cell>
          <cell r="X1354">
            <v>50720</v>
          </cell>
          <cell r="Y1354">
            <v>56983</v>
          </cell>
          <cell r="Z1354">
            <v>39951</v>
          </cell>
          <cell r="AA1354">
            <v>28485</v>
          </cell>
          <cell r="AB1354">
            <v>35116</v>
          </cell>
          <cell r="AC1354">
            <v>30986</v>
          </cell>
          <cell r="AD1354">
            <v>39566</v>
          </cell>
          <cell r="AE1354">
            <v>36001</v>
          </cell>
          <cell r="AF1354">
            <v>36286</v>
          </cell>
          <cell r="AG1354">
            <v>13643</v>
          </cell>
          <cell r="AH1354">
            <v>7303</v>
          </cell>
          <cell r="AI1354">
            <v>26281</v>
          </cell>
          <cell r="AJ1354">
            <v>32393</v>
          </cell>
          <cell r="AK1354">
            <v>21267</v>
          </cell>
          <cell r="AL1354">
            <v>15835</v>
          </cell>
          <cell r="AM1354">
            <v>27646</v>
          </cell>
          <cell r="AN1354">
            <v>14219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319320</v>
          </cell>
          <cell r="L1355">
            <v>14676</v>
          </cell>
          <cell r="M1355">
            <v>31146</v>
          </cell>
          <cell r="N1355">
            <v>26909</v>
          </cell>
          <cell r="O1355">
            <v>26079</v>
          </cell>
          <cell r="P1355">
            <v>22080</v>
          </cell>
          <cell r="Q1355">
            <v>18537</v>
          </cell>
          <cell r="R1355">
            <v>14183</v>
          </cell>
          <cell r="S1355">
            <v>14954</v>
          </cell>
          <cell r="T1355">
            <v>15025</v>
          </cell>
          <cell r="U1355">
            <v>13915</v>
          </cell>
          <cell r="V1355">
            <v>11088</v>
          </cell>
          <cell r="W1355">
            <v>8452</v>
          </cell>
          <cell r="X1355">
            <v>9498</v>
          </cell>
          <cell r="Y1355">
            <v>8848</v>
          </cell>
          <cell r="Z1355">
            <v>7032</v>
          </cell>
          <cell r="AA1355">
            <v>6614</v>
          </cell>
          <cell r="AB1355">
            <v>7245</v>
          </cell>
          <cell r="AC1355">
            <v>9322</v>
          </cell>
          <cell r="AD1355">
            <v>6830</v>
          </cell>
          <cell r="AE1355">
            <v>5329</v>
          </cell>
          <cell r="AF1355">
            <v>4922</v>
          </cell>
          <cell r="AG1355">
            <v>4250</v>
          </cell>
          <cell r="AH1355">
            <v>4496</v>
          </cell>
          <cell r="AI1355">
            <v>4577</v>
          </cell>
          <cell r="AJ1355">
            <v>2915</v>
          </cell>
          <cell r="AK1355">
            <v>5260</v>
          </cell>
          <cell r="AL1355">
            <v>6313</v>
          </cell>
          <cell r="AM1355">
            <v>6937</v>
          </cell>
          <cell r="AN1355">
            <v>1888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  <cell r="J1356">
            <v>235158</v>
          </cell>
          <cell r="L1356">
            <v>4810</v>
          </cell>
          <cell r="M1356">
            <v>1597</v>
          </cell>
          <cell r="N1356">
            <v>32012</v>
          </cell>
          <cell r="O1356">
            <v>2579</v>
          </cell>
          <cell r="P1356">
            <v>35036</v>
          </cell>
          <cell r="Q1356">
            <v>674</v>
          </cell>
          <cell r="R1356">
            <v>3371</v>
          </cell>
          <cell r="S1356">
            <v>8668</v>
          </cell>
          <cell r="T1356">
            <v>17625</v>
          </cell>
          <cell r="U1356">
            <v>8124</v>
          </cell>
          <cell r="V1356">
            <v>4347</v>
          </cell>
          <cell r="W1356">
            <v>5838</v>
          </cell>
          <cell r="X1356">
            <v>3718</v>
          </cell>
          <cell r="Y1356">
            <v>3636</v>
          </cell>
          <cell r="Z1356">
            <v>1858</v>
          </cell>
          <cell r="AA1356">
            <v>5970</v>
          </cell>
          <cell r="AB1356">
            <v>1306</v>
          </cell>
          <cell r="AC1356">
            <v>1881</v>
          </cell>
          <cell r="AD1356">
            <v>8278</v>
          </cell>
          <cell r="AE1356">
            <v>34157</v>
          </cell>
          <cell r="AF1356">
            <v>8286</v>
          </cell>
          <cell r="AG1356">
            <v>1673</v>
          </cell>
          <cell r="AH1356">
            <v>4338</v>
          </cell>
          <cell r="AI1356">
            <v>291</v>
          </cell>
          <cell r="AJ1356">
            <v>959</v>
          </cell>
          <cell r="AK1356">
            <v>1135</v>
          </cell>
          <cell r="AL1356">
            <v>32432</v>
          </cell>
          <cell r="AM1356">
            <v>442</v>
          </cell>
          <cell r="AN1356">
            <v>117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7698107</v>
          </cell>
          <cell r="L1357">
            <v>167913</v>
          </cell>
          <cell r="M1357">
            <v>489438</v>
          </cell>
          <cell r="N1357">
            <v>406034</v>
          </cell>
          <cell r="O1357">
            <v>497121</v>
          </cell>
          <cell r="P1357">
            <v>313277</v>
          </cell>
          <cell r="Q1357">
            <v>214148</v>
          </cell>
          <cell r="R1357">
            <v>193400</v>
          </cell>
          <cell r="S1357">
            <v>276792</v>
          </cell>
          <cell r="T1357">
            <v>312078</v>
          </cell>
          <cell r="U1357">
            <v>423489</v>
          </cell>
          <cell r="V1357">
            <v>392663</v>
          </cell>
          <cell r="W1357">
            <v>309231</v>
          </cell>
          <cell r="X1357">
            <v>238877</v>
          </cell>
          <cell r="Y1357">
            <v>253402</v>
          </cell>
          <cell r="Z1357">
            <v>214441</v>
          </cell>
          <cell r="AA1357">
            <v>183388</v>
          </cell>
          <cell r="AB1357">
            <v>212020</v>
          </cell>
          <cell r="AC1357">
            <v>369701</v>
          </cell>
          <cell r="AD1357">
            <v>280287</v>
          </cell>
          <cell r="AE1357">
            <v>248033</v>
          </cell>
          <cell r="AF1357">
            <v>233032</v>
          </cell>
          <cell r="AG1357">
            <v>205308</v>
          </cell>
          <cell r="AH1357">
            <v>143987</v>
          </cell>
          <cell r="AI1357">
            <v>129231</v>
          </cell>
          <cell r="AJ1357">
            <v>133313</v>
          </cell>
          <cell r="AK1357">
            <v>180756</v>
          </cell>
          <cell r="AL1357">
            <v>242273</v>
          </cell>
          <cell r="AM1357">
            <v>240481</v>
          </cell>
          <cell r="AN1357">
            <v>189744</v>
          </cell>
          <cell r="AO1357">
            <v>4249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  <cell r="J1358">
            <v>19993</v>
          </cell>
          <cell r="L1358">
            <v>95</v>
          </cell>
          <cell r="M1358">
            <v>809</v>
          </cell>
          <cell r="N1358">
            <v>1210</v>
          </cell>
          <cell r="O1358">
            <v>525</v>
          </cell>
          <cell r="P1358">
            <v>857</v>
          </cell>
          <cell r="Q1358">
            <v>675</v>
          </cell>
          <cell r="R1358">
            <v>863</v>
          </cell>
          <cell r="S1358">
            <v>872</v>
          </cell>
          <cell r="T1358">
            <v>779</v>
          </cell>
          <cell r="U1358">
            <v>1490</v>
          </cell>
          <cell r="V1358">
            <v>1995</v>
          </cell>
          <cell r="W1358">
            <v>1863</v>
          </cell>
          <cell r="X1358">
            <v>528</v>
          </cell>
          <cell r="Y1358">
            <v>616</v>
          </cell>
          <cell r="Z1358">
            <v>290</v>
          </cell>
          <cell r="AA1358">
            <v>2438</v>
          </cell>
          <cell r="AB1358">
            <v>101</v>
          </cell>
          <cell r="AD1358">
            <v>3575</v>
          </cell>
          <cell r="AE1358">
            <v>37</v>
          </cell>
          <cell r="AF1358">
            <v>375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  <cell r="J1359">
            <v>547036</v>
          </cell>
          <cell r="L1359">
            <v>4583</v>
          </cell>
          <cell r="M1359">
            <v>14242</v>
          </cell>
          <cell r="N1359">
            <v>29051</v>
          </cell>
          <cell r="O1359">
            <v>24479</v>
          </cell>
          <cell r="P1359">
            <v>13606</v>
          </cell>
          <cell r="Q1359">
            <v>27661</v>
          </cell>
          <cell r="R1359">
            <v>47220</v>
          </cell>
          <cell r="S1359">
            <v>33892</v>
          </cell>
          <cell r="T1359">
            <v>21779</v>
          </cell>
          <cell r="U1359">
            <v>24482</v>
          </cell>
          <cell r="V1359">
            <v>13944</v>
          </cell>
          <cell r="W1359">
            <v>19703</v>
          </cell>
          <cell r="X1359">
            <v>35354</v>
          </cell>
          <cell r="Y1359">
            <v>50285</v>
          </cell>
          <cell r="Z1359">
            <v>14113</v>
          </cell>
          <cell r="AA1359">
            <v>41734</v>
          </cell>
          <cell r="AB1359">
            <v>42845</v>
          </cell>
          <cell r="AC1359">
            <v>17359</v>
          </cell>
          <cell r="AD1359">
            <v>12254</v>
          </cell>
          <cell r="AE1359">
            <v>25912</v>
          </cell>
          <cell r="AF1359">
            <v>21518</v>
          </cell>
          <cell r="AG1359">
            <v>11020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  <cell r="J1360">
            <v>283731</v>
          </cell>
          <cell r="L1360">
            <v>4581</v>
          </cell>
          <cell r="M1360">
            <v>9156</v>
          </cell>
          <cell r="N1360">
            <v>11386</v>
          </cell>
          <cell r="O1360">
            <v>11809</v>
          </cell>
          <cell r="P1360">
            <v>38846</v>
          </cell>
          <cell r="Q1360">
            <v>21483</v>
          </cell>
          <cell r="R1360">
            <v>12026</v>
          </cell>
          <cell r="S1360">
            <v>6514</v>
          </cell>
          <cell r="T1360">
            <v>6677</v>
          </cell>
          <cell r="U1360">
            <v>12918</v>
          </cell>
          <cell r="V1360">
            <v>9744</v>
          </cell>
          <cell r="W1360">
            <v>11767</v>
          </cell>
          <cell r="X1360">
            <v>8998</v>
          </cell>
          <cell r="Y1360">
            <v>19166</v>
          </cell>
          <cell r="Z1360">
            <v>15320</v>
          </cell>
          <cell r="AA1360">
            <v>11661</v>
          </cell>
          <cell r="AB1360">
            <v>7880</v>
          </cell>
          <cell r="AC1360">
            <v>18945</v>
          </cell>
          <cell r="AD1360">
            <v>11242</v>
          </cell>
          <cell r="AE1360">
            <v>9587</v>
          </cell>
          <cell r="AF1360">
            <v>11257</v>
          </cell>
          <cell r="AG1360">
            <v>12768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  <cell r="J1361">
            <v>14470</v>
          </cell>
          <cell r="M1361">
            <v>378</v>
          </cell>
          <cell r="N1361">
            <v>1004</v>
          </cell>
          <cell r="O1361">
            <v>111</v>
          </cell>
          <cell r="P1361">
            <v>928</v>
          </cell>
          <cell r="Q1361">
            <v>1009</v>
          </cell>
          <cell r="R1361">
            <v>427</v>
          </cell>
          <cell r="S1361">
            <v>1038</v>
          </cell>
          <cell r="T1361">
            <v>735</v>
          </cell>
          <cell r="U1361">
            <v>675</v>
          </cell>
          <cell r="V1361">
            <v>1004</v>
          </cell>
          <cell r="W1361">
            <v>85</v>
          </cell>
          <cell r="X1361">
            <v>2428</v>
          </cell>
          <cell r="Y1361">
            <v>554</v>
          </cell>
          <cell r="Z1361">
            <v>596</v>
          </cell>
          <cell r="AA1361">
            <v>180</v>
          </cell>
          <cell r="AB1361">
            <v>747</v>
          </cell>
          <cell r="AC1361">
            <v>540</v>
          </cell>
          <cell r="AD1361">
            <v>762</v>
          </cell>
          <cell r="AE1361">
            <v>592</v>
          </cell>
          <cell r="AF1361">
            <v>498</v>
          </cell>
          <cell r="AG1361">
            <v>179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  <cell r="J1362">
            <v>448169</v>
          </cell>
          <cell r="L1362">
            <v>2209</v>
          </cell>
          <cell r="M1362">
            <v>42916</v>
          </cell>
          <cell r="N1362">
            <v>28505</v>
          </cell>
          <cell r="O1362">
            <v>5764</v>
          </cell>
          <cell r="P1362">
            <v>4820</v>
          </cell>
          <cell r="Q1362">
            <v>6536</v>
          </cell>
          <cell r="R1362">
            <v>42851</v>
          </cell>
          <cell r="S1362">
            <v>3716</v>
          </cell>
          <cell r="T1362">
            <v>19651</v>
          </cell>
          <cell r="U1362">
            <v>36546</v>
          </cell>
          <cell r="V1362">
            <v>43467</v>
          </cell>
          <cell r="W1362">
            <v>19925</v>
          </cell>
          <cell r="X1362">
            <v>47401</v>
          </cell>
          <cell r="Y1362">
            <v>28911</v>
          </cell>
          <cell r="Z1362">
            <v>8925</v>
          </cell>
          <cell r="AA1362">
            <v>33193</v>
          </cell>
          <cell r="AB1362">
            <v>5897</v>
          </cell>
          <cell r="AC1362">
            <v>10543</v>
          </cell>
          <cell r="AD1362">
            <v>50008</v>
          </cell>
          <cell r="AE1362">
            <v>1655</v>
          </cell>
          <cell r="AF1362">
            <v>1482</v>
          </cell>
          <cell r="AG1362">
            <v>3248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  <cell r="J1363">
            <v>261365</v>
          </cell>
          <cell r="L1363">
            <v>1827</v>
          </cell>
          <cell r="M1363">
            <v>13961</v>
          </cell>
          <cell r="N1363">
            <v>5356</v>
          </cell>
          <cell r="O1363">
            <v>8619</v>
          </cell>
          <cell r="P1363">
            <v>7791</v>
          </cell>
          <cell r="Q1363">
            <v>8661</v>
          </cell>
          <cell r="R1363">
            <v>29963</v>
          </cell>
          <cell r="S1363">
            <v>11018</v>
          </cell>
          <cell r="T1363">
            <v>9708</v>
          </cell>
          <cell r="U1363">
            <v>7251</v>
          </cell>
          <cell r="V1363">
            <v>7462</v>
          </cell>
          <cell r="W1363">
            <v>17023</v>
          </cell>
          <cell r="X1363">
            <v>21682</v>
          </cell>
          <cell r="Y1363">
            <v>9583</v>
          </cell>
          <cell r="Z1363">
            <v>5893</v>
          </cell>
          <cell r="AA1363">
            <v>9206</v>
          </cell>
          <cell r="AB1363">
            <v>7242</v>
          </cell>
          <cell r="AC1363">
            <v>12156</v>
          </cell>
          <cell r="AD1363">
            <v>39300</v>
          </cell>
          <cell r="AE1363">
            <v>18146</v>
          </cell>
          <cell r="AF1363">
            <v>2136</v>
          </cell>
          <cell r="AG1363">
            <v>7381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565203</v>
          </cell>
          <cell r="L1364">
            <v>10687</v>
          </cell>
          <cell r="M1364">
            <v>22485</v>
          </cell>
          <cell r="N1364">
            <v>34041</v>
          </cell>
          <cell r="O1364">
            <v>22384</v>
          </cell>
          <cell r="P1364">
            <v>33565</v>
          </cell>
          <cell r="Q1364">
            <v>18340</v>
          </cell>
          <cell r="R1364">
            <v>19531</v>
          </cell>
          <cell r="S1364">
            <v>23343</v>
          </cell>
          <cell r="T1364">
            <v>18655</v>
          </cell>
          <cell r="U1364">
            <v>17587</v>
          </cell>
          <cell r="V1364">
            <v>22359</v>
          </cell>
          <cell r="W1364">
            <v>20194</v>
          </cell>
          <cell r="X1364">
            <v>20258</v>
          </cell>
          <cell r="Y1364">
            <v>16653</v>
          </cell>
          <cell r="Z1364">
            <v>12962</v>
          </cell>
          <cell r="AA1364">
            <v>23980</v>
          </cell>
          <cell r="AB1364">
            <v>16763</v>
          </cell>
          <cell r="AC1364">
            <v>24031</v>
          </cell>
          <cell r="AD1364">
            <v>15032</v>
          </cell>
          <cell r="AE1364">
            <v>13331</v>
          </cell>
          <cell r="AF1364">
            <v>10913</v>
          </cell>
          <cell r="AG1364">
            <v>16465</v>
          </cell>
          <cell r="AH1364">
            <v>22635</v>
          </cell>
          <cell r="AI1364">
            <v>10856</v>
          </cell>
          <cell r="AJ1364">
            <v>27267</v>
          </cell>
          <cell r="AK1364">
            <v>13631</v>
          </cell>
          <cell r="AL1364">
            <v>25410</v>
          </cell>
          <cell r="AM1364">
            <v>24196</v>
          </cell>
          <cell r="AN1364">
            <v>7319</v>
          </cell>
          <cell r="AO1364">
            <v>330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1102855</v>
          </cell>
          <cell r="L1365">
            <v>8111</v>
          </cell>
          <cell r="M1365">
            <v>43505</v>
          </cell>
          <cell r="N1365">
            <v>55683</v>
          </cell>
          <cell r="O1365">
            <v>66967</v>
          </cell>
          <cell r="P1365">
            <v>57031</v>
          </cell>
          <cell r="Q1365">
            <v>42764</v>
          </cell>
          <cell r="R1365">
            <v>56655</v>
          </cell>
          <cell r="S1365">
            <v>64450</v>
          </cell>
          <cell r="T1365">
            <v>137906</v>
          </cell>
          <cell r="U1365">
            <v>31272</v>
          </cell>
          <cell r="V1365">
            <v>149638</v>
          </cell>
          <cell r="W1365">
            <v>36027</v>
          </cell>
          <cell r="X1365">
            <v>74897</v>
          </cell>
          <cell r="Y1365">
            <v>22172</v>
          </cell>
          <cell r="Z1365">
            <v>52348</v>
          </cell>
          <cell r="AA1365">
            <v>26647</v>
          </cell>
          <cell r="AB1365">
            <v>31885</v>
          </cell>
          <cell r="AC1365">
            <v>14435</v>
          </cell>
          <cell r="AD1365">
            <v>15668</v>
          </cell>
          <cell r="AE1365">
            <v>11825</v>
          </cell>
          <cell r="AF1365">
            <v>28478</v>
          </cell>
          <cell r="AG1365">
            <v>10335</v>
          </cell>
          <cell r="AH1365">
            <v>6859</v>
          </cell>
          <cell r="AI1365">
            <v>10455</v>
          </cell>
          <cell r="AJ1365">
            <v>20501</v>
          </cell>
          <cell r="AK1365">
            <v>6287</v>
          </cell>
          <cell r="AL1365">
            <v>4989</v>
          </cell>
          <cell r="AM1365">
            <v>3507</v>
          </cell>
          <cell r="AN1365">
            <v>11558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2438332</v>
          </cell>
          <cell r="L1366">
            <v>88948</v>
          </cell>
          <cell r="M1366">
            <v>148394</v>
          </cell>
          <cell r="N1366">
            <v>159312</v>
          </cell>
          <cell r="O1366">
            <v>151670</v>
          </cell>
          <cell r="P1366">
            <v>136401</v>
          </cell>
          <cell r="Q1366">
            <v>84480</v>
          </cell>
          <cell r="R1366">
            <v>94033</v>
          </cell>
          <cell r="S1366">
            <v>111531</v>
          </cell>
          <cell r="T1366">
            <v>132378</v>
          </cell>
          <cell r="U1366">
            <v>120374</v>
          </cell>
          <cell r="V1366">
            <v>142960</v>
          </cell>
          <cell r="W1366">
            <v>72908</v>
          </cell>
          <cell r="X1366">
            <v>90673</v>
          </cell>
          <cell r="Y1366">
            <v>70899</v>
          </cell>
          <cell r="Z1366">
            <v>57321</v>
          </cell>
          <cell r="AA1366">
            <v>56955</v>
          </cell>
          <cell r="AB1366">
            <v>82880</v>
          </cell>
          <cell r="AC1366">
            <v>72865</v>
          </cell>
          <cell r="AD1366">
            <v>75723</v>
          </cell>
          <cell r="AE1366">
            <v>46760</v>
          </cell>
          <cell r="AF1366">
            <v>34838</v>
          </cell>
          <cell r="AG1366">
            <v>81863</v>
          </cell>
          <cell r="AH1366">
            <v>31450</v>
          </cell>
          <cell r="AI1366">
            <v>35603</v>
          </cell>
          <cell r="AJ1366">
            <v>42418</v>
          </cell>
          <cell r="AK1366">
            <v>51071</v>
          </cell>
          <cell r="AL1366">
            <v>49940</v>
          </cell>
          <cell r="AM1366">
            <v>60480</v>
          </cell>
          <cell r="AN1366">
            <v>53204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  <cell r="J1367">
            <v>34093</v>
          </cell>
          <cell r="L1367">
            <v>854</v>
          </cell>
          <cell r="M1367">
            <v>2373</v>
          </cell>
          <cell r="N1367">
            <v>923</v>
          </cell>
          <cell r="O1367">
            <v>672</v>
          </cell>
          <cell r="P1367">
            <v>3458</v>
          </cell>
          <cell r="Q1367">
            <v>816</v>
          </cell>
          <cell r="R1367">
            <v>339</v>
          </cell>
          <cell r="S1367">
            <v>402</v>
          </cell>
          <cell r="T1367">
            <v>654</v>
          </cell>
          <cell r="U1367">
            <v>1147</v>
          </cell>
          <cell r="V1367">
            <v>1110</v>
          </cell>
          <cell r="W1367">
            <v>1383</v>
          </cell>
          <cell r="X1367">
            <v>613</v>
          </cell>
          <cell r="Y1367">
            <v>923</v>
          </cell>
          <cell r="Z1367">
            <v>320</v>
          </cell>
          <cell r="AA1367">
            <v>321</v>
          </cell>
          <cell r="AB1367">
            <v>857</v>
          </cell>
          <cell r="AC1367">
            <v>510</v>
          </cell>
          <cell r="AD1367">
            <v>382</v>
          </cell>
          <cell r="AE1367">
            <v>59</v>
          </cell>
          <cell r="AF1367">
            <v>537</v>
          </cell>
          <cell r="AG1367">
            <v>323</v>
          </cell>
          <cell r="AH1367">
            <v>535</v>
          </cell>
          <cell r="AI1367">
            <v>497</v>
          </cell>
          <cell r="AJ1367">
            <v>2829</v>
          </cell>
          <cell r="AK1367">
            <v>604</v>
          </cell>
          <cell r="AL1367">
            <v>9061</v>
          </cell>
          <cell r="AM1367">
            <v>1354</v>
          </cell>
          <cell r="AN1367">
            <v>237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  <cell r="J1368">
            <v>206550</v>
          </cell>
          <cell r="L1368">
            <v>635</v>
          </cell>
          <cell r="M1368">
            <v>700</v>
          </cell>
          <cell r="N1368">
            <v>421</v>
          </cell>
          <cell r="O1368">
            <v>2110</v>
          </cell>
          <cell r="P1368">
            <v>1710</v>
          </cell>
          <cell r="Q1368">
            <v>2954</v>
          </cell>
          <cell r="S1368">
            <v>666</v>
          </cell>
          <cell r="U1368">
            <v>908</v>
          </cell>
          <cell r="W1368">
            <v>654</v>
          </cell>
          <cell r="X1368">
            <v>219</v>
          </cell>
          <cell r="Y1368">
            <v>572</v>
          </cell>
          <cell r="AC1368">
            <v>1012</v>
          </cell>
          <cell r="AG1368">
            <v>14897</v>
          </cell>
          <cell r="AH1368">
            <v>30644</v>
          </cell>
          <cell r="AI1368">
            <v>31458</v>
          </cell>
          <cell r="AJ1368">
            <v>19696</v>
          </cell>
          <cell r="AK1368">
            <v>33244</v>
          </cell>
          <cell r="AL1368">
            <v>37922</v>
          </cell>
          <cell r="AM1368">
            <v>18926</v>
          </cell>
          <cell r="AN1368">
            <v>7202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  <cell r="J1369">
            <v>214980</v>
          </cell>
          <cell r="L1369">
            <v>200</v>
          </cell>
          <cell r="M1369">
            <v>3231</v>
          </cell>
          <cell r="N1369">
            <v>1914</v>
          </cell>
          <cell r="O1369">
            <v>2878</v>
          </cell>
          <cell r="P1369">
            <v>5511</v>
          </cell>
          <cell r="Q1369">
            <v>243</v>
          </cell>
          <cell r="R1369">
            <v>1025</v>
          </cell>
          <cell r="S1369">
            <v>598</v>
          </cell>
          <cell r="T1369">
            <v>1637</v>
          </cell>
          <cell r="U1369">
            <v>1158</v>
          </cell>
          <cell r="V1369">
            <v>901</v>
          </cell>
          <cell r="W1369">
            <v>1060</v>
          </cell>
          <cell r="X1369">
            <v>1128</v>
          </cell>
          <cell r="Y1369">
            <v>386</v>
          </cell>
          <cell r="Z1369">
            <v>1428</v>
          </cell>
          <cell r="AA1369">
            <v>621</v>
          </cell>
          <cell r="AB1369">
            <v>1747</v>
          </cell>
          <cell r="AD1369">
            <v>279</v>
          </cell>
          <cell r="AF1369">
            <v>16</v>
          </cell>
          <cell r="AG1369">
            <v>2181</v>
          </cell>
          <cell r="AH1369">
            <v>18016</v>
          </cell>
          <cell r="AI1369">
            <v>25858</v>
          </cell>
          <cell r="AJ1369">
            <v>30486</v>
          </cell>
          <cell r="AK1369">
            <v>36629</v>
          </cell>
          <cell r="AL1369">
            <v>28668</v>
          </cell>
          <cell r="AM1369">
            <v>26701</v>
          </cell>
          <cell r="AN1369">
            <v>20480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7108680</v>
          </cell>
          <cell r="L1370">
            <v>215387</v>
          </cell>
          <cell r="M1370">
            <v>396796</v>
          </cell>
          <cell r="N1370">
            <v>369068</v>
          </cell>
          <cell r="O1370">
            <v>379541</v>
          </cell>
          <cell r="P1370">
            <v>359346</v>
          </cell>
          <cell r="Q1370">
            <v>349737</v>
          </cell>
          <cell r="R1370">
            <v>372430</v>
          </cell>
          <cell r="S1370">
            <v>356140</v>
          </cell>
          <cell r="T1370">
            <v>372230</v>
          </cell>
          <cell r="U1370">
            <v>341002</v>
          </cell>
          <cell r="V1370">
            <v>305549</v>
          </cell>
          <cell r="W1370">
            <v>283748</v>
          </cell>
          <cell r="X1370">
            <v>279235</v>
          </cell>
          <cell r="Y1370">
            <v>247632</v>
          </cell>
          <cell r="Z1370">
            <v>249037</v>
          </cell>
          <cell r="AA1370">
            <v>225728</v>
          </cell>
          <cell r="AB1370">
            <v>213802</v>
          </cell>
          <cell r="AC1370">
            <v>213415</v>
          </cell>
          <cell r="AD1370">
            <v>196091</v>
          </cell>
          <cell r="AE1370">
            <v>177139</v>
          </cell>
          <cell r="AF1370">
            <v>164719</v>
          </cell>
          <cell r="AG1370">
            <v>158088</v>
          </cell>
          <cell r="AH1370">
            <v>141569</v>
          </cell>
          <cell r="AI1370">
            <v>143708</v>
          </cell>
          <cell r="AJ1370">
            <v>143190</v>
          </cell>
          <cell r="AK1370">
            <v>144164</v>
          </cell>
          <cell r="AL1370">
            <v>137045</v>
          </cell>
          <cell r="AM1370">
            <v>129552</v>
          </cell>
          <cell r="AN1370">
            <v>43118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255162</v>
          </cell>
          <cell r="L1371">
            <v>11567</v>
          </cell>
          <cell r="M1371">
            <v>14911</v>
          </cell>
          <cell r="N1371">
            <v>12391</v>
          </cell>
          <cell r="O1371">
            <v>7627</v>
          </cell>
          <cell r="P1371">
            <v>18812</v>
          </cell>
          <cell r="Q1371">
            <v>8732</v>
          </cell>
          <cell r="R1371">
            <v>15854</v>
          </cell>
          <cell r="S1371">
            <v>13500</v>
          </cell>
          <cell r="T1371">
            <v>12540</v>
          </cell>
          <cell r="U1371">
            <v>20757</v>
          </cell>
          <cell r="V1371">
            <v>6857</v>
          </cell>
          <cell r="W1371">
            <v>5555</v>
          </cell>
          <cell r="X1371">
            <v>8319</v>
          </cell>
          <cell r="Y1371">
            <v>8243</v>
          </cell>
          <cell r="Z1371">
            <v>6831</v>
          </cell>
          <cell r="AA1371">
            <v>9879</v>
          </cell>
          <cell r="AB1371">
            <v>9577</v>
          </cell>
          <cell r="AC1371">
            <v>6190</v>
          </cell>
          <cell r="AD1371">
            <v>11681</v>
          </cell>
          <cell r="AE1371">
            <v>7561</v>
          </cell>
          <cell r="AF1371">
            <v>3532</v>
          </cell>
          <cell r="AG1371">
            <v>5500</v>
          </cell>
          <cell r="AH1371">
            <v>15434</v>
          </cell>
          <cell r="AI1371">
            <v>2446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2531554</v>
          </cell>
          <cell r="L1372">
            <v>44564</v>
          </cell>
          <cell r="M1372">
            <v>96067</v>
          </cell>
          <cell r="N1372">
            <v>84659</v>
          </cell>
          <cell r="O1372">
            <v>80318</v>
          </cell>
          <cell r="P1372">
            <v>88371</v>
          </cell>
          <cell r="Q1372">
            <v>86249</v>
          </cell>
          <cell r="R1372">
            <v>98949</v>
          </cell>
          <cell r="S1372">
            <v>98554</v>
          </cell>
          <cell r="T1372">
            <v>109833</v>
          </cell>
          <cell r="U1372">
            <v>103829</v>
          </cell>
          <cell r="V1372">
            <v>107233</v>
          </cell>
          <cell r="W1372">
            <v>88285</v>
          </cell>
          <cell r="X1372">
            <v>99097</v>
          </cell>
          <cell r="Y1372">
            <v>87737</v>
          </cell>
          <cell r="Z1372">
            <v>88808</v>
          </cell>
          <cell r="AA1372">
            <v>88230</v>
          </cell>
          <cell r="AB1372">
            <v>81639</v>
          </cell>
          <cell r="AC1372">
            <v>95239</v>
          </cell>
          <cell r="AD1372">
            <v>134102</v>
          </cell>
          <cell r="AE1372">
            <v>82817</v>
          </cell>
          <cell r="AF1372">
            <v>108076</v>
          </cell>
          <cell r="AG1372">
            <v>93193</v>
          </cell>
          <cell r="AH1372">
            <v>74142</v>
          </cell>
          <cell r="AI1372">
            <v>79911</v>
          </cell>
          <cell r="AJ1372">
            <v>92525</v>
          </cell>
          <cell r="AK1372">
            <v>72843</v>
          </cell>
          <cell r="AL1372">
            <v>90339</v>
          </cell>
          <cell r="AM1372">
            <v>61791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43386</v>
          </cell>
          <cell r="L1373">
            <v>2000</v>
          </cell>
          <cell r="M1373">
            <v>3579</v>
          </cell>
          <cell r="N1373">
            <v>3067</v>
          </cell>
          <cell r="O1373">
            <v>4641</v>
          </cell>
          <cell r="P1373">
            <v>2449</v>
          </cell>
          <cell r="Q1373">
            <v>3915</v>
          </cell>
          <cell r="R1373">
            <v>3963</v>
          </cell>
          <cell r="S1373">
            <v>3097</v>
          </cell>
          <cell r="T1373">
            <v>1743</v>
          </cell>
          <cell r="U1373">
            <v>2367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1657</v>
          </cell>
          <cell r="AB1373">
            <v>1557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958049</v>
          </cell>
          <cell r="L1374">
            <v>361</v>
          </cell>
          <cell r="M1374">
            <v>52696</v>
          </cell>
          <cell r="N1374">
            <v>128612</v>
          </cell>
          <cell r="O1374">
            <v>62435</v>
          </cell>
          <cell r="P1374">
            <v>466</v>
          </cell>
          <cell r="Q1374">
            <v>71828</v>
          </cell>
          <cell r="R1374">
            <v>79485</v>
          </cell>
          <cell r="S1374">
            <v>59298</v>
          </cell>
          <cell r="T1374">
            <v>55726</v>
          </cell>
          <cell r="U1374">
            <v>102905</v>
          </cell>
          <cell r="V1374">
            <v>56703</v>
          </cell>
          <cell r="W1374">
            <v>49071</v>
          </cell>
          <cell r="X1374">
            <v>57149</v>
          </cell>
          <cell r="Y1374">
            <v>49847</v>
          </cell>
          <cell r="Z1374">
            <v>21513</v>
          </cell>
          <cell r="AA1374">
            <v>39892</v>
          </cell>
          <cell r="AC1374">
            <v>810</v>
          </cell>
          <cell r="AD1374">
            <v>8653</v>
          </cell>
          <cell r="AE1374">
            <v>4211</v>
          </cell>
          <cell r="AF1374">
            <v>9546</v>
          </cell>
          <cell r="AG1374">
            <v>5022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144577</v>
          </cell>
          <cell r="L1375">
            <v>2849</v>
          </cell>
          <cell r="M1375">
            <v>4749</v>
          </cell>
          <cell r="N1375">
            <v>13808</v>
          </cell>
          <cell r="O1375">
            <v>5704</v>
          </cell>
          <cell r="P1375">
            <v>2815</v>
          </cell>
          <cell r="Q1375">
            <v>13439</v>
          </cell>
          <cell r="R1375">
            <v>2879</v>
          </cell>
          <cell r="S1375">
            <v>5017</v>
          </cell>
          <cell r="T1375">
            <v>27244</v>
          </cell>
          <cell r="U1375">
            <v>5063</v>
          </cell>
          <cell r="V1375">
            <v>2364</v>
          </cell>
          <cell r="W1375">
            <v>3324</v>
          </cell>
          <cell r="X1375">
            <v>5191</v>
          </cell>
          <cell r="Y1375">
            <v>2987</v>
          </cell>
          <cell r="Z1375">
            <v>2902</v>
          </cell>
          <cell r="AA1375">
            <v>5299</v>
          </cell>
          <cell r="AB1375">
            <v>2631</v>
          </cell>
          <cell r="AC1375">
            <v>1544</v>
          </cell>
          <cell r="AD1375">
            <v>10479</v>
          </cell>
          <cell r="AE1375">
            <v>2303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211526</v>
          </cell>
          <cell r="L1376">
            <v>6167</v>
          </cell>
          <cell r="M1376">
            <v>9789</v>
          </cell>
          <cell r="N1376">
            <v>10637</v>
          </cell>
          <cell r="O1376">
            <v>7975</v>
          </cell>
          <cell r="P1376">
            <v>10458</v>
          </cell>
          <cell r="Q1376">
            <v>9713</v>
          </cell>
          <cell r="R1376">
            <v>8425</v>
          </cell>
          <cell r="S1376">
            <v>9539</v>
          </cell>
          <cell r="T1376">
            <v>14472</v>
          </cell>
          <cell r="U1376">
            <v>7720</v>
          </cell>
          <cell r="V1376">
            <v>7717</v>
          </cell>
          <cell r="W1376">
            <v>9749</v>
          </cell>
          <cell r="X1376">
            <v>6657</v>
          </cell>
          <cell r="Y1376">
            <v>6942</v>
          </cell>
          <cell r="Z1376">
            <v>7211</v>
          </cell>
          <cell r="AA1376">
            <v>7068</v>
          </cell>
          <cell r="AB1376">
            <v>8449</v>
          </cell>
          <cell r="AC1376">
            <v>8637</v>
          </cell>
          <cell r="AD1376">
            <v>8616</v>
          </cell>
          <cell r="AE1376">
            <v>6206</v>
          </cell>
          <cell r="AF1376">
            <v>5252</v>
          </cell>
          <cell r="AG1376">
            <v>4001</v>
          </cell>
          <cell r="AH1376">
            <v>5260</v>
          </cell>
          <cell r="AI1376">
            <v>5026</v>
          </cell>
          <cell r="AJ1376">
            <v>5080</v>
          </cell>
          <cell r="AK1376">
            <v>3411</v>
          </cell>
          <cell r="AL1376">
            <v>7128</v>
          </cell>
          <cell r="AM1376">
            <v>3273</v>
          </cell>
          <cell r="AN1376">
            <v>948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  <cell r="J1377">
            <v>810723</v>
          </cell>
          <cell r="L1377">
            <v>3834</v>
          </cell>
          <cell r="M1377">
            <v>17674</v>
          </cell>
          <cell r="N1377">
            <v>102797</v>
          </cell>
          <cell r="O1377">
            <v>24317</v>
          </cell>
          <cell r="P1377">
            <v>55554</v>
          </cell>
          <cell r="Q1377">
            <v>90572</v>
          </cell>
          <cell r="R1377">
            <v>61352</v>
          </cell>
          <cell r="S1377">
            <v>15673</v>
          </cell>
          <cell r="T1377">
            <v>51046</v>
          </cell>
          <cell r="U1377">
            <v>9225</v>
          </cell>
          <cell r="V1377">
            <v>20617</v>
          </cell>
          <cell r="W1377">
            <v>21058</v>
          </cell>
          <cell r="X1377">
            <v>21369</v>
          </cell>
          <cell r="Y1377">
            <v>26670</v>
          </cell>
          <cell r="Z1377">
            <v>10360</v>
          </cell>
          <cell r="AA1377">
            <v>23162</v>
          </cell>
          <cell r="AB1377">
            <v>51395</v>
          </cell>
          <cell r="AC1377">
            <v>20800</v>
          </cell>
          <cell r="AD1377">
            <v>31308</v>
          </cell>
          <cell r="AE1377">
            <v>21492</v>
          </cell>
          <cell r="AF1377">
            <v>30972</v>
          </cell>
          <cell r="AG1377">
            <v>4842</v>
          </cell>
          <cell r="AH1377">
            <v>23659</v>
          </cell>
          <cell r="AI1377">
            <v>11471</v>
          </cell>
          <cell r="AJ1377">
            <v>19322</v>
          </cell>
          <cell r="AK1377">
            <v>8079</v>
          </cell>
          <cell r="AL1377">
            <v>14905</v>
          </cell>
          <cell r="AM1377">
            <v>12952</v>
          </cell>
          <cell r="AN1377">
            <v>4246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2341008</v>
          </cell>
          <cell r="L1378">
            <v>37373</v>
          </cell>
          <cell r="M1378">
            <v>106066</v>
          </cell>
          <cell r="N1378">
            <v>105039</v>
          </cell>
          <cell r="O1378">
            <v>138386</v>
          </cell>
          <cell r="P1378">
            <v>114181</v>
          </cell>
          <cell r="Q1378">
            <v>84899</v>
          </cell>
          <cell r="R1378">
            <v>74400</v>
          </cell>
          <cell r="S1378">
            <v>109856</v>
          </cell>
          <cell r="T1378">
            <v>73770</v>
          </cell>
          <cell r="U1378">
            <v>83600</v>
          </cell>
          <cell r="V1378">
            <v>101603</v>
          </cell>
          <cell r="W1378">
            <v>61863</v>
          </cell>
          <cell r="X1378">
            <v>81625</v>
          </cell>
          <cell r="Y1378">
            <v>170791</v>
          </cell>
          <cell r="Z1378">
            <v>54820</v>
          </cell>
          <cell r="AA1378">
            <v>52894</v>
          </cell>
          <cell r="AB1378">
            <v>211580</v>
          </cell>
          <cell r="AC1378">
            <v>78972</v>
          </cell>
          <cell r="AD1378">
            <v>59022</v>
          </cell>
          <cell r="AE1378">
            <v>89558</v>
          </cell>
          <cell r="AF1378">
            <v>50133</v>
          </cell>
          <cell r="AG1378">
            <v>55434</v>
          </cell>
          <cell r="AH1378">
            <v>38544</v>
          </cell>
          <cell r="AI1378">
            <v>46249</v>
          </cell>
          <cell r="AJ1378">
            <v>27630</v>
          </cell>
          <cell r="AK1378">
            <v>37057</v>
          </cell>
          <cell r="AL1378">
            <v>45466</v>
          </cell>
          <cell r="AM1378">
            <v>132721</v>
          </cell>
          <cell r="AN1378">
            <v>17068</v>
          </cell>
          <cell r="AO1378">
            <v>408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  <cell r="J1379">
            <v>283080</v>
          </cell>
          <cell r="L1379">
            <v>14819</v>
          </cell>
          <cell r="M1379">
            <v>22146</v>
          </cell>
          <cell r="N1379">
            <v>19338</v>
          </cell>
          <cell r="O1379">
            <v>16292</v>
          </cell>
          <cell r="P1379">
            <v>17717</v>
          </cell>
          <cell r="Q1379">
            <v>14347</v>
          </cell>
          <cell r="R1379">
            <v>16025</v>
          </cell>
          <cell r="S1379">
            <v>15932</v>
          </cell>
          <cell r="T1379">
            <v>15931</v>
          </cell>
          <cell r="U1379">
            <v>13182</v>
          </cell>
          <cell r="V1379">
            <v>11428</v>
          </cell>
          <cell r="W1379">
            <v>10117</v>
          </cell>
          <cell r="X1379">
            <v>12935</v>
          </cell>
          <cell r="Y1379">
            <v>9478</v>
          </cell>
          <cell r="Z1379">
            <v>9313</v>
          </cell>
          <cell r="AA1379">
            <v>6259</v>
          </cell>
          <cell r="AB1379">
            <v>5851</v>
          </cell>
          <cell r="AC1379">
            <v>4323</v>
          </cell>
          <cell r="AD1379">
            <v>5053</v>
          </cell>
          <cell r="AE1379">
            <v>4779</v>
          </cell>
          <cell r="AF1379">
            <v>5200</v>
          </cell>
          <cell r="AG1379">
            <v>4609</v>
          </cell>
          <cell r="AH1379">
            <v>4446</v>
          </cell>
          <cell r="AI1379">
            <v>4424</v>
          </cell>
          <cell r="AJ1379">
            <v>2826</v>
          </cell>
          <cell r="AK1379">
            <v>3717</v>
          </cell>
          <cell r="AL1379">
            <v>8150</v>
          </cell>
          <cell r="AM1379">
            <v>3453</v>
          </cell>
          <cell r="AN1379">
            <v>990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  <cell r="J1380">
            <v>1115054</v>
          </cell>
          <cell r="L1380">
            <v>2712</v>
          </cell>
          <cell r="M1380">
            <v>83416</v>
          </cell>
          <cell r="N1380">
            <v>97297</v>
          </cell>
          <cell r="O1380">
            <v>112938</v>
          </cell>
          <cell r="P1380">
            <v>112032</v>
          </cell>
          <cell r="Q1380">
            <v>51665</v>
          </cell>
          <cell r="R1380">
            <v>17938</v>
          </cell>
          <cell r="S1380">
            <v>28167</v>
          </cell>
          <cell r="T1380">
            <v>42357</v>
          </cell>
          <cell r="U1380">
            <v>45320</v>
          </cell>
          <cell r="V1380">
            <v>18296</v>
          </cell>
          <cell r="W1380">
            <v>47801</v>
          </cell>
          <cell r="X1380">
            <v>38780</v>
          </cell>
          <cell r="Y1380">
            <v>16439</v>
          </cell>
          <cell r="Z1380">
            <v>15486</v>
          </cell>
          <cell r="AA1380">
            <v>24591</v>
          </cell>
          <cell r="AB1380">
            <v>44312</v>
          </cell>
          <cell r="AC1380">
            <v>37580</v>
          </cell>
          <cell r="AD1380">
            <v>93646</v>
          </cell>
          <cell r="AE1380">
            <v>52101</v>
          </cell>
          <cell r="AF1380">
            <v>5559</v>
          </cell>
          <cell r="AG1380">
            <v>9353</v>
          </cell>
          <cell r="AH1380">
            <v>29519</v>
          </cell>
          <cell r="AI1380">
            <v>1882</v>
          </cell>
          <cell r="AJ1380">
            <v>17606</v>
          </cell>
          <cell r="AK1380">
            <v>20948</v>
          </cell>
          <cell r="AL1380">
            <v>6483</v>
          </cell>
          <cell r="AM1380">
            <v>24486</v>
          </cell>
          <cell r="AN1380">
            <v>16344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9952038</v>
          </cell>
          <cell r="L1381">
            <v>211750</v>
          </cell>
          <cell r="M1381">
            <v>611164</v>
          </cell>
          <cell r="N1381">
            <v>654902</v>
          </cell>
          <cell r="O1381">
            <v>484674</v>
          </cell>
          <cell r="P1381">
            <v>648356</v>
          </cell>
          <cell r="Q1381">
            <v>461448</v>
          </cell>
          <cell r="R1381">
            <v>343468</v>
          </cell>
          <cell r="S1381">
            <v>329271</v>
          </cell>
          <cell r="T1381">
            <v>297431</v>
          </cell>
          <cell r="U1381">
            <v>473105</v>
          </cell>
          <cell r="V1381">
            <v>458199</v>
          </cell>
          <cell r="W1381">
            <v>311404</v>
          </cell>
          <cell r="X1381">
            <v>280673</v>
          </cell>
          <cell r="Y1381">
            <v>326562</v>
          </cell>
          <cell r="Z1381">
            <v>326594</v>
          </cell>
          <cell r="AA1381">
            <v>277665</v>
          </cell>
          <cell r="AB1381">
            <v>333407</v>
          </cell>
          <cell r="AC1381">
            <v>458193</v>
          </cell>
          <cell r="AD1381">
            <v>379518</v>
          </cell>
          <cell r="AE1381">
            <v>351633</v>
          </cell>
          <cell r="AF1381">
            <v>224491</v>
          </cell>
          <cell r="AG1381">
            <v>310619</v>
          </cell>
          <cell r="AH1381">
            <v>142956</v>
          </cell>
          <cell r="AI1381">
            <v>235489</v>
          </cell>
          <cell r="AJ1381">
            <v>239198</v>
          </cell>
          <cell r="AK1381">
            <v>170285</v>
          </cell>
          <cell r="AL1381">
            <v>213991</v>
          </cell>
          <cell r="AM1381">
            <v>237962</v>
          </cell>
          <cell r="AN1381">
            <v>155400</v>
          </cell>
          <cell r="AO1381">
            <v>2230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  <cell r="J1382">
            <v>30233</v>
          </cell>
          <cell r="L1382">
            <v>73</v>
          </cell>
          <cell r="M1382">
            <v>3741</v>
          </cell>
          <cell r="N1382">
            <v>2244</v>
          </cell>
          <cell r="O1382">
            <v>2193</v>
          </cell>
          <cell r="P1382">
            <v>976</v>
          </cell>
          <cell r="Q1382">
            <v>1074</v>
          </cell>
          <cell r="R1382">
            <v>1220</v>
          </cell>
          <cell r="S1382">
            <v>794</v>
          </cell>
          <cell r="T1382">
            <v>535</v>
          </cell>
          <cell r="U1382">
            <v>430</v>
          </cell>
          <cell r="V1382">
            <v>938</v>
          </cell>
          <cell r="W1382">
            <v>958</v>
          </cell>
          <cell r="X1382">
            <v>1670</v>
          </cell>
          <cell r="Y1382">
            <v>1817</v>
          </cell>
          <cell r="Z1382">
            <v>2582</v>
          </cell>
          <cell r="AA1382">
            <v>1255</v>
          </cell>
          <cell r="AB1382">
            <v>2934</v>
          </cell>
          <cell r="AC1382">
            <v>1135</v>
          </cell>
          <cell r="AD1382">
            <v>663</v>
          </cell>
          <cell r="AE1382">
            <v>1676</v>
          </cell>
          <cell r="AF1382">
            <v>329</v>
          </cell>
          <cell r="AG1382">
            <v>996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  <cell r="J1383">
            <v>1809974</v>
          </cell>
          <cell r="L1383">
            <v>2512</v>
          </cell>
          <cell r="M1383">
            <v>98593</v>
          </cell>
          <cell r="N1383">
            <v>73391</v>
          </cell>
          <cell r="O1383">
            <v>95237</v>
          </cell>
          <cell r="P1383">
            <v>95315</v>
          </cell>
          <cell r="Q1383">
            <v>86689</v>
          </cell>
          <cell r="R1383">
            <v>71943</v>
          </cell>
          <cell r="S1383">
            <v>84560</v>
          </cell>
          <cell r="T1383">
            <v>95805</v>
          </cell>
          <cell r="U1383">
            <v>115637</v>
          </cell>
          <cell r="V1383">
            <v>64025</v>
          </cell>
          <cell r="W1383">
            <v>92513</v>
          </cell>
          <cell r="X1383">
            <v>88652</v>
          </cell>
          <cell r="Y1383">
            <v>111887</v>
          </cell>
          <cell r="Z1383">
            <v>87575</v>
          </cell>
          <cell r="AA1383">
            <v>68623</v>
          </cell>
          <cell r="AB1383">
            <v>42354</v>
          </cell>
          <cell r="AC1383">
            <v>64520</v>
          </cell>
          <cell r="AD1383">
            <v>81312</v>
          </cell>
          <cell r="AE1383">
            <v>100741</v>
          </cell>
          <cell r="AF1383">
            <v>90739</v>
          </cell>
          <cell r="AG1383">
            <v>66293</v>
          </cell>
          <cell r="AH1383">
            <v>22575</v>
          </cell>
          <cell r="AI1383">
            <v>8483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729837</v>
          </cell>
          <cell r="L1384">
            <v>8147</v>
          </cell>
          <cell r="M1384">
            <v>38545</v>
          </cell>
          <cell r="N1384">
            <v>35034</v>
          </cell>
          <cell r="O1384">
            <v>42288</v>
          </cell>
          <cell r="P1384">
            <v>38838</v>
          </cell>
          <cell r="Q1384">
            <v>43699</v>
          </cell>
          <cell r="R1384">
            <v>28840</v>
          </cell>
          <cell r="S1384">
            <v>21576</v>
          </cell>
          <cell r="T1384">
            <v>39413</v>
          </cell>
          <cell r="U1384">
            <v>43487</v>
          </cell>
          <cell r="V1384">
            <v>26217</v>
          </cell>
          <cell r="W1384">
            <v>41486</v>
          </cell>
          <cell r="X1384">
            <v>27232</v>
          </cell>
          <cell r="Y1384">
            <v>31970</v>
          </cell>
          <cell r="Z1384">
            <v>51135</v>
          </cell>
          <cell r="AA1384">
            <v>42015</v>
          </cell>
          <cell r="AB1384">
            <v>28888</v>
          </cell>
          <cell r="AC1384">
            <v>44973</v>
          </cell>
          <cell r="AD1384">
            <v>15329</v>
          </cell>
          <cell r="AE1384">
            <v>25839</v>
          </cell>
          <cell r="AF1384">
            <v>32974</v>
          </cell>
          <cell r="AG1384">
            <v>21912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  <cell r="J1385">
            <v>14733</v>
          </cell>
          <cell r="L1385">
            <v>152</v>
          </cell>
          <cell r="M1385">
            <v>1105</v>
          </cell>
          <cell r="N1385">
            <v>369</v>
          </cell>
          <cell r="O1385">
            <v>176</v>
          </cell>
          <cell r="P1385">
            <v>764</v>
          </cell>
          <cell r="Q1385">
            <v>297</v>
          </cell>
          <cell r="R1385">
            <v>1795</v>
          </cell>
          <cell r="S1385">
            <v>617</v>
          </cell>
          <cell r="T1385">
            <v>1139</v>
          </cell>
          <cell r="U1385">
            <v>595</v>
          </cell>
          <cell r="V1385">
            <v>1265</v>
          </cell>
          <cell r="W1385">
            <v>698</v>
          </cell>
          <cell r="X1385">
            <v>656</v>
          </cell>
          <cell r="Y1385">
            <v>121</v>
          </cell>
          <cell r="Z1385">
            <v>909</v>
          </cell>
          <cell r="AA1385">
            <v>875</v>
          </cell>
          <cell r="AB1385">
            <v>570</v>
          </cell>
          <cell r="AC1385">
            <v>326</v>
          </cell>
          <cell r="AD1385">
            <v>486</v>
          </cell>
          <cell r="AE1385">
            <v>679</v>
          </cell>
          <cell r="AF1385">
            <v>328</v>
          </cell>
          <cell r="AG1385">
            <v>811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  <cell r="J1386">
            <v>783279</v>
          </cell>
          <cell r="L1386">
            <v>8400</v>
          </cell>
          <cell r="M1386">
            <v>33666</v>
          </cell>
          <cell r="N1386">
            <v>21425</v>
          </cell>
          <cell r="O1386">
            <v>21757</v>
          </cell>
          <cell r="P1386">
            <v>18988</v>
          </cell>
          <cell r="Q1386">
            <v>31512</v>
          </cell>
          <cell r="R1386">
            <v>11555</v>
          </cell>
          <cell r="S1386">
            <v>27703</v>
          </cell>
          <cell r="T1386">
            <v>38277</v>
          </cell>
          <cell r="U1386">
            <v>25040</v>
          </cell>
          <cell r="V1386">
            <v>71118</v>
          </cell>
          <cell r="W1386">
            <v>31928</v>
          </cell>
          <cell r="X1386">
            <v>16529</v>
          </cell>
          <cell r="Y1386">
            <v>53870</v>
          </cell>
          <cell r="Z1386">
            <v>58624</v>
          </cell>
          <cell r="AA1386">
            <v>52071</v>
          </cell>
          <cell r="AB1386">
            <v>18557</v>
          </cell>
          <cell r="AC1386">
            <v>48600</v>
          </cell>
          <cell r="AD1386">
            <v>90660</v>
          </cell>
          <cell r="AE1386">
            <v>31187</v>
          </cell>
          <cell r="AF1386">
            <v>38545</v>
          </cell>
          <cell r="AG1386">
            <v>33267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  <cell r="J1387">
            <v>253843</v>
          </cell>
          <cell r="L1387">
            <v>2725</v>
          </cell>
          <cell r="M1387">
            <v>5217</v>
          </cell>
          <cell r="N1387">
            <v>10139</v>
          </cell>
          <cell r="O1387">
            <v>5234</v>
          </cell>
          <cell r="P1387">
            <v>5759</v>
          </cell>
          <cell r="Q1387">
            <v>3660</v>
          </cell>
          <cell r="R1387">
            <v>9094</v>
          </cell>
          <cell r="S1387">
            <v>18135</v>
          </cell>
          <cell r="T1387">
            <v>7231</v>
          </cell>
          <cell r="U1387">
            <v>8429</v>
          </cell>
          <cell r="V1387">
            <v>5167</v>
          </cell>
          <cell r="W1387">
            <v>24638</v>
          </cell>
          <cell r="X1387">
            <v>8982</v>
          </cell>
          <cell r="Y1387">
            <v>11375</v>
          </cell>
          <cell r="Z1387">
            <v>10073</v>
          </cell>
          <cell r="AA1387">
            <v>20307</v>
          </cell>
          <cell r="AB1387">
            <v>13996</v>
          </cell>
          <cell r="AC1387">
            <v>23361</v>
          </cell>
          <cell r="AD1387">
            <v>6072</v>
          </cell>
          <cell r="AE1387">
            <v>29385</v>
          </cell>
          <cell r="AF1387">
            <v>3852</v>
          </cell>
          <cell r="AG1387">
            <v>17977</v>
          </cell>
          <cell r="AH1387">
            <v>3035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480017</v>
          </cell>
          <cell r="L1388">
            <v>9239</v>
          </cell>
          <cell r="M1388">
            <v>22439</v>
          </cell>
          <cell r="N1388">
            <v>18057</v>
          </cell>
          <cell r="O1388">
            <v>24808</v>
          </cell>
          <cell r="P1388">
            <v>24924</v>
          </cell>
          <cell r="Q1388">
            <v>25950</v>
          </cell>
          <cell r="R1388">
            <v>16330</v>
          </cell>
          <cell r="S1388">
            <v>24603</v>
          </cell>
          <cell r="T1388">
            <v>25807</v>
          </cell>
          <cell r="U1388">
            <v>23064</v>
          </cell>
          <cell r="V1388">
            <v>15550</v>
          </cell>
          <cell r="W1388">
            <v>18655</v>
          </cell>
          <cell r="X1388">
            <v>21651</v>
          </cell>
          <cell r="Y1388">
            <v>15715</v>
          </cell>
          <cell r="Z1388">
            <v>15863</v>
          </cell>
          <cell r="AA1388">
            <v>15884</v>
          </cell>
          <cell r="AB1388">
            <v>14151</v>
          </cell>
          <cell r="AC1388">
            <v>13454</v>
          </cell>
          <cell r="AD1388">
            <v>20031</v>
          </cell>
          <cell r="AE1388">
            <v>10502</v>
          </cell>
          <cell r="AF1388">
            <v>12492</v>
          </cell>
          <cell r="AG1388">
            <v>10184</v>
          </cell>
          <cell r="AH1388">
            <v>9207</v>
          </cell>
          <cell r="AI1388">
            <v>11345</v>
          </cell>
          <cell r="AJ1388">
            <v>11755</v>
          </cell>
          <cell r="AK1388">
            <v>11416</v>
          </cell>
          <cell r="AL1388">
            <v>16222</v>
          </cell>
          <cell r="AM1388">
            <v>14982</v>
          </cell>
          <cell r="AN1388">
            <v>5737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2655218</v>
          </cell>
          <cell r="L1389">
            <v>12339</v>
          </cell>
          <cell r="M1389">
            <v>59845</v>
          </cell>
          <cell r="N1389">
            <v>97158</v>
          </cell>
          <cell r="O1389">
            <v>101739</v>
          </cell>
          <cell r="P1389">
            <v>168557</v>
          </cell>
          <cell r="Q1389">
            <v>155682</v>
          </cell>
          <cell r="R1389">
            <v>167739</v>
          </cell>
          <cell r="S1389">
            <v>137652</v>
          </cell>
          <cell r="T1389">
            <v>120273</v>
          </cell>
          <cell r="U1389">
            <v>119364</v>
          </cell>
          <cell r="V1389">
            <v>84292</v>
          </cell>
          <cell r="W1389">
            <v>191323</v>
          </cell>
          <cell r="X1389">
            <v>88296</v>
          </cell>
          <cell r="Y1389">
            <v>105436</v>
          </cell>
          <cell r="Z1389">
            <v>179989</v>
          </cell>
          <cell r="AA1389">
            <v>130138</v>
          </cell>
          <cell r="AB1389">
            <v>136903</v>
          </cell>
          <cell r="AC1389">
            <v>65402</v>
          </cell>
          <cell r="AD1389">
            <v>75313</v>
          </cell>
          <cell r="AE1389">
            <v>56021</v>
          </cell>
          <cell r="AF1389">
            <v>43828</v>
          </cell>
          <cell r="AG1389">
            <v>28861</v>
          </cell>
          <cell r="AH1389">
            <v>31363</v>
          </cell>
          <cell r="AI1389">
            <v>30000</v>
          </cell>
          <cell r="AJ1389">
            <v>57759</v>
          </cell>
          <cell r="AK1389">
            <v>83760</v>
          </cell>
          <cell r="AL1389">
            <v>52993</v>
          </cell>
          <cell r="AM1389">
            <v>12883</v>
          </cell>
          <cell r="AN1389">
            <v>12024</v>
          </cell>
          <cell r="AO1389">
            <v>34866</v>
          </cell>
          <cell r="AP1389">
            <v>13420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3186646</v>
          </cell>
          <cell r="L1390">
            <v>41355</v>
          </cell>
          <cell r="M1390">
            <v>129027</v>
          </cell>
          <cell r="N1390">
            <v>152930</v>
          </cell>
          <cell r="O1390">
            <v>156804</v>
          </cell>
          <cell r="P1390">
            <v>182765</v>
          </cell>
          <cell r="Q1390">
            <v>126011</v>
          </cell>
          <cell r="R1390">
            <v>113138</v>
          </cell>
          <cell r="S1390">
            <v>119600</v>
          </cell>
          <cell r="T1390">
            <v>119942</v>
          </cell>
          <cell r="U1390">
            <v>131873</v>
          </cell>
          <cell r="V1390">
            <v>111422</v>
          </cell>
          <cell r="W1390">
            <v>158190</v>
          </cell>
          <cell r="X1390">
            <v>202214</v>
          </cell>
          <cell r="Y1390">
            <v>109246</v>
          </cell>
          <cell r="Z1390">
            <v>148438</v>
          </cell>
          <cell r="AA1390">
            <v>101425</v>
          </cell>
          <cell r="AB1390">
            <v>78579</v>
          </cell>
          <cell r="AC1390">
            <v>119230</v>
          </cell>
          <cell r="AD1390">
            <v>113984</v>
          </cell>
          <cell r="AE1390">
            <v>112331</v>
          </cell>
          <cell r="AF1390">
            <v>53852</v>
          </cell>
          <cell r="AG1390">
            <v>42623</v>
          </cell>
          <cell r="AH1390">
            <v>63487</v>
          </cell>
          <cell r="AI1390">
            <v>79054</v>
          </cell>
          <cell r="AJ1390">
            <v>46910</v>
          </cell>
          <cell r="AK1390">
            <v>93721</v>
          </cell>
          <cell r="AL1390">
            <v>102714</v>
          </cell>
          <cell r="AM1390">
            <v>116710</v>
          </cell>
          <cell r="AN1390">
            <v>36771</v>
          </cell>
          <cell r="AO1390">
            <v>18292</v>
          </cell>
          <cell r="AP1390">
            <v>4008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  <cell r="J1391">
            <v>28972</v>
          </cell>
          <cell r="L1391">
            <v>13</v>
          </cell>
          <cell r="M1391">
            <v>2007</v>
          </cell>
          <cell r="N1391">
            <v>1176</v>
          </cell>
          <cell r="O1391">
            <v>1636</v>
          </cell>
          <cell r="P1391">
            <v>827</v>
          </cell>
          <cell r="Q1391">
            <v>264</v>
          </cell>
          <cell r="R1391">
            <v>300</v>
          </cell>
          <cell r="S1391">
            <v>425</v>
          </cell>
          <cell r="T1391">
            <v>1147</v>
          </cell>
          <cell r="U1391">
            <v>733</v>
          </cell>
          <cell r="V1391">
            <v>541</v>
          </cell>
          <cell r="W1391">
            <v>360</v>
          </cell>
          <cell r="X1391">
            <v>661</v>
          </cell>
          <cell r="Y1391">
            <v>934</v>
          </cell>
          <cell r="Z1391">
            <v>656</v>
          </cell>
          <cell r="AA1391">
            <v>881</v>
          </cell>
          <cell r="AB1391">
            <v>1173</v>
          </cell>
          <cell r="AC1391">
            <v>659</v>
          </cell>
          <cell r="AD1391">
            <v>608</v>
          </cell>
          <cell r="AE1391">
            <v>214</v>
          </cell>
          <cell r="AF1391">
            <v>16</v>
          </cell>
          <cell r="AG1391">
            <v>774</v>
          </cell>
          <cell r="AH1391">
            <v>2674</v>
          </cell>
          <cell r="AI1391">
            <v>2569</v>
          </cell>
          <cell r="AJ1391">
            <v>1054</v>
          </cell>
          <cell r="AK1391">
            <v>1347</v>
          </cell>
          <cell r="AL1391">
            <v>1079</v>
          </cell>
          <cell r="AM1391">
            <v>2464</v>
          </cell>
          <cell r="AN1391">
            <v>1780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  <cell r="J1392">
            <v>738134</v>
          </cell>
          <cell r="M1392">
            <v>9008</v>
          </cell>
          <cell r="N1392">
            <v>5126</v>
          </cell>
          <cell r="O1392">
            <v>5112</v>
          </cell>
          <cell r="P1392">
            <v>13028</v>
          </cell>
          <cell r="Q1392">
            <v>15211</v>
          </cell>
          <cell r="R1392">
            <v>19886</v>
          </cell>
          <cell r="S1392">
            <v>4096</v>
          </cell>
          <cell r="T1392">
            <v>23814</v>
          </cell>
          <cell r="V1392">
            <v>6517</v>
          </cell>
          <cell r="W1392">
            <v>15</v>
          </cell>
          <cell r="Y1392">
            <v>181</v>
          </cell>
          <cell r="Z1392">
            <v>1880</v>
          </cell>
          <cell r="AA1392">
            <v>824</v>
          </cell>
          <cell r="AC1392">
            <v>4549</v>
          </cell>
          <cell r="AE1392">
            <v>642</v>
          </cell>
          <cell r="AF1392">
            <v>3813</v>
          </cell>
          <cell r="AG1392">
            <v>3367</v>
          </cell>
          <cell r="AH1392">
            <v>42859</v>
          </cell>
          <cell r="AI1392">
            <v>67443</v>
          </cell>
          <cell r="AJ1392">
            <v>70135</v>
          </cell>
          <cell r="AK1392">
            <v>122039</v>
          </cell>
          <cell r="AL1392">
            <v>95308</v>
          </cell>
          <cell r="AM1392">
            <v>75742</v>
          </cell>
          <cell r="AN1392">
            <v>89614</v>
          </cell>
          <cell r="AO1392">
            <v>31390</v>
          </cell>
          <cell r="AP1392">
            <v>4542</v>
          </cell>
          <cell r="AQ1392">
            <v>952</v>
          </cell>
          <cell r="AS1392">
            <v>21041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  <cell r="J1393">
            <v>646842</v>
          </cell>
          <cell r="L1393">
            <v>1230</v>
          </cell>
          <cell r="M1393">
            <v>3469</v>
          </cell>
          <cell r="N1393">
            <v>6883</v>
          </cell>
          <cell r="O1393">
            <v>10920</v>
          </cell>
          <cell r="P1393">
            <v>2273</v>
          </cell>
          <cell r="Q1393">
            <v>2132</v>
          </cell>
          <cell r="R1393">
            <v>1734</v>
          </cell>
          <cell r="S1393">
            <v>1814</v>
          </cell>
          <cell r="T1393">
            <v>2238</v>
          </cell>
          <cell r="U1393">
            <v>2126</v>
          </cell>
          <cell r="V1393">
            <v>1508</v>
          </cell>
          <cell r="W1393">
            <v>2405</v>
          </cell>
          <cell r="X1393">
            <v>3414</v>
          </cell>
          <cell r="Y1393">
            <v>1102</v>
          </cell>
          <cell r="Z1393">
            <v>7405</v>
          </cell>
          <cell r="AA1393">
            <v>4750</v>
          </cell>
          <cell r="AB1393">
            <v>778</v>
          </cell>
          <cell r="AC1393">
            <v>976</v>
          </cell>
          <cell r="AD1393">
            <v>607</v>
          </cell>
          <cell r="AE1393">
            <v>100</v>
          </cell>
          <cell r="AF1393">
            <v>558</v>
          </cell>
          <cell r="AG1393">
            <v>12083</v>
          </cell>
          <cell r="AH1393">
            <v>31564</v>
          </cell>
          <cell r="AI1393">
            <v>68314</v>
          </cell>
          <cell r="AJ1393">
            <v>52917</v>
          </cell>
          <cell r="AK1393">
            <v>131926</v>
          </cell>
          <cell r="AL1393">
            <v>69418</v>
          </cell>
          <cell r="AM1393">
            <v>40065</v>
          </cell>
          <cell r="AN1393">
            <v>168740</v>
          </cell>
          <cell r="AO1393">
            <v>13393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5329878</v>
          </cell>
          <cell r="L1394">
            <v>177726</v>
          </cell>
          <cell r="M1394">
            <v>347474</v>
          </cell>
          <cell r="N1394">
            <v>321756</v>
          </cell>
          <cell r="O1394">
            <v>323127</v>
          </cell>
          <cell r="P1394">
            <v>318917</v>
          </cell>
          <cell r="Q1394">
            <v>311181</v>
          </cell>
          <cell r="R1394">
            <v>316172</v>
          </cell>
          <cell r="S1394">
            <v>305519</v>
          </cell>
          <cell r="T1394">
            <v>307401</v>
          </cell>
          <cell r="U1394">
            <v>296877</v>
          </cell>
          <cell r="V1394">
            <v>241724</v>
          </cell>
          <cell r="W1394">
            <v>215037</v>
          </cell>
          <cell r="X1394">
            <v>202318</v>
          </cell>
          <cell r="Y1394">
            <v>179970</v>
          </cell>
          <cell r="Z1394">
            <v>165903</v>
          </cell>
          <cell r="AA1394">
            <v>160635</v>
          </cell>
          <cell r="AB1394">
            <v>150547</v>
          </cell>
          <cell r="AC1394">
            <v>136521</v>
          </cell>
          <cell r="AD1394">
            <v>118680</v>
          </cell>
          <cell r="AE1394">
            <v>92630</v>
          </cell>
          <cell r="AF1394">
            <v>71797</v>
          </cell>
          <cell r="AG1394">
            <v>77427</v>
          </cell>
          <cell r="AH1394">
            <v>87458</v>
          </cell>
          <cell r="AI1394">
            <v>80640</v>
          </cell>
          <cell r="AJ1394">
            <v>80447</v>
          </cell>
          <cell r="AK1394">
            <v>87026</v>
          </cell>
          <cell r="AL1394">
            <v>81081</v>
          </cell>
          <cell r="AM1394">
            <v>58695</v>
          </cell>
          <cell r="AN1394">
            <v>15192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287511</v>
          </cell>
          <cell r="L1395">
            <v>3468</v>
          </cell>
          <cell r="M1395">
            <v>9675</v>
          </cell>
          <cell r="N1395">
            <v>8363</v>
          </cell>
          <cell r="O1395">
            <v>12087</v>
          </cell>
          <cell r="P1395">
            <v>10103</v>
          </cell>
          <cell r="Q1395">
            <v>12394</v>
          </cell>
          <cell r="R1395">
            <v>12790</v>
          </cell>
          <cell r="S1395">
            <v>16194</v>
          </cell>
          <cell r="T1395">
            <v>14546</v>
          </cell>
          <cell r="U1395">
            <v>9215</v>
          </cell>
          <cell r="V1395">
            <v>8324</v>
          </cell>
          <cell r="W1395">
            <v>7312</v>
          </cell>
          <cell r="X1395">
            <v>8280</v>
          </cell>
          <cell r="Y1395">
            <v>8212</v>
          </cell>
          <cell r="Z1395">
            <v>17587</v>
          </cell>
          <cell r="AA1395">
            <v>4642</v>
          </cell>
          <cell r="AB1395">
            <v>6203</v>
          </cell>
          <cell r="AC1395">
            <v>10629</v>
          </cell>
          <cell r="AD1395">
            <v>14225</v>
          </cell>
          <cell r="AE1395">
            <v>17408</v>
          </cell>
          <cell r="AF1395">
            <v>20164</v>
          </cell>
          <cell r="AG1395">
            <v>5994</v>
          </cell>
          <cell r="AH1395">
            <v>8407</v>
          </cell>
          <cell r="AI1395">
            <v>4289</v>
          </cell>
          <cell r="AJ1395">
            <v>10125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1637463</v>
          </cell>
          <cell r="L1396">
            <v>22573</v>
          </cell>
          <cell r="M1396">
            <v>45267</v>
          </cell>
          <cell r="N1396">
            <v>42572</v>
          </cell>
          <cell r="O1396">
            <v>43397</v>
          </cell>
          <cell r="P1396">
            <v>42870</v>
          </cell>
          <cell r="Q1396">
            <v>52199</v>
          </cell>
          <cell r="R1396">
            <v>54160</v>
          </cell>
          <cell r="S1396">
            <v>46809</v>
          </cell>
          <cell r="T1396">
            <v>46633</v>
          </cell>
          <cell r="U1396">
            <v>51495</v>
          </cell>
          <cell r="V1396">
            <v>43864</v>
          </cell>
          <cell r="W1396">
            <v>47424</v>
          </cell>
          <cell r="X1396">
            <v>71463</v>
          </cell>
          <cell r="Y1396">
            <v>66408</v>
          </cell>
          <cell r="Z1396">
            <v>64256</v>
          </cell>
          <cell r="AA1396">
            <v>32725</v>
          </cell>
          <cell r="AB1396">
            <v>53386</v>
          </cell>
          <cell r="AC1396">
            <v>84572</v>
          </cell>
          <cell r="AD1396">
            <v>95094</v>
          </cell>
          <cell r="AE1396">
            <v>155832</v>
          </cell>
          <cell r="AF1396">
            <v>98692</v>
          </cell>
          <cell r="AG1396">
            <v>74825</v>
          </cell>
          <cell r="AH1396">
            <v>37765</v>
          </cell>
          <cell r="AI1396">
            <v>30280</v>
          </cell>
          <cell r="AJ1396">
            <v>73763</v>
          </cell>
          <cell r="AK1396">
            <v>71221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23440</v>
          </cell>
          <cell r="L1397">
            <v>1142</v>
          </cell>
          <cell r="M1397">
            <v>3055</v>
          </cell>
          <cell r="N1397">
            <v>1537</v>
          </cell>
          <cell r="O1397">
            <v>1766</v>
          </cell>
          <cell r="P1397">
            <v>2055</v>
          </cell>
          <cell r="Q1397">
            <v>1171</v>
          </cell>
          <cell r="R1397">
            <v>2089</v>
          </cell>
          <cell r="S1397">
            <v>1775</v>
          </cell>
          <cell r="T1397">
            <v>1258</v>
          </cell>
          <cell r="U1397">
            <v>1374</v>
          </cell>
          <cell r="V1397">
            <v>847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2019304</v>
          </cell>
          <cell r="L1398">
            <v>2778</v>
          </cell>
          <cell r="M1398">
            <v>83788</v>
          </cell>
          <cell r="N1398">
            <v>34627</v>
          </cell>
          <cell r="O1398">
            <v>67579</v>
          </cell>
          <cell r="P1398">
            <v>204429</v>
          </cell>
          <cell r="Q1398">
            <v>157165</v>
          </cell>
          <cell r="R1398">
            <v>80653</v>
          </cell>
          <cell r="S1398">
            <v>154107</v>
          </cell>
          <cell r="T1398">
            <v>220235</v>
          </cell>
          <cell r="U1398">
            <v>40404</v>
          </cell>
          <cell r="V1398">
            <v>55821</v>
          </cell>
          <cell r="W1398">
            <v>102293</v>
          </cell>
          <cell r="X1398">
            <v>171068</v>
          </cell>
          <cell r="Y1398">
            <v>121610</v>
          </cell>
          <cell r="Z1398">
            <v>68761</v>
          </cell>
          <cell r="AA1398">
            <v>100121</v>
          </cell>
          <cell r="AB1398">
            <v>4589</v>
          </cell>
          <cell r="AC1398">
            <v>47115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18470</v>
          </cell>
          <cell r="AI1398">
            <v>49977</v>
          </cell>
          <cell r="AJ1398">
            <v>13654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118446</v>
          </cell>
          <cell r="L1399">
            <v>2267</v>
          </cell>
          <cell r="M1399">
            <v>8721</v>
          </cell>
          <cell r="N1399">
            <v>18425</v>
          </cell>
          <cell r="O1399">
            <v>4012</v>
          </cell>
          <cell r="P1399">
            <v>5661</v>
          </cell>
          <cell r="Q1399">
            <v>6154</v>
          </cell>
          <cell r="R1399">
            <v>10728</v>
          </cell>
          <cell r="S1399">
            <v>5417</v>
          </cell>
          <cell r="T1399">
            <v>11937</v>
          </cell>
          <cell r="U1399">
            <v>1963</v>
          </cell>
          <cell r="V1399">
            <v>2492</v>
          </cell>
          <cell r="W1399">
            <v>1273</v>
          </cell>
          <cell r="X1399">
            <v>3623</v>
          </cell>
          <cell r="Y1399">
            <v>7982</v>
          </cell>
          <cell r="Z1399">
            <v>1145</v>
          </cell>
          <cell r="AA1399">
            <v>1044</v>
          </cell>
          <cell r="AB1399">
            <v>5197</v>
          </cell>
          <cell r="AC1399">
            <v>2530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1352</v>
          </cell>
          <cell r="AI1399">
            <v>754</v>
          </cell>
          <cell r="AJ1399">
            <v>951</v>
          </cell>
          <cell r="AK1399">
            <v>2843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  <cell r="J1400">
            <v>163121</v>
          </cell>
          <cell r="L1400">
            <v>5823</v>
          </cell>
          <cell r="M1400">
            <v>9804</v>
          </cell>
          <cell r="N1400">
            <v>9164</v>
          </cell>
          <cell r="O1400">
            <v>11861</v>
          </cell>
          <cell r="P1400">
            <v>10039</v>
          </cell>
          <cell r="Q1400">
            <v>5198</v>
          </cell>
          <cell r="R1400">
            <v>5602</v>
          </cell>
          <cell r="S1400">
            <v>6822</v>
          </cell>
          <cell r="T1400">
            <v>6472</v>
          </cell>
          <cell r="U1400">
            <v>7153</v>
          </cell>
          <cell r="V1400">
            <v>4674</v>
          </cell>
          <cell r="W1400">
            <v>4685</v>
          </cell>
          <cell r="X1400">
            <v>4576</v>
          </cell>
          <cell r="Y1400">
            <v>4904</v>
          </cell>
          <cell r="Z1400">
            <v>5921</v>
          </cell>
          <cell r="AA1400">
            <v>4669</v>
          </cell>
          <cell r="AB1400">
            <v>5333</v>
          </cell>
          <cell r="AC1400">
            <v>6125</v>
          </cell>
          <cell r="AD1400">
            <v>3187</v>
          </cell>
          <cell r="AE1400">
            <v>7066</v>
          </cell>
          <cell r="AF1400">
            <v>4403</v>
          </cell>
          <cell r="AG1400">
            <v>3150</v>
          </cell>
          <cell r="AH1400">
            <v>7035</v>
          </cell>
          <cell r="AI1400">
            <v>2811</v>
          </cell>
          <cell r="AJ1400">
            <v>3826</v>
          </cell>
          <cell r="AK1400">
            <v>4222</v>
          </cell>
          <cell r="AL1400">
            <v>3704</v>
          </cell>
          <cell r="AM1400">
            <v>3355</v>
          </cell>
          <cell r="AN1400">
            <v>1537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  <cell r="J1401">
            <v>1321309</v>
          </cell>
          <cell r="L1401">
            <v>6532</v>
          </cell>
          <cell r="M1401">
            <v>50814</v>
          </cell>
          <cell r="N1401">
            <v>43910</v>
          </cell>
          <cell r="O1401">
            <v>63036</v>
          </cell>
          <cell r="P1401">
            <v>87205</v>
          </cell>
          <cell r="Q1401">
            <v>375553</v>
          </cell>
          <cell r="R1401">
            <v>36449</v>
          </cell>
          <cell r="S1401">
            <v>33291</v>
          </cell>
          <cell r="T1401">
            <v>23896</v>
          </cell>
          <cell r="U1401">
            <v>30655</v>
          </cell>
          <cell r="V1401">
            <v>23582</v>
          </cell>
          <cell r="W1401">
            <v>74805</v>
          </cell>
          <cell r="X1401">
            <v>85822</v>
          </cell>
          <cell r="Y1401">
            <v>25875</v>
          </cell>
          <cell r="Z1401">
            <v>44534</v>
          </cell>
          <cell r="AA1401">
            <v>10441</v>
          </cell>
          <cell r="AB1401">
            <v>10705</v>
          </cell>
          <cell r="AC1401">
            <v>29941</v>
          </cell>
          <cell r="AD1401">
            <v>26458</v>
          </cell>
          <cell r="AE1401">
            <v>26762</v>
          </cell>
          <cell r="AF1401">
            <v>47582</v>
          </cell>
          <cell r="AG1401">
            <v>7705</v>
          </cell>
          <cell r="AH1401">
            <v>24134</v>
          </cell>
          <cell r="AI1401">
            <v>5435</v>
          </cell>
          <cell r="AJ1401">
            <v>5373</v>
          </cell>
          <cell r="AK1401">
            <v>74047</v>
          </cell>
          <cell r="AL1401">
            <v>31549</v>
          </cell>
          <cell r="AM1401">
            <v>7594</v>
          </cell>
          <cell r="AN1401">
            <v>7624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  <cell r="J1402">
            <v>2752762</v>
          </cell>
          <cell r="L1402">
            <v>41293</v>
          </cell>
          <cell r="M1402">
            <v>108526</v>
          </cell>
          <cell r="N1402">
            <v>166157</v>
          </cell>
          <cell r="O1402">
            <v>104991</v>
          </cell>
          <cell r="P1402">
            <v>212966</v>
          </cell>
          <cell r="Q1402">
            <v>111947</v>
          </cell>
          <cell r="R1402">
            <v>74788</v>
          </cell>
          <cell r="S1402">
            <v>68418</v>
          </cell>
          <cell r="T1402">
            <v>115381</v>
          </cell>
          <cell r="U1402">
            <v>84136</v>
          </cell>
          <cell r="V1402">
            <v>88670</v>
          </cell>
          <cell r="W1402">
            <v>102082</v>
          </cell>
          <cell r="X1402">
            <v>155602</v>
          </cell>
          <cell r="Y1402">
            <v>74811</v>
          </cell>
          <cell r="Z1402">
            <v>97354</v>
          </cell>
          <cell r="AA1402">
            <v>52139</v>
          </cell>
          <cell r="AB1402">
            <v>72590</v>
          </cell>
          <cell r="AC1402">
            <v>48177</v>
          </cell>
          <cell r="AD1402">
            <v>100840</v>
          </cell>
          <cell r="AE1402">
            <v>98659</v>
          </cell>
          <cell r="AF1402">
            <v>146972</v>
          </cell>
          <cell r="AG1402">
            <v>119010</v>
          </cell>
          <cell r="AH1402">
            <v>60831</v>
          </cell>
          <cell r="AI1402">
            <v>62934</v>
          </cell>
          <cell r="AJ1402">
            <v>87582</v>
          </cell>
          <cell r="AK1402">
            <v>123261</v>
          </cell>
          <cell r="AL1402">
            <v>71680</v>
          </cell>
          <cell r="AM1402">
            <v>58482</v>
          </cell>
          <cell r="AN1402">
            <v>24760</v>
          </cell>
          <cell r="AO1402">
            <v>17723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  <cell r="J1403">
            <v>262178</v>
          </cell>
          <cell r="L1403">
            <v>9158</v>
          </cell>
          <cell r="M1403">
            <v>23950</v>
          </cell>
          <cell r="N1403">
            <v>18384</v>
          </cell>
          <cell r="O1403">
            <v>19891</v>
          </cell>
          <cell r="P1403">
            <v>16499</v>
          </cell>
          <cell r="Q1403">
            <v>14661</v>
          </cell>
          <cell r="R1403">
            <v>15104</v>
          </cell>
          <cell r="S1403">
            <v>17403</v>
          </cell>
          <cell r="T1403">
            <v>19439</v>
          </cell>
          <cell r="U1403">
            <v>11517</v>
          </cell>
          <cell r="V1403">
            <v>9455</v>
          </cell>
          <cell r="W1403">
            <v>11276</v>
          </cell>
          <cell r="X1403">
            <v>7895</v>
          </cell>
          <cell r="Y1403">
            <v>4643</v>
          </cell>
          <cell r="Z1403">
            <v>4232</v>
          </cell>
          <cell r="AA1403">
            <v>5504</v>
          </cell>
          <cell r="AB1403">
            <v>5469</v>
          </cell>
          <cell r="AC1403">
            <v>3707</v>
          </cell>
          <cell r="AD1403">
            <v>5954</v>
          </cell>
          <cell r="AE1403">
            <v>6093</v>
          </cell>
          <cell r="AF1403">
            <v>5849</v>
          </cell>
          <cell r="AG1403">
            <v>3165</v>
          </cell>
          <cell r="AH1403">
            <v>6636</v>
          </cell>
          <cell r="AI1403">
            <v>4006</v>
          </cell>
          <cell r="AJ1403">
            <v>3764</v>
          </cell>
          <cell r="AK1403">
            <v>2717</v>
          </cell>
          <cell r="AL1403">
            <v>2519</v>
          </cell>
          <cell r="AM1403">
            <v>2434</v>
          </cell>
          <cell r="AN1403">
            <v>854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  <cell r="J1404">
            <v>1415911</v>
          </cell>
          <cell r="L1404">
            <v>33349</v>
          </cell>
          <cell r="M1404">
            <v>93832</v>
          </cell>
          <cell r="N1404">
            <v>133881</v>
          </cell>
          <cell r="O1404">
            <v>37382</v>
          </cell>
          <cell r="P1404">
            <v>123633</v>
          </cell>
          <cell r="Q1404">
            <v>53716</v>
          </cell>
          <cell r="R1404">
            <v>41665</v>
          </cell>
          <cell r="S1404">
            <v>84909</v>
          </cell>
          <cell r="T1404">
            <v>12916</v>
          </cell>
          <cell r="U1404">
            <v>46432</v>
          </cell>
          <cell r="V1404">
            <v>26543</v>
          </cell>
          <cell r="W1404">
            <v>12220</v>
          </cell>
          <cell r="X1404">
            <v>13234</v>
          </cell>
          <cell r="Y1404">
            <v>53858</v>
          </cell>
          <cell r="Z1404">
            <v>44158</v>
          </cell>
          <cell r="AA1404">
            <v>20232</v>
          </cell>
          <cell r="AB1404">
            <v>14627</v>
          </cell>
          <cell r="AC1404">
            <v>14626</v>
          </cell>
          <cell r="AD1404">
            <v>224745</v>
          </cell>
          <cell r="AE1404">
            <v>27540</v>
          </cell>
          <cell r="AF1404">
            <v>120660</v>
          </cell>
          <cell r="AG1404">
            <v>40748</v>
          </cell>
          <cell r="AH1404">
            <v>8797</v>
          </cell>
          <cell r="AI1404">
            <v>20305</v>
          </cell>
          <cell r="AJ1404">
            <v>9734</v>
          </cell>
          <cell r="AK1404">
            <v>22556</v>
          </cell>
          <cell r="AL1404">
            <v>1528</v>
          </cell>
          <cell r="AM1404">
            <v>13357</v>
          </cell>
          <cell r="AN1404">
            <v>64728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  <cell r="J1405">
            <v>9495287</v>
          </cell>
          <cell r="L1405">
            <v>141977</v>
          </cell>
          <cell r="M1405">
            <v>537397</v>
          </cell>
          <cell r="N1405">
            <v>767776</v>
          </cell>
          <cell r="O1405">
            <v>596441</v>
          </cell>
          <cell r="P1405">
            <v>573408</v>
          </cell>
          <cell r="Q1405">
            <v>392618</v>
          </cell>
          <cell r="R1405">
            <v>463270</v>
          </cell>
          <cell r="S1405">
            <v>351058</v>
          </cell>
          <cell r="T1405">
            <v>331013</v>
          </cell>
          <cell r="U1405">
            <v>381258</v>
          </cell>
          <cell r="V1405">
            <v>284659</v>
          </cell>
          <cell r="W1405">
            <v>293825</v>
          </cell>
          <cell r="X1405">
            <v>377336</v>
          </cell>
          <cell r="Y1405">
            <v>480401</v>
          </cell>
          <cell r="Z1405">
            <v>418366</v>
          </cell>
          <cell r="AA1405">
            <v>270898</v>
          </cell>
          <cell r="AB1405">
            <v>250139</v>
          </cell>
          <cell r="AC1405">
            <v>265193</v>
          </cell>
          <cell r="AD1405">
            <v>249088</v>
          </cell>
          <cell r="AE1405">
            <v>512983</v>
          </cell>
          <cell r="AF1405">
            <v>198646</v>
          </cell>
          <cell r="AG1405">
            <v>225749</v>
          </cell>
          <cell r="AH1405">
            <v>123874</v>
          </cell>
          <cell r="AI1405">
            <v>179338</v>
          </cell>
          <cell r="AJ1405">
            <v>159682</v>
          </cell>
          <cell r="AK1405">
            <v>322793</v>
          </cell>
          <cell r="AL1405">
            <v>119508</v>
          </cell>
          <cell r="AM1405">
            <v>141178</v>
          </cell>
          <cell r="AN1405">
            <v>83532</v>
          </cell>
          <cell r="AO1405">
            <v>1883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  <cell r="J1406">
            <v>33063</v>
          </cell>
          <cell r="L1406">
            <v>129</v>
          </cell>
          <cell r="M1406">
            <v>1377</v>
          </cell>
          <cell r="N1406">
            <v>1519</v>
          </cell>
          <cell r="O1406">
            <v>385</v>
          </cell>
          <cell r="P1406">
            <v>2940</v>
          </cell>
          <cell r="Q1406">
            <v>740</v>
          </cell>
          <cell r="R1406">
            <v>1270</v>
          </cell>
          <cell r="S1406">
            <v>1748</v>
          </cell>
          <cell r="T1406">
            <v>723</v>
          </cell>
          <cell r="U1406">
            <v>2610</v>
          </cell>
          <cell r="V1406">
            <v>1049</v>
          </cell>
          <cell r="W1406">
            <v>2719</v>
          </cell>
          <cell r="X1406">
            <v>1083</v>
          </cell>
          <cell r="Y1406">
            <v>692</v>
          </cell>
          <cell r="Z1406">
            <v>2530</v>
          </cell>
          <cell r="AA1406">
            <v>894</v>
          </cell>
          <cell r="AB1406">
            <v>1322</v>
          </cell>
          <cell r="AC1406">
            <v>749</v>
          </cell>
          <cell r="AD1406">
            <v>359</v>
          </cell>
          <cell r="AE1406">
            <v>2264</v>
          </cell>
          <cell r="AF1406">
            <v>1543</v>
          </cell>
          <cell r="AG1406">
            <v>4418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  <cell r="J1407">
            <v>1823020</v>
          </cell>
          <cell r="L1407">
            <v>5854</v>
          </cell>
          <cell r="M1407">
            <v>97372</v>
          </cell>
          <cell r="N1407">
            <v>99017</v>
          </cell>
          <cell r="O1407">
            <v>112725</v>
          </cell>
          <cell r="P1407">
            <v>98906</v>
          </cell>
          <cell r="Q1407">
            <v>103029</v>
          </cell>
          <cell r="R1407">
            <v>73034</v>
          </cell>
          <cell r="S1407">
            <v>72517</v>
          </cell>
          <cell r="T1407">
            <v>76399</v>
          </cell>
          <cell r="U1407">
            <v>85860</v>
          </cell>
          <cell r="V1407">
            <v>98066</v>
          </cell>
          <cell r="W1407">
            <v>79269</v>
          </cell>
          <cell r="X1407">
            <v>81574</v>
          </cell>
          <cell r="Y1407">
            <v>47383</v>
          </cell>
          <cell r="Z1407">
            <v>97355</v>
          </cell>
          <cell r="AA1407">
            <v>65473</v>
          </cell>
          <cell r="AB1407">
            <v>84454</v>
          </cell>
          <cell r="AC1407">
            <v>73313</v>
          </cell>
          <cell r="AD1407">
            <v>118643</v>
          </cell>
          <cell r="AE1407">
            <v>69093</v>
          </cell>
          <cell r="AF1407">
            <v>57221</v>
          </cell>
          <cell r="AG1407">
            <v>34477</v>
          </cell>
          <cell r="AH1407">
            <v>30960</v>
          </cell>
          <cell r="AI1407">
            <v>61026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  <cell r="J1408">
            <v>778610</v>
          </cell>
          <cell r="L1408">
            <v>6072</v>
          </cell>
          <cell r="M1408">
            <v>36145</v>
          </cell>
          <cell r="N1408">
            <v>39342</v>
          </cell>
          <cell r="O1408">
            <v>25278</v>
          </cell>
          <cell r="P1408">
            <v>30042</v>
          </cell>
          <cell r="Q1408">
            <v>17773</v>
          </cell>
          <cell r="R1408">
            <v>24446</v>
          </cell>
          <cell r="S1408">
            <v>45354</v>
          </cell>
          <cell r="T1408">
            <v>41204</v>
          </cell>
          <cell r="U1408">
            <v>30544</v>
          </cell>
          <cell r="V1408">
            <v>34206</v>
          </cell>
          <cell r="W1408">
            <v>33349</v>
          </cell>
          <cell r="X1408">
            <v>65153</v>
          </cell>
          <cell r="Y1408">
            <v>30575</v>
          </cell>
          <cell r="Z1408">
            <v>55023</v>
          </cell>
          <cell r="AA1408">
            <v>44085</v>
          </cell>
          <cell r="AB1408">
            <v>51229</v>
          </cell>
          <cell r="AC1408">
            <v>23680</v>
          </cell>
          <cell r="AD1408">
            <v>22359</v>
          </cell>
          <cell r="AE1408">
            <v>56977</v>
          </cell>
          <cell r="AF1408">
            <v>41317</v>
          </cell>
          <cell r="AG1408">
            <v>23985</v>
          </cell>
          <cell r="AH1408">
            <v>472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  <cell r="J1409">
            <v>12951</v>
          </cell>
          <cell r="L1409">
            <v>222</v>
          </cell>
          <cell r="M1409">
            <v>596</v>
          </cell>
          <cell r="N1409">
            <v>605</v>
          </cell>
          <cell r="O1409">
            <v>989</v>
          </cell>
          <cell r="P1409">
            <v>27</v>
          </cell>
          <cell r="Q1409">
            <v>78</v>
          </cell>
          <cell r="R1409">
            <v>579</v>
          </cell>
          <cell r="S1409">
            <v>255</v>
          </cell>
          <cell r="T1409">
            <v>638</v>
          </cell>
          <cell r="U1409">
            <v>332</v>
          </cell>
          <cell r="V1409">
            <v>136</v>
          </cell>
          <cell r="W1409">
            <v>128</v>
          </cell>
          <cell r="X1409">
            <v>1237</v>
          </cell>
          <cell r="Y1409">
            <v>2198</v>
          </cell>
          <cell r="Z1409">
            <v>805</v>
          </cell>
          <cell r="AA1409">
            <v>464</v>
          </cell>
          <cell r="AB1409">
            <v>630</v>
          </cell>
          <cell r="AC1409">
            <v>509</v>
          </cell>
          <cell r="AD1409">
            <v>663</v>
          </cell>
          <cell r="AE1409">
            <v>1377</v>
          </cell>
          <cell r="AF1409">
            <v>233</v>
          </cell>
          <cell r="AG1409">
            <v>250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  <cell r="J1410">
            <v>995514</v>
          </cell>
          <cell r="M1410">
            <v>38318</v>
          </cell>
          <cell r="N1410">
            <v>40901</v>
          </cell>
          <cell r="O1410">
            <v>38881</v>
          </cell>
          <cell r="P1410">
            <v>31078</v>
          </cell>
          <cell r="Q1410">
            <v>49020</v>
          </cell>
          <cell r="R1410">
            <v>27182</v>
          </cell>
          <cell r="S1410">
            <v>23243</v>
          </cell>
          <cell r="T1410">
            <v>33004</v>
          </cell>
          <cell r="U1410">
            <v>43414</v>
          </cell>
          <cell r="V1410">
            <v>49362</v>
          </cell>
          <cell r="W1410">
            <v>57536</v>
          </cell>
          <cell r="X1410">
            <v>108910</v>
          </cell>
          <cell r="Y1410">
            <v>58248</v>
          </cell>
          <cell r="Z1410">
            <v>73221</v>
          </cell>
          <cell r="AA1410">
            <v>28580</v>
          </cell>
          <cell r="AB1410">
            <v>42036</v>
          </cell>
          <cell r="AC1410">
            <v>26609</v>
          </cell>
          <cell r="AD1410">
            <v>37685</v>
          </cell>
          <cell r="AE1410">
            <v>40651</v>
          </cell>
          <cell r="AF1410">
            <v>32000</v>
          </cell>
          <cell r="AG1410">
            <v>20514</v>
          </cell>
          <cell r="AH1410">
            <v>39338</v>
          </cell>
          <cell r="AI1410">
            <v>55783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  <cell r="J1411">
            <v>210007</v>
          </cell>
          <cell r="L1411">
            <v>565</v>
          </cell>
          <cell r="M1411">
            <v>14845</v>
          </cell>
          <cell r="N1411">
            <v>9798</v>
          </cell>
          <cell r="O1411">
            <v>9441</v>
          </cell>
          <cell r="P1411">
            <v>5721</v>
          </cell>
          <cell r="Q1411">
            <v>7833</v>
          </cell>
          <cell r="R1411">
            <v>4046</v>
          </cell>
          <cell r="S1411">
            <v>9962</v>
          </cell>
          <cell r="T1411">
            <v>9442</v>
          </cell>
          <cell r="U1411">
            <v>4656</v>
          </cell>
          <cell r="V1411">
            <v>16548</v>
          </cell>
          <cell r="W1411">
            <v>7304</v>
          </cell>
          <cell r="X1411">
            <v>12966</v>
          </cell>
          <cell r="Y1411">
            <v>10929</v>
          </cell>
          <cell r="Z1411">
            <v>8332</v>
          </cell>
          <cell r="AA1411">
            <v>21334</v>
          </cell>
          <cell r="AB1411">
            <v>12339</v>
          </cell>
          <cell r="AC1411">
            <v>15797</v>
          </cell>
          <cell r="AD1411">
            <v>4453</v>
          </cell>
          <cell r="AE1411">
            <v>4192</v>
          </cell>
          <cell r="AF1411">
            <v>8676</v>
          </cell>
          <cell r="AG1411">
            <v>10828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  <cell r="J1412">
            <v>441614</v>
          </cell>
          <cell r="L1412">
            <v>7617</v>
          </cell>
          <cell r="M1412">
            <v>20117</v>
          </cell>
          <cell r="N1412">
            <v>26666</v>
          </cell>
          <cell r="O1412">
            <v>19214</v>
          </cell>
          <cell r="P1412">
            <v>21334</v>
          </cell>
          <cell r="Q1412">
            <v>14704</v>
          </cell>
          <cell r="R1412">
            <v>12066</v>
          </cell>
          <cell r="S1412">
            <v>21083</v>
          </cell>
          <cell r="T1412">
            <v>15338</v>
          </cell>
          <cell r="U1412">
            <v>13239</v>
          </cell>
          <cell r="V1412">
            <v>13737</v>
          </cell>
          <cell r="W1412">
            <v>12055</v>
          </cell>
          <cell r="X1412">
            <v>8239</v>
          </cell>
          <cell r="Y1412">
            <v>14763</v>
          </cell>
          <cell r="Z1412">
            <v>9137</v>
          </cell>
          <cell r="AA1412">
            <v>11371</v>
          </cell>
          <cell r="AB1412">
            <v>13987</v>
          </cell>
          <cell r="AC1412">
            <v>14336</v>
          </cell>
          <cell r="AD1412">
            <v>12779</v>
          </cell>
          <cell r="AE1412">
            <v>21500</v>
          </cell>
          <cell r="AF1412">
            <v>18866</v>
          </cell>
          <cell r="AG1412">
            <v>19703</v>
          </cell>
          <cell r="AH1412">
            <v>12784</v>
          </cell>
          <cell r="AI1412">
            <v>16569</v>
          </cell>
          <cell r="AJ1412">
            <v>26050</v>
          </cell>
          <cell r="AK1412">
            <v>14017</v>
          </cell>
          <cell r="AL1412">
            <v>13249</v>
          </cell>
          <cell r="AM1412">
            <v>12976</v>
          </cell>
          <cell r="AN1412">
            <v>4118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  <cell r="J1413">
            <v>2717401</v>
          </cell>
          <cell r="L1413">
            <v>9708</v>
          </cell>
          <cell r="M1413">
            <v>126360</v>
          </cell>
          <cell r="N1413">
            <v>108742</v>
          </cell>
          <cell r="O1413">
            <v>281370</v>
          </cell>
          <cell r="P1413">
            <v>126126</v>
          </cell>
          <cell r="Q1413">
            <v>119612</v>
          </cell>
          <cell r="R1413">
            <v>145376</v>
          </cell>
          <cell r="S1413">
            <v>123586</v>
          </cell>
          <cell r="T1413">
            <v>126742</v>
          </cell>
          <cell r="U1413">
            <v>189494</v>
          </cell>
          <cell r="V1413">
            <v>158233</v>
          </cell>
          <cell r="W1413">
            <v>86312</v>
          </cell>
          <cell r="X1413">
            <v>46122</v>
          </cell>
          <cell r="Y1413">
            <v>139166</v>
          </cell>
          <cell r="Z1413">
            <v>61928</v>
          </cell>
          <cell r="AA1413">
            <v>74306</v>
          </cell>
          <cell r="AB1413">
            <v>85272</v>
          </cell>
          <cell r="AC1413">
            <v>66625</v>
          </cell>
          <cell r="AD1413">
            <v>53964</v>
          </cell>
          <cell r="AE1413">
            <v>88043</v>
          </cell>
          <cell r="AF1413">
            <v>43466</v>
          </cell>
          <cell r="AG1413">
            <v>17516</v>
          </cell>
          <cell r="AH1413">
            <v>40850</v>
          </cell>
          <cell r="AI1413">
            <v>54658</v>
          </cell>
          <cell r="AJ1413">
            <v>96489</v>
          </cell>
          <cell r="AK1413">
            <v>33986</v>
          </cell>
          <cell r="AL1413">
            <v>39083</v>
          </cell>
          <cell r="AM1413">
            <v>147468</v>
          </cell>
          <cell r="AN1413">
            <v>9555</v>
          </cell>
          <cell r="AO1413">
            <v>17243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  <cell r="J1414">
            <v>5027107</v>
          </cell>
          <cell r="L1414">
            <v>42839</v>
          </cell>
          <cell r="M1414">
            <v>279422</v>
          </cell>
          <cell r="N1414">
            <v>201597</v>
          </cell>
          <cell r="O1414">
            <v>196439</v>
          </cell>
          <cell r="P1414">
            <v>204473</v>
          </cell>
          <cell r="Q1414">
            <v>239727</v>
          </cell>
          <cell r="R1414">
            <v>287392</v>
          </cell>
          <cell r="S1414">
            <v>208490</v>
          </cell>
          <cell r="T1414">
            <v>105215</v>
          </cell>
          <cell r="U1414">
            <v>184179</v>
          </cell>
          <cell r="V1414">
            <v>149061</v>
          </cell>
          <cell r="W1414">
            <v>217952</v>
          </cell>
          <cell r="X1414">
            <v>174781</v>
          </cell>
          <cell r="Y1414">
            <v>215900</v>
          </cell>
          <cell r="Z1414">
            <v>225865</v>
          </cell>
          <cell r="AA1414">
            <v>80615</v>
          </cell>
          <cell r="AB1414">
            <v>106558</v>
          </cell>
          <cell r="AC1414">
            <v>159097</v>
          </cell>
          <cell r="AD1414">
            <v>202927</v>
          </cell>
          <cell r="AE1414">
            <v>250298</v>
          </cell>
          <cell r="AF1414">
            <v>187785</v>
          </cell>
          <cell r="AG1414">
            <v>148759</v>
          </cell>
          <cell r="AH1414">
            <v>88440</v>
          </cell>
          <cell r="AI1414">
            <v>75837</v>
          </cell>
          <cell r="AJ1414">
            <v>163545</v>
          </cell>
          <cell r="AK1414">
            <v>134699</v>
          </cell>
          <cell r="AL1414">
            <v>214720</v>
          </cell>
          <cell r="AM1414">
            <v>108198</v>
          </cell>
          <cell r="AN1414">
            <v>162120</v>
          </cell>
          <cell r="AO1414">
            <v>10177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  <cell r="J1415">
            <v>40233</v>
          </cell>
          <cell r="L1415">
            <v>649</v>
          </cell>
          <cell r="M1415">
            <v>1049</v>
          </cell>
          <cell r="N1415">
            <v>2080</v>
          </cell>
          <cell r="O1415">
            <v>1273</v>
          </cell>
          <cell r="P1415">
            <v>2167</v>
          </cell>
          <cell r="Q1415">
            <v>1314</v>
          </cell>
          <cell r="R1415">
            <v>270</v>
          </cell>
          <cell r="S1415">
            <v>1887</v>
          </cell>
          <cell r="T1415">
            <v>1119</v>
          </cell>
          <cell r="U1415">
            <v>1040</v>
          </cell>
          <cell r="V1415">
            <v>298</v>
          </cell>
          <cell r="W1415">
            <v>303</v>
          </cell>
          <cell r="X1415">
            <v>720</v>
          </cell>
          <cell r="Y1415">
            <v>43</v>
          </cell>
          <cell r="Z1415">
            <v>679</v>
          </cell>
          <cell r="AA1415">
            <v>72</v>
          </cell>
          <cell r="AB1415">
            <v>789</v>
          </cell>
          <cell r="AC1415">
            <v>858</v>
          </cell>
          <cell r="AD1415">
            <v>846</v>
          </cell>
          <cell r="AE1415">
            <v>1669</v>
          </cell>
          <cell r="AF1415">
            <v>156</v>
          </cell>
          <cell r="AG1415">
            <v>592</v>
          </cell>
          <cell r="AH1415">
            <v>4064</v>
          </cell>
          <cell r="AI1415">
            <v>1034</v>
          </cell>
          <cell r="AJ1415">
            <v>2952</v>
          </cell>
          <cell r="AK1415">
            <v>3920</v>
          </cell>
          <cell r="AL1415">
            <v>3525</v>
          </cell>
          <cell r="AM1415">
            <v>3695</v>
          </cell>
          <cell r="AN1415">
            <v>1170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  <cell r="J1416">
            <v>774643</v>
          </cell>
          <cell r="L1416">
            <v>153</v>
          </cell>
          <cell r="M1416">
            <v>6511</v>
          </cell>
          <cell r="N1416">
            <v>13588</v>
          </cell>
          <cell r="O1416">
            <v>19470</v>
          </cell>
          <cell r="P1416">
            <v>26022</v>
          </cell>
          <cell r="Q1416">
            <v>32401</v>
          </cell>
          <cell r="R1416">
            <v>8883</v>
          </cell>
          <cell r="S1416">
            <v>12303</v>
          </cell>
          <cell r="T1416">
            <v>6580</v>
          </cell>
          <cell r="U1416">
            <v>10126</v>
          </cell>
          <cell r="V1416">
            <v>4367</v>
          </cell>
          <cell r="W1416">
            <v>694</v>
          </cell>
          <cell r="X1416">
            <v>1705</v>
          </cell>
          <cell r="Y1416">
            <v>3662</v>
          </cell>
          <cell r="AA1416">
            <v>3135</v>
          </cell>
          <cell r="AB1416">
            <v>12022</v>
          </cell>
          <cell r="AC1416">
            <v>354</v>
          </cell>
          <cell r="AD1416">
            <v>11</v>
          </cell>
          <cell r="AE1416">
            <v>3211</v>
          </cell>
          <cell r="AF1416">
            <v>614</v>
          </cell>
          <cell r="AG1416">
            <v>4615</v>
          </cell>
          <cell r="AH1416">
            <v>58545</v>
          </cell>
          <cell r="AI1416">
            <v>118920</v>
          </cell>
          <cell r="AJ1416">
            <v>113558</v>
          </cell>
          <cell r="AK1416">
            <v>64391</v>
          </cell>
          <cell r="AL1416">
            <v>77918</v>
          </cell>
          <cell r="AM1416">
            <v>85526</v>
          </cell>
          <cell r="AN1416">
            <v>78093</v>
          </cell>
          <cell r="AO1416">
            <v>7265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  <cell r="J1417">
            <v>538469</v>
          </cell>
          <cell r="L1417">
            <v>1640</v>
          </cell>
          <cell r="M1417">
            <v>2933</v>
          </cell>
          <cell r="N1417">
            <v>6452</v>
          </cell>
          <cell r="O1417">
            <v>7458</v>
          </cell>
          <cell r="P1417">
            <v>10304</v>
          </cell>
          <cell r="Q1417">
            <v>11387</v>
          </cell>
          <cell r="R1417">
            <v>4744</v>
          </cell>
          <cell r="S1417">
            <v>15948</v>
          </cell>
          <cell r="T1417">
            <v>11976</v>
          </cell>
          <cell r="U1417">
            <v>1783</v>
          </cell>
          <cell r="V1417">
            <v>528</v>
          </cell>
          <cell r="W1417">
            <v>1457</v>
          </cell>
          <cell r="X1417">
            <v>2406</v>
          </cell>
          <cell r="Y1417">
            <v>918</v>
          </cell>
          <cell r="Z1417">
            <v>2217</v>
          </cell>
          <cell r="AA1417">
            <v>92</v>
          </cell>
          <cell r="AB1417">
            <v>4264</v>
          </cell>
          <cell r="AC1417">
            <v>1179</v>
          </cell>
          <cell r="AD1417">
            <v>1957</v>
          </cell>
          <cell r="AE1417">
            <v>6357</v>
          </cell>
          <cell r="AF1417">
            <v>3514</v>
          </cell>
          <cell r="AG1417">
            <v>16840</v>
          </cell>
          <cell r="AH1417">
            <v>53723</v>
          </cell>
          <cell r="AI1417">
            <v>43877</v>
          </cell>
          <cell r="AJ1417">
            <v>80179</v>
          </cell>
          <cell r="AK1417">
            <v>63758</v>
          </cell>
          <cell r="AL1417">
            <v>67121</v>
          </cell>
          <cell r="AM1417">
            <v>50443</v>
          </cell>
          <cell r="AN1417">
            <v>46615</v>
          </cell>
          <cell r="AO1417">
            <v>16399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2256214</v>
          </cell>
          <cell r="L1418">
            <v>78559</v>
          </cell>
          <cell r="M1418">
            <v>153170</v>
          </cell>
          <cell r="N1418">
            <v>139207</v>
          </cell>
          <cell r="O1418">
            <v>139596</v>
          </cell>
          <cell r="P1418">
            <v>136026</v>
          </cell>
          <cell r="Q1418">
            <v>114372</v>
          </cell>
          <cell r="R1418">
            <v>129074</v>
          </cell>
          <cell r="S1418">
            <v>128903</v>
          </cell>
          <cell r="T1418">
            <v>113212</v>
          </cell>
          <cell r="U1418">
            <v>107363</v>
          </cell>
          <cell r="V1418">
            <v>104905</v>
          </cell>
          <cell r="W1418">
            <v>102358</v>
          </cell>
          <cell r="X1418">
            <v>93496</v>
          </cell>
          <cell r="Y1418">
            <v>85269</v>
          </cell>
          <cell r="Z1418">
            <v>76028</v>
          </cell>
          <cell r="AA1418">
            <v>65639</v>
          </cell>
          <cell r="AB1418">
            <v>67437</v>
          </cell>
          <cell r="AC1418">
            <v>64400</v>
          </cell>
          <cell r="AD1418">
            <v>61927</v>
          </cell>
          <cell r="AE1418">
            <v>50710</v>
          </cell>
          <cell r="AF1418">
            <v>30551</v>
          </cell>
          <cell r="AG1418">
            <v>31970</v>
          </cell>
          <cell r="AH1418">
            <v>31496</v>
          </cell>
          <cell r="AI1418">
            <v>29533</v>
          </cell>
          <cell r="AJ1418">
            <v>23603</v>
          </cell>
          <cell r="AK1418">
            <v>33045</v>
          </cell>
          <cell r="AL1418">
            <v>27719</v>
          </cell>
          <cell r="AM1418">
            <v>29631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1026113</v>
          </cell>
          <cell r="L1419">
            <v>11889</v>
          </cell>
          <cell r="M1419">
            <v>31657</v>
          </cell>
          <cell r="N1419">
            <v>36452</v>
          </cell>
          <cell r="O1419">
            <v>32681</v>
          </cell>
          <cell r="P1419">
            <v>52885</v>
          </cell>
          <cell r="Q1419">
            <v>27031</v>
          </cell>
          <cell r="R1419">
            <v>30774</v>
          </cell>
          <cell r="S1419">
            <v>29492</v>
          </cell>
          <cell r="T1419">
            <v>33858</v>
          </cell>
          <cell r="U1419">
            <v>45045</v>
          </cell>
          <cell r="V1419">
            <v>42170</v>
          </cell>
          <cell r="W1419">
            <v>65666</v>
          </cell>
          <cell r="X1419">
            <v>41960</v>
          </cell>
          <cell r="Y1419">
            <v>46045</v>
          </cell>
          <cell r="Z1419">
            <v>61397</v>
          </cell>
          <cell r="AA1419">
            <v>20074</v>
          </cell>
          <cell r="AB1419">
            <v>45536</v>
          </cell>
          <cell r="AC1419">
            <v>27897</v>
          </cell>
          <cell r="AD1419">
            <v>33237</v>
          </cell>
          <cell r="AE1419">
            <v>86845</v>
          </cell>
          <cell r="AF1419">
            <v>53027</v>
          </cell>
          <cell r="AG1419">
            <v>34858</v>
          </cell>
          <cell r="AH1419">
            <v>9975</v>
          </cell>
          <cell r="AI1419">
            <v>27784</v>
          </cell>
          <cell r="AJ1419">
            <v>21123</v>
          </cell>
          <cell r="AK1419">
            <v>30486</v>
          </cell>
          <cell r="AL1419">
            <v>16719</v>
          </cell>
          <cell r="AM1419">
            <v>10895</v>
          </cell>
          <cell r="AN1419">
            <v>18578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2324858</v>
          </cell>
          <cell r="L1420">
            <v>26229</v>
          </cell>
          <cell r="M1420">
            <v>45924</v>
          </cell>
          <cell r="N1420">
            <v>54833</v>
          </cell>
          <cell r="O1420">
            <v>49352</v>
          </cell>
          <cell r="P1420">
            <v>49745</v>
          </cell>
          <cell r="Q1420">
            <v>40659</v>
          </cell>
          <cell r="R1420">
            <v>54283</v>
          </cell>
          <cell r="S1420">
            <v>64852</v>
          </cell>
          <cell r="T1420">
            <v>67189</v>
          </cell>
          <cell r="U1420">
            <v>69976</v>
          </cell>
          <cell r="V1420">
            <v>69832</v>
          </cell>
          <cell r="W1420">
            <v>61590</v>
          </cell>
          <cell r="X1420">
            <v>98000</v>
          </cell>
          <cell r="Y1420">
            <v>94068</v>
          </cell>
          <cell r="Z1420">
            <v>143175</v>
          </cell>
          <cell r="AA1420">
            <v>107631</v>
          </cell>
          <cell r="AB1420">
            <v>108945</v>
          </cell>
          <cell r="AC1420">
            <v>210130</v>
          </cell>
          <cell r="AD1420">
            <v>117861</v>
          </cell>
          <cell r="AE1420">
            <v>177575</v>
          </cell>
          <cell r="AF1420">
            <v>61960</v>
          </cell>
          <cell r="AG1420">
            <v>102190</v>
          </cell>
          <cell r="AH1420">
            <v>49983</v>
          </cell>
          <cell r="AI1420">
            <v>76096</v>
          </cell>
          <cell r="AJ1420">
            <v>80854</v>
          </cell>
          <cell r="AK1420">
            <v>80213</v>
          </cell>
          <cell r="AL1420">
            <v>59484</v>
          </cell>
          <cell r="AM1420">
            <v>79497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109026</v>
          </cell>
          <cell r="L1421">
            <v>4010</v>
          </cell>
          <cell r="M1421">
            <v>12654</v>
          </cell>
          <cell r="N1421">
            <v>11367</v>
          </cell>
          <cell r="O1421">
            <v>10630</v>
          </cell>
          <cell r="P1421">
            <v>10936</v>
          </cell>
          <cell r="Q1421">
            <v>8036</v>
          </cell>
          <cell r="R1421">
            <v>5545</v>
          </cell>
          <cell r="S1421">
            <v>3734</v>
          </cell>
          <cell r="T1421">
            <v>4091</v>
          </cell>
          <cell r="U1421">
            <v>2744</v>
          </cell>
          <cell r="V1421">
            <v>6208</v>
          </cell>
          <cell r="W1421">
            <v>4289</v>
          </cell>
          <cell r="X1421">
            <v>4407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712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5371060</v>
          </cell>
          <cell r="L1422">
            <v>6989</v>
          </cell>
          <cell r="M1422">
            <v>105032</v>
          </cell>
          <cell r="N1422">
            <v>248228</v>
          </cell>
          <cell r="O1422">
            <v>350701</v>
          </cell>
          <cell r="P1422">
            <v>283094</v>
          </cell>
          <cell r="Q1422">
            <v>297325</v>
          </cell>
          <cell r="R1422">
            <v>306098</v>
          </cell>
          <cell r="S1422">
            <v>223158</v>
          </cell>
          <cell r="T1422">
            <v>274135</v>
          </cell>
          <cell r="U1422">
            <v>580032</v>
          </cell>
          <cell r="V1422">
            <v>441878</v>
          </cell>
          <cell r="W1422">
            <v>474688</v>
          </cell>
          <cell r="X1422">
            <v>376715</v>
          </cell>
          <cell r="Y1422">
            <v>194207</v>
          </cell>
          <cell r="Z1422">
            <v>163070</v>
          </cell>
          <cell r="AA1422">
            <v>154021</v>
          </cell>
          <cell r="AB1422">
            <v>171265</v>
          </cell>
          <cell r="AC1422">
            <v>184075</v>
          </cell>
          <cell r="AD1422">
            <v>132301</v>
          </cell>
          <cell r="AE1422">
            <v>69888</v>
          </cell>
          <cell r="AF1422">
            <v>103312</v>
          </cell>
          <cell r="AG1422">
            <v>34301</v>
          </cell>
          <cell r="AH1422">
            <v>99878</v>
          </cell>
          <cell r="AI1422">
            <v>18088</v>
          </cell>
          <cell r="AJ1422">
            <v>17744</v>
          </cell>
          <cell r="AK1422">
            <v>10823</v>
          </cell>
          <cell r="AL1422">
            <v>3710</v>
          </cell>
          <cell r="AM1422">
            <v>16382</v>
          </cell>
          <cell r="AN1422">
            <v>20458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665732</v>
          </cell>
          <cell r="L1423">
            <v>7741</v>
          </cell>
          <cell r="M1423">
            <v>39470</v>
          </cell>
          <cell r="N1423">
            <v>53663</v>
          </cell>
          <cell r="O1423">
            <v>38938</v>
          </cell>
          <cell r="P1423">
            <v>21060</v>
          </cell>
          <cell r="Q1423">
            <v>14112</v>
          </cell>
          <cell r="R1423">
            <v>17169</v>
          </cell>
          <cell r="S1423">
            <v>13861</v>
          </cell>
          <cell r="T1423">
            <v>9228</v>
          </cell>
          <cell r="U1423">
            <v>10317</v>
          </cell>
          <cell r="V1423">
            <v>35381</v>
          </cell>
          <cell r="W1423">
            <v>26557</v>
          </cell>
          <cell r="X1423">
            <v>11232</v>
          </cell>
          <cell r="Y1423">
            <v>6268</v>
          </cell>
          <cell r="Z1423">
            <v>8714</v>
          </cell>
          <cell r="AA1423">
            <v>8227</v>
          </cell>
          <cell r="AB1423">
            <v>10583</v>
          </cell>
          <cell r="AC1423">
            <v>8302</v>
          </cell>
          <cell r="AD1423">
            <v>63294</v>
          </cell>
          <cell r="AE1423">
            <v>5173</v>
          </cell>
          <cell r="AF1423">
            <v>3684</v>
          </cell>
          <cell r="AG1423">
            <v>22673</v>
          </cell>
          <cell r="AH1423">
            <v>3073</v>
          </cell>
          <cell r="AI1423">
            <v>2520</v>
          </cell>
          <cell r="AJ1423">
            <v>2140</v>
          </cell>
          <cell r="AK1423">
            <v>5579</v>
          </cell>
          <cell r="AL1423">
            <v>4062</v>
          </cell>
          <cell r="AM1423">
            <v>6438</v>
          </cell>
          <cell r="AN1423">
            <v>3769</v>
          </cell>
          <cell r="AO1423">
            <v>202504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  <cell r="J1424">
            <v>65418</v>
          </cell>
          <cell r="L1424">
            <v>2636</v>
          </cell>
          <cell r="M1424">
            <v>3872</v>
          </cell>
          <cell r="N1424">
            <v>3046</v>
          </cell>
          <cell r="O1424">
            <v>5489</v>
          </cell>
          <cell r="P1424">
            <v>3663</v>
          </cell>
          <cell r="Q1424">
            <v>3372</v>
          </cell>
          <cell r="R1424">
            <v>2445</v>
          </cell>
          <cell r="S1424">
            <v>3331</v>
          </cell>
          <cell r="T1424">
            <v>4289</v>
          </cell>
          <cell r="U1424">
            <v>2691</v>
          </cell>
          <cell r="V1424">
            <v>2173</v>
          </cell>
          <cell r="W1424">
            <v>3165</v>
          </cell>
          <cell r="X1424">
            <v>1523</v>
          </cell>
          <cell r="Y1424">
            <v>656</v>
          </cell>
          <cell r="Z1424">
            <v>1233</v>
          </cell>
          <cell r="AA1424">
            <v>2312</v>
          </cell>
          <cell r="AB1424">
            <v>2030</v>
          </cell>
          <cell r="AC1424">
            <v>3252</v>
          </cell>
          <cell r="AD1424">
            <v>979</v>
          </cell>
          <cell r="AE1424">
            <v>1796</v>
          </cell>
          <cell r="AF1424">
            <v>603</v>
          </cell>
          <cell r="AG1424">
            <v>1606</v>
          </cell>
          <cell r="AH1424">
            <v>450</v>
          </cell>
          <cell r="AI1424">
            <v>1337</v>
          </cell>
          <cell r="AJ1424">
            <v>2118</v>
          </cell>
          <cell r="AK1424">
            <v>454</v>
          </cell>
          <cell r="AL1424">
            <v>822</v>
          </cell>
          <cell r="AM1424">
            <v>3446</v>
          </cell>
          <cell r="AN1424">
            <v>629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5031388</v>
          </cell>
          <cell r="L1425">
            <v>4272</v>
          </cell>
          <cell r="M1425">
            <v>332502</v>
          </cell>
          <cell r="N1425">
            <v>268593</v>
          </cell>
          <cell r="O1425">
            <v>208495</v>
          </cell>
          <cell r="P1425">
            <v>517958</v>
          </cell>
          <cell r="Q1425">
            <v>677153</v>
          </cell>
          <cell r="R1425">
            <v>759141</v>
          </cell>
          <cell r="S1425">
            <v>141622</v>
          </cell>
          <cell r="T1425">
            <v>237640</v>
          </cell>
          <cell r="U1425">
            <v>131692</v>
          </cell>
          <cell r="V1425">
            <v>94946</v>
          </cell>
          <cell r="W1425">
            <v>109516</v>
          </cell>
          <cell r="X1425">
            <v>230965</v>
          </cell>
          <cell r="Y1425">
            <v>189941</v>
          </cell>
          <cell r="Z1425">
            <v>67818</v>
          </cell>
          <cell r="AA1425">
            <v>171012</v>
          </cell>
          <cell r="AB1425">
            <v>105744</v>
          </cell>
          <cell r="AC1425">
            <v>40284</v>
          </cell>
          <cell r="AD1425">
            <v>44142</v>
          </cell>
          <cell r="AE1425">
            <v>63650</v>
          </cell>
          <cell r="AF1425">
            <v>32179</v>
          </cell>
          <cell r="AG1425">
            <v>35758</v>
          </cell>
          <cell r="AH1425">
            <v>99086</v>
          </cell>
          <cell r="AI1425">
            <v>44422</v>
          </cell>
          <cell r="AJ1425">
            <v>68604</v>
          </cell>
          <cell r="AK1425">
            <v>30877</v>
          </cell>
          <cell r="AL1425">
            <v>189775</v>
          </cell>
          <cell r="AM1425">
            <v>14140</v>
          </cell>
          <cell r="AN1425">
            <v>45170</v>
          </cell>
          <cell r="AO1425">
            <v>74291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5642246</v>
          </cell>
          <cell r="L1426">
            <v>27090</v>
          </cell>
          <cell r="M1426">
            <v>107155</v>
          </cell>
          <cell r="N1426">
            <v>240020</v>
          </cell>
          <cell r="O1426">
            <v>323390</v>
          </cell>
          <cell r="P1426">
            <v>174801</v>
          </cell>
          <cell r="Q1426">
            <v>215089</v>
          </cell>
          <cell r="R1426">
            <v>163461</v>
          </cell>
          <cell r="S1426">
            <v>121470</v>
          </cell>
          <cell r="T1426">
            <v>333362</v>
          </cell>
          <cell r="U1426">
            <v>250274</v>
          </cell>
          <cell r="V1426">
            <v>220166</v>
          </cell>
          <cell r="W1426">
            <v>252580</v>
          </cell>
          <cell r="X1426">
            <v>196581</v>
          </cell>
          <cell r="Y1426">
            <v>128833</v>
          </cell>
          <cell r="Z1426">
            <v>192780</v>
          </cell>
          <cell r="AA1426">
            <v>447452</v>
          </cell>
          <cell r="AB1426">
            <v>289614</v>
          </cell>
          <cell r="AC1426">
            <v>45241</v>
          </cell>
          <cell r="AD1426">
            <v>445632</v>
          </cell>
          <cell r="AE1426">
            <v>309325</v>
          </cell>
          <cell r="AF1426">
            <v>261927</v>
          </cell>
          <cell r="AG1426">
            <v>82183</v>
          </cell>
          <cell r="AH1426">
            <v>112892</v>
          </cell>
          <cell r="AI1426">
            <v>337724</v>
          </cell>
          <cell r="AJ1426">
            <v>43001</v>
          </cell>
          <cell r="AK1426">
            <v>76348</v>
          </cell>
          <cell r="AL1426">
            <v>103765</v>
          </cell>
          <cell r="AM1426">
            <v>73892</v>
          </cell>
          <cell r="AN1426">
            <v>20232</v>
          </cell>
          <cell r="AO1426">
            <v>44440</v>
          </cell>
          <cell r="AP1426">
            <v>43</v>
          </cell>
          <cell r="AQ1426">
            <v>1483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  <cell r="J1427">
            <v>39433</v>
          </cell>
          <cell r="L1427">
            <v>1694</v>
          </cell>
          <cell r="M1427">
            <v>2534</v>
          </cell>
          <cell r="N1427">
            <v>3187</v>
          </cell>
          <cell r="O1427">
            <v>2757</v>
          </cell>
          <cell r="P1427">
            <v>2236</v>
          </cell>
          <cell r="Q1427">
            <v>1996</v>
          </cell>
          <cell r="R1427">
            <v>2120</v>
          </cell>
          <cell r="S1427">
            <v>3012</v>
          </cell>
          <cell r="T1427">
            <v>850</v>
          </cell>
          <cell r="U1427">
            <v>1245</v>
          </cell>
          <cell r="V1427">
            <v>2163</v>
          </cell>
          <cell r="W1427">
            <v>1957</v>
          </cell>
          <cell r="X1427">
            <v>1980</v>
          </cell>
          <cell r="Y1427">
            <v>1192</v>
          </cell>
          <cell r="Z1427">
            <v>336</v>
          </cell>
          <cell r="AA1427">
            <v>938</v>
          </cell>
          <cell r="AB1427">
            <v>1363</v>
          </cell>
          <cell r="AC1427">
            <v>768</v>
          </cell>
          <cell r="AD1427">
            <v>485</v>
          </cell>
          <cell r="AE1427">
            <v>1329</v>
          </cell>
          <cell r="AF1427">
            <v>1283</v>
          </cell>
          <cell r="AG1427">
            <v>373</v>
          </cell>
          <cell r="AH1427">
            <v>612</v>
          </cell>
          <cell r="AI1427">
            <v>363</v>
          </cell>
          <cell r="AJ1427">
            <v>518</v>
          </cell>
          <cell r="AK1427">
            <v>520</v>
          </cell>
          <cell r="AL1427">
            <v>549</v>
          </cell>
          <cell r="AM1427">
            <v>615</v>
          </cell>
          <cell r="AN1427">
            <v>458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  <cell r="J1428">
            <v>2028077</v>
          </cell>
          <cell r="L1428">
            <v>5661</v>
          </cell>
          <cell r="M1428">
            <v>62494</v>
          </cell>
          <cell r="N1428">
            <v>107103</v>
          </cell>
          <cell r="O1428">
            <v>43002</v>
          </cell>
          <cell r="P1428">
            <v>94585</v>
          </cell>
          <cell r="Q1428">
            <v>465187</v>
          </cell>
          <cell r="R1428">
            <v>255403</v>
          </cell>
          <cell r="S1428">
            <v>57173</v>
          </cell>
          <cell r="T1428">
            <v>22902</v>
          </cell>
          <cell r="U1428">
            <v>75860</v>
          </cell>
          <cell r="V1428">
            <v>78072</v>
          </cell>
          <cell r="W1428">
            <v>86113</v>
          </cell>
          <cell r="X1428">
            <v>115166</v>
          </cell>
          <cell r="Y1428">
            <v>31488</v>
          </cell>
          <cell r="Z1428">
            <v>85821</v>
          </cell>
          <cell r="AA1428">
            <v>10613</v>
          </cell>
          <cell r="AB1428">
            <v>40806</v>
          </cell>
          <cell r="AC1428">
            <v>54233</v>
          </cell>
          <cell r="AD1428">
            <v>47164</v>
          </cell>
          <cell r="AE1428">
            <v>41566</v>
          </cell>
          <cell r="AF1428">
            <v>12116</v>
          </cell>
          <cell r="AG1428">
            <v>19210</v>
          </cell>
          <cell r="AH1428">
            <v>51381</v>
          </cell>
          <cell r="AI1428">
            <v>27526</v>
          </cell>
          <cell r="AJ1428">
            <v>16308</v>
          </cell>
          <cell r="AK1428">
            <v>41897</v>
          </cell>
          <cell r="AL1428">
            <v>2493</v>
          </cell>
          <cell r="AM1428">
            <v>31390</v>
          </cell>
          <cell r="AN1428">
            <v>4518</v>
          </cell>
          <cell r="AO1428">
            <v>32231</v>
          </cell>
          <cell r="AQ1428">
            <v>8595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3241666</v>
          </cell>
          <cell r="L1429">
            <v>54656</v>
          </cell>
          <cell r="M1429">
            <v>157562</v>
          </cell>
          <cell r="N1429">
            <v>245808</v>
          </cell>
          <cell r="O1429">
            <v>282584</v>
          </cell>
          <cell r="P1429">
            <v>211938</v>
          </cell>
          <cell r="Q1429">
            <v>198521</v>
          </cell>
          <cell r="R1429">
            <v>82906</v>
          </cell>
          <cell r="S1429">
            <v>113952</v>
          </cell>
          <cell r="T1429">
            <v>136447</v>
          </cell>
          <cell r="U1429">
            <v>200222</v>
          </cell>
          <cell r="V1429">
            <v>114706</v>
          </cell>
          <cell r="W1429">
            <v>100516</v>
          </cell>
          <cell r="X1429">
            <v>82449</v>
          </cell>
          <cell r="Y1429">
            <v>93759</v>
          </cell>
          <cell r="Z1429">
            <v>74884</v>
          </cell>
          <cell r="AA1429">
            <v>94762</v>
          </cell>
          <cell r="AB1429">
            <v>87069</v>
          </cell>
          <cell r="AC1429">
            <v>79719</v>
          </cell>
          <cell r="AD1429">
            <v>77938</v>
          </cell>
          <cell r="AE1429">
            <v>91165</v>
          </cell>
          <cell r="AF1429">
            <v>70169</v>
          </cell>
          <cell r="AG1429">
            <v>84405</v>
          </cell>
          <cell r="AH1429">
            <v>110410</v>
          </cell>
          <cell r="AI1429">
            <v>36511</v>
          </cell>
          <cell r="AJ1429">
            <v>33248</v>
          </cell>
          <cell r="AK1429">
            <v>42639</v>
          </cell>
          <cell r="AL1429">
            <v>57305</v>
          </cell>
          <cell r="AM1429">
            <v>147703</v>
          </cell>
          <cell r="AN1429">
            <v>69269</v>
          </cell>
          <cell r="AO1429">
            <v>8444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  <cell r="J1430">
            <v>20646</v>
          </cell>
          <cell r="L1430">
            <v>45</v>
          </cell>
          <cell r="M1430">
            <v>861</v>
          </cell>
          <cell r="N1430">
            <v>870</v>
          </cell>
          <cell r="O1430">
            <v>829</v>
          </cell>
          <cell r="P1430">
            <v>584</v>
          </cell>
          <cell r="Q1430">
            <v>984</v>
          </cell>
          <cell r="R1430">
            <v>256</v>
          </cell>
          <cell r="S1430">
            <v>632</v>
          </cell>
          <cell r="T1430">
            <v>1106</v>
          </cell>
          <cell r="U1430">
            <v>2474</v>
          </cell>
          <cell r="V1430">
            <v>1112</v>
          </cell>
          <cell r="W1430">
            <v>701</v>
          </cell>
          <cell r="X1430">
            <v>1838</v>
          </cell>
          <cell r="Y1430">
            <v>1001</v>
          </cell>
          <cell r="Z1430">
            <v>2147</v>
          </cell>
          <cell r="AA1430">
            <v>110</v>
          </cell>
          <cell r="AB1430">
            <v>225</v>
          </cell>
          <cell r="AC1430">
            <v>3042</v>
          </cell>
          <cell r="AD1430">
            <v>448</v>
          </cell>
          <cell r="AE1430">
            <v>595</v>
          </cell>
          <cell r="AF1430">
            <v>490</v>
          </cell>
          <cell r="AG1430">
            <v>296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  <cell r="J1431">
            <v>5205642</v>
          </cell>
          <cell r="L1431">
            <v>14986</v>
          </cell>
          <cell r="M1431">
            <v>152608</v>
          </cell>
          <cell r="N1431">
            <v>217033</v>
          </cell>
          <cell r="O1431">
            <v>244434</v>
          </cell>
          <cell r="P1431">
            <v>298912</v>
          </cell>
          <cell r="Q1431">
            <v>205071</v>
          </cell>
          <cell r="R1431">
            <v>198332</v>
          </cell>
          <cell r="S1431">
            <v>167556</v>
          </cell>
          <cell r="T1431">
            <v>244085</v>
          </cell>
          <cell r="U1431">
            <v>189640</v>
          </cell>
          <cell r="V1431">
            <v>418754</v>
          </cell>
          <cell r="W1431">
            <v>232906</v>
          </cell>
          <cell r="X1431">
            <v>285376</v>
          </cell>
          <cell r="Y1431">
            <v>375467</v>
          </cell>
          <cell r="Z1431">
            <v>183151</v>
          </cell>
          <cell r="AA1431">
            <v>219642</v>
          </cell>
          <cell r="AB1431">
            <v>284812</v>
          </cell>
          <cell r="AC1431">
            <v>197453</v>
          </cell>
          <cell r="AD1431">
            <v>274608</v>
          </cell>
          <cell r="AE1431">
            <v>279588</v>
          </cell>
          <cell r="AF1431">
            <v>182518</v>
          </cell>
          <cell r="AG1431">
            <v>190698</v>
          </cell>
          <cell r="AH1431">
            <v>134610</v>
          </cell>
          <cell r="AI1431">
            <v>13402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  <cell r="J1432">
            <v>1619267</v>
          </cell>
          <cell r="L1432">
            <v>7563</v>
          </cell>
          <cell r="M1432">
            <v>43294</v>
          </cell>
          <cell r="N1432">
            <v>57217</v>
          </cell>
          <cell r="O1432">
            <v>49455</v>
          </cell>
          <cell r="P1432">
            <v>66926</v>
          </cell>
          <cell r="Q1432">
            <v>41895</v>
          </cell>
          <cell r="R1432">
            <v>46776</v>
          </cell>
          <cell r="S1432">
            <v>29611</v>
          </cell>
          <cell r="T1432">
            <v>41654</v>
          </cell>
          <cell r="U1432">
            <v>24721</v>
          </cell>
          <cell r="V1432">
            <v>34998</v>
          </cell>
          <cell r="W1432">
            <v>34570</v>
          </cell>
          <cell r="X1432">
            <v>90258</v>
          </cell>
          <cell r="Y1432">
            <v>52094</v>
          </cell>
          <cell r="Z1432">
            <v>107847</v>
          </cell>
          <cell r="AA1432">
            <v>137228</v>
          </cell>
          <cell r="AB1432">
            <v>119205</v>
          </cell>
          <cell r="AC1432">
            <v>190531</v>
          </cell>
          <cell r="AD1432">
            <v>113056</v>
          </cell>
          <cell r="AE1432">
            <v>144074</v>
          </cell>
          <cell r="AF1432">
            <v>88080</v>
          </cell>
          <cell r="AG1432">
            <v>81511</v>
          </cell>
          <cell r="AH1432">
            <v>16703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10777</v>
          </cell>
          <cell r="L1433">
            <v>68</v>
          </cell>
          <cell r="M1433">
            <v>567</v>
          </cell>
          <cell r="N1433">
            <v>489</v>
          </cell>
          <cell r="O1433">
            <v>1231</v>
          </cell>
          <cell r="P1433">
            <v>167</v>
          </cell>
          <cell r="Q1433">
            <v>435</v>
          </cell>
          <cell r="R1433">
            <v>178</v>
          </cell>
          <cell r="S1433">
            <v>264</v>
          </cell>
          <cell r="T1433">
            <v>274</v>
          </cell>
          <cell r="U1433">
            <v>356</v>
          </cell>
          <cell r="V1433">
            <v>257</v>
          </cell>
          <cell r="W1433">
            <v>3676</v>
          </cell>
          <cell r="X1433">
            <v>657</v>
          </cell>
          <cell r="Y1433">
            <v>108</v>
          </cell>
          <cell r="AA1433">
            <v>664</v>
          </cell>
          <cell r="AB1433">
            <v>25</v>
          </cell>
          <cell r="AC1433">
            <v>226</v>
          </cell>
          <cell r="AD1433">
            <v>321</v>
          </cell>
          <cell r="AE1433">
            <v>138</v>
          </cell>
          <cell r="AF1433">
            <v>353</v>
          </cell>
          <cell r="AG1433">
            <v>323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  <cell r="J1434">
            <v>1983655</v>
          </cell>
          <cell r="L1434">
            <v>8225</v>
          </cell>
          <cell r="M1434">
            <v>76748</v>
          </cell>
          <cell r="N1434">
            <v>71351</v>
          </cell>
          <cell r="O1434">
            <v>56571</v>
          </cell>
          <cell r="P1434">
            <v>71703</v>
          </cell>
          <cell r="Q1434">
            <v>96888</v>
          </cell>
          <cell r="R1434">
            <v>98146</v>
          </cell>
          <cell r="S1434">
            <v>64167</v>
          </cell>
          <cell r="T1434">
            <v>86264</v>
          </cell>
          <cell r="U1434">
            <v>37996</v>
          </cell>
          <cell r="V1434">
            <v>122450</v>
          </cell>
          <cell r="W1434">
            <v>104596</v>
          </cell>
          <cell r="X1434">
            <v>225290</v>
          </cell>
          <cell r="Y1434">
            <v>58201</v>
          </cell>
          <cell r="Z1434">
            <v>58057</v>
          </cell>
          <cell r="AA1434">
            <v>133439</v>
          </cell>
          <cell r="AB1434">
            <v>49019</v>
          </cell>
          <cell r="AC1434">
            <v>56661</v>
          </cell>
          <cell r="AD1434">
            <v>35905</v>
          </cell>
          <cell r="AE1434">
            <v>80492</v>
          </cell>
          <cell r="AF1434">
            <v>196878</v>
          </cell>
          <cell r="AG1434">
            <v>161678</v>
          </cell>
          <cell r="AH1434">
            <v>28072</v>
          </cell>
          <cell r="AI1434">
            <v>4858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611428</v>
          </cell>
          <cell r="L1435">
            <v>2456</v>
          </cell>
          <cell r="M1435">
            <v>8706</v>
          </cell>
          <cell r="N1435">
            <v>51777</v>
          </cell>
          <cell r="O1435">
            <v>7787</v>
          </cell>
          <cell r="P1435">
            <v>4221</v>
          </cell>
          <cell r="Q1435">
            <v>3677</v>
          </cell>
          <cell r="R1435">
            <v>8357</v>
          </cell>
          <cell r="S1435">
            <v>23779</v>
          </cell>
          <cell r="T1435">
            <v>43763</v>
          </cell>
          <cell r="U1435">
            <v>11646</v>
          </cell>
          <cell r="V1435">
            <v>57211</v>
          </cell>
          <cell r="W1435">
            <v>141373</v>
          </cell>
          <cell r="X1435">
            <v>21823</v>
          </cell>
          <cell r="Y1435">
            <v>32579</v>
          </cell>
          <cell r="Z1435">
            <v>20448</v>
          </cell>
          <cell r="AA1435">
            <v>8364</v>
          </cell>
          <cell r="AB1435">
            <v>11768</v>
          </cell>
          <cell r="AC1435">
            <v>60566</v>
          </cell>
          <cell r="AD1435">
            <v>19437</v>
          </cell>
          <cell r="AE1435">
            <v>29409</v>
          </cell>
          <cell r="AF1435">
            <v>38223</v>
          </cell>
          <cell r="AG1435">
            <v>4058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347725</v>
          </cell>
          <cell r="L1436">
            <v>4701</v>
          </cell>
          <cell r="M1436">
            <v>18059</v>
          </cell>
          <cell r="N1436">
            <v>18676</v>
          </cell>
          <cell r="O1436">
            <v>20463</v>
          </cell>
          <cell r="P1436">
            <v>28142</v>
          </cell>
          <cell r="Q1436">
            <v>25295</v>
          </cell>
          <cell r="R1436">
            <v>16377</v>
          </cell>
          <cell r="S1436">
            <v>15831</v>
          </cell>
          <cell r="T1436">
            <v>13610</v>
          </cell>
          <cell r="U1436">
            <v>16779</v>
          </cell>
          <cell r="V1436">
            <v>13221</v>
          </cell>
          <cell r="W1436">
            <v>12177</v>
          </cell>
          <cell r="X1436">
            <v>13703</v>
          </cell>
          <cell r="Y1436">
            <v>18584</v>
          </cell>
          <cell r="Z1436">
            <v>12036</v>
          </cell>
          <cell r="AA1436">
            <v>6947</v>
          </cell>
          <cell r="AB1436">
            <v>9606</v>
          </cell>
          <cell r="AC1436">
            <v>8736</v>
          </cell>
          <cell r="AD1436">
            <v>8278</v>
          </cell>
          <cell r="AE1436">
            <v>7519</v>
          </cell>
          <cell r="AF1436">
            <v>7256</v>
          </cell>
          <cell r="AG1436">
            <v>9191</v>
          </cell>
          <cell r="AH1436">
            <v>7773</v>
          </cell>
          <cell r="AI1436">
            <v>8100</v>
          </cell>
          <cell r="AJ1436">
            <v>7991</v>
          </cell>
          <cell r="AK1436">
            <v>4008</v>
          </cell>
          <cell r="AL1436">
            <v>5060</v>
          </cell>
          <cell r="AM1436">
            <v>7520</v>
          </cell>
          <cell r="AN1436">
            <v>2086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7073473</v>
          </cell>
          <cell r="L1437">
            <v>32988</v>
          </cell>
          <cell r="M1437">
            <v>152913</v>
          </cell>
          <cell r="N1437">
            <v>318900</v>
          </cell>
          <cell r="O1437">
            <v>398537</v>
          </cell>
          <cell r="P1437">
            <v>409465</v>
          </cell>
          <cell r="Q1437">
            <v>502051</v>
          </cell>
          <cell r="R1437">
            <v>736232</v>
          </cell>
          <cell r="S1437">
            <v>234885</v>
          </cell>
          <cell r="T1437">
            <v>517212</v>
          </cell>
          <cell r="U1437">
            <v>337098</v>
          </cell>
          <cell r="V1437">
            <v>421081</v>
          </cell>
          <cell r="W1437">
            <v>299722</v>
          </cell>
          <cell r="X1437">
            <v>368702</v>
          </cell>
          <cell r="Y1437">
            <v>395767</v>
          </cell>
          <cell r="Z1437">
            <v>142517</v>
          </cell>
          <cell r="AA1437">
            <v>112648</v>
          </cell>
          <cell r="AB1437">
            <v>220935</v>
          </cell>
          <cell r="AC1437">
            <v>124998</v>
          </cell>
          <cell r="AD1437">
            <v>139455</v>
          </cell>
          <cell r="AE1437">
            <v>104737</v>
          </cell>
          <cell r="AF1437">
            <v>197225</v>
          </cell>
          <cell r="AG1437">
            <v>144264</v>
          </cell>
          <cell r="AH1437">
            <v>136238</v>
          </cell>
          <cell r="AI1437">
            <v>83107</v>
          </cell>
          <cell r="AJ1437">
            <v>120889</v>
          </cell>
          <cell r="AK1437">
            <v>72771</v>
          </cell>
          <cell r="AL1437">
            <v>72037</v>
          </cell>
          <cell r="AM1437">
            <v>110117</v>
          </cell>
          <cell r="AN1437">
            <v>96787</v>
          </cell>
          <cell r="AO1437">
            <v>69195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4748692</v>
          </cell>
          <cell r="L1438">
            <v>38421</v>
          </cell>
          <cell r="M1438">
            <v>107658</v>
          </cell>
          <cell r="N1438">
            <v>134259</v>
          </cell>
          <cell r="O1438">
            <v>394717</v>
          </cell>
          <cell r="P1438">
            <v>156857</v>
          </cell>
          <cell r="Q1438">
            <v>267035</v>
          </cell>
          <cell r="R1438">
            <v>181613</v>
          </cell>
          <cell r="S1438">
            <v>152047</v>
          </cell>
          <cell r="T1438">
            <v>248693</v>
          </cell>
          <cell r="U1438">
            <v>183151</v>
          </cell>
          <cell r="V1438">
            <v>165681</v>
          </cell>
          <cell r="W1438">
            <v>205170</v>
          </cell>
          <cell r="X1438">
            <v>197971</v>
          </cell>
          <cell r="Y1438">
            <v>139304</v>
          </cell>
          <cell r="Z1438">
            <v>137527</v>
          </cell>
          <cell r="AA1438">
            <v>316319</v>
          </cell>
          <cell r="AB1438">
            <v>180097</v>
          </cell>
          <cell r="AC1438">
            <v>200192</v>
          </cell>
          <cell r="AD1438">
            <v>187080</v>
          </cell>
          <cell r="AE1438">
            <v>92260</v>
          </cell>
          <cell r="AF1438">
            <v>130432</v>
          </cell>
          <cell r="AG1438">
            <v>112091</v>
          </cell>
          <cell r="AH1438">
            <v>149220</v>
          </cell>
          <cell r="AI1438">
            <v>77107</v>
          </cell>
          <cell r="AJ1438">
            <v>123141</v>
          </cell>
          <cell r="AK1438">
            <v>216337</v>
          </cell>
          <cell r="AL1438">
            <v>96792</v>
          </cell>
          <cell r="AM1438">
            <v>55594</v>
          </cell>
          <cell r="AN1438">
            <v>101844</v>
          </cell>
          <cell r="AQ1438">
            <v>82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  <cell r="J1439">
            <v>12679</v>
          </cell>
          <cell r="L1439">
            <v>114</v>
          </cell>
          <cell r="M1439">
            <v>218</v>
          </cell>
          <cell r="N1439">
            <v>111</v>
          </cell>
          <cell r="O1439">
            <v>612</v>
          </cell>
          <cell r="P1439">
            <v>1678</v>
          </cell>
          <cell r="Q1439">
            <v>680</v>
          </cell>
          <cell r="S1439">
            <v>806</v>
          </cell>
          <cell r="T1439">
            <v>347</v>
          </cell>
          <cell r="V1439">
            <v>35</v>
          </cell>
          <cell r="W1439">
            <v>44</v>
          </cell>
          <cell r="X1439">
            <v>29</v>
          </cell>
          <cell r="AA1439">
            <v>252</v>
          </cell>
          <cell r="AB1439">
            <v>17</v>
          </cell>
          <cell r="AC1439">
            <v>147</v>
          </cell>
          <cell r="AD1439">
            <v>172</v>
          </cell>
          <cell r="AE1439">
            <v>222</v>
          </cell>
          <cell r="AG1439">
            <v>77</v>
          </cell>
          <cell r="AH1439">
            <v>32</v>
          </cell>
          <cell r="AI1439">
            <v>1127</v>
          </cell>
          <cell r="AJ1439">
            <v>1137</v>
          </cell>
          <cell r="AK1439">
            <v>503</v>
          </cell>
          <cell r="AL1439">
            <v>3563</v>
          </cell>
          <cell r="AM1439">
            <v>756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  <cell r="J1440">
            <v>2350530</v>
          </cell>
          <cell r="L1440">
            <v>3928</v>
          </cell>
          <cell r="M1440">
            <v>23537</v>
          </cell>
          <cell r="N1440">
            <v>32190</v>
          </cell>
          <cell r="O1440">
            <v>20999</v>
          </cell>
          <cell r="P1440">
            <v>33127</v>
          </cell>
          <cell r="Q1440">
            <v>33273</v>
          </cell>
          <cell r="R1440">
            <v>40614</v>
          </cell>
          <cell r="S1440">
            <v>37137</v>
          </cell>
          <cell r="T1440">
            <v>25942</v>
          </cell>
          <cell r="U1440">
            <v>26846</v>
          </cell>
          <cell r="V1440">
            <v>31250</v>
          </cell>
          <cell r="W1440">
            <v>1871</v>
          </cell>
          <cell r="X1440">
            <v>36304</v>
          </cell>
          <cell r="Y1440">
            <v>2428</v>
          </cell>
          <cell r="Z1440">
            <v>3647</v>
          </cell>
          <cell r="AA1440">
            <v>10247</v>
          </cell>
          <cell r="AB1440">
            <v>2929</v>
          </cell>
          <cell r="AC1440">
            <v>2580</v>
          </cell>
          <cell r="AD1440">
            <v>7993</v>
          </cell>
          <cell r="AF1440">
            <v>3609</v>
          </cell>
          <cell r="AG1440">
            <v>9072</v>
          </cell>
          <cell r="AH1440">
            <v>122182</v>
          </cell>
          <cell r="AI1440">
            <v>316350</v>
          </cell>
          <cell r="AJ1440">
            <v>233142</v>
          </cell>
          <cell r="AK1440">
            <v>328122</v>
          </cell>
          <cell r="AL1440">
            <v>310089</v>
          </cell>
          <cell r="AM1440">
            <v>239424</v>
          </cell>
          <cell r="AN1440">
            <v>97368</v>
          </cell>
          <cell r="AO1440">
            <v>184480</v>
          </cell>
          <cell r="AP1440">
            <v>20038</v>
          </cell>
          <cell r="AQ1440">
            <v>26613</v>
          </cell>
          <cell r="AS1440">
            <v>83199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  <cell r="J1441">
            <v>888358</v>
          </cell>
          <cell r="L1441">
            <v>698</v>
          </cell>
          <cell r="M1441">
            <v>5718</v>
          </cell>
          <cell r="N1441">
            <v>3815</v>
          </cell>
          <cell r="O1441">
            <v>7814</v>
          </cell>
          <cell r="P1441">
            <v>6522</v>
          </cell>
          <cell r="Q1441">
            <v>14382</v>
          </cell>
          <cell r="R1441">
            <v>1742</v>
          </cell>
          <cell r="S1441">
            <v>8676</v>
          </cell>
          <cell r="T1441">
            <v>2503</v>
          </cell>
          <cell r="U1441">
            <v>5207</v>
          </cell>
          <cell r="V1441">
            <v>1383</v>
          </cell>
          <cell r="W1441">
            <v>1803</v>
          </cell>
          <cell r="X1441">
            <v>15291</v>
          </cell>
          <cell r="Y1441">
            <v>2456</v>
          </cell>
          <cell r="Z1441">
            <v>10031</v>
          </cell>
          <cell r="AA1441">
            <v>1816</v>
          </cell>
          <cell r="AB1441">
            <v>2349</v>
          </cell>
          <cell r="AC1441">
            <v>2790</v>
          </cell>
          <cell r="AD1441">
            <v>1867</v>
          </cell>
          <cell r="AE1441">
            <v>964</v>
          </cell>
          <cell r="AF1441">
            <v>4088</v>
          </cell>
          <cell r="AG1441">
            <v>11422</v>
          </cell>
          <cell r="AH1441">
            <v>73410</v>
          </cell>
          <cell r="AI1441">
            <v>98135</v>
          </cell>
          <cell r="AJ1441">
            <v>146647</v>
          </cell>
          <cell r="AK1441">
            <v>64003</v>
          </cell>
          <cell r="AL1441">
            <v>78939</v>
          </cell>
          <cell r="AM1441">
            <v>132169</v>
          </cell>
          <cell r="AN1441">
            <v>26883</v>
          </cell>
          <cell r="AO1441">
            <v>100236</v>
          </cell>
          <cell r="AP1441">
            <v>30250</v>
          </cell>
          <cell r="AR1441">
            <v>24349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4138091</v>
          </cell>
          <cell r="L1442">
            <v>186614</v>
          </cell>
          <cell r="M1442">
            <v>309485</v>
          </cell>
          <cell r="N1442">
            <v>285668</v>
          </cell>
          <cell r="O1442">
            <v>274116</v>
          </cell>
          <cell r="P1442">
            <v>264050</v>
          </cell>
          <cell r="Q1442">
            <v>248682</v>
          </cell>
          <cell r="R1442">
            <v>252393</v>
          </cell>
          <cell r="S1442">
            <v>204912</v>
          </cell>
          <cell r="T1442">
            <v>179026</v>
          </cell>
          <cell r="U1442">
            <v>141232</v>
          </cell>
          <cell r="V1442">
            <v>137916</v>
          </cell>
          <cell r="W1442">
            <v>174515</v>
          </cell>
          <cell r="X1442">
            <v>157019</v>
          </cell>
          <cell r="Y1442">
            <v>143046</v>
          </cell>
          <cell r="Z1442">
            <v>139748</v>
          </cell>
          <cell r="AA1442">
            <v>120759</v>
          </cell>
          <cell r="AB1442">
            <v>108679</v>
          </cell>
          <cell r="AC1442">
            <v>110034</v>
          </cell>
          <cell r="AD1442">
            <v>103773</v>
          </cell>
          <cell r="AE1442">
            <v>91294</v>
          </cell>
          <cell r="AF1442">
            <v>66448</v>
          </cell>
          <cell r="AG1442">
            <v>63412</v>
          </cell>
          <cell r="AH1442">
            <v>62991</v>
          </cell>
          <cell r="AI1442">
            <v>61583</v>
          </cell>
          <cell r="AJ1442">
            <v>59881</v>
          </cell>
          <cell r="AK1442">
            <v>63912</v>
          </cell>
          <cell r="AL1442">
            <v>59172</v>
          </cell>
          <cell r="AM1442">
            <v>48427</v>
          </cell>
          <cell r="AN1442">
            <v>19120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886630</v>
          </cell>
          <cell r="L1443">
            <v>19883</v>
          </cell>
          <cell r="M1443">
            <v>39152</v>
          </cell>
          <cell r="N1443">
            <v>33654</v>
          </cell>
          <cell r="O1443">
            <v>44232</v>
          </cell>
          <cell r="P1443">
            <v>24097</v>
          </cell>
          <cell r="Q1443">
            <v>18091</v>
          </cell>
          <cell r="R1443">
            <v>29348</v>
          </cell>
          <cell r="S1443">
            <v>23682</v>
          </cell>
          <cell r="T1443">
            <v>24403</v>
          </cell>
          <cell r="U1443">
            <v>18997</v>
          </cell>
          <cell r="V1443">
            <v>17802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44139</v>
          </cell>
          <cell r="AB1443">
            <v>30739</v>
          </cell>
          <cell r="AC1443">
            <v>32056</v>
          </cell>
          <cell r="AD1443">
            <v>65368</v>
          </cell>
          <cell r="AE1443">
            <v>70843</v>
          </cell>
          <cell r="AF1443">
            <v>53850</v>
          </cell>
          <cell r="AG1443">
            <v>32819</v>
          </cell>
          <cell r="AH1443">
            <v>23757</v>
          </cell>
          <cell r="AI1443">
            <v>20267</v>
          </cell>
          <cell r="AJ1443">
            <v>15320</v>
          </cell>
          <cell r="AK1443">
            <v>27152</v>
          </cell>
          <cell r="AL1443">
            <v>14881</v>
          </cell>
          <cell r="AM1443">
            <v>28878</v>
          </cell>
          <cell r="AN1443">
            <v>5122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1691485</v>
          </cell>
          <cell r="L1444">
            <v>26682</v>
          </cell>
          <cell r="M1444">
            <v>50877</v>
          </cell>
          <cell r="N1444">
            <v>58463</v>
          </cell>
          <cell r="O1444">
            <v>51981</v>
          </cell>
          <cell r="P1444">
            <v>52528</v>
          </cell>
          <cell r="Q1444">
            <v>48487</v>
          </cell>
          <cell r="R1444">
            <v>53482</v>
          </cell>
          <cell r="S1444">
            <v>41518</v>
          </cell>
          <cell r="T1444">
            <v>37996</v>
          </cell>
          <cell r="U1444">
            <v>33924</v>
          </cell>
          <cell r="V1444">
            <v>32753</v>
          </cell>
          <cell r="W1444">
            <v>43086</v>
          </cell>
          <cell r="X1444">
            <v>49644</v>
          </cell>
          <cell r="Y1444">
            <v>51366</v>
          </cell>
          <cell r="Z1444">
            <v>43068</v>
          </cell>
          <cell r="AA1444">
            <v>99743</v>
          </cell>
          <cell r="AB1444">
            <v>85829</v>
          </cell>
          <cell r="AC1444">
            <v>92157</v>
          </cell>
          <cell r="AD1444">
            <v>110223</v>
          </cell>
          <cell r="AE1444">
            <v>124521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46290</v>
          </cell>
          <cell r="AJ1444">
            <v>50720</v>
          </cell>
          <cell r="AK1444">
            <v>48769</v>
          </cell>
          <cell r="AL1444">
            <v>30907</v>
          </cell>
          <cell r="AM1444">
            <v>34861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51595</v>
          </cell>
          <cell r="L1445">
            <v>3895</v>
          </cell>
          <cell r="M1445">
            <v>10736</v>
          </cell>
          <cell r="N1445">
            <v>10152</v>
          </cell>
          <cell r="O1445">
            <v>5188</v>
          </cell>
          <cell r="P1445">
            <v>6431</v>
          </cell>
          <cell r="Q1445">
            <v>3128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822003</v>
          </cell>
          <cell r="L1446">
            <v>4100</v>
          </cell>
          <cell r="M1446">
            <v>36526</v>
          </cell>
          <cell r="N1446">
            <v>63846</v>
          </cell>
          <cell r="O1446">
            <v>123286</v>
          </cell>
          <cell r="P1446">
            <v>147781</v>
          </cell>
          <cell r="Q1446">
            <v>80785</v>
          </cell>
          <cell r="R1446">
            <v>127099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16985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4916</v>
          </cell>
          <cell r="AJ1446">
            <v>33226</v>
          </cell>
          <cell r="AK1446">
            <v>4032</v>
          </cell>
          <cell r="AL1446">
            <v>1357</v>
          </cell>
          <cell r="AM1446">
            <v>1968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102492</v>
          </cell>
          <cell r="L1447">
            <v>4992</v>
          </cell>
          <cell r="M1447">
            <v>11303</v>
          </cell>
          <cell r="N1447">
            <v>8957</v>
          </cell>
          <cell r="O1447">
            <v>13238</v>
          </cell>
          <cell r="P1447">
            <v>8831</v>
          </cell>
          <cell r="Q1447">
            <v>2508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2472</v>
          </cell>
          <cell r="AF1447">
            <v>4074</v>
          </cell>
          <cell r="AG1447">
            <v>8992</v>
          </cell>
          <cell r="AH1447">
            <v>9606</v>
          </cell>
          <cell r="AI1447">
            <v>5796</v>
          </cell>
          <cell r="AJ1447">
            <v>5093</v>
          </cell>
          <cell r="AK1447">
            <v>1088</v>
          </cell>
          <cell r="AL1447">
            <v>1195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151303</v>
          </cell>
          <cell r="L1448">
            <v>5831</v>
          </cell>
          <cell r="M1448">
            <v>13938</v>
          </cell>
          <cell r="N1448">
            <v>12746</v>
          </cell>
          <cell r="O1448">
            <v>9564</v>
          </cell>
          <cell r="P1448">
            <v>12686</v>
          </cell>
          <cell r="Q1448">
            <v>6959</v>
          </cell>
          <cell r="R1448">
            <v>9561</v>
          </cell>
          <cell r="S1448">
            <v>6264</v>
          </cell>
          <cell r="T1448">
            <v>8073</v>
          </cell>
          <cell r="U1448">
            <v>5499</v>
          </cell>
          <cell r="V1448">
            <v>5349</v>
          </cell>
          <cell r="W1448">
            <v>7189</v>
          </cell>
          <cell r="X1448">
            <v>9751</v>
          </cell>
          <cell r="Y1448">
            <v>6846</v>
          </cell>
          <cell r="Z1448">
            <v>4011</v>
          </cell>
          <cell r="AA1448">
            <v>4277</v>
          </cell>
          <cell r="AB1448">
            <v>2959</v>
          </cell>
          <cell r="AC1448">
            <v>3166</v>
          </cell>
          <cell r="AD1448">
            <v>3674</v>
          </cell>
          <cell r="AE1448">
            <v>2531</v>
          </cell>
          <cell r="AF1448">
            <v>923</v>
          </cell>
          <cell r="AG1448">
            <v>2865</v>
          </cell>
          <cell r="AH1448">
            <v>1219</v>
          </cell>
          <cell r="AI1448">
            <v>331</v>
          </cell>
          <cell r="AJ1448">
            <v>1300</v>
          </cell>
          <cell r="AK1448">
            <v>2083</v>
          </cell>
          <cell r="AL1448">
            <v>1189</v>
          </cell>
          <cell r="AM1448">
            <v>337</v>
          </cell>
          <cell r="AN1448">
            <v>182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1590309</v>
          </cell>
          <cell r="L1449">
            <v>11956</v>
          </cell>
          <cell r="M1449">
            <v>127574</v>
          </cell>
          <cell r="N1449">
            <v>138111</v>
          </cell>
          <cell r="O1449">
            <v>176173</v>
          </cell>
          <cell r="P1449">
            <v>242140</v>
          </cell>
          <cell r="Q1449">
            <v>127818</v>
          </cell>
          <cell r="R1449">
            <v>20722</v>
          </cell>
          <cell r="S1449">
            <v>10096</v>
          </cell>
          <cell r="T1449">
            <v>32916</v>
          </cell>
          <cell r="U1449">
            <v>41887</v>
          </cell>
          <cell r="V1449">
            <v>11329</v>
          </cell>
          <cell r="W1449">
            <v>32983</v>
          </cell>
          <cell r="X1449">
            <v>58759</v>
          </cell>
          <cell r="Y1449">
            <v>36460</v>
          </cell>
          <cell r="Z1449">
            <v>49390</v>
          </cell>
          <cell r="AA1449">
            <v>28280</v>
          </cell>
          <cell r="AB1449">
            <v>15908</v>
          </cell>
          <cell r="AC1449">
            <v>46465</v>
          </cell>
          <cell r="AD1449">
            <v>31636</v>
          </cell>
          <cell r="AE1449">
            <v>12734</v>
          </cell>
          <cell r="AF1449">
            <v>15127</v>
          </cell>
          <cell r="AG1449">
            <v>63993</v>
          </cell>
          <cell r="AH1449">
            <v>118590</v>
          </cell>
          <cell r="AI1449">
            <v>4038</v>
          </cell>
          <cell r="AJ1449">
            <v>15014</v>
          </cell>
          <cell r="AK1449">
            <v>21469</v>
          </cell>
          <cell r="AL1449">
            <v>27045</v>
          </cell>
          <cell r="AM1449">
            <v>5799</v>
          </cell>
          <cell r="AN1449">
            <v>30553</v>
          </cell>
          <cell r="AO1449">
            <v>35344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3441447</v>
          </cell>
          <cell r="L1450">
            <v>53869</v>
          </cell>
          <cell r="M1450">
            <v>152089</v>
          </cell>
          <cell r="N1450">
            <v>289869</v>
          </cell>
          <cell r="O1450">
            <v>160332</v>
          </cell>
          <cell r="P1450">
            <v>120430</v>
          </cell>
          <cell r="Q1450">
            <v>111431</v>
          </cell>
          <cell r="R1450">
            <v>184066</v>
          </cell>
          <cell r="S1450">
            <v>70194</v>
          </cell>
          <cell r="T1450">
            <v>97942</v>
          </cell>
          <cell r="U1450">
            <v>87358</v>
          </cell>
          <cell r="V1450">
            <v>78368</v>
          </cell>
          <cell r="W1450">
            <v>340325</v>
          </cell>
          <cell r="X1450">
            <v>81580</v>
          </cell>
          <cell r="Y1450">
            <v>106308</v>
          </cell>
          <cell r="Z1450">
            <v>191138</v>
          </cell>
          <cell r="AA1450">
            <v>61941</v>
          </cell>
          <cell r="AB1450">
            <v>160127</v>
          </cell>
          <cell r="AC1450">
            <v>77533</v>
          </cell>
          <cell r="AD1450">
            <v>151418</v>
          </cell>
          <cell r="AE1450">
            <v>178926</v>
          </cell>
          <cell r="AF1450">
            <v>89102</v>
          </cell>
          <cell r="AG1450">
            <v>107770</v>
          </cell>
          <cell r="AH1450">
            <v>114117</v>
          </cell>
          <cell r="AI1450">
            <v>50493</v>
          </cell>
          <cell r="AJ1450">
            <v>116111</v>
          </cell>
          <cell r="AK1450">
            <v>40702</v>
          </cell>
          <cell r="AL1450">
            <v>47525</v>
          </cell>
          <cell r="AM1450">
            <v>66693</v>
          </cell>
          <cell r="AN1450">
            <v>30450</v>
          </cell>
          <cell r="AO1450">
            <v>23240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  <cell r="J1451">
            <v>385748</v>
          </cell>
          <cell r="L1451">
            <v>14280</v>
          </cell>
          <cell r="M1451">
            <v>50207</v>
          </cell>
          <cell r="N1451">
            <v>29564</v>
          </cell>
          <cell r="O1451">
            <v>33415</v>
          </cell>
          <cell r="P1451">
            <v>26361</v>
          </cell>
          <cell r="Q1451">
            <v>18301</v>
          </cell>
          <cell r="R1451">
            <v>18418</v>
          </cell>
          <cell r="S1451">
            <v>15567</v>
          </cell>
          <cell r="T1451">
            <v>18884</v>
          </cell>
          <cell r="U1451">
            <v>17297</v>
          </cell>
          <cell r="V1451">
            <v>17211</v>
          </cell>
          <cell r="W1451">
            <v>15560</v>
          </cell>
          <cell r="X1451">
            <v>19176</v>
          </cell>
          <cell r="Y1451">
            <v>12982</v>
          </cell>
          <cell r="Z1451">
            <v>11743</v>
          </cell>
          <cell r="AA1451">
            <v>8235</v>
          </cell>
          <cell r="AB1451">
            <v>6477</v>
          </cell>
          <cell r="AC1451">
            <v>5801</v>
          </cell>
          <cell r="AD1451">
            <v>6479</v>
          </cell>
          <cell r="AE1451">
            <v>3625</v>
          </cell>
          <cell r="AF1451">
            <v>3660</v>
          </cell>
          <cell r="AG1451">
            <v>4942</v>
          </cell>
          <cell r="AH1451">
            <v>6354</v>
          </cell>
          <cell r="AI1451">
            <v>3734</v>
          </cell>
          <cell r="AJ1451">
            <v>5577</v>
          </cell>
          <cell r="AK1451">
            <v>3456</v>
          </cell>
          <cell r="AL1451">
            <v>3301</v>
          </cell>
          <cell r="AM1451">
            <v>4287</v>
          </cell>
          <cell r="AN1451">
            <v>854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  <cell r="J1452">
            <v>2244042</v>
          </cell>
          <cell r="L1452">
            <v>7987</v>
          </cell>
          <cell r="M1452">
            <v>111425</v>
          </cell>
          <cell r="N1452">
            <v>188352</v>
          </cell>
          <cell r="O1452">
            <v>297320</v>
          </cell>
          <cell r="P1452">
            <v>239500</v>
          </cell>
          <cell r="Q1452">
            <v>251145</v>
          </cell>
          <cell r="R1452">
            <v>110553</v>
          </cell>
          <cell r="S1452">
            <v>33604</v>
          </cell>
          <cell r="T1452">
            <v>107483</v>
          </cell>
          <cell r="U1452">
            <v>46746</v>
          </cell>
          <cell r="V1452">
            <v>139237</v>
          </cell>
          <cell r="W1452">
            <v>60565</v>
          </cell>
          <cell r="X1452">
            <v>31609</v>
          </cell>
          <cell r="Y1452">
            <v>25710</v>
          </cell>
          <cell r="Z1452">
            <v>27506</v>
          </cell>
          <cell r="AA1452">
            <v>28113</v>
          </cell>
          <cell r="AB1452">
            <v>26663</v>
          </cell>
          <cell r="AC1452">
            <v>56194</v>
          </cell>
          <cell r="AD1452">
            <v>48641</v>
          </cell>
          <cell r="AE1452">
            <v>47085</v>
          </cell>
          <cell r="AF1452">
            <v>86409</v>
          </cell>
          <cell r="AG1452">
            <v>29448</v>
          </cell>
          <cell r="AH1452">
            <v>20839</v>
          </cell>
          <cell r="AI1452">
            <v>22859</v>
          </cell>
          <cell r="AJ1452">
            <v>35555</v>
          </cell>
          <cell r="AK1452">
            <v>106548</v>
          </cell>
          <cell r="AL1452">
            <v>29926</v>
          </cell>
          <cell r="AM1452">
            <v>21403</v>
          </cell>
          <cell r="AN1452">
            <v>5617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8180226</v>
          </cell>
          <cell r="L1453">
            <v>163054</v>
          </cell>
          <cell r="M1453">
            <v>677318</v>
          </cell>
          <cell r="N1453">
            <v>639836</v>
          </cell>
          <cell r="O1453">
            <v>571713</v>
          </cell>
          <cell r="P1453">
            <v>496677</v>
          </cell>
          <cell r="Q1453">
            <v>309440</v>
          </cell>
          <cell r="R1453">
            <v>188606</v>
          </cell>
          <cell r="S1453">
            <v>213855</v>
          </cell>
          <cell r="T1453">
            <v>317307</v>
          </cell>
          <cell r="U1453">
            <v>199502</v>
          </cell>
          <cell r="V1453">
            <v>298119</v>
          </cell>
          <cell r="W1453">
            <v>213110</v>
          </cell>
          <cell r="X1453">
            <v>223699</v>
          </cell>
          <cell r="Y1453">
            <v>400560</v>
          </cell>
          <cell r="Z1453">
            <v>307296</v>
          </cell>
          <cell r="AA1453">
            <v>234278</v>
          </cell>
          <cell r="AB1453">
            <v>241701</v>
          </cell>
          <cell r="AC1453">
            <v>223179</v>
          </cell>
          <cell r="AD1453">
            <v>301071</v>
          </cell>
          <cell r="AE1453">
            <v>285555</v>
          </cell>
          <cell r="AF1453">
            <v>200734</v>
          </cell>
          <cell r="AG1453">
            <v>179449</v>
          </cell>
          <cell r="AH1453">
            <v>100683</v>
          </cell>
          <cell r="AI1453">
            <v>88637</v>
          </cell>
          <cell r="AJ1453">
            <v>336492</v>
          </cell>
          <cell r="AK1453">
            <v>119043</v>
          </cell>
          <cell r="AL1453">
            <v>155400</v>
          </cell>
          <cell r="AM1453">
            <v>205640</v>
          </cell>
          <cell r="AN1453">
            <v>110723</v>
          </cell>
          <cell r="AO1453">
            <v>177549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  <cell r="J1454">
            <v>39051</v>
          </cell>
          <cell r="L1454">
            <v>287</v>
          </cell>
          <cell r="M1454">
            <v>8075</v>
          </cell>
          <cell r="N1454">
            <v>1165</v>
          </cell>
          <cell r="O1454">
            <v>3507</v>
          </cell>
          <cell r="P1454">
            <v>1879</v>
          </cell>
          <cell r="Q1454">
            <v>3667</v>
          </cell>
          <cell r="R1454">
            <v>836</v>
          </cell>
          <cell r="S1454">
            <v>537</v>
          </cell>
          <cell r="T1454">
            <v>1885</v>
          </cell>
          <cell r="U1454">
            <v>282</v>
          </cell>
          <cell r="V1454">
            <v>7814</v>
          </cell>
          <cell r="W1454">
            <v>442</v>
          </cell>
          <cell r="X1454">
            <v>3134</v>
          </cell>
          <cell r="Y1454">
            <v>85</v>
          </cell>
          <cell r="Z1454">
            <v>104</v>
          </cell>
          <cell r="AA1454">
            <v>331</v>
          </cell>
          <cell r="AB1454">
            <v>582</v>
          </cell>
          <cell r="AC1454">
            <v>1433</v>
          </cell>
          <cell r="AD1454">
            <v>886</v>
          </cell>
          <cell r="AE1454">
            <v>505</v>
          </cell>
          <cell r="AF1454">
            <v>937</v>
          </cell>
          <cell r="AG1454">
            <v>678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  <cell r="J1455">
            <v>2175873</v>
          </cell>
          <cell r="L1455">
            <v>4666</v>
          </cell>
          <cell r="M1455">
            <v>92090</v>
          </cell>
          <cell r="N1455">
            <v>100587</v>
          </cell>
          <cell r="O1455">
            <v>164141</v>
          </cell>
          <cell r="P1455">
            <v>126936</v>
          </cell>
          <cell r="Q1455">
            <v>159166</v>
          </cell>
          <cell r="R1455">
            <v>82539</v>
          </cell>
          <cell r="S1455">
            <v>71846</v>
          </cell>
          <cell r="T1455">
            <v>115729</v>
          </cell>
          <cell r="U1455">
            <v>59112</v>
          </cell>
          <cell r="V1455">
            <v>82552</v>
          </cell>
          <cell r="W1455">
            <v>75002</v>
          </cell>
          <cell r="X1455">
            <v>135033</v>
          </cell>
          <cell r="Y1455">
            <v>107823</v>
          </cell>
          <cell r="Z1455">
            <v>65163</v>
          </cell>
          <cell r="AA1455">
            <v>92172</v>
          </cell>
          <cell r="AB1455">
            <v>85779</v>
          </cell>
          <cell r="AC1455">
            <v>115765</v>
          </cell>
          <cell r="AD1455">
            <v>132300</v>
          </cell>
          <cell r="AE1455">
            <v>98074</v>
          </cell>
          <cell r="AF1455">
            <v>91080</v>
          </cell>
          <cell r="AG1455">
            <v>61608</v>
          </cell>
          <cell r="AH1455">
            <v>56710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  <cell r="J1456">
            <v>743068</v>
          </cell>
          <cell r="L1456">
            <v>6724</v>
          </cell>
          <cell r="M1456">
            <v>27800</v>
          </cell>
          <cell r="N1456">
            <v>33353</v>
          </cell>
          <cell r="O1456">
            <v>30788</v>
          </cell>
          <cell r="P1456">
            <v>43947</v>
          </cell>
          <cell r="Q1456">
            <v>20348</v>
          </cell>
          <cell r="R1456">
            <v>25068</v>
          </cell>
          <cell r="S1456">
            <v>24438</v>
          </cell>
          <cell r="T1456">
            <v>17418</v>
          </cell>
          <cell r="U1456">
            <v>16265</v>
          </cell>
          <cell r="V1456">
            <v>18516</v>
          </cell>
          <cell r="W1456">
            <v>16489</v>
          </cell>
          <cell r="X1456">
            <v>35362</v>
          </cell>
          <cell r="Y1456">
            <v>52474</v>
          </cell>
          <cell r="Z1456">
            <v>29695</v>
          </cell>
          <cell r="AA1456">
            <v>32906</v>
          </cell>
          <cell r="AB1456">
            <v>31852</v>
          </cell>
          <cell r="AC1456">
            <v>68909</v>
          </cell>
          <cell r="AD1456">
            <v>27632</v>
          </cell>
          <cell r="AE1456">
            <v>42880</v>
          </cell>
          <cell r="AF1456">
            <v>60490</v>
          </cell>
          <cell r="AG1456">
            <v>62966</v>
          </cell>
          <cell r="AH1456">
            <v>16748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  <cell r="J1457">
            <v>14015</v>
          </cell>
          <cell r="L1457">
            <v>1389</v>
          </cell>
          <cell r="M1457">
            <v>723</v>
          </cell>
          <cell r="N1457">
            <v>154</v>
          </cell>
          <cell r="O1457">
            <v>308</v>
          </cell>
          <cell r="P1457">
            <v>162</v>
          </cell>
          <cell r="Q1457">
            <v>1053</v>
          </cell>
          <cell r="R1457">
            <v>1708</v>
          </cell>
          <cell r="S1457">
            <v>1009</v>
          </cell>
          <cell r="T1457">
            <v>496</v>
          </cell>
          <cell r="U1457">
            <v>492</v>
          </cell>
          <cell r="V1457">
            <v>1039</v>
          </cell>
          <cell r="W1457">
            <v>511</v>
          </cell>
          <cell r="X1457">
            <v>25</v>
          </cell>
          <cell r="Y1457">
            <v>640</v>
          </cell>
          <cell r="Z1457">
            <v>1592</v>
          </cell>
          <cell r="AA1457">
            <v>127</v>
          </cell>
          <cell r="AB1457">
            <v>660</v>
          </cell>
          <cell r="AC1457">
            <v>440</v>
          </cell>
          <cell r="AD1457">
            <v>957</v>
          </cell>
          <cell r="AE1457">
            <v>142</v>
          </cell>
          <cell r="AF1457">
            <v>374</v>
          </cell>
          <cell r="AG1457">
            <v>14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  <cell r="J1458">
            <v>864276</v>
          </cell>
          <cell r="L1458">
            <v>757</v>
          </cell>
          <cell r="M1458">
            <v>41073</v>
          </cell>
          <cell r="N1458">
            <v>42102</v>
          </cell>
          <cell r="O1458">
            <v>24890</v>
          </cell>
          <cell r="P1458">
            <v>51285</v>
          </cell>
          <cell r="Q1458">
            <v>44689</v>
          </cell>
          <cell r="R1458">
            <v>29766</v>
          </cell>
          <cell r="S1458">
            <v>20003</v>
          </cell>
          <cell r="T1458">
            <v>29091</v>
          </cell>
          <cell r="U1458">
            <v>19438</v>
          </cell>
          <cell r="V1458">
            <v>43576</v>
          </cell>
          <cell r="W1458">
            <v>19725</v>
          </cell>
          <cell r="X1458">
            <v>38922</v>
          </cell>
          <cell r="Y1458">
            <v>48469</v>
          </cell>
          <cell r="Z1458">
            <v>69801</v>
          </cell>
          <cell r="AA1458">
            <v>40665</v>
          </cell>
          <cell r="AB1458">
            <v>68477</v>
          </cell>
          <cell r="AC1458">
            <v>97219</v>
          </cell>
          <cell r="AD1458">
            <v>16106</v>
          </cell>
          <cell r="AE1458">
            <v>36655</v>
          </cell>
          <cell r="AF1458">
            <v>28023</v>
          </cell>
          <cell r="AG1458">
            <v>19521</v>
          </cell>
          <cell r="AH1458">
            <v>34023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  <cell r="J1459">
            <v>245591</v>
          </cell>
          <cell r="L1459">
            <v>3598</v>
          </cell>
          <cell r="M1459">
            <v>3679</v>
          </cell>
          <cell r="N1459">
            <v>58130</v>
          </cell>
          <cell r="O1459">
            <v>8938</v>
          </cell>
          <cell r="P1459">
            <v>4898</v>
          </cell>
          <cell r="Q1459">
            <v>5300</v>
          </cell>
          <cell r="R1459">
            <v>6098</v>
          </cell>
          <cell r="S1459">
            <v>6749</v>
          </cell>
          <cell r="T1459">
            <v>9008</v>
          </cell>
          <cell r="U1459">
            <v>19170</v>
          </cell>
          <cell r="V1459">
            <v>9805</v>
          </cell>
          <cell r="W1459">
            <v>9955</v>
          </cell>
          <cell r="X1459">
            <v>14847</v>
          </cell>
          <cell r="Y1459">
            <v>19559</v>
          </cell>
          <cell r="Z1459">
            <v>12939</v>
          </cell>
          <cell r="AA1459">
            <v>7905</v>
          </cell>
          <cell r="AB1459">
            <v>9816</v>
          </cell>
          <cell r="AC1459">
            <v>13980</v>
          </cell>
          <cell r="AD1459">
            <v>4752</v>
          </cell>
          <cell r="AE1459">
            <v>1478</v>
          </cell>
          <cell r="AF1459">
            <v>11138</v>
          </cell>
          <cell r="AG1459">
            <v>3849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  <cell r="J1460">
            <v>487572</v>
          </cell>
          <cell r="L1460">
            <v>8990</v>
          </cell>
          <cell r="M1460">
            <v>22315</v>
          </cell>
          <cell r="N1460">
            <v>23604</v>
          </cell>
          <cell r="O1460">
            <v>29006</v>
          </cell>
          <cell r="P1460">
            <v>23010</v>
          </cell>
          <cell r="Q1460">
            <v>19860</v>
          </cell>
          <cell r="R1460">
            <v>25859</v>
          </cell>
          <cell r="S1460">
            <v>17736</v>
          </cell>
          <cell r="T1460">
            <v>22685</v>
          </cell>
          <cell r="U1460">
            <v>22059</v>
          </cell>
          <cell r="V1460">
            <v>22814</v>
          </cell>
          <cell r="W1460">
            <v>20687</v>
          </cell>
          <cell r="X1460">
            <v>23152</v>
          </cell>
          <cell r="Y1460">
            <v>27435</v>
          </cell>
          <cell r="Z1460">
            <v>27204</v>
          </cell>
          <cell r="AA1460">
            <v>14326</v>
          </cell>
          <cell r="AB1460">
            <v>14894</v>
          </cell>
          <cell r="AC1460">
            <v>13935</v>
          </cell>
          <cell r="AD1460">
            <v>14165</v>
          </cell>
          <cell r="AE1460">
            <v>12167</v>
          </cell>
          <cell r="AF1460">
            <v>7210</v>
          </cell>
          <cell r="AG1460">
            <v>8045</v>
          </cell>
          <cell r="AH1460">
            <v>13566</v>
          </cell>
          <cell r="AI1460">
            <v>12578</v>
          </cell>
          <cell r="AJ1460">
            <v>7262</v>
          </cell>
          <cell r="AK1460">
            <v>11774</v>
          </cell>
          <cell r="AL1460">
            <v>9917</v>
          </cell>
          <cell r="AM1460">
            <v>7092</v>
          </cell>
          <cell r="AN1460">
            <v>4225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2946484</v>
          </cell>
          <cell r="L1461">
            <v>25509</v>
          </cell>
          <cell r="M1461">
            <v>101594</v>
          </cell>
          <cell r="N1461">
            <v>215472</v>
          </cell>
          <cell r="O1461">
            <v>187378</v>
          </cell>
          <cell r="P1461">
            <v>140969</v>
          </cell>
          <cell r="Q1461">
            <v>171263</v>
          </cell>
          <cell r="R1461">
            <v>148370</v>
          </cell>
          <cell r="S1461">
            <v>78018</v>
          </cell>
          <cell r="T1461">
            <v>69015</v>
          </cell>
          <cell r="U1461">
            <v>106986</v>
          </cell>
          <cell r="V1461">
            <v>117869</v>
          </cell>
          <cell r="W1461">
            <v>79351</v>
          </cell>
          <cell r="X1461">
            <v>118248</v>
          </cell>
          <cell r="Y1461">
            <v>136239</v>
          </cell>
          <cell r="Z1461">
            <v>112557</v>
          </cell>
          <cell r="AA1461">
            <v>122734</v>
          </cell>
          <cell r="AB1461">
            <v>88348</v>
          </cell>
          <cell r="AC1461">
            <v>88587</v>
          </cell>
          <cell r="AD1461">
            <v>154182</v>
          </cell>
          <cell r="AE1461">
            <v>174888</v>
          </cell>
          <cell r="AF1461">
            <v>40896</v>
          </cell>
          <cell r="AG1461">
            <v>86795</v>
          </cell>
          <cell r="AH1461">
            <v>35912</v>
          </cell>
          <cell r="AI1461">
            <v>44959</v>
          </cell>
          <cell r="AJ1461">
            <v>51454</v>
          </cell>
          <cell r="AK1461">
            <v>88915</v>
          </cell>
          <cell r="AL1461">
            <v>61107</v>
          </cell>
          <cell r="AM1461">
            <v>47802</v>
          </cell>
          <cell r="AN1461">
            <v>44694</v>
          </cell>
          <cell r="AO1461">
            <v>6373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4338369</v>
          </cell>
          <cell r="L1462">
            <v>36507</v>
          </cell>
          <cell r="M1462">
            <v>98753</v>
          </cell>
          <cell r="N1462">
            <v>111783</v>
          </cell>
          <cell r="O1462">
            <v>123583</v>
          </cell>
          <cell r="P1462">
            <v>139101</v>
          </cell>
          <cell r="Q1462">
            <v>84002</v>
          </cell>
          <cell r="R1462">
            <v>118571</v>
          </cell>
          <cell r="S1462">
            <v>113984</v>
          </cell>
          <cell r="T1462">
            <v>121093</v>
          </cell>
          <cell r="U1462">
            <v>121940</v>
          </cell>
          <cell r="V1462">
            <v>124149</v>
          </cell>
          <cell r="W1462">
            <v>161723</v>
          </cell>
          <cell r="X1462">
            <v>190869</v>
          </cell>
          <cell r="Y1462">
            <v>211200</v>
          </cell>
          <cell r="Z1462">
            <v>201324</v>
          </cell>
          <cell r="AA1462">
            <v>301886</v>
          </cell>
          <cell r="AB1462">
            <v>144892</v>
          </cell>
          <cell r="AC1462">
            <v>203173</v>
          </cell>
          <cell r="AD1462">
            <v>137131</v>
          </cell>
          <cell r="AE1462">
            <v>280968</v>
          </cell>
          <cell r="AF1462">
            <v>133277</v>
          </cell>
          <cell r="AG1462">
            <v>101146</v>
          </cell>
          <cell r="AH1462">
            <v>105221</v>
          </cell>
          <cell r="AI1462">
            <v>407972</v>
          </cell>
          <cell r="AJ1462">
            <v>94997</v>
          </cell>
          <cell r="AK1462">
            <v>70690</v>
          </cell>
          <cell r="AL1462">
            <v>107008</v>
          </cell>
          <cell r="AM1462">
            <v>148437</v>
          </cell>
          <cell r="AN1462">
            <v>110770</v>
          </cell>
          <cell r="AO1462">
            <v>32219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  <cell r="J1463">
            <v>35451</v>
          </cell>
          <cell r="L1463">
            <v>202</v>
          </cell>
          <cell r="M1463">
            <v>821</v>
          </cell>
          <cell r="N1463">
            <v>3460</v>
          </cell>
          <cell r="O1463">
            <v>820</v>
          </cell>
          <cell r="P1463">
            <v>1256</v>
          </cell>
          <cell r="Q1463">
            <v>541</v>
          </cell>
          <cell r="R1463">
            <v>286</v>
          </cell>
          <cell r="S1463">
            <v>137</v>
          </cell>
          <cell r="T1463">
            <v>263</v>
          </cell>
          <cell r="U1463">
            <v>154</v>
          </cell>
          <cell r="V1463">
            <v>67</v>
          </cell>
          <cell r="W1463">
            <v>2046</v>
          </cell>
          <cell r="X1463">
            <v>165</v>
          </cell>
          <cell r="Y1463">
            <v>405</v>
          </cell>
          <cell r="Z1463">
            <v>490</v>
          </cell>
          <cell r="AA1463">
            <v>16</v>
          </cell>
          <cell r="AB1463">
            <v>830</v>
          </cell>
          <cell r="AC1463">
            <v>847</v>
          </cell>
          <cell r="AD1463">
            <v>937</v>
          </cell>
          <cell r="AE1463">
            <v>650</v>
          </cell>
          <cell r="AF1463">
            <v>1193</v>
          </cell>
          <cell r="AG1463">
            <v>2660</v>
          </cell>
          <cell r="AH1463">
            <v>5377</v>
          </cell>
          <cell r="AI1463">
            <v>3044</v>
          </cell>
          <cell r="AJ1463">
            <v>1303</v>
          </cell>
          <cell r="AK1463">
            <v>2410</v>
          </cell>
          <cell r="AL1463">
            <v>2006</v>
          </cell>
          <cell r="AM1463">
            <v>1959</v>
          </cell>
          <cell r="AN1463">
            <v>1106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  <cell r="J1464">
            <v>1157296</v>
          </cell>
          <cell r="L1464">
            <v>3236</v>
          </cell>
          <cell r="M1464">
            <v>14736</v>
          </cell>
          <cell r="N1464">
            <v>9796</v>
          </cell>
          <cell r="O1464">
            <v>32664</v>
          </cell>
          <cell r="P1464">
            <v>32977</v>
          </cell>
          <cell r="Q1464">
            <v>18869</v>
          </cell>
          <cell r="R1464">
            <v>13953</v>
          </cell>
          <cell r="S1464">
            <v>2692</v>
          </cell>
          <cell r="T1464">
            <v>3851</v>
          </cell>
          <cell r="U1464">
            <v>19415</v>
          </cell>
          <cell r="V1464">
            <v>606</v>
          </cell>
          <cell r="W1464">
            <v>3764</v>
          </cell>
          <cell r="X1464">
            <v>131</v>
          </cell>
          <cell r="Y1464">
            <v>4630</v>
          </cell>
          <cell r="Z1464">
            <v>5055</v>
          </cell>
          <cell r="AA1464">
            <v>5667</v>
          </cell>
          <cell r="AB1464">
            <v>597</v>
          </cell>
          <cell r="AC1464">
            <v>157</v>
          </cell>
          <cell r="AD1464">
            <v>2101</v>
          </cell>
          <cell r="AE1464">
            <v>2478</v>
          </cell>
          <cell r="AF1464">
            <v>786</v>
          </cell>
          <cell r="AG1464">
            <v>18191</v>
          </cell>
          <cell r="AH1464">
            <v>51044</v>
          </cell>
          <cell r="AI1464">
            <v>104129</v>
          </cell>
          <cell r="AJ1464">
            <v>123273</v>
          </cell>
          <cell r="AK1464">
            <v>111243</v>
          </cell>
          <cell r="AL1464">
            <v>249674</v>
          </cell>
          <cell r="AM1464">
            <v>138063</v>
          </cell>
          <cell r="AN1464">
            <v>166872</v>
          </cell>
          <cell r="AO1464">
            <v>16646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  <cell r="J1465">
            <v>545513</v>
          </cell>
          <cell r="L1465">
            <v>430</v>
          </cell>
          <cell r="M1465">
            <v>7694</v>
          </cell>
          <cell r="N1465">
            <v>2701</v>
          </cell>
          <cell r="O1465">
            <v>7067</v>
          </cell>
          <cell r="P1465">
            <v>5314</v>
          </cell>
          <cell r="Q1465">
            <v>2396</v>
          </cell>
          <cell r="R1465">
            <v>7845</v>
          </cell>
          <cell r="S1465">
            <v>3101</v>
          </cell>
          <cell r="T1465">
            <v>2530</v>
          </cell>
          <cell r="U1465">
            <v>54</v>
          </cell>
          <cell r="V1465">
            <v>1821</v>
          </cell>
          <cell r="W1465">
            <v>320</v>
          </cell>
          <cell r="X1465">
            <v>1759</v>
          </cell>
          <cell r="Y1465">
            <v>2635</v>
          </cell>
          <cell r="Z1465">
            <v>3257</v>
          </cell>
          <cell r="AA1465">
            <v>1089</v>
          </cell>
          <cell r="AB1465">
            <v>2971</v>
          </cell>
          <cell r="AC1465">
            <v>3023</v>
          </cell>
          <cell r="AD1465">
            <v>4169</v>
          </cell>
          <cell r="AE1465">
            <v>3886</v>
          </cell>
          <cell r="AF1465">
            <v>1042</v>
          </cell>
          <cell r="AG1465">
            <v>19509</v>
          </cell>
          <cell r="AH1465">
            <v>71527</v>
          </cell>
          <cell r="AI1465">
            <v>69090</v>
          </cell>
          <cell r="AJ1465">
            <v>56428</v>
          </cell>
          <cell r="AK1465">
            <v>43087</v>
          </cell>
          <cell r="AL1465">
            <v>49873</v>
          </cell>
          <cell r="AM1465">
            <v>76329</v>
          </cell>
          <cell r="AN1465">
            <v>56742</v>
          </cell>
          <cell r="AO1465">
            <v>37824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6756088</v>
          </cell>
          <cell r="L1466">
            <v>301706</v>
          </cell>
          <cell r="M1466">
            <v>428700</v>
          </cell>
          <cell r="N1466">
            <v>403698</v>
          </cell>
          <cell r="O1466">
            <v>399253</v>
          </cell>
          <cell r="P1466">
            <v>401645</v>
          </cell>
          <cell r="Q1466">
            <v>382041</v>
          </cell>
          <cell r="R1466">
            <v>400303</v>
          </cell>
          <cell r="S1466">
            <v>376502</v>
          </cell>
          <cell r="T1466">
            <v>381079</v>
          </cell>
          <cell r="U1466">
            <v>324552</v>
          </cell>
          <cell r="V1466">
            <v>271198</v>
          </cell>
          <cell r="W1466">
            <v>254404</v>
          </cell>
          <cell r="X1466">
            <v>235159</v>
          </cell>
          <cell r="Y1466">
            <v>229232</v>
          </cell>
          <cell r="Z1466">
            <v>210746</v>
          </cell>
          <cell r="AA1466">
            <v>191510</v>
          </cell>
          <cell r="AB1466">
            <v>169473</v>
          </cell>
          <cell r="AC1466">
            <v>179568</v>
          </cell>
          <cell r="AD1466">
            <v>182680</v>
          </cell>
          <cell r="AE1466">
            <v>167907</v>
          </cell>
          <cell r="AF1466">
            <v>147203</v>
          </cell>
          <cell r="AG1466">
            <v>116901</v>
          </cell>
          <cell r="AH1466">
            <v>106159</v>
          </cell>
          <cell r="AI1466">
            <v>106637</v>
          </cell>
          <cell r="AJ1466">
            <v>103752</v>
          </cell>
          <cell r="AK1466">
            <v>99876</v>
          </cell>
          <cell r="AL1466">
            <v>93343</v>
          </cell>
          <cell r="AM1466">
            <v>77401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75786</v>
          </cell>
          <cell r="L1467">
            <v>3888</v>
          </cell>
          <cell r="M1467">
            <v>6126</v>
          </cell>
          <cell r="N1467">
            <v>5387</v>
          </cell>
          <cell r="O1467">
            <v>3473</v>
          </cell>
          <cell r="P1467">
            <v>5531</v>
          </cell>
          <cell r="Q1467">
            <v>4171</v>
          </cell>
          <cell r="R1467">
            <v>4094</v>
          </cell>
          <cell r="S1467">
            <v>3678</v>
          </cell>
          <cell r="T1467">
            <v>2516</v>
          </cell>
          <cell r="U1467">
            <v>3555</v>
          </cell>
          <cell r="V1467">
            <v>3305</v>
          </cell>
          <cell r="W1467">
            <v>2955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997792</v>
          </cell>
          <cell r="L1468">
            <v>22744</v>
          </cell>
          <cell r="M1468">
            <v>32483</v>
          </cell>
          <cell r="N1468">
            <v>26503</v>
          </cell>
          <cell r="O1468">
            <v>25217</v>
          </cell>
          <cell r="P1468">
            <v>22552</v>
          </cell>
          <cell r="Q1468">
            <v>23127</v>
          </cell>
          <cell r="R1468">
            <v>27004</v>
          </cell>
          <cell r="S1468">
            <v>26591</v>
          </cell>
          <cell r="T1468">
            <v>43008</v>
          </cell>
          <cell r="U1468">
            <v>29799</v>
          </cell>
          <cell r="V1468">
            <v>27050</v>
          </cell>
          <cell r="W1468">
            <v>25275</v>
          </cell>
          <cell r="X1468">
            <v>33336</v>
          </cell>
          <cell r="Y1468">
            <v>25660</v>
          </cell>
          <cell r="Z1468">
            <v>25206</v>
          </cell>
          <cell r="AA1468">
            <v>24752</v>
          </cell>
          <cell r="AB1468">
            <v>25656</v>
          </cell>
          <cell r="AC1468">
            <v>30820</v>
          </cell>
          <cell r="AD1468">
            <v>40321</v>
          </cell>
          <cell r="AE1468">
            <v>31972</v>
          </cell>
          <cell r="AF1468">
            <v>42559</v>
          </cell>
          <cell r="AG1468">
            <v>28973</v>
          </cell>
          <cell r="AH1468">
            <v>45650</v>
          </cell>
          <cell r="AI1468">
            <v>42075</v>
          </cell>
          <cell r="AJ1468">
            <v>53077</v>
          </cell>
          <cell r="AK1468">
            <v>68491</v>
          </cell>
          <cell r="AL1468">
            <v>67364</v>
          </cell>
          <cell r="AM1468">
            <v>69806</v>
          </cell>
          <cell r="AN1468">
            <v>10721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43806</v>
          </cell>
          <cell r="L1469">
            <v>1310</v>
          </cell>
          <cell r="M1469">
            <v>5247</v>
          </cell>
          <cell r="N1469">
            <v>3300</v>
          </cell>
          <cell r="O1469">
            <v>2628</v>
          </cell>
          <cell r="P1469">
            <v>2593</v>
          </cell>
          <cell r="Q1469">
            <v>1859</v>
          </cell>
          <cell r="R1469">
            <v>2734</v>
          </cell>
          <cell r="S1469">
            <v>2924</v>
          </cell>
          <cell r="T1469">
            <v>4105</v>
          </cell>
          <cell r="U1469">
            <v>4234</v>
          </cell>
          <cell r="V1469">
            <v>4692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571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225012</v>
          </cell>
          <cell r="L1470">
            <v>547</v>
          </cell>
          <cell r="M1470">
            <v>9258</v>
          </cell>
          <cell r="N1470">
            <v>49262</v>
          </cell>
          <cell r="O1470">
            <v>2199</v>
          </cell>
          <cell r="P1470">
            <v>8953</v>
          </cell>
          <cell r="Q1470">
            <v>8146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39913</v>
          </cell>
          <cell r="L1471">
            <v>626</v>
          </cell>
          <cell r="M1471">
            <v>736</v>
          </cell>
          <cell r="N1471">
            <v>4450</v>
          </cell>
          <cell r="O1471">
            <v>704</v>
          </cell>
          <cell r="P1471">
            <v>690</v>
          </cell>
          <cell r="Q1471">
            <v>1334</v>
          </cell>
          <cell r="R1471">
            <v>635</v>
          </cell>
          <cell r="S1471">
            <v>2222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1568</v>
          </cell>
          <cell r="AC1471">
            <v>717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1173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386192</v>
          </cell>
          <cell r="L1472">
            <v>16049</v>
          </cell>
          <cell r="M1472">
            <v>25193</v>
          </cell>
          <cell r="N1472">
            <v>36393</v>
          </cell>
          <cell r="O1472">
            <v>28676</v>
          </cell>
          <cell r="P1472">
            <v>27807</v>
          </cell>
          <cell r="Q1472">
            <v>19992</v>
          </cell>
          <cell r="R1472">
            <v>20534</v>
          </cell>
          <cell r="S1472">
            <v>21940</v>
          </cell>
          <cell r="T1472">
            <v>16468</v>
          </cell>
          <cell r="U1472">
            <v>21357</v>
          </cell>
          <cell r="V1472">
            <v>14638</v>
          </cell>
          <cell r="W1472">
            <v>13461</v>
          </cell>
          <cell r="X1472">
            <v>7974</v>
          </cell>
          <cell r="Y1472">
            <v>6911</v>
          </cell>
          <cell r="Z1472">
            <v>7841</v>
          </cell>
          <cell r="AA1472">
            <v>6642</v>
          </cell>
          <cell r="AB1472">
            <v>6841</v>
          </cell>
          <cell r="AC1472">
            <v>11867</v>
          </cell>
          <cell r="AD1472">
            <v>9278</v>
          </cell>
          <cell r="AE1472">
            <v>6867</v>
          </cell>
          <cell r="AF1472">
            <v>8789</v>
          </cell>
          <cell r="AG1472">
            <v>4260</v>
          </cell>
          <cell r="AH1472">
            <v>4441</v>
          </cell>
          <cell r="AI1472">
            <v>5169</v>
          </cell>
          <cell r="AJ1472">
            <v>7050</v>
          </cell>
          <cell r="AK1472">
            <v>9571</v>
          </cell>
          <cell r="AL1472">
            <v>6399</v>
          </cell>
          <cell r="AM1472">
            <v>11969</v>
          </cell>
          <cell r="AN1472">
            <v>1815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  <cell r="J1473">
            <v>251412</v>
          </cell>
          <cell r="L1473">
            <v>5945</v>
          </cell>
          <cell r="M1473">
            <v>4986</v>
          </cell>
          <cell r="N1473">
            <v>25537</v>
          </cell>
          <cell r="O1473">
            <v>9269</v>
          </cell>
          <cell r="P1473">
            <v>16211</v>
          </cell>
          <cell r="Q1473">
            <v>10410</v>
          </cell>
          <cell r="R1473">
            <v>17726</v>
          </cell>
          <cell r="S1473">
            <v>7355</v>
          </cell>
          <cell r="T1473">
            <v>36310</v>
          </cell>
          <cell r="U1473">
            <v>16659</v>
          </cell>
          <cell r="V1473">
            <v>8786</v>
          </cell>
          <cell r="W1473">
            <v>15457</v>
          </cell>
          <cell r="X1473">
            <v>5155</v>
          </cell>
          <cell r="Y1473">
            <v>1348</v>
          </cell>
          <cell r="Z1473">
            <v>1282</v>
          </cell>
          <cell r="AA1473">
            <v>1301</v>
          </cell>
          <cell r="AB1473">
            <v>5506</v>
          </cell>
          <cell r="AC1473">
            <v>5472</v>
          </cell>
          <cell r="AD1473">
            <v>1539</v>
          </cell>
          <cell r="AE1473">
            <v>5840</v>
          </cell>
          <cell r="AF1473">
            <v>522</v>
          </cell>
          <cell r="AG1473">
            <v>9276</v>
          </cell>
          <cell r="AH1473">
            <v>219</v>
          </cell>
          <cell r="AI1473">
            <v>28344</v>
          </cell>
          <cell r="AJ1473">
            <v>23</v>
          </cell>
          <cell r="AK1473">
            <v>4409</v>
          </cell>
          <cell r="AL1473">
            <v>1355</v>
          </cell>
          <cell r="AM1473">
            <v>2207</v>
          </cell>
          <cell r="AN1473">
            <v>2963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1482996</v>
          </cell>
          <cell r="L1474">
            <v>40881</v>
          </cell>
          <cell r="M1474">
            <v>76219</v>
          </cell>
          <cell r="N1474">
            <v>70921</v>
          </cell>
          <cell r="O1474">
            <v>99348</v>
          </cell>
          <cell r="P1474">
            <v>103521</v>
          </cell>
          <cell r="Q1474">
            <v>78395</v>
          </cell>
          <cell r="R1474">
            <v>78783</v>
          </cell>
          <cell r="S1474">
            <v>89391</v>
          </cell>
          <cell r="T1474">
            <v>78306</v>
          </cell>
          <cell r="U1474">
            <v>74799</v>
          </cell>
          <cell r="V1474">
            <v>66535</v>
          </cell>
          <cell r="W1474">
            <v>42496</v>
          </cell>
          <cell r="X1474">
            <v>50389</v>
          </cell>
          <cell r="Y1474">
            <v>39890</v>
          </cell>
          <cell r="Z1474">
            <v>27966</v>
          </cell>
          <cell r="AA1474">
            <v>40897</v>
          </cell>
          <cell r="AB1474">
            <v>55178</v>
          </cell>
          <cell r="AC1474">
            <v>85609</v>
          </cell>
          <cell r="AD1474">
            <v>59169</v>
          </cell>
          <cell r="AE1474">
            <v>32138</v>
          </cell>
          <cell r="AF1474">
            <v>25186</v>
          </cell>
          <cell r="AG1474">
            <v>26181</v>
          </cell>
          <cell r="AH1474">
            <v>12514</v>
          </cell>
          <cell r="AI1474">
            <v>20017</v>
          </cell>
          <cell r="AJ1474">
            <v>26717</v>
          </cell>
          <cell r="AK1474">
            <v>22284</v>
          </cell>
          <cell r="AL1474">
            <v>19765</v>
          </cell>
          <cell r="AM1474">
            <v>33269</v>
          </cell>
          <cell r="AN1474">
            <v>6232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  <cell r="J1475">
            <v>920394</v>
          </cell>
          <cell r="L1475">
            <v>47562</v>
          </cell>
          <cell r="M1475">
            <v>75905</v>
          </cell>
          <cell r="N1475">
            <v>75762</v>
          </cell>
          <cell r="O1475">
            <v>80982</v>
          </cell>
          <cell r="P1475">
            <v>66694</v>
          </cell>
          <cell r="Q1475">
            <v>58508</v>
          </cell>
          <cell r="R1475">
            <v>56971</v>
          </cell>
          <cell r="S1475">
            <v>52071</v>
          </cell>
          <cell r="T1475">
            <v>42358</v>
          </cell>
          <cell r="U1475">
            <v>43597</v>
          </cell>
          <cell r="V1475">
            <v>33183</v>
          </cell>
          <cell r="W1475">
            <v>29559</v>
          </cell>
          <cell r="X1475">
            <v>31248</v>
          </cell>
          <cell r="Y1475">
            <v>21903</v>
          </cell>
          <cell r="Z1475">
            <v>26407</v>
          </cell>
          <cell r="AA1475">
            <v>22789</v>
          </cell>
          <cell r="AB1475">
            <v>22185</v>
          </cell>
          <cell r="AC1475">
            <v>16186</v>
          </cell>
          <cell r="AD1475">
            <v>20364</v>
          </cell>
          <cell r="AE1475">
            <v>14926</v>
          </cell>
          <cell r="AF1475">
            <v>14470</v>
          </cell>
          <cell r="AG1475">
            <v>12285</v>
          </cell>
          <cell r="AH1475">
            <v>13297</v>
          </cell>
          <cell r="AI1475">
            <v>8316</v>
          </cell>
          <cell r="AJ1475">
            <v>8596</v>
          </cell>
          <cell r="AK1475">
            <v>10250</v>
          </cell>
          <cell r="AL1475">
            <v>6432</v>
          </cell>
          <cell r="AM1475">
            <v>6403</v>
          </cell>
          <cell r="AN1475">
            <v>1185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  <cell r="J1476">
            <v>391445</v>
          </cell>
          <cell r="L1476">
            <v>5056</v>
          </cell>
          <cell r="M1476">
            <v>22990</v>
          </cell>
          <cell r="N1476">
            <v>54430</v>
          </cell>
          <cell r="O1476">
            <v>11267</v>
          </cell>
          <cell r="P1476">
            <v>8060</v>
          </cell>
          <cell r="Q1476">
            <v>12978</v>
          </cell>
          <cell r="R1476">
            <v>9529</v>
          </cell>
          <cell r="S1476">
            <v>30858</v>
          </cell>
          <cell r="T1476">
            <v>5081</v>
          </cell>
          <cell r="U1476">
            <v>23138</v>
          </cell>
          <cell r="V1476">
            <v>97988</v>
          </cell>
          <cell r="W1476">
            <v>4783</v>
          </cell>
          <cell r="X1476">
            <v>1175</v>
          </cell>
          <cell r="Y1476">
            <v>13931</v>
          </cell>
          <cell r="Z1476">
            <v>1394</v>
          </cell>
          <cell r="AA1476">
            <v>11425</v>
          </cell>
          <cell r="AB1476">
            <v>16867</v>
          </cell>
          <cell r="AC1476">
            <v>1748</v>
          </cell>
          <cell r="AD1476">
            <v>11004</v>
          </cell>
          <cell r="AE1476">
            <v>8444</v>
          </cell>
          <cell r="AF1476">
            <v>9087</v>
          </cell>
          <cell r="AG1476">
            <v>3305</v>
          </cell>
          <cell r="AH1476">
            <v>2416</v>
          </cell>
          <cell r="AI1476">
            <v>15123</v>
          </cell>
          <cell r="AJ1476">
            <v>2947</v>
          </cell>
          <cell r="AK1476">
            <v>5417</v>
          </cell>
          <cell r="AL1476">
            <v>681</v>
          </cell>
          <cell r="AM1476">
            <v>118</v>
          </cell>
          <cell r="AN1476">
            <v>205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7093740</v>
          </cell>
          <cell r="L1477">
            <v>192642</v>
          </cell>
          <cell r="M1477">
            <v>381181</v>
          </cell>
          <cell r="N1477">
            <v>483167</v>
          </cell>
          <cell r="O1477">
            <v>391344</v>
          </cell>
          <cell r="P1477">
            <v>397451</v>
          </cell>
          <cell r="Q1477">
            <v>310212</v>
          </cell>
          <cell r="R1477">
            <v>328747</v>
          </cell>
          <cell r="S1477">
            <v>319392</v>
          </cell>
          <cell r="T1477">
            <v>362247</v>
          </cell>
          <cell r="U1477">
            <v>448509</v>
          </cell>
          <cell r="V1477">
            <v>251844</v>
          </cell>
          <cell r="W1477">
            <v>165000</v>
          </cell>
          <cell r="X1477">
            <v>287056</v>
          </cell>
          <cell r="Y1477">
            <v>237868</v>
          </cell>
          <cell r="Z1477">
            <v>203487</v>
          </cell>
          <cell r="AA1477">
            <v>202621</v>
          </cell>
          <cell r="AB1477">
            <v>247744</v>
          </cell>
          <cell r="AC1477">
            <v>239644</v>
          </cell>
          <cell r="AD1477">
            <v>242164</v>
          </cell>
          <cell r="AE1477">
            <v>223775</v>
          </cell>
          <cell r="AF1477">
            <v>149619</v>
          </cell>
          <cell r="AG1477">
            <v>151219</v>
          </cell>
          <cell r="AH1477">
            <v>99376</v>
          </cell>
          <cell r="AI1477">
            <v>129403</v>
          </cell>
          <cell r="AJ1477">
            <v>121314</v>
          </cell>
          <cell r="AK1477">
            <v>137593</v>
          </cell>
          <cell r="AL1477">
            <v>171512</v>
          </cell>
          <cell r="AM1477">
            <v>143041</v>
          </cell>
          <cell r="AN1477">
            <v>72673</v>
          </cell>
          <cell r="AO1477">
            <v>1895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  <cell r="J1478">
            <v>39009</v>
          </cell>
          <cell r="L1478">
            <v>1297</v>
          </cell>
          <cell r="M1478">
            <v>797</v>
          </cell>
          <cell r="N1478">
            <v>815</v>
          </cell>
          <cell r="O1478">
            <v>342</v>
          </cell>
          <cell r="P1478">
            <v>1227</v>
          </cell>
          <cell r="Q1478">
            <v>908</v>
          </cell>
          <cell r="R1478">
            <v>1141</v>
          </cell>
          <cell r="S1478">
            <v>2274</v>
          </cell>
          <cell r="T1478">
            <v>4200</v>
          </cell>
          <cell r="U1478">
            <v>1417</v>
          </cell>
          <cell r="V1478">
            <v>1436</v>
          </cell>
          <cell r="W1478">
            <v>2398</v>
          </cell>
          <cell r="X1478">
            <v>1626</v>
          </cell>
          <cell r="Y1478">
            <v>306</v>
          </cell>
          <cell r="Z1478">
            <v>7387</v>
          </cell>
          <cell r="AA1478">
            <v>4291</v>
          </cell>
          <cell r="AB1478">
            <v>3526</v>
          </cell>
          <cell r="AD1478">
            <v>29</v>
          </cell>
          <cell r="AE1478">
            <v>109</v>
          </cell>
          <cell r="AF1478">
            <v>82</v>
          </cell>
          <cell r="AG1478">
            <v>3401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  <cell r="J1479">
            <v>744555</v>
          </cell>
          <cell r="L1479">
            <v>7782</v>
          </cell>
          <cell r="M1479">
            <v>46193</v>
          </cell>
          <cell r="N1479">
            <v>41354</v>
          </cell>
          <cell r="O1479">
            <v>33113</v>
          </cell>
          <cell r="P1479">
            <v>35512</v>
          </cell>
          <cell r="Q1479">
            <v>79634</v>
          </cell>
          <cell r="R1479">
            <v>52132</v>
          </cell>
          <cell r="S1479">
            <v>35391</v>
          </cell>
          <cell r="T1479">
            <v>36045</v>
          </cell>
          <cell r="U1479">
            <v>46337</v>
          </cell>
          <cell r="V1479">
            <v>33183</v>
          </cell>
          <cell r="W1479">
            <v>30873</v>
          </cell>
          <cell r="X1479">
            <v>30547</v>
          </cell>
          <cell r="Y1479">
            <v>32191</v>
          </cell>
          <cell r="Z1479">
            <v>38284</v>
          </cell>
          <cell r="AA1479">
            <v>19903</v>
          </cell>
          <cell r="AB1479">
            <v>37862</v>
          </cell>
          <cell r="AC1479">
            <v>19581</v>
          </cell>
          <cell r="AD1479">
            <v>11439</v>
          </cell>
          <cell r="AE1479">
            <v>15553</v>
          </cell>
          <cell r="AF1479">
            <v>7972</v>
          </cell>
          <cell r="AG1479">
            <v>36109</v>
          </cell>
          <cell r="AH1479">
            <v>12997</v>
          </cell>
          <cell r="AI1479">
            <v>4568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  <cell r="J1480">
            <v>357378</v>
          </cell>
          <cell r="L1480">
            <v>8192</v>
          </cell>
          <cell r="M1480">
            <v>20805</v>
          </cell>
          <cell r="N1480">
            <v>17760</v>
          </cell>
          <cell r="O1480">
            <v>25559</v>
          </cell>
          <cell r="P1480">
            <v>18296</v>
          </cell>
          <cell r="Q1480">
            <v>29501</v>
          </cell>
          <cell r="R1480">
            <v>18783</v>
          </cell>
          <cell r="S1480">
            <v>34458</v>
          </cell>
          <cell r="T1480">
            <v>19648</v>
          </cell>
          <cell r="U1480">
            <v>27608</v>
          </cell>
          <cell r="V1480">
            <v>8868</v>
          </cell>
          <cell r="W1480">
            <v>13563</v>
          </cell>
          <cell r="X1480">
            <v>13453</v>
          </cell>
          <cell r="Y1480">
            <v>4103</v>
          </cell>
          <cell r="Z1480">
            <v>11423</v>
          </cell>
          <cell r="AA1480">
            <v>9186</v>
          </cell>
          <cell r="AB1480">
            <v>4815</v>
          </cell>
          <cell r="AC1480">
            <v>27510</v>
          </cell>
          <cell r="AD1480">
            <v>6384</v>
          </cell>
          <cell r="AE1480">
            <v>20054</v>
          </cell>
          <cell r="AF1480">
            <v>11353</v>
          </cell>
          <cell r="AG1480">
            <v>6010</v>
          </cell>
          <cell r="AH1480">
            <v>46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  <cell r="J1481">
            <v>13660</v>
          </cell>
          <cell r="L1481">
            <v>267</v>
          </cell>
          <cell r="M1481">
            <v>457</v>
          </cell>
          <cell r="N1481">
            <v>898</v>
          </cell>
          <cell r="O1481">
            <v>513</v>
          </cell>
          <cell r="P1481">
            <v>639</v>
          </cell>
          <cell r="Q1481">
            <v>555</v>
          </cell>
          <cell r="R1481">
            <v>1199</v>
          </cell>
          <cell r="S1481">
            <v>1741</v>
          </cell>
          <cell r="T1481">
            <v>492</v>
          </cell>
          <cell r="U1481">
            <v>602</v>
          </cell>
          <cell r="V1481">
            <v>105</v>
          </cell>
          <cell r="W1481">
            <v>573</v>
          </cell>
          <cell r="X1481">
            <v>1448</v>
          </cell>
          <cell r="Y1481">
            <v>656</v>
          </cell>
          <cell r="Z1481">
            <v>1534</v>
          </cell>
          <cell r="AA1481">
            <v>27</v>
          </cell>
          <cell r="AB1481">
            <v>395</v>
          </cell>
          <cell r="AC1481">
            <v>232</v>
          </cell>
          <cell r="AD1481">
            <v>329</v>
          </cell>
          <cell r="AE1481">
            <v>477</v>
          </cell>
          <cell r="AF1481">
            <v>402</v>
          </cell>
          <cell r="AG1481">
            <v>119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  <cell r="J1482">
            <v>351148</v>
          </cell>
          <cell r="L1482">
            <v>3872</v>
          </cell>
          <cell r="M1482">
            <v>30732</v>
          </cell>
          <cell r="N1482">
            <v>12677</v>
          </cell>
          <cell r="O1482">
            <v>5225</v>
          </cell>
          <cell r="P1482">
            <v>23267</v>
          </cell>
          <cell r="Q1482">
            <v>26265</v>
          </cell>
          <cell r="R1482">
            <v>18481</v>
          </cell>
          <cell r="S1482">
            <v>17880</v>
          </cell>
          <cell r="T1482">
            <v>23282</v>
          </cell>
          <cell r="U1482">
            <v>17999</v>
          </cell>
          <cell r="V1482">
            <v>17545</v>
          </cell>
          <cell r="W1482">
            <v>2943</v>
          </cell>
          <cell r="X1482">
            <v>12702</v>
          </cell>
          <cell r="Y1482">
            <v>20666</v>
          </cell>
          <cell r="Z1482">
            <v>36930</v>
          </cell>
          <cell r="AA1482">
            <v>6075</v>
          </cell>
          <cell r="AB1482">
            <v>1907</v>
          </cell>
          <cell r="AC1482">
            <v>3285</v>
          </cell>
          <cell r="AD1482">
            <v>27527</v>
          </cell>
          <cell r="AE1482">
            <v>16623</v>
          </cell>
          <cell r="AF1482">
            <v>2222</v>
          </cell>
          <cell r="AG1482">
            <v>23043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  <cell r="J1483">
            <v>229888</v>
          </cell>
          <cell r="L1483">
            <v>3018</v>
          </cell>
          <cell r="M1483">
            <v>7502</v>
          </cell>
          <cell r="N1483">
            <v>2591</v>
          </cell>
          <cell r="O1483">
            <v>4581</v>
          </cell>
          <cell r="P1483">
            <v>2091</v>
          </cell>
          <cell r="Q1483">
            <v>10711</v>
          </cell>
          <cell r="R1483">
            <v>18749</v>
          </cell>
          <cell r="S1483">
            <v>7883</v>
          </cell>
          <cell r="T1483">
            <v>6340</v>
          </cell>
          <cell r="U1483">
            <v>12397</v>
          </cell>
          <cell r="V1483">
            <v>14508</v>
          </cell>
          <cell r="W1483">
            <v>10771</v>
          </cell>
          <cell r="X1483">
            <v>59281</v>
          </cell>
          <cell r="Y1483">
            <v>17499</v>
          </cell>
          <cell r="Z1483">
            <v>7244</v>
          </cell>
          <cell r="AA1483">
            <v>14048</v>
          </cell>
          <cell r="AB1483">
            <v>869</v>
          </cell>
          <cell r="AC1483">
            <v>3426</v>
          </cell>
          <cell r="AD1483">
            <v>2120</v>
          </cell>
          <cell r="AE1483">
            <v>1667</v>
          </cell>
          <cell r="AF1483">
            <v>2539</v>
          </cell>
          <cell r="AG1483">
            <v>87</v>
          </cell>
          <cell r="AI1483">
            <v>19966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  <cell r="J1484">
            <v>626824</v>
          </cell>
          <cell r="L1484">
            <v>19993</v>
          </cell>
          <cell r="M1484">
            <v>30281</v>
          </cell>
          <cell r="N1484">
            <v>27755</v>
          </cell>
          <cell r="O1484">
            <v>27238</v>
          </cell>
          <cell r="P1484">
            <v>28384</v>
          </cell>
          <cell r="Q1484">
            <v>35676</v>
          </cell>
          <cell r="R1484">
            <v>36519</v>
          </cell>
          <cell r="S1484">
            <v>26249</v>
          </cell>
          <cell r="T1484">
            <v>38522</v>
          </cell>
          <cell r="U1484">
            <v>20492</v>
          </cell>
          <cell r="V1484">
            <v>36592</v>
          </cell>
          <cell r="W1484">
            <v>15219</v>
          </cell>
          <cell r="X1484">
            <v>11466</v>
          </cell>
          <cell r="Y1484">
            <v>12731</v>
          </cell>
          <cell r="Z1484">
            <v>15905</v>
          </cell>
          <cell r="AA1484">
            <v>15120</v>
          </cell>
          <cell r="AB1484">
            <v>14001</v>
          </cell>
          <cell r="AC1484">
            <v>12201</v>
          </cell>
          <cell r="AD1484">
            <v>22949</v>
          </cell>
          <cell r="AE1484">
            <v>21360</v>
          </cell>
          <cell r="AF1484">
            <v>26108</v>
          </cell>
          <cell r="AG1484">
            <v>14871</v>
          </cell>
          <cell r="AH1484">
            <v>20099</v>
          </cell>
          <cell r="AI1484">
            <v>21272</v>
          </cell>
          <cell r="AJ1484">
            <v>18105</v>
          </cell>
          <cell r="AK1484">
            <v>18757</v>
          </cell>
          <cell r="AL1484">
            <v>12653</v>
          </cell>
          <cell r="AM1484">
            <v>18358</v>
          </cell>
          <cell r="AN1484">
            <v>7734</v>
          </cell>
          <cell r="AO1484">
            <v>214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  <cell r="J1485">
            <v>1523732</v>
          </cell>
          <cell r="L1485">
            <v>33646</v>
          </cell>
          <cell r="M1485">
            <v>58613</v>
          </cell>
          <cell r="N1485">
            <v>84340</v>
          </cell>
          <cell r="O1485">
            <v>97878</v>
          </cell>
          <cell r="P1485">
            <v>63577</v>
          </cell>
          <cell r="Q1485">
            <v>156465</v>
          </cell>
          <cell r="R1485">
            <v>98669</v>
          </cell>
          <cell r="S1485">
            <v>68972</v>
          </cell>
          <cell r="T1485">
            <v>68110</v>
          </cell>
          <cell r="U1485">
            <v>51561</v>
          </cell>
          <cell r="V1485">
            <v>89041</v>
          </cell>
          <cell r="W1485">
            <v>173408</v>
          </cell>
          <cell r="X1485">
            <v>59444</v>
          </cell>
          <cell r="Y1485">
            <v>92727</v>
          </cell>
          <cell r="Z1485">
            <v>53309</v>
          </cell>
          <cell r="AA1485">
            <v>20133</v>
          </cell>
          <cell r="AB1485">
            <v>19010</v>
          </cell>
          <cell r="AC1485">
            <v>13874</v>
          </cell>
          <cell r="AD1485">
            <v>13971</v>
          </cell>
          <cell r="AE1485">
            <v>22696</v>
          </cell>
          <cell r="AF1485">
            <v>4675</v>
          </cell>
          <cell r="AG1485">
            <v>6351</v>
          </cell>
          <cell r="AH1485">
            <v>9269</v>
          </cell>
          <cell r="AI1485">
            <v>22364</v>
          </cell>
          <cell r="AJ1485">
            <v>30303</v>
          </cell>
          <cell r="AK1485">
            <v>38562</v>
          </cell>
          <cell r="AL1485">
            <v>22650</v>
          </cell>
          <cell r="AM1485">
            <v>22044</v>
          </cell>
          <cell r="AN1485">
            <v>26324</v>
          </cell>
          <cell r="AO1485">
            <v>1746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1975570</v>
          </cell>
          <cell r="L1486">
            <v>43003</v>
          </cell>
          <cell r="M1486">
            <v>101863</v>
          </cell>
          <cell r="N1486">
            <v>92195</v>
          </cell>
          <cell r="O1486">
            <v>69043</v>
          </cell>
          <cell r="P1486">
            <v>75689</v>
          </cell>
          <cell r="Q1486">
            <v>88878</v>
          </cell>
          <cell r="R1486">
            <v>119772</v>
          </cell>
          <cell r="S1486">
            <v>94451</v>
          </cell>
          <cell r="T1486">
            <v>98578</v>
          </cell>
          <cell r="U1486">
            <v>103768</v>
          </cell>
          <cell r="V1486">
            <v>93938</v>
          </cell>
          <cell r="W1486">
            <v>71911</v>
          </cell>
          <cell r="X1486">
            <v>74044</v>
          </cell>
          <cell r="Y1486">
            <v>80284</v>
          </cell>
          <cell r="Z1486">
            <v>61380</v>
          </cell>
          <cell r="AA1486">
            <v>58456</v>
          </cell>
          <cell r="AB1486">
            <v>46557</v>
          </cell>
          <cell r="AC1486">
            <v>62148</v>
          </cell>
          <cell r="AD1486">
            <v>78600</v>
          </cell>
          <cell r="AE1486">
            <v>75771</v>
          </cell>
          <cell r="AF1486">
            <v>43731</v>
          </cell>
          <cell r="AG1486">
            <v>30776</v>
          </cell>
          <cell r="AH1486">
            <v>39412</v>
          </cell>
          <cell r="AI1486">
            <v>34450</v>
          </cell>
          <cell r="AJ1486">
            <v>63244</v>
          </cell>
          <cell r="AK1486">
            <v>43301</v>
          </cell>
          <cell r="AL1486">
            <v>41767</v>
          </cell>
          <cell r="AM1486">
            <v>49493</v>
          </cell>
          <cell r="AN1486">
            <v>37841</v>
          </cell>
          <cell r="AO1486">
            <v>1226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  <cell r="J1487">
            <v>24046</v>
          </cell>
          <cell r="L1487">
            <v>36</v>
          </cell>
          <cell r="M1487">
            <v>1030</v>
          </cell>
          <cell r="N1487">
            <v>857</v>
          </cell>
          <cell r="O1487">
            <v>1244</v>
          </cell>
          <cell r="P1487">
            <v>620</v>
          </cell>
          <cell r="Q1487">
            <v>2093</v>
          </cell>
          <cell r="R1487">
            <v>751</v>
          </cell>
          <cell r="S1487">
            <v>633</v>
          </cell>
          <cell r="T1487">
            <v>1050</v>
          </cell>
          <cell r="V1487">
            <v>218</v>
          </cell>
          <cell r="X1487">
            <v>267</v>
          </cell>
          <cell r="Y1487">
            <v>30</v>
          </cell>
          <cell r="Z1487">
            <v>124</v>
          </cell>
          <cell r="AB1487">
            <v>1863</v>
          </cell>
          <cell r="AE1487">
            <v>523</v>
          </cell>
          <cell r="AF1487">
            <v>314</v>
          </cell>
          <cell r="AG1487">
            <v>353</v>
          </cell>
          <cell r="AH1487">
            <v>1541</v>
          </cell>
          <cell r="AI1487">
            <v>1988</v>
          </cell>
          <cell r="AJ1487">
            <v>2089</v>
          </cell>
          <cell r="AK1487">
            <v>1011</v>
          </cell>
          <cell r="AL1487">
            <v>1937</v>
          </cell>
          <cell r="AM1487">
            <v>3006</v>
          </cell>
          <cell r="AN1487">
            <v>468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  <cell r="J1488">
            <v>311178</v>
          </cell>
          <cell r="L1488">
            <v>535</v>
          </cell>
          <cell r="M1488">
            <v>986</v>
          </cell>
          <cell r="N1488">
            <v>7580</v>
          </cell>
          <cell r="O1488">
            <v>5957</v>
          </cell>
          <cell r="P1488">
            <v>3693</v>
          </cell>
          <cell r="Q1488">
            <v>503</v>
          </cell>
          <cell r="R1488">
            <v>6360</v>
          </cell>
          <cell r="S1488">
            <v>1858</v>
          </cell>
          <cell r="T1488">
            <v>75</v>
          </cell>
          <cell r="U1488">
            <v>4807</v>
          </cell>
          <cell r="V1488">
            <v>936</v>
          </cell>
          <cell r="W1488">
            <v>1103</v>
          </cell>
          <cell r="X1488">
            <v>562</v>
          </cell>
          <cell r="Z1488">
            <v>32</v>
          </cell>
          <cell r="AC1488">
            <v>4602</v>
          </cell>
          <cell r="AG1488">
            <v>290</v>
          </cell>
          <cell r="AH1488">
            <v>20837</v>
          </cell>
          <cell r="AI1488">
            <v>16978</v>
          </cell>
          <cell r="AJ1488">
            <v>57271</v>
          </cell>
          <cell r="AK1488">
            <v>57214</v>
          </cell>
          <cell r="AL1488">
            <v>64944</v>
          </cell>
          <cell r="AM1488">
            <v>16584</v>
          </cell>
          <cell r="AN1488">
            <v>27132</v>
          </cell>
          <cell r="AO1488">
            <v>10339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  <cell r="J1489">
            <v>179117</v>
          </cell>
          <cell r="L1489">
            <v>122</v>
          </cell>
          <cell r="M1489">
            <v>2028</v>
          </cell>
          <cell r="N1489">
            <v>4706</v>
          </cell>
          <cell r="O1489">
            <v>2664</v>
          </cell>
          <cell r="P1489">
            <v>1597</v>
          </cell>
          <cell r="Q1489">
            <v>911</v>
          </cell>
          <cell r="R1489">
            <v>2979</v>
          </cell>
          <cell r="S1489">
            <v>1450</v>
          </cell>
          <cell r="T1489">
            <v>2072</v>
          </cell>
          <cell r="U1489">
            <v>934</v>
          </cell>
          <cell r="V1489">
            <v>1008</v>
          </cell>
          <cell r="W1489">
            <v>792</v>
          </cell>
          <cell r="X1489">
            <v>655</v>
          </cell>
          <cell r="Z1489">
            <v>87</v>
          </cell>
          <cell r="AA1489">
            <v>297</v>
          </cell>
          <cell r="AB1489">
            <v>1285</v>
          </cell>
          <cell r="AC1489">
            <v>2622</v>
          </cell>
          <cell r="AD1489">
            <v>550</v>
          </cell>
          <cell r="AE1489">
            <v>1221</v>
          </cell>
          <cell r="AF1489">
            <v>17</v>
          </cell>
          <cell r="AG1489">
            <v>3609</v>
          </cell>
          <cell r="AH1489">
            <v>7811</v>
          </cell>
          <cell r="AI1489">
            <v>21054</v>
          </cell>
          <cell r="AJ1489">
            <v>27276</v>
          </cell>
          <cell r="AK1489">
            <v>27422</v>
          </cell>
          <cell r="AL1489">
            <v>14509</v>
          </cell>
          <cell r="AM1489">
            <v>8493</v>
          </cell>
          <cell r="AN1489">
            <v>40780</v>
          </cell>
          <cell r="AO1489">
            <v>166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5263443</v>
          </cell>
          <cell r="L1490">
            <v>198714</v>
          </cell>
          <cell r="M1490">
            <v>299205</v>
          </cell>
          <cell r="N1490">
            <v>288975</v>
          </cell>
          <cell r="O1490">
            <v>255048</v>
          </cell>
          <cell r="P1490">
            <v>279170</v>
          </cell>
          <cell r="Q1490">
            <v>276270</v>
          </cell>
          <cell r="R1490">
            <v>287820</v>
          </cell>
          <cell r="S1490">
            <v>276039</v>
          </cell>
          <cell r="T1490">
            <v>272214</v>
          </cell>
          <cell r="U1490">
            <v>259635</v>
          </cell>
          <cell r="V1490">
            <v>231201</v>
          </cell>
          <cell r="W1490">
            <v>232755</v>
          </cell>
          <cell r="X1490">
            <v>223875</v>
          </cell>
          <cell r="Y1490">
            <v>217943</v>
          </cell>
          <cell r="Z1490">
            <v>181573</v>
          </cell>
          <cell r="AA1490">
            <v>181549</v>
          </cell>
          <cell r="AB1490">
            <v>163765</v>
          </cell>
          <cell r="AC1490">
            <v>141892</v>
          </cell>
          <cell r="AD1490">
            <v>133437</v>
          </cell>
          <cell r="AE1490">
            <v>132000</v>
          </cell>
          <cell r="AF1490">
            <v>110801</v>
          </cell>
          <cell r="AG1490">
            <v>91401</v>
          </cell>
          <cell r="AH1490">
            <v>91430</v>
          </cell>
          <cell r="AI1490">
            <v>82085</v>
          </cell>
          <cell r="AJ1490">
            <v>85849</v>
          </cell>
          <cell r="AK1490">
            <v>93998</v>
          </cell>
          <cell r="AL1490">
            <v>87465</v>
          </cell>
          <cell r="AM1490">
            <v>68009</v>
          </cell>
          <cell r="AN1490">
            <v>19325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60091</v>
          </cell>
          <cell r="L1491">
            <v>4111</v>
          </cell>
          <cell r="M1491">
            <v>6037</v>
          </cell>
          <cell r="N1491">
            <v>5198</v>
          </cell>
          <cell r="O1491">
            <v>3398</v>
          </cell>
          <cell r="P1491">
            <v>2447</v>
          </cell>
          <cell r="Q1491">
            <v>3372</v>
          </cell>
          <cell r="R1491">
            <v>4324</v>
          </cell>
          <cell r="S1491">
            <v>3288</v>
          </cell>
          <cell r="T1491">
            <v>3356</v>
          </cell>
          <cell r="U1491">
            <v>4323</v>
          </cell>
          <cell r="V1491">
            <v>2064</v>
          </cell>
          <cell r="W1491">
            <v>2407</v>
          </cell>
          <cell r="X1491">
            <v>2664</v>
          </cell>
          <cell r="Y1491">
            <v>1695</v>
          </cell>
          <cell r="Z1491">
            <v>1682</v>
          </cell>
          <cell r="AA1491">
            <v>1205</v>
          </cell>
          <cell r="AB1491">
            <v>1654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363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1260763</v>
          </cell>
          <cell r="L1492">
            <v>43310</v>
          </cell>
          <cell r="M1492">
            <v>47743</v>
          </cell>
          <cell r="N1492">
            <v>49531</v>
          </cell>
          <cell r="O1492">
            <v>38818</v>
          </cell>
          <cell r="P1492">
            <v>39309</v>
          </cell>
          <cell r="Q1492">
            <v>48775</v>
          </cell>
          <cell r="R1492">
            <v>58994</v>
          </cell>
          <cell r="S1492">
            <v>63078</v>
          </cell>
          <cell r="T1492">
            <v>63305</v>
          </cell>
          <cell r="U1492">
            <v>60290</v>
          </cell>
          <cell r="V1492">
            <v>53246</v>
          </cell>
          <cell r="W1492">
            <v>43822</v>
          </cell>
          <cell r="X1492">
            <v>47322</v>
          </cell>
          <cell r="Y1492">
            <v>49732</v>
          </cell>
          <cell r="Z1492">
            <v>47794</v>
          </cell>
          <cell r="AA1492">
            <v>41510</v>
          </cell>
          <cell r="AB1492">
            <v>33841</v>
          </cell>
          <cell r="AC1492">
            <v>26909</v>
          </cell>
          <cell r="AD1492">
            <v>28343</v>
          </cell>
          <cell r="AE1492">
            <v>24702</v>
          </cell>
          <cell r="AF1492">
            <v>20341</v>
          </cell>
          <cell r="AG1492">
            <v>15012</v>
          </cell>
          <cell r="AH1492">
            <v>21376</v>
          </cell>
          <cell r="AI1492">
            <v>43372</v>
          </cell>
          <cell r="AJ1492">
            <v>52192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13129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967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154971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14690</v>
          </cell>
          <cell r="R1494">
            <v>10324</v>
          </cell>
          <cell r="S1494">
            <v>6005</v>
          </cell>
          <cell r="T1494">
            <v>7465</v>
          </cell>
          <cell r="U1494">
            <v>11452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32604</v>
          </cell>
          <cell r="M1495">
            <v>3658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2298</v>
          </cell>
          <cell r="V1495">
            <v>1334</v>
          </cell>
          <cell r="W1495">
            <v>561</v>
          </cell>
          <cell r="X1495">
            <v>3282</v>
          </cell>
          <cell r="Y1495">
            <v>1141</v>
          </cell>
          <cell r="Z1495">
            <v>2207</v>
          </cell>
          <cell r="AA1495">
            <v>1051</v>
          </cell>
          <cell r="AB1495">
            <v>3640</v>
          </cell>
          <cell r="AC1495">
            <v>1111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  <cell r="J1496">
            <v>81158</v>
          </cell>
          <cell r="L1496">
            <v>2488</v>
          </cell>
          <cell r="M1496">
            <v>5464</v>
          </cell>
          <cell r="N1496">
            <v>4005</v>
          </cell>
          <cell r="O1496">
            <v>4147</v>
          </cell>
          <cell r="P1496">
            <v>4792</v>
          </cell>
          <cell r="Q1496">
            <v>3754</v>
          </cell>
          <cell r="R1496">
            <v>4699</v>
          </cell>
          <cell r="S1496">
            <v>3079</v>
          </cell>
          <cell r="T1496">
            <v>2970</v>
          </cell>
          <cell r="U1496">
            <v>2965</v>
          </cell>
          <cell r="V1496">
            <v>3293</v>
          </cell>
          <cell r="W1496">
            <v>3045</v>
          </cell>
          <cell r="X1496">
            <v>4770</v>
          </cell>
          <cell r="Y1496">
            <v>2051</v>
          </cell>
          <cell r="Z1496">
            <v>695</v>
          </cell>
          <cell r="AA1496">
            <v>2186</v>
          </cell>
          <cell r="AB1496">
            <v>3740</v>
          </cell>
          <cell r="AC1496">
            <v>4131</v>
          </cell>
          <cell r="AD1496">
            <v>1422</v>
          </cell>
          <cell r="AE1496">
            <v>2471</v>
          </cell>
          <cell r="AF1496">
            <v>2424</v>
          </cell>
          <cell r="AG1496">
            <v>2272</v>
          </cell>
          <cell r="AH1496">
            <v>1297</v>
          </cell>
          <cell r="AI1496">
            <v>1927</v>
          </cell>
          <cell r="AJ1496">
            <v>995</v>
          </cell>
          <cell r="AK1496">
            <v>1549</v>
          </cell>
          <cell r="AL1496">
            <v>2356</v>
          </cell>
          <cell r="AM1496">
            <v>1910</v>
          </cell>
          <cell r="AN1496">
            <v>261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  <cell r="J1497">
            <v>166910</v>
          </cell>
          <cell r="L1497">
            <v>3648</v>
          </cell>
          <cell r="M1497">
            <v>29403</v>
          </cell>
          <cell r="N1497">
            <v>5888</v>
          </cell>
          <cell r="O1497">
            <v>4784</v>
          </cell>
          <cell r="P1497">
            <v>23980</v>
          </cell>
          <cell r="Q1497">
            <v>21236</v>
          </cell>
          <cell r="R1497">
            <v>2975</v>
          </cell>
          <cell r="S1497">
            <v>5666</v>
          </cell>
          <cell r="T1497">
            <v>989</v>
          </cell>
          <cell r="U1497">
            <v>3775</v>
          </cell>
          <cell r="V1497">
            <v>10450</v>
          </cell>
          <cell r="W1497">
            <v>4217</v>
          </cell>
          <cell r="X1497">
            <v>9700</v>
          </cell>
          <cell r="Y1497">
            <v>2399</v>
          </cell>
          <cell r="Z1497">
            <v>693</v>
          </cell>
          <cell r="AA1497">
            <v>2221</v>
          </cell>
          <cell r="AB1497">
            <v>2638</v>
          </cell>
          <cell r="AC1497">
            <v>4880</v>
          </cell>
          <cell r="AD1497">
            <v>317</v>
          </cell>
          <cell r="AE1497">
            <v>3315</v>
          </cell>
          <cell r="AG1497">
            <v>1496</v>
          </cell>
          <cell r="AH1497">
            <v>19</v>
          </cell>
          <cell r="AJ1497">
            <v>334</v>
          </cell>
          <cell r="AK1497">
            <v>1908</v>
          </cell>
          <cell r="AL1497">
            <v>7436</v>
          </cell>
          <cell r="AN1497">
            <v>12543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  <cell r="J1498">
            <v>951192</v>
          </cell>
          <cell r="L1498">
            <v>34522</v>
          </cell>
          <cell r="M1498">
            <v>57191</v>
          </cell>
          <cell r="N1498">
            <v>42421</v>
          </cell>
          <cell r="O1498">
            <v>37230</v>
          </cell>
          <cell r="P1498">
            <v>59129</v>
          </cell>
          <cell r="Q1498">
            <v>77798</v>
          </cell>
          <cell r="R1498">
            <v>53717</v>
          </cell>
          <cell r="S1498">
            <v>43470</v>
          </cell>
          <cell r="T1498">
            <v>52378</v>
          </cell>
          <cell r="U1498">
            <v>68186</v>
          </cell>
          <cell r="V1498">
            <v>55882</v>
          </cell>
          <cell r="W1498">
            <v>26923</v>
          </cell>
          <cell r="X1498">
            <v>37059</v>
          </cell>
          <cell r="Y1498">
            <v>20699</v>
          </cell>
          <cell r="Z1498">
            <v>36136</v>
          </cell>
          <cell r="AA1498">
            <v>41582</v>
          </cell>
          <cell r="AB1498">
            <v>20360</v>
          </cell>
          <cell r="AC1498">
            <v>21620</v>
          </cell>
          <cell r="AD1498">
            <v>15770</v>
          </cell>
          <cell r="AE1498">
            <v>24103</v>
          </cell>
          <cell r="AF1498">
            <v>14537</v>
          </cell>
          <cell r="AG1498">
            <v>8777</v>
          </cell>
          <cell r="AH1498">
            <v>8466</v>
          </cell>
          <cell r="AI1498">
            <v>19235</v>
          </cell>
          <cell r="AJ1498">
            <v>6256</v>
          </cell>
          <cell r="AK1498">
            <v>18337</v>
          </cell>
          <cell r="AL1498">
            <v>15837</v>
          </cell>
          <cell r="AM1498">
            <v>23006</v>
          </cell>
          <cell r="AN1498">
            <v>10565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  <cell r="J1499">
            <v>306608</v>
          </cell>
          <cell r="L1499">
            <v>19254</v>
          </cell>
          <cell r="M1499">
            <v>31881</v>
          </cell>
          <cell r="N1499">
            <v>27936</v>
          </cell>
          <cell r="O1499">
            <v>25563</v>
          </cell>
          <cell r="P1499">
            <v>30187</v>
          </cell>
          <cell r="Q1499">
            <v>25943</v>
          </cell>
          <cell r="R1499">
            <v>16836</v>
          </cell>
          <cell r="S1499">
            <v>15458</v>
          </cell>
          <cell r="T1499">
            <v>18948</v>
          </cell>
          <cell r="U1499">
            <v>15685</v>
          </cell>
          <cell r="V1499">
            <v>14549</v>
          </cell>
          <cell r="W1499">
            <v>9516</v>
          </cell>
          <cell r="X1499">
            <v>8786</v>
          </cell>
          <cell r="Y1499">
            <v>5867</v>
          </cell>
          <cell r="Z1499">
            <v>6257</v>
          </cell>
          <cell r="AA1499">
            <v>4350</v>
          </cell>
          <cell r="AB1499">
            <v>4304</v>
          </cell>
          <cell r="AC1499">
            <v>4463</v>
          </cell>
          <cell r="AD1499">
            <v>4894</v>
          </cell>
          <cell r="AE1499">
            <v>2330</v>
          </cell>
          <cell r="AF1499">
            <v>3427</v>
          </cell>
          <cell r="AG1499">
            <v>1338</v>
          </cell>
          <cell r="AH1499">
            <v>1493</v>
          </cell>
          <cell r="AI1499">
            <v>1415</v>
          </cell>
          <cell r="AJ1499">
            <v>1246</v>
          </cell>
          <cell r="AK1499">
            <v>1475</v>
          </cell>
          <cell r="AL1499">
            <v>1371</v>
          </cell>
          <cell r="AM1499">
            <v>1621</v>
          </cell>
          <cell r="AN1499">
            <v>215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  <cell r="J1500">
            <v>261862</v>
          </cell>
          <cell r="L1500">
            <v>3847</v>
          </cell>
          <cell r="M1500">
            <v>13930</v>
          </cell>
          <cell r="N1500">
            <v>16391</v>
          </cell>
          <cell r="O1500">
            <v>44085</v>
          </cell>
          <cell r="P1500">
            <v>185</v>
          </cell>
          <cell r="Q1500">
            <v>9944</v>
          </cell>
          <cell r="R1500">
            <v>3705</v>
          </cell>
          <cell r="S1500">
            <v>22105</v>
          </cell>
          <cell r="T1500">
            <v>4377</v>
          </cell>
          <cell r="U1500">
            <v>8869</v>
          </cell>
          <cell r="V1500">
            <v>54957</v>
          </cell>
          <cell r="W1500">
            <v>7811</v>
          </cell>
          <cell r="X1500">
            <v>1011</v>
          </cell>
          <cell r="Y1500">
            <v>6058</v>
          </cell>
          <cell r="Z1500">
            <v>17936</v>
          </cell>
          <cell r="AA1500">
            <v>6095</v>
          </cell>
          <cell r="AB1500">
            <v>8664</v>
          </cell>
          <cell r="AC1500">
            <v>7084</v>
          </cell>
          <cell r="AD1500">
            <v>484</v>
          </cell>
          <cell r="AE1500">
            <v>3765</v>
          </cell>
          <cell r="AF1500">
            <v>2592</v>
          </cell>
          <cell r="AG1500">
            <v>2042</v>
          </cell>
          <cell r="AH1500">
            <v>542</v>
          </cell>
          <cell r="AI1500">
            <v>10004</v>
          </cell>
          <cell r="AJ1500">
            <v>191</v>
          </cell>
          <cell r="AK1500">
            <v>53</v>
          </cell>
          <cell r="AL1500">
            <v>388</v>
          </cell>
          <cell r="AM1500">
            <v>4170</v>
          </cell>
          <cell r="AN1500">
            <v>577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5865882</v>
          </cell>
          <cell r="L1501">
            <v>179913</v>
          </cell>
          <cell r="M1501">
            <v>361982</v>
          </cell>
          <cell r="N1501">
            <v>388842</v>
          </cell>
          <cell r="O1501">
            <v>447386</v>
          </cell>
          <cell r="P1501">
            <v>258925</v>
          </cell>
          <cell r="Q1501">
            <v>232809</v>
          </cell>
          <cell r="R1501">
            <v>195626</v>
          </cell>
          <cell r="S1501">
            <v>206776</v>
          </cell>
          <cell r="T1501">
            <v>234394</v>
          </cell>
          <cell r="U1501">
            <v>349085</v>
          </cell>
          <cell r="V1501">
            <v>182517</v>
          </cell>
          <cell r="W1501">
            <v>186830</v>
          </cell>
          <cell r="X1501">
            <v>229087</v>
          </cell>
          <cell r="Y1501">
            <v>228204</v>
          </cell>
          <cell r="Z1501">
            <v>152447</v>
          </cell>
          <cell r="AA1501">
            <v>151545</v>
          </cell>
          <cell r="AB1501">
            <v>236192</v>
          </cell>
          <cell r="AC1501">
            <v>193268</v>
          </cell>
          <cell r="AD1501">
            <v>188992</v>
          </cell>
          <cell r="AE1501">
            <v>264368</v>
          </cell>
          <cell r="AF1501">
            <v>122863</v>
          </cell>
          <cell r="AG1501">
            <v>180770</v>
          </cell>
          <cell r="AH1501">
            <v>84552</v>
          </cell>
          <cell r="AI1501">
            <v>103373</v>
          </cell>
          <cell r="AJ1501">
            <v>76392</v>
          </cell>
          <cell r="AK1501">
            <v>118008</v>
          </cell>
          <cell r="AL1501">
            <v>121993</v>
          </cell>
          <cell r="AM1501">
            <v>129488</v>
          </cell>
          <cell r="AN1501">
            <v>59255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  <cell r="J1502">
            <v>11162</v>
          </cell>
          <cell r="L1502">
            <v>144</v>
          </cell>
          <cell r="M1502">
            <v>636</v>
          </cell>
          <cell r="N1502">
            <v>1059</v>
          </cell>
          <cell r="O1502">
            <v>425</v>
          </cell>
          <cell r="P1502">
            <v>899</v>
          </cell>
          <cell r="Q1502">
            <v>124</v>
          </cell>
          <cell r="R1502">
            <v>306</v>
          </cell>
          <cell r="S1502">
            <v>833</v>
          </cell>
          <cell r="T1502">
            <v>289</v>
          </cell>
          <cell r="U1502">
            <v>1069</v>
          </cell>
          <cell r="W1502">
            <v>136</v>
          </cell>
          <cell r="X1502">
            <v>623</v>
          </cell>
          <cell r="Y1502">
            <v>822</v>
          </cell>
          <cell r="Z1502">
            <v>543</v>
          </cell>
          <cell r="AA1502">
            <v>538</v>
          </cell>
          <cell r="AB1502">
            <v>62</v>
          </cell>
          <cell r="AC1502">
            <v>1450</v>
          </cell>
          <cell r="AE1502">
            <v>407</v>
          </cell>
          <cell r="AG1502">
            <v>797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  <cell r="J1503">
            <v>522678</v>
          </cell>
          <cell r="L1503">
            <v>6629</v>
          </cell>
          <cell r="M1503">
            <v>42411</v>
          </cell>
          <cell r="N1503">
            <v>52254</v>
          </cell>
          <cell r="O1503">
            <v>32082</v>
          </cell>
          <cell r="P1503">
            <v>35665</v>
          </cell>
          <cell r="Q1503">
            <v>45455</v>
          </cell>
          <cell r="R1503">
            <v>30112</v>
          </cell>
          <cell r="S1503">
            <v>14565</v>
          </cell>
          <cell r="T1503">
            <v>31278</v>
          </cell>
          <cell r="U1503">
            <v>36572</v>
          </cell>
          <cell r="V1503">
            <v>11014</v>
          </cell>
          <cell r="W1503">
            <v>20126</v>
          </cell>
          <cell r="X1503">
            <v>27265</v>
          </cell>
          <cell r="Y1503">
            <v>15362</v>
          </cell>
          <cell r="Z1503">
            <v>16327</v>
          </cell>
          <cell r="AA1503">
            <v>6644</v>
          </cell>
          <cell r="AB1503">
            <v>10834</v>
          </cell>
          <cell r="AC1503">
            <v>7361</v>
          </cell>
          <cell r="AD1503">
            <v>12229</v>
          </cell>
          <cell r="AE1503">
            <v>19083</v>
          </cell>
          <cell r="AF1503">
            <v>24835</v>
          </cell>
          <cell r="AG1503">
            <v>15574</v>
          </cell>
          <cell r="AI1503">
            <v>9001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  <cell r="J1504">
            <v>131523</v>
          </cell>
          <cell r="L1504">
            <v>3768</v>
          </cell>
          <cell r="M1504">
            <v>10415</v>
          </cell>
          <cell r="N1504">
            <v>12554</v>
          </cell>
          <cell r="O1504">
            <v>15670</v>
          </cell>
          <cell r="P1504">
            <v>5526</v>
          </cell>
          <cell r="Q1504">
            <v>3827</v>
          </cell>
          <cell r="R1504">
            <v>8879</v>
          </cell>
          <cell r="S1504">
            <v>2866</v>
          </cell>
          <cell r="T1504">
            <v>4922</v>
          </cell>
          <cell r="U1504">
            <v>3357</v>
          </cell>
          <cell r="V1504">
            <v>3281</v>
          </cell>
          <cell r="W1504">
            <v>3023</v>
          </cell>
          <cell r="X1504">
            <v>2780</v>
          </cell>
          <cell r="Y1504">
            <v>2690</v>
          </cell>
          <cell r="Z1504">
            <v>6515</v>
          </cell>
          <cell r="AA1504">
            <v>2448</v>
          </cell>
          <cell r="AB1504">
            <v>2710</v>
          </cell>
          <cell r="AC1504">
            <v>11101</v>
          </cell>
          <cell r="AD1504">
            <v>2405</v>
          </cell>
          <cell r="AE1504">
            <v>3122</v>
          </cell>
          <cell r="AF1504">
            <v>7545</v>
          </cell>
          <cell r="AG1504">
            <v>12119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  <cell r="J1505">
            <v>4550</v>
          </cell>
          <cell r="M1505">
            <v>88</v>
          </cell>
          <cell r="N1505">
            <v>66</v>
          </cell>
          <cell r="O1505">
            <v>434</v>
          </cell>
          <cell r="P1505">
            <v>563</v>
          </cell>
          <cell r="Q1505">
            <v>760</v>
          </cell>
          <cell r="R1505">
            <v>56</v>
          </cell>
          <cell r="S1505">
            <v>224</v>
          </cell>
          <cell r="T1505">
            <v>742</v>
          </cell>
          <cell r="U1505">
            <v>89</v>
          </cell>
          <cell r="V1505">
            <v>156</v>
          </cell>
          <cell r="W1505">
            <v>102</v>
          </cell>
          <cell r="X1505">
            <v>191</v>
          </cell>
          <cell r="Y1505">
            <v>15</v>
          </cell>
          <cell r="Z1505">
            <v>107</v>
          </cell>
          <cell r="AA1505">
            <v>42</v>
          </cell>
          <cell r="AB1505">
            <v>370</v>
          </cell>
          <cell r="AC1505">
            <v>64</v>
          </cell>
          <cell r="AD1505">
            <v>286</v>
          </cell>
          <cell r="AE1505">
            <v>195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  <cell r="J1506">
            <v>303725</v>
          </cell>
          <cell r="L1506">
            <v>894</v>
          </cell>
          <cell r="M1506">
            <v>2122</v>
          </cell>
          <cell r="N1506">
            <v>14318</v>
          </cell>
          <cell r="O1506">
            <v>8382</v>
          </cell>
          <cell r="P1506">
            <v>12236</v>
          </cell>
          <cell r="Q1506">
            <v>1235</v>
          </cell>
          <cell r="R1506">
            <v>6288</v>
          </cell>
          <cell r="S1506">
            <v>10059</v>
          </cell>
          <cell r="T1506">
            <v>16492</v>
          </cell>
          <cell r="U1506">
            <v>49583</v>
          </cell>
          <cell r="V1506">
            <v>21920</v>
          </cell>
          <cell r="W1506">
            <v>6430</v>
          </cell>
          <cell r="X1506">
            <v>16622</v>
          </cell>
          <cell r="Y1506">
            <v>36727</v>
          </cell>
          <cell r="Z1506">
            <v>16504</v>
          </cell>
          <cell r="AA1506">
            <v>35294</v>
          </cell>
          <cell r="AB1506">
            <v>344</v>
          </cell>
          <cell r="AC1506">
            <v>9652</v>
          </cell>
          <cell r="AD1506">
            <v>14353</v>
          </cell>
          <cell r="AE1506">
            <v>6021</v>
          </cell>
          <cell r="AF1506">
            <v>596</v>
          </cell>
          <cell r="AG1506">
            <v>4403</v>
          </cell>
          <cell r="AH1506">
            <v>13250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  <cell r="J1507">
            <v>89498</v>
          </cell>
          <cell r="L1507">
            <v>13</v>
          </cell>
          <cell r="M1507">
            <v>995</v>
          </cell>
          <cell r="N1507">
            <v>3243</v>
          </cell>
          <cell r="O1507">
            <v>1768</v>
          </cell>
          <cell r="P1507">
            <v>8713</v>
          </cell>
          <cell r="Q1507">
            <v>1088</v>
          </cell>
          <cell r="R1507">
            <v>1415</v>
          </cell>
          <cell r="S1507">
            <v>1381</v>
          </cell>
          <cell r="T1507">
            <v>17829</v>
          </cell>
          <cell r="U1507">
            <v>3198</v>
          </cell>
          <cell r="V1507">
            <v>4247</v>
          </cell>
          <cell r="W1507">
            <v>11621</v>
          </cell>
          <cell r="X1507">
            <v>12512</v>
          </cell>
          <cell r="Y1507">
            <v>3435</v>
          </cell>
          <cell r="Z1507">
            <v>4598</v>
          </cell>
          <cell r="AA1507">
            <v>1872</v>
          </cell>
          <cell r="AB1507">
            <v>1681</v>
          </cell>
          <cell r="AC1507">
            <v>3816</v>
          </cell>
          <cell r="AD1507">
            <v>560</v>
          </cell>
          <cell r="AE1507">
            <v>1581</v>
          </cell>
          <cell r="AF1507">
            <v>838</v>
          </cell>
          <cell r="AG1507">
            <v>3094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247297</v>
          </cell>
          <cell r="L1508">
            <v>5147</v>
          </cell>
          <cell r="M1508">
            <v>9973</v>
          </cell>
          <cell r="N1508">
            <v>11726</v>
          </cell>
          <cell r="O1508">
            <v>12958</v>
          </cell>
          <cell r="P1508">
            <v>16294</v>
          </cell>
          <cell r="Q1508">
            <v>12522</v>
          </cell>
          <cell r="R1508">
            <v>9023</v>
          </cell>
          <cell r="S1508">
            <v>9018</v>
          </cell>
          <cell r="T1508">
            <v>9863</v>
          </cell>
          <cell r="U1508">
            <v>11498</v>
          </cell>
          <cell r="V1508">
            <v>11019</v>
          </cell>
          <cell r="W1508">
            <v>12464</v>
          </cell>
          <cell r="X1508">
            <v>9128</v>
          </cell>
          <cell r="Y1508">
            <v>6493</v>
          </cell>
          <cell r="Z1508">
            <v>10878</v>
          </cell>
          <cell r="AA1508">
            <v>9355</v>
          </cell>
          <cell r="AB1508">
            <v>6081</v>
          </cell>
          <cell r="AC1508">
            <v>6796</v>
          </cell>
          <cell r="AD1508">
            <v>9430</v>
          </cell>
          <cell r="AE1508">
            <v>7867</v>
          </cell>
          <cell r="AF1508">
            <v>6733</v>
          </cell>
          <cell r="AG1508">
            <v>6579</v>
          </cell>
          <cell r="AH1508">
            <v>6587</v>
          </cell>
          <cell r="AI1508">
            <v>5975</v>
          </cell>
          <cell r="AJ1508">
            <v>6249</v>
          </cell>
          <cell r="AK1508">
            <v>4765</v>
          </cell>
          <cell r="AL1508">
            <v>5862</v>
          </cell>
          <cell r="AM1508">
            <v>5919</v>
          </cell>
          <cell r="AN1508">
            <v>1095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  <cell r="J1509">
            <v>718606</v>
          </cell>
          <cell r="L1509">
            <v>4224</v>
          </cell>
          <cell r="M1509">
            <v>34555</v>
          </cell>
          <cell r="N1509">
            <v>24037</v>
          </cell>
          <cell r="O1509">
            <v>40832</v>
          </cell>
          <cell r="P1509">
            <v>54661</v>
          </cell>
          <cell r="Q1509">
            <v>40737</v>
          </cell>
          <cell r="R1509">
            <v>48696</v>
          </cell>
          <cell r="S1509">
            <v>20190</v>
          </cell>
          <cell r="T1509">
            <v>47372</v>
          </cell>
          <cell r="U1509">
            <v>28330</v>
          </cell>
          <cell r="V1509">
            <v>27358</v>
          </cell>
          <cell r="W1509">
            <v>23999</v>
          </cell>
          <cell r="X1509">
            <v>58005</v>
          </cell>
          <cell r="Y1509">
            <v>19717</v>
          </cell>
          <cell r="Z1509">
            <v>18680</v>
          </cell>
          <cell r="AA1509">
            <v>13336</v>
          </cell>
          <cell r="AB1509">
            <v>25237</v>
          </cell>
          <cell r="AC1509">
            <v>20829</v>
          </cell>
          <cell r="AD1509">
            <v>21523</v>
          </cell>
          <cell r="AE1509">
            <v>14432</v>
          </cell>
          <cell r="AF1509">
            <v>4483</v>
          </cell>
          <cell r="AG1509">
            <v>24329</v>
          </cell>
          <cell r="AH1509">
            <v>8921</v>
          </cell>
          <cell r="AI1509">
            <v>8888</v>
          </cell>
          <cell r="AJ1509">
            <v>9624</v>
          </cell>
          <cell r="AK1509">
            <v>6490</v>
          </cell>
          <cell r="AL1509">
            <v>17912</v>
          </cell>
          <cell r="AM1509">
            <v>26793</v>
          </cell>
          <cell r="AN1509">
            <v>8492</v>
          </cell>
          <cell r="AO1509">
            <v>3264</v>
          </cell>
          <cell r="AP1509">
            <v>12660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1401901</v>
          </cell>
          <cell r="L1510">
            <v>24586</v>
          </cell>
          <cell r="M1510">
            <v>49850</v>
          </cell>
          <cell r="N1510">
            <v>50567</v>
          </cell>
          <cell r="O1510">
            <v>55926</v>
          </cell>
          <cell r="P1510">
            <v>85664</v>
          </cell>
          <cell r="Q1510">
            <v>51593</v>
          </cell>
          <cell r="R1510">
            <v>60496</v>
          </cell>
          <cell r="S1510">
            <v>48237</v>
          </cell>
          <cell r="T1510">
            <v>61765</v>
          </cell>
          <cell r="U1510">
            <v>71347</v>
          </cell>
          <cell r="V1510">
            <v>53283</v>
          </cell>
          <cell r="W1510">
            <v>52229</v>
          </cell>
          <cell r="X1510">
            <v>76291</v>
          </cell>
          <cell r="Y1510">
            <v>68408</v>
          </cell>
          <cell r="Z1510">
            <v>55873</v>
          </cell>
          <cell r="AA1510">
            <v>37724</v>
          </cell>
          <cell r="AB1510">
            <v>95598</v>
          </cell>
          <cell r="AC1510">
            <v>44740</v>
          </cell>
          <cell r="AD1510">
            <v>48205</v>
          </cell>
          <cell r="AE1510">
            <v>40006</v>
          </cell>
          <cell r="AF1510">
            <v>19739</v>
          </cell>
          <cell r="AG1510">
            <v>19344</v>
          </cell>
          <cell r="AH1510">
            <v>21772</v>
          </cell>
          <cell r="AI1510">
            <v>36720</v>
          </cell>
          <cell r="AJ1510">
            <v>48759</v>
          </cell>
          <cell r="AK1510">
            <v>47497</v>
          </cell>
          <cell r="AL1510">
            <v>25783</v>
          </cell>
          <cell r="AM1510">
            <v>42614</v>
          </cell>
          <cell r="AN1510">
            <v>7016</v>
          </cell>
          <cell r="AP1510">
            <v>269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  <cell r="J1511">
            <v>10927</v>
          </cell>
          <cell r="M1511">
            <v>1635</v>
          </cell>
          <cell r="O1511">
            <v>385</v>
          </cell>
          <cell r="P1511">
            <v>1061</v>
          </cell>
          <cell r="R1511">
            <v>160</v>
          </cell>
          <cell r="S1511">
            <v>252</v>
          </cell>
          <cell r="U1511">
            <v>339</v>
          </cell>
          <cell r="X1511">
            <v>58</v>
          </cell>
          <cell r="Y1511">
            <v>405</v>
          </cell>
          <cell r="Z1511">
            <v>13</v>
          </cell>
          <cell r="AA1511">
            <v>601</v>
          </cell>
          <cell r="AB1511">
            <v>193</v>
          </cell>
          <cell r="AC1511">
            <v>533</v>
          </cell>
          <cell r="AD1511">
            <v>156</v>
          </cell>
          <cell r="AE1511">
            <v>959</v>
          </cell>
          <cell r="AG1511">
            <v>577</v>
          </cell>
          <cell r="AH1511">
            <v>624</v>
          </cell>
          <cell r="AI1511">
            <v>45</v>
          </cell>
          <cell r="AJ1511">
            <v>574</v>
          </cell>
          <cell r="AK1511">
            <v>372</v>
          </cell>
          <cell r="AL1511">
            <v>601</v>
          </cell>
          <cell r="AM1511">
            <v>1029</v>
          </cell>
          <cell r="AN1511">
            <v>355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  <cell r="J1512">
            <v>254089</v>
          </cell>
          <cell r="L1512">
            <v>286</v>
          </cell>
          <cell r="M1512">
            <v>42</v>
          </cell>
          <cell r="N1512">
            <v>4766</v>
          </cell>
          <cell r="O1512">
            <v>790</v>
          </cell>
          <cell r="P1512">
            <v>12</v>
          </cell>
          <cell r="Q1512">
            <v>4574</v>
          </cell>
          <cell r="S1512">
            <v>1006</v>
          </cell>
          <cell r="T1512">
            <v>356</v>
          </cell>
          <cell r="V1512">
            <v>95</v>
          </cell>
          <cell r="W1512">
            <v>1322</v>
          </cell>
          <cell r="AD1512">
            <v>6940</v>
          </cell>
          <cell r="AE1512">
            <v>92</v>
          </cell>
          <cell r="AG1512">
            <v>338</v>
          </cell>
          <cell r="AH1512">
            <v>24448</v>
          </cell>
          <cell r="AI1512">
            <v>49094</v>
          </cell>
          <cell r="AJ1512">
            <v>15629</v>
          </cell>
          <cell r="AK1512">
            <v>13484</v>
          </cell>
          <cell r="AL1512">
            <v>69232</v>
          </cell>
          <cell r="AM1512">
            <v>27505</v>
          </cell>
          <cell r="AN1512">
            <v>23080</v>
          </cell>
          <cell r="AQ1512">
            <v>10998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  <cell r="J1513">
            <v>141346</v>
          </cell>
          <cell r="L1513">
            <v>222</v>
          </cell>
          <cell r="M1513">
            <v>1992</v>
          </cell>
          <cell r="N1513">
            <v>293</v>
          </cell>
          <cell r="O1513">
            <v>500</v>
          </cell>
          <cell r="P1513">
            <v>316</v>
          </cell>
          <cell r="Q1513">
            <v>830</v>
          </cell>
          <cell r="R1513">
            <v>114</v>
          </cell>
          <cell r="S1513">
            <v>459</v>
          </cell>
          <cell r="T1513">
            <v>715</v>
          </cell>
          <cell r="U1513">
            <v>752</v>
          </cell>
          <cell r="V1513">
            <v>306</v>
          </cell>
          <cell r="X1513">
            <v>379</v>
          </cell>
          <cell r="Y1513">
            <v>869</v>
          </cell>
          <cell r="Z1513">
            <v>757</v>
          </cell>
          <cell r="AA1513">
            <v>198</v>
          </cell>
          <cell r="AB1513">
            <v>13</v>
          </cell>
          <cell r="AC1513">
            <v>159</v>
          </cell>
          <cell r="AD1513">
            <v>559</v>
          </cell>
          <cell r="AF1513">
            <v>39</v>
          </cell>
          <cell r="AG1513">
            <v>2941</v>
          </cell>
          <cell r="AH1513">
            <v>7521</v>
          </cell>
          <cell r="AI1513">
            <v>3890</v>
          </cell>
          <cell r="AJ1513">
            <v>13660</v>
          </cell>
          <cell r="AK1513">
            <v>54636</v>
          </cell>
          <cell r="AL1513">
            <v>20090</v>
          </cell>
          <cell r="AM1513">
            <v>19688</v>
          </cell>
          <cell r="AN1513">
            <v>9448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2935026</v>
          </cell>
          <cell r="L1514">
            <v>117083</v>
          </cell>
          <cell r="M1514">
            <v>173375</v>
          </cell>
          <cell r="N1514">
            <v>154253</v>
          </cell>
          <cell r="O1514">
            <v>152443</v>
          </cell>
          <cell r="P1514">
            <v>162963</v>
          </cell>
          <cell r="Q1514">
            <v>175222</v>
          </cell>
          <cell r="R1514">
            <v>171198</v>
          </cell>
          <cell r="S1514">
            <v>162553</v>
          </cell>
          <cell r="T1514">
            <v>181309</v>
          </cell>
          <cell r="U1514">
            <v>163897</v>
          </cell>
          <cell r="V1514">
            <v>135703</v>
          </cell>
          <cell r="W1514">
            <v>119508</v>
          </cell>
          <cell r="X1514">
            <v>119447</v>
          </cell>
          <cell r="Y1514">
            <v>109469</v>
          </cell>
          <cell r="Z1514">
            <v>111410</v>
          </cell>
          <cell r="AA1514">
            <v>95338</v>
          </cell>
          <cell r="AB1514">
            <v>87659</v>
          </cell>
          <cell r="AC1514">
            <v>76775</v>
          </cell>
          <cell r="AD1514">
            <v>73851</v>
          </cell>
          <cell r="AE1514">
            <v>72052</v>
          </cell>
          <cell r="AF1514">
            <v>64526</v>
          </cell>
          <cell r="AG1514">
            <v>47405</v>
          </cell>
          <cell r="AH1514">
            <v>44257</v>
          </cell>
          <cell r="AI1514">
            <v>34238</v>
          </cell>
          <cell r="AJ1514">
            <v>33903</v>
          </cell>
          <cell r="AK1514">
            <v>31939</v>
          </cell>
          <cell r="AL1514">
            <v>31079</v>
          </cell>
          <cell r="AM1514">
            <v>26561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48446</v>
          </cell>
          <cell r="L1515">
            <v>2800</v>
          </cell>
          <cell r="M1515">
            <v>5243</v>
          </cell>
          <cell r="N1515">
            <v>2657</v>
          </cell>
          <cell r="O1515">
            <v>2161</v>
          </cell>
          <cell r="P1515">
            <v>1632</v>
          </cell>
          <cell r="Q1515">
            <v>2197</v>
          </cell>
          <cell r="R1515">
            <v>2907</v>
          </cell>
          <cell r="S1515">
            <v>2604</v>
          </cell>
          <cell r="T1515">
            <v>1083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2250</v>
          </cell>
          <cell r="AB1515">
            <v>1523</v>
          </cell>
          <cell r="AC1515">
            <v>1028</v>
          </cell>
          <cell r="AD1515">
            <v>2457</v>
          </cell>
          <cell r="AE1515">
            <v>636</v>
          </cell>
          <cell r="AF1515">
            <v>782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303429</v>
          </cell>
          <cell r="L1516">
            <v>9609</v>
          </cell>
          <cell r="M1516">
            <v>17323</v>
          </cell>
          <cell r="N1516">
            <v>12425</v>
          </cell>
          <cell r="O1516">
            <v>12314</v>
          </cell>
          <cell r="P1516">
            <v>13121</v>
          </cell>
          <cell r="Q1516">
            <v>13768</v>
          </cell>
          <cell r="R1516">
            <v>18988</v>
          </cell>
          <cell r="S1516">
            <v>19506</v>
          </cell>
          <cell r="T1516">
            <v>18882</v>
          </cell>
          <cell r="U1516">
            <v>15058</v>
          </cell>
          <cell r="V1516">
            <v>13102</v>
          </cell>
          <cell r="W1516">
            <v>12523</v>
          </cell>
          <cell r="X1516">
            <v>13823</v>
          </cell>
          <cell r="Y1516">
            <v>11140</v>
          </cell>
          <cell r="Z1516">
            <v>11280</v>
          </cell>
          <cell r="AA1516">
            <v>11138</v>
          </cell>
          <cell r="AB1516">
            <v>7810</v>
          </cell>
          <cell r="AC1516">
            <v>8474</v>
          </cell>
          <cell r="AD1516">
            <v>6939</v>
          </cell>
          <cell r="AE1516">
            <v>8483</v>
          </cell>
          <cell r="AF1516">
            <v>12011</v>
          </cell>
          <cell r="AG1516">
            <v>3140</v>
          </cell>
          <cell r="AH1516">
            <v>2148</v>
          </cell>
          <cell r="AI1516">
            <v>2834</v>
          </cell>
          <cell r="AJ1516">
            <v>4830</v>
          </cell>
          <cell r="AK1516">
            <v>9202</v>
          </cell>
          <cell r="AL1516">
            <v>6517</v>
          </cell>
          <cell r="AM1516">
            <v>5578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10775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499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388</v>
          </cell>
          <cell r="V1517">
            <v>693</v>
          </cell>
          <cell r="W1517">
            <v>600</v>
          </cell>
          <cell r="X1517">
            <v>1881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170098</v>
          </cell>
          <cell r="L1518">
            <v>1258</v>
          </cell>
          <cell r="M1518">
            <v>13488</v>
          </cell>
          <cell r="N1518">
            <v>12815</v>
          </cell>
          <cell r="O1518">
            <v>10677</v>
          </cell>
          <cell r="P1518">
            <v>15875</v>
          </cell>
          <cell r="Q1518">
            <v>8117</v>
          </cell>
          <cell r="R1518">
            <v>11876</v>
          </cell>
          <cell r="S1518">
            <v>14308</v>
          </cell>
          <cell r="T1518">
            <v>2620</v>
          </cell>
          <cell r="U1518">
            <v>6294</v>
          </cell>
          <cell r="V1518">
            <v>10461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24982</v>
          </cell>
          <cell r="L1519">
            <v>1236</v>
          </cell>
          <cell r="M1519">
            <v>530</v>
          </cell>
          <cell r="N1519">
            <v>534</v>
          </cell>
          <cell r="O1519">
            <v>449</v>
          </cell>
          <cell r="P1519">
            <v>686</v>
          </cell>
          <cell r="Q1519">
            <v>1446</v>
          </cell>
          <cell r="R1519">
            <v>1183</v>
          </cell>
          <cell r="S1519">
            <v>2015</v>
          </cell>
          <cell r="T1519">
            <v>2402</v>
          </cell>
          <cell r="V1519">
            <v>21</v>
          </cell>
          <cell r="W1519">
            <v>2995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49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  <cell r="J1520">
            <v>90835</v>
          </cell>
          <cell r="L1520">
            <v>6000</v>
          </cell>
          <cell r="M1520">
            <v>4473</v>
          </cell>
          <cell r="N1520">
            <v>6240</v>
          </cell>
          <cell r="O1520">
            <v>7921</v>
          </cell>
          <cell r="P1520">
            <v>7576</v>
          </cell>
          <cell r="Q1520">
            <v>4765</v>
          </cell>
          <cell r="R1520">
            <v>3665</v>
          </cell>
          <cell r="S1520">
            <v>3154</v>
          </cell>
          <cell r="T1520">
            <v>3689</v>
          </cell>
          <cell r="U1520">
            <v>3538</v>
          </cell>
          <cell r="V1520">
            <v>2257</v>
          </cell>
          <cell r="W1520">
            <v>4958</v>
          </cell>
          <cell r="X1520">
            <v>4276</v>
          </cell>
          <cell r="Y1520">
            <v>2664</v>
          </cell>
          <cell r="Z1520">
            <v>3869</v>
          </cell>
          <cell r="AA1520">
            <v>2615</v>
          </cell>
          <cell r="AB1520">
            <v>2286</v>
          </cell>
          <cell r="AC1520">
            <v>1682</v>
          </cell>
          <cell r="AD1520">
            <v>2398</v>
          </cell>
          <cell r="AE1520">
            <v>1635</v>
          </cell>
          <cell r="AF1520">
            <v>2286</v>
          </cell>
          <cell r="AG1520">
            <v>1780</v>
          </cell>
          <cell r="AH1520">
            <v>629</v>
          </cell>
          <cell r="AI1520">
            <v>1325</v>
          </cell>
          <cell r="AJ1520">
            <v>1151</v>
          </cell>
          <cell r="AK1520">
            <v>492</v>
          </cell>
          <cell r="AL1520">
            <v>1194</v>
          </cell>
          <cell r="AM1520">
            <v>1614</v>
          </cell>
          <cell r="AN1520">
            <v>703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215505</v>
          </cell>
          <cell r="L1521">
            <v>1179</v>
          </cell>
          <cell r="M1521">
            <v>5017</v>
          </cell>
          <cell r="N1521">
            <v>69907</v>
          </cell>
          <cell r="O1521">
            <v>11616</v>
          </cell>
          <cell r="P1521">
            <v>6660</v>
          </cell>
          <cell r="Q1521">
            <v>1760</v>
          </cell>
          <cell r="R1521">
            <v>7390</v>
          </cell>
          <cell r="S1521">
            <v>12913</v>
          </cell>
          <cell r="T1521">
            <v>12299</v>
          </cell>
          <cell r="U1521">
            <v>12432</v>
          </cell>
          <cell r="V1521">
            <v>8250</v>
          </cell>
          <cell r="W1521">
            <v>8841</v>
          </cell>
          <cell r="X1521">
            <v>3323</v>
          </cell>
          <cell r="Y1521">
            <v>3761</v>
          </cell>
          <cell r="Z1521">
            <v>534</v>
          </cell>
          <cell r="AA1521">
            <v>2046</v>
          </cell>
          <cell r="AB1521">
            <v>1317</v>
          </cell>
          <cell r="AC1521">
            <v>1014</v>
          </cell>
          <cell r="AD1521">
            <v>2058</v>
          </cell>
          <cell r="AE1521">
            <v>992</v>
          </cell>
          <cell r="AF1521">
            <v>14495</v>
          </cell>
          <cell r="AG1521">
            <v>2110</v>
          </cell>
          <cell r="AH1521">
            <v>9657</v>
          </cell>
          <cell r="AI1521">
            <v>51</v>
          </cell>
          <cell r="AJ1521">
            <v>8664</v>
          </cell>
          <cell r="AK1521">
            <v>4192</v>
          </cell>
          <cell r="AL1521">
            <v>362</v>
          </cell>
          <cell r="AM1521">
            <v>2153</v>
          </cell>
          <cell r="AN1521">
            <v>512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985993</v>
          </cell>
          <cell r="L1522">
            <v>25225</v>
          </cell>
          <cell r="M1522">
            <v>29795</v>
          </cell>
          <cell r="N1522">
            <v>45553</v>
          </cell>
          <cell r="O1522">
            <v>39799</v>
          </cell>
          <cell r="P1522">
            <v>33329</v>
          </cell>
          <cell r="Q1522">
            <v>49653</v>
          </cell>
          <cell r="R1522">
            <v>28921</v>
          </cell>
          <cell r="S1522">
            <v>52660</v>
          </cell>
          <cell r="T1522">
            <v>48473</v>
          </cell>
          <cell r="U1522">
            <v>121028</v>
          </cell>
          <cell r="V1522">
            <v>52575</v>
          </cell>
          <cell r="W1522">
            <v>50378</v>
          </cell>
          <cell r="X1522">
            <v>27162</v>
          </cell>
          <cell r="Y1522">
            <v>38713</v>
          </cell>
          <cell r="Z1522">
            <v>33037</v>
          </cell>
          <cell r="AA1522">
            <v>20154</v>
          </cell>
          <cell r="AB1522">
            <v>22742</v>
          </cell>
          <cell r="AC1522">
            <v>17407</v>
          </cell>
          <cell r="AD1522">
            <v>40825</v>
          </cell>
          <cell r="AE1522">
            <v>49587</v>
          </cell>
          <cell r="AF1522">
            <v>33646</v>
          </cell>
          <cell r="AG1522">
            <v>16651</v>
          </cell>
          <cell r="AH1522">
            <v>17599</v>
          </cell>
          <cell r="AI1522">
            <v>17896</v>
          </cell>
          <cell r="AJ1522">
            <v>8574</v>
          </cell>
          <cell r="AK1522">
            <v>10363</v>
          </cell>
          <cell r="AL1522">
            <v>21996</v>
          </cell>
          <cell r="AM1522">
            <v>21703</v>
          </cell>
          <cell r="AN1522">
            <v>10549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233319</v>
          </cell>
          <cell r="L1523">
            <v>12365</v>
          </cell>
          <cell r="M1523">
            <v>23292</v>
          </cell>
          <cell r="N1523">
            <v>21907</v>
          </cell>
          <cell r="O1523">
            <v>20310</v>
          </cell>
          <cell r="P1523">
            <v>20776</v>
          </cell>
          <cell r="Q1523">
            <v>13503</v>
          </cell>
          <cell r="R1523">
            <v>9453</v>
          </cell>
          <cell r="S1523">
            <v>11211</v>
          </cell>
          <cell r="T1523">
            <v>12131</v>
          </cell>
          <cell r="U1523">
            <v>11127</v>
          </cell>
          <cell r="V1523">
            <v>10059</v>
          </cell>
          <cell r="W1523">
            <v>7300</v>
          </cell>
          <cell r="X1523">
            <v>9659</v>
          </cell>
          <cell r="Y1523">
            <v>6294</v>
          </cell>
          <cell r="Z1523">
            <v>6506</v>
          </cell>
          <cell r="AA1523">
            <v>4529</v>
          </cell>
          <cell r="AB1523">
            <v>3671</v>
          </cell>
          <cell r="AC1523">
            <v>4963</v>
          </cell>
          <cell r="AD1523">
            <v>4391</v>
          </cell>
          <cell r="AE1523">
            <v>3534</v>
          </cell>
          <cell r="AF1523">
            <v>3016</v>
          </cell>
          <cell r="AG1523">
            <v>1501</v>
          </cell>
          <cell r="AH1523">
            <v>1116</v>
          </cell>
          <cell r="AI1523">
            <v>1823</v>
          </cell>
          <cell r="AJ1523">
            <v>2077</v>
          </cell>
          <cell r="AK1523">
            <v>1176</v>
          </cell>
          <cell r="AL1523">
            <v>1446</v>
          </cell>
          <cell r="AM1523">
            <v>3823</v>
          </cell>
          <cell r="AN1523">
            <v>360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  <cell r="J1524">
            <v>189499</v>
          </cell>
          <cell r="L1524">
            <v>2465</v>
          </cell>
          <cell r="M1524">
            <v>20187</v>
          </cell>
          <cell r="N1524">
            <v>23539</v>
          </cell>
          <cell r="O1524">
            <v>18349</v>
          </cell>
          <cell r="P1524">
            <v>33508</v>
          </cell>
          <cell r="Q1524">
            <v>1276</v>
          </cell>
          <cell r="R1524">
            <v>9970</v>
          </cell>
          <cell r="S1524">
            <v>3933</v>
          </cell>
          <cell r="T1524">
            <v>11796</v>
          </cell>
          <cell r="U1524">
            <v>17791</v>
          </cell>
          <cell r="V1524">
            <v>1006</v>
          </cell>
          <cell r="W1524">
            <v>2597</v>
          </cell>
          <cell r="X1524">
            <v>527</v>
          </cell>
          <cell r="Y1524">
            <v>4635</v>
          </cell>
          <cell r="Z1524">
            <v>507</v>
          </cell>
          <cell r="AA1524">
            <v>245</v>
          </cell>
          <cell r="AB1524">
            <v>2866</v>
          </cell>
          <cell r="AC1524">
            <v>312</v>
          </cell>
          <cell r="AD1524">
            <v>17135</v>
          </cell>
          <cell r="AE1524">
            <v>1042</v>
          </cell>
          <cell r="AF1524">
            <v>1725</v>
          </cell>
          <cell r="AG1524">
            <v>65</v>
          </cell>
          <cell r="AH1524">
            <v>3816</v>
          </cell>
          <cell r="AJ1524">
            <v>30</v>
          </cell>
          <cell r="AK1524">
            <v>1043</v>
          </cell>
          <cell r="AL1524">
            <v>171</v>
          </cell>
          <cell r="AM1524">
            <v>756</v>
          </cell>
          <cell r="AN1524">
            <v>8207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3335703</v>
          </cell>
          <cell r="L1525">
            <v>97174</v>
          </cell>
          <cell r="M1525">
            <v>172440</v>
          </cell>
          <cell r="N1525">
            <v>194716</v>
          </cell>
          <cell r="O1525">
            <v>254281</v>
          </cell>
          <cell r="P1525">
            <v>155921</v>
          </cell>
          <cell r="Q1525">
            <v>141365</v>
          </cell>
          <cell r="R1525">
            <v>81304</v>
          </cell>
          <cell r="S1525">
            <v>129576</v>
          </cell>
          <cell r="T1525">
            <v>106690</v>
          </cell>
          <cell r="U1525">
            <v>154525</v>
          </cell>
          <cell r="V1525">
            <v>77155</v>
          </cell>
          <cell r="W1525">
            <v>103144</v>
          </cell>
          <cell r="X1525">
            <v>124294</v>
          </cell>
          <cell r="Y1525">
            <v>95631</v>
          </cell>
          <cell r="Z1525">
            <v>75275</v>
          </cell>
          <cell r="AA1525">
            <v>70231</v>
          </cell>
          <cell r="AB1525">
            <v>87841</v>
          </cell>
          <cell r="AC1525">
            <v>170503</v>
          </cell>
          <cell r="AD1525">
            <v>170630</v>
          </cell>
          <cell r="AE1525">
            <v>156325</v>
          </cell>
          <cell r="AF1525">
            <v>137664</v>
          </cell>
          <cell r="AG1525">
            <v>83707</v>
          </cell>
          <cell r="AH1525">
            <v>49159</v>
          </cell>
          <cell r="AI1525">
            <v>64567</v>
          </cell>
          <cell r="AJ1525">
            <v>46700</v>
          </cell>
          <cell r="AK1525">
            <v>103005</v>
          </cell>
          <cell r="AL1525">
            <v>88320</v>
          </cell>
          <cell r="AM1525">
            <v>70001</v>
          </cell>
          <cell r="AN1525">
            <v>73559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  <cell r="J1526">
            <v>11259</v>
          </cell>
          <cell r="L1526">
            <v>172</v>
          </cell>
          <cell r="M1526">
            <v>158</v>
          </cell>
          <cell r="N1526">
            <v>1310</v>
          </cell>
          <cell r="O1526">
            <v>175</v>
          </cell>
          <cell r="P1526">
            <v>55</v>
          </cell>
          <cell r="Q1526">
            <v>673</v>
          </cell>
          <cell r="R1526">
            <v>122</v>
          </cell>
          <cell r="T1526">
            <v>689</v>
          </cell>
          <cell r="U1526">
            <v>251</v>
          </cell>
          <cell r="W1526">
            <v>2726</v>
          </cell>
          <cell r="X1526">
            <v>1157</v>
          </cell>
          <cell r="Y1526">
            <v>30</v>
          </cell>
          <cell r="Z1526">
            <v>3275</v>
          </cell>
          <cell r="AA1526">
            <v>394</v>
          </cell>
          <cell r="AG1526">
            <v>72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  <cell r="J1527">
            <v>665822</v>
          </cell>
          <cell r="L1527">
            <v>1540</v>
          </cell>
          <cell r="M1527">
            <v>48636</v>
          </cell>
          <cell r="N1527">
            <v>33848</v>
          </cell>
          <cell r="O1527">
            <v>14024</v>
          </cell>
          <cell r="P1527">
            <v>59216</v>
          </cell>
          <cell r="Q1527">
            <v>29831</v>
          </cell>
          <cell r="R1527">
            <v>32856</v>
          </cell>
          <cell r="S1527">
            <v>29046</v>
          </cell>
          <cell r="T1527">
            <v>30340</v>
          </cell>
          <cell r="U1527">
            <v>7479</v>
          </cell>
          <cell r="V1527">
            <v>2662</v>
          </cell>
          <cell r="W1527">
            <v>25326</v>
          </cell>
          <cell r="X1527">
            <v>18100</v>
          </cell>
          <cell r="Y1527">
            <v>39369</v>
          </cell>
          <cell r="Z1527">
            <v>18050</v>
          </cell>
          <cell r="AA1527">
            <v>17678</v>
          </cell>
          <cell r="AB1527">
            <v>111236</v>
          </cell>
          <cell r="AC1527">
            <v>40809</v>
          </cell>
          <cell r="AD1527">
            <v>17260</v>
          </cell>
          <cell r="AE1527">
            <v>16299</v>
          </cell>
          <cell r="AF1527">
            <v>16239</v>
          </cell>
          <cell r="AG1527">
            <v>38073</v>
          </cell>
          <cell r="AH1527">
            <v>17905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  <cell r="J1528">
            <v>189666</v>
          </cell>
          <cell r="L1528">
            <v>3533</v>
          </cell>
          <cell r="M1528">
            <v>2194</v>
          </cell>
          <cell r="N1528">
            <v>3499</v>
          </cell>
          <cell r="O1528">
            <v>2093</v>
          </cell>
          <cell r="P1528">
            <v>7075</v>
          </cell>
          <cell r="Q1528">
            <v>6353</v>
          </cell>
          <cell r="R1528">
            <v>3340</v>
          </cell>
          <cell r="S1528">
            <v>12499</v>
          </cell>
          <cell r="T1528">
            <v>4010</v>
          </cell>
          <cell r="U1528">
            <v>7415</v>
          </cell>
          <cell r="V1528">
            <v>3092</v>
          </cell>
          <cell r="W1528">
            <v>7078</v>
          </cell>
          <cell r="X1528">
            <v>9630</v>
          </cell>
          <cell r="Y1528">
            <v>10937</v>
          </cell>
          <cell r="Z1528">
            <v>9788</v>
          </cell>
          <cell r="AA1528">
            <v>14810</v>
          </cell>
          <cell r="AB1528">
            <v>9996</v>
          </cell>
          <cell r="AC1528">
            <v>11660</v>
          </cell>
          <cell r="AD1528">
            <v>28298</v>
          </cell>
          <cell r="AE1528">
            <v>10433</v>
          </cell>
          <cell r="AF1528">
            <v>7922</v>
          </cell>
          <cell r="AG1528">
            <v>14011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  <cell r="J1529">
            <v>5321</v>
          </cell>
          <cell r="M1529">
            <v>62</v>
          </cell>
          <cell r="N1529">
            <v>120</v>
          </cell>
          <cell r="O1529">
            <v>409</v>
          </cell>
          <cell r="P1529">
            <v>555</v>
          </cell>
          <cell r="Q1529">
            <v>315</v>
          </cell>
          <cell r="R1529">
            <v>293</v>
          </cell>
          <cell r="S1529">
            <v>1262</v>
          </cell>
          <cell r="T1529">
            <v>367</v>
          </cell>
          <cell r="V1529">
            <v>137</v>
          </cell>
          <cell r="W1529">
            <v>173</v>
          </cell>
          <cell r="Y1529">
            <v>59</v>
          </cell>
          <cell r="Z1529">
            <v>146</v>
          </cell>
          <cell r="AA1529">
            <v>213</v>
          </cell>
          <cell r="AB1529">
            <v>33</v>
          </cell>
          <cell r="AC1529">
            <v>295</v>
          </cell>
          <cell r="AD1529">
            <v>173</v>
          </cell>
          <cell r="AE1529">
            <v>96</v>
          </cell>
          <cell r="AF1529">
            <v>290</v>
          </cell>
          <cell r="AG1529">
            <v>323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  <cell r="J1530">
            <v>351186</v>
          </cell>
          <cell r="M1530">
            <v>11060</v>
          </cell>
          <cell r="N1530">
            <v>2655</v>
          </cell>
          <cell r="O1530">
            <v>5093</v>
          </cell>
          <cell r="P1530">
            <v>5761</v>
          </cell>
          <cell r="Q1530">
            <v>12233</v>
          </cell>
          <cell r="R1530">
            <v>22851</v>
          </cell>
          <cell r="S1530">
            <v>4508</v>
          </cell>
          <cell r="T1530">
            <v>10744</v>
          </cell>
          <cell r="U1530">
            <v>1141</v>
          </cell>
          <cell r="V1530">
            <v>35912</v>
          </cell>
          <cell r="W1530">
            <v>13797</v>
          </cell>
          <cell r="X1530">
            <v>48242</v>
          </cell>
          <cell r="Y1530">
            <v>39417</v>
          </cell>
          <cell r="Z1530">
            <v>64427</v>
          </cell>
          <cell r="AA1530">
            <v>1605</v>
          </cell>
          <cell r="AB1530">
            <v>24</v>
          </cell>
          <cell r="AC1530">
            <v>11815</v>
          </cell>
          <cell r="AD1530">
            <v>14813</v>
          </cell>
          <cell r="AE1530">
            <v>17417</v>
          </cell>
          <cell r="AF1530">
            <v>1995</v>
          </cell>
          <cell r="AG1530">
            <v>19002</v>
          </cell>
          <cell r="AH1530">
            <v>6674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  <cell r="J1531">
            <v>128581</v>
          </cell>
          <cell r="L1531">
            <v>623</v>
          </cell>
          <cell r="M1531">
            <v>699</v>
          </cell>
          <cell r="N1531">
            <v>915</v>
          </cell>
          <cell r="O1531">
            <v>169</v>
          </cell>
          <cell r="P1531">
            <v>1624</v>
          </cell>
          <cell r="Q1531">
            <v>8623</v>
          </cell>
          <cell r="R1531">
            <v>4042</v>
          </cell>
          <cell r="S1531">
            <v>5088</v>
          </cell>
          <cell r="T1531">
            <v>7407</v>
          </cell>
          <cell r="U1531">
            <v>10709</v>
          </cell>
          <cell r="V1531">
            <v>3198</v>
          </cell>
          <cell r="W1531">
            <v>13028</v>
          </cell>
          <cell r="X1531">
            <v>14016</v>
          </cell>
          <cell r="Y1531">
            <v>18180</v>
          </cell>
          <cell r="Z1531">
            <v>3191</v>
          </cell>
          <cell r="AA1531">
            <v>10961</v>
          </cell>
          <cell r="AB1531">
            <v>9449</v>
          </cell>
          <cell r="AC1531">
            <v>8207</v>
          </cell>
          <cell r="AD1531">
            <v>2830</v>
          </cell>
          <cell r="AE1531">
            <v>5308</v>
          </cell>
          <cell r="AF1531">
            <v>188</v>
          </cell>
          <cell r="AG1531">
            <v>126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205331</v>
          </cell>
          <cell r="L1532">
            <v>5079</v>
          </cell>
          <cell r="M1532">
            <v>8956</v>
          </cell>
          <cell r="N1532">
            <v>11263</v>
          </cell>
          <cell r="O1532">
            <v>11853</v>
          </cell>
          <cell r="P1532">
            <v>16593</v>
          </cell>
          <cell r="Q1532">
            <v>9856</v>
          </cell>
          <cell r="R1532">
            <v>9699</v>
          </cell>
          <cell r="S1532">
            <v>13854</v>
          </cell>
          <cell r="T1532">
            <v>8361</v>
          </cell>
          <cell r="U1532">
            <v>11997</v>
          </cell>
          <cell r="V1532">
            <v>6835</v>
          </cell>
          <cell r="W1532">
            <v>11766</v>
          </cell>
          <cell r="X1532">
            <v>9290</v>
          </cell>
          <cell r="Y1532">
            <v>7441</v>
          </cell>
          <cell r="Z1532">
            <v>5895</v>
          </cell>
          <cell r="AA1532">
            <v>7490</v>
          </cell>
          <cell r="AB1532">
            <v>4877</v>
          </cell>
          <cell r="AC1532">
            <v>10869</v>
          </cell>
          <cell r="AD1532">
            <v>6026</v>
          </cell>
          <cell r="AE1532">
            <v>2696</v>
          </cell>
          <cell r="AF1532">
            <v>3347</v>
          </cell>
          <cell r="AG1532">
            <v>3659</v>
          </cell>
          <cell r="AH1532">
            <v>4505</v>
          </cell>
          <cell r="AI1532">
            <v>1808</v>
          </cell>
          <cell r="AJ1532">
            <v>2643</v>
          </cell>
          <cell r="AK1532">
            <v>3620</v>
          </cell>
          <cell r="AL1532">
            <v>1408</v>
          </cell>
          <cell r="AM1532">
            <v>2034</v>
          </cell>
          <cell r="AN1532">
            <v>1611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  <cell r="J1533">
            <v>925874</v>
          </cell>
          <cell r="L1533">
            <v>10261</v>
          </cell>
          <cell r="M1533">
            <v>33419</v>
          </cell>
          <cell r="N1533">
            <v>115972</v>
          </cell>
          <cell r="O1533">
            <v>75473</v>
          </cell>
          <cell r="P1533">
            <v>59093</v>
          </cell>
          <cell r="Q1533">
            <v>43631</v>
          </cell>
          <cell r="R1533">
            <v>45549</v>
          </cell>
          <cell r="S1533">
            <v>35016</v>
          </cell>
          <cell r="T1533">
            <v>58732</v>
          </cell>
          <cell r="U1533">
            <v>57259</v>
          </cell>
          <cell r="V1533">
            <v>29100</v>
          </cell>
          <cell r="W1533">
            <v>36240</v>
          </cell>
          <cell r="X1533">
            <v>12818</v>
          </cell>
          <cell r="Y1533">
            <v>92981</v>
          </cell>
          <cell r="Z1533">
            <v>34930</v>
          </cell>
          <cell r="AA1533">
            <v>16482</v>
          </cell>
          <cell r="AB1533">
            <v>33356</v>
          </cell>
          <cell r="AC1533">
            <v>19779</v>
          </cell>
          <cell r="AD1533">
            <v>11161</v>
          </cell>
          <cell r="AE1533">
            <v>20169</v>
          </cell>
          <cell r="AF1533">
            <v>4806</v>
          </cell>
          <cell r="AG1533">
            <v>10648</v>
          </cell>
          <cell r="AH1533">
            <v>21408</v>
          </cell>
          <cell r="AI1533">
            <v>11367</v>
          </cell>
          <cell r="AJ1533">
            <v>13007</v>
          </cell>
          <cell r="AK1533">
            <v>12520</v>
          </cell>
          <cell r="AL1533">
            <v>2979</v>
          </cell>
          <cell r="AM1533">
            <v>6116</v>
          </cell>
          <cell r="AN1533">
            <v>1078</v>
          </cell>
          <cell r="AP1533">
            <v>524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1159697</v>
          </cell>
          <cell r="L1534">
            <v>18614</v>
          </cell>
          <cell r="M1534">
            <v>132118</v>
          </cell>
          <cell r="N1534">
            <v>42246</v>
          </cell>
          <cell r="O1534">
            <v>61530</v>
          </cell>
          <cell r="P1534">
            <v>39183</v>
          </cell>
          <cell r="Q1534">
            <v>66295</v>
          </cell>
          <cell r="R1534">
            <v>42155</v>
          </cell>
          <cell r="S1534">
            <v>69648</v>
          </cell>
          <cell r="T1534">
            <v>67617</v>
          </cell>
          <cell r="U1534">
            <v>49518</v>
          </cell>
          <cell r="V1534">
            <v>32515</v>
          </cell>
          <cell r="W1534">
            <v>24706</v>
          </cell>
          <cell r="X1534">
            <v>38286</v>
          </cell>
          <cell r="Y1534">
            <v>30675</v>
          </cell>
          <cell r="Z1534">
            <v>65599</v>
          </cell>
          <cell r="AA1534">
            <v>52626</v>
          </cell>
          <cell r="AB1534">
            <v>28360</v>
          </cell>
          <cell r="AC1534">
            <v>28684</v>
          </cell>
          <cell r="AD1534">
            <v>40635</v>
          </cell>
          <cell r="AE1534">
            <v>17636</v>
          </cell>
          <cell r="AF1534">
            <v>15605</v>
          </cell>
          <cell r="AG1534">
            <v>30407</v>
          </cell>
          <cell r="AH1534">
            <v>20156</v>
          </cell>
          <cell r="AI1534">
            <v>12188</v>
          </cell>
          <cell r="AJ1534">
            <v>29785</v>
          </cell>
          <cell r="AK1534">
            <v>33692</v>
          </cell>
          <cell r="AL1534">
            <v>26357</v>
          </cell>
          <cell r="AM1534">
            <v>20079</v>
          </cell>
          <cell r="AN1534">
            <v>22735</v>
          </cell>
          <cell r="AO1534">
            <v>47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  <cell r="J1535">
            <v>8894</v>
          </cell>
          <cell r="M1535">
            <v>528</v>
          </cell>
          <cell r="N1535">
            <v>1893</v>
          </cell>
          <cell r="O1535">
            <v>377</v>
          </cell>
          <cell r="P1535">
            <v>79</v>
          </cell>
          <cell r="Q1535">
            <v>239</v>
          </cell>
          <cell r="S1535">
            <v>59</v>
          </cell>
          <cell r="T1535">
            <v>284</v>
          </cell>
          <cell r="U1535">
            <v>314</v>
          </cell>
          <cell r="V1535">
            <v>50</v>
          </cell>
          <cell r="W1535">
            <v>131</v>
          </cell>
          <cell r="Z1535">
            <v>730</v>
          </cell>
          <cell r="AA1535">
            <v>536</v>
          </cell>
          <cell r="AB1535">
            <v>586</v>
          </cell>
          <cell r="AC1535">
            <v>649</v>
          </cell>
          <cell r="AD1535">
            <v>277</v>
          </cell>
          <cell r="AE1535">
            <v>122</v>
          </cell>
          <cell r="AF1535">
            <v>318</v>
          </cell>
          <cell r="AG1535">
            <v>388</v>
          </cell>
          <cell r="AH1535">
            <v>134</v>
          </cell>
          <cell r="AI1535">
            <v>176</v>
          </cell>
          <cell r="AJ1535">
            <v>101</v>
          </cell>
          <cell r="AK1535">
            <v>146</v>
          </cell>
          <cell r="AL1535">
            <v>192</v>
          </cell>
          <cell r="AM1535">
            <v>148</v>
          </cell>
          <cell r="AN1535">
            <v>437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  <cell r="J1536">
            <v>239736</v>
          </cell>
          <cell r="M1536">
            <v>1084</v>
          </cell>
          <cell r="N1536">
            <v>541</v>
          </cell>
          <cell r="O1536">
            <v>998</v>
          </cell>
          <cell r="P1536">
            <v>3408</v>
          </cell>
          <cell r="Q1536">
            <v>2679</v>
          </cell>
          <cell r="R1536">
            <v>5674</v>
          </cell>
          <cell r="S1536">
            <v>10064</v>
          </cell>
          <cell r="T1536">
            <v>45</v>
          </cell>
          <cell r="U1536">
            <v>56</v>
          </cell>
          <cell r="V1536">
            <v>906</v>
          </cell>
          <cell r="W1536">
            <v>2657</v>
          </cell>
          <cell r="X1536">
            <v>21</v>
          </cell>
          <cell r="Y1536">
            <v>8196</v>
          </cell>
          <cell r="AA1536">
            <v>2792</v>
          </cell>
          <cell r="AB1536">
            <v>2824</v>
          </cell>
          <cell r="AD1536">
            <v>29</v>
          </cell>
          <cell r="AG1536">
            <v>321</v>
          </cell>
          <cell r="AH1536">
            <v>17102</v>
          </cell>
          <cell r="AI1536">
            <v>8753</v>
          </cell>
          <cell r="AJ1536">
            <v>28876</v>
          </cell>
          <cell r="AK1536">
            <v>49663</v>
          </cell>
          <cell r="AL1536">
            <v>34236</v>
          </cell>
          <cell r="AM1536">
            <v>30949</v>
          </cell>
          <cell r="AN1536">
            <v>12303</v>
          </cell>
          <cell r="AO1536">
            <v>15559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  <cell r="J1537">
            <v>226265</v>
          </cell>
          <cell r="L1537">
            <v>67</v>
          </cell>
          <cell r="M1537">
            <v>1400</v>
          </cell>
          <cell r="N1537">
            <v>2781</v>
          </cell>
          <cell r="O1537">
            <v>573</v>
          </cell>
          <cell r="P1537">
            <v>1656</v>
          </cell>
          <cell r="Q1537">
            <v>63</v>
          </cell>
          <cell r="R1537">
            <v>120</v>
          </cell>
          <cell r="S1537">
            <v>78</v>
          </cell>
          <cell r="T1537">
            <v>31</v>
          </cell>
          <cell r="U1537">
            <v>294</v>
          </cell>
          <cell r="V1537">
            <v>573</v>
          </cell>
          <cell r="W1537">
            <v>2683</v>
          </cell>
          <cell r="X1537">
            <v>2072</v>
          </cell>
          <cell r="Y1537">
            <v>3453</v>
          </cell>
          <cell r="Z1537">
            <v>2353</v>
          </cell>
          <cell r="AA1537">
            <v>1599</v>
          </cell>
          <cell r="AB1537">
            <v>4698</v>
          </cell>
          <cell r="AD1537">
            <v>53</v>
          </cell>
          <cell r="AE1537">
            <v>527</v>
          </cell>
          <cell r="AG1537">
            <v>2393</v>
          </cell>
          <cell r="AH1537">
            <v>25039</v>
          </cell>
          <cell r="AI1537">
            <v>12323</v>
          </cell>
          <cell r="AJ1537">
            <v>25284</v>
          </cell>
          <cell r="AK1537">
            <v>12855</v>
          </cell>
          <cell r="AL1537">
            <v>29084</v>
          </cell>
          <cell r="AM1537">
            <v>15929</v>
          </cell>
          <cell r="AN1537">
            <v>13257</v>
          </cell>
          <cell r="AQ1537">
            <v>65027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2321137</v>
          </cell>
          <cell r="L1538">
            <v>72819</v>
          </cell>
          <cell r="M1538">
            <v>118358</v>
          </cell>
          <cell r="N1538">
            <v>113080</v>
          </cell>
          <cell r="O1538">
            <v>107876</v>
          </cell>
          <cell r="P1538">
            <v>100493</v>
          </cell>
          <cell r="Q1538">
            <v>105189</v>
          </cell>
          <cell r="R1538">
            <v>113357</v>
          </cell>
          <cell r="S1538">
            <v>118457</v>
          </cell>
          <cell r="T1538">
            <v>118762</v>
          </cell>
          <cell r="U1538">
            <v>115757</v>
          </cell>
          <cell r="V1538">
            <v>106970</v>
          </cell>
          <cell r="W1538">
            <v>104452</v>
          </cell>
          <cell r="X1538">
            <v>105607</v>
          </cell>
          <cell r="Y1538">
            <v>101679</v>
          </cell>
          <cell r="Z1538">
            <v>96289</v>
          </cell>
          <cell r="AA1538">
            <v>81383</v>
          </cell>
          <cell r="AB1538">
            <v>73208</v>
          </cell>
          <cell r="AC1538">
            <v>76424</v>
          </cell>
          <cell r="AD1538">
            <v>77860</v>
          </cell>
          <cell r="AE1538">
            <v>67368</v>
          </cell>
          <cell r="AF1538">
            <v>55596</v>
          </cell>
          <cell r="AG1538">
            <v>49522</v>
          </cell>
          <cell r="AH1538">
            <v>44365</v>
          </cell>
          <cell r="AI1538">
            <v>40995</v>
          </cell>
          <cell r="AJ1538">
            <v>38027</v>
          </cell>
          <cell r="AK1538">
            <v>37875</v>
          </cell>
          <cell r="AL1538">
            <v>38441</v>
          </cell>
          <cell r="AM1538">
            <v>31231</v>
          </cell>
          <cell r="AN1538">
            <v>9697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54231</v>
          </cell>
          <cell r="L1539">
            <v>2875</v>
          </cell>
          <cell r="M1539">
            <v>6297</v>
          </cell>
          <cell r="N1539">
            <v>4910</v>
          </cell>
          <cell r="O1539">
            <v>5896</v>
          </cell>
          <cell r="P1539">
            <v>2664</v>
          </cell>
          <cell r="Q1539">
            <v>3159</v>
          </cell>
          <cell r="R1539">
            <v>1468</v>
          </cell>
          <cell r="S1539">
            <v>2879</v>
          </cell>
          <cell r="T1539">
            <v>3279</v>
          </cell>
          <cell r="U1539">
            <v>1855</v>
          </cell>
          <cell r="V1539">
            <v>3083</v>
          </cell>
          <cell r="W1539">
            <v>1610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1635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550843</v>
          </cell>
          <cell r="L1540">
            <v>23885</v>
          </cell>
          <cell r="M1540">
            <v>35350</v>
          </cell>
          <cell r="N1540">
            <v>27106</v>
          </cell>
          <cell r="O1540">
            <v>24822</v>
          </cell>
          <cell r="P1540">
            <v>30144</v>
          </cell>
          <cell r="Q1540">
            <v>26948</v>
          </cell>
          <cell r="R1540">
            <v>34555</v>
          </cell>
          <cell r="S1540">
            <v>32871</v>
          </cell>
          <cell r="T1540">
            <v>33216</v>
          </cell>
          <cell r="U1540">
            <v>30006</v>
          </cell>
          <cell r="V1540">
            <v>23090</v>
          </cell>
          <cell r="W1540">
            <v>26756</v>
          </cell>
          <cell r="X1540">
            <v>25408</v>
          </cell>
          <cell r="Y1540">
            <v>25165</v>
          </cell>
          <cell r="Z1540">
            <v>20211</v>
          </cell>
          <cell r="AA1540">
            <v>17988</v>
          </cell>
          <cell r="AB1540">
            <v>17357</v>
          </cell>
          <cell r="AC1540">
            <v>13014</v>
          </cell>
          <cell r="AD1540">
            <v>12380</v>
          </cell>
          <cell r="AE1540">
            <v>10312</v>
          </cell>
          <cell r="AF1540">
            <v>8055</v>
          </cell>
          <cell r="AG1540">
            <v>6669</v>
          </cell>
          <cell r="AH1540">
            <v>7391</v>
          </cell>
          <cell r="AI1540">
            <v>6211</v>
          </cell>
          <cell r="AJ1540">
            <v>6756</v>
          </cell>
          <cell r="AK1540">
            <v>8678</v>
          </cell>
          <cell r="AL1540">
            <v>7727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60842</v>
          </cell>
          <cell r="M1542">
            <v>3535</v>
          </cell>
          <cell r="N1542">
            <v>8083</v>
          </cell>
          <cell r="O1542">
            <v>2267</v>
          </cell>
          <cell r="P1542">
            <v>4264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2069</v>
          </cell>
          <cell r="AJ1542">
            <v>3128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21848</v>
          </cell>
          <cell r="M1543">
            <v>1254</v>
          </cell>
          <cell r="N1543">
            <v>1094</v>
          </cell>
          <cell r="O1543">
            <v>1706</v>
          </cell>
          <cell r="P1543">
            <v>1002</v>
          </cell>
          <cell r="Q1543">
            <v>220</v>
          </cell>
          <cell r="R1543">
            <v>1100</v>
          </cell>
          <cell r="S1543">
            <v>3105</v>
          </cell>
          <cell r="T1543">
            <v>1132</v>
          </cell>
          <cell r="U1543">
            <v>2738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1922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  <cell r="J1544">
            <v>74875</v>
          </cell>
          <cell r="L1544">
            <v>841</v>
          </cell>
          <cell r="M1544">
            <v>3209</v>
          </cell>
          <cell r="N1544">
            <v>5236</v>
          </cell>
          <cell r="O1544">
            <v>3380</v>
          </cell>
          <cell r="P1544">
            <v>2749</v>
          </cell>
          <cell r="Q1544">
            <v>1794</v>
          </cell>
          <cell r="R1544">
            <v>3468</v>
          </cell>
          <cell r="S1544">
            <v>1297</v>
          </cell>
          <cell r="T1544">
            <v>4122</v>
          </cell>
          <cell r="U1544">
            <v>3682</v>
          </cell>
          <cell r="V1544">
            <v>10662</v>
          </cell>
          <cell r="W1544">
            <v>1567</v>
          </cell>
          <cell r="X1544">
            <v>1709</v>
          </cell>
          <cell r="Y1544">
            <v>1352</v>
          </cell>
          <cell r="Z1544">
            <v>2136</v>
          </cell>
          <cell r="AA1544">
            <v>2211</v>
          </cell>
          <cell r="AB1544">
            <v>2342</v>
          </cell>
          <cell r="AC1544">
            <v>1653</v>
          </cell>
          <cell r="AD1544">
            <v>2820</v>
          </cell>
          <cell r="AE1544">
            <v>1173</v>
          </cell>
          <cell r="AF1544">
            <v>1694</v>
          </cell>
          <cell r="AG1544">
            <v>1325</v>
          </cell>
          <cell r="AH1544">
            <v>1050</v>
          </cell>
          <cell r="AI1544">
            <v>798</v>
          </cell>
          <cell r="AJ1544">
            <v>1928</v>
          </cell>
          <cell r="AK1544">
            <v>2112</v>
          </cell>
          <cell r="AL1544">
            <v>4700</v>
          </cell>
          <cell r="AM1544">
            <v>3462</v>
          </cell>
          <cell r="AN1544">
            <v>403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  <cell r="J1545">
            <v>185033</v>
          </cell>
          <cell r="L1545">
            <v>870</v>
          </cell>
          <cell r="M1545">
            <v>4615</v>
          </cell>
          <cell r="N1545">
            <v>15597</v>
          </cell>
          <cell r="O1545">
            <v>5803</v>
          </cell>
          <cell r="P1545">
            <v>104441</v>
          </cell>
          <cell r="Q1545">
            <v>3568</v>
          </cell>
          <cell r="R1545">
            <v>8253</v>
          </cell>
          <cell r="S1545">
            <v>5883</v>
          </cell>
          <cell r="T1545">
            <v>3616</v>
          </cell>
          <cell r="U1545">
            <v>557</v>
          </cell>
          <cell r="V1545">
            <v>3747</v>
          </cell>
          <cell r="W1545">
            <v>20</v>
          </cell>
          <cell r="X1545">
            <v>1211</v>
          </cell>
          <cell r="Y1545">
            <v>2539</v>
          </cell>
          <cell r="Z1545">
            <v>1430</v>
          </cell>
          <cell r="AA1545">
            <v>27</v>
          </cell>
          <cell r="AB1545">
            <v>1244</v>
          </cell>
          <cell r="AC1545">
            <v>640</v>
          </cell>
          <cell r="AD1545">
            <v>1605</v>
          </cell>
          <cell r="AE1545">
            <v>6274</v>
          </cell>
          <cell r="AF1545">
            <v>2191</v>
          </cell>
          <cell r="AG1545">
            <v>1126</v>
          </cell>
          <cell r="AH1545">
            <v>5295</v>
          </cell>
          <cell r="AI1545">
            <v>714</v>
          </cell>
          <cell r="AJ1545">
            <v>1366</v>
          </cell>
          <cell r="AK1545">
            <v>145</v>
          </cell>
          <cell r="AL1545">
            <v>271</v>
          </cell>
          <cell r="AM1545">
            <v>356</v>
          </cell>
          <cell r="AN1545">
            <v>1629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663733</v>
          </cell>
          <cell r="L1546">
            <v>12266</v>
          </cell>
          <cell r="M1546">
            <v>25412</v>
          </cell>
          <cell r="N1546">
            <v>38148</v>
          </cell>
          <cell r="O1546">
            <v>28531</v>
          </cell>
          <cell r="P1546">
            <v>37609</v>
          </cell>
          <cell r="Q1546">
            <v>79694</v>
          </cell>
          <cell r="R1546">
            <v>34255</v>
          </cell>
          <cell r="S1546">
            <v>22654</v>
          </cell>
          <cell r="T1546">
            <v>29770</v>
          </cell>
          <cell r="U1546">
            <v>37022</v>
          </cell>
          <cell r="V1546">
            <v>29401</v>
          </cell>
          <cell r="W1546">
            <v>43192</v>
          </cell>
          <cell r="X1546">
            <v>20413</v>
          </cell>
          <cell r="Y1546">
            <v>11945</v>
          </cell>
          <cell r="Z1546">
            <v>17066</v>
          </cell>
          <cell r="AA1546">
            <v>14688</v>
          </cell>
          <cell r="AB1546">
            <v>32207</v>
          </cell>
          <cell r="AC1546">
            <v>26725</v>
          </cell>
          <cell r="AD1546">
            <v>13435</v>
          </cell>
          <cell r="AE1546">
            <v>10883</v>
          </cell>
          <cell r="AF1546">
            <v>3928</v>
          </cell>
          <cell r="AG1546">
            <v>9413</v>
          </cell>
          <cell r="AH1546">
            <v>7206</v>
          </cell>
          <cell r="AI1546">
            <v>9193</v>
          </cell>
          <cell r="AJ1546">
            <v>10511</v>
          </cell>
          <cell r="AK1546">
            <v>14907</v>
          </cell>
          <cell r="AL1546">
            <v>9324</v>
          </cell>
          <cell r="AM1546">
            <v>31557</v>
          </cell>
          <cell r="AN1546">
            <v>1448</v>
          </cell>
          <cell r="AO1546">
            <v>930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  <cell r="J1547">
            <v>158243</v>
          </cell>
          <cell r="L1547">
            <v>5352</v>
          </cell>
          <cell r="M1547">
            <v>9727</v>
          </cell>
          <cell r="N1547">
            <v>11389</v>
          </cell>
          <cell r="O1547">
            <v>12018</v>
          </cell>
          <cell r="P1547">
            <v>10708</v>
          </cell>
          <cell r="Q1547">
            <v>9852</v>
          </cell>
          <cell r="R1547">
            <v>6495</v>
          </cell>
          <cell r="S1547">
            <v>6873</v>
          </cell>
          <cell r="T1547">
            <v>7224</v>
          </cell>
          <cell r="U1547">
            <v>7372</v>
          </cell>
          <cell r="V1547">
            <v>4898</v>
          </cell>
          <cell r="W1547">
            <v>6259</v>
          </cell>
          <cell r="X1547">
            <v>5669</v>
          </cell>
          <cell r="Y1547">
            <v>4349</v>
          </cell>
          <cell r="Z1547">
            <v>5589</v>
          </cell>
          <cell r="AA1547">
            <v>4841</v>
          </cell>
          <cell r="AB1547">
            <v>3011</v>
          </cell>
          <cell r="AC1547">
            <v>5037</v>
          </cell>
          <cell r="AD1547">
            <v>3525</v>
          </cell>
          <cell r="AE1547">
            <v>3280</v>
          </cell>
          <cell r="AF1547">
            <v>2870</v>
          </cell>
          <cell r="AG1547">
            <v>2719</v>
          </cell>
          <cell r="AH1547">
            <v>2552</v>
          </cell>
          <cell r="AI1547">
            <v>3831</v>
          </cell>
          <cell r="AJ1547">
            <v>3066</v>
          </cell>
          <cell r="AK1547">
            <v>3492</v>
          </cell>
          <cell r="AL1547">
            <v>2101</v>
          </cell>
          <cell r="AM1547">
            <v>3864</v>
          </cell>
          <cell r="AN1547">
            <v>280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  <cell r="J1548">
            <v>102188</v>
          </cell>
          <cell r="L1548">
            <v>1185</v>
          </cell>
          <cell r="M1548">
            <v>6394</v>
          </cell>
          <cell r="N1548">
            <v>4488</v>
          </cell>
          <cell r="O1548">
            <v>34921</v>
          </cell>
          <cell r="P1548">
            <v>16422</v>
          </cell>
          <cell r="Q1548">
            <v>961</v>
          </cell>
          <cell r="R1548">
            <v>2459</v>
          </cell>
          <cell r="S1548">
            <v>1305</v>
          </cell>
          <cell r="T1548">
            <v>4261</v>
          </cell>
          <cell r="U1548">
            <v>2936</v>
          </cell>
          <cell r="V1548">
            <v>6875</v>
          </cell>
          <cell r="W1548">
            <v>6621</v>
          </cell>
          <cell r="X1548">
            <v>851</v>
          </cell>
          <cell r="Y1548">
            <v>2902</v>
          </cell>
          <cell r="Z1548">
            <v>895</v>
          </cell>
          <cell r="AA1548">
            <v>218</v>
          </cell>
          <cell r="AB1548">
            <v>5089</v>
          </cell>
          <cell r="AC1548">
            <v>432</v>
          </cell>
          <cell r="AD1548">
            <v>31</v>
          </cell>
          <cell r="AE1548">
            <v>223</v>
          </cell>
          <cell r="AF1548">
            <v>116</v>
          </cell>
          <cell r="AG1548">
            <v>387</v>
          </cell>
          <cell r="AH1548">
            <v>184</v>
          </cell>
          <cell r="AI1548">
            <v>271</v>
          </cell>
          <cell r="AJ1548">
            <v>1434</v>
          </cell>
          <cell r="AK1548">
            <v>167</v>
          </cell>
          <cell r="AL1548">
            <v>45</v>
          </cell>
          <cell r="AM1548">
            <v>94</v>
          </cell>
          <cell r="AN1548">
            <v>21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2937939</v>
          </cell>
          <cell r="L1549">
            <v>80293</v>
          </cell>
          <cell r="M1549">
            <v>159551</v>
          </cell>
          <cell r="N1549">
            <v>226486</v>
          </cell>
          <cell r="O1549">
            <v>189975</v>
          </cell>
          <cell r="P1549">
            <v>158586</v>
          </cell>
          <cell r="Q1549">
            <v>125182</v>
          </cell>
          <cell r="R1549">
            <v>94029</v>
          </cell>
          <cell r="S1549">
            <v>133199</v>
          </cell>
          <cell r="T1549">
            <v>97715</v>
          </cell>
          <cell r="U1549">
            <v>151336</v>
          </cell>
          <cell r="V1549">
            <v>104613</v>
          </cell>
          <cell r="W1549">
            <v>77404</v>
          </cell>
          <cell r="X1549">
            <v>115614</v>
          </cell>
          <cell r="Y1549">
            <v>137939</v>
          </cell>
          <cell r="Z1549">
            <v>55839</v>
          </cell>
          <cell r="AA1549">
            <v>67015</v>
          </cell>
          <cell r="AB1549">
            <v>94900</v>
          </cell>
          <cell r="AC1549">
            <v>83239</v>
          </cell>
          <cell r="AD1549">
            <v>131707</v>
          </cell>
          <cell r="AE1549">
            <v>148035</v>
          </cell>
          <cell r="AF1549">
            <v>68802</v>
          </cell>
          <cell r="AG1549">
            <v>37186</v>
          </cell>
          <cell r="AH1549">
            <v>29353</v>
          </cell>
          <cell r="AI1549">
            <v>68223</v>
          </cell>
          <cell r="AJ1549">
            <v>49044</v>
          </cell>
          <cell r="AK1549">
            <v>67580</v>
          </cell>
          <cell r="AL1549">
            <v>49903</v>
          </cell>
          <cell r="AM1549">
            <v>75493</v>
          </cell>
          <cell r="AN1549">
            <v>59698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  <cell r="J1550">
            <v>10153</v>
          </cell>
          <cell r="L1550">
            <v>312</v>
          </cell>
          <cell r="M1550">
            <v>191</v>
          </cell>
          <cell r="P1550">
            <v>89</v>
          </cell>
          <cell r="Q1550">
            <v>522</v>
          </cell>
          <cell r="R1550">
            <v>122</v>
          </cell>
          <cell r="S1550">
            <v>633</v>
          </cell>
          <cell r="T1550">
            <v>268</v>
          </cell>
          <cell r="U1550">
            <v>22</v>
          </cell>
          <cell r="V1550">
            <v>410</v>
          </cell>
          <cell r="W1550">
            <v>1341</v>
          </cell>
          <cell r="X1550">
            <v>138</v>
          </cell>
          <cell r="Y1550">
            <v>384</v>
          </cell>
          <cell r="Z1550">
            <v>1232</v>
          </cell>
          <cell r="AA1550">
            <v>232</v>
          </cell>
          <cell r="AB1550">
            <v>615</v>
          </cell>
          <cell r="AC1550">
            <v>3468</v>
          </cell>
          <cell r="AD1550">
            <v>85</v>
          </cell>
          <cell r="AE1550">
            <v>89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  <cell r="J1551">
            <v>296327</v>
          </cell>
          <cell r="L1551">
            <v>4236</v>
          </cell>
          <cell r="M1551">
            <v>28580</v>
          </cell>
          <cell r="N1551">
            <v>24063</v>
          </cell>
          <cell r="O1551">
            <v>21712</v>
          </cell>
          <cell r="P1551">
            <v>28123</v>
          </cell>
          <cell r="Q1551">
            <v>30466</v>
          </cell>
          <cell r="R1551">
            <v>15744</v>
          </cell>
          <cell r="S1551">
            <v>14339</v>
          </cell>
          <cell r="T1551">
            <v>10030</v>
          </cell>
          <cell r="U1551">
            <v>4761</v>
          </cell>
          <cell r="V1551">
            <v>7305</v>
          </cell>
          <cell r="W1551">
            <v>24132</v>
          </cell>
          <cell r="X1551">
            <v>6918</v>
          </cell>
          <cell r="Y1551">
            <v>6908</v>
          </cell>
          <cell r="Z1551">
            <v>2672</v>
          </cell>
          <cell r="AA1551">
            <v>6494</v>
          </cell>
          <cell r="AB1551">
            <v>13063</v>
          </cell>
          <cell r="AC1551">
            <v>21205</v>
          </cell>
          <cell r="AD1551">
            <v>12048</v>
          </cell>
          <cell r="AE1551">
            <v>5211</v>
          </cell>
          <cell r="AG1551">
            <v>8317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  <cell r="J1552">
            <v>111771</v>
          </cell>
          <cell r="L1552">
            <v>1348</v>
          </cell>
          <cell r="M1552">
            <v>2674</v>
          </cell>
          <cell r="N1552">
            <v>3747</v>
          </cell>
          <cell r="O1552">
            <v>1782</v>
          </cell>
          <cell r="P1552">
            <v>10639</v>
          </cell>
          <cell r="Q1552">
            <v>4310</v>
          </cell>
          <cell r="R1552">
            <v>3856</v>
          </cell>
          <cell r="S1552">
            <v>4685</v>
          </cell>
          <cell r="T1552">
            <v>12107</v>
          </cell>
          <cell r="U1552">
            <v>2536</v>
          </cell>
          <cell r="V1552">
            <v>5177</v>
          </cell>
          <cell r="W1552">
            <v>2413</v>
          </cell>
          <cell r="X1552">
            <v>7879</v>
          </cell>
          <cell r="Y1552">
            <v>6107</v>
          </cell>
          <cell r="Z1552">
            <v>3754</v>
          </cell>
          <cell r="AA1552">
            <v>8034</v>
          </cell>
          <cell r="AB1552">
            <v>1996</v>
          </cell>
          <cell r="AC1552">
            <v>1743</v>
          </cell>
          <cell r="AD1552">
            <v>2803</v>
          </cell>
          <cell r="AE1552">
            <v>4540</v>
          </cell>
          <cell r="AF1552">
            <v>14847</v>
          </cell>
          <cell r="AG1552">
            <v>4794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  <cell r="J1553">
            <v>1553</v>
          </cell>
          <cell r="M1553">
            <v>144</v>
          </cell>
          <cell r="N1553">
            <v>24</v>
          </cell>
          <cell r="O1553">
            <v>51</v>
          </cell>
          <cell r="P1553">
            <v>63</v>
          </cell>
          <cell r="R1553">
            <v>263</v>
          </cell>
          <cell r="S1553">
            <v>99</v>
          </cell>
          <cell r="T1553">
            <v>123</v>
          </cell>
          <cell r="V1553">
            <v>96</v>
          </cell>
          <cell r="W1553">
            <v>112</v>
          </cell>
          <cell r="Y1553">
            <v>74</v>
          </cell>
          <cell r="Z1553">
            <v>74</v>
          </cell>
          <cell r="AA1553">
            <v>35</v>
          </cell>
          <cell r="AC1553">
            <v>52</v>
          </cell>
          <cell r="AD1553">
            <v>50</v>
          </cell>
          <cell r="AE1553">
            <v>75</v>
          </cell>
          <cell r="AG1553">
            <v>218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328114</v>
          </cell>
          <cell r="L1554">
            <v>409</v>
          </cell>
          <cell r="M1554">
            <v>9398</v>
          </cell>
          <cell r="N1554">
            <v>393</v>
          </cell>
          <cell r="O1554">
            <v>13013</v>
          </cell>
          <cell r="P1554">
            <v>15902</v>
          </cell>
          <cell r="Q1554">
            <v>7313</v>
          </cell>
          <cell r="R1554">
            <v>15822</v>
          </cell>
          <cell r="S1554">
            <v>6942</v>
          </cell>
          <cell r="T1554">
            <v>14354</v>
          </cell>
          <cell r="U1554">
            <v>16918</v>
          </cell>
          <cell r="V1554">
            <v>10921</v>
          </cell>
          <cell r="W1554">
            <v>12486</v>
          </cell>
          <cell r="X1554">
            <v>40523</v>
          </cell>
          <cell r="Y1554">
            <v>9036</v>
          </cell>
          <cell r="Z1554">
            <v>5876</v>
          </cell>
          <cell r="AA1554">
            <v>3374</v>
          </cell>
          <cell r="AB1554">
            <v>60347</v>
          </cell>
          <cell r="AC1554">
            <v>15255</v>
          </cell>
          <cell r="AD1554">
            <v>45423</v>
          </cell>
          <cell r="AE1554">
            <v>18172</v>
          </cell>
          <cell r="AF1554">
            <v>196</v>
          </cell>
          <cell r="AG1554">
            <v>6041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  <cell r="J1555">
            <v>110111</v>
          </cell>
          <cell r="M1555">
            <v>552</v>
          </cell>
          <cell r="N1555">
            <v>2201</v>
          </cell>
          <cell r="O1555">
            <v>481</v>
          </cell>
          <cell r="P1555">
            <v>428</v>
          </cell>
          <cell r="Q1555">
            <v>1492</v>
          </cell>
          <cell r="R1555">
            <v>1328</v>
          </cell>
          <cell r="S1555">
            <v>2920</v>
          </cell>
          <cell r="T1555">
            <v>5061</v>
          </cell>
          <cell r="U1555">
            <v>16307</v>
          </cell>
          <cell r="V1555">
            <v>17054</v>
          </cell>
          <cell r="W1555">
            <v>9135</v>
          </cell>
          <cell r="X1555">
            <v>20706</v>
          </cell>
          <cell r="Y1555">
            <v>10636</v>
          </cell>
          <cell r="Z1555">
            <v>2886</v>
          </cell>
          <cell r="AA1555">
            <v>6585</v>
          </cell>
          <cell r="AB1555">
            <v>6252</v>
          </cell>
          <cell r="AC1555">
            <v>1474</v>
          </cell>
          <cell r="AD1555">
            <v>1064</v>
          </cell>
          <cell r="AE1555">
            <v>1013</v>
          </cell>
          <cell r="AF1555">
            <v>22</v>
          </cell>
          <cell r="AG1555">
            <v>2514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135648</v>
          </cell>
          <cell r="L1556">
            <v>1259</v>
          </cell>
          <cell r="M1556">
            <v>6741</v>
          </cell>
          <cell r="N1556">
            <v>4087</v>
          </cell>
          <cell r="O1556">
            <v>5327</v>
          </cell>
          <cell r="P1556">
            <v>9046</v>
          </cell>
          <cell r="Q1556">
            <v>5382</v>
          </cell>
          <cell r="R1556">
            <v>5305</v>
          </cell>
          <cell r="S1556">
            <v>8376</v>
          </cell>
          <cell r="T1556">
            <v>5535</v>
          </cell>
          <cell r="U1556">
            <v>4213</v>
          </cell>
          <cell r="V1556">
            <v>5106</v>
          </cell>
          <cell r="W1556">
            <v>5557</v>
          </cell>
          <cell r="X1556">
            <v>4065</v>
          </cell>
          <cell r="Y1556">
            <v>3936</v>
          </cell>
          <cell r="Z1556">
            <v>5121</v>
          </cell>
          <cell r="AA1556">
            <v>3147</v>
          </cell>
          <cell r="AB1556">
            <v>2941</v>
          </cell>
          <cell r="AC1556">
            <v>4219</v>
          </cell>
          <cell r="AD1556">
            <v>4604</v>
          </cell>
          <cell r="AE1556">
            <v>4671</v>
          </cell>
          <cell r="AF1556">
            <v>4177</v>
          </cell>
          <cell r="AG1556">
            <v>4896</v>
          </cell>
          <cell r="AH1556">
            <v>8402</v>
          </cell>
          <cell r="AI1556">
            <v>3579</v>
          </cell>
          <cell r="AJ1556">
            <v>5596</v>
          </cell>
          <cell r="AK1556">
            <v>3397</v>
          </cell>
          <cell r="AL1556">
            <v>2917</v>
          </cell>
          <cell r="AM1556">
            <v>2544</v>
          </cell>
          <cell r="AN1556">
            <v>1442</v>
          </cell>
          <cell r="AO1556">
            <v>60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465388</v>
          </cell>
          <cell r="L1557">
            <v>5866</v>
          </cell>
          <cell r="M1557">
            <v>33282</v>
          </cell>
          <cell r="N1557">
            <v>33055</v>
          </cell>
          <cell r="O1557">
            <v>20096</v>
          </cell>
          <cell r="P1557">
            <v>25392</v>
          </cell>
          <cell r="Q1557">
            <v>10297</v>
          </cell>
          <cell r="R1557">
            <v>40350</v>
          </cell>
          <cell r="S1557">
            <v>29331</v>
          </cell>
          <cell r="T1557">
            <v>39760</v>
          </cell>
          <cell r="U1557">
            <v>21465</v>
          </cell>
          <cell r="V1557">
            <v>37629</v>
          </cell>
          <cell r="W1557">
            <v>11750</v>
          </cell>
          <cell r="X1557">
            <v>11807</v>
          </cell>
          <cell r="Y1557">
            <v>10330</v>
          </cell>
          <cell r="Z1557">
            <v>6769</v>
          </cell>
          <cell r="AA1557">
            <v>17268</v>
          </cell>
          <cell r="AB1557">
            <v>14883</v>
          </cell>
          <cell r="AC1557">
            <v>12529</v>
          </cell>
          <cell r="AD1557">
            <v>12172</v>
          </cell>
          <cell r="AE1557">
            <v>17043</v>
          </cell>
          <cell r="AF1557">
            <v>4976</v>
          </cell>
          <cell r="AG1557">
            <v>2591</v>
          </cell>
          <cell r="AH1557">
            <v>4611</v>
          </cell>
          <cell r="AI1557">
            <v>5916</v>
          </cell>
          <cell r="AJ1557">
            <v>7131</v>
          </cell>
          <cell r="AK1557">
            <v>11484</v>
          </cell>
          <cell r="AL1557">
            <v>6728</v>
          </cell>
          <cell r="AM1557">
            <v>2827</v>
          </cell>
          <cell r="AN1557">
            <v>8050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849079</v>
          </cell>
          <cell r="L1558">
            <v>11242</v>
          </cell>
          <cell r="M1558">
            <v>26210</v>
          </cell>
          <cell r="N1558">
            <v>39514</v>
          </cell>
          <cell r="O1558">
            <v>30411</v>
          </cell>
          <cell r="P1558">
            <v>20830</v>
          </cell>
          <cell r="Q1558">
            <v>65192</v>
          </cell>
          <cell r="R1558">
            <v>43396</v>
          </cell>
          <cell r="S1558">
            <v>35587</v>
          </cell>
          <cell r="T1558">
            <v>41553</v>
          </cell>
          <cell r="U1558">
            <v>26139</v>
          </cell>
          <cell r="V1558">
            <v>59778</v>
          </cell>
          <cell r="W1558">
            <v>32161</v>
          </cell>
          <cell r="X1558">
            <v>43684</v>
          </cell>
          <cell r="Y1558">
            <v>24447</v>
          </cell>
          <cell r="Z1558">
            <v>37816</v>
          </cell>
          <cell r="AA1558">
            <v>17492</v>
          </cell>
          <cell r="AB1558">
            <v>16320</v>
          </cell>
          <cell r="AC1558">
            <v>22987</v>
          </cell>
          <cell r="AD1558">
            <v>29372</v>
          </cell>
          <cell r="AE1558">
            <v>21701</v>
          </cell>
          <cell r="AF1558">
            <v>22181</v>
          </cell>
          <cell r="AG1558">
            <v>9145</v>
          </cell>
          <cell r="AH1558">
            <v>32019</v>
          </cell>
          <cell r="AI1558">
            <v>16970</v>
          </cell>
          <cell r="AJ1558">
            <v>36011</v>
          </cell>
          <cell r="AK1558">
            <v>23617</v>
          </cell>
          <cell r="AL1558">
            <v>26735</v>
          </cell>
          <cell r="AM1558">
            <v>19307</v>
          </cell>
          <cell r="AN1558">
            <v>16926</v>
          </cell>
          <cell r="AO1558">
            <v>336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  <cell r="J1559">
            <v>6322</v>
          </cell>
          <cell r="M1559">
            <v>60</v>
          </cell>
          <cell r="N1559">
            <v>140</v>
          </cell>
          <cell r="O1559">
            <v>330</v>
          </cell>
          <cell r="S1559">
            <v>303</v>
          </cell>
          <cell r="V1559">
            <v>47</v>
          </cell>
          <cell r="W1559">
            <v>328</v>
          </cell>
          <cell r="X1559">
            <v>178</v>
          </cell>
          <cell r="Y1559">
            <v>69</v>
          </cell>
          <cell r="AC1559">
            <v>61</v>
          </cell>
          <cell r="AE1559">
            <v>88</v>
          </cell>
          <cell r="AF1559">
            <v>225</v>
          </cell>
          <cell r="AH1559">
            <v>185</v>
          </cell>
          <cell r="AI1559">
            <v>157</v>
          </cell>
          <cell r="AJ1559">
            <v>904</v>
          </cell>
          <cell r="AK1559">
            <v>2728</v>
          </cell>
          <cell r="AL1559">
            <v>519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  <cell r="J1560">
            <v>243815</v>
          </cell>
          <cell r="L1560">
            <v>19</v>
          </cell>
          <cell r="M1560">
            <v>1984</v>
          </cell>
          <cell r="N1560">
            <v>3790</v>
          </cell>
          <cell r="O1560">
            <v>2514</v>
          </cell>
          <cell r="P1560">
            <v>660</v>
          </cell>
          <cell r="Q1560">
            <v>2417</v>
          </cell>
          <cell r="R1560">
            <v>2151</v>
          </cell>
          <cell r="S1560">
            <v>1385</v>
          </cell>
          <cell r="T1560">
            <v>1408</v>
          </cell>
          <cell r="U1560">
            <v>328</v>
          </cell>
          <cell r="X1560">
            <v>3111</v>
          </cell>
          <cell r="Y1560">
            <v>2064</v>
          </cell>
          <cell r="AE1560">
            <v>1770</v>
          </cell>
          <cell r="AG1560">
            <v>169</v>
          </cell>
          <cell r="AH1560">
            <v>5644</v>
          </cell>
          <cell r="AI1560">
            <v>29973</v>
          </cell>
          <cell r="AJ1560">
            <v>24225</v>
          </cell>
          <cell r="AK1560">
            <v>36104</v>
          </cell>
          <cell r="AL1560">
            <v>38608</v>
          </cell>
          <cell r="AM1560">
            <v>7751</v>
          </cell>
          <cell r="AO1560">
            <v>77740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  <cell r="J1561">
            <v>119080</v>
          </cell>
          <cell r="L1561">
            <v>2708</v>
          </cell>
          <cell r="M1561">
            <v>2314</v>
          </cell>
          <cell r="N1561">
            <v>746</v>
          </cell>
          <cell r="O1561">
            <v>1856</v>
          </cell>
          <cell r="P1561">
            <v>1211</v>
          </cell>
          <cell r="Q1561">
            <v>1306</v>
          </cell>
          <cell r="R1561">
            <v>58</v>
          </cell>
          <cell r="S1561">
            <v>11</v>
          </cell>
          <cell r="T1561">
            <v>1237</v>
          </cell>
          <cell r="U1561">
            <v>1166</v>
          </cell>
          <cell r="V1561">
            <v>1507</v>
          </cell>
          <cell r="W1561">
            <v>11</v>
          </cell>
          <cell r="X1561">
            <v>463</v>
          </cell>
          <cell r="Z1561">
            <v>452</v>
          </cell>
          <cell r="AD1561">
            <v>470</v>
          </cell>
          <cell r="AE1561">
            <v>14</v>
          </cell>
          <cell r="AF1561">
            <v>21</v>
          </cell>
          <cell r="AG1561">
            <v>9304</v>
          </cell>
          <cell r="AH1561">
            <v>17527</v>
          </cell>
          <cell r="AI1561">
            <v>19200</v>
          </cell>
          <cell r="AJ1561">
            <v>14923</v>
          </cell>
          <cell r="AK1561">
            <v>12510</v>
          </cell>
          <cell r="AL1561">
            <v>7437</v>
          </cell>
          <cell r="AM1561">
            <v>12088</v>
          </cell>
          <cell r="AN1561">
            <v>9851</v>
          </cell>
          <cell r="AO1561">
            <v>689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1714829</v>
          </cell>
          <cell r="L1562">
            <v>44173</v>
          </cell>
          <cell r="M1562">
            <v>92557</v>
          </cell>
          <cell r="N1562">
            <v>74595</v>
          </cell>
          <cell r="O1562">
            <v>72469</v>
          </cell>
          <cell r="P1562">
            <v>93270</v>
          </cell>
          <cell r="Q1562">
            <v>103879</v>
          </cell>
          <cell r="R1562">
            <v>108158</v>
          </cell>
          <cell r="S1562">
            <v>101222</v>
          </cell>
          <cell r="T1562">
            <v>96717</v>
          </cell>
          <cell r="U1562">
            <v>104501</v>
          </cell>
          <cell r="V1562">
            <v>75558</v>
          </cell>
          <cell r="W1562">
            <v>69523</v>
          </cell>
          <cell r="X1562">
            <v>71419</v>
          </cell>
          <cell r="Y1562">
            <v>57540</v>
          </cell>
          <cell r="Z1562">
            <v>55147</v>
          </cell>
          <cell r="AA1562">
            <v>51593</v>
          </cell>
          <cell r="AB1562">
            <v>46496</v>
          </cell>
          <cell r="AC1562">
            <v>48347</v>
          </cell>
          <cell r="AD1562">
            <v>43060</v>
          </cell>
          <cell r="AE1562">
            <v>38655</v>
          </cell>
          <cell r="AF1562">
            <v>40152</v>
          </cell>
          <cell r="AG1562">
            <v>33711</v>
          </cell>
          <cell r="AH1562">
            <v>28662</v>
          </cell>
          <cell r="AI1562">
            <v>31242</v>
          </cell>
          <cell r="AJ1562">
            <v>30673</v>
          </cell>
          <cell r="AK1562">
            <v>33582</v>
          </cell>
          <cell r="AL1562">
            <v>32161</v>
          </cell>
          <cell r="AM1562">
            <v>28123</v>
          </cell>
          <cell r="AN1562">
            <v>7644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43897</v>
          </cell>
          <cell r="L1563">
            <v>670</v>
          </cell>
          <cell r="M1563">
            <v>3508</v>
          </cell>
          <cell r="N1563">
            <v>2710</v>
          </cell>
          <cell r="O1563">
            <v>2234</v>
          </cell>
          <cell r="P1563">
            <v>2159</v>
          </cell>
          <cell r="Q1563">
            <v>2390</v>
          </cell>
          <cell r="R1563">
            <v>2477</v>
          </cell>
          <cell r="S1563">
            <v>1146</v>
          </cell>
          <cell r="T1563">
            <v>1884</v>
          </cell>
          <cell r="U1563">
            <v>1817</v>
          </cell>
          <cell r="V1563">
            <v>522</v>
          </cell>
          <cell r="W1563">
            <v>794</v>
          </cell>
          <cell r="X1563">
            <v>470</v>
          </cell>
          <cell r="Y1563">
            <v>1597</v>
          </cell>
          <cell r="Z1563">
            <v>1205</v>
          </cell>
          <cell r="AA1563">
            <v>487</v>
          </cell>
          <cell r="AB1563">
            <v>1336</v>
          </cell>
          <cell r="AC1563">
            <v>895</v>
          </cell>
          <cell r="AD1563">
            <v>4847</v>
          </cell>
          <cell r="AE1563">
            <v>733</v>
          </cell>
          <cell r="AF1563">
            <v>274</v>
          </cell>
          <cell r="AG1563">
            <v>29</v>
          </cell>
          <cell r="AH1563">
            <v>518</v>
          </cell>
          <cell r="AI1563">
            <v>480</v>
          </cell>
          <cell r="AJ1563">
            <v>7666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573239</v>
          </cell>
          <cell r="L1564">
            <v>17616</v>
          </cell>
          <cell r="M1564">
            <v>32065</v>
          </cell>
          <cell r="N1564">
            <v>28640</v>
          </cell>
          <cell r="O1564">
            <v>24132</v>
          </cell>
          <cell r="P1564">
            <v>22764</v>
          </cell>
          <cell r="Q1564">
            <v>27062</v>
          </cell>
          <cell r="R1564">
            <v>25510</v>
          </cell>
          <cell r="S1564">
            <v>30943</v>
          </cell>
          <cell r="T1564">
            <v>34414</v>
          </cell>
          <cell r="U1564">
            <v>32499</v>
          </cell>
          <cell r="V1564">
            <v>25710</v>
          </cell>
          <cell r="W1564">
            <v>24600</v>
          </cell>
          <cell r="X1564">
            <v>22445</v>
          </cell>
          <cell r="Y1564">
            <v>21206</v>
          </cell>
          <cell r="Z1564">
            <v>19219</v>
          </cell>
          <cell r="AA1564">
            <v>19501</v>
          </cell>
          <cell r="AB1564">
            <v>18898</v>
          </cell>
          <cell r="AC1564">
            <v>17035</v>
          </cell>
          <cell r="AD1564">
            <v>13115</v>
          </cell>
          <cell r="AE1564">
            <v>15139</v>
          </cell>
          <cell r="AF1564">
            <v>11630</v>
          </cell>
          <cell r="AG1564">
            <v>11740</v>
          </cell>
          <cell r="AH1564">
            <v>11106</v>
          </cell>
          <cell r="AI1564">
            <v>10751</v>
          </cell>
          <cell r="AJ1564">
            <v>13480</v>
          </cell>
          <cell r="AK1564">
            <v>13228</v>
          </cell>
          <cell r="AL1564">
            <v>12830</v>
          </cell>
          <cell r="AM1564">
            <v>12617</v>
          </cell>
          <cell r="AN1564">
            <v>3344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18591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1751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139274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8483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43779</v>
          </cell>
          <cell r="L1567">
            <v>706</v>
          </cell>
          <cell r="M1567">
            <v>2079</v>
          </cell>
          <cell r="N1567">
            <v>2507</v>
          </cell>
          <cell r="O1567">
            <v>2681</v>
          </cell>
          <cell r="P1567">
            <v>1380</v>
          </cell>
          <cell r="Q1567">
            <v>2915</v>
          </cell>
          <cell r="R1567">
            <v>1427</v>
          </cell>
          <cell r="S1567">
            <v>1458</v>
          </cell>
          <cell r="T1567">
            <v>3137</v>
          </cell>
          <cell r="U1567">
            <v>5714</v>
          </cell>
          <cell r="V1567">
            <v>4838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  <cell r="J1568">
            <v>55933</v>
          </cell>
          <cell r="L1568">
            <v>1236</v>
          </cell>
          <cell r="M1568">
            <v>3062</v>
          </cell>
          <cell r="N1568">
            <v>2122</v>
          </cell>
          <cell r="O1568">
            <v>3800</v>
          </cell>
          <cell r="P1568">
            <v>2860</v>
          </cell>
          <cell r="Q1568">
            <v>3305</v>
          </cell>
          <cell r="R1568">
            <v>2111</v>
          </cell>
          <cell r="S1568">
            <v>3192</v>
          </cell>
          <cell r="T1568">
            <v>3888</v>
          </cell>
          <cell r="U1568">
            <v>2173</v>
          </cell>
          <cell r="V1568">
            <v>4239</v>
          </cell>
          <cell r="W1568">
            <v>2315</v>
          </cell>
          <cell r="X1568">
            <v>2477</v>
          </cell>
          <cell r="Y1568">
            <v>2248</v>
          </cell>
          <cell r="Z1568">
            <v>2551</v>
          </cell>
          <cell r="AA1568">
            <v>1422</v>
          </cell>
          <cell r="AB1568">
            <v>1818</v>
          </cell>
          <cell r="AC1568">
            <v>859</v>
          </cell>
          <cell r="AD1568">
            <v>1489</v>
          </cell>
          <cell r="AE1568">
            <v>1592</v>
          </cell>
          <cell r="AF1568">
            <v>731</v>
          </cell>
          <cell r="AG1568">
            <v>659</v>
          </cell>
          <cell r="AH1568">
            <v>930</v>
          </cell>
          <cell r="AI1568">
            <v>74</v>
          </cell>
          <cell r="AJ1568">
            <v>1599</v>
          </cell>
          <cell r="AK1568">
            <v>670</v>
          </cell>
          <cell r="AL1568">
            <v>711</v>
          </cell>
          <cell r="AM1568">
            <v>1312</v>
          </cell>
          <cell r="AN1568">
            <v>488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  <cell r="J1569">
            <v>59287</v>
          </cell>
          <cell r="L1569">
            <v>452</v>
          </cell>
          <cell r="M1569">
            <v>4361</v>
          </cell>
          <cell r="N1569">
            <v>3221</v>
          </cell>
          <cell r="O1569">
            <v>8112</v>
          </cell>
          <cell r="P1569">
            <v>402</v>
          </cell>
          <cell r="Q1569">
            <v>3752</v>
          </cell>
          <cell r="R1569">
            <v>1469</v>
          </cell>
          <cell r="S1569">
            <v>813</v>
          </cell>
          <cell r="T1569">
            <v>1242</v>
          </cell>
          <cell r="U1569">
            <v>2590</v>
          </cell>
          <cell r="V1569">
            <v>2587</v>
          </cell>
          <cell r="W1569">
            <v>652</v>
          </cell>
          <cell r="X1569">
            <v>1357</v>
          </cell>
          <cell r="Y1569">
            <v>3085</v>
          </cell>
          <cell r="Z1569">
            <v>1216</v>
          </cell>
          <cell r="AA1569">
            <v>8426</v>
          </cell>
          <cell r="AB1569">
            <v>7261</v>
          </cell>
          <cell r="AC1569">
            <v>2863</v>
          </cell>
          <cell r="AD1569">
            <v>3293</v>
          </cell>
          <cell r="AE1569">
            <v>338</v>
          </cell>
          <cell r="AG1569">
            <v>346</v>
          </cell>
          <cell r="AI1569">
            <v>20</v>
          </cell>
          <cell r="AJ1569">
            <v>20</v>
          </cell>
          <cell r="AM1569">
            <v>1409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550977</v>
          </cell>
          <cell r="L1570">
            <v>12893</v>
          </cell>
          <cell r="M1570">
            <v>27555</v>
          </cell>
          <cell r="N1570">
            <v>48942</v>
          </cell>
          <cell r="O1570">
            <v>23752</v>
          </cell>
          <cell r="P1570">
            <v>28429</v>
          </cell>
          <cell r="Q1570">
            <v>20963</v>
          </cell>
          <cell r="R1570">
            <v>24919</v>
          </cell>
          <cell r="S1570">
            <v>23151</v>
          </cell>
          <cell r="T1570">
            <v>14989</v>
          </cell>
          <cell r="U1570">
            <v>37780</v>
          </cell>
          <cell r="V1570">
            <v>34899</v>
          </cell>
          <cell r="W1570">
            <v>14449</v>
          </cell>
          <cell r="X1570">
            <v>15510</v>
          </cell>
          <cell r="Y1570">
            <v>23267</v>
          </cell>
          <cell r="Z1570">
            <v>9578</v>
          </cell>
          <cell r="AA1570">
            <v>16582</v>
          </cell>
          <cell r="AB1570">
            <v>12260</v>
          </cell>
          <cell r="AC1570">
            <v>10582</v>
          </cell>
          <cell r="AD1570">
            <v>15346</v>
          </cell>
          <cell r="AE1570">
            <v>12200</v>
          </cell>
          <cell r="AF1570">
            <v>12687</v>
          </cell>
          <cell r="AG1570">
            <v>6949</v>
          </cell>
          <cell r="AH1570">
            <v>17486</v>
          </cell>
          <cell r="AI1570">
            <v>6137</v>
          </cell>
          <cell r="AJ1570">
            <v>2824</v>
          </cell>
          <cell r="AK1570">
            <v>40525</v>
          </cell>
          <cell r="AL1570">
            <v>14223</v>
          </cell>
          <cell r="AM1570">
            <v>19084</v>
          </cell>
          <cell r="AN1570">
            <v>3016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  <cell r="J1571">
            <v>37398</v>
          </cell>
          <cell r="L1571">
            <v>1037</v>
          </cell>
          <cell r="M1571">
            <v>1356</v>
          </cell>
          <cell r="N1571">
            <v>2212</v>
          </cell>
          <cell r="O1571">
            <v>2127</v>
          </cell>
          <cell r="P1571">
            <v>2198</v>
          </cell>
          <cell r="Q1571">
            <v>3093</v>
          </cell>
          <cell r="R1571">
            <v>2065</v>
          </cell>
          <cell r="S1571">
            <v>1735</v>
          </cell>
          <cell r="T1571">
            <v>1291</v>
          </cell>
          <cell r="U1571">
            <v>1851</v>
          </cell>
          <cell r="V1571">
            <v>1754</v>
          </cell>
          <cell r="W1571">
            <v>1754</v>
          </cell>
          <cell r="X1571">
            <v>1727</v>
          </cell>
          <cell r="Y1571">
            <v>1446</v>
          </cell>
          <cell r="Z1571">
            <v>1471</v>
          </cell>
          <cell r="AA1571">
            <v>2791</v>
          </cell>
          <cell r="AB1571">
            <v>1243</v>
          </cell>
          <cell r="AC1571">
            <v>898</v>
          </cell>
          <cell r="AD1571">
            <v>345</v>
          </cell>
          <cell r="AE1571">
            <v>180</v>
          </cell>
          <cell r="AF1571">
            <v>790</v>
          </cell>
          <cell r="AG1571">
            <v>566</v>
          </cell>
          <cell r="AH1571">
            <v>363</v>
          </cell>
          <cell r="AI1571">
            <v>557</v>
          </cell>
          <cell r="AJ1571">
            <v>338</v>
          </cell>
          <cell r="AK1571">
            <v>926</v>
          </cell>
          <cell r="AL1571">
            <v>560</v>
          </cell>
          <cell r="AM1571">
            <v>301</v>
          </cell>
          <cell r="AN1571">
            <v>423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  <cell r="J1572">
            <v>123090</v>
          </cell>
          <cell r="L1572">
            <v>98</v>
          </cell>
          <cell r="M1572">
            <v>6211</v>
          </cell>
          <cell r="N1572">
            <v>3651</v>
          </cell>
          <cell r="O1572">
            <v>4781</v>
          </cell>
          <cell r="P1572">
            <v>2214</v>
          </cell>
          <cell r="Q1572">
            <v>833</v>
          </cell>
          <cell r="R1572">
            <v>1885</v>
          </cell>
          <cell r="S1572">
            <v>18164</v>
          </cell>
          <cell r="T1572">
            <v>1351</v>
          </cell>
          <cell r="U1572">
            <v>2293</v>
          </cell>
          <cell r="V1572">
            <v>4544</v>
          </cell>
          <cell r="W1572">
            <v>247</v>
          </cell>
          <cell r="X1572">
            <v>619</v>
          </cell>
          <cell r="Y1572">
            <v>1446</v>
          </cell>
          <cell r="Z1572">
            <v>5765</v>
          </cell>
          <cell r="AA1572">
            <v>16796</v>
          </cell>
          <cell r="AB1572">
            <v>351</v>
          </cell>
          <cell r="AC1572">
            <v>245</v>
          </cell>
          <cell r="AD1572">
            <v>5039</v>
          </cell>
          <cell r="AE1572">
            <v>1868</v>
          </cell>
          <cell r="AG1572">
            <v>43880</v>
          </cell>
          <cell r="AJ1572">
            <v>197</v>
          </cell>
          <cell r="AK1572">
            <v>83</v>
          </cell>
          <cell r="AM1572">
            <v>529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2406795</v>
          </cell>
          <cell r="L1573">
            <v>33391</v>
          </cell>
          <cell r="M1573">
            <v>146683</v>
          </cell>
          <cell r="N1573">
            <v>187282</v>
          </cell>
          <cell r="O1573">
            <v>125257</v>
          </cell>
          <cell r="P1573">
            <v>103749</v>
          </cell>
          <cell r="Q1573">
            <v>52300</v>
          </cell>
          <cell r="R1573">
            <v>86870</v>
          </cell>
          <cell r="S1573">
            <v>59983</v>
          </cell>
          <cell r="T1573">
            <v>100408</v>
          </cell>
          <cell r="U1573">
            <v>114437</v>
          </cell>
          <cell r="V1573">
            <v>133360</v>
          </cell>
          <cell r="W1573">
            <v>34106</v>
          </cell>
          <cell r="X1573">
            <v>74655</v>
          </cell>
          <cell r="Y1573">
            <v>184064</v>
          </cell>
          <cell r="Z1573">
            <v>56636</v>
          </cell>
          <cell r="AA1573">
            <v>31652</v>
          </cell>
          <cell r="AB1573">
            <v>105496</v>
          </cell>
          <cell r="AC1573">
            <v>128533</v>
          </cell>
          <cell r="AD1573">
            <v>82347</v>
          </cell>
          <cell r="AE1573">
            <v>110693</v>
          </cell>
          <cell r="AF1573">
            <v>81490</v>
          </cell>
          <cell r="AG1573">
            <v>30899</v>
          </cell>
          <cell r="AH1573">
            <v>19756</v>
          </cell>
          <cell r="AI1573">
            <v>80432</v>
          </cell>
          <cell r="AJ1573">
            <v>23457</v>
          </cell>
          <cell r="AK1573">
            <v>67242</v>
          </cell>
          <cell r="AL1573">
            <v>39687</v>
          </cell>
          <cell r="AM1573">
            <v>56406</v>
          </cell>
          <cell r="AN1573">
            <v>45064</v>
          </cell>
          <cell r="AO1573">
            <v>10460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  <cell r="J1574">
            <v>5412</v>
          </cell>
          <cell r="M1574">
            <v>191</v>
          </cell>
          <cell r="N1574">
            <v>32</v>
          </cell>
          <cell r="O1574">
            <v>667</v>
          </cell>
          <cell r="P1574">
            <v>606</v>
          </cell>
          <cell r="Q1574">
            <v>120</v>
          </cell>
          <cell r="R1574">
            <v>474</v>
          </cell>
          <cell r="S1574">
            <v>64</v>
          </cell>
          <cell r="U1574">
            <v>100</v>
          </cell>
          <cell r="V1574">
            <v>132</v>
          </cell>
          <cell r="W1574">
            <v>1122</v>
          </cell>
          <cell r="X1574">
            <v>59</v>
          </cell>
          <cell r="Y1574">
            <v>120</v>
          </cell>
          <cell r="Z1574">
            <v>406</v>
          </cell>
          <cell r="AA1574">
            <v>277</v>
          </cell>
          <cell r="AB1574">
            <v>122</v>
          </cell>
          <cell r="AC1574">
            <v>845</v>
          </cell>
          <cell r="AF1574">
            <v>75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  <cell r="J1575">
            <v>448945</v>
          </cell>
          <cell r="L1575">
            <v>4391</v>
          </cell>
          <cell r="M1575">
            <v>15192</v>
          </cell>
          <cell r="N1575">
            <v>29658</v>
          </cell>
          <cell r="O1575">
            <v>14599</v>
          </cell>
          <cell r="P1575">
            <v>14111</v>
          </cell>
          <cell r="Q1575">
            <v>15104</v>
          </cell>
          <cell r="R1575">
            <v>30394</v>
          </cell>
          <cell r="S1575">
            <v>8583</v>
          </cell>
          <cell r="T1575">
            <v>25637</v>
          </cell>
          <cell r="U1575">
            <v>35836</v>
          </cell>
          <cell r="V1575">
            <v>23354</v>
          </cell>
          <cell r="W1575">
            <v>17710</v>
          </cell>
          <cell r="X1575">
            <v>25584</v>
          </cell>
          <cell r="Y1575">
            <v>5512</v>
          </cell>
          <cell r="Z1575">
            <v>37338</v>
          </cell>
          <cell r="AA1575">
            <v>25940</v>
          </cell>
          <cell r="AB1575">
            <v>24751</v>
          </cell>
          <cell r="AC1575">
            <v>42641</v>
          </cell>
          <cell r="AD1575">
            <v>23046</v>
          </cell>
          <cell r="AE1575">
            <v>13655</v>
          </cell>
          <cell r="AF1575">
            <v>8819</v>
          </cell>
          <cell r="AG1575">
            <v>7090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295480</v>
          </cell>
          <cell r="L1576">
            <v>3918</v>
          </cell>
          <cell r="M1576">
            <v>7622</v>
          </cell>
          <cell r="N1576">
            <v>7952</v>
          </cell>
          <cell r="O1576">
            <v>10092</v>
          </cell>
          <cell r="P1576">
            <v>12847</v>
          </cell>
          <cell r="Q1576">
            <v>12969</v>
          </cell>
          <cell r="R1576">
            <v>10721</v>
          </cell>
          <cell r="S1576">
            <v>10854</v>
          </cell>
          <cell r="T1576">
            <v>24405</v>
          </cell>
          <cell r="U1576">
            <v>17829</v>
          </cell>
          <cell r="V1576">
            <v>19338</v>
          </cell>
          <cell r="W1576">
            <v>21778</v>
          </cell>
          <cell r="X1576">
            <v>16696</v>
          </cell>
          <cell r="Y1576">
            <v>22540</v>
          </cell>
          <cell r="Z1576">
            <v>7733</v>
          </cell>
          <cell r="AA1576">
            <v>12376</v>
          </cell>
          <cell r="AB1576">
            <v>20293</v>
          </cell>
          <cell r="AC1576">
            <v>15651</v>
          </cell>
          <cell r="AD1576">
            <v>11228</v>
          </cell>
          <cell r="AE1576">
            <v>14214</v>
          </cell>
          <cell r="AF1576">
            <v>8923</v>
          </cell>
          <cell r="AG1576">
            <v>5501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  <cell r="J1577">
            <v>2955</v>
          </cell>
          <cell r="L1577">
            <v>114</v>
          </cell>
          <cell r="M1577">
            <v>114</v>
          </cell>
          <cell r="N1577">
            <v>29</v>
          </cell>
          <cell r="P1577">
            <v>54</v>
          </cell>
          <cell r="Q1577">
            <v>236</v>
          </cell>
          <cell r="R1577">
            <v>81</v>
          </cell>
          <cell r="S1577">
            <v>99</v>
          </cell>
          <cell r="T1577">
            <v>191</v>
          </cell>
          <cell r="U1577">
            <v>160</v>
          </cell>
          <cell r="V1577">
            <v>980</v>
          </cell>
          <cell r="Y1577">
            <v>46</v>
          </cell>
          <cell r="Z1577">
            <v>11</v>
          </cell>
          <cell r="AB1577">
            <v>55</v>
          </cell>
          <cell r="AC1577">
            <v>205</v>
          </cell>
          <cell r="AD1577">
            <v>489</v>
          </cell>
          <cell r="AF1577">
            <v>18</v>
          </cell>
          <cell r="AG1577">
            <v>73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  <cell r="J1578">
            <v>192949</v>
          </cell>
          <cell r="L1578">
            <v>127</v>
          </cell>
          <cell r="M1578">
            <v>17317</v>
          </cell>
          <cell r="N1578">
            <v>1652</v>
          </cell>
          <cell r="O1578">
            <v>3276</v>
          </cell>
          <cell r="P1578">
            <v>1667</v>
          </cell>
          <cell r="Q1578">
            <v>5412</v>
          </cell>
          <cell r="R1578">
            <v>7530</v>
          </cell>
          <cell r="S1578">
            <v>13599</v>
          </cell>
          <cell r="T1578">
            <v>9544</v>
          </cell>
          <cell r="U1578">
            <v>10855</v>
          </cell>
          <cell r="V1578">
            <v>7285</v>
          </cell>
          <cell r="W1578">
            <v>8041</v>
          </cell>
          <cell r="X1578">
            <v>14016</v>
          </cell>
          <cell r="Y1578">
            <v>23368</v>
          </cell>
          <cell r="Z1578">
            <v>6635</v>
          </cell>
          <cell r="AA1578">
            <v>12371</v>
          </cell>
          <cell r="AB1578">
            <v>17333</v>
          </cell>
          <cell r="AC1578">
            <v>352</v>
          </cell>
          <cell r="AD1578">
            <v>13035</v>
          </cell>
          <cell r="AF1578">
            <v>5818</v>
          </cell>
          <cell r="AG1578">
            <v>6129</v>
          </cell>
          <cell r="AI1578">
            <v>7587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  <cell r="J1579">
            <v>36896</v>
          </cell>
          <cell r="L1579">
            <v>498</v>
          </cell>
          <cell r="M1579">
            <v>2168</v>
          </cell>
          <cell r="N1579">
            <v>1813</v>
          </cell>
          <cell r="O1579">
            <v>1542</v>
          </cell>
          <cell r="P1579">
            <v>517</v>
          </cell>
          <cell r="Q1579">
            <v>1720</v>
          </cell>
          <cell r="R1579">
            <v>400</v>
          </cell>
          <cell r="S1579">
            <v>1579</v>
          </cell>
          <cell r="T1579">
            <v>630</v>
          </cell>
          <cell r="U1579">
            <v>1476</v>
          </cell>
          <cell r="V1579">
            <v>809</v>
          </cell>
          <cell r="W1579">
            <v>1583</v>
          </cell>
          <cell r="X1579">
            <v>2784</v>
          </cell>
          <cell r="Y1579">
            <v>4805</v>
          </cell>
          <cell r="Z1579">
            <v>4617</v>
          </cell>
          <cell r="AA1579">
            <v>2001</v>
          </cell>
          <cell r="AB1579">
            <v>1685</v>
          </cell>
          <cell r="AC1579">
            <v>3132</v>
          </cell>
          <cell r="AD1579">
            <v>614</v>
          </cell>
          <cell r="AE1579">
            <v>1834</v>
          </cell>
          <cell r="AF1579">
            <v>384</v>
          </cell>
          <cell r="AG1579">
            <v>189</v>
          </cell>
          <cell r="AI1579">
            <v>116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140401</v>
          </cell>
          <cell r="L1580">
            <v>2220</v>
          </cell>
          <cell r="M1580">
            <v>6024</v>
          </cell>
          <cell r="N1580">
            <v>3966</v>
          </cell>
          <cell r="O1580">
            <v>4282</v>
          </cell>
          <cell r="P1580">
            <v>4499</v>
          </cell>
          <cell r="Q1580">
            <v>6684</v>
          </cell>
          <cell r="R1580">
            <v>5684</v>
          </cell>
          <cell r="S1580">
            <v>7771</v>
          </cell>
          <cell r="T1580">
            <v>7680</v>
          </cell>
          <cell r="U1580">
            <v>7431</v>
          </cell>
          <cell r="V1580">
            <v>6105</v>
          </cell>
          <cell r="W1580">
            <v>5434</v>
          </cell>
          <cell r="X1580">
            <v>6731</v>
          </cell>
          <cell r="Y1580">
            <v>3564</v>
          </cell>
          <cell r="Z1580">
            <v>5153</v>
          </cell>
          <cell r="AA1580">
            <v>3936</v>
          </cell>
          <cell r="AB1580">
            <v>3235</v>
          </cell>
          <cell r="AC1580">
            <v>5803</v>
          </cell>
          <cell r="AD1580">
            <v>8881</v>
          </cell>
          <cell r="AE1580">
            <v>3465</v>
          </cell>
          <cell r="AF1580">
            <v>2438</v>
          </cell>
          <cell r="AG1580">
            <v>2347</v>
          </cell>
          <cell r="AH1580">
            <v>2908</v>
          </cell>
          <cell r="AI1580">
            <v>3409</v>
          </cell>
          <cell r="AJ1580">
            <v>5748</v>
          </cell>
          <cell r="AK1580">
            <v>3690</v>
          </cell>
          <cell r="AL1580">
            <v>6536</v>
          </cell>
          <cell r="AM1580">
            <v>3314</v>
          </cell>
          <cell r="AN1580">
            <v>1463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509250</v>
          </cell>
          <cell r="L1581">
            <v>3525</v>
          </cell>
          <cell r="M1581">
            <v>47120</v>
          </cell>
          <cell r="N1581">
            <v>40690</v>
          </cell>
          <cell r="O1581">
            <v>26820</v>
          </cell>
          <cell r="P1581">
            <v>30610</v>
          </cell>
          <cell r="Q1581">
            <v>18601</v>
          </cell>
          <cell r="R1581">
            <v>61196</v>
          </cell>
          <cell r="S1581">
            <v>32240</v>
          </cell>
          <cell r="T1581">
            <v>23571</v>
          </cell>
          <cell r="U1581">
            <v>21757</v>
          </cell>
          <cell r="V1581">
            <v>21977</v>
          </cell>
          <cell r="W1581">
            <v>29210</v>
          </cell>
          <cell r="X1581">
            <v>16763</v>
          </cell>
          <cell r="Y1581">
            <v>15580</v>
          </cell>
          <cell r="Z1581">
            <v>12737</v>
          </cell>
          <cell r="AA1581">
            <v>19185</v>
          </cell>
          <cell r="AB1581">
            <v>7924</v>
          </cell>
          <cell r="AC1581">
            <v>12597</v>
          </cell>
          <cell r="AD1581">
            <v>13086</v>
          </cell>
          <cell r="AE1581">
            <v>5969</v>
          </cell>
          <cell r="AF1581">
            <v>12904</v>
          </cell>
          <cell r="AG1581">
            <v>5094</v>
          </cell>
          <cell r="AH1581">
            <v>2546</v>
          </cell>
          <cell r="AI1581">
            <v>2511</v>
          </cell>
          <cell r="AJ1581">
            <v>1796</v>
          </cell>
          <cell r="AK1581">
            <v>1923</v>
          </cell>
          <cell r="AL1581">
            <v>9957</v>
          </cell>
          <cell r="AM1581">
            <v>5643</v>
          </cell>
          <cell r="AN1581">
            <v>5718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860752</v>
          </cell>
          <cell r="L1582">
            <v>18283</v>
          </cell>
          <cell r="M1582">
            <v>35843</v>
          </cell>
          <cell r="N1582">
            <v>53489</v>
          </cell>
          <cell r="O1582">
            <v>39605</v>
          </cell>
          <cell r="P1582">
            <v>33966</v>
          </cell>
          <cell r="Q1582">
            <v>27342</v>
          </cell>
          <cell r="R1582">
            <v>38311</v>
          </cell>
          <cell r="S1582">
            <v>32915</v>
          </cell>
          <cell r="T1582">
            <v>43340</v>
          </cell>
          <cell r="U1582">
            <v>38711</v>
          </cell>
          <cell r="V1582">
            <v>40622</v>
          </cell>
          <cell r="W1582">
            <v>43022</v>
          </cell>
          <cell r="X1582">
            <v>33599</v>
          </cell>
          <cell r="Y1582">
            <v>56282</v>
          </cell>
          <cell r="Z1582">
            <v>33441</v>
          </cell>
          <cell r="AA1582">
            <v>29390</v>
          </cell>
          <cell r="AB1582">
            <v>23150</v>
          </cell>
          <cell r="AC1582">
            <v>14803</v>
          </cell>
          <cell r="AD1582">
            <v>27505</v>
          </cell>
          <cell r="AE1582">
            <v>27973</v>
          </cell>
          <cell r="AF1582">
            <v>16912</v>
          </cell>
          <cell r="AG1582">
            <v>18433</v>
          </cell>
          <cell r="AH1582">
            <v>28412</v>
          </cell>
          <cell r="AI1582">
            <v>25160</v>
          </cell>
          <cell r="AJ1582">
            <v>12549</v>
          </cell>
          <cell r="AK1582">
            <v>15524</v>
          </cell>
          <cell r="AL1582">
            <v>30306</v>
          </cell>
          <cell r="AM1582">
            <v>12693</v>
          </cell>
          <cell r="AN1582">
            <v>9171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  <cell r="J1583">
            <v>17805</v>
          </cell>
          <cell r="L1583">
            <v>280</v>
          </cell>
          <cell r="M1583">
            <v>417</v>
          </cell>
          <cell r="N1583">
            <v>2521</v>
          </cell>
          <cell r="O1583">
            <v>1009</v>
          </cell>
          <cell r="P1583">
            <v>411</v>
          </cell>
          <cell r="Q1583">
            <v>642</v>
          </cell>
          <cell r="R1583">
            <v>37</v>
          </cell>
          <cell r="S1583">
            <v>142</v>
          </cell>
          <cell r="Z1583">
            <v>691</v>
          </cell>
          <cell r="AA1583">
            <v>33</v>
          </cell>
          <cell r="AC1583">
            <v>122</v>
          </cell>
          <cell r="AD1583">
            <v>60</v>
          </cell>
          <cell r="AE1583">
            <v>692</v>
          </cell>
          <cell r="AF1583">
            <v>986</v>
          </cell>
          <cell r="AG1583">
            <v>696</v>
          </cell>
          <cell r="AH1583">
            <v>2426</v>
          </cell>
          <cell r="AI1583">
            <v>461</v>
          </cell>
          <cell r="AJ1583">
            <v>1806</v>
          </cell>
          <cell r="AK1583">
            <v>228</v>
          </cell>
          <cell r="AL1583">
            <v>1765</v>
          </cell>
          <cell r="AM1583">
            <v>577</v>
          </cell>
          <cell r="AN1583">
            <v>1803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  <cell r="J1584">
            <v>158832</v>
          </cell>
          <cell r="L1584">
            <v>1796</v>
          </cell>
          <cell r="M1584">
            <v>1731</v>
          </cell>
          <cell r="N1584">
            <v>5501</v>
          </cell>
          <cell r="O1584">
            <v>3304</v>
          </cell>
          <cell r="P1584">
            <v>2180</v>
          </cell>
          <cell r="Q1584">
            <v>3289</v>
          </cell>
          <cell r="R1584">
            <v>1206</v>
          </cell>
          <cell r="V1584">
            <v>3000</v>
          </cell>
          <cell r="W1584">
            <v>379</v>
          </cell>
          <cell r="AC1584">
            <v>2988</v>
          </cell>
          <cell r="AD1584">
            <v>7744</v>
          </cell>
          <cell r="AG1584">
            <v>875</v>
          </cell>
          <cell r="AH1584">
            <v>16738</v>
          </cell>
          <cell r="AI1584">
            <v>12672</v>
          </cell>
          <cell r="AJ1584">
            <v>16404</v>
          </cell>
          <cell r="AK1584">
            <v>31010</v>
          </cell>
          <cell r="AL1584">
            <v>29248</v>
          </cell>
          <cell r="AM1584">
            <v>7159</v>
          </cell>
          <cell r="AN1584">
            <v>11608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  <cell r="J1585">
            <v>147158</v>
          </cell>
          <cell r="L1585">
            <v>677</v>
          </cell>
          <cell r="M1585">
            <v>4280</v>
          </cell>
          <cell r="N1585">
            <v>975</v>
          </cell>
          <cell r="O1585">
            <v>3752</v>
          </cell>
          <cell r="P1585">
            <v>716</v>
          </cell>
          <cell r="Q1585">
            <v>1243</v>
          </cell>
          <cell r="R1585">
            <v>860</v>
          </cell>
          <cell r="S1585">
            <v>1043</v>
          </cell>
          <cell r="T1585">
            <v>1301</v>
          </cell>
          <cell r="U1585">
            <v>2930</v>
          </cell>
          <cell r="V1585">
            <v>440</v>
          </cell>
          <cell r="AA1585">
            <v>95</v>
          </cell>
          <cell r="AB1585">
            <v>447</v>
          </cell>
          <cell r="AD1585">
            <v>778</v>
          </cell>
          <cell r="AE1585">
            <v>1648</v>
          </cell>
          <cell r="AF1585">
            <v>4058</v>
          </cell>
          <cell r="AG1585">
            <v>12036</v>
          </cell>
          <cell r="AH1585">
            <v>22802</v>
          </cell>
          <cell r="AI1585">
            <v>25101</v>
          </cell>
          <cell r="AJ1585">
            <v>9735</v>
          </cell>
          <cell r="AK1585">
            <v>10168</v>
          </cell>
          <cell r="AL1585">
            <v>23212</v>
          </cell>
          <cell r="AM1585">
            <v>7735</v>
          </cell>
          <cell r="AN1585">
            <v>11126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7788608</v>
          </cell>
          <cell r="L1586">
            <v>277135</v>
          </cell>
          <cell r="M1586">
            <v>529468</v>
          </cell>
          <cell r="N1586">
            <v>415802</v>
          </cell>
          <cell r="O1586">
            <v>369814</v>
          </cell>
          <cell r="P1586">
            <v>424535</v>
          </cell>
          <cell r="Q1586">
            <v>404476</v>
          </cell>
          <cell r="R1586">
            <v>394726</v>
          </cell>
          <cell r="S1586">
            <v>379907</v>
          </cell>
          <cell r="T1586">
            <v>412073</v>
          </cell>
          <cell r="U1586">
            <v>388816</v>
          </cell>
          <cell r="V1586">
            <v>313717</v>
          </cell>
          <cell r="W1586">
            <v>313144</v>
          </cell>
          <cell r="X1586">
            <v>322906</v>
          </cell>
          <cell r="Y1586">
            <v>290107</v>
          </cell>
          <cell r="Z1586">
            <v>291704</v>
          </cell>
          <cell r="AA1586">
            <v>258312</v>
          </cell>
          <cell r="AB1586">
            <v>230665</v>
          </cell>
          <cell r="AC1586">
            <v>213052</v>
          </cell>
          <cell r="AD1586">
            <v>208434</v>
          </cell>
          <cell r="AE1586">
            <v>195861</v>
          </cell>
          <cell r="AF1586">
            <v>167313</v>
          </cell>
          <cell r="AG1586">
            <v>145376</v>
          </cell>
          <cell r="AH1586">
            <v>131497</v>
          </cell>
          <cell r="AI1586">
            <v>123088</v>
          </cell>
          <cell r="AJ1586">
            <v>132335</v>
          </cell>
          <cell r="AK1586">
            <v>150153</v>
          </cell>
          <cell r="AL1586">
            <v>144523</v>
          </cell>
          <cell r="AM1586">
            <v>122682</v>
          </cell>
          <cell r="AN1586">
            <v>36686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136875</v>
          </cell>
          <cell r="L1587">
            <v>7213</v>
          </cell>
          <cell r="M1587">
            <v>12036</v>
          </cell>
          <cell r="N1587">
            <v>6845</v>
          </cell>
          <cell r="O1587">
            <v>4646</v>
          </cell>
          <cell r="P1587">
            <v>5468</v>
          </cell>
          <cell r="Q1587">
            <v>10697</v>
          </cell>
          <cell r="R1587">
            <v>5994</v>
          </cell>
          <cell r="S1587">
            <v>7691</v>
          </cell>
          <cell r="T1587">
            <v>14247</v>
          </cell>
          <cell r="U1587">
            <v>10705</v>
          </cell>
          <cell r="V1587">
            <v>7124</v>
          </cell>
          <cell r="W1587">
            <v>4884</v>
          </cell>
          <cell r="X1587">
            <v>4444</v>
          </cell>
          <cell r="Y1587">
            <v>5237</v>
          </cell>
          <cell r="Z1587">
            <v>3168</v>
          </cell>
          <cell r="AA1587">
            <v>4270</v>
          </cell>
          <cell r="AB1587">
            <v>2895</v>
          </cell>
          <cell r="AC1587">
            <v>2840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2441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2079458</v>
          </cell>
          <cell r="L1588">
            <v>77622</v>
          </cell>
          <cell r="M1588">
            <v>102094</v>
          </cell>
          <cell r="N1588">
            <v>87631</v>
          </cell>
          <cell r="O1588">
            <v>78324</v>
          </cell>
          <cell r="P1588">
            <v>89944</v>
          </cell>
          <cell r="Q1588">
            <v>88437</v>
          </cell>
          <cell r="R1588">
            <v>97336</v>
          </cell>
          <cell r="S1588">
            <v>112733</v>
          </cell>
          <cell r="T1588">
            <v>137040</v>
          </cell>
          <cell r="U1588">
            <v>122603</v>
          </cell>
          <cell r="V1588">
            <v>104476</v>
          </cell>
          <cell r="W1588">
            <v>82640</v>
          </cell>
          <cell r="X1588">
            <v>100794</v>
          </cell>
          <cell r="Y1588">
            <v>93421</v>
          </cell>
          <cell r="Z1588">
            <v>76150</v>
          </cell>
          <cell r="AA1588">
            <v>62698</v>
          </cell>
          <cell r="AB1588">
            <v>56442</v>
          </cell>
          <cell r="AC1588">
            <v>51633</v>
          </cell>
          <cell r="AD1588">
            <v>48722</v>
          </cell>
          <cell r="AE1588">
            <v>56594</v>
          </cell>
          <cell r="AF1588">
            <v>48667</v>
          </cell>
          <cell r="AG1588">
            <v>36936</v>
          </cell>
          <cell r="AH1588">
            <v>39275</v>
          </cell>
          <cell r="AI1588">
            <v>38306</v>
          </cell>
          <cell r="AJ1588">
            <v>35856</v>
          </cell>
          <cell r="AK1588">
            <v>45871</v>
          </cell>
          <cell r="AL1588">
            <v>46731</v>
          </cell>
          <cell r="AM1588">
            <v>50447</v>
          </cell>
          <cell r="AN1588">
            <v>9869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30396</v>
          </cell>
          <cell r="L1589">
            <v>756</v>
          </cell>
          <cell r="M1589">
            <v>4327</v>
          </cell>
          <cell r="N1589">
            <v>3233</v>
          </cell>
          <cell r="O1589">
            <v>662</v>
          </cell>
          <cell r="P1589">
            <v>889</v>
          </cell>
          <cell r="Q1589">
            <v>2436</v>
          </cell>
          <cell r="R1589">
            <v>1248</v>
          </cell>
          <cell r="S1589">
            <v>1183</v>
          </cell>
          <cell r="T1589">
            <v>3741</v>
          </cell>
          <cell r="U1589">
            <v>2000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207707</v>
          </cell>
          <cell r="L1590">
            <v>4535</v>
          </cell>
          <cell r="M1590">
            <v>29331</v>
          </cell>
          <cell r="N1590">
            <v>9232</v>
          </cell>
          <cell r="O1590">
            <v>917</v>
          </cell>
          <cell r="P1590">
            <v>6528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7918</v>
          </cell>
          <cell r="Z1590">
            <v>10606</v>
          </cell>
          <cell r="AA1590">
            <v>9522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98010</v>
          </cell>
          <cell r="L1591">
            <v>4676</v>
          </cell>
          <cell r="M1591">
            <v>9057</v>
          </cell>
          <cell r="N1591">
            <v>11496</v>
          </cell>
          <cell r="O1591">
            <v>749</v>
          </cell>
          <cell r="P1591">
            <v>2401</v>
          </cell>
          <cell r="Q1591">
            <v>815</v>
          </cell>
          <cell r="R1591">
            <v>2696</v>
          </cell>
          <cell r="S1591">
            <v>2467</v>
          </cell>
          <cell r="T1591">
            <v>6003</v>
          </cell>
          <cell r="U1591">
            <v>2091</v>
          </cell>
          <cell r="V1591">
            <v>5281</v>
          </cell>
          <cell r="W1591">
            <v>1840</v>
          </cell>
          <cell r="X1591">
            <v>15809</v>
          </cell>
          <cell r="Y1591">
            <v>1173</v>
          </cell>
          <cell r="Z1591">
            <v>6964</v>
          </cell>
          <cell r="AA1591">
            <v>1544</v>
          </cell>
          <cell r="AB1591">
            <v>1203</v>
          </cell>
          <cell r="AC1591">
            <v>778</v>
          </cell>
          <cell r="AD1591">
            <v>5676</v>
          </cell>
          <cell r="AE1591">
            <v>2434</v>
          </cell>
          <cell r="AF1591">
            <v>1276</v>
          </cell>
          <cell r="AG1591">
            <v>2596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3948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205327</v>
          </cell>
          <cell r="L1592">
            <v>9346</v>
          </cell>
          <cell r="M1592">
            <v>16332</v>
          </cell>
          <cell r="N1592">
            <v>15963</v>
          </cell>
          <cell r="O1592">
            <v>13376</v>
          </cell>
          <cell r="P1592">
            <v>14051</v>
          </cell>
          <cell r="Q1592">
            <v>12437</v>
          </cell>
          <cell r="R1592">
            <v>10124</v>
          </cell>
          <cell r="S1592">
            <v>10777</v>
          </cell>
          <cell r="T1592">
            <v>13346</v>
          </cell>
          <cell r="U1592">
            <v>8565</v>
          </cell>
          <cell r="V1592">
            <v>9285</v>
          </cell>
          <cell r="W1592">
            <v>8256</v>
          </cell>
          <cell r="X1592">
            <v>7788</v>
          </cell>
          <cell r="Y1592">
            <v>6523</v>
          </cell>
          <cell r="Z1592">
            <v>6605</v>
          </cell>
          <cell r="AA1592">
            <v>4859</v>
          </cell>
          <cell r="AB1592">
            <v>7026</v>
          </cell>
          <cell r="AC1592">
            <v>4081</v>
          </cell>
          <cell r="AD1592">
            <v>2113</v>
          </cell>
          <cell r="AE1592">
            <v>2809</v>
          </cell>
          <cell r="AF1592">
            <v>3578</v>
          </cell>
          <cell r="AG1592">
            <v>2191</v>
          </cell>
          <cell r="AH1592">
            <v>1930</v>
          </cell>
          <cell r="AI1592">
            <v>2758</v>
          </cell>
          <cell r="AJ1592">
            <v>2082</v>
          </cell>
          <cell r="AK1592">
            <v>2969</v>
          </cell>
          <cell r="AL1592">
            <v>2608</v>
          </cell>
          <cell r="AM1592">
            <v>2548</v>
          </cell>
          <cell r="AN1592">
            <v>1001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  <cell r="J1593">
            <v>263405</v>
          </cell>
          <cell r="L1593">
            <v>5316</v>
          </cell>
          <cell r="M1593">
            <v>39815</v>
          </cell>
          <cell r="N1593">
            <v>31690</v>
          </cell>
          <cell r="O1593">
            <v>22436</v>
          </cell>
          <cell r="P1593">
            <v>11515</v>
          </cell>
          <cell r="Q1593">
            <v>12210</v>
          </cell>
          <cell r="R1593">
            <v>43900</v>
          </cell>
          <cell r="S1593">
            <v>10078</v>
          </cell>
          <cell r="T1593">
            <v>9278</v>
          </cell>
          <cell r="U1593">
            <v>6988</v>
          </cell>
          <cell r="V1593">
            <v>1690</v>
          </cell>
          <cell r="W1593">
            <v>10422</v>
          </cell>
          <cell r="X1593">
            <v>7048</v>
          </cell>
          <cell r="Y1593">
            <v>5559</v>
          </cell>
          <cell r="Z1593">
            <v>1867</v>
          </cell>
          <cell r="AA1593">
            <v>3694</v>
          </cell>
          <cell r="AB1593">
            <v>3749</v>
          </cell>
          <cell r="AC1593">
            <v>1574</v>
          </cell>
          <cell r="AD1593">
            <v>1985</v>
          </cell>
          <cell r="AE1593">
            <v>2790</v>
          </cell>
          <cell r="AF1593">
            <v>1500</v>
          </cell>
          <cell r="AG1593">
            <v>1009</v>
          </cell>
          <cell r="AH1593">
            <v>476</v>
          </cell>
          <cell r="AI1593">
            <v>4319</v>
          </cell>
          <cell r="AJ1593">
            <v>3752</v>
          </cell>
          <cell r="AK1593">
            <v>3143</v>
          </cell>
          <cell r="AL1593">
            <v>413</v>
          </cell>
          <cell r="AM1593">
            <v>11195</v>
          </cell>
          <cell r="AN1593">
            <v>3994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1569879</v>
          </cell>
          <cell r="L1594">
            <v>53360</v>
          </cell>
          <cell r="M1594">
            <v>79337</v>
          </cell>
          <cell r="N1594">
            <v>89261</v>
          </cell>
          <cell r="O1594">
            <v>75948</v>
          </cell>
          <cell r="P1594">
            <v>100691</v>
          </cell>
          <cell r="Q1594">
            <v>113395</v>
          </cell>
          <cell r="R1594">
            <v>86038</v>
          </cell>
          <cell r="S1594">
            <v>118044</v>
          </cell>
          <cell r="T1594">
            <v>91369</v>
          </cell>
          <cell r="U1594">
            <v>86101</v>
          </cell>
          <cell r="V1594">
            <v>126792</v>
          </cell>
          <cell r="W1594">
            <v>57260</v>
          </cell>
          <cell r="X1594">
            <v>47397</v>
          </cell>
          <cell r="Y1594">
            <v>45768</v>
          </cell>
          <cell r="Z1594">
            <v>31957</v>
          </cell>
          <cell r="AA1594">
            <v>42694</v>
          </cell>
          <cell r="AB1594">
            <v>37940</v>
          </cell>
          <cell r="AC1594">
            <v>26701</v>
          </cell>
          <cell r="AD1594">
            <v>31946</v>
          </cell>
          <cell r="AE1594">
            <v>27840</v>
          </cell>
          <cell r="AF1594">
            <v>22066</v>
          </cell>
          <cell r="AG1594">
            <v>19501</v>
          </cell>
          <cell r="AH1594">
            <v>6700</v>
          </cell>
          <cell r="AI1594">
            <v>9231</v>
          </cell>
          <cell r="AJ1594">
            <v>31450</v>
          </cell>
          <cell r="AK1594">
            <v>16435</v>
          </cell>
          <cell r="AL1594">
            <v>39169</v>
          </cell>
          <cell r="AM1594">
            <v>41033</v>
          </cell>
          <cell r="AN1594">
            <v>14455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344978</v>
          </cell>
          <cell r="L1595">
            <v>18204</v>
          </cell>
          <cell r="M1595">
            <v>33079</v>
          </cell>
          <cell r="N1595">
            <v>26013</v>
          </cell>
          <cell r="O1595">
            <v>30285</v>
          </cell>
          <cell r="P1595">
            <v>29880</v>
          </cell>
          <cell r="Q1595">
            <v>20838</v>
          </cell>
          <cell r="R1595">
            <v>18059</v>
          </cell>
          <cell r="S1595">
            <v>18487</v>
          </cell>
          <cell r="T1595">
            <v>15610</v>
          </cell>
          <cell r="U1595">
            <v>18808</v>
          </cell>
          <cell r="V1595">
            <v>13701</v>
          </cell>
          <cell r="W1595">
            <v>16773</v>
          </cell>
          <cell r="X1595">
            <v>9265</v>
          </cell>
          <cell r="Y1595">
            <v>9975</v>
          </cell>
          <cell r="Z1595">
            <v>10070</v>
          </cell>
          <cell r="AA1595">
            <v>6433</v>
          </cell>
          <cell r="AB1595">
            <v>5792</v>
          </cell>
          <cell r="AC1595">
            <v>4752</v>
          </cell>
          <cell r="AD1595">
            <v>3888</v>
          </cell>
          <cell r="AE1595">
            <v>2720</v>
          </cell>
          <cell r="AF1595">
            <v>2881</v>
          </cell>
          <cell r="AG1595">
            <v>3753</v>
          </cell>
          <cell r="AH1595">
            <v>3066</v>
          </cell>
          <cell r="AI1595">
            <v>8217</v>
          </cell>
          <cell r="AJ1595">
            <v>2170</v>
          </cell>
          <cell r="AK1595">
            <v>2946</v>
          </cell>
          <cell r="AL1595">
            <v>4557</v>
          </cell>
          <cell r="AM1595">
            <v>3525</v>
          </cell>
          <cell r="AN1595">
            <v>1231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  <cell r="J1596">
            <v>290932</v>
          </cell>
          <cell r="L1596">
            <v>35174</v>
          </cell>
          <cell r="M1596">
            <v>31343</v>
          </cell>
          <cell r="N1596">
            <v>32201</v>
          </cell>
          <cell r="O1596">
            <v>31436</v>
          </cell>
          <cell r="P1596">
            <v>13995</v>
          </cell>
          <cell r="Q1596">
            <v>3623</v>
          </cell>
          <cell r="R1596">
            <v>14058</v>
          </cell>
          <cell r="S1596">
            <v>3928</v>
          </cell>
          <cell r="T1596">
            <v>4635</v>
          </cell>
          <cell r="U1596">
            <v>19151</v>
          </cell>
          <cell r="V1596">
            <v>20255</v>
          </cell>
          <cell r="W1596">
            <v>8954</v>
          </cell>
          <cell r="X1596">
            <v>4006</v>
          </cell>
          <cell r="Y1596">
            <v>6699</v>
          </cell>
          <cell r="Z1596">
            <v>2002</v>
          </cell>
          <cell r="AA1596">
            <v>6312</v>
          </cell>
          <cell r="AB1596">
            <v>369</v>
          </cell>
          <cell r="AC1596">
            <v>999</v>
          </cell>
          <cell r="AD1596">
            <v>15767</v>
          </cell>
          <cell r="AE1596">
            <v>7943</v>
          </cell>
          <cell r="AF1596">
            <v>1033</v>
          </cell>
          <cell r="AG1596">
            <v>152</v>
          </cell>
          <cell r="AH1596">
            <v>2428</v>
          </cell>
          <cell r="AI1596">
            <v>12270</v>
          </cell>
          <cell r="AJ1596">
            <v>41</v>
          </cell>
          <cell r="AK1596">
            <v>340</v>
          </cell>
          <cell r="AL1596">
            <v>1255</v>
          </cell>
          <cell r="AM1596">
            <v>1821</v>
          </cell>
          <cell r="AN1596">
            <v>5663</v>
          </cell>
          <cell r="AO1596">
            <v>3079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6287910</v>
          </cell>
          <cell r="L1597">
            <v>190206</v>
          </cell>
          <cell r="M1597">
            <v>440295</v>
          </cell>
          <cell r="N1597">
            <v>448188</v>
          </cell>
          <cell r="O1597">
            <v>403091</v>
          </cell>
          <cell r="P1597">
            <v>312607</v>
          </cell>
          <cell r="Q1597">
            <v>260735</v>
          </cell>
          <cell r="R1597">
            <v>262835</v>
          </cell>
          <cell r="S1597">
            <v>245747</v>
          </cell>
          <cell r="T1597">
            <v>306646</v>
          </cell>
          <cell r="U1597">
            <v>326973</v>
          </cell>
          <cell r="V1597">
            <v>339232</v>
          </cell>
          <cell r="W1597">
            <v>217464</v>
          </cell>
          <cell r="X1597">
            <v>294629</v>
          </cell>
          <cell r="Y1597">
            <v>299140</v>
          </cell>
          <cell r="Z1597">
            <v>146170</v>
          </cell>
          <cell r="AA1597">
            <v>119599</v>
          </cell>
          <cell r="AB1597">
            <v>215135</v>
          </cell>
          <cell r="AC1597">
            <v>192580</v>
          </cell>
          <cell r="AD1597">
            <v>176903</v>
          </cell>
          <cell r="AE1597">
            <v>207120</v>
          </cell>
          <cell r="AF1597">
            <v>140393</v>
          </cell>
          <cell r="AG1597">
            <v>97928</v>
          </cell>
          <cell r="AH1597">
            <v>67597</v>
          </cell>
          <cell r="AI1597">
            <v>45761</v>
          </cell>
          <cell r="AJ1597">
            <v>143006</v>
          </cell>
          <cell r="AK1597">
            <v>105150</v>
          </cell>
          <cell r="AL1597">
            <v>73213</v>
          </cell>
          <cell r="AM1597">
            <v>131624</v>
          </cell>
          <cell r="AN1597">
            <v>71213</v>
          </cell>
          <cell r="AO1597">
            <v>6730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  <cell r="J1598">
            <v>30186</v>
          </cell>
          <cell r="L1598">
            <v>114</v>
          </cell>
          <cell r="M1598">
            <v>1167</v>
          </cell>
          <cell r="N1598">
            <v>965</v>
          </cell>
          <cell r="O1598">
            <v>1074</v>
          </cell>
          <cell r="P1598">
            <v>2053</v>
          </cell>
          <cell r="Q1598">
            <v>1848</v>
          </cell>
          <cell r="R1598">
            <v>1176</v>
          </cell>
          <cell r="S1598">
            <v>2420</v>
          </cell>
          <cell r="T1598">
            <v>2453</v>
          </cell>
          <cell r="U1598">
            <v>3743</v>
          </cell>
          <cell r="V1598">
            <v>1649</v>
          </cell>
          <cell r="W1598">
            <v>781</v>
          </cell>
          <cell r="X1598">
            <v>1470</v>
          </cell>
          <cell r="Y1598">
            <v>3078</v>
          </cell>
          <cell r="Z1598">
            <v>2401</v>
          </cell>
          <cell r="AA1598">
            <v>1337</v>
          </cell>
          <cell r="AB1598">
            <v>1082</v>
          </cell>
          <cell r="AC1598">
            <v>95</v>
          </cell>
          <cell r="AD1598">
            <v>181</v>
          </cell>
          <cell r="AE1598">
            <v>337</v>
          </cell>
          <cell r="AF1598">
            <v>666</v>
          </cell>
          <cell r="AG1598">
            <v>96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  <cell r="J1599">
            <v>721781</v>
          </cell>
          <cell r="L1599">
            <v>8205</v>
          </cell>
          <cell r="M1599">
            <v>53876</v>
          </cell>
          <cell r="N1599">
            <v>30868</v>
          </cell>
          <cell r="O1599">
            <v>46857</v>
          </cell>
          <cell r="P1599">
            <v>41160</v>
          </cell>
          <cell r="Q1599">
            <v>24154</v>
          </cell>
          <cell r="R1599">
            <v>34783</v>
          </cell>
          <cell r="S1599">
            <v>53257</v>
          </cell>
          <cell r="T1599">
            <v>55910</v>
          </cell>
          <cell r="U1599">
            <v>40387</v>
          </cell>
          <cell r="V1599">
            <v>18329</v>
          </cell>
          <cell r="W1599">
            <v>55350</v>
          </cell>
          <cell r="X1599">
            <v>22648</v>
          </cell>
          <cell r="Y1599">
            <v>39658</v>
          </cell>
          <cell r="Z1599">
            <v>33610</v>
          </cell>
          <cell r="AA1599">
            <v>29921</v>
          </cell>
          <cell r="AB1599">
            <v>18308</v>
          </cell>
          <cell r="AC1599">
            <v>14481</v>
          </cell>
          <cell r="AD1599">
            <v>12019</v>
          </cell>
          <cell r="AE1599">
            <v>14789</v>
          </cell>
          <cell r="AF1599">
            <v>26618</v>
          </cell>
          <cell r="AG1599">
            <v>27470</v>
          </cell>
          <cell r="AH1599">
            <v>19123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  <cell r="J1600">
            <v>374560</v>
          </cell>
          <cell r="L1600">
            <v>8255</v>
          </cell>
          <cell r="M1600">
            <v>34023</v>
          </cell>
          <cell r="N1600">
            <v>24939</v>
          </cell>
          <cell r="O1600">
            <v>11744</v>
          </cell>
          <cell r="P1600">
            <v>20712</v>
          </cell>
          <cell r="Q1600">
            <v>12700</v>
          </cell>
          <cell r="R1600">
            <v>11489</v>
          </cell>
          <cell r="S1600">
            <v>16321</v>
          </cell>
          <cell r="T1600">
            <v>12835</v>
          </cell>
          <cell r="U1600">
            <v>19803</v>
          </cell>
          <cell r="V1600">
            <v>21437</v>
          </cell>
          <cell r="W1600">
            <v>34668</v>
          </cell>
          <cell r="X1600">
            <v>25080</v>
          </cell>
          <cell r="Y1600">
            <v>21529</v>
          </cell>
          <cell r="Z1600">
            <v>14217</v>
          </cell>
          <cell r="AA1600">
            <v>9956</v>
          </cell>
          <cell r="AB1600">
            <v>5413</v>
          </cell>
          <cell r="AC1600">
            <v>9431</v>
          </cell>
          <cell r="AD1600">
            <v>8525</v>
          </cell>
          <cell r="AE1600">
            <v>15331</v>
          </cell>
          <cell r="AF1600">
            <v>15000</v>
          </cell>
          <cell r="AG1600">
            <v>10218</v>
          </cell>
          <cell r="AH1600">
            <v>10934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  <cell r="J1601">
            <v>11448</v>
          </cell>
          <cell r="L1601">
            <v>76</v>
          </cell>
          <cell r="M1601">
            <v>740</v>
          </cell>
          <cell r="N1601">
            <v>850</v>
          </cell>
          <cell r="O1601">
            <v>386</v>
          </cell>
          <cell r="P1601">
            <v>198</v>
          </cell>
          <cell r="Q1601">
            <v>151</v>
          </cell>
          <cell r="R1601">
            <v>755</v>
          </cell>
          <cell r="S1601">
            <v>584</v>
          </cell>
          <cell r="T1601">
            <v>292</v>
          </cell>
          <cell r="U1601">
            <v>290</v>
          </cell>
          <cell r="V1601">
            <v>557</v>
          </cell>
          <cell r="W1601">
            <v>540</v>
          </cell>
          <cell r="X1601">
            <v>705</v>
          </cell>
          <cell r="Y1601">
            <v>231</v>
          </cell>
          <cell r="Z1601">
            <v>887</v>
          </cell>
          <cell r="AA1601">
            <v>485</v>
          </cell>
          <cell r="AB1601">
            <v>355</v>
          </cell>
          <cell r="AC1601">
            <v>1018</v>
          </cell>
          <cell r="AD1601">
            <v>409</v>
          </cell>
          <cell r="AE1601">
            <v>284</v>
          </cell>
          <cell r="AF1601">
            <v>1016</v>
          </cell>
          <cell r="AG1601">
            <v>639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  <cell r="J1602">
            <v>478014</v>
          </cell>
          <cell r="L1602">
            <v>638</v>
          </cell>
          <cell r="M1602">
            <v>11023</v>
          </cell>
          <cell r="N1602">
            <v>23950</v>
          </cell>
          <cell r="O1602">
            <v>20919</v>
          </cell>
          <cell r="P1602">
            <v>17441</v>
          </cell>
          <cell r="Q1602">
            <v>10453</v>
          </cell>
          <cell r="R1602">
            <v>1892</v>
          </cell>
          <cell r="S1602">
            <v>68034</v>
          </cell>
          <cell r="T1602">
            <v>26468</v>
          </cell>
          <cell r="U1602">
            <v>32112</v>
          </cell>
          <cell r="V1602">
            <v>20398</v>
          </cell>
          <cell r="W1602">
            <v>33321</v>
          </cell>
          <cell r="X1602">
            <v>56074</v>
          </cell>
          <cell r="Y1602">
            <v>26591</v>
          </cell>
          <cell r="Z1602">
            <v>31402</v>
          </cell>
          <cell r="AA1602">
            <v>14574</v>
          </cell>
          <cell r="AB1602">
            <v>10096</v>
          </cell>
          <cell r="AC1602">
            <v>18482</v>
          </cell>
          <cell r="AD1602">
            <v>20942</v>
          </cell>
          <cell r="AE1602">
            <v>30725</v>
          </cell>
          <cell r="AF1602">
            <v>620</v>
          </cell>
          <cell r="AG1602">
            <v>1859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  <cell r="J1603">
            <v>166035</v>
          </cell>
          <cell r="L1603">
            <v>725</v>
          </cell>
          <cell r="M1603">
            <v>4388</v>
          </cell>
          <cell r="N1603">
            <v>7949</v>
          </cell>
          <cell r="O1603">
            <v>10999</v>
          </cell>
          <cell r="P1603">
            <v>8623</v>
          </cell>
          <cell r="Q1603">
            <v>8048</v>
          </cell>
          <cell r="R1603">
            <v>4330</v>
          </cell>
          <cell r="S1603">
            <v>4897</v>
          </cell>
          <cell r="T1603">
            <v>15468</v>
          </cell>
          <cell r="U1603">
            <v>7234</v>
          </cell>
          <cell r="V1603">
            <v>14706</v>
          </cell>
          <cell r="W1603">
            <v>8946</v>
          </cell>
          <cell r="X1603">
            <v>6971</v>
          </cell>
          <cell r="Y1603">
            <v>8984</v>
          </cell>
          <cell r="Z1603">
            <v>6430</v>
          </cell>
          <cell r="AA1603">
            <v>11300</v>
          </cell>
          <cell r="AB1603">
            <v>4833</v>
          </cell>
          <cell r="AC1603">
            <v>10015</v>
          </cell>
          <cell r="AD1603">
            <v>5148</v>
          </cell>
          <cell r="AE1603">
            <v>8529</v>
          </cell>
          <cell r="AF1603">
            <v>3548</v>
          </cell>
          <cell r="AG1603">
            <v>3964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624833</v>
          </cell>
          <cell r="L1604">
            <v>12770</v>
          </cell>
          <cell r="M1604">
            <v>44191</v>
          </cell>
          <cell r="N1604">
            <v>50449</v>
          </cell>
          <cell r="O1604">
            <v>34006</v>
          </cell>
          <cell r="P1604">
            <v>39069</v>
          </cell>
          <cell r="Q1604">
            <v>39419</v>
          </cell>
          <cell r="R1604">
            <v>30749</v>
          </cell>
          <cell r="S1604">
            <v>31143</v>
          </cell>
          <cell r="T1604">
            <v>23332</v>
          </cell>
          <cell r="U1604">
            <v>24773</v>
          </cell>
          <cell r="V1604">
            <v>21494</v>
          </cell>
          <cell r="W1604">
            <v>19678</v>
          </cell>
          <cell r="X1604">
            <v>19673</v>
          </cell>
          <cell r="Y1604">
            <v>15740</v>
          </cell>
          <cell r="Z1604">
            <v>21042</v>
          </cell>
          <cell r="AA1604">
            <v>21217</v>
          </cell>
          <cell r="AB1604">
            <v>16790</v>
          </cell>
          <cell r="AC1604">
            <v>12973</v>
          </cell>
          <cell r="AD1604">
            <v>11558</v>
          </cell>
          <cell r="AE1604">
            <v>20628</v>
          </cell>
          <cell r="AF1604">
            <v>14736</v>
          </cell>
          <cell r="AG1604">
            <v>10178</v>
          </cell>
          <cell r="AH1604">
            <v>12577</v>
          </cell>
          <cell r="AI1604">
            <v>10152</v>
          </cell>
          <cell r="AJ1604">
            <v>16320</v>
          </cell>
          <cell r="AK1604">
            <v>10412</v>
          </cell>
          <cell r="AL1604">
            <v>18286</v>
          </cell>
          <cell r="AM1604">
            <v>15556</v>
          </cell>
          <cell r="AN1604">
            <v>5922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1331563</v>
          </cell>
          <cell r="L1605">
            <v>11908</v>
          </cell>
          <cell r="M1605">
            <v>55842</v>
          </cell>
          <cell r="N1605">
            <v>90518</v>
          </cell>
          <cell r="O1605">
            <v>91974</v>
          </cell>
          <cell r="P1605">
            <v>68106</v>
          </cell>
          <cell r="Q1605">
            <v>86142</v>
          </cell>
          <cell r="R1605">
            <v>60861</v>
          </cell>
          <cell r="S1605">
            <v>60420</v>
          </cell>
          <cell r="T1605">
            <v>121180</v>
          </cell>
          <cell r="U1605">
            <v>65099</v>
          </cell>
          <cell r="V1605">
            <v>73816</v>
          </cell>
          <cell r="W1605">
            <v>81410</v>
          </cell>
          <cell r="X1605">
            <v>64644</v>
          </cell>
          <cell r="Y1605">
            <v>30510</v>
          </cell>
          <cell r="Z1605">
            <v>36107</v>
          </cell>
          <cell r="AA1605">
            <v>60594</v>
          </cell>
          <cell r="AB1605">
            <v>27341</v>
          </cell>
          <cell r="AC1605">
            <v>54209</v>
          </cell>
          <cell r="AD1605">
            <v>22152</v>
          </cell>
          <cell r="AE1605">
            <v>21186</v>
          </cell>
          <cell r="AF1605">
            <v>26113</v>
          </cell>
          <cell r="AG1605">
            <v>14008</v>
          </cell>
          <cell r="AH1605">
            <v>6544</v>
          </cell>
          <cell r="AI1605">
            <v>5348</v>
          </cell>
          <cell r="AJ1605">
            <v>11153</v>
          </cell>
          <cell r="AK1605">
            <v>12468</v>
          </cell>
          <cell r="AL1605">
            <v>30362</v>
          </cell>
          <cell r="AM1605">
            <v>36951</v>
          </cell>
          <cell r="AN1605">
            <v>4597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2591134</v>
          </cell>
          <cell r="L1606">
            <v>49130</v>
          </cell>
          <cell r="M1606">
            <v>127817</v>
          </cell>
          <cell r="N1606">
            <v>144457</v>
          </cell>
          <cell r="O1606">
            <v>116168</v>
          </cell>
          <cell r="P1606">
            <v>115208</v>
          </cell>
          <cell r="Q1606">
            <v>121096</v>
          </cell>
          <cell r="R1606">
            <v>119205</v>
          </cell>
          <cell r="S1606">
            <v>163531</v>
          </cell>
          <cell r="T1606">
            <v>169461</v>
          </cell>
          <cell r="U1606">
            <v>145048</v>
          </cell>
          <cell r="V1606">
            <v>159759</v>
          </cell>
          <cell r="W1606">
            <v>91401</v>
          </cell>
          <cell r="X1606">
            <v>69508</v>
          </cell>
          <cell r="Y1606">
            <v>84139</v>
          </cell>
          <cell r="Z1606">
            <v>66281</v>
          </cell>
          <cell r="AA1606">
            <v>81205</v>
          </cell>
          <cell r="AB1606">
            <v>77038</v>
          </cell>
          <cell r="AC1606">
            <v>84890</v>
          </cell>
          <cell r="AD1606">
            <v>112926</v>
          </cell>
          <cell r="AE1606">
            <v>65647</v>
          </cell>
          <cell r="AF1606">
            <v>37011</v>
          </cell>
          <cell r="AG1606">
            <v>38054</v>
          </cell>
          <cell r="AH1606">
            <v>42530</v>
          </cell>
          <cell r="AI1606">
            <v>40978</v>
          </cell>
          <cell r="AJ1606">
            <v>44956</v>
          </cell>
          <cell r="AK1606">
            <v>50643</v>
          </cell>
          <cell r="AL1606">
            <v>72171</v>
          </cell>
          <cell r="AM1606">
            <v>89807</v>
          </cell>
          <cell r="AN1606">
            <v>11069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  <cell r="J1607">
            <v>55414</v>
          </cell>
          <cell r="L1607">
            <v>1072</v>
          </cell>
          <cell r="M1607">
            <v>411</v>
          </cell>
          <cell r="N1607">
            <v>669</v>
          </cell>
          <cell r="O1607">
            <v>978</v>
          </cell>
          <cell r="P1607">
            <v>2368</v>
          </cell>
          <cell r="Q1607">
            <v>79</v>
          </cell>
          <cell r="S1607">
            <v>424</v>
          </cell>
          <cell r="T1607">
            <v>993</v>
          </cell>
          <cell r="U1607">
            <v>1224</v>
          </cell>
          <cell r="V1607">
            <v>39</v>
          </cell>
          <cell r="W1607">
            <v>454</v>
          </cell>
          <cell r="X1607">
            <v>1716</v>
          </cell>
          <cell r="Y1607">
            <v>377</v>
          </cell>
          <cell r="Z1607">
            <v>609</v>
          </cell>
          <cell r="AA1607">
            <v>791</v>
          </cell>
          <cell r="AB1607">
            <v>589</v>
          </cell>
          <cell r="AC1607">
            <v>643</v>
          </cell>
          <cell r="AD1607">
            <v>318</v>
          </cell>
          <cell r="AE1607">
            <v>1130</v>
          </cell>
          <cell r="AF1607">
            <v>565</v>
          </cell>
          <cell r="AG1607">
            <v>2849</v>
          </cell>
          <cell r="AH1607">
            <v>6459</v>
          </cell>
          <cell r="AI1607">
            <v>6845</v>
          </cell>
          <cell r="AJ1607">
            <v>7067</v>
          </cell>
          <cell r="AK1607">
            <v>10521</v>
          </cell>
          <cell r="AL1607">
            <v>1780</v>
          </cell>
          <cell r="AM1607">
            <v>2929</v>
          </cell>
          <cell r="AN1607">
            <v>1515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  <cell r="J1608">
            <v>423613</v>
          </cell>
          <cell r="L1608">
            <v>1274</v>
          </cell>
          <cell r="M1608">
            <v>525</v>
          </cell>
          <cell r="N1608">
            <v>11993</v>
          </cell>
          <cell r="O1608">
            <v>1947</v>
          </cell>
          <cell r="P1608">
            <v>10562</v>
          </cell>
          <cell r="Q1608">
            <v>748</v>
          </cell>
          <cell r="S1608">
            <v>4414</v>
          </cell>
          <cell r="T1608">
            <v>3805</v>
          </cell>
          <cell r="U1608">
            <v>312</v>
          </cell>
          <cell r="V1608">
            <v>341</v>
          </cell>
          <cell r="X1608">
            <v>122</v>
          </cell>
          <cell r="Y1608">
            <v>1579</v>
          </cell>
          <cell r="AA1608">
            <v>1042</v>
          </cell>
          <cell r="AB1608">
            <v>487</v>
          </cell>
          <cell r="AE1608">
            <v>455</v>
          </cell>
          <cell r="AF1608">
            <v>2429</v>
          </cell>
          <cell r="AG1608">
            <v>4295</v>
          </cell>
          <cell r="AH1608">
            <v>13144</v>
          </cell>
          <cell r="AI1608">
            <v>52792</v>
          </cell>
          <cell r="AJ1608">
            <v>48130</v>
          </cell>
          <cell r="AK1608">
            <v>52609</v>
          </cell>
          <cell r="AL1608">
            <v>78246</v>
          </cell>
          <cell r="AM1608">
            <v>75549</v>
          </cell>
          <cell r="AN1608">
            <v>29483</v>
          </cell>
          <cell r="AO1608">
            <v>7819</v>
          </cell>
          <cell r="AP1608">
            <v>19511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  <cell r="J1609">
            <v>318054</v>
          </cell>
          <cell r="L1609">
            <v>1825</v>
          </cell>
          <cell r="M1609">
            <v>1294</v>
          </cell>
          <cell r="N1609">
            <v>2634</v>
          </cell>
          <cell r="O1609">
            <v>4703</v>
          </cell>
          <cell r="P1609">
            <v>3166</v>
          </cell>
          <cell r="Q1609">
            <v>3702</v>
          </cell>
          <cell r="R1609">
            <v>3384</v>
          </cell>
          <cell r="S1609">
            <v>3192</v>
          </cell>
          <cell r="T1609">
            <v>1818</v>
          </cell>
          <cell r="U1609">
            <v>6891</v>
          </cell>
          <cell r="V1609">
            <v>4246</v>
          </cell>
          <cell r="W1609">
            <v>3580</v>
          </cell>
          <cell r="X1609">
            <v>443</v>
          </cell>
          <cell r="Y1609">
            <v>1175</v>
          </cell>
          <cell r="Z1609">
            <v>1277</v>
          </cell>
          <cell r="AA1609">
            <v>397</v>
          </cell>
          <cell r="AB1609">
            <v>1934</v>
          </cell>
          <cell r="AC1609">
            <v>346</v>
          </cell>
          <cell r="AD1609">
            <v>1576</v>
          </cell>
          <cell r="AE1609">
            <v>1850</v>
          </cell>
          <cell r="AF1609">
            <v>504</v>
          </cell>
          <cell r="AG1609">
            <v>11497</v>
          </cell>
          <cell r="AH1609">
            <v>24874</v>
          </cell>
          <cell r="AI1609">
            <v>34082</v>
          </cell>
          <cell r="AJ1609">
            <v>48206</v>
          </cell>
          <cell r="AK1609">
            <v>34170</v>
          </cell>
          <cell r="AL1609">
            <v>31132</v>
          </cell>
          <cell r="AM1609">
            <v>54233</v>
          </cell>
          <cell r="AN1609">
            <v>28709</v>
          </cell>
          <cell r="AO1609">
            <v>1214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5031709</v>
          </cell>
          <cell r="L1610">
            <v>133310</v>
          </cell>
          <cell r="M1610">
            <v>297203</v>
          </cell>
          <cell r="N1610">
            <v>270693</v>
          </cell>
          <cell r="O1610">
            <v>252072</v>
          </cell>
          <cell r="P1610">
            <v>224226</v>
          </cell>
          <cell r="Q1610">
            <v>175748</v>
          </cell>
          <cell r="R1610">
            <v>226757</v>
          </cell>
          <cell r="S1610">
            <v>292093</v>
          </cell>
          <cell r="T1610">
            <v>302750</v>
          </cell>
          <cell r="U1610">
            <v>311495</v>
          </cell>
          <cell r="V1610">
            <v>231074</v>
          </cell>
          <cell r="W1610">
            <v>228694</v>
          </cell>
          <cell r="X1610">
            <v>226032</v>
          </cell>
          <cell r="Y1610">
            <v>190845</v>
          </cell>
          <cell r="Z1610">
            <v>189010</v>
          </cell>
          <cell r="AA1610">
            <v>171700</v>
          </cell>
          <cell r="AB1610">
            <v>159556</v>
          </cell>
          <cell r="AC1610">
            <v>138829</v>
          </cell>
          <cell r="AD1610">
            <v>128278</v>
          </cell>
          <cell r="AE1610">
            <v>129397</v>
          </cell>
          <cell r="AF1610">
            <v>119113</v>
          </cell>
          <cell r="AG1610">
            <v>104824</v>
          </cell>
          <cell r="AH1610">
            <v>83094</v>
          </cell>
          <cell r="AI1610">
            <v>88480</v>
          </cell>
          <cell r="AJ1610">
            <v>74737</v>
          </cell>
          <cell r="AK1610">
            <v>90225</v>
          </cell>
          <cell r="AL1610">
            <v>97008</v>
          </cell>
          <cell r="AM1610">
            <v>70010</v>
          </cell>
          <cell r="AN1610">
            <v>24456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102991</v>
          </cell>
          <cell r="L1611">
            <v>1838</v>
          </cell>
          <cell r="M1611">
            <v>6131</v>
          </cell>
          <cell r="N1611">
            <v>16175</v>
          </cell>
          <cell r="O1611">
            <v>8286</v>
          </cell>
          <cell r="P1611">
            <v>7263</v>
          </cell>
          <cell r="Q1611">
            <v>2428</v>
          </cell>
          <cell r="R1611">
            <v>3055</v>
          </cell>
          <cell r="S1611">
            <v>5844</v>
          </cell>
          <cell r="T1611">
            <v>11216</v>
          </cell>
          <cell r="U1611">
            <v>3961</v>
          </cell>
          <cell r="V1611">
            <v>3699</v>
          </cell>
          <cell r="W1611">
            <v>3083</v>
          </cell>
          <cell r="X1611">
            <v>5191</v>
          </cell>
          <cell r="Y1611">
            <v>4761</v>
          </cell>
          <cell r="Z1611">
            <v>3095</v>
          </cell>
          <cell r="AA1611">
            <v>2336</v>
          </cell>
          <cell r="AB1611">
            <v>1352</v>
          </cell>
          <cell r="AC1611">
            <v>3385</v>
          </cell>
          <cell r="AD1611">
            <v>1852</v>
          </cell>
          <cell r="AE1611">
            <v>1896</v>
          </cell>
          <cell r="AF1611">
            <v>1262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2052403</v>
          </cell>
          <cell r="L1612">
            <v>60897</v>
          </cell>
          <cell r="M1612">
            <v>125281</v>
          </cell>
          <cell r="N1612">
            <v>118810</v>
          </cell>
          <cell r="O1612">
            <v>101386</v>
          </cell>
          <cell r="P1612">
            <v>86982</v>
          </cell>
          <cell r="Q1612">
            <v>70780</v>
          </cell>
          <cell r="R1612">
            <v>113140</v>
          </cell>
          <cell r="S1612">
            <v>127590</v>
          </cell>
          <cell r="T1612">
            <v>127216</v>
          </cell>
          <cell r="U1612">
            <v>125535</v>
          </cell>
          <cell r="V1612">
            <v>103920</v>
          </cell>
          <cell r="W1612">
            <v>97575</v>
          </cell>
          <cell r="X1612">
            <v>95321</v>
          </cell>
          <cell r="Y1612">
            <v>91205</v>
          </cell>
          <cell r="Z1612">
            <v>75592</v>
          </cell>
          <cell r="AA1612">
            <v>61838</v>
          </cell>
          <cell r="AB1612">
            <v>64951</v>
          </cell>
          <cell r="AC1612">
            <v>55934</v>
          </cell>
          <cell r="AD1612">
            <v>50837</v>
          </cell>
          <cell r="AE1612">
            <v>46376</v>
          </cell>
          <cell r="AF1612">
            <v>31718</v>
          </cell>
          <cell r="AG1612">
            <v>27397</v>
          </cell>
          <cell r="AH1612">
            <v>29064</v>
          </cell>
          <cell r="AI1612">
            <v>28838</v>
          </cell>
          <cell r="AJ1612">
            <v>33929</v>
          </cell>
          <cell r="AK1612">
            <v>33346</v>
          </cell>
          <cell r="AL1612">
            <v>29681</v>
          </cell>
          <cell r="AM1612">
            <v>30075</v>
          </cell>
          <cell r="AN1612">
            <v>7189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5740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153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57050</v>
          </cell>
          <cell r="L1614">
            <v>705</v>
          </cell>
          <cell r="M1614">
            <v>4397</v>
          </cell>
          <cell r="N1614">
            <v>11380</v>
          </cell>
          <cell r="O1614">
            <v>3456</v>
          </cell>
          <cell r="P1614">
            <v>4961</v>
          </cell>
          <cell r="Q1614">
            <v>64</v>
          </cell>
          <cell r="R1614">
            <v>2737</v>
          </cell>
          <cell r="T1614">
            <v>3669</v>
          </cell>
          <cell r="U1614">
            <v>3679</v>
          </cell>
          <cell r="V1614">
            <v>5069</v>
          </cell>
          <cell r="W1614">
            <v>763</v>
          </cell>
          <cell r="X1614">
            <v>1739</v>
          </cell>
          <cell r="Z1614">
            <v>1558</v>
          </cell>
          <cell r="AA1614">
            <v>964</v>
          </cell>
          <cell r="AC1614">
            <v>5450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61679</v>
          </cell>
          <cell r="L1615">
            <v>902</v>
          </cell>
          <cell r="M1615">
            <v>2329</v>
          </cell>
          <cell r="N1615">
            <v>1487</v>
          </cell>
          <cell r="O1615">
            <v>3965</v>
          </cell>
          <cell r="P1615">
            <v>2984</v>
          </cell>
          <cell r="Q1615">
            <v>3005</v>
          </cell>
          <cell r="R1615">
            <v>2555</v>
          </cell>
          <cell r="S1615">
            <v>1985</v>
          </cell>
          <cell r="T1615">
            <v>3822</v>
          </cell>
          <cell r="U1615">
            <v>2919</v>
          </cell>
          <cell r="V1615">
            <v>1451</v>
          </cell>
          <cell r="W1615">
            <v>312</v>
          </cell>
          <cell r="X1615">
            <v>735</v>
          </cell>
          <cell r="Y1615">
            <v>1551</v>
          </cell>
          <cell r="Z1615">
            <v>1108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12744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2221</v>
          </cell>
          <cell r="AL1615">
            <v>498</v>
          </cell>
          <cell r="AM1615">
            <v>2580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  <cell r="J1616">
            <v>78878</v>
          </cell>
          <cell r="L1616">
            <v>1620</v>
          </cell>
          <cell r="M1616">
            <v>2775</v>
          </cell>
          <cell r="N1616">
            <v>5151</v>
          </cell>
          <cell r="O1616">
            <v>3554</v>
          </cell>
          <cell r="P1616">
            <v>5085</v>
          </cell>
          <cell r="Q1616">
            <v>2876</v>
          </cell>
          <cell r="R1616">
            <v>2767</v>
          </cell>
          <cell r="S1616">
            <v>5390</v>
          </cell>
          <cell r="T1616">
            <v>4051</v>
          </cell>
          <cell r="U1616">
            <v>6095</v>
          </cell>
          <cell r="V1616">
            <v>2706</v>
          </cell>
          <cell r="W1616">
            <v>2432</v>
          </cell>
          <cell r="X1616">
            <v>2487</v>
          </cell>
          <cell r="Y1616">
            <v>1776</v>
          </cell>
          <cell r="Z1616">
            <v>4123</v>
          </cell>
          <cell r="AA1616">
            <v>4170</v>
          </cell>
          <cell r="AB1616">
            <v>1905</v>
          </cell>
          <cell r="AC1616">
            <v>3132</v>
          </cell>
          <cell r="AD1616">
            <v>2277</v>
          </cell>
          <cell r="AE1616">
            <v>1079</v>
          </cell>
          <cell r="AF1616">
            <v>3526</v>
          </cell>
          <cell r="AG1616">
            <v>914</v>
          </cell>
          <cell r="AH1616">
            <v>412</v>
          </cell>
          <cell r="AI1616">
            <v>1522</v>
          </cell>
          <cell r="AJ1616">
            <v>1399</v>
          </cell>
          <cell r="AK1616">
            <v>920</v>
          </cell>
          <cell r="AL1616">
            <v>1053</v>
          </cell>
          <cell r="AM1616">
            <v>2664</v>
          </cell>
          <cell r="AN1616">
            <v>1017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  <cell r="J1617">
            <v>208140</v>
          </cell>
          <cell r="L1617">
            <v>4940</v>
          </cell>
          <cell r="M1617">
            <v>8906</v>
          </cell>
          <cell r="N1617">
            <v>15303</v>
          </cell>
          <cell r="O1617">
            <v>33137</v>
          </cell>
          <cell r="P1617">
            <v>7015</v>
          </cell>
          <cell r="Q1617">
            <v>3638</v>
          </cell>
          <cell r="R1617">
            <v>5486</v>
          </cell>
          <cell r="S1617">
            <v>14146</v>
          </cell>
          <cell r="T1617">
            <v>23366</v>
          </cell>
          <cell r="U1617">
            <v>18474</v>
          </cell>
          <cell r="V1617">
            <v>15220</v>
          </cell>
          <cell r="W1617">
            <v>14185</v>
          </cell>
          <cell r="X1617">
            <v>2423</v>
          </cell>
          <cell r="Y1617">
            <v>4032</v>
          </cell>
          <cell r="Z1617">
            <v>5977</v>
          </cell>
          <cell r="AA1617">
            <v>1079</v>
          </cell>
          <cell r="AB1617">
            <v>5482</v>
          </cell>
          <cell r="AC1617">
            <v>2581</v>
          </cell>
          <cell r="AD1617">
            <v>9927</v>
          </cell>
          <cell r="AE1617">
            <v>47</v>
          </cell>
          <cell r="AF1617">
            <v>8084</v>
          </cell>
          <cell r="AH1617">
            <v>1665</v>
          </cell>
          <cell r="AI1617">
            <v>903</v>
          </cell>
          <cell r="AJ1617">
            <v>326</v>
          </cell>
          <cell r="AL1617">
            <v>101</v>
          </cell>
          <cell r="AM1617">
            <v>45</v>
          </cell>
          <cell r="AN1617">
            <v>1652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  <cell r="J1618">
            <v>1362142</v>
          </cell>
          <cell r="L1618">
            <v>35282</v>
          </cell>
          <cell r="M1618">
            <v>63265</v>
          </cell>
          <cell r="N1618">
            <v>81310</v>
          </cell>
          <cell r="O1618">
            <v>83781</v>
          </cell>
          <cell r="P1618">
            <v>48365</v>
          </cell>
          <cell r="Q1618">
            <v>50351</v>
          </cell>
          <cell r="R1618">
            <v>60484</v>
          </cell>
          <cell r="S1618">
            <v>68258</v>
          </cell>
          <cell r="T1618">
            <v>52301</v>
          </cell>
          <cell r="U1618">
            <v>68613</v>
          </cell>
          <cell r="V1618">
            <v>58096</v>
          </cell>
          <cell r="W1618">
            <v>35694</v>
          </cell>
          <cell r="X1618">
            <v>55356</v>
          </cell>
          <cell r="Y1618">
            <v>84872</v>
          </cell>
          <cell r="Z1618">
            <v>31344</v>
          </cell>
          <cell r="AA1618">
            <v>34152</v>
          </cell>
          <cell r="AB1618">
            <v>60690</v>
          </cell>
          <cell r="AC1618">
            <v>33493</v>
          </cell>
          <cell r="AD1618">
            <v>32127</v>
          </cell>
          <cell r="AE1618">
            <v>40890</v>
          </cell>
          <cell r="AF1618">
            <v>52359</v>
          </cell>
          <cell r="AG1618">
            <v>18957</v>
          </cell>
          <cell r="AH1618">
            <v>26001</v>
          </cell>
          <cell r="AI1618">
            <v>11773</v>
          </cell>
          <cell r="AJ1618">
            <v>21647</v>
          </cell>
          <cell r="AK1618">
            <v>14432</v>
          </cell>
          <cell r="AL1618">
            <v>68543</v>
          </cell>
          <cell r="AM1618">
            <v>14116</v>
          </cell>
          <cell r="AN1618">
            <v>9863</v>
          </cell>
          <cell r="AP1618">
            <v>45727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  <cell r="J1619">
            <v>120805</v>
          </cell>
          <cell r="L1619">
            <v>2986</v>
          </cell>
          <cell r="M1619">
            <v>6489</v>
          </cell>
          <cell r="N1619">
            <v>5663</v>
          </cell>
          <cell r="O1619">
            <v>6070</v>
          </cell>
          <cell r="P1619">
            <v>8670</v>
          </cell>
          <cell r="Q1619">
            <v>12549</v>
          </cell>
          <cell r="R1619">
            <v>6265</v>
          </cell>
          <cell r="S1619">
            <v>3655</v>
          </cell>
          <cell r="T1619">
            <v>6299</v>
          </cell>
          <cell r="U1619">
            <v>12034</v>
          </cell>
          <cell r="V1619">
            <v>8080</v>
          </cell>
          <cell r="W1619">
            <v>4345</v>
          </cell>
          <cell r="X1619">
            <v>5642</v>
          </cell>
          <cell r="Y1619">
            <v>2649</v>
          </cell>
          <cell r="Z1619">
            <v>4300</v>
          </cell>
          <cell r="AA1619">
            <v>2414</v>
          </cell>
          <cell r="AB1619">
            <v>3952</v>
          </cell>
          <cell r="AC1619">
            <v>677</v>
          </cell>
          <cell r="AD1619">
            <v>3338</v>
          </cell>
          <cell r="AE1619">
            <v>4651</v>
          </cell>
          <cell r="AF1619">
            <v>957</v>
          </cell>
          <cell r="AG1619">
            <v>1981</v>
          </cell>
          <cell r="AH1619">
            <v>1377</v>
          </cell>
          <cell r="AI1619">
            <v>943</v>
          </cell>
          <cell r="AJ1619">
            <v>852</v>
          </cell>
          <cell r="AK1619">
            <v>707</v>
          </cell>
          <cell r="AL1619">
            <v>808</v>
          </cell>
          <cell r="AM1619">
            <v>1100</v>
          </cell>
          <cell r="AN1619">
            <v>1282</v>
          </cell>
          <cell r="AO1619">
            <v>70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  <cell r="J1620">
            <v>211533</v>
          </cell>
          <cell r="L1620">
            <v>1237</v>
          </cell>
          <cell r="M1620">
            <v>46104</v>
          </cell>
          <cell r="N1620">
            <v>27688</v>
          </cell>
          <cell r="O1620">
            <v>4092</v>
          </cell>
          <cell r="P1620">
            <v>1156</v>
          </cell>
          <cell r="Q1620">
            <v>1419</v>
          </cell>
          <cell r="R1620">
            <v>2323</v>
          </cell>
          <cell r="S1620">
            <v>2548</v>
          </cell>
          <cell r="T1620">
            <v>7375</v>
          </cell>
          <cell r="U1620">
            <v>10506</v>
          </cell>
          <cell r="V1620">
            <v>25186</v>
          </cell>
          <cell r="W1620">
            <v>1636</v>
          </cell>
          <cell r="X1620">
            <v>22974</v>
          </cell>
          <cell r="Y1620">
            <v>8396</v>
          </cell>
          <cell r="Z1620">
            <v>1760</v>
          </cell>
          <cell r="AA1620">
            <v>28513</v>
          </cell>
          <cell r="AB1620">
            <v>8804</v>
          </cell>
          <cell r="AC1620">
            <v>15</v>
          </cell>
          <cell r="AD1620">
            <v>596</v>
          </cell>
          <cell r="AE1620">
            <v>139</v>
          </cell>
          <cell r="AF1620">
            <v>410</v>
          </cell>
          <cell r="AG1620">
            <v>325</v>
          </cell>
          <cell r="AH1620">
            <v>752</v>
          </cell>
          <cell r="AI1620">
            <v>5362</v>
          </cell>
          <cell r="AJ1620">
            <v>1918</v>
          </cell>
          <cell r="AM1620">
            <v>45</v>
          </cell>
          <cell r="AN1620">
            <v>254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  <cell r="J1621">
            <v>6778974</v>
          </cell>
          <cell r="L1621">
            <v>216636</v>
          </cell>
          <cell r="M1621">
            <v>427409</v>
          </cell>
          <cell r="N1621">
            <v>521869</v>
          </cell>
          <cell r="O1621">
            <v>513498</v>
          </cell>
          <cell r="P1621">
            <v>358278</v>
          </cell>
          <cell r="Q1621">
            <v>256556</v>
          </cell>
          <cell r="R1621">
            <v>258118</v>
          </cell>
          <cell r="S1621">
            <v>242111</v>
          </cell>
          <cell r="T1621">
            <v>266099</v>
          </cell>
          <cell r="U1621">
            <v>356405</v>
          </cell>
          <cell r="V1621">
            <v>204641</v>
          </cell>
          <cell r="W1621">
            <v>189826</v>
          </cell>
          <cell r="X1621">
            <v>188838</v>
          </cell>
          <cell r="Y1621">
            <v>336538</v>
          </cell>
          <cell r="Z1621">
            <v>171240</v>
          </cell>
          <cell r="AA1621">
            <v>188106</v>
          </cell>
          <cell r="AB1621">
            <v>163321</v>
          </cell>
          <cell r="AC1621">
            <v>219716</v>
          </cell>
          <cell r="AD1621">
            <v>300485</v>
          </cell>
          <cell r="AE1621">
            <v>316757</v>
          </cell>
          <cell r="AF1621">
            <v>108835</v>
          </cell>
          <cell r="AG1621">
            <v>109502</v>
          </cell>
          <cell r="AH1621">
            <v>52469</v>
          </cell>
          <cell r="AI1621">
            <v>110247</v>
          </cell>
          <cell r="AJ1621">
            <v>199373</v>
          </cell>
          <cell r="AK1621">
            <v>134569</v>
          </cell>
          <cell r="AL1621">
            <v>102843</v>
          </cell>
          <cell r="AM1621">
            <v>166873</v>
          </cell>
          <cell r="AN1621">
            <v>85116</v>
          </cell>
          <cell r="AO1621">
            <v>12700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  <cell r="J1622">
            <v>29028</v>
          </cell>
          <cell r="L1622">
            <v>112</v>
          </cell>
          <cell r="M1622">
            <v>173</v>
          </cell>
          <cell r="N1622">
            <v>96</v>
          </cell>
          <cell r="O1622">
            <v>1264</v>
          </cell>
          <cell r="P1622">
            <v>705</v>
          </cell>
          <cell r="Q1622">
            <v>340</v>
          </cell>
          <cell r="R1622">
            <v>2188</v>
          </cell>
          <cell r="S1622">
            <v>288</v>
          </cell>
          <cell r="T1622">
            <v>1816</v>
          </cell>
          <cell r="U1622">
            <v>305</v>
          </cell>
          <cell r="V1622">
            <v>330</v>
          </cell>
          <cell r="W1622">
            <v>2217</v>
          </cell>
          <cell r="X1622">
            <v>329</v>
          </cell>
          <cell r="Y1622">
            <v>1642</v>
          </cell>
          <cell r="Z1622">
            <v>1490</v>
          </cell>
          <cell r="AA1622">
            <v>1246</v>
          </cell>
          <cell r="AB1622">
            <v>3407</v>
          </cell>
          <cell r="AC1622">
            <v>904</v>
          </cell>
          <cell r="AD1622">
            <v>252</v>
          </cell>
          <cell r="AE1622">
            <v>501</v>
          </cell>
          <cell r="AF1622">
            <v>9423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  <cell r="J1623">
            <v>827476</v>
          </cell>
          <cell r="L1623">
            <v>1207</v>
          </cell>
          <cell r="M1623">
            <v>45485</v>
          </cell>
          <cell r="N1623">
            <v>71821</v>
          </cell>
          <cell r="O1623">
            <v>32431</v>
          </cell>
          <cell r="P1623">
            <v>11053</v>
          </cell>
          <cell r="Q1623">
            <v>44424</v>
          </cell>
          <cell r="R1623">
            <v>49463</v>
          </cell>
          <cell r="S1623">
            <v>43414</v>
          </cell>
          <cell r="T1623">
            <v>37578</v>
          </cell>
          <cell r="U1623">
            <v>42769</v>
          </cell>
          <cell r="V1623">
            <v>24081</v>
          </cell>
          <cell r="W1623">
            <v>46218</v>
          </cell>
          <cell r="X1623">
            <v>25136</v>
          </cell>
          <cell r="Y1623">
            <v>30072</v>
          </cell>
          <cell r="Z1623">
            <v>29574</v>
          </cell>
          <cell r="AA1623">
            <v>57094</v>
          </cell>
          <cell r="AB1623">
            <v>28748</v>
          </cell>
          <cell r="AC1623">
            <v>46000</v>
          </cell>
          <cell r="AD1623">
            <v>43832</v>
          </cell>
          <cell r="AE1623">
            <v>37363</v>
          </cell>
          <cell r="AF1623">
            <v>22600</v>
          </cell>
          <cell r="AG1623">
            <v>42361</v>
          </cell>
          <cell r="AH1623">
            <v>14752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  <cell r="J1624">
            <v>340810</v>
          </cell>
          <cell r="L1624">
            <v>7196</v>
          </cell>
          <cell r="M1624">
            <v>15143</v>
          </cell>
          <cell r="N1624">
            <v>24589</v>
          </cell>
          <cell r="O1624">
            <v>11270</v>
          </cell>
          <cell r="P1624">
            <v>32958</v>
          </cell>
          <cell r="Q1624">
            <v>20267</v>
          </cell>
          <cell r="R1624">
            <v>21246</v>
          </cell>
          <cell r="S1624">
            <v>9712</v>
          </cell>
          <cell r="T1624">
            <v>13664</v>
          </cell>
          <cell r="U1624">
            <v>26881</v>
          </cell>
          <cell r="V1624">
            <v>19377</v>
          </cell>
          <cell r="W1624">
            <v>13007</v>
          </cell>
          <cell r="X1624">
            <v>7364</v>
          </cell>
          <cell r="Y1624">
            <v>16295</v>
          </cell>
          <cell r="Z1624">
            <v>8798</v>
          </cell>
          <cell r="AA1624">
            <v>19947</v>
          </cell>
          <cell r="AB1624">
            <v>9327</v>
          </cell>
          <cell r="AC1624">
            <v>13065</v>
          </cell>
          <cell r="AD1624">
            <v>5973</v>
          </cell>
          <cell r="AE1624">
            <v>16149</v>
          </cell>
          <cell r="AF1624">
            <v>22365</v>
          </cell>
          <cell r="AG1624">
            <v>6124</v>
          </cell>
          <cell r="AH1624">
            <v>93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  <cell r="J1625">
            <v>5313</v>
          </cell>
          <cell r="L1625">
            <v>76</v>
          </cell>
          <cell r="M1625">
            <v>268</v>
          </cell>
          <cell r="N1625">
            <v>125</v>
          </cell>
          <cell r="O1625">
            <v>275</v>
          </cell>
          <cell r="P1625">
            <v>239</v>
          </cell>
          <cell r="Q1625">
            <v>94</v>
          </cell>
          <cell r="R1625">
            <v>222</v>
          </cell>
          <cell r="S1625">
            <v>160</v>
          </cell>
          <cell r="T1625">
            <v>149</v>
          </cell>
          <cell r="U1625">
            <v>183</v>
          </cell>
          <cell r="V1625">
            <v>176</v>
          </cell>
          <cell r="W1625">
            <v>365</v>
          </cell>
          <cell r="X1625">
            <v>516</v>
          </cell>
          <cell r="Y1625">
            <v>193</v>
          </cell>
          <cell r="Z1625">
            <v>152</v>
          </cell>
          <cell r="AA1625">
            <v>261</v>
          </cell>
          <cell r="AB1625">
            <v>346</v>
          </cell>
          <cell r="AC1625">
            <v>314</v>
          </cell>
          <cell r="AD1625">
            <v>989</v>
          </cell>
          <cell r="AE1625">
            <v>47</v>
          </cell>
          <cell r="AF1625">
            <v>136</v>
          </cell>
          <cell r="AG1625">
            <v>27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  <cell r="J1626">
            <v>409567</v>
          </cell>
          <cell r="L1626">
            <v>2071</v>
          </cell>
          <cell r="M1626">
            <v>25595</v>
          </cell>
          <cell r="N1626">
            <v>14674</v>
          </cell>
          <cell r="O1626">
            <v>28237</v>
          </cell>
          <cell r="P1626">
            <v>22227</v>
          </cell>
          <cell r="Q1626">
            <v>818</v>
          </cell>
          <cell r="R1626">
            <v>7401</v>
          </cell>
          <cell r="S1626">
            <v>83</v>
          </cell>
          <cell r="T1626">
            <v>10119</v>
          </cell>
          <cell r="U1626">
            <v>15348</v>
          </cell>
          <cell r="V1626">
            <v>22941</v>
          </cell>
          <cell r="W1626">
            <v>5903</v>
          </cell>
          <cell r="X1626">
            <v>17111</v>
          </cell>
          <cell r="Y1626">
            <v>1749</v>
          </cell>
          <cell r="Z1626">
            <v>21726</v>
          </cell>
          <cell r="AA1626">
            <v>69994</v>
          </cell>
          <cell r="AB1626">
            <v>78274</v>
          </cell>
          <cell r="AC1626">
            <v>14871</v>
          </cell>
          <cell r="AD1626">
            <v>16045</v>
          </cell>
          <cell r="AE1626">
            <v>18848</v>
          </cell>
          <cell r="AF1626">
            <v>13215</v>
          </cell>
          <cell r="AG1626">
            <v>1574</v>
          </cell>
          <cell r="AH1626">
            <v>743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  <cell r="J1627">
            <v>201475</v>
          </cell>
          <cell r="L1627">
            <v>354</v>
          </cell>
          <cell r="M1627">
            <v>8082</v>
          </cell>
          <cell r="N1627">
            <v>1750</v>
          </cell>
          <cell r="O1627">
            <v>2143</v>
          </cell>
          <cell r="P1627">
            <v>16450</v>
          </cell>
          <cell r="Q1627">
            <v>2279</v>
          </cell>
          <cell r="R1627">
            <v>1924</v>
          </cell>
          <cell r="S1627">
            <v>4133</v>
          </cell>
          <cell r="T1627">
            <v>7460</v>
          </cell>
          <cell r="U1627">
            <v>19129</v>
          </cell>
          <cell r="V1627">
            <v>9629</v>
          </cell>
          <cell r="W1627">
            <v>11224</v>
          </cell>
          <cell r="X1627">
            <v>14861</v>
          </cell>
          <cell r="Y1627">
            <v>8643</v>
          </cell>
          <cell r="Z1627">
            <v>9391</v>
          </cell>
          <cell r="AA1627">
            <v>3545</v>
          </cell>
          <cell r="AB1627">
            <v>8943</v>
          </cell>
          <cell r="AC1627">
            <v>7317</v>
          </cell>
          <cell r="AD1627">
            <v>2150</v>
          </cell>
          <cell r="AE1627">
            <v>3696</v>
          </cell>
          <cell r="AF1627">
            <v>998</v>
          </cell>
          <cell r="AG1627">
            <v>5464</v>
          </cell>
          <cell r="AH1627">
            <v>27306</v>
          </cell>
          <cell r="AI1627">
            <v>24604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336574</v>
          </cell>
          <cell r="L1628">
            <v>6589</v>
          </cell>
          <cell r="M1628">
            <v>8892</v>
          </cell>
          <cell r="N1628">
            <v>10063</v>
          </cell>
          <cell r="O1628">
            <v>13073</v>
          </cell>
          <cell r="P1628">
            <v>18852</v>
          </cell>
          <cell r="Q1628">
            <v>8795</v>
          </cell>
          <cell r="R1628">
            <v>9638</v>
          </cell>
          <cell r="S1628">
            <v>9871</v>
          </cell>
          <cell r="T1628">
            <v>9533</v>
          </cell>
          <cell r="U1628">
            <v>12992</v>
          </cell>
          <cell r="V1628">
            <v>9978</v>
          </cell>
          <cell r="W1628">
            <v>9067</v>
          </cell>
          <cell r="X1628">
            <v>18301</v>
          </cell>
          <cell r="Y1628">
            <v>15088</v>
          </cell>
          <cell r="Z1628">
            <v>16556</v>
          </cell>
          <cell r="AA1628">
            <v>18560</v>
          </cell>
          <cell r="AB1628">
            <v>8685</v>
          </cell>
          <cell r="AC1628">
            <v>17608</v>
          </cell>
          <cell r="AD1628">
            <v>5309</v>
          </cell>
          <cell r="AE1628">
            <v>15494</v>
          </cell>
          <cell r="AF1628">
            <v>13267</v>
          </cell>
          <cell r="AG1628">
            <v>6279</v>
          </cell>
          <cell r="AH1628">
            <v>7706</v>
          </cell>
          <cell r="AI1628">
            <v>14541</v>
          </cell>
          <cell r="AJ1628">
            <v>10834</v>
          </cell>
          <cell r="AK1628">
            <v>10070</v>
          </cell>
          <cell r="AL1628">
            <v>11319</v>
          </cell>
          <cell r="AM1628">
            <v>12802</v>
          </cell>
          <cell r="AN1628">
            <v>6812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  <cell r="J1629">
            <v>952338</v>
          </cell>
          <cell r="L1629">
            <v>12925</v>
          </cell>
          <cell r="M1629">
            <v>39807</v>
          </cell>
          <cell r="N1629">
            <v>42263</v>
          </cell>
          <cell r="O1629">
            <v>52254</v>
          </cell>
          <cell r="P1629">
            <v>51117</v>
          </cell>
          <cell r="Q1629">
            <v>48084</v>
          </cell>
          <cell r="R1629">
            <v>38916</v>
          </cell>
          <cell r="S1629">
            <v>93531</v>
          </cell>
          <cell r="T1629">
            <v>49747</v>
          </cell>
          <cell r="U1629">
            <v>59778</v>
          </cell>
          <cell r="V1629">
            <v>33651</v>
          </cell>
          <cell r="W1629">
            <v>32380</v>
          </cell>
          <cell r="X1629">
            <v>57089</v>
          </cell>
          <cell r="Y1629">
            <v>37869</v>
          </cell>
          <cell r="Z1629">
            <v>23433</v>
          </cell>
          <cell r="AA1629">
            <v>27565</v>
          </cell>
          <cell r="AB1629">
            <v>47575</v>
          </cell>
          <cell r="AC1629">
            <v>43307</v>
          </cell>
          <cell r="AD1629">
            <v>19611</v>
          </cell>
          <cell r="AE1629">
            <v>14668</v>
          </cell>
          <cell r="AF1629">
            <v>7369</v>
          </cell>
          <cell r="AG1629">
            <v>13966</v>
          </cell>
          <cell r="AH1629">
            <v>22381</v>
          </cell>
          <cell r="AI1629">
            <v>19458</v>
          </cell>
          <cell r="AJ1629">
            <v>14819</v>
          </cell>
          <cell r="AK1629">
            <v>6153</v>
          </cell>
          <cell r="AL1629">
            <v>8893</v>
          </cell>
          <cell r="AM1629">
            <v>14855</v>
          </cell>
          <cell r="AN1629">
            <v>13529</v>
          </cell>
          <cell r="AO1629">
            <v>5345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1757149</v>
          </cell>
          <cell r="L1630">
            <v>35929</v>
          </cell>
          <cell r="M1630">
            <v>78661</v>
          </cell>
          <cell r="N1630">
            <v>84112</v>
          </cell>
          <cell r="O1630">
            <v>88171</v>
          </cell>
          <cell r="P1630">
            <v>154952</v>
          </cell>
          <cell r="Q1630">
            <v>71305</v>
          </cell>
          <cell r="R1630">
            <v>58445</v>
          </cell>
          <cell r="S1630">
            <v>64473</v>
          </cell>
          <cell r="T1630">
            <v>60750</v>
          </cell>
          <cell r="U1630">
            <v>102059</v>
          </cell>
          <cell r="V1630">
            <v>54526</v>
          </cell>
          <cell r="W1630">
            <v>42689</v>
          </cell>
          <cell r="X1630">
            <v>38647</v>
          </cell>
          <cell r="Y1630">
            <v>50962</v>
          </cell>
          <cell r="Z1630">
            <v>47204</v>
          </cell>
          <cell r="AA1630">
            <v>45191</v>
          </cell>
          <cell r="AB1630">
            <v>63234</v>
          </cell>
          <cell r="AC1630">
            <v>55960</v>
          </cell>
          <cell r="AD1630">
            <v>65059</v>
          </cell>
          <cell r="AE1630">
            <v>46352</v>
          </cell>
          <cell r="AF1630">
            <v>44568</v>
          </cell>
          <cell r="AG1630">
            <v>40313</v>
          </cell>
          <cell r="AH1630">
            <v>44033</v>
          </cell>
          <cell r="AI1630">
            <v>47446</v>
          </cell>
          <cell r="AJ1630">
            <v>61923</v>
          </cell>
          <cell r="AK1630">
            <v>42543</v>
          </cell>
          <cell r="AL1630">
            <v>64113</v>
          </cell>
          <cell r="AM1630">
            <v>49303</v>
          </cell>
          <cell r="AN1630">
            <v>53724</v>
          </cell>
          <cell r="AO1630">
            <v>263</v>
          </cell>
          <cell r="AP1630">
            <v>239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  <cell r="J1631">
            <v>34858</v>
          </cell>
          <cell r="L1631">
            <v>193</v>
          </cell>
          <cell r="M1631">
            <v>640</v>
          </cell>
          <cell r="P1631">
            <v>296</v>
          </cell>
          <cell r="Q1631">
            <v>2746</v>
          </cell>
          <cell r="R1631">
            <v>1489</v>
          </cell>
          <cell r="S1631">
            <v>170</v>
          </cell>
          <cell r="T1631">
            <v>520</v>
          </cell>
          <cell r="V1631">
            <v>1565</v>
          </cell>
          <cell r="W1631">
            <v>277</v>
          </cell>
          <cell r="X1631">
            <v>1894</v>
          </cell>
          <cell r="Y1631">
            <v>238</v>
          </cell>
          <cell r="Z1631">
            <v>652</v>
          </cell>
          <cell r="AA1631">
            <v>46</v>
          </cell>
          <cell r="AB1631">
            <v>381</v>
          </cell>
          <cell r="AD1631">
            <v>258</v>
          </cell>
          <cell r="AF1631">
            <v>284</v>
          </cell>
          <cell r="AG1631">
            <v>315</v>
          </cell>
          <cell r="AH1631">
            <v>3790</v>
          </cell>
          <cell r="AI1631">
            <v>2920</v>
          </cell>
          <cell r="AJ1631">
            <v>2786</v>
          </cell>
          <cell r="AK1631">
            <v>6458</v>
          </cell>
          <cell r="AL1631">
            <v>1606</v>
          </cell>
          <cell r="AM1631">
            <v>4153</v>
          </cell>
          <cell r="AN1631">
            <v>1181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  <cell r="J1632">
            <v>247321</v>
          </cell>
          <cell r="N1632">
            <v>6578</v>
          </cell>
          <cell r="O1632">
            <v>1359</v>
          </cell>
          <cell r="P1632">
            <v>179</v>
          </cell>
          <cell r="Q1632">
            <v>929</v>
          </cell>
          <cell r="R1632">
            <v>966</v>
          </cell>
          <cell r="S1632">
            <v>485</v>
          </cell>
          <cell r="T1632">
            <v>1428</v>
          </cell>
          <cell r="V1632">
            <v>4018</v>
          </cell>
          <cell r="W1632">
            <v>770</v>
          </cell>
          <cell r="AC1632">
            <v>650</v>
          </cell>
          <cell r="AE1632">
            <v>761</v>
          </cell>
          <cell r="AG1632">
            <v>2130</v>
          </cell>
          <cell r="AH1632">
            <v>38715</v>
          </cell>
          <cell r="AI1632">
            <v>47808</v>
          </cell>
          <cell r="AJ1632">
            <v>54065</v>
          </cell>
          <cell r="AK1632">
            <v>20806</v>
          </cell>
          <cell r="AL1632">
            <v>18528</v>
          </cell>
          <cell r="AM1632">
            <v>36400</v>
          </cell>
          <cell r="AN1632">
            <v>9782</v>
          </cell>
          <cell r="AO1632">
            <v>964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  <cell r="J1633">
            <v>253318</v>
          </cell>
          <cell r="L1633">
            <v>1157</v>
          </cell>
          <cell r="M1633">
            <v>4591</v>
          </cell>
          <cell r="N1633">
            <v>3369</v>
          </cell>
          <cell r="O1633">
            <v>2726</v>
          </cell>
          <cell r="P1633">
            <v>10182</v>
          </cell>
          <cell r="Q1633">
            <v>7496</v>
          </cell>
          <cell r="R1633">
            <v>7262</v>
          </cell>
          <cell r="S1633">
            <v>3286</v>
          </cell>
          <cell r="T1633">
            <v>1677</v>
          </cell>
          <cell r="U1633">
            <v>2274</v>
          </cell>
          <cell r="V1633">
            <v>1593</v>
          </cell>
          <cell r="W1633">
            <v>249</v>
          </cell>
          <cell r="Y1633">
            <v>80</v>
          </cell>
          <cell r="Z1633">
            <v>1066</v>
          </cell>
          <cell r="AA1633">
            <v>1358</v>
          </cell>
          <cell r="AB1633">
            <v>1332</v>
          </cell>
          <cell r="AC1633">
            <v>538</v>
          </cell>
          <cell r="AD1633">
            <v>84</v>
          </cell>
          <cell r="AE1633">
            <v>286</v>
          </cell>
          <cell r="AF1633">
            <v>64</v>
          </cell>
          <cell r="AG1633">
            <v>5383</v>
          </cell>
          <cell r="AH1633">
            <v>16921</v>
          </cell>
          <cell r="AI1633">
            <v>27762</v>
          </cell>
          <cell r="AJ1633">
            <v>15176</v>
          </cell>
          <cell r="AK1633">
            <v>34659</v>
          </cell>
          <cell r="AL1633">
            <v>35181</v>
          </cell>
          <cell r="AM1633">
            <v>32496</v>
          </cell>
          <cell r="AN1633">
            <v>29163</v>
          </cell>
          <cell r="AO1633">
            <v>5907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9296488</v>
          </cell>
          <cell r="L1634">
            <v>275362</v>
          </cell>
          <cell r="M1634">
            <v>569240</v>
          </cell>
          <cell r="N1634">
            <v>535168</v>
          </cell>
          <cell r="O1634">
            <v>512221</v>
          </cell>
          <cell r="P1634">
            <v>513958</v>
          </cell>
          <cell r="Q1634">
            <v>478968</v>
          </cell>
          <cell r="R1634">
            <v>511280</v>
          </cell>
          <cell r="S1634">
            <v>462467</v>
          </cell>
          <cell r="T1634">
            <v>456604</v>
          </cell>
          <cell r="U1634">
            <v>465231</v>
          </cell>
          <cell r="V1634">
            <v>342914</v>
          </cell>
          <cell r="W1634">
            <v>342760</v>
          </cell>
          <cell r="X1634">
            <v>346269</v>
          </cell>
          <cell r="Y1634">
            <v>332545</v>
          </cell>
          <cell r="Z1634">
            <v>322281</v>
          </cell>
          <cell r="AA1634">
            <v>313530</v>
          </cell>
          <cell r="AB1634">
            <v>275886</v>
          </cell>
          <cell r="AC1634">
            <v>251229</v>
          </cell>
          <cell r="AD1634">
            <v>270197</v>
          </cell>
          <cell r="AE1634">
            <v>240965</v>
          </cell>
          <cell r="AF1634">
            <v>216051</v>
          </cell>
          <cell r="AG1634">
            <v>197497</v>
          </cell>
          <cell r="AH1634">
            <v>183749</v>
          </cell>
          <cell r="AI1634">
            <v>176787</v>
          </cell>
          <cell r="AJ1634">
            <v>167466</v>
          </cell>
          <cell r="AK1634">
            <v>187566</v>
          </cell>
          <cell r="AL1634">
            <v>172193</v>
          </cell>
          <cell r="AM1634">
            <v>129291</v>
          </cell>
          <cell r="AN1634">
            <v>46813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242039</v>
          </cell>
          <cell r="L1635">
            <v>5750</v>
          </cell>
          <cell r="M1635">
            <v>14510</v>
          </cell>
          <cell r="N1635">
            <v>16237</v>
          </cell>
          <cell r="O1635">
            <v>11864</v>
          </cell>
          <cell r="P1635">
            <v>14509</v>
          </cell>
          <cell r="Q1635">
            <v>8984</v>
          </cell>
          <cell r="R1635">
            <v>11216</v>
          </cell>
          <cell r="S1635">
            <v>9379</v>
          </cell>
          <cell r="T1635">
            <v>10520</v>
          </cell>
          <cell r="U1635">
            <v>10060</v>
          </cell>
          <cell r="V1635">
            <v>5568</v>
          </cell>
          <cell r="W1635">
            <v>6490</v>
          </cell>
          <cell r="X1635">
            <v>5838</v>
          </cell>
          <cell r="Y1635">
            <v>5739</v>
          </cell>
          <cell r="Z1635">
            <v>11644</v>
          </cell>
          <cell r="AA1635">
            <v>7046</v>
          </cell>
          <cell r="AB1635">
            <v>8451</v>
          </cell>
          <cell r="AC1635">
            <v>6453</v>
          </cell>
          <cell r="AD1635">
            <v>6494</v>
          </cell>
          <cell r="AE1635">
            <v>5679</v>
          </cell>
          <cell r="AF1635">
            <v>8029</v>
          </cell>
          <cell r="AG1635">
            <v>6502</v>
          </cell>
          <cell r="AH1635">
            <v>7913</v>
          </cell>
          <cell r="AI1635">
            <v>7301</v>
          </cell>
          <cell r="AJ1635">
            <v>7596</v>
          </cell>
          <cell r="AK1635">
            <v>10038</v>
          </cell>
          <cell r="AL1635">
            <v>5921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2719871</v>
          </cell>
          <cell r="L1636">
            <v>64188</v>
          </cell>
          <cell r="M1636">
            <v>122907</v>
          </cell>
          <cell r="N1636">
            <v>125315</v>
          </cell>
          <cell r="O1636">
            <v>112752</v>
          </cell>
          <cell r="P1636">
            <v>116334</v>
          </cell>
          <cell r="Q1636">
            <v>108993</v>
          </cell>
          <cell r="R1636">
            <v>122478</v>
          </cell>
          <cell r="S1636">
            <v>126922</v>
          </cell>
          <cell r="T1636">
            <v>134251</v>
          </cell>
          <cell r="U1636">
            <v>126630</v>
          </cell>
          <cell r="V1636">
            <v>100591</v>
          </cell>
          <cell r="W1636">
            <v>99517</v>
          </cell>
          <cell r="X1636">
            <v>103077</v>
          </cell>
          <cell r="Y1636">
            <v>103740</v>
          </cell>
          <cell r="Z1636">
            <v>90144</v>
          </cell>
          <cell r="AA1636">
            <v>100912</v>
          </cell>
          <cell r="AB1636">
            <v>89118</v>
          </cell>
          <cell r="AC1636">
            <v>83709</v>
          </cell>
          <cell r="AD1636">
            <v>81893</v>
          </cell>
          <cell r="AE1636">
            <v>90751</v>
          </cell>
          <cell r="AF1636">
            <v>88518</v>
          </cell>
          <cell r="AG1636">
            <v>84645</v>
          </cell>
          <cell r="AH1636">
            <v>64873</v>
          </cell>
          <cell r="AI1636">
            <v>71097</v>
          </cell>
          <cell r="AJ1636">
            <v>80836</v>
          </cell>
          <cell r="AK1636">
            <v>80740</v>
          </cell>
          <cell r="AL1636">
            <v>75815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17413</v>
          </cell>
          <cell r="L1637">
            <v>677</v>
          </cell>
          <cell r="M1637">
            <v>365</v>
          </cell>
          <cell r="N1637">
            <v>1025</v>
          </cell>
          <cell r="O1637">
            <v>881</v>
          </cell>
          <cell r="P1637">
            <v>710</v>
          </cell>
          <cell r="Q1637">
            <v>2591</v>
          </cell>
          <cell r="R1637">
            <v>906</v>
          </cell>
          <cell r="S1637">
            <v>1045</v>
          </cell>
          <cell r="T1637">
            <v>662</v>
          </cell>
          <cell r="U1637">
            <v>734</v>
          </cell>
          <cell r="V1637">
            <v>1245</v>
          </cell>
          <cell r="W1637">
            <v>620</v>
          </cell>
          <cell r="X1637">
            <v>868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304945</v>
          </cell>
          <cell r="L1638">
            <v>1555</v>
          </cell>
          <cell r="M1638">
            <v>2552</v>
          </cell>
          <cell r="N1638">
            <v>19015</v>
          </cell>
          <cell r="O1638">
            <v>20772</v>
          </cell>
          <cell r="P1638">
            <v>16420</v>
          </cell>
          <cell r="Q1638">
            <v>7355</v>
          </cell>
          <cell r="R1638">
            <v>16937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14708</v>
          </cell>
          <cell r="X1638">
            <v>9206</v>
          </cell>
          <cell r="Y1638">
            <v>11129</v>
          </cell>
          <cell r="Z1638">
            <v>5304</v>
          </cell>
          <cell r="AA1638">
            <v>10007</v>
          </cell>
          <cell r="AB1638">
            <v>3038</v>
          </cell>
          <cell r="AC1638">
            <v>7054</v>
          </cell>
          <cell r="AD1638">
            <v>12744</v>
          </cell>
          <cell r="AE1638">
            <v>2373</v>
          </cell>
          <cell r="AF1638">
            <v>1750</v>
          </cell>
          <cell r="AG1638">
            <v>365</v>
          </cell>
          <cell r="AH1638">
            <v>9861</v>
          </cell>
          <cell r="AI1638">
            <v>8690</v>
          </cell>
          <cell r="AJ1638">
            <v>15261</v>
          </cell>
          <cell r="AK1638">
            <v>5683</v>
          </cell>
          <cell r="AL1638">
            <v>8076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74172</v>
          </cell>
          <cell r="L1639">
            <v>2391</v>
          </cell>
          <cell r="M1639">
            <v>1863</v>
          </cell>
          <cell r="N1639">
            <v>2590</v>
          </cell>
          <cell r="O1639">
            <v>5041</v>
          </cell>
          <cell r="P1639">
            <v>2740</v>
          </cell>
          <cell r="Q1639">
            <v>5700</v>
          </cell>
          <cell r="R1639">
            <v>2758</v>
          </cell>
          <cell r="S1639">
            <v>5505</v>
          </cell>
          <cell r="T1639">
            <v>3322</v>
          </cell>
          <cell r="U1639">
            <v>6108</v>
          </cell>
          <cell r="V1639">
            <v>2500</v>
          </cell>
          <cell r="W1639">
            <v>1873</v>
          </cell>
          <cell r="X1639">
            <v>1350</v>
          </cell>
          <cell r="Y1639">
            <v>1416</v>
          </cell>
          <cell r="Z1639">
            <v>2409</v>
          </cell>
          <cell r="AA1639">
            <v>2562</v>
          </cell>
          <cell r="AB1639">
            <v>1968</v>
          </cell>
          <cell r="AC1639">
            <v>4297</v>
          </cell>
          <cell r="AD1639">
            <v>4705</v>
          </cell>
          <cell r="AE1639">
            <v>2446</v>
          </cell>
          <cell r="AF1639">
            <v>2384</v>
          </cell>
          <cell r="AG1639">
            <v>2076</v>
          </cell>
          <cell r="AH1639">
            <v>1403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1158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159637</v>
          </cell>
          <cell r="L1640">
            <v>5828</v>
          </cell>
          <cell r="M1640">
            <v>11052</v>
          </cell>
          <cell r="N1640">
            <v>10343</v>
          </cell>
          <cell r="O1640">
            <v>10231</v>
          </cell>
          <cell r="P1640">
            <v>7821</v>
          </cell>
          <cell r="Q1640">
            <v>10363</v>
          </cell>
          <cell r="R1640">
            <v>6458</v>
          </cell>
          <cell r="S1640">
            <v>8157</v>
          </cell>
          <cell r="T1640">
            <v>10733</v>
          </cell>
          <cell r="U1640">
            <v>6859</v>
          </cell>
          <cell r="V1640">
            <v>5802</v>
          </cell>
          <cell r="W1640">
            <v>6479</v>
          </cell>
          <cell r="X1640">
            <v>5707</v>
          </cell>
          <cell r="Y1640">
            <v>4932</v>
          </cell>
          <cell r="Z1640">
            <v>4091</v>
          </cell>
          <cell r="AA1640">
            <v>3600</v>
          </cell>
          <cell r="AB1640">
            <v>4314</v>
          </cell>
          <cell r="AC1640">
            <v>5211</v>
          </cell>
          <cell r="AD1640">
            <v>3834</v>
          </cell>
          <cell r="AE1640">
            <v>5283</v>
          </cell>
          <cell r="AF1640">
            <v>3821</v>
          </cell>
          <cell r="AG1640">
            <v>3759</v>
          </cell>
          <cell r="AH1640">
            <v>1942</v>
          </cell>
          <cell r="AI1640">
            <v>2259</v>
          </cell>
          <cell r="AJ1640">
            <v>3184</v>
          </cell>
          <cell r="AK1640">
            <v>2410</v>
          </cell>
          <cell r="AL1640">
            <v>2622</v>
          </cell>
          <cell r="AM1640">
            <v>1869</v>
          </cell>
          <cell r="AN1640">
            <v>673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529448</v>
          </cell>
          <cell r="L1641">
            <v>7742</v>
          </cell>
          <cell r="M1641">
            <v>32854</v>
          </cell>
          <cell r="N1641">
            <v>27183</v>
          </cell>
          <cell r="O1641">
            <v>29374</v>
          </cell>
          <cell r="P1641">
            <v>37499</v>
          </cell>
          <cell r="Q1641">
            <v>18400</v>
          </cell>
          <cell r="R1641">
            <v>15871</v>
          </cell>
          <cell r="S1641">
            <v>18104</v>
          </cell>
          <cell r="T1641">
            <v>33457</v>
          </cell>
          <cell r="U1641">
            <v>18507</v>
          </cell>
          <cell r="V1641">
            <v>41591</v>
          </cell>
          <cell r="W1641">
            <v>9275</v>
          </cell>
          <cell r="X1641">
            <v>6830</v>
          </cell>
          <cell r="Y1641">
            <v>19490</v>
          </cell>
          <cell r="Z1641">
            <v>9517</v>
          </cell>
          <cell r="AA1641">
            <v>4391</v>
          </cell>
          <cell r="AB1641">
            <v>10562</v>
          </cell>
          <cell r="AC1641">
            <v>10299</v>
          </cell>
          <cell r="AD1641">
            <v>11957</v>
          </cell>
          <cell r="AE1641">
            <v>1660</v>
          </cell>
          <cell r="AF1641">
            <v>33422</v>
          </cell>
          <cell r="AG1641">
            <v>9751</v>
          </cell>
          <cell r="AH1641">
            <v>11116</v>
          </cell>
          <cell r="AI1641">
            <v>16260</v>
          </cell>
          <cell r="AJ1641">
            <v>4748</v>
          </cell>
          <cell r="AK1641">
            <v>21209</v>
          </cell>
          <cell r="AL1641">
            <v>7142</v>
          </cell>
          <cell r="AM1641">
            <v>43141</v>
          </cell>
          <cell r="AN1641">
            <v>13535</v>
          </cell>
          <cell r="AO1641">
            <v>4561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2621964</v>
          </cell>
          <cell r="L1642">
            <v>69360</v>
          </cell>
          <cell r="M1642">
            <v>149825</v>
          </cell>
          <cell r="N1642">
            <v>128229</v>
          </cell>
          <cell r="O1642">
            <v>120224</v>
          </cell>
          <cell r="P1642">
            <v>157979</v>
          </cell>
          <cell r="Q1642">
            <v>110828</v>
          </cell>
          <cell r="R1642">
            <v>102943</v>
          </cell>
          <cell r="S1642">
            <v>89320</v>
          </cell>
          <cell r="T1642">
            <v>120479</v>
          </cell>
          <cell r="U1642">
            <v>96348</v>
          </cell>
          <cell r="V1642">
            <v>170601</v>
          </cell>
          <cell r="W1642">
            <v>88389</v>
          </cell>
          <cell r="X1642">
            <v>98180</v>
          </cell>
          <cell r="Y1642">
            <v>63111</v>
          </cell>
          <cell r="Z1642">
            <v>69058</v>
          </cell>
          <cell r="AA1642">
            <v>86301</v>
          </cell>
          <cell r="AB1642">
            <v>64316</v>
          </cell>
          <cell r="AC1642">
            <v>55015</v>
          </cell>
          <cell r="AD1642">
            <v>78542</v>
          </cell>
          <cell r="AE1642">
            <v>140272</v>
          </cell>
          <cell r="AF1642">
            <v>133840</v>
          </cell>
          <cell r="AG1642">
            <v>147065</v>
          </cell>
          <cell r="AH1642">
            <v>32195</v>
          </cell>
          <cell r="AI1642">
            <v>81341</v>
          </cell>
          <cell r="AJ1642">
            <v>29945</v>
          </cell>
          <cell r="AK1642">
            <v>53596</v>
          </cell>
          <cell r="AL1642">
            <v>29459</v>
          </cell>
          <cell r="AM1642">
            <v>39819</v>
          </cell>
          <cell r="AN1642">
            <v>15384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438797</v>
          </cell>
          <cell r="L1643">
            <v>20963</v>
          </cell>
          <cell r="M1643">
            <v>38552</v>
          </cell>
          <cell r="N1643">
            <v>30995</v>
          </cell>
          <cell r="O1643">
            <v>28979</v>
          </cell>
          <cell r="P1643">
            <v>40087</v>
          </cell>
          <cell r="Q1643">
            <v>30924</v>
          </cell>
          <cell r="R1643">
            <v>24600</v>
          </cell>
          <cell r="S1643">
            <v>27735</v>
          </cell>
          <cell r="T1643">
            <v>21430</v>
          </cell>
          <cell r="U1643">
            <v>23009</v>
          </cell>
          <cell r="V1643">
            <v>23973</v>
          </cell>
          <cell r="W1643">
            <v>20451</v>
          </cell>
          <cell r="X1643">
            <v>15903</v>
          </cell>
          <cell r="Y1643">
            <v>13941</v>
          </cell>
          <cell r="Z1643">
            <v>14712</v>
          </cell>
          <cell r="AA1643">
            <v>10034</v>
          </cell>
          <cell r="AB1643">
            <v>7366</v>
          </cell>
          <cell r="AC1643">
            <v>6429</v>
          </cell>
          <cell r="AD1643">
            <v>5696</v>
          </cell>
          <cell r="AE1643">
            <v>3895</v>
          </cell>
          <cell r="AF1643">
            <v>4613</v>
          </cell>
          <cell r="AG1643">
            <v>3441</v>
          </cell>
          <cell r="AH1643">
            <v>2961</v>
          </cell>
          <cell r="AI1643">
            <v>3596</v>
          </cell>
          <cell r="AJ1643">
            <v>4081</v>
          </cell>
          <cell r="AK1643">
            <v>4091</v>
          </cell>
          <cell r="AL1643">
            <v>3132</v>
          </cell>
          <cell r="AM1643">
            <v>2734</v>
          </cell>
          <cell r="AN1643">
            <v>474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  <cell r="J1644">
            <v>1221803</v>
          </cell>
          <cell r="L1644">
            <v>6787</v>
          </cell>
          <cell r="M1644">
            <v>106223</v>
          </cell>
          <cell r="N1644">
            <v>119652</v>
          </cell>
          <cell r="O1644">
            <v>65400</v>
          </cell>
          <cell r="P1644">
            <v>102898</v>
          </cell>
          <cell r="Q1644">
            <v>94080</v>
          </cell>
          <cell r="R1644">
            <v>29832</v>
          </cell>
          <cell r="S1644">
            <v>28819</v>
          </cell>
          <cell r="T1644">
            <v>20348</v>
          </cell>
          <cell r="U1644">
            <v>70273</v>
          </cell>
          <cell r="V1644">
            <v>58239</v>
          </cell>
          <cell r="W1644">
            <v>58951</v>
          </cell>
          <cell r="X1644">
            <v>48099</v>
          </cell>
          <cell r="Y1644">
            <v>23595</v>
          </cell>
          <cell r="Z1644">
            <v>40679</v>
          </cell>
          <cell r="AA1644">
            <v>10054</v>
          </cell>
          <cell r="AB1644">
            <v>10934</v>
          </cell>
          <cell r="AC1644">
            <v>15694</v>
          </cell>
          <cell r="AD1644">
            <v>57710</v>
          </cell>
          <cell r="AE1644">
            <v>43410</v>
          </cell>
          <cell r="AF1644">
            <v>12456</v>
          </cell>
          <cell r="AG1644">
            <v>30788</v>
          </cell>
          <cell r="AH1644">
            <v>87077</v>
          </cell>
          <cell r="AI1644">
            <v>7960</v>
          </cell>
          <cell r="AJ1644">
            <v>13748</v>
          </cell>
          <cell r="AK1644">
            <v>16498</v>
          </cell>
          <cell r="AL1644">
            <v>37782</v>
          </cell>
          <cell r="AM1644">
            <v>1332</v>
          </cell>
          <cell r="AN1644">
            <v>2485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12147892</v>
          </cell>
          <cell r="L1645">
            <v>317863</v>
          </cell>
          <cell r="M1645">
            <v>906958</v>
          </cell>
          <cell r="N1645">
            <v>765520</v>
          </cell>
          <cell r="O1645">
            <v>723184</v>
          </cell>
          <cell r="P1645">
            <v>640172</v>
          </cell>
          <cell r="Q1645">
            <v>476453</v>
          </cell>
          <cell r="R1645">
            <v>349701</v>
          </cell>
          <cell r="S1645">
            <v>446719</v>
          </cell>
          <cell r="T1645">
            <v>453768</v>
          </cell>
          <cell r="U1645">
            <v>487272</v>
          </cell>
          <cell r="V1645">
            <v>650765</v>
          </cell>
          <cell r="W1645">
            <v>450219</v>
          </cell>
          <cell r="X1645">
            <v>351134</v>
          </cell>
          <cell r="Y1645">
            <v>540360</v>
          </cell>
          <cell r="Z1645">
            <v>371370</v>
          </cell>
          <cell r="AA1645">
            <v>335097</v>
          </cell>
          <cell r="AB1645">
            <v>315044</v>
          </cell>
          <cell r="AC1645">
            <v>413043</v>
          </cell>
          <cell r="AD1645">
            <v>437395</v>
          </cell>
          <cell r="AE1645">
            <v>496670</v>
          </cell>
          <cell r="AF1645">
            <v>489552</v>
          </cell>
          <cell r="AG1645">
            <v>363766</v>
          </cell>
          <cell r="AH1645">
            <v>219218</v>
          </cell>
          <cell r="AI1645">
            <v>170427</v>
          </cell>
          <cell r="AJ1645">
            <v>192496</v>
          </cell>
          <cell r="AK1645">
            <v>179182</v>
          </cell>
          <cell r="AL1645">
            <v>246636</v>
          </cell>
          <cell r="AM1645">
            <v>234233</v>
          </cell>
          <cell r="AN1645">
            <v>100389</v>
          </cell>
          <cell r="AO1645">
            <v>23286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  <cell r="J1646">
            <v>25150</v>
          </cell>
          <cell r="L1646">
            <v>37</v>
          </cell>
          <cell r="M1646">
            <v>115</v>
          </cell>
          <cell r="N1646">
            <v>2724</v>
          </cell>
          <cell r="O1646">
            <v>572</v>
          </cell>
          <cell r="P1646">
            <v>1379</v>
          </cell>
          <cell r="Q1646">
            <v>945</v>
          </cell>
          <cell r="R1646">
            <v>2395</v>
          </cell>
          <cell r="S1646">
            <v>362</v>
          </cell>
          <cell r="T1646">
            <v>860</v>
          </cell>
          <cell r="U1646">
            <v>520</v>
          </cell>
          <cell r="V1646">
            <v>836</v>
          </cell>
          <cell r="W1646">
            <v>321</v>
          </cell>
          <cell r="X1646">
            <v>173</v>
          </cell>
          <cell r="Y1646">
            <v>3871</v>
          </cell>
          <cell r="Z1646">
            <v>2905</v>
          </cell>
          <cell r="AA1646">
            <v>2572</v>
          </cell>
          <cell r="AB1646">
            <v>1144</v>
          </cell>
          <cell r="AC1646">
            <v>166</v>
          </cell>
          <cell r="AE1646">
            <v>1747</v>
          </cell>
          <cell r="AF1646">
            <v>1098</v>
          </cell>
          <cell r="AG1646">
            <v>408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  <cell r="J1647">
            <v>1078656</v>
          </cell>
          <cell r="L1647">
            <v>8477</v>
          </cell>
          <cell r="M1647">
            <v>30486</v>
          </cell>
          <cell r="N1647">
            <v>104221</v>
          </cell>
          <cell r="O1647">
            <v>47546</v>
          </cell>
          <cell r="P1647">
            <v>45921</v>
          </cell>
          <cell r="Q1647">
            <v>97164</v>
          </cell>
          <cell r="R1647">
            <v>44489</v>
          </cell>
          <cell r="S1647">
            <v>58663</v>
          </cell>
          <cell r="T1647">
            <v>61436</v>
          </cell>
          <cell r="U1647">
            <v>37820</v>
          </cell>
          <cell r="V1647">
            <v>39027</v>
          </cell>
          <cell r="W1647">
            <v>79401</v>
          </cell>
          <cell r="X1647">
            <v>45189</v>
          </cell>
          <cell r="Y1647">
            <v>34047</v>
          </cell>
          <cell r="Z1647">
            <v>68325</v>
          </cell>
          <cell r="AA1647">
            <v>29731</v>
          </cell>
          <cell r="AB1647">
            <v>34247</v>
          </cell>
          <cell r="AC1647">
            <v>51781</v>
          </cell>
          <cell r="AD1647">
            <v>32074</v>
          </cell>
          <cell r="AE1647">
            <v>21169</v>
          </cell>
          <cell r="AF1647">
            <v>29588</v>
          </cell>
          <cell r="AG1647">
            <v>50718</v>
          </cell>
          <cell r="AH1647">
            <v>27136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  <cell r="J1648">
            <v>584081</v>
          </cell>
          <cell r="L1648">
            <v>10806</v>
          </cell>
          <cell r="M1648">
            <v>25939</v>
          </cell>
          <cell r="N1648">
            <v>28435</v>
          </cell>
          <cell r="O1648">
            <v>25309</v>
          </cell>
          <cell r="P1648">
            <v>27014</v>
          </cell>
          <cell r="Q1648">
            <v>34736</v>
          </cell>
          <cell r="R1648">
            <v>36564</v>
          </cell>
          <cell r="S1648">
            <v>12602</v>
          </cell>
          <cell r="T1648">
            <v>20725</v>
          </cell>
          <cell r="U1648">
            <v>42575</v>
          </cell>
          <cell r="V1648">
            <v>18510</v>
          </cell>
          <cell r="W1648">
            <v>22687</v>
          </cell>
          <cell r="X1648">
            <v>28494</v>
          </cell>
          <cell r="Y1648">
            <v>19901</v>
          </cell>
          <cell r="Z1648">
            <v>8208</v>
          </cell>
          <cell r="AA1648">
            <v>29948</v>
          </cell>
          <cell r="AB1648">
            <v>17061</v>
          </cell>
          <cell r="AC1648">
            <v>34079</v>
          </cell>
          <cell r="AD1648">
            <v>39850</v>
          </cell>
          <cell r="AE1648">
            <v>15364</v>
          </cell>
          <cell r="AF1648">
            <v>38919</v>
          </cell>
          <cell r="AG1648">
            <v>34454</v>
          </cell>
          <cell r="AH1648">
            <v>11901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  <cell r="J1649">
            <v>11885</v>
          </cell>
          <cell r="L1649">
            <v>477</v>
          </cell>
          <cell r="M1649">
            <v>1140</v>
          </cell>
          <cell r="N1649">
            <v>818</v>
          </cell>
          <cell r="O1649">
            <v>141</v>
          </cell>
          <cell r="P1649">
            <v>573</v>
          </cell>
          <cell r="Q1649">
            <v>337</v>
          </cell>
          <cell r="R1649">
            <v>514</v>
          </cell>
          <cell r="S1649">
            <v>620</v>
          </cell>
          <cell r="T1649">
            <v>172</v>
          </cell>
          <cell r="U1649">
            <v>122</v>
          </cell>
          <cell r="V1649">
            <v>527</v>
          </cell>
          <cell r="W1649">
            <v>616</v>
          </cell>
          <cell r="X1649">
            <v>358</v>
          </cell>
          <cell r="Y1649">
            <v>170</v>
          </cell>
          <cell r="Z1649">
            <v>269</v>
          </cell>
          <cell r="AA1649">
            <v>211</v>
          </cell>
          <cell r="AB1649">
            <v>385</v>
          </cell>
          <cell r="AC1649">
            <v>2265</v>
          </cell>
          <cell r="AD1649">
            <v>865</v>
          </cell>
          <cell r="AE1649">
            <v>259</v>
          </cell>
          <cell r="AF1649">
            <v>764</v>
          </cell>
          <cell r="AG1649">
            <v>282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742377</v>
          </cell>
          <cell r="L1650">
            <v>2209</v>
          </cell>
          <cell r="M1650">
            <v>21163</v>
          </cell>
          <cell r="N1650">
            <v>10105</v>
          </cell>
          <cell r="O1650">
            <v>7332</v>
          </cell>
          <cell r="P1650">
            <v>18788</v>
          </cell>
          <cell r="Q1650">
            <v>21126</v>
          </cell>
          <cell r="R1650">
            <v>18926</v>
          </cell>
          <cell r="S1650">
            <v>35756</v>
          </cell>
          <cell r="T1650">
            <v>47604</v>
          </cell>
          <cell r="U1650">
            <v>21171</v>
          </cell>
          <cell r="V1650">
            <v>28414</v>
          </cell>
          <cell r="W1650">
            <v>78472</v>
          </cell>
          <cell r="X1650">
            <v>40991</v>
          </cell>
          <cell r="Y1650">
            <v>35379</v>
          </cell>
          <cell r="Z1650">
            <v>57012</v>
          </cell>
          <cell r="AA1650">
            <v>73607</v>
          </cell>
          <cell r="AB1650">
            <v>31700</v>
          </cell>
          <cell r="AC1650">
            <v>20377</v>
          </cell>
          <cell r="AD1650">
            <v>32707</v>
          </cell>
          <cell r="AE1650">
            <v>56764</v>
          </cell>
          <cell r="AF1650">
            <v>52665</v>
          </cell>
          <cell r="AG1650">
            <v>30109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326648</v>
          </cell>
          <cell r="L1651">
            <v>925</v>
          </cell>
          <cell r="M1651">
            <v>2844</v>
          </cell>
          <cell r="N1651">
            <v>3552</v>
          </cell>
          <cell r="O1651">
            <v>8039</v>
          </cell>
          <cell r="P1651">
            <v>2920</v>
          </cell>
          <cell r="Q1651">
            <v>5145</v>
          </cell>
          <cell r="R1651">
            <v>9739</v>
          </cell>
          <cell r="S1651">
            <v>21313</v>
          </cell>
          <cell r="T1651">
            <v>14751</v>
          </cell>
          <cell r="U1651">
            <v>10777</v>
          </cell>
          <cell r="V1651">
            <v>21038</v>
          </cell>
          <cell r="W1651">
            <v>23148</v>
          </cell>
          <cell r="X1651">
            <v>16223</v>
          </cell>
          <cell r="Y1651">
            <v>20277</v>
          </cell>
          <cell r="Z1651">
            <v>29444</v>
          </cell>
          <cell r="AA1651">
            <v>30787</v>
          </cell>
          <cell r="AB1651">
            <v>8470</v>
          </cell>
          <cell r="AC1651">
            <v>41739</v>
          </cell>
          <cell r="AD1651">
            <v>6301</v>
          </cell>
          <cell r="AE1651">
            <v>30018</v>
          </cell>
          <cell r="AF1651">
            <v>5059</v>
          </cell>
          <cell r="AG1651">
            <v>14139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539449</v>
          </cell>
          <cell r="L1652">
            <v>12410</v>
          </cell>
          <cell r="M1652">
            <v>27175</v>
          </cell>
          <cell r="N1652">
            <v>28280</v>
          </cell>
          <cell r="O1652">
            <v>23685</v>
          </cell>
          <cell r="P1652">
            <v>26075</v>
          </cell>
          <cell r="Q1652">
            <v>25982</v>
          </cell>
          <cell r="R1652">
            <v>22340</v>
          </cell>
          <cell r="S1652">
            <v>22997</v>
          </cell>
          <cell r="T1652">
            <v>19884</v>
          </cell>
          <cell r="U1652">
            <v>34236</v>
          </cell>
          <cell r="V1652">
            <v>22957</v>
          </cell>
          <cell r="W1652">
            <v>20241</v>
          </cell>
          <cell r="X1652">
            <v>17366</v>
          </cell>
          <cell r="Y1652">
            <v>20572</v>
          </cell>
          <cell r="Z1652">
            <v>17987</v>
          </cell>
          <cell r="AA1652">
            <v>17008</v>
          </cell>
          <cell r="AB1652">
            <v>20147</v>
          </cell>
          <cell r="AC1652">
            <v>19349</v>
          </cell>
          <cell r="AD1652">
            <v>17219</v>
          </cell>
          <cell r="AE1652">
            <v>15785</v>
          </cell>
          <cell r="AF1652">
            <v>8995</v>
          </cell>
          <cell r="AG1652">
            <v>15982</v>
          </cell>
          <cell r="AH1652">
            <v>13898</v>
          </cell>
          <cell r="AI1652">
            <v>11156</v>
          </cell>
          <cell r="AJ1652">
            <v>13198</v>
          </cell>
          <cell r="AK1652">
            <v>12450</v>
          </cell>
          <cell r="AL1652">
            <v>14186</v>
          </cell>
          <cell r="AM1652">
            <v>12522</v>
          </cell>
          <cell r="AN1652">
            <v>4609</v>
          </cell>
          <cell r="AO1652">
            <v>758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2378551</v>
          </cell>
          <cell r="L1653">
            <v>21128</v>
          </cell>
          <cell r="M1653">
            <v>113339</v>
          </cell>
          <cell r="N1653">
            <v>155392</v>
          </cell>
          <cell r="O1653">
            <v>255964</v>
          </cell>
          <cell r="P1653">
            <v>136989</v>
          </cell>
          <cell r="Q1653">
            <v>131689</v>
          </cell>
          <cell r="R1653">
            <v>73378</v>
          </cell>
          <cell r="S1653">
            <v>164074</v>
          </cell>
          <cell r="T1653">
            <v>183828</v>
          </cell>
          <cell r="U1653">
            <v>137087</v>
          </cell>
          <cell r="V1653">
            <v>71064</v>
          </cell>
          <cell r="W1653">
            <v>88866</v>
          </cell>
          <cell r="X1653">
            <v>62434</v>
          </cell>
          <cell r="Y1653">
            <v>185153</v>
          </cell>
          <cell r="Z1653">
            <v>49676</v>
          </cell>
          <cell r="AA1653">
            <v>51671</v>
          </cell>
          <cell r="AB1653">
            <v>46047</v>
          </cell>
          <cell r="AC1653">
            <v>46985</v>
          </cell>
          <cell r="AD1653">
            <v>41339</v>
          </cell>
          <cell r="AE1653">
            <v>28687</v>
          </cell>
          <cell r="AF1653">
            <v>22053</v>
          </cell>
          <cell r="AG1653">
            <v>44751</v>
          </cell>
          <cell r="AH1653">
            <v>30922</v>
          </cell>
          <cell r="AI1653">
            <v>74892</v>
          </cell>
          <cell r="AJ1653">
            <v>24501</v>
          </cell>
          <cell r="AK1653">
            <v>35358</v>
          </cell>
          <cell r="AL1653">
            <v>18220</v>
          </cell>
          <cell r="AM1653">
            <v>52759</v>
          </cell>
          <cell r="AN1653">
            <v>22793</v>
          </cell>
          <cell r="AO1653">
            <v>7512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3001457</v>
          </cell>
          <cell r="L1654">
            <v>53203</v>
          </cell>
          <cell r="M1654">
            <v>138052</v>
          </cell>
          <cell r="N1654">
            <v>140527</v>
          </cell>
          <cell r="O1654">
            <v>175845</v>
          </cell>
          <cell r="P1654">
            <v>134329</v>
          </cell>
          <cell r="Q1654">
            <v>121271</v>
          </cell>
          <cell r="R1654">
            <v>66245</v>
          </cell>
          <cell r="S1654">
            <v>108066</v>
          </cell>
          <cell r="T1654">
            <v>115142</v>
          </cell>
          <cell r="U1654">
            <v>108798</v>
          </cell>
          <cell r="V1654">
            <v>118370</v>
          </cell>
          <cell r="W1654">
            <v>110195</v>
          </cell>
          <cell r="X1654">
            <v>88904</v>
          </cell>
          <cell r="Y1654">
            <v>117607</v>
          </cell>
          <cell r="Z1654">
            <v>135415</v>
          </cell>
          <cell r="AA1654">
            <v>144627</v>
          </cell>
          <cell r="AB1654">
            <v>119089</v>
          </cell>
          <cell r="AC1654">
            <v>91906</v>
          </cell>
          <cell r="AD1654">
            <v>112253</v>
          </cell>
          <cell r="AE1654">
            <v>141508</v>
          </cell>
          <cell r="AF1654">
            <v>92282</v>
          </cell>
          <cell r="AG1654">
            <v>85987</v>
          </cell>
          <cell r="AH1654">
            <v>48714</v>
          </cell>
          <cell r="AI1654">
            <v>61774</v>
          </cell>
          <cell r="AJ1654">
            <v>90568</v>
          </cell>
          <cell r="AK1654">
            <v>65738</v>
          </cell>
          <cell r="AL1654">
            <v>69432</v>
          </cell>
          <cell r="AM1654">
            <v>94008</v>
          </cell>
          <cell r="AN1654">
            <v>51602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  <cell r="J1655">
            <v>26826</v>
          </cell>
          <cell r="L1655">
            <v>379</v>
          </cell>
          <cell r="M1655">
            <v>2393</v>
          </cell>
          <cell r="N1655">
            <v>1079</v>
          </cell>
          <cell r="O1655">
            <v>892</v>
          </cell>
          <cell r="P1655">
            <v>1204</v>
          </cell>
          <cell r="Q1655">
            <v>411</v>
          </cell>
          <cell r="R1655">
            <v>503</v>
          </cell>
          <cell r="T1655">
            <v>416</v>
          </cell>
          <cell r="U1655">
            <v>6534</v>
          </cell>
          <cell r="V1655">
            <v>170</v>
          </cell>
          <cell r="W1655">
            <v>362</v>
          </cell>
          <cell r="X1655">
            <v>201</v>
          </cell>
          <cell r="Y1655">
            <v>41</v>
          </cell>
          <cell r="Z1655">
            <v>340</v>
          </cell>
          <cell r="AA1655">
            <v>209</v>
          </cell>
          <cell r="AB1655">
            <v>490</v>
          </cell>
          <cell r="AC1655">
            <v>689</v>
          </cell>
          <cell r="AD1655">
            <v>232</v>
          </cell>
          <cell r="AE1655">
            <v>485</v>
          </cell>
          <cell r="AF1655">
            <v>219</v>
          </cell>
          <cell r="AG1655">
            <v>991</v>
          </cell>
          <cell r="AH1655">
            <v>1619</v>
          </cell>
          <cell r="AI1655">
            <v>2969</v>
          </cell>
          <cell r="AJ1655">
            <v>600</v>
          </cell>
          <cell r="AK1655">
            <v>1600</v>
          </cell>
          <cell r="AL1655">
            <v>1416</v>
          </cell>
          <cell r="AM1655">
            <v>357</v>
          </cell>
          <cell r="AN1655">
            <v>25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  <cell r="J1656">
            <v>400975</v>
          </cell>
          <cell r="L1656">
            <v>2055</v>
          </cell>
          <cell r="M1656">
            <v>13484</v>
          </cell>
          <cell r="N1656">
            <v>7939</v>
          </cell>
          <cell r="O1656">
            <v>5811</v>
          </cell>
          <cell r="P1656">
            <v>14773</v>
          </cell>
          <cell r="Q1656">
            <v>11885</v>
          </cell>
          <cell r="R1656">
            <v>1822</v>
          </cell>
          <cell r="S1656">
            <v>2758</v>
          </cell>
          <cell r="T1656">
            <v>7648</v>
          </cell>
          <cell r="U1656">
            <v>7504</v>
          </cell>
          <cell r="V1656">
            <v>2253</v>
          </cell>
          <cell r="W1656">
            <v>500</v>
          </cell>
          <cell r="X1656">
            <v>3570</v>
          </cell>
          <cell r="Y1656">
            <v>5218</v>
          </cell>
          <cell r="Z1656">
            <v>12688</v>
          </cell>
          <cell r="AB1656">
            <v>1109</v>
          </cell>
          <cell r="AC1656">
            <v>4695</v>
          </cell>
          <cell r="AD1656">
            <v>190</v>
          </cell>
          <cell r="AG1656">
            <v>66</v>
          </cell>
          <cell r="AH1656">
            <v>16865</v>
          </cell>
          <cell r="AI1656">
            <v>40787</v>
          </cell>
          <cell r="AJ1656">
            <v>45833</v>
          </cell>
          <cell r="AK1656">
            <v>43685</v>
          </cell>
          <cell r="AL1656">
            <v>61331</v>
          </cell>
          <cell r="AM1656">
            <v>60144</v>
          </cell>
          <cell r="AN1656">
            <v>15133</v>
          </cell>
          <cell r="AO1656">
            <v>11229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  <cell r="J1657">
            <v>433959</v>
          </cell>
          <cell r="L1657">
            <v>1365</v>
          </cell>
          <cell r="M1657">
            <v>6677</v>
          </cell>
          <cell r="N1657">
            <v>3316</v>
          </cell>
          <cell r="O1657">
            <v>4998</v>
          </cell>
          <cell r="P1657">
            <v>3603</v>
          </cell>
          <cell r="Q1657">
            <v>2074</v>
          </cell>
          <cell r="R1657">
            <v>20112</v>
          </cell>
          <cell r="S1657">
            <v>4054</v>
          </cell>
          <cell r="T1657">
            <v>2427</v>
          </cell>
          <cell r="U1657">
            <v>1367</v>
          </cell>
          <cell r="V1657">
            <v>3379</v>
          </cell>
          <cell r="W1657">
            <v>4864</v>
          </cell>
          <cell r="X1657">
            <v>4117</v>
          </cell>
          <cell r="Y1657">
            <v>1687</v>
          </cell>
          <cell r="Z1657">
            <v>342</v>
          </cell>
          <cell r="AA1657">
            <v>1535</v>
          </cell>
          <cell r="AB1657">
            <v>6738</v>
          </cell>
          <cell r="AC1657">
            <v>2872</v>
          </cell>
          <cell r="AD1657">
            <v>20487</v>
          </cell>
          <cell r="AE1657">
            <v>972</v>
          </cell>
          <cell r="AF1657">
            <v>1578</v>
          </cell>
          <cell r="AG1657">
            <v>6005</v>
          </cell>
          <cell r="AH1657">
            <v>47114</v>
          </cell>
          <cell r="AI1657">
            <v>31537</v>
          </cell>
          <cell r="AJ1657">
            <v>43435</v>
          </cell>
          <cell r="AK1657">
            <v>60089</v>
          </cell>
          <cell r="AL1657">
            <v>49984</v>
          </cell>
          <cell r="AM1657">
            <v>42616</v>
          </cell>
          <cell r="AN1657">
            <v>43549</v>
          </cell>
          <cell r="AO1657">
            <v>11066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12087180</v>
          </cell>
          <cell r="L1658">
            <v>334536</v>
          </cell>
          <cell r="M1658">
            <v>799589</v>
          </cell>
          <cell r="N1658">
            <v>754147</v>
          </cell>
          <cell r="O1658">
            <v>712646</v>
          </cell>
          <cell r="P1658">
            <v>711756</v>
          </cell>
          <cell r="Q1658">
            <v>690457</v>
          </cell>
          <cell r="R1658">
            <v>670820</v>
          </cell>
          <cell r="S1658">
            <v>595432</v>
          </cell>
          <cell r="T1658">
            <v>618335</v>
          </cell>
          <cell r="U1658">
            <v>642786</v>
          </cell>
          <cell r="V1658">
            <v>509546</v>
          </cell>
          <cell r="W1658">
            <v>453674</v>
          </cell>
          <cell r="X1658">
            <v>455140</v>
          </cell>
          <cell r="Y1658">
            <v>432781</v>
          </cell>
          <cell r="Z1658">
            <v>377841</v>
          </cell>
          <cell r="AA1658">
            <v>350813</v>
          </cell>
          <cell r="AB1658">
            <v>297740</v>
          </cell>
          <cell r="AC1658">
            <v>318176</v>
          </cell>
          <cell r="AD1658">
            <v>316988</v>
          </cell>
          <cell r="AE1658">
            <v>265784</v>
          </cell>
          <cell r="AF1658">
            <v>263069</v>
          </cell>
          <cell r="AG1658">
            <v>218190</v>
          </cell>
          <cell r="AH1658">
            <v>214944</v>
          </cell>
          <cell r="AI1658">
            <v>214006</v>
          </cell>
          <cell r="AJ1658">
            <v>199351</v>
          </cell>
          <cell r="AK1658">
            <v>220362</v>
          </cell>
          <cell r="AL1658">
            <v>227584</v>
          </cell>
          <cell r="AM1658">
            <v>162111</v>
          </cell>
          <cell r="AN1658">
            <v>58576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538185</v>
          </cell>
          <cell r="L1659">
            <v>21887</v>
          </cell>
          <cell r="M1659">
            <v>32822</v>
          </cell>
          <cell r="N1659">
            <v>30237</v>
          </cell>
          <cell r="O1659">
            <v>30839</v>
          </cell>
          <cell r="P1659">
            <v>30387</v>
          </cell>
          <cell r="Q1659">
            <v>22879</v>
          </cell>
          <cell r="R1659">
            <v>24930</v>
          </cell>
          <cell r="S1659">
            <v>25591</v>
          </cell>
          <cell r="T1659">
            <v>23240</v>
          </cell>
          <cell r="U1659">
            <v>28932</v>
          </cell>
          <cell r="V1659">
            <v>22508</v>
          </cell>
          <cell r="W1659">
            <v>15474</v>
          </cell>
          <cell r="X1659">
            <v>17757</v>
          </cell>
          <cell r="Y1659">
            <v>18763</v>
          </cell>
          <cell r="Z1659">
            <v>23965</v>
          </cell>
          <cell r="AA1659">
            <v>16832</v>
          </cell>
          <cell r="AB1659">
            <v>19772</v>
          </cell>
          <cell r="AC1659">
            <v>17281</v>
          </cell>
          <cell r="AD1659">
            <v>37153</v>
          </cell>
          <cell r="AE1659">
            <v>11380</v>
          </cell>
          <cell r="AF1659">
            <v>14619</v>
          </cell>
          <cell r="AG1659">
            <v>7893</v>
          </cell>
          <cell r="AH1659">
            <v>13002</v>
          </cell>
          <cell r="AI1659">
            <v>7260</v>
          </cell>
          <cell r="AJ1659">
            <v>6464</v>
          </cell>
          <cell r="AK1659">
            <v>5364</v>
          </cell>
          <cell r="AL1659">
            <v>6110</v>
          </cell>
          <cell r="AM1659">
            <v>3735</v>
          </cell>
          <cell r="AN1659">
            <v>1073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6036702</v>
          </cell>
          <cell r="L1660">
            <v>156236</v>
          </cell>
          <cell r="M1660">
            <v>310648</v>
          </cell>
          <cell r="N1660">
            <v>300200</v>
          </cell>
          <cell r="O1660">
            <v>283843</v>
          </cell>
          <cell r="P1660">
            <v>278566</v>
          </cell>
          <cell r="Q1660">
            <v>277745</v>
          </cell>
          <cell r="R1660">
            <v>319359</v>
          </cell>
          <cell r="S1660">
            <v>274944</v>
          </cell>
          <cell r="T1660">
            <v>315076</v>
          </cell>
          <cell r="U1660">
            <v>339347</v>
          </cell>
          <cell r="V1660">
            <v>254825</v>
          </cell>
          <cell r="W1660">
            <v>235315</v>
          </cell>
          <cell r="X1660">
            <v>241802</v>
          </cell>
          <cell r="Y1660">
            <v>227348</v>
          </cell>
          <cell r="Z1660">
            <v>194871</v>
          </cell>
          <cell r="AA1660">
            <v>219740</v>
          </cell>
          <cell r="AB1660">
            <v>193925</v>
          </cell>
          <cell r="AC1660">
            <v>211263</v>
          </cell>
          <cell r="AD1660">
            <v>187221</v>
          </cell>
          <cell r="AE1660">
            <v>145740</v>
          </cell>
          <cell r="AF1660">
            <v>148945</v>
          </cell>
          <cell r="AG1660">
            <v>124755</v>
          </cell>
          <cell r="AH1660">
            <v>115880</v>
          </cell>
          <cell r="AI1660">
            <v>128452</v>
          </cell>
          <cell r="AJ1660">
            <v>135102</v>
          </cell>
          <cell r="AK1660">
            <v>136819</v>
          </cell>
          <cell r="AL1660">
            <v>120229</v>
          </cell>
          <cell r="AM1660">
            <v>128547</v>
          </cell>
          <cell r="AN1660">
            <v>26210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24148</v>
          </cell>
          <cell r="L1661">
            <v>996</v>
          </cell>
          <cell r="M1661">
            <v>1507</v>
          </cell>
          <cell r="N1661">
            <v>991</v>
          </cell>
          <cell r="O1661">
            <v>132</v>
          </cell>
          <cell r="P1661">
            <v>1540</v>
          </cell>
          <cell r="Q1661">
            <v>1376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1049</v>
          </cell>
          <cell r="Y1661">
            <v>502</v>
          </cell>
          <cell r="Z1661">
            <v>1242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515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2133514</v>
          </cell>
          <cell r="L1662">
            <v>2797</v>
          </cell>
          <cell r="M1662">
            <v>108872</v>
          </cell>
          <cell r="N1662">
            <v>75942</v>
          </cell>
          <cell r="O1662">
            <v>142673</v>
          </cell>
          <cell r="P1662">
            <v>181514</v>
          </cell>
          <cell r="Q1662">
            <v>88165</v>
          </cell>
          <cell r="R1662">
            <v>119716</v>
          </cell>
          <cell r="S1662">
            <v>152294</v>
          </cell>
          <cell r="T1662">
            <v>121103</v>
          </cell>
          <cell r="U1662">
            <v>216845</v>
          </cell>
          <cell r="V1662">
            <v>116669</v>
          </cell>
          <cell r="W1662">
            <v>133515</v>
          </cell>
          <cell r="X1662">
            <v>110431</v>
          </cell>
          <cell r="Y1662">
            <v>90117</v>
          </cell>
          <cell r="Z1662">
            <v>79804</v>
          </cell>
          <cell r="AA1662">
            <v>95273</v>
          </cell>
          <cell r="AB1662">
            <v>47833</v>
          </cell>
          <cell r="AC1662">
            <v>13178</v>
          </cell>
          <cell r="AD1662">
            <v>23807</v>
          </cell>
          <cell r="AE1662">
            <v>46553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5217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210745</v>
          </cell>
          <cell r="L1663">
            <v>3144</v>
          </cell>
          <cell r="M1663">
            <v>13363</v>
          </cell>
          <cell r="N1663">
            <v>11645</v>
          </cell>
          <cell r="O1663">
            <v>8048</v>
          </cell>
          <cell r="P1663">
            <v>11879</v>
          </cell>
          <cell r="Q1663">
            <v>11314</v>
          </cell>
          <cell r="R1663">
            <v>8477</v>
          </cell>
          <cell r="S1663">
            <v>8650</v>
          </cell>
          <cell r="T1663">
            <v>9064</v>
          </cell>
          <cell r="U1663">
            <v>15568</v>
          </cell>
          <cell r="V1663">
            <v>4555</v>
          </cell>
          <cell r="W1663">
            <v>10236</v>
          </cell>
          <cell r="X1663">
            <v>4848</v>
          </cell>
          <cell r="Y1663">
            <v>7718</v>
          </cell>
          <cell r="Z1663">
            <v>9320</v>
          </cell>
          <cell r="AA1663">
            <v>6838</v>
          </cell>
          <cell r="AB1663">
            <v>5511</v>
          </cell>
          <cell r="AC1663">
            <v>12483</v>
          </cell>
          <cell r="AD1663">
            <v>6859</v>
          </cell>
          <cell r="AE1663">
            <v>6397</v>
          </cell>
          <cell r="AF1663">
            <v>15750</v>
          </cell>
          <cell r="AG1663">
            <v>11247</v>
          </cell>
          <cell r="AH1663">
            <v>2429</v>
          </cell>
          <cell r="AI1663">
            <v>1042</v>
          </cell>
          <cell r="AJ1663">
            <v>941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206938</v>
          </cell>
          <cell r="L1664">
            <v>6108</v>
          </cell>
          <cell r="M1664">
            <v>10498</v>
          </cell>
          <cell r="N1664">
            <v>11010</v>
          </cell>
          <cell r="O1664">
            <v>11141</v>
          </cell>
          <cell r="P1664">
            <v>13310</v>
          </cell>
          <cell r="Q1664">
            <v>12765</v>
          </cell>
          <cell r="R1664">
            <v>12617</v>
          </cell>
          <cell r="S1664">
            <v>11500</v>
          </cell>
          <cell r="T1664">
            <v>10287</v>
          </cell>
          <cell r="U1664">
            <v>7035</v>
          </cell>
          <cell r="V1664">
            <v>8263</v>
          </cell>
          <cell r="W1664">
            <v>5367</v>
          </cell>
          <cell r="X1664">
            <v>6788</v>
          </cell>
          <cell r="Y1664">
            <v>6175</v>
          </cell>
          <cell r="Z1664">
            <v>4870</v>
          </cell>
          <cell r="AA1664">
            <v>4944</v>
          </cell>
          <cell r="AB1664">
            <v>9116</v>
          </cell>
          <cell r="AC1664">
            <v>8767</v>
          </cell>
          <cell r="AD1664">
            <v>4038</v>
          </cell>
          <cell r="AE1664">
            <v>4178</v>
          </cell>
          <cell r="AF1664">
            <v>7322</v>
          </cell>
          <cell r="AG1664">
            <v>5261</v>
          </cell>
          <cell r="AH1664">
            <v>3973</v>
          </cell>
          <cell r="AI1664">
            <v>2401</v>
          </cell>
          <cell r="AJ1664">
            <v>2977</v>
          </cell>
          <cell r="AK1664">
            <v>4845</v>
          </cell>
          <cell r="AL1664">
            <v>5425</v>
          </cell>
          <cell r="AM1664">
            <v>4420</v>
          </cell>
          <cell r="AN1664">
            <v>1537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1869729</v>
          </cell>
          <cell r="L1665">
            <v>8579</v>
          </cell>
          <cell r="M1665">
            <v>51593</v>
          </cell>
          <cell r="N1665">
            <v>205233</v>
          </cell>
          <cell r="O1665">
            <v>120969</v>
          </cell>
          <cell r="P1665">
            <v>133284</v>
          </cell>
          <cell r="Q1665">
            <v>52461</v>
          </cell>
          <cell r="R1665">
            <v>89011</v>
          </cell>
          <cell r="S1665">
            <v>93155</v>
          </cell>
          <cell r="T1665">
            <v>27262</v>
          </cell>
          <cell r="U1665">
            <v>49772</v>
          </cell>
          <cell r="V1665">
            <v>35380</v>
          </cell>
          <cell r="W1665">
            <v>103057</v>
          </cell>
          <cell r="X1665">
            <v>15390</v>
          </cell>
          <cell r="Y1665">
            <v>26797</v>
          </cell>
          <cell r="Z1665">
            <v>15760</v>
          </cell>
          <cell r="AA1665">
            <v>40056</v>
          </cell>
          <cell r="AB1665">
            <v>18971</v>
          </cell>
          <cell r="AC1665">
            <v>47988</v>
          </cell>
          <cell r="AD1665">
            <v>9992</v>
          </cell>
          <cell r="AE1665">
            <v>10281</v>
          </cell>
          <cell r="AF1665">
            <v>51182</v>
          </cell>
          <cell r="AG1665">
            <v>8705</v>
          </cell>
          <cell r="AH1665">
            <v>81837</v>
          </cell>
          <cell r="AI1665">
            <v>9121</v>
          </cell>
          <cell r="AJ1665">
            <v>32856</v>
          </cell>
          <cell r="AK1665">
            <v>7505</v>
          </cell>
          <cell r="AL1665">
            <v>278027</v>
          </cell>
          <cell r="AM1665">
            <v>27059</v>
          </cell>
          <cell r="AN1665">
            <v>8802</v>
          </cell>
          <cell r="AO1665">
            <v>209644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5287264</v>
          </cell>
          <cell r="L1666">
            <v>88892</v>
          </cell>
          <cell r="M1666">
            <v>287239</v>
          </cell>
          <cell r="N1666">
            <v>249375</v>
          </cell>
          <cell r="O1666">
            <v>287408</v>
          </cell>
          <cell r="P1666">
            <v>285647</v>
          </cell>
          <cell r="Q1666">
            <v>261681</v>
          </cell>
          <cell r="R1666">
            <v>187694</v>
          </cell>
          <cell r="S1666">
            <v>141166</v>
          </cell>
          <cell r="T1666">
            <v>198293</v>
          </cell>
          <cell r="U1666">
            <v>166638</v>
          </cell>
          <cell r="V1666">
            <v>220592</v>
          </cell>
          <cell r="W1666">
            <v>162013</v>
          </cell>
          <cell r="X1666">
            <v>295763</v>
          </cell>
          <cell r="Y1666">
            <v>137704</v>
          </cell>
          <cell r="Z1666">
            <v>143777</v>
          </cell>
          <cell r="AA1666">
            <v>90167</v>
          </cell>
          <cell r="AB1666">
            <v>238052</v>
          </cell>
          <cell r="AC1666">
            <v>229355</v>
          </cell>
          <cell r="AD1666">
            <v>155713</v>
          </cell>
          <cell r="AE1666">
            <v>221481</v>
          </cell>
          <cell r="AF1666">
            <v>230010</v>
          </cell>
          <cell r="AG1666">
            <v>176237</v>
          </cell>
          <cell r="AH1666">
            <v>84607</v>
          </cell>
          <cell r="AI1666">
            <v>114936</v>
          </cell>
          <cell r="AJ1666">
            <v>72937</v>
          </cell>
          <cell r="AK1666">
            <v>145333</v>
          </cell>
          <cell r="AL1666">
            <v>78545</v>
          </cell>
          <cell r="AM1666">
            <v>159144</v>
          </cell>
          <cell r="AN1666">
            <v>30368</v>
          </cell>
          <cell r="AO1666">
            <v>146497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281841</v>
          </cell>
          <cell r="L1667">
            <v>11148</v>
          </cell>
          <cell r="M1667">
            <v>22358</v>
          </cell>
          <cell r="N1667">
            <v>19863</v>
          </cell>
          <cell r="O1667">
            <v>21111</v>
          </cell>
          <cell r="P1667">
            <v>20314</v>
          </cell>
          <cell r="Q1667">
            <v>21154</v>
          </cell>
          <cell r="R1667">
            <v>17744</v>
          </cell>
          <cell r="S1667">
            <v>15895</v>
          </cell>
          <cell r="T1667">
            <v>13706</v>
          </cell>
          <cell r="U1667">
            <v>11589</v>
          </cell>
          <cell r="V1667">
            <v>11865</v>
          </cell>
          <cell r="W1667">
            <v>10973</v>
          </cell>
          <cell r="X1667">
            <v>10102</v>
          </cell>
          <cell r="Y1667">
            <v>9114</v>
          </cell>
          <cell r="Z1667">
            <v>10430</v>
          </cell>
          <cell r="AA1667">
            <v>7242</v>
          </cell>
          <cell r="AB1667">
            <v>8196</v>
          </cell>
          <cell r="AC1667">
            <v>5517</v>
          </cell>
          <cell r="AD1667">
            <v>5611</v>
          </cell>
          <cell r="AE1667">
            <v>5080</v>
          </cell>
          <cell r="AF1667">
            <v>3868</v>
          </cell>
          <cell r="AG1667">
            <v>3312</v>
          </cell>
          <cell r="AH1667">
            <v>2592</v>
          </cell>
          <cell r="AI1667">
            <v>1440</v>
          </cell>
          <cell r="AJ1667">
            <v>3676</v>
          </cell>
          <cell r="AK1667">
            <v>1778</v>
          </cell>
          <cell r="AL1667">
            <v>2513</v>
          </cell>
          <cell r="AM1667">
            <v>2583</v>
          </cell>
          <cell r="AN1667">
            <v>1067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1626802</v>
          </cell>
          <cell r="L1668">
            <v>11150</v>
          </cell>
          <cell r="M1668">
            <v>95114</v>
          </cell>
          <cell r="N1668">
            <v>141906</v>
          </cell>
          <cell r="O1668">
            <v>187291</v>
          </cell>
          <cell r="P1668">
            <v>109371</v>
          </cell>
          <cell r="Q1668">
            <v>119032</v>
          </cell>
          <cell r="R1668">
            <v>33291</v>
          </cell>
          <cell r="S1668">
            <v>47858</v>
          </cell>
          <cell r="T1668">
            <v>54415</v>
          </cell>
          <cell r="U1668">
            <v>76987</v>
          </cell>
          <cell r="V1668">
            <v>64999</v>
          </cell>
          <cell r="W1668">
            <v>44148</v>
          </cell>
          <cell r="X1668">
            <v>27904</v>
          </cell>
          <cell r="Y1668">
            <v>78677</v>
          </cell>
          <cell r="Z1668">
            <v>29235</v>
          </cell>
          <cell r="AA1668">
            <v>14713</v>
          </cell>
          <cell r="AB1668">
            <v>30995</v>
          </cell>
          <cell r="AC1668">
            <v>15539</v>
          </cell>
          <cell r="AD1668">
            <v>3758</v>
          </cell>
          <cell r="AE1668">
            <v>38294</v>
          </cell>
          <cell r="AF1668">
            <v>51353</v>
          </cell>
          <cell r="AG1668">
            <v>97549</v>
          </cell>
          <cell r="AH1668">
            <v>115602</v>
          </cell>
          <cell r="AI1668">
            <v>16963</v>
          </cell>
          <cell r="AJ1668">
            <v>28967</v>
          </cell>
          <cell r="AK1668">
            <v>28207</v>
          </cell>
          <cell r="AL1668">
            <v>10085</v>
          </cell>
          <cell r="AM1668">
            <v>48389</v>
          </cell>
          <cell r="AN1668">
            <v>5010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22805510</v>
          </cell>
          <cell r="L1669">
            <v>621534</v>
          </cell>
          <cell r="M1669">
            <v>1577858</v>
          </cell>
          <cell r="N1669">
            <v>1928924</v>
          </cell>
          <cell r="O1669">
            <v>1935927</v>
          </cell>
          <cell r="P1669">
            <v>1295330</v>
          </cell>
          <cell r="Q1669">
            <v>1051800</v>
          </cell>
          <cell r="R1669">
            <v>706659</v>
          </cell>
          <cell r="S1669">
            <v>744800</v>
          </cell>
          <cell r="T1669">
            <v>821958</v>
          </cell>
          <cell r="U1669">
            <v>841343</v>
          </cell>
          <cell r="V1669">
            <v>1037011</v>
          </cell>
          <cell r="W1669">
            <v>701460</v>
          </cell>
          <cell r="X1669">
            <v>478619</v>
          </cell>
          <cell r="Y1669">
            <v>752174</v>
          </cell>
          <cell r="Z1669">
            <v>648504</v>
          </cell>
          <cell r="AA1669">
            <v>641837</v>
          </cell>
          <cell r="AB1669">
            <v>585299</v>
          </cell>
          <cell r="AC1669">
            <v>933445</v>
          </cell>
          <cell r="AD1669">
            <v>890424</v>
          </cell>
          <cell r="AE1669">
            <v>808521</v>
          </cell>
          <cell r="AF1669">
            <v>590687</v>
          </cell>
          <cell r="AG1669">
            <v>493378</v>
          </cell>
          <cell r="AH1669">
            <v>358544</v>
          </cell>
          <cell r="AI1669">
            <v>233111</v>
          </cell>
          <cell r="AJ1669">
            <v>326614</v>
          </cell>
          <cell r="AK1669">
            <v>373486</v>
          </cell>
          <cell r="AL1669">
            <v>529879</v>
          </cell>
          <cell r="AM1669">
            <v>566309</v>
          </cell>
          <cell r="AN1669">
            <v>279648</v>
          </cell>
          <cell r="AO1669">
            <v>50427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  <cell r="J1670">
            <v>15604</v>
          </cell>
          <cell r="L1670">
            <v>216</v>
          </cell>
          <cell r="M1670">
            <v>264</v>
          </cell>
          <cell r="N1670">
            <v>255</v>
          </cell>
          <cell r="O1670">
            <v>1319</v>
          </cell>
          <cell r="P1670">
            <v>1554</v>
          </cell>
          <cell r="Q1670">
            <v>207</v>
          </cell>
          <cell r="R1670">
            <v>716</v>
          </cell>
          <cell r="S1670">
            <v>142</v>
          </cell>
          <cell r="T1670">
            <v>489</v>
          </cell>
          <cell r="U1670">
            <v>466</v>
          </cell>
          <cell r="V1670">
            <v>852</v>
          </cell>
          <cell r="W1670">
            <v>328</v>
          </cell>
          <cell r="X1670">
            <v>1270</v>
          </cell>
          <cell r="Y1670">
            <v>1203</v>
          </cell>
          <cell r="Z1670">
            <v>902</v>
          </cell>
          <cell r="AA1670">
            <v>337</v>
          </cell>
          <cell r="AB1670">
            <v>948</v>
          </cell>
          <cell r="AC1670">
            <v>1054</v>
          </cell>
          <cell r="AD1670">
            <v>1011</v>
          </cell>
          <cell r="AE1670">
            <v>1280</v>
          </cell>
          <cell r="AF1670">
            <v>760</v>
          </cell>
          <cell r="AG1670">
            <v>31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  <cell r="J1671">
            <v>2587871</v>
          </cell>
          <cell r="L1671">
            <v>11633</v>
          </cell>
          <cell r="M1671">
            <v>133234</v>
          </cell>
          <cell r="N1671">
            <v>198541</v>
          </cell>
          <cell r="O1671">
            <v>148493</v>
          </cell>
          <cell r="P1671">
            <v>128179</v>
          </cell>
          <cell r="Q1671">
            <v>108585</v>
          </cell>
          <cell r="R1671">
            <v>123735</v>
          </cell>
          <cell r="S1671">
            <v>130183</v>
          </cell>
          <cell r="T1671">
            <v>90796</v>
          </cell>
          <cell r="U1671">
            <v>156086</v>
          </cell>
          <cell r="V1671">
            <v>153945</v>
          </cell>
          <cell r="W1671">
            <v>97821</v>
          </cell>
          <cell r="X1671">
            <v>120892</v>
          </cell>
          <cell r="Y1671">
            <v>91817</v>
          </cell>
          <cell r="Z1671">
            <v>97867</v>
          </cell>
          <cell r="AA1671">
            <v>69826</v>
          </cell>
          <cell r="AB1671">
            <v>190177</v>
          </cell>
          <cell r="AC1671">
            <v>88134</v>
          </cell>
          <cell r="AD1671">
            <v>127581</v>
          </cell>
          <cell r="AE1671">
            <v>120378</v>
          </cell>
          <cell r="AF1671">
            <v>86108</v>
          </cell>
          <cell r="AG1671">
            <v>77217</v>
          </cell>
          <cell r="AH1671">
            <v>36643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  <cell r="J1672">
            <v>1034119</v>
          </cell>
          <cell r="L1672">
            <v>22461</v>
          </cell>
          <cell r="M1672">
            <v>61803</v>
          </cell>
          <cell r="N1672">
            <v>47590</v>
          </cell>
          <cell r="O1672">
            <v>57347</v>
          </cell>
          <cell r="P1672">
            <v>58879</v>
          </cell>
          <cell r="Q1672">
            <v>32099</v>
          </cell>
          <cell r="R1672">
            <v>37315</v>
          </cell>
          <cell r="S1672">
            <v>45751</v>
          </cell>
          <cell r="T1672">
            <v>40749</v>
          </cell>
          <cell r="U1672">
            <v>28583</v>
          </cell>
          <cell r="V1672">
            <v>30844</v>
          </cell>
          <cell r="W1672">
            <v>29482</v>
          </cell>
          <cell r="X1672">
            <v>37048</v>
          </cell>
          <cell r="Y1672">
            <v>62557</v>
          </cell>
          <cell r="Z1672">
            <v>59004</v>
          </cell>
          <cell r="AA1672">
            <v>31850</v>
          </cell>
          <cell r="AB1672">
            <v>54931</v>
          </cell>
          <cell r="AC1672">
            <v>81536</v>
          </cell>
          <cell r="AD1672">
            <v>53059</v>
          </cell>
          <cell r="AE1672">
            <v>55625</v>
          </cell>
          <cell r="AF1672">
            <v>55731</v>
          </cell>
          <cell r="AG1672">
            <v>49469</v>
          </cell>
          <cell r="AH1672">
            <v>406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  <cell r="J1673">
            <v>12844</v>
          </cell>
          <cell r="L1673">
            <v>295</v>
          </cell>
          <cell r="M1673">
            <v>318</v>
          </cell>
          <cell r="N1673">
            <v>363</v>
          </cell>
          <cell r="O1673">
            <v>588</v>
          </cell>
          <cell r="P1673">
            <v>1011</v>
          </cell>
          <cell r="Q1673">
            <v>287</v>
          </cell>
          <cell r="R1673">
            <v>203</v>
          </cell>
          <cell r="S1673">
            <v>389</v>
          </cell>
          <cell r="T1673">
            <v>124</v>
          </cell>
          <cell r="U1673">
            <v>365</v>
          </cell>
          <cell r="V1673">
            <v>410</v>
          </cell>
          <cell r="W1673">
            <v>436</v>
          </cell>
          <cell r="X1673">
            <v>702</v>
          </cell>
          <cell r="Y1673">
            <v>419</v>
          </cell>
          <cell r="Z1673">
            <v>461</v>
          </cell>
          <cell r="AA1673">
            <v>973</v>
          </cell>
          <cell r="AB1673">
            <v>1605</v>
          </cell>
          <cell r="AC1673">
            <v>415</v>
          </cell>
          <cell r="AD1673">
            <v>586</v>
          </cell>
          <cell r="AE1673">
            <v>600</v>
          </cell>
          <cell r="AF1673">
            <v>1827</v>
          </cell>
          <cell r="AG1673">
            <v>467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1238863</v>
          </cell>
          <cell r="L1674">
            <v>3060</v>
          </cell>
          <cell r="M1674">
            <v>95611</v>
          </cell>
          <cell r="N1674">
            <v>77119</v>
          </cell>
          <cell r="O1674">
            <v>66550</v>
          </cell>
          <cell r="P1674">
            <v>28962</v>
          </cell>
          <cell r="Q1674">
            <v>49383</v>
          </cell>
          <cell r="R1674">
            <v>26728</v>
          </cell>
          <cell r="S1674">
            <v>69828</v>
          </cell>
          <cell r="T1674">
            <v>26969</v>
          </cell>
          <cell r="U1674">
            <v>61135</v>
          </cell>
          <cell r="V1674">
            <v>43404</v>
          </cell>
          <cell r="W1674">
            <v>59573</v>
          </cell>
          <cell r="X1674">
            <v>73114</v>
          </cell>
          <cell r="Y1674">
            <v>140885</v>
          </cell>
          <cell r="Z1674">
            <v>47875</v>
          </cell>
          <cell r="AA1674">
            <v>63919</v>
          </cell>
          <cell r="AB1674">
            <v>67007</v>
          </cell>
          <cell r="AC1674">
            <v>63277</v>
          </cell>
          <cell r="AD1674">
            <v>56417</v>
          </cell>
          <cell r="AE1674">
            <v>82706</v>
          </cell>
          <cell r="AF1674">
            <v>33199</v>
          </cell>
          <cell r="AG1674">
            <v>2142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434445</v>
          </cell>
          <cell r="L1675">
            <v>5781</v>
          </cell>
          <cell r="M1675">
            <v>18165</v>
          </cell>
          <cell r="N1675">
            <v>7181</v>
          </cell>
          <cell r="O1675">
            <v>10164</v>
          </cell>
          <cell r="P1675">
            <v>12484</v>
          </cell>
          <cell r="Q1675">
            <v>6236</v>
          </cell>
          <cell r="R1675">
            <v>12001</v>
          </cell>
          <cell r="S1675">
            <v>13586</v>
          </cell>
          <cell r="T1675">
            <v>7688</v>
          </cell>
          <cell r="U1675">
            <v>16806</v>
          </cell>
          <cell r="V1675">
            <v>22660</v>
          </cell>
          <cell r="W1675">
            <v>54146</v>
          </cell>
          <cell r="X1675">
            <v>35105</v>
          </cell>
          <cell r="Y1675">
            <v>33892</v>
          </cell>
          <cell r="Z1675">
            <v>32935</v>
          </cell>
          <cell r="AA1675">
            <v>34645</v>
          </cell>
          <cell r="AB1675">
            <v>15627</v>
          </cell>
          <cell r="AC1675">
            <v>18906</v>
          </cell>
          <cell r="AD1675">
            <v>19747</v>
          </cell>
          <cell r="AE1675">
            <v>16748</v>
          </cell>
          <cell r="AF1675">
            <v>4440</v>
          </cell>
          <cell r="AG1675">
            <v>35502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748286</v>
          </cell>
          <cell r="L1676">
            <v>14571</v>
          </cell>
          <cell r="M1676">
            <v>28190</v>
          </cell>
          <cell r="N1676">
            <v>30041</v>
          </cell>
          <cell r="O1676">
            <v>38935</v>
          </cell>
          <cell r="P1676">
            <v>29875</v>
          </cell>
          <cell r="Q1676">
            <v>27491</v>
          </cell>
          <cell r="R1676">
            <v>33662</v>
          </cell>
          <cell r="S1676">
            <v>39130</v>
          </cell>
          <cell r="T1676">
            <v>40649</v>
          </cell>
          <cell r="U1676">
            <v>29420</v>
          </cell>
          <cell r="V1676">
            <v>27430</v>
          </cell>
          <cell r="W1676">
            <v>27196</v>
          </cell>
          <cell r="X1676">
            <v>27123</v>
          </cell>
          <cell r="Y1676">
            <v>24793</v>
          </cell>
          <cell r="Z1676">
            <v>26164</v>
          </cell>
          <cell r="AA1676">
            <v>27927</v>
          </cell>
          <cell r="AB1676">
            <v>23028</v>
          </cell>
          <cell r="AC1676">
            <v>33425</v>
          </cell>
          <cell r="AD1676">
            <v>30788</v>
          </cell>
          <cell r="AE1676">
            <v>22570</v>
          </cell>
          <cell r="AF1676">
            <v>18147</v>
          </cell>
          <cell r="AG1676">
            <v>22263</v>
          </cell>
          <cell r="AH1676">
            <v>21281</v>
          </cell>
          <cell r="AI1676">
            <v>19059</v>
          </cell>
          <cell r="AJ1676">
            <v>16169</v>
          </cell>
          <cell r="AK1676">
            <v>17234</v>
          </cell>
          <cell r="AL1676">
            <v>19001</v>
          </cell>
          <cell r="AM1676">
            <v>14892</v>
          </cell>
          <cell r="AN1676">
            <v>16035</v>
          </cell>
          <cell r="AO1676">
            <v>1797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3176501</v>
          </cell>
          <cell r="L1677">
            <v>9198</v>
          </cell>
          <cell r="M1677">
            <v>128595</v>
          </cell>
          <cell r="N1677">
            <v>201331</v>
          </cell>
          <cell r="O1677">
            <v>181412</v>
          </cell>
          <cell r="P1677">
            <v>120766</v>
          </cell>
          <cell r="Q1677">
            <v>126665</v>
          </cell>
          <cell r="R1677">
            <v>127966</v>
          </cell>
          <cell r="S1677">
            <v>108579</v>
          </cell>
          <cell r="T1677">
            <v>603885</v>
          </cell>
          <cell r="U1677">
            <v>95561</v>
          </cell>
          <cell r="V1677">
            <v>155152</v>
          </cell>
          <cell r="W1677">
            <v>138699</v>
          </cell>
          <cell r="X1677">
            <v>113344</v>
          </cell>
          <cell r="Y1677">
            <v>113648</v>
          </cell>
          <cell r="Z1677">
            <v>91838</v>
          </cell>
          <cell r="AA1677">
            <v>87418</v>
          </cell>
          <cell r="AB1677">
            <v>110027</v>
          </cell>
          <cell r="AC1677">
            <v>65810</v>
          </cell>
          <cell r="AD1677">
            <v>90618</v>
          </cell>
          <cell r="AE1677">
            <v>83914</v>
          </cell>
          <cell r="AF1677">
            <v>50874</v>
          </cell>
          <cell r="AG1677">
            <v>67737</v>
          </cell>
          <cell r="AH1677">
            <v>70587</v>
          </cell>
          <cell r="AI1677">
            <v>36983</v>
          </cell>
          <cell r="AJ1677">
            <v>47345</v>
          </cell>
          <cell r="AK1677">
            <v>35594</v>
          </cell>
          <cell r="AL1677">
            <v>35244</v>
          </cell>
          <cell r="AM1677">
            <v>41066</v>
          </cell>
          <cell r="AN1677">
            <v>34689</v>
          </cell>
          <cell r="AO1677">
            <v>1956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7421454</v>
          </cell>
          <cell r="L1678">
            <v>82219</v>
          </cell>
          <cell r="M1678">
            <v>237106</v>
          </cell>
          <cell r="N1678">
            <v>208826</v>
          </cell>
          <cell r="O1678">
            <v>213050</v>
          </cell>
          <cell r="P1678">
            <v>203012</v>
          </cell>
          <cell r="Q1678">
            <v>242012</v>
          </cell>
          <cell r="R1678">
            <v>236381</v>
          </cell>
          <cell r="S1678">
            <v>268083</v>
          </cell>
          <cell r="T1678">
            <v>265783</v>
          </cell>
          <cell r="U1678">
            <v>292353</v>
          </cell>
          <cell r="V1678">
            <v>344197</v>
          </cell>
          <cell r="W1678">
            <v>327400</v>
          </cell>
          <cell r="X1678">
            <v>305095</v>
          </cell>
          <cell r="Y1678">
            <v>259932</v>
          </cell>
          <cell r="Z1678">
            <v>209262</v>
          </cell>
          <cell r="AA1678">
            <v>250344</v>
          </cell>
          <cell r="AB1678">
            <v>305272</v>
          </cell>
          <cell r="AC1678">
            <v>499800</v>
          </cell>
          <cell r="AD1678">
            <v>448405</v>
          </cell>
          <cell r="AE1678">
            <v>264003</v>
          </cell>
          <cell r="AF1678">
            <v>345274</v>
          </cell>
          <cell r="AG1678">
            <v>410924</v>
          </cell>
          <cell r="AH1678">
            <v>189843</v>
          </cell>
          <cell r="AI1678">
            <v>117779</v>
          </cell>
          <cell r="AJ1678">
            <v>160493</v>
          </cell>
          <cell r="AK1678">
            <v>113248</v>
          </cell>
          <cell r="AL1678">
            <v>241567</v>
          </cell>
          <cell r="AM1678">
            <v>186527</v>
          </cell>
          <cell r="AN1678">
            <v>193082</v>
          </cell>
          <cell r="AO1678">
            <v>182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  <cell r="J1679">
            <v>31501</v>
          </cell>
          <cell r="L1679">
            <v>52</v>
          </cell>
          <cell r="M1679">
            <v>1240</v>
          </cell>
          <cell r="N1679">
            <v>830</v>
          </cell>
          <cell r="O1679">
            <v>1165</v>
          </cell>
          <cell r="P1679">
            <v>2511</v>
          </cell>
          <cell r="Q1679">
            <v>1361</v>
          </cell>
          <cell r="R1679">
            <v>219</v>
          </cell>
          <cell r="S1679">
            <v>277</v>
          </cell>
          <cell r="T1679">
            <v>505</v>
          </cell>
          <cell r="U1679">
            <v>824</v>
          </cell>
          <cell r="V1679">
            <v>392</v>
          </cell>
          <cell r="W1679">
            <v>593</v>
          </cell>
          <cell r="X1679">
            <v>70</v>
          </cell>
          <cell r="Y1679">
            <v>119</v>
          </cell>
          <cell r="Z1679">
            <v>312</v>
          </cell>
          <cell r="AA1679">
            <v>1095</v>
          </cell>
          <cell r="AB1679">
            <v>410</v>
          </cell>
          <cell r="AC1679">
            <v>908</v>
          </cell>
          <cell r="AD1679">
            <v>304</v>
          </cell>
          <cell r="AE1679">
            <v>146</v>
          </cell>
          <cell r="AF1679">
            <v>585</v>
          </cell>
          <cell r="AG1679">
            <v>664</v>
          </cell>
          <cell r="AH1679">
            <v>2696</v>
          </cell>
          <cell r="AI1679">
            <v>875</v>
          </cell>
          <cell r="AJ1679">
            <v>3414</v>
          </cell>
          <cell r="AK1679">
            <v>1490</v>
          </cell>
          <cell r="AL1679">
            <v>1463</v>
          </cell>
          <cell r="AM1679">
            <v>5709</v>
          </cell>
          <cell r="AN1679">
            <v>1272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  <cell r="J1680">
            <v>1082663</v>
          </cell>
          <cell r="L1680">
            <v>907</v>
          </cell>
          <cell r="M1680">
            <v>32968</v>
          </cell>
          <cell r="N1680">
            <v>45016</v>
          </cell>
          <cell r="O1680">
            <v>58501</v>
          </cell>
          <cell r="P1680">
            <v>35540</v>
          </cell>
          <cell r="Q1680">
            <v>24449</v>
          </cell>
          <cell r="R1680">
            <v>6757</v>
          </cell>
          <cell r="S1680">
            <v>20021</v>
          </cell>
          <cell r="T1680">
            <v>5341</v>
          </cell>
          <cell r="U1680">
            <v>5553</v>
          </cell>
          <cell r="V1680">
            <v>3076</v>
          </cell>
          <cell r="W1680">
            <v>20059</v>
          </cell>
          <cell r="X1680">
            <v>291</v>
          </cell>
          <cell r="Y1680">
            <v>708</v>
          </cell>
          <cell r="Z1680">
            <v>4761</v>
          </cell>
          <cell r="AA1680">
            <v>1232</v>
          </cell>
          <cell r="AB1680">
            <v>7702</v>
          </cell>
          <cell r="AC1680">
            <v>1326</v>
          </cell>
          <cell r="AD1680">
            <v>423</v>
          </cell>
          <cell r="AE1680">
            <v>14655</v>
          </cell>
          <cell r="AF1680">
            <v>17805</v>
          </cell>
          <cell r="AG1680">
            <v>15741</v>
          </cell>
          <cell r="AH1680">
            <v>83644</v>
          </cell>
          <cell r="AI1680">
            <v>88282</v>
          </cell>
          <cell r="AJ1680">
            <v>77191</v>
          </cell>
          <cell r="AK1680">
            <v>172544</v>
          </cell>
          <cell r="AL1680">
            <v>121721</v>
          </cell>
          <cell r="AM1680">
            <v>127072</v>
          </cell>
          <cell r="AN1680">
            <v>56438</v>
          </cell>
          <cell r="AO1680">
            <v>32939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  <cell r="J1681">
            <v>1085525</v>
          </cell>
          <cell r="L1681">
            <v>5943</v>
          </cell>
          <cell r="M1681">
            <v>11081</v>
          </cell>
          <cell r="N1681">
            <v>18271</v>
          </cell>
          <cell r="O1681">
            <v>20411</v>
          </cell>
          <cell r="P1681">
            <v>20138</v>
          </cell>
          <cell r="Q1681">
            <v>21642</v>
          </cell>
          <cell r="R1681">
            <v>19764</v>
          </cell>
          <cell r="S1681">
            <v>15712</v>
          </cell>
          <cell r="T1681">
            <v>1576</v>
          </cell>
          <cell r="U1681">
            <v>4772</v>
          </cell>
          <cell r="V1681">
            <v>2273</v>
          </cell>
          <cell r="W1681">
            <v>40780</v>
          </cell>
          <cell r="X1681">
            <v>10181</v>
          </cell>
          <cell r="Y1681">
            <v>2705</v>
          </cell>
          <cell r="Z1681">
            <v>7009</v>
          </cell>
          <cell r="AA1681">
            <v>2931</v>
          </cell>
          <cell r="AB1681">
            <v>5839</v>
          </cell>
          <cell r="AC1681">
            <v>19588</v>
          </cell>
          <cell r="AD1681">
            <v>11537</v>
          </cell>
          <cell r="AE1681">
            <v>19366</v>
          </cell>
          <cell r="AF1681">
            <v>5206</v>
          </cell>
          <cell r="AG1681">
            <v>10106</v>
          </cell>
          <cell r="AH1681">
            <v>75979</v>
          </cell>
          <cell r="AI1681">
            <v>50277</v>
          </cell>
          <cell r="AJ1681">
            <v>55932</v>
          </cell>
          <cell r="AK1681">
            <v>170822</v>
          </cell>
          <cell r="AL1681">
            <v>172457</v>
          </cell>
          <cell r="AM1681">
            <v>187898</v>
          </cell>
          <cell r="AN1681">
            <v>69196</v>
          </cell>
          <cell r="AO1681">
            <v>26133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4094628</v>
          </cell>
          <cell r="L1682">
            <v>90753</v>
          </cell>
          <cell r="M1682">
            <v>233839</v>
          </cell>
          <cell r="N1682">
            <v>213743</v>
          </cell>
          <cell r="O1682">
            <v>194443</v>
          </cell>
          <cell r="P1682">
            <v>209454</v>
          </cell>
          <cell r="Q1682">
            <v>221188</v>
          </cell>
          <cell r="R1682">
            <v>241167</v>
          </cell>
          <cell r="S1682">
            <v>248064</v>
          </cell>
          <cell r="T1682">
            <v>266995</v>
          </cell>
          <cell r="U1682">
            <v>254268</v>
          </cell>
          <cell r="V1682">
            <v>191275</v>
          </cell>
          <cell r="W1682">
            <v>184509</v>
          </cell>
          <cell r="X1682">
            <v>172900</v>
          </cell>
          <cell r="Y1682">
            <v>157991</v>
          </cell>
          <cell r="Z1682">
            <v>145867</v>
          </cell>
          <cell r="AA1682">
            <v>126237</v>
          </cell>
          <cell r="AB1682">
            <v>110373</v>
          </cell>
          <cell r="AC1682">
            <v>105743</v>
          </cell>
          <cell r="AD1682">
            <v>98760</v>
          </cell>
          <cell r="AE1682">
            <v>89327</v>
          </cell>
          <cell r="AF1682">
            <v>86683</v>
          </cell>
          <cell r="AG1682">
            <v>74608</v>
          </cell>
          <cell r="AH1682">
            <v>66140</v>
          </cell>
          <cell r="AI1682">
            <v>62416</v>
          </cell>
          <cell r="AJ1682">
            <v>59339</v>
          </cell>
          <cell r="AK1682">
            <v>63782</v>
          </cell>
          <cell r="AL1682">
            <v>60681</v>
          </cell>
          <cell r="AM1682">
            <v>50136</v>
          </cell>
          <cell r="AN1682">
            <v>13947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101746</v>
          </cell>
          <cell r="L1683">
            <v>3411</v>
          </cell>
          <cell r="M1683">
            <v>9265</v>
          </cell>
          <cell r="N1683">
            <v>8046</v>
          </cell>
          <cell r="O1683">
            <v>7036</v>
          </cell>
          <cell r="P1683">
            <v>5841</v>
          </cell>
          <cell r="Q1683">
            <v>5956</v>
          </cell>
          <cell r="R1683">
            <v>5451</v>
          </cell>
          <cell r="S1683">
            <v>7049</v>
          </cell>
          <cell r="T1683">
            <v>5915</v>
          </cell>
          <cell r="U1683">
            <v>11079</v>
          </cell>
          <cell r="V1683">
            <v>5462</v>
          </cell>
          <cell r="W1683">
            <v>4772</v>
          </cell>
          <cell r="X1683">
            <v>3061</v>
          </cell>
          <cell r="Y1683">
            <v>2664</v>
          </cell>
          <cell r="Z1683">
            <v>1998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476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1641135</v>
          </cell>
          <cell r="L1684">
            <v>44959</v>
          </cell>
          <cell r="M1684">
            <v>100270</v>
          </cell>
          <cell r="N1684">
            <v>91868</v>
          </cell>
          <cell r="O1684">
            <v>83390</v>
          </cell>
          <cell r="P1684">
            <v>94577</v>
          </cell>
          <cell r="Q1684">
            <v>98807</v>
          </cell>
          <cell r="R1684">
            <v>107093</v>
          </cell>
          <cell r="S1684">
            <v>107175</v>
          </cell>
          <cell r="T1684">
            <v>125229</v>
          </cell>
          <cell r="U1684">
            <v>105904</v>
          </cell>
          <cell r="V1684">
            <v>83543</v>
          </cell>
          <cell r="W1684">
            <v>76218</v>
          </cell>
          <cell r="X1684">
            <v>66299</v>
          </cell>
          <cell r="Y1684">
            <v>55212</v>
          </cell>
          <cell r="Z1684">
            <v>44302</v>
          </cell>
          <cell r="AA1684">
            <v>46000</v>
          </cell>
          <cell r="AB1684">
            <v>36790</v>
          </cell>
          <cell r="AC1684">
            <v>33712</v>
          </cell>
          <cell r="AD1684">
            <v>38090</v>
          </cell>
          <cell r="AE1684">
            <v>28077</v>
          </cell>
          <cell r="AF1684">
            <v>27530</v>
          </cell>
          <cell r="AG1684">
            <v>21235</v>
          </cell>
          <cell r="AH1684">
            <v>22533</v>
          </cell>
          <cell r="AI1684">
            <v>20765</v>
          </cell>
          <cell r="AJ1684">
            <v>21275</v>
          </cell>
          <cell r="AK1684">
            <v>19911</v>
          </cell>
          <cell r="AL1684">
            <v>18240</v>
          </cell>
          <cell r="AM1684">
            <v>18169</v>
          </cell>
          <cell r="AN1684">
            <v>3962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5593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291</v>
          </cell>
          <cell r="T1685">
            <v>105</v>
          </cell>
          <cell r="V1685">
            <v>597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170468</v>
          </cell>
          <cell r="L1686">
            <v>1349</v>
          </cell>
          <cell r="M1686">
            <v>15319</v>
          </cell>
          <cell r="N1686">
            <v>11588</v>
          </cell>
          <cell r="O1686">
            <v>17105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4897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43317</v>
          </cell>
          <cell r="L1687">
            <v>2326</v>
          </cell>
          <cell r="M1687">
            <v>2094</v>
          </cell>
          <cell r="N1687">
            <v>3891</v>
          </cell>
          <cell r="O1687">
            <v>4160</v>
          </cell>
          <cell r="P1687">
            <v>1927</v>
          </cell>
          <cell r="Q1687">
            <v>2840</v>
          </cell>
          <cell r="R1687">
            <v>4828</v>
          </cell>
          <cell r="S1687">
            <v>2790</v>
          </cell>
          <cell r="T1687">
            <v>3837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166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76704</v>
          </cell>
          <cell r="L1688">
            <v>1637</v>
          </cell>
          <cell r="M1688">
            <v>2488</v>
          </cell>
          <cell r="N1688">
            <v>3970</v>
          </cell>
          <cell r="O1688">
            <v>3224</v>
          </cell>
          <cell r="P1688">
            <v>4294</v>
          </cell>
          <cell r="Q1688">
            <v>4164</v>
          </cell>
          <cell r="R1688">
            <v>2771</v>
          </cell>
          <cell r="S1688">
            <v>4677</v>
          </cell>
          <cell r="T1688">
            <v>3359</v>
          </cell>
          <cell r="U1688">
            <v>3853</v>
          </cell>
          <cell r="V1688">
            <v>3424</v>
          </cell>
          <cell r="W1688">
            <v>3910</v>
          </cell>
          <cell r="X1688">
            <v>3440</v>
          </cell>
          <cell r="Y1688">
            <v>3393</v>
          </cell>
          <cell r="Z1688">
            <v>2777</v>
          </cell>
          <cell r="AA1688">
            <v>2318</v>
          </cell>
          <cell r="AB1688">
            <v>3282</v>
          </cell>
          <cell r="AC1688">
            <v>1434</v>
          </cell>
          <cell r="AD1688">
            <v>2155</v>
          </cell>
          <cell r="AE1688">
            <v>2734</v>
          </cell>
          <cell r="AF1688">
            <v>2623</v>
          </cell>
          <cell r="AG1688">
            <v>973</v>
          </cell>
          <cell r="AH1688">
            <v>1567</v>
          </cell>
          <cell r="AI1688">
            <v>1607</v>
          </cell>
          <cell r="AJ1688">
            <v>1526</v>
          </cell>
          <cell r="AK1688">
            <v>1178</v>
          </cell>
          <cell r="AL1688">
            <v>1219</v>
          </cell>
          <cell r="AM1688">
            <v>2085</v>
          </cell>
          <cell r="AN1688">
            <v>622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  <cell r="J1689">
            <v>221423</v>
          </cell>
          <cell r="L1689">
            <v>2016</v>
          </cell>
          <cell r="M1689">
            <v>12315</v>
          </cell>
          <cell r="N1689">
            <v>4359</v>
          </cell>
          <cell r="O1689">
            <v>4612</v>
          </cell>
          <cell r="P1689">
            <v>3401</v>
          </cell>
          <cell r="Q1689">
            <v>49871</v>
          </cell>
          <cell r="R1689">
            <v>15591</v>
          </cell>
          <cell r="S1689">
            <v>23688</v>
          </cell>
          <cell r="T1689">
            <v>6590</v>
          </cell>
          <cell r="U1689">
            <v>2963</v>
          </cell>
          <cell r="V1689">
            <v>6098</v>
          </cell>
          <cell r="W1689">
            <v>3020</v>
          </cell>
          <cell r="X1689">
            <v>5389</v>
          </cell>
          <cell r="Y1689">
            <v>3383</v>
          </cell>
          <cell r="Z1689">
            <v>1610</v>
          </cell>
          <cell r="AA1689">
            <v>24797</v>
          </cell>
          <cell r="AB1689">
            <v>2731</v>
          </cell>
          <cell r="AC1689">
            <v>7513</v>
          </cell>
          <cell r="AD1689">
            <v>1009</v>
          </cell>
          <cell r="AE1689">
            <v>1896</v>
          </cell>
          <cell r="AF1689">
            <v>3042</v>
          </cell>
          <cell r="AG1689">
            <v>6353</v>
          </cell>
          <cell r="AH1689">
            <v>11797</v>
          </cell>
          <cell r="AI1689">
            <v>5475</v>
          </cell>
          <cell r="AJ1689">
            <v>2740</v>
          </cell>
          <cell r="AL1689">
            <v>720</v>
          </cell>
          <cell r="AM1689">
            <v>2166</v>
          </cell>
          <cell r="AN1689">
            <v>95</v>
          </cell>
          <cell r="AO1689">
            <v>6183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1657692</v>
          </cell>
          <cell r="L1690">
            <v>38536</v>
          </cell>
          <cell r="M1690">
            <v>129558</v>
          </cell>
          <cell r="N1690">
            <v>94752</v>
          </cell>
          <cell r="O1690">
            <v>83323</v>
          </cell>
          <cell r="P1690">
            <v>100285</v>
          </cell>
          <cell r="Q1690">
            <v>95001</v>
          </cell>
          <cell r="R1690">
            <v>102488</v>
          </cell>
          <cell r="S1690">
            <v>62779</v>
          </cell>
          <cell r="T1690">
            <v>52649</v>
          </cell>
          <cell r="U1690">
            <v>83531</v>
          </cell>
          <cell r="V1690">
            <v>70794</v>
          </cell>
          <cell r="W1690">
            <v>40181</v>
          </cell>
          <cell r="X1690">
            <v>42438</v>
          </cell>
          <cell r="Y1690">
            <v>87013</v>
          </cell>
          <cell r="Z1690">
            <v>84432</v>
          </cell>
          <cell r="AA1690">
            <v>80431</v>
          </cell>
          <cell r="AB1690">
            <v>73311</v>
          </cell>
          <cell r="AC1690">
            <v>32665</v>
          </cell>
          <cell r="AD1690">
            <v>53671</v>
          </cell>
          <cell r="AE1690">
            <v>41119</v>
          </cell>
          <cell r="AF1690">
            <v>41965</v>
          </cell>
          <cell r="AG1690">
            <v>31902</v>
          </cell>
          <cell r="AH1690">
            <v>12372</v>
          </cell>
          <cell r="AI1690">
            <v>22764</v>
          </cell>
          <cell r="AJ1690">
            <v>26425</v>
          </cell>
          <cell r="AK1690">
            <v>19977</v>
          </cell>
          <cell r="AL1690">
            <v>18757</v>
          </cell>
          <cell r="AM1690">
            <v>14495</v>
          </cell>
          <cell r="AN1690">
            <v>19795</v>
          </cell>
          <cell r="AO1690">
            <v>283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  <cell r="J1691">
            <v>109760</v>
          </cell>
          <cell r="L1691">
            <v>5483</v>
          </cell>
          <cell r="M1691">
            <v>5649</v>
          </cell>
          <cell r="N1691">
            <v>7301</v>
          </cell>
          <cell r="O1691">
            <v>3582</v>
          </cell>
          <cell r="P1691">
            <v>5165</v>
          </cell>
          <cell r="Q1691">
            <v>5176</v>
          </cell>
          <cell r="R1691">
            <v>1829</v>
          </cell>
          <cell r="S1691">
            <v>7794</v>
          </cell>
          <cell r="T1691">
            <v>5518</v>
          </cell>
          <cell r="U1691">
            <v>13291</v>
          </cell>
          <cell r="V1691">
            <v>2252</v>
          </cell>
          <cell r="W1691">
            <v>3570</v>
          </cell>
          <cell r="X1691">
            <v>4383</v>
          </cell>
          <cell r="Y1691">
            <v>4313</v>
          </cell>
          <cell r="Z1691">
            <v>2541</v>
          </cell>
          <cell r="AA1691">
            <v>3048</v>
          </cell>
          <cell r="AB1691">
            <v>2812</v>
          </cell>
          <cell r="AC1691">
            <v>3214</v>
          </cell>
          <cell r="AD1691">
            <v>1044</v>
          </cell>
          <cell r="AE1691">
            <v>2742</v>
          </cell>
          <cell r="AF1691">
            <v>4190</v>
          </cell>
          <cell r="AG1691">
            <v>1427</v>
          </cell>
          <cell r="AH1691">
            <v>1369</v>
          </cell>
          <cell r="AI1691">
            <v>2399</v>
          </cell>
          <cell r="AJ1691">
            <v>1913</v>
          </cell>
          <cell r="AK1691">
            <v>1857</v>
          </cell>
          <cell r="AL1691">
            <v>3015</v>
          </cell>
          <cell r="AM1691">
            <v>2305</v>
          </cell>
          <cell r="AN1691">
            <v>578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  <cell r="J1692">
            <v>359754</v>
          </cell>
          <cell r="L1692">
            <v>4333</v>
          </cell>
          <cell r="M1692">
            <v>20653</v>
          </cell>
          <cell r="N1692">
            <v>37396</v>
          </cell>
          <cell r="O1692">
            <v>99895</v>
          </cell>
          <cell r="P1692">
            <v>8810</v>
          </cell>
          <cell r="Q1692">
            <v>9918</v>
          </cell>
          <cell r="R1692">
            <v>3276</v>
          </cell>
          <cell r="S1692">
            <v>10539</v>
          </cell>
          <cell r="T1692">
            <v>23036</v>
          </cell>
          <cell r="U1692">
            <v>8114</v>
          </cell>
          <cell r="V1692">
            <v>1868</v>
          </cell>
          <cell r="W1692">
            <v>32991</v>
          </cell>
          <cell r="X1692">
            <v>20000</v>
          </cell>
          <cell r="Y1692">
            <v>19106</v>
          </cell>
          <cell r="Z1692">
            <v>9963</v>
          </cell>
          <cell r="AA1692">
            <v>2815</v>
          </cell>
          <cell r="AB1692">
            <v>3191</v>
          </cell>
          <cell r="AC1692">
            <v>958</v>
          </cell>
          <cell r="AD1692">
            <v>8095</v>
          </cell>
          <cell r="AE1692">
            <v>2316</v>
          </cell>
          <cell r="AF1692">
            <v>3749</v>
          </cell>
          <cell r="AG1692">
            <v>1266</v>
          </cell>
          <cell r="AH1692">
            <v>1764</v>
          </cell>
          <cell r="AI1692">
            <v>18022</v>
          </cell>
          <cell r="AJ1692">
            <v>1048</v>
          </cell>
          <cell r="AK1692">
            <v>5623</v>
          </cell>
          <cell r="AL1692">
            <v>573</v>
          </cell>
          <cell r="AM1692">
            <v>252</v>
          </cell>
          <cell r="AN1692">
            <v>184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9104814</v>
          </cell>
          <cell r="L1693">
            <v>220622</v>
          </cell>
          <cell r="M1693">
            <v>524392</v>
          </cell>
          <cell r="N1693">
            <v>657361</v>
          </cell>
          <cell r="O1693">
            <v>554251</v>
          </cell>
          <cell r="P1693">
            <v>332946</v>
          </cell>
          <cell r="Q1693">
            <v>259427</v>
          </cell>
          <cell r="R1693">
            <v>272370</v>
          </cell>
          <cell r="S1693">
            <v>339298</v>
          </cell>
          <cell r="T1693">
            <v>318431</v>
          </cell>
          <cell r="U1693">
            <v>372388</v>
          </cell>
          <cell r="V1693">
            <v>339187</v>
          </cell>
          <cell r="W1693">
            <v>218127</v>
          </cell>
          <cell r="X1693">
            <v>277160</v>
          </cell>
          <cell r="Y1693">
            <v>323445</v>
          </cell>
          <cell r="Z1693">
            <v>255514</v>
          </cell>
          <cell r="AA1693">
            <v>311203</v>
          </cell>
          <cell r="AB1693">
            <v>403535</v>
          </cell>
          <cell r="AC1693">
            <v>401339</v>
          </cell>
          <cell r="AD1693">
            <v>682756</v>
          </cell>
          <cell r="AE1693">
            <v>627113</v>
          </cell>
          <cell r="AF1693">
            <v>264292</v>
          </cell>
          <cell r="AG1693">
            <v>173067</v>
          </cell>
          <cell r="AH1693">
            <v>133765</v>
          </cell>
          <cell r="AI1693">
            <v>111369</v>
          </cell>
          <cell r="AJ1693">
            <v>138801</v>
          </cell>
          <cell r="AK1693">
            <v>132074</v>
          </cell>
          <cell r="AL1693">
            <v>97758</v>
          </cell>
          <cell r="AM1693">
            <v>107037</v>
          </cell>
          <cell r="AN1693">
            <v>251902</v>
          </cell>
          <cell r="AO1693">
            <v>3884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  <cell r="J1694">
            <v>20255</v>
          </cell>
          <cell r="M1694">
            <v>232</v>
          </cell>
          <cell r="N1694">
            <v>46</v>
          </cell>
          <cell r="O1694">
            <v>1913</v>
          </cell>
          <cell r="P1694">
            <v>59</v>
          </cell>
          <cell r="R1694">
            <v>2326</v>
          </cell>
          <cell r="S1694">
            <v>1131</v>
          </cell>
          <cell r="T1694">
            <v>322</v>
          </cell>
          <cell r="U1694">
            <v>1670</v>
          </cell>
          <cell r="V1694">
            <v>218</v>
          </cell>
          <cell r="W1694">
            <v>862</v>
          </cell>
          <cell r="X1694">
            <v>1755</v>
          </cell>
          <cell r="Y1694">
            <v>468</v>
          </cell>
          <cell r="Z1694">
            <v>70</v>
          </cell>
          <cell r="AA1694">
            <v>412</v>
          </cell>
          <cell r="AB1694">
            <v>5553</v>
          </cell>
          <cell r="AC1694">
            <v>250</v>
          </cell>
          <cell r="AD1694">
            <v>330</v>
          </cell>
          <cell r="AE1694">
            <v>260</v>
          </cell>
          <cell r="AF1694">
            <v>259</v>
          </cell>
          <cell r="AG1694">
            <v>2119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  <cell r="J1695">
            <v>679013</v>
          </cell>
          <cell r="L1695">
            <v>5874</v>
          </cell>
          <cell r="M1695">
            <v>55081</v>
          </cell>
          <cell r="N1695">
            <v>64909</v>
          </cell>
          <cell r="O1695">
            <v>54405</v>
          </cell>
          <cell r="P1695">
            <v>28361</v>
          </cell>
          <cell r="Q1695">
            <v>20452</v>
          </cell>
          <cell r="R1695">
            <v>26839</v>
          </cell>
          <cell r="S1695">
            <v>48515</v>
          </cell>
          <cell r="T1695">
            <v>19515</v>
          </cell>
          <cell r="U1695">
            <v>32734</v>
          </cell>
          <cell r="V1695">
            <v>19937</v>
          </cell>
          <cell r="W1695">
            <v>18496</v>
          </cell>
          <cell r="X1695">
            <v>19975</v>
          </cell>
          <cell r="Y1695">
            <v>37863</v>
          </cell>
          <cell r="Z1695">
            <v>24328</v>
          </cell>
          <cell r="AA1695">
            <v>20098</v>
          </cell>
          <cell r="AB1695">
            <v>31389</v>
          </cell>
          <cell r="AC1695">
            <v>31838</v>
          </cell>
          <cell r="AD1695">
            <v>51783</v>
          </cell>
          <cell r="AE1695">
            <v>45139</v>
          </cell>
          <cell r="AF1695">
            <v>19617</v>
          </cell>
          <cell r="AG1695">
            <v>1865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  <cell r="J1696">
            <v>237987</v>
          </cell>
          <cell r="L1696">
            <v>5123</v>
          </cell>
          <cell r="M1696">
            <v>20442</v>
          </cell>
          <cell r="N1696">
            <v>15891</v>
          </cell>
          <cell r="O1696">
            <v>21670</v>
          </cell>
          <cell r="P1696">
            <v>10133</v>
          </cell>
          <cell r="Q1696">
            <v>12410</v>
          </cell>
          <cell r="R1696">
            <v>10991</v>
          </cell>
          <cell r="S1696">
            <v>13000</v>
          </cell>
          <cell r="T1696">
            <v>8782</v>
          </cell>
          <cell r="U1696">
            <v>12754</v>
          </cell>
          <cell r="V1696">
            <v>6852</v>
          </cell>
          <cell r="W1696">
            <v>16460</v>
          </cell>
          <cell r="X1696">
            <v>8080</v>
          </cell>
          <cell r="Y1696">
            <v>4014</v>
          </cell>
          <cell r="Z1696">
            <v>6672</v>
          </cell>
          <cell r="AA1696">
            <v>8514</v>
          </cell>
          <cell r="AB1696">
            <v>10035</v>
          </cell>
          <cell r="AC1696">
            <v>12763</v>
          </cell>
          <cell r="AD1696">
            <v>7255</v>
          </cell>
          <cell r="AE1696">
            <v>7242</v>
          </cell>
          <cell r="AF1696">
            <v>11098</v>
          </cell>
          <cell r="AG1696">
            <v>6839</v>
          </cell>
          <cell r="AH1696">
            <v>967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  <cell r="J1697">
            <v>5140</v>
          </cell>
          <cell r="L1697">
            <v>29</v>
          </cell>
          <cell r="M1697">
            <v>328</v>
          </cell>
          <cell r="N1697">
            <v>165</v>
          </cell>
          <cell r="O1697">
            <v>27</v>
          </cell>
          <cell r="P1697">
            <v>262</v>
          </cell>
          <cell r="Q1697">
            <v>116</v>
          </cell>
          <cell r="R1697">
            <v>111</v>
          </cell>
          <cell r="S1697">
            <v>231</v>
          </cell>
          <cell r="T1697">
            <v>945</v>
          </cell>
          <cell r="U1697">
            <v>184</v>
          </cell>
          <cell r="V1697">
            <v>50</v>
          </cell>
          <cell r="W1697">
            <v>538</v>
          </cell>
          <cell r="X1697">
            <v>95</v>
          </cell>
          <cell r="Y1697">
            <v>256</v>
          </cell>
          <cell r="Z1697">
            <v>189</v>
          </cell>
          <cell r="AA1697">
            <v>225</v>
          </cell>
          <cell r="AB1697">
            <v>250</v>
          </cell>
          <cell r="AC1697">
            <v>373</v>
          </cell>
          <cell r="AD1697">
            <v>112</v>
          </cell>
          <cell r="AE1697">
            <v>201</v>
          </cell>
          <cell r="AF1697">
            <v>453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  <cell r="J1698">
            <v>292394</v>
          </cell>
          <cell r="L1698">
            <v>227</v>
          </cell>
          <cell r="M1698">
            <v>5072</v>
          </cell>
          <cell r="N1698">
            <v>21052</v>
          </cell>
          <cell r="O1698">
            <v>7837</v>
          </cell>
          <cell r="P1698">
            <v>29463</v>
          </cell>
          <cell r="Q1698">
            <v>8522</v>
          </cell>
          <cell r="R1698">
            <v>9555</v>
          </cell>
          <cell r="S1698">
            <v>15199</v>
          </cell>
          <cell r="T1698">
            <v>16791</v>
          </cell>
          <cell r="U1698">
            <v>9618</v>
          </cell>
          <cell r="V1698">
            <v>12991</v>
          </cell>
          <cell r="W1698">
            <v>12289</v>
          </cell>
          <cell r="X1698">
            <v>12544</v>
          </cell>
          <cell r="Y1698">
            <v>11460</v>
          </cell>
          <cell r="Z1698">
            <v>12984</v>
          </cell>
          <cell r="AA1698">
            <v>5502</v>
          </cell>
          <cell r="AB1698">
            <v>320</v>
          </cell>
          <cell r="AC1698">
            <v>17952</v>
          </cell>
          <cell r="AD1698">
            <v>12199</v>
          </cell>
          <cell r="AE1698">
            <v>4304</v>
          </cell>
          <cell r="AF1698">
            <v>25407</v>
          </cell>
          <cell r="AI1698">
            <v>41106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  <cell r="J1699">
            <v>194961</v>
          </cell>
          <cell r="L1699">
            <v>1437</v>
          </cell>
          <cell r="M1699">
            <v>3520</v>
          </cell>
          <cell r="N1699">
            <v>670</v>
          </cell>
          <cell r="O1699">
            <v>9351</v>
          </cell>
          <cell r="P1699">
            <v>1528</v>
          </cell>
          <cell r="Q1699">
            <v>5034</v>
          </cell>
          <cell r="R1699">
            <v>4636</v>
          </cell>
          <cell r="S1699">
            <v>4932</v>
          </cell>
          <cell r="T1699">
            <v>12958</v>
          </cell>
          <cell r="U1699">
            <v>7668</v>
          </cell>
          <cell r="V1699">
            <v>12052</v>
          </cell>
          <cell r="W1699">
            <v>10437</v>
          </cell>
          <cell r="X1699">
            <v>20768</v>
          </cell>
          <cell r="Y1699">
            <v>15694</v>
          </cell>
          <cell r="Z1699">
            <v>11146</v>
          </cell>
          <cell r="AA1699">
            <v>5960</v>
          </cell>
          <cell r="AB1699">
            <v>18550</v>
          </cell>
          <cell r="AC1699">
            <v>25664</v>
          </cell>
          <cell r="AD1699">
            <v>2377</v>
          </cell>
          <cell r="AE1699">
            <v>4588</v>
          </cell>
          <cell r="AF1699">
            <v>3054</v>
          </cell>
          <cell r="AG1699">
            <v>12937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342317</v>
          </cell>
          <cell r="L1700">
            <v>3038</v>
          </cell>
          <cell r="M1700">
            <v>5717</v>
          </cell>
          <cell r="N1700">
            <v>32877</v>
          </cell>
          <cell r="O1700">
            <v>9143</v>
          </cell>
          <cell r="P1700">
            <v>15351</v>
          </cell>
          <cell r="Q1700">
            <v>32671</v>
          </cell>
          <cell r="R1700">
            <v>34157</v>
          </cell>
          <cell r="S1700">
            <v>9225</v>
          </cell>
          <cell r="T1700">
            <v>13969</v>
          </cell>
          <cell r="U1700">
            <v>8819</v>
          </cell>
          <cell r="V1700">
            <v>19484</v>
          </cell>
          <cell r="W1700">
            <v>13378</v>
          </cell>
          <cell r="X1700">
            <v>6821</v>
          </cell>
          <cell r="Y1700">
            <v>14229</v>
          </cell>
          <cell r="Z1700">
            <v>8028</v>
          </cell>
          <cell r="AA1700">
            <v>11208</v>
          </cell>
          <cell r="AB1700">
            <v>7210</v>
          </cell>
          <cell r="AC1700">
            <v>10142</v>
          </cell>
          <cell r="AD1700">
            <v>7763</v>
          </cell>
          <cell r="AE1700">
            <v>7726</v>
          </cell>
          <cell r="AF1700">
            <v>8263</v>
          </cell>
          <cell r="AG1700">
            <v>8426</v>
          </cell>
          <cell r="AH1700">
            <v>9619</v>
          </cell>
          <cell r="AI1700">
            <v>8108</v>
          </cell>
          <cell r="AJ1700">
            <v>9492</v>
          </cell>
          <cell r="AK1700">
            <v>3905</v>
          </cell>
          <cell r="AL1700">
            <v>12793</v>
          </cell>
          <cell r="AM1700">
            <v>5437</v>
          </cell>
          <cell r="AN1700">
            <v>5129</v>
          </cell>
          <cell r="AO1700">
            <v>189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  <cell r="J1701">
            <v>945150</v>
          </cell>
          <cell r="L1701">
            <v>2688</v>
          </cell>
          <cell r="M1701">
            <v>40548</v>
          </cell>
          <cell r="N1701">
            <v>55583</v>
          </cell>
          <cell r="O1701">
            <v>47536</v>
          </cell>
          <cell r="P1701">
            <v>71115</v>
          </cell>
          <cell r="Q1701">
            <v>74562</v>
          </cell>
          <cell r="R1701">
            <v>40375</v>
          </cell>
          <cell r="S1701">
            <v>82722</v>
          </cell>
          <cell r="T1701">
            <v>54367</v>
          </cell>
          <cell r="U1701">
            <v>61262</v>
          </cell>
          <cell r="V1701">
            <v>28842</v>
          </cell>
          <cell r="W1701">
            <v>53995</v>
          </cell>
          <cell r="X1701">
            <v>22840</v>
          </cell>
          <cell r="Y1701">
            <v>31880</v>
          </cell>
          <cell r="Z1701">
            <v>24884</v>
          </cell>
          <cell r="AA1701">
            <v>20934</v>
          </cell>
          <cell r="AB1701">
            <v>23651</v>
          </cell>
          <cell r="AC1701">
            <v>34737</v>
          </cell>
          <cell r="AD1701">
            <v>7662</v>
          </cell>
          <cell r="AE1701">
            <v>28118</v>
          </cell>
          <cell r="AF1701">
            <v>19030</v>
          </cell>
          <cell r="AG1701">
            <v>14112</v>
          </cell>
          <cell r="AH1701">
            <v>18620</v>
          </cell>
          <cell r="AI1701">
            <v>12231</v>
          </cell>
          <cell r="AJ1701">
            <v>17174</v>
          </cell>
          <cell r="AK1701">
            <v>21532</v>
          </cell>
          <cell r="AL1701">
            <v>9612</v>
          </cell>
          <cell r="AM1701">
            <v>10538</v>
          </cell>
          <cell r="AN1701">
            <v>3363</v>
          </cell>
          <cell r="AP1701">
            <v>10637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2456569</v>
          </cell>
          <cell r="L1702">
            <v>48725</v>
          </cell>
          <cell r="M1702">
            <v>93034</v>
          </cell>
          <cell r="N1702">
            <v>87334</v>
          </cell>
          <cell r="O1702">
            <v>95464</v>
          </cell>
          <cell r="P1702">
            <v>103881</v>
          </cell>
          <cell r="Q1702">
            <v>101762</v>
          </cell>
          <cell r="R1702">
            <v>120222</v>
          </cell>
          <cell r="S1702">
            <v>128828</v>
          </cell>
          <cell r="T1702">
            <v>105550</v>
          </cell>
          <cell r="U1702">
            <v>66432</v>
          </cell>
          <cell r="V1702">
            <v>136901</v>
          </cell>
          <cell r="W1702">
            <v>72226</v>
          </cell>
          <cell r="X1702">
            <v>101579</v>
          </cell>
          <cell r="Y1702">
            <v>81898</v>
          </cell>
          <cell r="Z1702">
            <v>84888</v>
          </cell>
          <cell r="AA1702">
            <v>93404</v>
          </cell>
          <cell r="AB1702">
            <v>70155</v>
          </cell>
          <cell r="AC1702">
            <v>98088</v>
          </cell>
          <cell r="AD1702">
            <v>103133</v>
          </cell>
          <cell r="AE1702">
            <v>139191</v>
          </cell>
          <cell r="AF1702">
            <v>67923</v>
          </cell>
          <cell r="AG1702">
            <v>115394</v>
          </cell>
          <cell r="AH1702">
            <v>71150</v>
          </cell>
          <cell r="AI1702">
            <v>56185</v>
          </cell>
          <cell r="AJ1702">
            <v>64286</v>
          </cell>
          <cell r="AK1702">
            <v>54610</v>
          </cell>
          <cell r="AL1702">
            <v>43219</v>
          </cell>
          <cell r="AM1702">
            <v>36574</v>
          </cell>
          <cell r="AN1702">
            <v>14533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  <cell r="J1703">
            <v>11263</v>
          </cell>
          <cell r="L1703">
            <v>96</v>
          </cell>
          <cell r="M1703">
            <v>311</v>
          </cell>
          <cell r="N1703">
            <v>325</v>
          </cell>
          <cell r="O1703">
            <v>73</v>
          </cell>
          <cell r="P1703">
            <v>264</v>
          </cell>
          <cell r="R1703">
            <v>401</v>
          </cell>
          <cell r="S1703">
            <v>314</v>
          </cell>
          <cell r="T1703">
            <v>48</v>
          </cell>
          <cell r="V1703">
            <v>259</v>
          </cell>
          <cell r="Y1703">
            <v>374</v>
          </cell>
          <cell r="Z1703">
            <v>116</v>
          </cell>
          <cell r="AA1703">
            <v>295</v>
          </cell>
          <cell r="AB1703">
            <v>49</v>
          </cell>
          <cell r="AC1703">
            <v>351</v>
          </cell>
          <cell r="AD1703">
            <v>165</v>
          </cell>
          <cell r="AE1703">
            <v>693</v>
          </cell>
          <cell r="AF1703">
            <v>107</v>
          </cell>
          <cell r="AG1703">
            <v>142</v>
          </cell>
          <cell r="AH1703">
            <v>1239</v>
          </cell>
          <cell r="AI1703">
            <v>532</v>
          </cell>
          <cell r="AJ1703">
            <v>2541</v>
          </cell>
          <cell r="AK1703">
            <v>311</v>
          </cell>
          <cell r="AL1703">
            <v>1863</v>
          </cell>
          <cell r="AM1703">
            <v>366</v>
          </cell>
          <cell r="AN1703">
            <v>28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  <cell r="J1704">
            <v>328434</v>
          </cell>
          <cell r="M1704">
            <v>8222</v>
          </cell>
          <cell r="N1704">
            <v>8424</v>
          </cell>
          <cell r="O1704">
            <v>13172</v>
          </cell>
          <cell r="P1704">
            <v>4493</v>
          </cell>
          <cell r="Q1704">
            <v>1982</v>
          </cell>
          <cell r="R1704">
            <v>26324</v>
          </cell>
          <cell r="S1704">
            <v>473</v>
          </cell>
          <cell r="T1704">
            <v>236</v>
          </cell>
          <cell r="U1704">
            <v>14427</v>
          </cell>
          <cell r="V1704">
            <v>759</v>
          </cell>
          <cell r="W1704">
            <v>526</v>
          </cell>
          <cell r="X1704">
            <v>1156</v>
          </cell>
          <cell r="Y1704">
            <v>13</v>
          </cell>
          <cell r="Z1704">
            <v>6279</v>
          </cell>
          <cell r="AA1704">
            <v>3981</v>
          </cell>
          <cell r="AB1704">
            <v>12163</v>
          </cell>
          <cell r="AC1704">
            <v>3603</v>
          </cell>
          <cell r="AG1704">
            <v>6901</v>
          </cell>
          <cell r="AH1704">
            <v>29916</v>
          </cell>
          <cell r="AI1704">
            <v>20348</v>
          </cell>
          <cell r="AJ1704">
            <v>28556</v>
          </cell>
          <cell r="AK1704">
            <v>15246</v>
          </cell>
          <cell r="AL1704">
            <v>29101</v>
          </cell>
          <cell r="AM1704">
            <v>6151</v>
          </cell>
          <cell r="AN1704">
            <v>16251</v>
          </cell>
          <cell r="AO1704">
            <v>37371</v>
          </cell>
          <cell r="AP1704">
            <v>32360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  <cell r="J1705">
            <v>188242</v>
          </cell>
          <cell r="L1705">
            <v>601</v>
          </cell>
          <cell r="M1705">
            <v>2054</v>
          </cell>
          <cell r="N1705">
            <v>4098</v>
          </cell>
          <cell r="O1705">
            <v>2628</v>
          </cell>
          <cell r="P1705">
            <v>6100</v>
          </cell>
          <cell r="Q1705">
            <v>3171</v>
          </cell>
          <cell r="R1705">
            <v>8489</v>
          </cell>
          <cell r="S1705">
            <v>441</v>
          </cell>
          <cell r="T1705">
            <v>2907</v>
          </cell>
          <cell r="U1705">
            <v>1914</v>
          </cell>
          <cell r="V1705">
            <v>1334</v>
          </cell>
          <cell r="W1705">
            <v>701</v>
          </cell>
          <cell r="X1705">
            <v>3104</v>
          </cell>
          <cell r="Y1705">
            <v>466</v>
          </cell>
          <cell r="Z1705">
            <v>2327</v>
          </cell>
          <cell r="AA1705">
            <v>1343</v>
          </cell>
          <cell r="AB1705">
            <v>2638</v>
          </cell>
          <cell r="AD1705">
            <v>359</v>
          </cell>
          <cell r="AE1705">
            <v>691</v>
          </cell>
          <cell r="AF1705">
            <v>8503</v>
          </cell>
          <cell r="AG1705">
            <v>13506</v>
          </cell>
          <cell r="AH1705">
            <v>10929</v>
          </cell>
          <cell r="AI1705">
            <v>16852</v>
          </cell>
          <cell r="AJ1705">
            <v>19742</v>
          </cell>
          <cell r="AK1705">
            <v>18513</v>
          </cell>
          <cell r="AL1705">
            <v>38007</v>
          </cell>
          <cell r="AM1705">
            <v>12822</v>
          </cell>
          <cell r="AN1705">
            <v>3805</v>
          </cell>
          <cell r="AO1705">
            <v>197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4058375</v>
          </cell>
          <cell r="L1706">
            <v>104839</v>
          </cell>
          <cell r="M1706">
            <v>290566</v>
          </cell>
          <cell r="N1706">
            <v>245833</v>
          </cell>
          <cell r="O1706">
            <v>260421</v>
          </cell>
          <cell r="P1706">
            <v>249704</v>
          </cell>
          <cell r="Q1706">
            <v>232488</v>
          </cell>
          <cell r="R1706">
            <v>231681</v>
          </cell>
          <cell r="S1706">
            <v>236656</v>
          </cell>
          <cell r="T1706">
            <v>230368</v>
          </cell>
          <cell r="U1706">
            <v>219156</v>
          </cell>
          <cell r="V1706">
            <v>173680</v>
          </cell>
          <cell r="W1706">
            <v>162522</v>
          </cell>
          <cell r="X1706">
            <v>156278</v>
          </cell>
          <cell r="Y1706">
            <v>139294</v>
          </cell>
          <cell r="Z1706">
            <v>135547</v>
          </cell>
          <cell r="AA1706">
            <v>121196</v>
          </cell>
          <cell r="AB1706">
            <v>115678</v>
          </cell>
          <cell r="AC1706">
            <v>115236</v>
          </cell>
          <cell r="AD1706">
            <v>92234</v>
          </cell>
          <cell r="AE1706">
            <v>85837</v>
          </cell>
          <cell r="AF1706">
            <v>73184</v>
          </cell>
          <cell r="AG1706">
            <v>60714</v>
          </cell>
          <cell r="AH1706">
            <v>65208</v>
          </cell>
          <cell r="AI1706">
            <v>55151</v>
          </cell>
          <cell r="AJ1706">
            <v>52306</v>
          </cell>
          <cell r="AK1706">
            <v>50396</v>
          </cell>
          <cell r="AL1706">
            <v>54028</v>
          </cell>
          <cell r="AM1706">
            <v>34247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53890</v>
          </cell>
          <cell r="L1707">
            <v>711</v>
          </cell>
          <cell r="M1707">
            <v>3892</v>
          </cell>
          <cell r="N1707">
            <v>3066</v>
          </cell>
          <cell r="O1707">
            <v>2218</v>
          </cell>
          <cell r="P1707">
            <v>4352</v>
          </cell>
          <cell r="Q1707">
            <v>2532</v>
          </cell>
          <cell r="R1707">
            <v>2811</v>
          </cell>
          <cell r="S1707">
            <v>3514</v>
          </cell>
          <cell r="T1707">
            <v>3501</v>
          </cell>
          <cell r="U1707">
            <v>7206</v>
          </cell>
          <cell r="V1707">
            <v>1746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412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1483835</v>
          </cell>
          <cell r="L1708">
            <v>40182</v>
          </cell>
          <cell r="M1708">
            <v>76802</v>
          </cell>
          <cell r="N1708">
            <v>74907</v>
          </cell>
          <cell r="O1708">
            <v>74352</v>
          </cell>
          <cell r="P1708">
            <v>77259</v>
          </cell>
          <cell r="Q1708">
            <v>77189</v>
          </cell>
          <cell r="R1708">
            <v>77416</v>
          </cell>
          <cell r="S1708">
            <v>81461</v>
          </cell>
          <cell r="T1708">
            <v>96636</v>
          </cell>
          <cell r="U1708">
            <v>87677</v>
          </cell>
          <cell r="V1708">
            <v>74981</v>
          </cell>
          <cell r="W1708">
            <v>57957</v>
          </cell>
          <cell r="X1708">
            <v>58031</v>
          </cell>
          <cell r="Y1708">
            <v>55358</v>
          </cell>
          <cell r="Z1708">
            <v>58670</v>
          </cell>
          <cell r="AA1708">
            <v>53600</v>
          </cell>
          <cell r="AB1708">
            <v>44042</v>
          </cell>
          <cell r="AC1708">
            <v>42475</v>
          </cell>
          <cell r="AD1708">
            <v>40245</v>
          </cell>
          <cell r="AE1708">
            <v>40019</v>
          </cell>
          <cell r="AF1708">
            <v>30953</v>
          </cell>
          <cell r="AG1708">
            <v>43525</v>
          </cell>
          <cell r="AH1708">
            <v>21452</v>
          </cell>
          <cell r="AI1708">
            <v>23670</v>
          </cell>
          <cell r="AJ1708">
            <v>22834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11757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482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122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707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127101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1829</v>
          </cell>
          <cell r="Q1710">
            <v>2275</v>
          </cell>
          <cell r="R1710">
            <v>6307</v>
          </cell>
          <cell r="S1710">
            <v>7687</v>
          </cell>
          <cell r="T1710">
            <v>6021</v>
          </cell>
          <cell r="U1710">
            <v>9657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5423</v>
          </cell>
          <cell r="AA1710">
            <v>5728</v>
          </cell>
          <cell r="AB1710">
            <v>8242</v>
          </cell>
          <cell r="AD1710">
            <v>1783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76046</v>
          </cell>
          <cell r="L1711">
            <v>97</v>
          </cell>
          <cell r="M1711">
            <v>2016</v>
          </cell>
          <cell r="N1711">
            <v>6372</v>
          </cell>
          <cell r="O1711">
            <v>4601</v>
          </cell>
          <cell r="P1711">
            <v>3506</v>
          </cell>
          <cell r="Q1711">
            <v>5787</v>
          </cell>
          <cell r="R1711">
            <v>5804</v>
          </cell>
          <cell r="S1711">
            <v>4682</v>
          </cell>
          <cell r="T1711">
            <v>8779</v>
          </cell>
          <cell r="U1711">
            <v>6628</v>
          </cell>
          <cell r="V1711">
            <v>2153</v>
          </cell>
          <cell r="W1711">
            <v>2048</v>
          </cell>
          <cell r="X1711">
            <v>1504</v>
          </cell>
          <cell r="Y1711">
            <v>2729</v>
          </cell>
          <cell r="Z1711">
            <v>2913</v>
          </cell>
          <cell r="AA1711">
            <v>1001</v>
          </cell>
          <cell r="AB1711">
            <v>5071</v>
          </cell>
          <cell r="AC1711">
            <v>2018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2011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  <cell r="J1712">
            <v>76081</v>
          </cell>
          <cell r="L1712">
            <v>3977</v>
          </cell>
          <cell r="M1712">
            <v>4403</v>
          </cell>
          <cell r="N1712">
            <v>3742</v>
          </cell>
          <cell r="O1712">
            <v>4686</v>
          </cell>
          <cell r="P1712">
            <v>3671</v>
          </cell>
          <cell r="Q1712">
            <v>3685</v>
          </cell>
          <cell r="R1712">
            <v>2367</v>
          </cell>
          <cell r="S1712">
            <v>3607</v>
          </cell>
          <cell r="T1712">
            <v>2795</v>
          </cell>
          <cell r="U1712">
            <v>3159</v>
          </cell>
          <cell r="V1712">
            <v>2779</v>
          </cell>
          <cell r="W1712">
            <v>2818</v>
          </cell>
          <cell r="X1712">
            <v>2367</v>
          </cell>
          <cell r="Y1712">
            <v>2346</v>
          </cell>
          <cell r="Z1712">
            <v>2128</v>
          </cell>
          <cell r="AA1712">
            <v>1753</v>
          </cell>
          <cell r="AB1712">
            <v>2015</v>
          </cell>
          <cell r="AC1712">
            <v>3576</v>
          </cell>
          <cell r="AD1712">
            <v>1611</v>
          </cell>
          <cell r="AE1712">
            <v>2719</v>
          </cell>
          <cell r="AF1712">
            <v>2280</v>
          </cell>
          <cell r="AG1712">
            <v>814</v>
          </cell>
          <cell r="AH1712">
            <v>1935</v>
          </cell>
          <cell r="AI1712">
            <v>1182</v>
          </cell>
          <cell r="AJ1712">
            <v>1292</v>
          </cell>
          <cell r="AK1712">
            <v>3521</v>
          </cell>
          <cell r="AL1712">
            <v>1933</v>
          </cell>
          <cell r="AM1712">
            <v>2493</v>
          </cell>
          <cell r="AN1712">
            <v>427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  <cell r="J1713">
            <v>227533</v>
          </cell>
          <cell r="L1713">
            <v>2672</v>
          </cell>
          <cell r="M1713">
            <v>39072</v>
          </cell>
          <cell r="N1713">
            <v>17225</v>
          </cell>
          <cell r="O1713">
            <v>6521</v>
          </cell>
          <cell r="P1713">
            <v>4004</v>
          </cell>
          <cell r="Q1713">
            <v>1578</v>
          </cell>
          <cell r="R1713">
            <v>20656</v>
          </cell>
          <cell r="S1713">
            <v>7072</v>
          </cell>
          <cell r="T1713">
            <v>5762</v>
          </cell>
          <cell r="U1713">
            <v>3942</v>
          </cell>
          <cell r="V1713">
            <v>15326</v>
          </cell>
          <cell r="W1713">
            <v>5545</v>
          </cell>
          <cell r="X1713">
            <v>1257</v>
          </cell>
          <cell r="Y1713">
            <v>131</v>
          </cell>
          <cell r="Z1713">
            <v>750</v>
          </cell>
          <cell r="AA1713">
            <v>2365</v>
          </cell>
          <cell r="AB1713">
            <v>2218</v>
          </cell>
          <cell r="AC1713">
            <v>24571</v>
          </cell>
          <cell r="AD1713">
            <v>2080</v>
          </cell>
          <cell r="AE1713">
            <v>41387</v>
          </cell>
          <cell r="AF1713">
            <v>4073</v>
          </cell>
          <cell r="AG1713">
            <v>258</v>
          </cell>
          <cell r="AH1713">
            <v>2430</v>
          </cell>
          <cell r="AI1713">
            <v>1890</v>
          </cell>
          <cell r="AJ1713">
            <v>595</v>
          </cell>
          <cell r="AK1713">
            <v>8568</v>
          </cell>
          <cell r="AL1713">
            <v>78</v>
          </cell>
          <cell r="AM1713">
            <v>511</v>
          </cell>
          <cell r="AN1713">
            <v>4996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  <cell r="J1714">
            <v>1141516</v>
          </cell>
          <cell r="L1714">
            <v>25089</v>
          </cell>
          <cell r="M1714">
            <v>131077</v>
          </cell>
          <cell r="N1714">
            <v>70954</v>
          </cell>
          <cell r="O1714">
            <v>48156</v>
          </cell>
          <cell r="P1714">
            <v>51609</v>
          </cell>
          <cell r="Q1714">
            <v>48502</v>
          </cell>
          <cell r="R1714">
            <v>53172</v>
          </cell>
          <cell r="S1714">
            <v>40962</v>
          </cell>
          <cell r="T1714">
            <v>39696</v>
          </cell>
          <cell r="U1714">
            <v>53087</v>
          </cell>
          <cell r="V1714">
            <v>28443</v>
          </cell>
          <cell r="W1714">
            <v>28498</v>
          </cell>
          <cell r="X1714">
            <v>103124</v>
          </cell>
          <cell r="Y1714">
            <v>21595</v>
          </cell>
          <cell r="Z1714">
            <v>26881</v>
          </cell>
          <cell r="AA1714">
            <v>26536</v>
          </cell>
          <cell r="AB1714">
            <v>30005</v>
          </cell>
          <cell r="AC1714">
            <v>33327</v>
          </cell>
          <cell r="AD1714">
            <v>53301</v>
          </cell>
          <cell r="AE1714">
            <v>26230</v>
          </cell>
          <cell r="AF1714">
            <v>35748</v>
          </cell>
          <cell r="AG1714">
            <v>38261</v>
          </cell>
          <cell r="AH1714">
            <v>13188</v>
          </cell>
          <cell r="AI1714">
            <v>15596</v>
          </cell>
          <cell r="AJ1714">
            <v>12853</v>
          </cell>
          <cell r="AK1714">
            <v>15334</v>
          </cell>
          <cell r="AL1714">
            <v>22797</v>
          </cell>
          <cell r="AM1714">
            <v>28349</v>
          </cell>
          <cell r="AN1714">
            <v>3143</v>
          </cell>
          <cell r="AP1714">
            <v>16003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  <cell r="J1715">
            <v>161411</v>
          </cell>
          <cell r="L1715">
            <v>10988</v>
          </cell>
          <cell r="M1715">
            <v>12421</v>
          </cell>
          <cell r="N1715">
            <v>14008</v>
          </cell>
          <cell r="O1715">
            <v>14398</v>
          </cell>
          <cell r="P1715">
            <v>9272</v>
          </cell>
          <cell r="Q1715">
            <v>13283</v>
          </cell>
          <cell r="R1715">
            <v>9736</v>
          </cell>
          <cell r="S1715">
            <v>8275</v>
          </cell>
          <cell r="T1715">
            <v>7211</v>
          </cell>
          <cell r="U1715">
            <v>7088</v>
          </cell>
          <cell r="V1715">
            <v>5168</v>
          </cell>
          <cell r="W1715">
            <v>3833</v>
          </cell>
          <cell r="X1715">
            <v>6485</v>
          </cell>
          <cell r="Y1715">
            <v>3828</v>
          </cell>
          <cell r="Z1715">
            <v>4962</v>
          </cell>
          <cell r="AA1715">
            <v>2924</v>
          </cell>
          <cell r="AB1715">
            <v>2619</v>
          </cell>
          <cell r="AC1715">
            <v>2772</v>
          </cell>
          <cell r="AD1715">
            <v>2290</v>
          </cell>
          <cell r="AE1715">
            <v>2480</v>
          </cell>
          <cell r="AF1715">
            <v>3339</v>
          </cell>
          <cell r="AG1715">
            <v>3547</v>
          </cell>
          <cell r="AH1715">
            <v>3107</v>
          </cell>
          <cell r="AI1715">
            <v>1899</v>
          </cell>
          <cell r="AJ1715">
            <v>1760</v>
          </cell>
          <cell r="AK1715">
            <v>1253</v>
          </cell>
          <cell r="AL1715">
            <v>1252</v>
          </cell>
          <cell r="AM1715">
            <v>1043</v>
          </cell>
          <cell r="AN1715">
            <v>170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  <cell r="J1716">
            <v>429518</v>
          </cell>
          <cell r="L1716">
            <v>18450</v>
          </cell>
          <cell r="M1716">
            <v>64310</v>
          </cell>
          <cell r="N1716">
            <v>89267</v>
          </cell>
          <cell r="O1716">
            <v>9751</v>
          </cell>
          <cell r="P1716">
            <v>40171</v>
          </cell>
          <cell r="Q1716">
            <v>1970</v>
          </cell>
          <cell r="R1716">
            <v>6859</v>
          </cell>
          <cell r="S1716">
            <v>10090</v>
          </cell>
          <cell r="T1716">
            <v>28542</v>
          </cell>
          <cell r="U1716">
            <v>7779</v>
          </cell>
          <cell r="V1716">
            <v>16213</v>
          </cell>
          <cell r="W1716">
            <v>14426</v>
          </cell>
          <cell r="X1716">
            <v>2477</v>
          </cell>
          <cell r="Y1716">
            <v>685</v>
          </cell>
          <cell r="Z1716">
            <v>955</v>
          </cell>
          <cell r="AA1716">
            <v>3996</v>
          </cell>
          <cell r="AB1716">
            <v>2493</v>
          </cell>
          <cell r="AC1716">
            <v>27243</v>
          </cell>
          <cell r="AD1716">
            <v>24055</v>
          </cell>
          <cell r="AE1716">
            <v>10024</v>
          </cell>
          <cell r="AF1716">
            <v>29197</v>
          </cell>
          <cell r="AG1716">
            <v>8135</v>
          </cell>
          <cell r="AH1716">
            <v>358</v>
          </cell>
          <cell r="AI1716">
            <v>5092</v>
          </cell>
          <cell r="AJ1716">
            <v>340</v>
          </cell>
          <cell r="AK1716">
            <v>958</v>
          </cell>
          <cell r="AL1716">
            <v>361</v>
          </cell>
          <cell r="AM1716">
            <v>154</v>
          </cell>
          <cell r="AN1716">
            <v>5167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8146884</v>
          </cell>
          <cell r="L1717">
            <v>146158</v>
          </cell>
          <cell r="M1717">
            <v>405930</v>
          </cell>
          <cell r="N1717">
            <v>425567</v>
          </cell>
          <cell r="O1717">
            <v>533789</v>
          </cell>
          <cell r="P1717">
            <v>404334</v>
          </cell>
          <cell r="Q1717">
            <v>363741</v>
          </cell>
          <cell r="R1717">
            <v>250720</v>
          </cell>
          <cell r="S1717">
            <v>372179</v>
          </cell>
          <cell r="T1717">
            <v>329772</v>
          </cell>
          <cell r="U1717">
            <v>387047</v>
          </cell>
          <cell r="V1717">
            <v>328788</v>
          </cell>
          <cell r="W1717">
            <v>259044</v>
          </cell>
          <cell r="X1717">
            <v>249282</v>
          </cell>
          <cell r="Y1717">
            <v>204227</v>
          </cell>
          <cell r="Z1717">
            <v>150968</v>
          </cell>
          <cell r="AA1717">
            <v>159050</v>
          </cell>
          <cell r="AB1717">
            <v>261442</v>
          </cell>
          <cell r="AC1717">
            <v>360770</v>
          </cell>
          <cell r="AD1717">
            <v>438988</v>
          </cell>
          <cell r="AE1717">
            <v>442536</v>
          </cell>
          <cell r="AF1717">
            <v>265557</v>
          </cell>
          <cell r="AG1717">
            <v>335412</v>
          </cell>
          <cell r="AH1717">
            <v>138628</v>
          </cell>
          <cell r="AI1717">
            <v>188439</v>
          </cell>
          <cell r="AJ1717">
            <v>121079</v>
          </cell>
          <cell r="AK1717">
            <v>154779</v>
          </cell>
          <cell r="AL1717">
            <v>230613</v>
          </cell>
          <cell r="AM1717">
            <v>154070</v>
          </cell>
          <cell r="AN1717">
            <v>82918</v>
          </cell>
          <cell r="AO1717">
            <v>490</v>
          </cell>
          <cell r="AP1717">
            <v>567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  <cell r="J1718">
            <v>12948</v>
          </cell>
          <cell r="L1718">
            <v>155</v>
          </cell>
          <cell r="M1718">
            <v>326</v>
          </cell>
          <cell r="N1718">
            <v>106</v>
          </cell>
          <cell r="O1718">
            <v>615</v>
          </cell>
          <cell r="Q1718">
            <v>266</v>
          </cell>
          <cell r="R1718">
            <v>3429</v>
          </cell>
          <cell r="S1718">
            <v>726</v>
          </cell>
          <cell r="T1718">
            <v>493</v>
          </cell>
          <cell r="U1718">
            <v>383</v>
          </cell>
          <cell r="V1718">
            <v>86</v>
          </cell>
          <cell r="W1718">
            <v>834</v>
          </cell>
          <cell r="X1718">
            <v>612</v>
          </cell>
          <cell r="Y1718">
            <v>202</v>
          </cell>
          <cell r="Z1718">
            <v>1431</v>
          </cell>
          <cell r="AA1718">
            <v>469</v>
          </cell>
          <cell r="AB1718">
            <v>1549</v>
          </cell>
          <cell r="AC1718">
            <v>29</v>
          </cell>
          <cell r="AD1718">
            <v>129</v>
          </cell>
          <cell r="AE1718">
            <v>1093</v>
          </cell>
          <cell r="AF1718">
            <v>15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  <cell r="J1719">
            <v>513015</v>
          </cell>
          <cell r="L1719">
            <v>1009</v>
          </cell>
          <cell r="M1719">
            <v>11385</v>
          </cell>
          <cell r="N1719">
            <v>17596</v>
          </cell>
          <cell r="O1719">
            <v>19258</v>
          </cell>
          <cell r="P1719">
            <v>22991</v>
          </cell>
          <cell r="Q1719">
            <v>13980</v>
          </cell>
          <cell r="R1719">
            <v>21782</v>
          </cell>
          <cell r="S1719">
            <v>33065</v>
          </cell>
          <cell r="T1719">
            <v>29335</v>
          </cell>
          <cell r="U1719">
            <v>9347</v>
          </cell>
          <cell r="V1719">
            <v>18219</v>
          </cell>
          <cell r="W1719">
            <v>52908</v>
          </cell>
          <cell r="X1719">
            <v>25443</v>
          </cell>
          <cell r="Y1719">
            <v>18723</v>
          </cell>
          <cell r="Z1719">
            <v>15148</v>
          </cell>
          <cell r="AA1719">
            <v>45642</v>
          </cell>
          <cell r="AB1719">
            <v>43520</v>
          </cell>
          <cell r="AC1719">
            <v>9632</v>
          </cell>
          <cell r="AD1719">
            <v>26929</v>
          </cell>
          <cell r="AE1719">
            <v>41315</v>
          </cell>
          <cell r="AF1719">
            <v>21877</v>
          </cell>
          <cell r="AG1719">
            <v>13069</v>
          </cell>
          <cell r="AH1719">
            <v>842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  <cell r="J1720">
            <v>250207</v>
          </cell>
          <cell r="L1720">
            <v>2069</v>
          </cell>
          <cell r="M1720">
            <v>6310</v>
          </cell>
          <cell r="N1720">
            <v>8698</v>
          </cell>
          <cell r="O1720">
            <v>5983</v>
          </cell>
          <cell r="P1720">
            <v>9282</v>
          </cell>
          <cell r="Q1720">
            <v>9171</v>
          </cell>
          <cell r="R1720">
            <v>9434</v>
          </cell>
          <cell r="S1720">
            <v>9577</v>
          </cell>
          <cell r="T1720">
            <v>23150</v>
          </cell>
          <cell r="U1720">
            <v>5686</v>
          </cell>
          <cell r="V1720">
            <v>12426</v>
          </cell>
          <cell r="W1720">
            <v>7715</v>
          </cell>
          <cell r="X1720">
            <v>13733</v>
          </cell>
          <cell r="Y1720">
            <v>8673</v>
          </cell>
          <cell r="Z1720">
            <v>6677</v>
          </cell>
          <cell r="AA1720">
            <v>34115</v>
          </cell>
          <cell r="AB1720">
            <v>14356</v>
          </cell>
          <cell r="AC1720">
            <v>8876</v>
          </cell>
          <cell r="AD1720">
            <v>22569</v>
          </cell>
          <cell r="AE1720">
            <v>7511</v>
          </cell>
          <cell r="AF1720">
            <v>7356</v>
          </cell>
          <cell r="AG1720">
            <v>2513</v>
          </cell>
          <cell r="AH1720">
            <v>14327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  <cell r="J1721">
            <v>2429</v>
          </cell>
          <cell r="L1721">
            <v>13</v>
          </cell>
          <cell r="M1721">
            <v>29</v>
          </cell>
          <cell r="N1721">
            <v>66</v>
          </cell>
          <cell r="P1721">
            <v>112</v>
          </cell>
          <cell r="Q1721">
            <v>200</v>
          </cell>
          <cell r="T1721">
            <v>90</v>
          </cell>
          <cell r="V1721">
            <v>131</v>
          </cell>
          <cell r="W1721">
            <v>96</v>
          </cell>
          <cell r="X1721">
            <v>76</v>
          </cell>
          <cell r="Y1721">
            <v>147</v>
          </cell>
          <cell r="Z1721">
            <v>205</v>
          </cell>
          <cell r="AA1721">
            <v>268</v>
          </cell>
          <cell r="AB1721">
            <v>332</v>
          </cell>
          <cell r="AC1721">
            <v>85</v>
          </cell>
          <cell r="AD1721">
            <v>34</v>
          </cell>
          <cell r="AE1721">
            <v>409</v>
          </cell>
          <cell r="AF1721">
            <v>136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  <cell r="J1722">
            <v>327616</v>
          </cell>
          <cell r="L1722">
            <v>1338</v>
          </cell>
          <cell r="M1722">
            <v>1626</v>
          </cell>
          <cell r="N1722">
            <v>9344</v>
          </cell>
          <cell r="O1722">
            <v>18236</v>
          </cell>
          <cell r="P1722">
            <v>265</v>
          </cell>
          <cell r="Q1722">
            <v>2603</v>
          </cell>
          <cell r="R1722">
            <v>10501</v>
          </cell>
          <cell r="S1722">
            <v>29532</v>
          </cell>
          <cell r="T1722">
            <v>6841</v>
          </cell>
          <cell r="U1722">
            <v>15958</v>
          </cell>
          <cell r="V1722">
            <v>40671</v>
          </cell>
          <cell r="W1722">
            <v>17270</v>
          </cell>
          <cell r="X1722">
            <v>2128</v>
          </cell>
          <cell r="Y1722">
            <v>1958</v>
          </cell>
          <cell r="Z1722">
            <v>57359</v>
          </cell>
          <cell r="AA1722">
            <v>46317</v>
          </cell>
          <cell r="AB1722">
            <v>32391</v>
          </cell>
          <cell r="AC1722">
            <v>5479</v>
          </cell>
          <cell r="AD1722">
            <v>7130</v>
          </cell>
          <cell r="AE1722">
            <v>11472</v>
          </cell>
          <cell r="AF1722">
            <v>2819</v>
          </cell>
          <cell r="AG1722">
            <v>6378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  <cell r="J1723">
            <v>148069</v>
          </cell>
          <cell r="L1723">
            <v>309</v>
          </cell>
          <cell r="M1723">
            <v>843</v>
          </cell>
          <cell r="N1723">
            <v>2038</v>
          </cell>
          <cell r="O1723">
            <v>4864</v>
          </cell>
          <cell r="P1723">
            <v>972</v>
          </cell>
          <cell r="Q1723">
            <v>1289</v>
          </cell>
          <cell r="R1723">
            <v>1377</v>
          </cell>
          <cell r="S1723">
            <v>2147</v>
          </cell>
          <cell r="T1723">
            <v>1620</v>
          </cell>
          <cell r="U1723">
            <v>16296</v>
          </cell>
          <cell r="V1723">
            <v>24337</v>
          </cell>
          <cell r="W1723">
            <v>8409</v>
          </cell>
          <cell r="X1723">
            <v>36886</v>
          </cell>
          <cell r="Y1723">
            <v>1890</v>
          </cell>
          <cell r="Z1723">
            <v>1314</v>
          </cell>
          <cell r="AA1723">
            <v>12744</v>
          </cell>
          <cell r="AB1723">
            <v>3803</v>
          </cell>
          <cell r="AC1723">
            <v>8719</v>
          </cell>
          <cell r="AD1723">
            <v>14933</v>
          </cell>
          <cell r="AE1723">
            <v>121</v>
          </cell>
          <cell r="AF1723">
            <v>3133</v>
          </cell>
          <cell r="AG1723">
            <v>25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  <cell r="J1724">
            <v>278817</v>
          </cell>
          <cell r="L1724">
            <v>8103</v>
          </cell>
          <cell r="M1724">
            <v>13548</v>
          </cell>
          <cell r="N1724">
            <v>7970</v>
          </cell>
          <cell r="O1724">
            <v>12617</v>
          </cell>
          <cell r="P1724">
            <v>13896</v>
          </cell>
          <cell r="Q1724">
            <v>8405</v>
          </cell>
          <cell r="R1724">
            <v>10027</v>
          </cell>
          <cell r="S1724">
            <v>12328</v>
          </cell>
          <cell r="T1724">
            <v>11501</v>
          </cell>
          <cell r="U1724">
            <v>9175</v>
          </cell>
          <cell r="V1724">
            <v>8015</v>
          </cell>
          <cell r="W1724">
            <v>8847</v>
          </cell>
          <cell r="X1724">
            <v>7488</v>
          </cell>
          <cell r="Y1724">
            <v>9648</v>
          </cell>
          <cell r="Z1724">
            <v>5763</v>
          </cell>
          <cell r="AA1724">
            <v>4837</v>
          </cell>
          <cell r="AB1724">
            <v>6394</v>
          </cell>
          <cell r="AC1724">
            <v>16195</v>
          </cell>
          <cell r="AD1724">
            <v>16867</v>
          </cell>
          <cell r="AE1724">
            <v>19350</v>
          </cell>
          <cell r="AF1724">
            <v>19452</v>
          </cell>
          <cell r="AG1724">
            <v>4893</v>
          </cell>
          <cell r="AH1724">
            <v>6827</v>
          </cell>
          <cell r="AI1724">
            <v>4823</v>
          </cell>
          <cell r="AJ1724">
            <v>4165</v>
          </cell>
          <cell r="AK1724">
            <v>10191</v>
          </cell>
          <cell r="AL1724">
            <v>6871</v>
          </cell>
          <cell r="AM1724">
            <v>4824</v>
          </cell>
          <cell r="AN1724">
            <v>5797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  <cell r="J1725">
            <v>780962</v>
          </cell>
          <cell r="L1725">
            <v>18160</v>
          </cell>
          <cell r="M1725">
            <v>27074</v>
          </cell>
          <cell r="N1725">
            <v>60799</v>
          </cell>
          <cell r="O1725">
            <v>21480</v>
          </cell>
          <cell r="P1725">
            <v>95138</v>
          </cell>
          <cell r="Q1725">
            <v>68524</v>
          </cell>
          <cell r="R1725">
            <v>54519</v>
          </cell>
          <cell r="S1725">
            <v>56945</v>
          </cell>
          <cell r="T1725">
            <v>22532</v>
          </cell>
          <cell r="U1725">
            <v>32059</v>
          </cell>
          <cell r="V1725">
            <v>29101</v>
          </cell>
          <cell r="W1725">
            <v>37361</v>
          </cell>
          <cell r="X1725">
            <v>46459</v>
          </cell>
          <cell r="Y1725">
            <v>23083</v>
          </cell>
          <cell r="Z1725">
            <v>14870</v>
          </cell>
          <cell r="AA1725">
            <v>29107</v>
          </cell>
          <cell r="AB1725">
            <v>18075</v>
          </cell>
          <cell r="AC1725">
            <v>13772</v>
          </cell>
          <cell r="AD1725">
            <v>11505</v>
          </cell>
          <cell r="AE1725">
            <v>16508</v>
          </cell>
          <cell r="AF1725">
            <v>8958</v>
          </cell>
          <cell r="AG1725">
            <v>8408</v>
          </cell>
          <cell r="AH1725">
            <v>14831</v>
          </cell>
          <cell r="AI1725">
            <v>4416</v>
          </cell>
          <cell r="AJ1725">
            <v>2470</v>
          </cell>
          <cell r="AK1725">
            <v>11681</v>
          </cell>
          <cell r="AL1725">
            <v>23085</v>
          </cell>
          <cell r="AM1725">
            <v>8373</v>
          </cell>
          <cell r="AN1725">
            <v>1669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1579964</v>
          </cell>
          <cell r="L1726">
            <v>64823</v>
          </cell>
          <cell r="M1726">
            <v>160254</v>
          </cell>
          <cell r="N1726">
            <v>95711</v>
          </cell>
          <cell r="O1726">
            <v>77408</v>
          </cell>
          <cell r="P1726">
            <v>63726</v>
          </cell>
          <cell r="Q1726">
            <v>46531</v>
          </cell>
          <cell r="R1726">
            <v>57241</v>
          </cell>
          <cell r="S1726">
            <v>87658</v>
          </cell>
          <cell r="T1726">
            <v>68247</v>
          </cell>
          <cell r="U1726">
            <v>50465</v>
          </cell>
          <cell r="V1726">
            <v>51153</v>
          </cell>
          <cell r="W1726">
            <v>57525</v>
          </cell>
          <cell r="X1726">
            <v>54013</v>
          </cell>
          <cell r="Y1726">
            <v>40856</v>
          </cell>
          <cell r="Z1726">
            <v>69469</v>
          </cell>
          <cell r="AA1726">
            <v>46314</v>
          </cell>
          <cell r="AB1726">
            <v>43861</v>
          </cell>
          <cell r="AC1726">
            <v>63036</v>
          </cell>
          <cell r="AD1726">
            <v>47881</v>
          </cell>
          <cell r="AE1726">
            <v>29613</v>
          </cell>
          <cell r="AF1726">
            <v>39582</v>
          </cell>
          <cell r="AG1726">
            <v>18312</v>
          </cell>
          <cell r="AH1726">
            <v>29138</v>
          </cell>
          <cell r="AI1726">
            <v>69657</v>
          </cell>
          <cell r="AJ1726">
            <v>38793</v>
          </cell>
          <cell r="AK1726">
            <v>41449</v>
          </cell>
          <cell r="AL1726">
            <v>31978</v>
          </cell>
          <cell r="AM1726">
            <v>24112</v>
          </cell>
          <cell r="AN1726">
            <v>10453</v>
          </cell>
          <cell r="AO1726">
            <v>705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  <cell r="J1727">
            <v>10641</v>
          </cell>
          <cell r="L1727">
            <v>381</v>
          </cell>
          <cell r="M1727">
            <v>234</v>
          </cell>
          <cell r="N1727">
            <v>273</v>
          </cell>
          <cell r="O1727">
            <v>316</v>
          </cell>
          <cell r="P1727">
            <v>23</v>
          </cell>
          <cell r="Q1727">
            <v>436</v>
          </cell>
          <cell r="R1727">
            <v>446</v>
          </cell>
          <cell r="S1727">
            <v>222</v>
          </cell>
          <cell r="T1727">
            <v>281</v>
          </cell>
          <cell r="U1727">
            <v>552</v>
          </cell>
          <cell r="V1727">
            <v>49</v>
          </cell>
          <cell r="Y1727">
            <v>31</v>
          </cell>
          <cell r="AA1727">
            <v>53</v>
          </cell>
          <cell r="AB1727">
            <v>271</v>
          </cell>
          <cell r="AF1727">
            <v>81</v>
          </cell>
          <cell r="AG1727">
            <v>143</v>
          </cell>
          <cell r="AH1727">
            <v>1623</v>
          </cell>
          <cell r="AI1727">
            <v>47</v>
          </cell>
          <cell r="AJ1727">
            <v>34</v>
          </cell>
          <cell r="AK1727">
            <v>2093</v>
          </cell>
          <cell r="AL1727">
            <v>864</v>
          </cell>
          <cell r="AM1727">
            <v>2188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  <cell r="J1728">
            <v>256012</v>
          </cell>
          <cell r="M1728">
            <v>10194</v>
          </cell>
          <cell r="N1728">
            <v>3728</v>
          </cell>
          <cell r="O1728">
            <v>2482</v>
          </cell>
          <cell r="P1728">
            <v>8172</v>
          </cell>
          <cell r="Q1728">
            <v>7201</v>
          </cell>
          <cell r="R1728">
            <v>1868</v>
          </cell>
          <cell r="S1728">
            <v>4704</v>
          </cell>
          <cell r="U1728">
            <v>1333</v>
          </cell>
          <cell r="V1728">
            <v>69</v>
          </cell>
          <cell r="W1728">
            <v>13742</v>
          </cell>
          <cell r="Z1728">
            <v>328</v>
          </cell>
          <cell r="AD1728">
            <v>2646</v>
          </cell>
          <cell r="AF1728">
            <v>800</v>
          </cell>
          <cell r="AG1728">
            <v>413</v>
          </cell>
          <cell r="AH1728">
            <v>21247</v>
          </cell>
          <cell r="AI1728">
            <v>24007</v>
          </cell>
          <cell r="AJ1728">
            <v>25814</v>
          </cell>
          <cell r="AK1728">
            <v>16314</v>
          </cell>
          <cell r="AL1728">
            <v>19803</v>
          </cell>
          <cell r="AM1728">
            <v>34131</v>
          </cell>
          <cell r="AN1728">
            <v>35888</v>
          </cell>
          <cell r="AO1728">
            <v>16686</v>
          </cell>
          <cell r="AP1728">
            <v>4442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  <cell r="J1729">
            <v>163857</v>
          </cell>
          <cell r="L1729">
            <v>818</v>
          </cell>
          <cell r="M1729">
            <v>4137</v>
          </cell>
          <cell r="N1729">
            <v>1594</v>
          </cell>
          <cell r="O1729">
            <v>1715</v>
          </cell>
          <cell r="P1729">
            <v>1776</v>
          </cell>
          <cell r="Q1729">
            <v>2646</v>
          </cell>
          <cell r="R1729">
            <v>484</v>
          </cell>
          <cell r="S1729">
            <v>6631</v>
          </cell>
          <cell r="T1729">
            <v>4311</v>
          </cell>
          <cell r="U1729">
            <v>2615</v>
          </cell>
          <cell r="V1729">
            <v>2080</v>
          </cell>
          <cell r="W1729">
            <v>3283</v>
          </cell>
          <cell r="X1729">
            <v>2086</v>
          </cell>
          <cell r="Y1729">
            <v>2580</v>
          </cell>
          <cell r="Z1729">
            <v>1589</v>
          </cell>
          <cell r="AB1729">
            <v>488</v>
          </cell>
          <cell r="AC1729">
            <v>98</v>
          </cell>
          <cell r="AD1729">
            <v>256</v>
          </cell>
          <cell r="AE1729">
            <v>536</v>
          </cell>
          <cell r="AF1729">
            <v>417</v>
          </cell>
          <cell r="AG1729">
            <v>1596</v>
          </cell>
          <cell r="AH1729">
            <v>11834</v>
          </cell>
          <cell r="AI1729">
            <v>10938</v>
          </cell>
          <cell r="AJ1729">
            <v>13166</v>
          </cell>
          <cell r="AK1729">
            <v>30085</v>
          </cell>
          <cell r="AL1729">
            <v>24427</v>
          </cell>
          <cell r="AM1729">
            <v>15919</v>
          </cell>
          <cell r="AN1729">
            <v>15326</v>
          </cell>
          <cell r="AO1729">
            <v>426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1955547</v>
          </cell>
          <cell r="L1730">
            <v>66885</v>
          </cell>
          <cell r="M1730">
            <v>138636</v>
          </cell>
          <cell r="N1730">
            <v>134283</v>
          </cell>
          <cell r="O1730">
            <v>120020</v>
          </cell>
          <cell r="P1730">
            <v>125764</v>
          </cell>
          <cell r="Q1730">
            <v>104615</v>
          </cell>
          <cell r="R1730">
            <v>108839</v>
          </cell>
          <cell r="S1730">
            <v>96276</v>
          </cell>
          <cell r="T1730">
            <v>110635</v>
          </cell>
          <cell r="U1730">
            <v>101259</v>
          </cell>
          <cell r="V1730">
            <v>79627</v>
          </cell>
          <cell r="W1730">
            <v>76167</v>
          </cell>
          <cell r="X1730">
            <v>75444</v>
          </cell>
          <cell r="Y1730">
            <v>67237</v>
          </cell>
          <cell r="Z1730">
            <v>63874</v>
          </cell>
          <cell r="AA1730">
            <v>55443</v>
          </cell>
          <cell r="AB1730">
            <v>54407</v>
          </cell>
          <cell r="AC1730">
            <v>50271</v>
          </cell>
          <cell r="AD1730">
            <v>51174</v>
          </cell>
          <cell r="AE1730">
            <v>44636</v>
          </cell>
          <cell r="AF1730">
            <v>34415</v>
          </cell>
          <cell r="AG1730">
            <v>34678</v>
          </cell>
          <cell r="AH1730">
            <v>30089</v>
          </cell>
          <cell r="AI1730">
            <v>29996</v>
          </cell>
          <cell r="AJ1730">
            <v>25346</v>
          </cell>
          <cell r="AK1730">
            <v>23974</v>
          </cell>
          <cell r="AL1730">
            <v>26852</v>
          </cell>
          <cell r="AM1730">
            <v>17409</v>
          </cell>
          <cell r="AN1730">
            <v>7296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141126</v>
          </cell>
          <cell r="L1731">
            <v>3685</v>
          </cell>
          <cell r="M1731">
            <v>6623</v>
          </cell>
          <cell r="N1731">
            <v>6490</v>
          </cell>
          <cell r="O1731">
            <v>8828</v>
          </cell>
          <cell r="P1731">
            <v>3482</v>
          </cell>
          <cell r="Q1731">
            <v>3834</v>
          </cell>
          <cell r="R1731">
            <v>5958</v>
          </cell>
          <cell r="S1731">
            <v>5433</v>
          </cell>
          <cell r="T1731">
            <v>8750</v>
          </cell>
          <cell r="U1731">
            <v>5629</v>
          </cell>
          <cell r="V1731">
            <v>4647</v>
          </cell>
          <cell r="W1731">
            <v>4543</v>
          </cell>
          <cell r="X1731">
            <v>4967</v>
          </cell>
          <cell r="Y1731">
            <v>8105</v>
          </cell>
          <cell r="Z1731">
            <v>6064</v>
          </cell>
          <cell r="AA1731">
            <v>2859</v>
          </cell>
          <cell r="AB1731">
            <v>3537</v>
          </cell>
          <cell r="AC1731">
            <v>3582</v>
          </cell>
          <cell r="AD1731">
            <v>2807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19184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774340</v>
          </cell>
          <cell r="L1732">
            <v>21279</v>
          </cell>
          <cell r="M1732">
            <v>27820</v>
          </cell>
          <cell r="N1732">
            <v>38430</v>
          </cell>
          <cell r="O1732">
            <v>36708</v>
          </cell>
          <cell r="P1732">
            <v>37169</v>
          </cell>
          <cell r="Q1732">
            <v>34051</v>
          </cell>
          <cell r="R1732">
            <v>37943</v>
          </cell>
          <cell r="S1732">
            <v>37751</v>
          </cell>
          <cell r="T1732">
            <v>47532</v>
          </cell>
          <cell r="U1732">
            <v>50180</v>
          </cell>
          <cell r="V1732">
            <v>38662</v>
          </cell>
          <cell r="W1732">
            <v>35421</v>
          </cell>
          <cell r="X1732">
            <v>32266</v>
          </cell>
          <cell r="Y1732">
            <v>29188</v>
          </cell>
          <cell r="Z1732">
            <v>29922</v>
          </cell>
          <cell r="AA1732">
            <v>26220</v>
          </cell>
          <cell r="AB1732">
            <v>24352</v>
          </cell>
          <cell r="AC1732">
            <v>20286</v>
          </cell>
          <cell r="AD1732">
            <v>12669</v>
          </cell>
          <cell r="AE1732">
            <v>19683</v>
          </cell>
          <cell r="AF1732">
            <v>30288</v>
          </cell>
          <cell r="AG1732">
            <v>15820</v>
          </cell>
          <cell r="AH1732">
            <v>9600</v>
          </cell>
          <cell r="AI1732">
            <v>13013</v>
          </cell>
          <cell r="AJ1732">
            <v>10839</v>
          </cell>
          <cell r="AK1732">
            <v>11885</v>
          </cell>
          <cell r="AL1732">
            <v>10967</v>
          </cell>
          <cell r="AM1732">
            <v>15392</v>
          </cell>
          <cell r="AN1732">
            <v>9256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12479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357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338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279633</v>
          </cell>
          <cell r="L1734">
            <v>1876</v>
          </cell>
          <cell r="M1734">
            <v>20876</v>
          </cell>
          <cell r="N1734">
            <v>31011</v>
          </cell>
          <cell r="O1734">
            <v>4074</v>
          </cell>
          <cell r="P1734">
            <v>9327</v>
          </cell>
          <cell r="Q1734">
            <v>9251</v>
          </cell>
          <cell r="R1734">
            <v>10428</v>
          </cell>
          <cell r="S1734">
            <v>12496</v>
          </cell>
          <cell r="T1734">
            <v>15736</v>
          </cell>
          <cell r="U1734">
            <v>5918</v>
          </cell>
          <cell r="V1734">
            <v>14073</v>
          </cell>
          <cell r="W1734">
            <v>5045</v>
          </cell>
          <cell r="X1734">
            <v>7957</v>
          </cell>
          <cell r="Y1734">
            <v>4779</v>
          </cell>
          <cell r="Z1734">
            <v>842</v>
          </cell>
          <cell r="AA1734">
            <v>1539</v>
          </cell>
          <cell r="AB1734">
            <v>13595</v>
          </cell>
          <cell r="AC1734">
            <v>5584</v>
          </cell>
          <cell r="AD1734">
            <v>15526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53544</v>
          </cell>
          <cell r="AJ1734">
            <v>5723</v>
          </cell>
          <cell r="AK1734">
            <v>3915</v>
          </cell>
          <cell r="AL1734">
            <v>2659</v>
          </cell>
          <cell r="AM1734">
            <v>2426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93483</v>
          </cell>
          <cell r="L1735">
            <v>2094</v>
          </cell>
          <cell r="M1735">
            <v>10126</v>
          </cell>
          <cell r="N1735">
            <v>7820</v>
          </cell>
          <cell r="O1735">
            <v>7833</v>
          </cell>
          <cell r="P1735">
            <v>4865</v>
          </cell>
          <cell r="Q1735">
            <v>6802</v>
          </cell>
          <cell r="R1735">
            <v>5043</v>
          </cell>
          <cell r="S1735">
            <v>2237</v>
          </cell>
          <cell r="T1735">
            <v>6864</v>
          </cell>
          <cell r="U1735">
            <v>3672</v>
          </cell>
          <cell r="V1735">
            <v>6567</v>
          </cell>
          <cell r="W1735">
            <v>758</v>
          </cell>
          <cell r="X1735">
            <v>1272</v>
          </cell>
          <cell r="Y1735">
            <v>2852</v>
          </cell>
          <cell r="Z1735">
            <v>2168</v>
          </cell>
          <cell r="AA1735">
            <v>3032</v>
          </cell>
          <cell r="AB1735">
            <v>2886</v>
          </cell>
          <cell r="AC1735">
            <v>671</v>
          </cell>
          <cell r="AD1735">
            <v>1535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936</v>
          </cell>
          <cell r="AM1735">
            <v>398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  <cell r="J1736">
            <v>67723</v>
          </cell>
          <cell r="L1736">
            <v>2046</v>
          </cell>
          <cell r="M1736">
            <v>2957</v>
          </cell>
          <cell r="N1736">
            <v>3182</v>
          </cell>
          <cell r="O1736">
            <v>2632</v>
          </cell>
          <cell r="P1736">
            <v>3827</v>
          </cell>
          <cell r="Q1736">
            <v>3507</v>
          </cell>
          <cell r="R1736">
            <v>2733</v>
          </cell>
          <cell r="S1736">
            <v>2520</v>
          </cell>
          <cell r="T1736">
            <v>2167</v>
          </cell>
          <cell r="U1736">
            <v>2489</v>
          </cell>
          <cell r="V1736">
            <v>2857</v>
          </cell>
          <cell r="W1736">
            <v>1833</v>
          </cell>
          <cell r="X1736">
            <v>2503</v>
          </cell>
          <cell r="Y1736">
            <v>2177</v>
          </cell>
          <cell r="Z1736">
            <v>2020</v>
          </cell>
          <cell r="AA1736">
            <v>4576</v>
          </cell>
          <cell r="AB1736">
            <v>2182</v>
          </cell>
          <cell r="AC1736">
            <v>3655</v>
          </cell>
          <cell r="AD1736">
            <v>1307</v>
          </cell>
          <cell r="AE1736">
            <v>2178</v>
          </cell>
          <cell r="AF1736">
            <v>1976</v>
          </cell>
          <cell r="AG1736">
            <v>3376</v>
          </cell>
          <cell r="AH1736">
            <v>1984</v>
          </cell>
          <cell r="AI1736">
            <v>1561</v>
          </cell>
          <cell r="AJ1736">
            <v>442</v>
          </cell>
          <cell r="AK1736">
            <v>762</v>
          </cell>
          <cell r="AL1736">
            <v>1980</v>
          </cell>
          <cell r="AM1736">
            <v>1356</v>
          </cell>
          <cell r="AN1736">
            <v>938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  <cell r="J1737">
            <v>763419</v>
          </cell>
          <cell r="L1737">
            <v>349</v>
          </cell>
          <cell r="M1737">
            <v>25454</v>
          </cell>
          <cell r="N1737">
            <v>17841</v>
          </cell>
          <cell r="O1737">
            <v>29764</v>
          </cell>
          <cell r="P1737">
            <v>65112</v>
          </cell>
          <cell r="Q1737">
            <v>28251</v>
          </cell>
          <cell r="R1737">
            <v>50028</v>
          </cell>
          <cell r="S1737">
            <v>260569</v>
          </cell>
          <cell r="T1737">
            <v>42079</v>
          </cell>
          <cell r="U1737">
            <v>10165</v>
          </cell>
          <cell r="V1737">
            <v>1187</v>
          </cell>
          <cell r="W1737">
            <v>5917</v>
          </cell>
          <cell r="X1737">
            <v>76940</v>
          </cell>
          <cell r="Y1737">
            <v>19009</v>
          </cell>
          <cell r="Z1737">
            <v>11677</v>
          </cell>
          <cell r="AA1737">
            <v>12945</v>
          </cell>
          <cell r="AB1737">
            <v>11857</v>
          </cell>
          <cell r="AC1737">
            <v>4193</v>
          </cell>
          <cell r="AD1737">
            <v>21241</v>
          </cell>
          <cell r="AE1737">
            <v>17249</v>
          </cell>
          <cell r="AF1737">
            <v>9987</v>
          </cell>
          <cell r="AG1737">
            <v>13738</v>
          </cell>
          <cell r="AH1737">
            <v>8005</v>
          </cell>
          <cell r="AI1737">
            <v>2891</v>
          </cell>
          <cell r="AJ1737">
            <v>5959</v>
          </cell>
          <cell r="AK1737">
            <v>6304</v>
          </cell>
          <cell r="AL1737">
            <v>1855</v>
          </cell>
          <cell r="AM1737">
            <v>2853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1260021</v>
          </cell>
          <cell r="L1738">
            <v>25050</v>
          </cell>
          <cell r="M1738">
            <v>61411</v>
          </cell>
          <cell r="N1738">
            <v>63516</v>
          </cell>
          <cell r="O1738">
            <v>48827</v>
          </cell>
          <cell r="P1738">
            <v>60249</v>
          </cell>
          <cell r="Q1738">
            <v>34199</v>
          </cell>
          <cell r="R1738">
            <v>38217</v>
          </cell>
          <cell r="S1738">
            <v>63871</v>
          </cell>
          <cell r="T1738">
            <v>37943</v>
          </cell>
          <cell r="U1738">
            <v>43173</v>
          </cell>
          <cell r="V1738">
            <v>32011</v>
          </cell>
          <cell r="W1738">
            <v>81376</v>
          </cell>
          <cell r="X1738">
            <v>28732</v>
          </cell>
          <cell r="Y1738">
            <v>94168</v>
          </cell>
          <cell r="Z1738">
            <v>125967</v>
          </cell>
          <cell r="AA1738">
            <v>29588</v>
          </cell>
          <cell r="AB1738">
            <v>60034</v>
          </cell>
          <cell r="AC1738">
            <v>36879</v>
          </cell>
          <cell r="AD1738">
            <v>16776</v>
          </cell>
          <cell r="AE1738">
            <v>30140</v>
          </cell>
          <cell r="AF1738">
            <v>13274</v>
          </cell>
          <cell r="AG1738">
            <v>13485</v>
          </cell>
          <cell r="AH1738">
            <v>16576</v>
          </cell>
          <cell r="AI1738">
            <v>6720</v>
          </cell>
          <cell r="AJ1738">
            <v>63707</v>
          </cell>
          <cell r="AK1738">
            <v>33805</v>
          </cell>
          <cell r="AL1738">
            <v>10711</v>
          </cell>
          <cell r="AM1738">
            <v>72838</v>
          </cell>
          <cell r="AN1738">
            <v>9046</v>
          </cell>
          <cell r="AO1738">
            <v>7732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  <cell r="J1739">
            <v>99398</v>
          </cell>
          <cell r="L1739">
            <v>6817</v>
          </cell>
          <cell r="M1739">
            <v>7814</v>
          </cell>
          <cell r="N1739">
            <v>5177</v>
          </cell>
          <cell r="O1739">
            <v>7036</v>
          </cell>
          <cell r="P1739">
            <v>6571</v>
          </cell>
          <cell r="Q1739">
            <v>4925</v>
          </cell>
          <cell r="R1739">
            <v>3422</v>
          </cell>
          <cell r="S1739">
            <v>4986</v>
          </cell>
          <cell r="T1739">
            <v>3604</v>
          </cell>
          <cell r="U1739">
            <v>3873</v>
          </cell>
          <cell r="V1739">
            <v>2718</v>
          </cell>
          <cell r="W1739">
            <v>5276</v>
          </cell>
          <cell r="X1739">
            <v>3085</v>
          </cell>
          <cell r="Y1739">
            <v>2079</v>
          </cell>
          <cell r="Z1739">
            <v>2817</v>
          </cell>
          <cell r="AA1739">
            <v>3247</v>
          </cell>
          <cell r="AB1739">
            <v>2869</v>
          </cell>
          <cell r="AC1739">
            <v>3757</v>
          </cell>
          <cell r="AD1739">
            <v>5383</v>
          </cell>
          <cell r="AE1739">
            <v>1671</v>
          </cell>
          <cell r="AF1739">
            <v>1214</v>
          </cell>
          <cell r="AG1739">
            <v>3280</v>
          </cell>
          <cell r="AH1739">
            <v>3573</v>
          </cell>
          <cell r="AI1739">
            <v>761</v>
          </cell>
          <cell r="AJ1739">
            <v>1082</v>
          </cell>
          <cell r="AK1739">
            <v>491</v>
          </cell>
          <cell r="AL1739">
            <v>935</v>
          </cell>
          <cell r="AM1739">
            <v>899</v>
          </cell>
          <cell r="AN1739">
            <v>36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369393</v>
          </cell>
          <cell r="L1740">
            <v>1263</v>
          </cell>
          <cell r="M1740">
            <v>16470</v>
          </cell>
          <cell r="N1740">
            <v>28432</v>
          </cell>
          <cell r="O1740">
            <v>16377</v>
          </cell>
          <cell r="P1740">
            <v>19089</v>
          </cell>
          <cell r="Q1740">
            <v>8852</v>
          </cell>
          <cell r="R1740">
            <v>19041</v>
          </cell>
          <cell r="S1740">
            <v>32063</v>
          </cell>
          <cell r="T1740">
            <v>9361</v>
          </cell>
          <cell r="U1740">
            <v>15945</v>
          </cell>
          <cell r="V1740">
            <v>19014</v>
          </cell>
          <cell r="W1740">
            <v>45705</v>
          </cell>
          <cell r="X1740">
            <v>6633</v>
          </cell>
          <cell r="Y1740">
            <v>8213</v>
          </cell>
          <cell r="Z1740">
            <v>4978</v>
          </cell>
          <cell r="AA1740">
            <v>4681</v>
          </cell>
          <cell r="AB1740">
            <v>36222</v>
          </cell>
          <cell r="AC1740">
            <v>3676</v>
          </cell>
          <cell r="AD1740">
            <v>8157</v>
          </cell>
          <cell r="AE1740">
            <v>5704</v>
          </cell>
          <cell r="AF1740">
            <v>749</v>
          </cell>
          <cell r="AG1740">
            <v>1636</v>
          </cell>
          <cell r="AH1740">
            <v>5962</v>
          </cell>
          <cell r="AI1740">
            <v>4956</v>
          </cell>
          <cell r="AJ1740">
            <v>14782</v>
          </cell>
          <cell r="AK1740">
            <v>1759</v>
          </cell>
          <cell r="AL1740">
            <v>19829</v>
          </cell>
          <cell r="AM1740">
            <v>9704</v>
          </cell>
          <cell r="AN1740">
            <v>140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3145891</v>
          </cell>
          <cell r="L1741">
            <v>80499</v>
          </cell>
          <cell r="M1741">
            <v>210484</v>
          </cell>
          <cell r="N1741">
            <v>235843</v>
          </cell>
          <cell r="O1741">
            <v>227653</v>
          </cell>
          <cell r="P1741">
            <v>162922</v>
          </cell>
          <cell r="Q1741">
            <v>132800</v>
          </cell>
          <cell r="R1741">
            <v>80206</v>
          </cell>
          <cell r="S1741">
            <v>80587</v>
          </cell>
          <cell r="T1741">
            <v>123290</v>
          </cell>
          <cell r="U1741">
            <v>145025</v>
          </cell>
          <cell r="V1741">
            <v>134544</v>
          </cell>
          <cell r="W1741">
            <v>79208</v>
          </cell>
          <cell r="X1741">
            <v>69259</v>
          </cell>
          <cell r="Y1741">
            <v>94868</v>
          </cell>
          <cell r="Z1741">
            <v>97864</v>
          </cell>
          <cell r="AA1741">
            <v>156394</v>
          </cell>
          <cell r="AB1741">
            <v>93810</v>
          </cell>
          <cell r="AC1741">
            <v>152976</v>
          </cell>
          <cell r="AD1741">
            <v>104461</v>
          </cell>
          <cell r="AE1741">
            <v>101717</v>
          </cell>
          <cell r="AF1741">
            <v>106017</v>
          </cell>
          <cell r="AG1741">
            <v>30543</v>
          </cell>
          <cell r="AH1741">
            <v>80667</v>
          </cell>
          <cell r="AI1741">
            <v>125251</v>
          </cell>
          <cell r="AJ1741">
            <v>48832</v>
          </cell>
          <cell r="AK1741">
            <v>58758</v>
          </cell>
          <cell r="AL1741">
            <v>51099</v>
          </cell>
          <cell r="AM1741">
            <v>36955</v>
          </cell>
          <cell r="AN1741">
            <v>38603</v>
          </cell>
          <cell r="AO1741">
            <v>4756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  <cell r="J1742">
            <v>34295</v>
          </cell>
          <cell r="M1742">
            <v>322</v>
          </cell>
          <cell r="N1742">
            <v>27</v>
          </cell>
          <cell r="O1742">
            <v>651</v>
          </cell>
          <cell r="P1742">
            <v>1516</v>
          </cell>
          <cell r="Q1742">
            <v>416</v>
          </cell>
          <cell r="R1742">
            <v>3619</v>
          </cell>
          <cell r="S1742">
            <v>2831</v>
          </cell>
          <cell r="T1742">
            <v>1471</v>
          </cell>
          <cell r="U1742">
            <v>2034</v>
          </cell>
          <cell r="V1742">
            <v>774</v>
          </cell>
          <cell r="W1742">
            <v>191</v>
          </cell>
          <cell r="X1742">
            <v>5847</v>
          </cell>
          <cell r="Y1742">
            <v>1192</v>
          </cell>
          <cell r="Z1742">
            <v>62</v>
          </cell>
          <cell r="AA1742">
            <v>8811</v>
          </cell>
          <cell r="AB1742">
            <v>543</v>
          </cell>
          <cell r="AC1742">
            <v>553</v>
          </cell>
          <cell r="AD1742">
            <v>90</v>
          </cell>
          <cell r="AE1742">
            <v>54</v>
          </cell>
          <cell r="AF1742">
            <v>2339</v>
          </cell>
          <cell r="AG1742">
            <v>242</v>
          </cell>
          <cell r="AH1742">
            <v>710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  <cell r="J1743">
            <v>1456541</v>
          </cell>
          <cell r="L1743">
            <v>3426</v>
          </cell>
          <cell r="M1743">
            <v>62752</v>
          </cell>
          <cell r="N1743">
            <v>88103</v>
          </cell>
          <cell r="O1743">
            <v>73763</v>
          </cell>
          <cell r="P1743">
            <v>53778</v>
          </cell>
          <cell r="Q1743">
            <v>77671</v>
          </cell>
          <cell r="R1743">
            <v>100392</v>
          </cell>
          <cell r="S1743">
            <v>94280</v>
          </cell>
          <cell r="T1743">
            <v>59360</v>
          </cell>
          <cell r="U1743">
            <v>71684</v>
          </cell>
          <cell r="V1743">
            <v>60094</v>
          </cell>
          <cell r="W1743">
            <v>41588</v>
          </cell>
          <cell r="X1743">
            <v>67496</v>
          </cell>
          <cell r="Y1743">
            <v>87777</v>
          </cell>
          <cell r="Z1743">
            <v>61529</v>
          </cell>
          <cell r="AA1743">
            <v>109486</v>
          </cell>
          <cell r="AB1743">
            <v>54729</v>
          </cell>
          <cell r="AC1743">
            <v>92028</v>
          </cell>
          <cell r="AD1743">
            <v>64561</v>
          </cell>
          <cell r="AE1743">
            <v>17150</v>
          </cell>
          <cell r="AF1743">
            <v>29659</v>
          </cell>
          <cell r="AG1743">
            <v>28425</v>
          </cell>
          <cell r="AH1743">
            <v>56810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  <cell r="J1744">
            <v>355034</v>
          </cell>
          <cell r="L1744">
            <v>6884</v>
          </cell>
          <cell r="M1744">
            <v>12271</v>
          </cell>
          <cell r="N1744">
            <v>12124</v>
          </cell>
          <cell r="O1744">
            <v>7192</v>
          </cell>
          <cell r="P1744">
            <v>18948</v>
          </cell>
          <cell r="Q1744">
            <v>9762</v>
          </cell>
          <cell r="R1744">
            <v>8785</v>
          </cell>
          <cell r="S1744">
            <v>7187</v>
          </cell>
          <cell r="T1744">
            <v>18167</v>
          </cell>
          <cell r="U1744">
            <v>17857</v>
          </cell>
          <cell r="V1744">
            <v>19929</v>
          </cell>
          <cell r="W1744">
            <v>19382</v>
          </cell>
          <cell r="X1744">
            <v>19423</v>
          </cell>
          <cell r="Y1744">
            <v>27434</v>
          </cell>
          <cell r="Z1744">
            <v>23196</v>
          </cell>
          <cell r="AA1744">
            <v>16968</v>
          </cell>
          <cell r="AB1744">
            <v>11044</v>
          </cell>
          <cell r="AC1744">
            <v>19880</v>
          </cell>
          <cell r="AD1744">
            <v>25297</v>
          </cell>
          <cell r="AE1744">
            <v>16754</v>
          </cell>
          <cell r="AF1744">
            <v>9532</v>
          </cell>
          <cell r="AG1744">
            <v>19165</v>
          </cell>
          <cell r="AH1744">
            <v>7853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  <cell r="J1745">
            <v>5860</v>
          </cell>
          <cell r="M1745">
            <v>288</v>
          </cell>
          <cell r="N1745">
            <v>372</v>
          </cell>
          <cell r="O1745">
            <v>245</v>
          </cell>
          <cell r="P1745">
            <v>585</v>
          </cell>
          <cell r="Q1745">
            <v>403</v>
          </cell>
          <cell r="T1745">
            <v>242</v>
          </cell>
          <cell r="U1745">
            <v>75</v>
          </cell>
          <cell r="V1745">
            <v>663</v>
          </cell>
          <cell r="W1745">
            <v>272</v>
          </cell>
          <cell r="X1745">
            <v>331</v>
          </cell>
          <cell r="Y1745">
            <v>265</v>
          </cell>
          <cell r="Z1745">
            <v>371</v>
          </cell>
          <cell r="AA1745">
            <v>34</v>
          </cell>
          <cell r="AD1745">
            <v>318</v>
          </cell>
          <cell r="AE1745">
            <v>248</v>
          </cell>
          <cell r="AF1745">
            <v>146</v>
          </cell>
          <cell r="AG1745">
            <v>1002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  <cell r="J1746">
            <v>408626</v>
          </cell>
          <cell r="L1746">
            <v>2964</v>
          </cell>
          <cell r="M1746">
            <v>42034</v>
          </cell>
          <cell r="N1746">
            <v>29362</v>
          </cell>
          <cell r="O1746">
            <v>6440</v>
          </cell>
          <cell r="P1746">
            <v>17024</v>
          </cell>
          <cell r="Q1746">
            <v>5156</v>
          </cell>
          <cell r="R1746">
            <v>5560</v>
          </cell>
          <cell r="S1746">
            <v>7647</v>
          </cell>
          <cell r="T1746">
            <v>2558</v>
          </cell>
          <cell r="U1746">
            <v>2981</v>
          </cell>
          <cell r="V1746">
            <v>26657</v>
          </cell>
          <cell r="W1746">
            <v>70865</v>
          </cell>
          <cell r="X1746">
            <v>49739</v>
          </cell>
          <cell r="Y1746">
            <v>17846</v>
          </cell>
          <cell r="Z1746">
            <v>15967</v>
          </cell>
          <cell r="AA1746">
            <v>13670</v>
          </cell>
          <cell r="AB1746">
            <v>2628</v>
          </cell>
          <cell r="AC1746">
            <v>32399</v>
          </cell>
          <cell r="AD1746">
            <v>17592</v>
          </cell>
          <cell r="AE1746">
            <v>1418</v>
          </cell>
          <cell r="AF1746">
            <v>31888</v>
          </cell>
          <cell r="AG1746">
            <v>6231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  <cell r="J1747">
            <v>197786</v>
          </cell>
          <cell r="L1747">
            <v>387</v>
          </cell>
          <cell r="M1747">
            <v>1215</v>
          </cell>
          <cell r="N1747">
            <v>1812</v>
          </cell>
          <cell r="O1747">
            <v>2517</v>
          </cell>
          <cell r="P1747">
            <v>2073</v>
          </cell>
          <cell r="Q1747">
            <v>1209</v>
          </cell>
          <cell r="R1747">
            <v>4606</v>
          </cell>
          <cell r="S1747">
            <v>3871</v>
          </cell>
          <cell r="T1747">
            <v>29314</v>
          </cell>
          <cell r="U1747">
            <v>4975</v>
          </cell>
          <cell r="V1747">
            <v>28645</v>
          </cell>
          <cell r="W1747">
            <v>7868</v>
          </cell>
          <cell r="X1747">
            <v>46712</v>
          </cell>
          <cell r="Y1747">
            <v>1945</v>
          </cell>
          <cell r="Z1747">
            <v>8153</v>
          </cell>
          <cell r="AA1747">
            <v>12654</v>
          </cell>
          <cell r="AB1747">
            <v>16101</v>
          </cell>
          <cell r="AC1747">
            <v>6133</v>
          </cell>
          <cell r="AD1747">
            <v>6721</v>
          </cell>
          <cell r="AE1747">
            <v>923</v>
          </cell>
          <cell r="AF1747">
            <v>8156</v>
          </cell>
          <cell r="AG1747">
            <v>1796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  <cell r="J1748">
            <v>282089</v>
          </cell>
          <cell r="L1748">
            <v>3168</v>
          </cell>
          <cell r="M1748">
            <v>10441</v>
          </cell>
          <cell r="N1748">
            <v>11485</v>
          </cell>
          <cell r="O1748">
            <v>11344</v>
          </cell>
          <cell r="P1748">
            <v>11403</v>
          </cell>
          <cell r="Q1748">
            <v>10673</v>
          </cell>
          <cell r="R1748">
            <v>14984</v>
          </cell>
          <cell r="S1748">
            <v>10723</v>
          </cell>
          <cell r="T1748">
            <v>9505</v>
          </cell>
          <cell r="U1748">
            <v>8501</v>
          </cell>
          <cell r="V1748">
            <v>11593</v>
          </cell>
          <cell r="W1748">
            <v>10858</v>
          </cell>
          <cell r="X1748">
            <v>7227</v>
          </cell>
          <cell r="Y1748">
            <v>8283</v>
          </cell>
          <cell r="Z1748">
            <v>8614</v>
          </cell>
          <cell r="AA1748">
            <v>5896</v>
          </cell>
          <cell r="AB1748">
            <v>9816</v>
          </cell>
          <cell r="AC1748">
            <v>8343</v>
          </cell>
          <cell r="AD1748">
            <v>10991</v>
          </cell>
          <cell r="AE1748">
            <v>12053</v>
          </cell>
          <cell r="AF1748">
            <v>26277</v>
          </cell>
          <cell r="AG1748">
            <v>7899</v>
          </cell>
          <cell r="AH1748">
            <v>7434</v>
          </cell>
          <cell r="AI1748">
            <v>8688</v>
          </cell>
          <cell r="AJ1748">
            <v>9207</v>
          </cell>
          <cell r="AK1748">
            <v>9313</v>
          </cell>
          <cell r="AL1748">
            <v>3679</v>
          </cell>
          <cell r="AM1748">
            <v>7068</v>
          </cell>
          <cell r="AN1748">
            <v>5961</v>
          </cell>
          <cell r="AO1748">
            <v>662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1347592</v>
          </cell>
          <cell r="L1749">
            <v>12615</v>
          </cell>
          <cell r="M1749">
            <v>47176</v>
          </cell>
          <cell r="N1749">
            <v>75896</v>
          </cell>
          <cell r="O1749">
            <v>29571</v>
          </cell>
          <cell r="P1749">
            <v>169228</v>
          </cell>
          <cell r="Q1749">
            <v>111813</v>
          </cell>
          <cell r="R1749">
            <v>53519</v>
          </cell>
          <cell r="S1749">
            <v>62382</v>
          </cell>
          <cell r="T1749">
            <v>85522</v>
          </cell>
          <cell r="U1749">
            <v>62018</v>
          </cell>
          <cell r="V1749">
            <v>37777</v>
          </cell>
          <cell r="W1749">
            <v>49993</v>
          </cell>
          <cell r="X1749">
            <v>51414</v>
          </cell>
          <cell r="Y1749">
            <v>50609</v>
          </cell>
          <cell r="Z1749">
            <v>50479</v>
          </cell>
          <cell r="AA1749">
            <v>53750</v>
          </cell>
          <cell r="AB1749">
            <v>40739</v>
          </cell>
          <cell r="AC1749">
            <v>37608</v>
          </cell>
          <cell r="AD1749">
            <v>23226</v>
          </cell>
          <cell r="AE1749">
            <v>12345</v>
          </cell>
          <cell r="AF1749">
            <v>31476</v>
          </cell>
          <cell r="AG1749">
            <v>9792</v>
          </cell>
          <cell r="AH1749">
            <v>45401</v>
          </cell>
          <cell r="AI1749">
            <v>10253</v>
          </cell>
          <cell r="AJ1749">
            <v>23610</v>
          </cell>
          <cell r="AK1749">
            <v>20636</v>
          </cell>
          <cell r="AL1749">
            <v>14833</v>
          </cell>
          <cell r="AM1749">
            <v>41674</v>
          </cell>
          <cell r="AN1749">
            <v>20413</v>
          </cell>
          <cell r="AO1749">
            <v>1458</v>
          </cell>
          <cell r="AP1749">
            <v>10366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  <cell r="J1750">
            <v>1649329</v>
          </cell>
          <cell r="L1750">
            <v>27260</v>
          </cell>
          <cell r="M1750">
            <v>43646</v>
          </cell>
          <cell r="N1750">
            <v>70462</v>
          </cell>
          <cell r="O1750">
            <v>44696</v>
          </cell>
          <cell r="P1750">
            <v>62533</v>
          </cell>
          <cell r="Q1750">
            <v>45305</v>
          </cell>
          <cell r="R1750">
            <v>61076</v>
          </cell>
          <cell r="S1750">
            <v>68246</v>
          </cell>
          <cell r="T1750">
            <v>42363</v>
          </cell>
          <cell r="U1750">
            <v>69941</v>
          </cell>
          <cell r="V1750">
            <v>64774</v>
          </cell>
          <cell r="W1750">
            <v>119953</v>
          </cell>
          <cell r="X1750">
            <v>62677</v>
          </cell>
          <cell r="Y1750">
            <v>68153</v>
          </cell>
          <cell r="Z1750">
            <v>54968</v>
          </cell>
          <cell r="AA1750">
            <v>72951</v>
          </cell>
          <cell r="AB1750">
            <v>64357</v>
          </cell>
          <cell r="AC1750">
            <v>56883</v>
          </cell>
          <cell r="AD1750">
            <v>61427</v>
          </cell>
          <cell r="AE1750">
            <v>64415</v>
          </cell>
          <cell r="AF1750">
            <v>47486</v>
          </cell>
          <cell r="AG1750">
            <v>49968</v>
          </cell>
          <cell r="AH1750">
            <v>32944</v>
          </cell>
          <cell r="AI1750">
            <v>39658</v>
          </cell>
          <cell r="AJ1750">
            <v>54988</v>
          </cell>
          <cell r="AK1750">
            <v>32458</v>
          </cell>
          <cell r="AL1750">
            <v>29857</v>
          </cell>
          <cell r="AM1750">
            <v>34312</v>
          </cell>
          <cell r="AN1750">
            <v>96176</v>
          </cell>
          <cell r="AO1750">
            <v>5396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  <cell r="J1751">
            <v>21202</v>
          </cell>
          <cell r="L1751">
            <v>15</v>
          </cell>
          <cell r="M1751">
            <v>560</v>
          </cell>
          <cell r="N1751">
            <v>633</v>
          </cell>
          <cell r="O1751">
            <v>168</v>
          </cell>
          <cell r="P1751">
            <v>277</v>
          </cell>
          <cell r="R1751">
            <v>209</v>
          </cell>
          <cell r="S1751">
            <v>116</v>
          </cell>
          <cell r="T1751">
            <v>794</v>
          </cell>
          <cell r="U1751">
            <v>80</v>
          </cell>
          <cell r="V1751">
            <v>75</v>
          </cell>
          <cell r="W1751">
            <v>283</v>
          </cell>
          <cell r="X1751">
            <v>67</v>
          </cell>
          <cell r="Y1751">
            <v>251</v>
          </cell>
          <cell r="Z1751">
            <v>233</v>
          </cell>
          <cell r="AA1751">
            <v>64</v>
          </cell>
          <cell r="AF1751">
            <v>79</v>
          </cell>
          <cell r="AG1751">
            <v>1361</v>
          </cell>
          <cell r="AH1751">
            <v>711</v>
          </cell>
          <cell r="AI1751">
            <v>3901</v>
          </cell>
          <cell r="AJ1751">
            <v>1314</v>
          </cell>
          <cell r="AK1751">
            <v>1429</v>
          </cell>
          <cell r="AL1751">
            <v>4454</v>
          </cell>
          <cell r="AM1751">
            <v>2578</v>
          </cell>
          <cell r="AN1751">
            <v>1550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  <cell r="J1752">
            <v>618434</v>
          </cell>
          <cell r="M1752">
            <v>1261</v>
          </cell>
          <cell r="N1752">
            <v>752</v>
          </cell>
          <cell r="O1752">
            <v>2319</v>
          </cell>
          <cell r="P1752">
            <v>6591</v>
          </cell>
          <cell r="Q1752">
            <v>2059</v>
          </cell>
          <cell r="R1752">
            <v>3260</v>
          </cell>
          <cell r="T1752">
            <v>3408</v>
          </cell>
          <cell r="U1752">
            <v>1567</v>
          </cell>
          <cell r="V1752">
            <v>5066</v>
          </cell>
          <cell r="W1752">
            <v>672</v>
          </cell>
          <cell r="X1752">
            <v>3722</v>
          </cell>
          <cell r="Y1752">
            <v>30</v>
          </cell>
          <cell r="AA1752">
            <v>1902</v>
          </cell>
          <cell r="AD1752">
            <v>68</v>
          </cell>
          <cell r="AE1752">
            <v>42</v>
          </cell>
          <cell r="AH1752">
            <v>45211</v>
          </cell>
          <cell r="AI1752">
            <v>60171</v>
          </cell>
          <cell r="AJ1752">
            <v>130765</v>
          </cell>
          <cell r="AK1752">
            <v>87612</v>
          </cell>
          <cell r="AL1752">
            <v>82756</v>
          </cell>
          <cell r="AM1752">
            <v>117500</v>
          </cell>
          <cell r="AN1752">
            <v>40684</v>
          </cell>
          <cell r="AO1752">
            <v>21016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  <cell r="J1753">
            <v>328779</v>
          </cell>
          <cell r="L1753">
            <v>2197</v>
          </cell>
          <cell r="M1753">
            <v>1292</v>
          </cell>
          <cell r="N1753">
            <v>3225</v>
          </cell>
          <cell r="O1753">
            <v>1459</v>
          </cell>
          <cell r="P1753">
            <v>3745</v>
          </cell>
          <cell r="Q1753">
            <v>1691</v>
          </cell>
          <cell r="R1753">
            <v>900</v>
          </cell>
          <cell r="S1753">
            <v>2774</v>
          </cell>
          <cell r="T1753">
            <v>1295</v>
          </cell>
          <cell r="U1753">
            <v>842</v>
          </cell>
          <cell r="V1753">
            <v>1238</v>
          </cell>
          <cell r="W1753">
            <v>4333</v>
          </cell>
          <cell r="X1753">
            <v>3405</v>
          </cell>
          <cell r="Y1753">
            <v>654</v>
          </cell>
          <cell r="Z1753">
            <v>671</v>
          </cell>
          <cell r="AA1753">
            <v>289</v>
          </cell>
          <cell r="AB1753">
            <v>221</v>
          </cell>
          <cell r="AC1753">
            <v>828</v>
          </cell>
          <cell r="AE1753">
            <v>50</v>
          </cell>
          <cell r="AF1753">
            <v>808</v>
          </cell>
          <cell r="AG1753">
            <v>3690</v>
          </cell>
          <cell r="AH1753">
            <v>13004</v>
          </cell>
          <cell r="AI1753">
            <v>42403</v>
          </cell>
          <cell r="AJ1753">
            <v>29309</v>
          </cell>
          <cell r="AK1753">
            <v>64345</v>
          </cell>
          <cell r="AL1753">
            <v>31940</v>
          </cell>
          <cell r="AM1753">
            <v>71063</v>
          </cell>
          <cell r="AN1753">
            <v>26205</v>
          </cell>
          <cell r="AO1753">
            <v>14903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2297811</v>
          </cell>
          <cell r="L1754">
            <v>133173</v>
          </cell>
          <cell r="M1754">
            <v>311849</v>
          </cell>
          <cell r="N1754">
            <v>377681</v>
          </cell>
          <cell r="O1754">
            <v>149957</v>
          </cell>
          <cell r="P1754">
            <v>95203</v>
          </cell>
          <cell r="Q1754">
            <v>88532</v>
          </cell>
          <cell r="R1754">
            <v>94410</v>
          </cell>
          <cell r="S1754">
            <v>94923</v>
          </cell>
          <cell r="T1754">
            <v>95097</v>
          </cell>
          <cell r="U1754">
            <v>90291</v>
          </cell>
          <cell r="V1754">
            <v>79966</v>
          </cell>
          <cell r="W1754">
            <v>69357</v>
          </cell>
          <cell r="X1754">
            <v>63345</v>
          </cell>
          <cell r="Y1754">
            <v>62825</v>
          </cell>
          <cell r="Z1754">
            <v>58351</v>
          </cell>
          <cell r="AA1754">
            <v>51856</v>
          </cell>
          <cell r="AB1754">
            <v>49519</v>
          </cell>
          <cell r="AC1754">
            <v>52954</v>
          </cell>
          <cell r="AD1754">
            <v>42454</v>
          </cell>
          <cell r="AE1754">
            <v>37107</v>
          </cell>
          <cell r="AF1754">
            <v>30771</v>
          </cell>
          <cell r="AG1754">
            <v>25375</v>
          </cell>
          <cell r="AH1754">
            <v>22111</v>
          </cell>
          <cell r="AI1754">
            <v>22499</v>
          </cell>
          <cell r="AJ1754">
            <v>21931</v>
          </cell>
          <cell r="AK1754">
            <v>19955</v>
          </cell>
          <cell r="AL1754">
            <v>24141</v>
          </cell>
          <cell r="AM1754">
            <v>26098</v>
          </cell>
          <cell r="AN1754">
            <v>6080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631044</v>
          </cell>
          <cell r="L1755">
            <v>13783</v>
          </cell>
          <cell r="M1755">
            <v>32015</v>
          </cell>
          <cell r="N1755">
            <v>25424</v>
          </cell>
          <cell r="O1755">
            <v>34459</v>
          </cell>
          <cell r="P1755">
            <v>18320</v>
          </cell>
          <cell r="Q1755">
            <v>18828</v>
          </cell>
          <cell r="R1755">
            <v>14613</v>
          </cell>
          <cell r="S1755">
            <v>31820</v>
          </cell>
          <cell r="T1755">
            <v>22306</v>
          </cell>
          <cell r="U1755">
            <v>35046</v>
          </cell>
          <cell r="V1755">
            <v>23780</v>
          </cell>
          <cell r="W1755">
            <v>19506</v>
          </cell>
          <cell r="X1755">
            <v>23251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24031</v>
          </cell>
          <cell r="AE1755">
            <v>41754</v>
          </cell>
          <cell r="AF1755">
            <v>28961</v>
          </cell>
          <cell r="AG1755">
            <v>16748</v>
          </cell>
          <cell r="AH1755">
            <v>19565</v>
          </cell>
          <cell r="AI1755">
            <v>17706</v>
          </cell>
          <cell r="AJ1755">
            <v>20219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2834116</v>
          </cell>
          <cell r="L1756">
            <v>55406</v>
          </cell>
          <cell r="M1756">
            <v>93650</v>
          </cell>
          <cell r="N1756">
            <v>95746</v>
          </cell>
          <cell r="O1756">
            <v>57877</v>
          </cell>
          <cell r="P1756">
            <v>55529</v>
          </cell>
          <cell r="Q1756">
            <v>58312</v>
          </cell>
          <cell r="R1756">
            <v>66329</v>
          </cell>
          <cell r="S1756">
            <v>78140</v>
          </cell>
          <cell r="T1756">
            <v>80020</v>
          </cell>
          <cell r="U1756">
            <v>92454</v>
          </cell>
          <cell r="V1756">
            <v>73423</v>
          </cell>
          <cell r="W1756">
            <v>74475</v>
          </cell>
          <cell r="X1756">
            <v>87552</v>
          </cell>
          <cell r="Y1756">
            <v>93571</v>
          </cell>
          <cell r="Z1756">
            <v>111242</v>
          </cell>
          <cell r="AA1756">
            <v>139942</v>
          </cell>
          <cell r="AB1756">
            <v>119305</v>
          </cell>
          <cell r="AC1756">
            <v>131594</v>
          </cell>
          <cell r="AD1756">
            <v>186394</v>
          </cell>
          <cell r="AE1756">
            <v>186273</v>
          </cell>
          <cell r="AF1756">
            <v>159188</v>
          </cell>
          <cell r="AG1756">
            <v>182967</v>
          </cell>
          <cell r="AH1756">
            <v>117859</v>
          </cell>
          <cell r="AI1756">
            <v>132166</v>
          </cell>
          <cell r="AJ1756">
            <v>68073</v>
          </cell>
          <cell r="AK1756">
            <v>66037</v>
          </cell>
          <cell r="AL1756">
            <v>71942</v>
          </cell>
          <cell r="AM1756">
            <v>66061</v>
          </cell>
          <cell r="AN1756">
            <v>16552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25659</v>
          </cell>
          <cell r="L1757">
            <v>2016</v>
          </cell>
          <cell r="M1757">
            <v>1552</v>
          </cell>
          <cell r="N1757">
            <v>1273</v>
          </cell>
          <cell r="O1757">
            <v>1558</v>
          </cell>
          <cell r="P1757">
            <v>829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1924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3025168</v>
          </cell>
          <cell r="L1758">
            <v>8652</v>
          </cell>
          <cell r="M1758">
            <v>123743</v>
          </cell>
          <cell r="N1758">
            <v>161837</v>
          </cell>
          <cell r="O1758">
            <v>172948</v>
          </cell>
          <cell r="P1758">
            <v>214035</v>
          </cell>
          <cell r="Q1758">
            <v>134022</v>
          </cell>
          <cell r="R1758">
            <v>93926</v>
          </cell>
          <cell r="S1758">
            <v>197253</v>
          </cell>
          <cell r="T1758">
            <v>123613</v>
          </cell>
          <cell r="U1758">
            <v>171475</v>
          </cell>
          <cell r="V1758">
            <v>97802</v>
          </cell>
          <cell r="W1758">
            <v>126172</v>
          </cell>
          <cell r="X1758">
            <v>124997</v>
          </cell>
          <cell r="Y1758">
            <v>171644</v>
          </cell>
          <cell r="Z1758">
            <v>116417</v>
          </cell>
          <cell r="AA1758">
            <v>247483</v>
          </cell>
          <cell r="AB1758">
            <v>38130</v>
          </cell>
          <cell r="AC1758">
            <v>66665</v>
          </cell>
          <cell r="AD1758">
            <v>78680</v>
          </cell>
          <cell r="AE1758">
            <v>60890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9719</v>
          </cell>
          <cell r="AJ1758">
            <v>48133</v>
          </cell>
          <cell r="AK1758">
            <v>47793</v>
          </cell>
          <cell r="AL1758">
            <v>83847</v>
          </cell>
          <cell r="AM1758">
            <v>3025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445999</v>
          </cell>
          <cell r="L1759">
            <v>8104</v>
          </cell>
          <cell r="M1759">
            <v>20387</v>
          </cell>
          <cell r="N1759">
            <v>22210</v>
          </cell>
          <cell r="O1759">
            <v>17738</v>
          </cell>
          <cell r="P1759">
            <v>15018</v>
          </cell>
          <cell r="Q1759">
            <v>18363</v>
          </cell>
          <cell r="R1759">
            <v>16385</v>
          </cell>
          <cell r="S1759">
            <v>19600</v>
          </cell>
          <cell r="T1759">
            <v>20262</v>
          </cell>
          <cell r="U1759">
            <v>25728</v>
          </cell>
          <cell r="V1759">
            <v>49695</v>
          </cell>
          <cell r="W1759">
            <v>6391</v>
          </cell>
          <cell r="X1759">
            <v>9238</v>
          </cell>
          <cell r="Y1759">
            <v>51415</v>
          </cell>
          <cell r="Z1759">
            <v>7950</v>
          </cell>
          <cell r="AA1759">
            <v>4402</v>
          </cell>
          <cell r="AB1759">
            <v>3817</v>
          </cell>
          <cell r="AC1759">
            <v>3584</v>
          </cell>
          <cell r="AD1759">
            <v>26728</v>
          </cell>
          <cell r="AE1759">
            <v>1491</v>
          </cell>
          <cell r="AF1759">
            <v>19388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3241</v>
          </cell>
          <cell r="AM1759">
            <v>3563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  <cell r="J1760">
            <v>57413</v>
          </cell>
          <cell r="L1760">
            <v>3051</v>
          </cell>
          <cell r="M1760">
            <v>6716</v>
          </cell>
          <cell r="N1760">
            <v>3986</v>
          </cell>
          <cell r="O1760">
            <v>2287</v>
          </cell>
          <cell r="P1760">
            <v>2722</v>
          </cell>
          <cell r="Q1760">
            <v>1942</v>
          </cell>
          <cell r="R1760">
            <v>1555</v>
          </cell>
          <cell r="S1760">
            <v>2223</v>
          </cell>
          <cell r="T1760">
            <v>749</v>
          </cell>
          <cell r="U1760">
            <v>3875</v>
          </cell>
          <cell r="V1760">
            <v>1018</v>
          </cell>
          <cell r="W1760">
            <v>2035</v>
          </cell>
          <cell r="X1760">
            <v>1778</v>
          </cell>
          <cell r="Y1760">
            <v>944</v>
          </cell>
          <cell r="Z1760">
            <v>832</v>
          </cell>
          <cell r="AA1760">
            <v>1500</v>
          </cell>
          <cell r="AB1760">
            <v>904</v>
          </cell>
          <cell r="AC1760">
            <v>1457</v>
          </cell>
          <cell r="AD1760">
            <v>646</v>
          </cell>
          <cell r="AE1760">
            <v>2457</v>
          </cell>
          <cell r="AF1760">
            <v>1059</v>
          </cell>
          <cell r="AG1760">
            <v>639</v>
          </cell>
          <cell r="AH1760">
            <v>754</v>
          </cell>
          <cell r="AI1760">
            <v>625</v>
          </cell>
          <cell r="AJ1760">
            <v>3504</v>
          </cell>
          <cell r="AK1760">
            <v>3058</v>
          </cell>
          <cell r="AL1760">
            <v>2047</v>
          </cell>
          <cell r="AM1760">
            <v>2175</v>
          </cell>
          <cell r="AN1760">
            <v>875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2427617</v>
          </cell>
          <cell r="L1761">
            <v>10285</v>
          </cell>
          <cell r="M1761">
            <v>117432</v>
          </cell>
          <cell r="N1761">
            <v>119225</v>
          </cell>
          <cell r="O1761">
            <v>143743</v>
          </cell>
          <cell r="P1761">
            <v>158161</v>
          </cell>
          <cell r="Q1761">
            <v>162628</v>
          </cell>
          <cell r="R1761">
            <v>99871</v>
          </cell>
          <cell r="S1761">
            <v>35123</v>
          </cell>
          <cell r="T1761">
            <v>100301</v>
          </cell>
          <cell r="U1761">
            <v>79718</v>
          </cell>
          <cell r="V1761">
            <v>203356</v>
          </cell>
          <cell r="W1761">
            <v>28226</v>
          </cell>
          <cell r="X1761">
            <v>21277</v>
          </cell>
          <cell r="Y1761">
            <v>72298</v>
          </cell>
          <cell r="Z1761">
            <v>194439</v>
          </cell>
          <cell r="AA1761">
            <v>16461</v>
          </cell>
          <cell r="AB1761">
            <v>99157</v>
          </cell>
          <cell r="AC1761">
            <v>13824</v>
          </cell>
          <cell r="AD1761">
            <v>42201</v>
          </cell>
          <cell r="AE1761">
            <v>7326</v>
          </cell>
          <cell r="AF1761">
            <v>18287</v>
          </cell>
          <cell r="AG1761">
            <v>17860</v>
          </cell>
          <cell r="AH1761">
            <v>293885</v>
          </cell>
          <cell r="AI1761">
            <v>2583</v>
          </cell>
          <cell r="AJ1761">
            <v>7907</v>
          </cell>
          <cell r="AK1761">
            <v>30343</v>
          </cell>
          <cell r="AL1761">
            <v>34925</v>
          </cell>
          <cell r="AM1761">
            <v>63109</v>
          </cell>
          <cell r="AN1761">
            <v>183975</v>
          </cell>
          <cell r="AO1761">
            <v>49691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3802847</v>
          </cell>
          <cell r="L1762">
            <v>59890</v>
          </cell>
          <cell r="M1762">
            <v>234821</v>
          </cell>
          <cell r="N1762">
            <v>251887</v>
          </cell>
          <cell r="O1762">
            <v>205999</v>
          </cell>
          <cell r="P1762">
            <v>193408</v>
          </cell>
          <cell r="Q1762">
            <v>136091</v>
          </cell>
          <cell r="R1762">
            <v>159525</v>
          </cell>
          <cell r="S1762">
            <v>107112</v>
          </cell>
          <cell r="T1762">
            <v>92042</v>
          </cell>
          <cell r="U1762">
            <v>176138</v>
          </cell>
          <cell r="V1762">
            <v>105343</v>
          </cell>
          <cell r="W1762">
            <v>132074</v>
          </cell>
          <cell r="X1762">
            <v>75594</v>
          </cell>
          <cell r="Y1762">
            <v>85119</v>
          </cell>
          <cell r="Z1762">
            <v>64761</v>
          </cell>
          <cell r="AA1762">
            <v>55711</v>
          </cell>
          <cell r="AB1762">
            <v>94037</v>
          </cell>
          <cell r="AC1762">
            <v>65678</v>
          </cell>
          <cell r="AD1762">
            <v>153374</v>
          </cell>
          <cell r="AE1762">
            <v>51010</v>
          </cell>
          <cell r="AF1762">
            <v>60416</v>
          </cell>
          <cell r="AG1762">
            <v>431532</v>
          </cell>
          <cell r="AH1762">
            <v>70217</v>
          </cell>
          <cell r="AI1762">
            <v>93157</v>
          </cell>
          <cell r="AJ1762">
            <v>259017</v>
          </cell>
          <cell r="AK1762">
            <v>204342</v>
          </cell>
          <cell r="AL1762">
            <v>70281</v>
          </cell>
          <cell r="AM1762">
            <v>84297</v>
          </cell>
          <cell r="AN1762">
            <v>28738</v>
          </cell>
          <cell r="AO1762">
            <v>1236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  <cell r="J1763">
            <v>38869</v>
          </cell>
          <cell r="L1763">
            <v>1365</v>
          </cell>
          <cell r="M1763">
            <v>2821</v>
          </cell>
          <cell r="N1763">
            <v>883</v>
          </cell>
          <cell r="O1763">
            <v>2058</v>
          </cell>
          <cell r="P1763">
            <v>2410</v>
          </cell>
          <cell r="Q1763">
            <v>2571</v>
          </cell>
          <cell r="R1763">
            <v>3511</v>
          </cell>
          <cell r="S1763">
            <v>1921</v>
          </cell>
          <cell r="T1763">
            <v>1706</v>
          </cell>
          <cell r="U1763">
            <v>1185</v>
          </cell>
          <cell r="V1763">
            <v>3377</v>
          </cell>
          <cell r="W1763">
            <v>914</v>
          </cell>
          <cell r="X1763">
            <v>2732</v>
          </cell>
          <cell r="Y1763">
            <v>1393</v>
          </cell>
          <cell r="Z1763">
            <v>1314</v>
          </cell>
          <cell r="AA1763">
            <v>1583</v>
          </cell>
          <cell r="AB1763">
            <v>1279</v>
          </cell>
          <cell r="AC1763">
            <v>380</v>
          </cell>
          <cell r="AD1763">
            <v>510</v>
          </cell>
          <cell r="AE1763">
            <v>770</v>
          </cell>
          <cell r="AF1763">
            <v>1245</v>
          </cell>
          <cell r="AG1763">
            <v>311</v>
          </cell>
          <cell r="AH1763">
            <v>394</v>
          </cell>
          <cell r="AI1763">
            <v>649</v>
          </cell>
          <cell r="AJ1763">
            <v>127</v>
          </cell>
          <cell r="AK1763">
            <v>553</v>
          </cell>
          <cell r="AL1763">
            <v>381</v>
          </cell>
          <cell r="AM1763">
            <v>501</v>
          </cell>
          <cell r="AN1763">
            <v>25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  <cell r="J1764">
            <v>1686676</v>
          </cell>
          <cell r="L1764">
            <v>17240</v>
          </cell>
          <cell r="M1764">
            <v>68523</v>
          </cell>
          <cell r="N1764">
            <v>139275</v>
          </cell>
          <cell r="O1764">
            <v>247964</v>
          </cell>
          <cell r="P1764">
            <v>168274</v>
          </cell>
          <cell r="Q1764">
            <v>62811</v>
          </cell>
          <cell r="R1764">
            <v>75989</v>
          </cell>
          <cell r="S1764">
            <v>41900</v>
          </cell>
          <cell r="T1764">
            <v>53455</v>
          </cell>
          <cell r="U1764">
            <v>20315</v>
          </cell>
          <cell r="V1764">
            <v>86236</v>
          </cell>
          <cell r="W1764">
            <v>23785</v>
          </cell>
          <cell r="X1764">
            <v>42875</v>
          </cell>
          <cell r="Y1764">
            <v>38421</v>
          </cell>
          <cell r="Z1764">
            <v>49817</v>
          </cell>
          <cell r="AA1764">
            <v>22653</v>
          </cell>
          <cell r="AB1764">
            <v>75689</v>
          </cell>
          <cell r="AC1764">
            <v>15266</v>
          </cell>
          <cell r="AD1764">
            <v>8309</v>
          </cell>
          <cell r="AE1764">
            <v>61475</v>
          </cell>
          <cell r="AF1764">
            <v>89802</v>
          </cell>
          <cell r="AG1764">
            <v>78622</v>
          </cell>
          <cell r="AH1764">
            <v>28069</v>
          </cell>
          <cell r="AI1764">
            <v>42882</v>
          </cell>
          <cell r="AJ1764">
            <v>29218</v>
          </cell>
          <cell r="AK1764">
            <v>1296</v>
          </cell>
          <cell r="AL1764">
            <v>29879</v>
          </cell>
          <cell r="AM1764">
            <v>4878</v>
          </cell>
          <cell r="AN1764">
            <v>50558</v>
          </cell>
          <cell r="AO1764">
            <v>11200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  <cell r="J1765">
            <v>8344938</v>
          </cell>
          <cell r="L1765">
            <v>160065</v>
          </cell>
          <cell r="M1765">
            <v>591609</v>
          </cell>
          <cell r="N1765">
            <v>621262</v>
          </cell>
          <cell r="O1765">
            <v>539128</v>
          </cell>
          <cell r="P1765">
            <v>439830</v>
          </cell>
          <cell r="Q1765">
            <v>327460</v>
          </cell>
          <cell r="R1765">
            <v>229854</v>
          </cell>
          <cell r="S1765">
            <v>282688</v>
          </cell>
          <cell r="T1765">
            <v>261929</v>
          </cell>
          <cell r="U1765">
            <v>263782</v>
          </cell>
          <cell r="V1765">
            <v>277857</v>
          </cell>
          <cell r="W1765">
            <v>271615</v>
          </cell>
          <cell r="X1765">
            <v>222181</v>
          </cell>
          <cell r="Y1765">
            <v>268995</v>
          </cell>
          <cell r="Z1765">
            <v>244018</v>
          </cell>
          <cell r="AA1765">
            <v>313779</v>
          </cell>
          <cell r="AB1765">
            <v>245796</v>
          </cell>
          <cell r="AC1765">
            <v>280269</v>
          </cell>
          <cell r="AD1765">
            <v>190907</v>
          </cell>
          <cell r="AE1765">
            <v>210925</v>
          </cell>
          <cell r="AF1765">
            <v>456652</v>
          </cell>
          <cell r="AG1765">
            <v>616480</v>
          </cell>
          <cell r="AH1765">
            <v>105543</v>
          </cell>
          <cell r="AI1765">
            <v>110783</v>
          </cell>
          <cell r="AJ1765">
            <v>188245</v>
          </cell>
          <cell r="AK1765">
            <v>111759</v>
          </cell>
          <cell r="AL1765">
            <v>237540</v>
          </cell>
          <cell r="AM1765">
            <v>153459</v>
          </cell>
          <cell r="AN1765">
            <v>112675</v>
          </cell>
          <cell r="AO1765">
            <v>7853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  <cell r="J1766">
            <v>6298</v>
          </cell>
          <cell r="M1766">
            <v>148</v>
          </cell>
          <cell r="N1766">
            <v>230</v>
          </cell>
          <cell r="O1766">
            <v>289</v>
          </cell>
          <cell r="P1766">
            <v>204</v>
          </cell>
          <cell r="Q1766">
            <v>1658</v>
          </cell>
          <cell r="S1766">
            <v>24</v>
          </cell>
          <cell r="T1766">
            <v>241</v>
          </cell>
          <cell r="U1766">
            <v>277</v>
          </cell>
          <cell r="W1766">
            <v>255</v>
          </cell>
          <cell r="X1766">
            <v>707</v>
          </cell>
          <cell r="Y1766">
            <v>681</v>
          </cell>
          <cell r="Z1766">
            <v>42</v>
          </cell>
          <cell r="AA1766">
            <v>171</v>
          </cell>
          <cell r="AB1766">
            <v>728</v>
          </cell>
          <cell r="AC1766">
            <v>67</v>
          </cell>
          <cell r="AD1766">
            <v>217</v>
          </cell>
          <cell r="AE1766">
            <v>55</v>
          </cell>
          <cell r="AF1766">
            <v>304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  <cell r="J1767">
            <v>3154623</v>
          </cell>
          <cell r="L1767">
            <v>28210</v>
          </cell>
          <cell r="M1767">
            <v>151485</v>
          </cell>
          <cell r="N1767">
            <v>276055</v>
          </cell>
          <cell r="O1767">
            <v>122824</v>
          </cell>
          <cell r="P1767">
            <v>160085</v>
          </cell>
          <cell r="Q1767">
            <v>160713</v>
          </cell>
          <cell r="R1767">
            <v>171880</v>
          </cell>
          <cell r="S1767">
            <v>228065</v>
          </cell>
          <cell r="T1767">
            <v>206563</v>
          </cell>
          <cell r="U1767">
            <v>139887</v>
          </cell>
          <cell r="V1767">
            <v>143945</v>
          </cell>
          <cell r="W1767">
            <v>149930</v>
          </cell>
          <cell r="X1767">
            <v>176248</v>
          </cell>
          <cell r="Y1767">
            <v>179757</v>
          </cell>
          <cell r="Z1767">
            <v>88644</v>
          </cell>
          <cell r="AA1767">
            <v>133697</v>
          </cell>
          <cell r="AB1767">
            <v>95733</v>
          </cell>
          <cell r="AC1767">
            <v>74647</v>
          </cell>
          <cell r="AD1767">
            <v>135454</v>
          </cell>
          <cell r="AE1767">
            <v>102840</v>
          </cell>
          <cell r="AF1767">
            <v>89391</v>
          </cell>
          <cell r="AG1767">
            <v>90327</v>
          </cell>
          <cell r="AH1767">
            <v>29030</v>
          </cell>
          <cell r="AI1767">
            <v>19213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  <cell r="J1768">
            <v>727060</v>
          </cell>
          <cell r="L1768">
            <v>27873</v>
          </cell>
          <cell r="M1768">
            <v>25507</v>
          </cell>
          <cell r="N1768">
            <v>29031</v>
          </cell>
          <cell r="O1768">
            <v>25922</v>
          </cell>
          <cell r="P1768">
            <v>16197</v>
          </cell>
          <cell r="Q1768">
            <v>26437</v>
          </cell>
          <cell r="R1768">
            <v>22547</v>
          </cell>
          <cell r="S1768">
            <v>31320</v>
          </cell>
          <cell r="T1768">
            <v>39982</v>
          </cell>
          <cell r="U1768">
            <v>19535</v>
          </cell>
          <cell r="V1768">
            <v>29417</v>
          </cell>
          <cell r="W1768">
            <v>36109</v>
          </cell>
          <cell r="X1768">
            <v>28496</v>
          </cell>
          <cell r="Y1768">
            <v>21975</v>
          </cell>
          <cell r="Z1768">
            <v>42740</v>
          </cell>
          <cell r="AA1768">
            <v>45251</v>
          </cell>
          <cell r="AB1768">
            <v>62143</v>
          </cell>
          <cell r="AC1768">
            <v>41241</v>
          </cell>
          <cell r="AD1768">
            <v>36220</v>
          </cell>
          <cell r="AE1768">
            <v>23782</v>
          </cell>
          <cell r="AF1768">
            <v>60994</v>
          </cell>
          <cell r="AG1768">
            <v>33065</v>
          </cell>
          <cell r="AH1768">
            <v>861</v>
          </cell>
          <cell r="AI1768">
            <v>415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  <cell r="J1769">
            <v>5435</v>
          </cell>
          <cell r="L1769">
            <v>106</v>
          </cell>
          <cell r="M1769">
            <v>591</v>
          </cell>
          <cell r="N1769">
            <v>163</v>
          </cell>
          <cell r="O1769">
            <v>312</v>
          </cell>
          <cell r="P1769">
            <v>215</v>
          </cell>
          <cell r="Q1769">
            <v>420</v>
          </cell>
          <cell r="R1769">
            <v>270</v>
          </cell>
          <cell r="S1769">
            <v>370</v>
          </cell>
          <cell r="T1769">
            <v>210</v>
          </cell>
          <cell r="U1769">
            <v>308</v>
          </cell>
          <cell r="V1769">
            <v>528</v>
          </cell>
          <cell r="W1769">
            <v>59</v>
          </cell>
          <cell r="X1769">
            <v>417</v>
          </cell>
          <cell r="Y1769">
            <v>485</v>
          </cell>
          <cell r="Z1769">
            <v>136</v>
          </cell>
          <cell r="AA1769">
            <v>104</v>
          </cell>
          <cell r="AB1769">
            <v>125</v>
          </cell>
          <cell r="AC1769">
            <v>203</v>
          </cell>
          <cell r="AD1769">
            <v>43</v>
          </cell>
          <cell r="AE1769">
            <v>80</v>
          </cell>
          <cell r="AF1769">
            <v>226</v>
          </cell>
          <cell r="AG1769">
            <v>64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  <cell r="J1770">
            <v>1039836</v>
          </cell>
          <cell r="L1770">
            <v>692</v>
          </cell>
          <cell r="M1770">
            <v>37914</v>
          </cell>
          <cell r="N1770">
            <v>46093</v>
          </cell>
          <cell r="O1770">
            <v>78387</v>
          </cell>
          <cell r="P1770">
            <v>25351</v>
          </cell>
          <cell r="Q1770">
            <v>27101</v>
          </cell>
          <cell r="R1770">
            <v>17606</v>
          </cell>
          <cell r="S1770">
            <v>19172</v>
          </cell>
          <cell r="T1770">
            <v>78828</v>
          </cell>
          <cell r="U1770">
            <v>83480</v>
          </cell>
          <cell r="V1770">
            <v>82087</v>
          </cell>
          <cell r="W1770">
            <v>63364</v>
          </cell>
          <cell r="X1770">
            <v>52399</v>
          </cell>
          <cell r="Y1770">
            <v>82302</v>
          </cell>
          <cell r="Z1770">
            <v>42309</v>
          </cell>
          <cell r="AA1770">
            <v>73136</v>
          </cell>
          <cell r="AB1770">
            <v>33863</v>
          </cell>
          <cell r="AC1770">
            <v>26184</v>
          </cell>
          <cell r="AD1770">
            <v>99993</v>
          </cell>
          <cell r="AE1770">
            <v>16999</v>
          </cell>
          <cell r="AF1770">
            <v>25859</v>
          </cell>
          <cell r="AG1770">
            <v>26717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406386</v>
          </cell>
          <cell r="L1771">
            <v>2872</v>
          </cell>
          <cell r="M1771">
            <v>9584</v>
          </cell>
          <cell r="N1771">
            <v>14704</v>
          </cell>
          <cell r="O1771">
            <v>12315</v>
          </cell>
          <cell r="P1771">
            <v>21264</v>
          </cell>
          <cell r="Q1771">
            <v>5928</v>
          </cell>
          <cell r="R1771">
            <v>3475</v>
          </cell>
          <cell r="S1771">
            <v>10488</v>
          </cell>
          <cell r="T1771">
            <v>10174</v>
          </cell>
          <cell r="U1771">
            <v>21097</v>
          </cell>
          <cell r="V1771">
            <v>11233</v>
          </cell>
          <cell r="W1771">
            <v>41399</v>
          </cell>
          <cell r="X1771">
            <v>20225</v>
          </cell>
          <cell r="Y1771">
            <v>14760</v>
          </cell>
          <cell r="Z1771">
            <v>47952</v>
          </cell>
          <cell r="AA1771">
            <v>60753</v>
          </cell>
          <cell r="AB1771">
            <v>26845</v>
          </cell>
          <cell r="AC1771">
            <v>26339</v>
          </cell>
          <cell r="AD1771">
            <v>5250</v>
          </cell>
          <cell r="AE1771">
            <v>21983</v>
          </cell>
          <cell r="AF1771">
            <v>9663</v>
          </cell>
          <cell r="AG1771">
            <v>8083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  <cell r="J1772">
            <v>192221</v>
          </cell>
          <cell r="L1772">
            <v>1613</v>
          </cell>
          <cell r="M1772">
            <v>7446</v>
          </cell>
          <cell r="N1772">
            <v>12818</v>
          </cell>
          <cell r="O1772">
            <v>10779</v>
          </cell>
          <cell r="P1772">
            <v>13376</v>
          </cell>
          <cell r="Q1772">
            <v>14727</v>
          </cell>
          <cell r="R1772">
            <v>5221</v>
          </cell>
          <cell r="S1772">
            <v>10626</v>
          </cell>
          <cell r="T1772">
            <v>9716</v>
          </cell>
          <cell r="U1772">
            <v>13081</v>
          </cell>
          <cell r="V1772">
            <v>9144</v>
          </cell>
          <cell r="W1772">
            <v>5187</v>
          </cell>
          <cell r="X1772">
            <v>5179</v>
          </cell>
          <cell r="Y1772">
            <v>5003</v>
          </cell>
          <cell r="Z1772">
            <v>10177</v>
          </cell>
          <cell r="AA1772">
            <v>5458</v>
          </cell>
          <cell r="AB1772">
            <v>4744</v>
          </cell>
          <cell r="AC1772">
            <v>3003</v>
          </cell>
          <cell r="AD1772">
            <v>3163</v>
          </cell>
          <cell r="AE1772">
            <v>2634</v>
          </cell>
          <cell r="AF1772">
            <v>2461</v>
          </cell>
          <cell r="AG1772">
            <v>6521</v>
          </cell>
          <cell r="AH1772">
            <v>3469</v>
          </cell>
          <cell r="AI1772">
            <v>6046</v>
          </cell>
          <cell r="AJ1772">
            <v>2784</v>
          </cell>
          <cell r="AK1772">
            <v>3314</v>
          </cell>
          <cell r="AL1772">
            <v>6405</v>
          </cell>
          <cell r="AM1772">
            <v>4827</v>
          </cell>
          <cell r="AN1772">
            <v>3299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4054560</v>
          </cell>
          <cell r="L1773">
            <v>15015</v>
          </cell>
          <cell r="M1773">
            <v>164351</v>
          </cell>
          <cell r="N1773">
            <v>179957</v>
          </cell>
          <cell r="O1773">
            <v>165347</v>
          </cell>
          <cell r="P1773">
            <v>235737</v>
          </cell>
          <cell r="Q1773">
            <v>159030</v>
          </cell>
          <cell r="R1773">
            <v>341304</v>
          </cell>
          <cell r="S1773">
            <v>477931</v>
          </cell>
          <cell r="T1773">
            <v>230958</v>
          </cell>
          <cell r="U1773">
            <v>172253</v>
          </cell>
          <cell r="V1773">
            <v>131594</v>
          </cell>
          <cell r="W1773">
            <v>133978</v>
          </cell>
          <cell r="X1773">
            <v>287459</v>
          </cell>
          <cell r="Y1773">
            <v>112202</v>
          </cell>
          <cell r="Z1773">
            <v>172421</v>
          </cell>
          <cell r="AA1773">
            <v>46184</v>
          </cell>
          <cell r="AB1773">
            <v>76284</v>
          </cell>
          <cell r="AC1773">
            <v>53498</v>
          </cell>
          <cell r="AD1773">
            <v>41411</v>
          </cell>
          <cell r="AE1773">
            <v>46853</v>
          </cell>
          <cell r="AF1773">
            <v>250015</v>
          </cell>
          <cell r="AG1773">
            <v>57273</v>
          </cell>
          <cell r="AH1773">
            <v>68230</v>
          </cell>
          <cell r="AI1773">
            <v>121367</v>
          </cell>
          <cell r="AJ1773">
            <v>69080</v>
          </cell>
          <cell r="AK1773">
            <v>49651</v>
          </cell>
          <cell r="AL1773">
            <v>20073</v>
          </cell>
          <cell r="AM1773">
            <v>105447</v>
          </cell>
          <cell r="AN1773">
            <v>60752</v>
          </cell>
          <cell r="AO1773">
            <v>8905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4372971</v>
          </cell>
          <cell r="L1774">
            <v>58306</v>
          </cell>
          <cell r="M1774">
            <v>246213</v>
          </cell>
          <cell r="N1774">
            <v>328337</v>
          </cell>
          <cell r="O1774">
            <v>176738</v>
          </cell>
          <cell r="P1774">
            <v>160498</v>
          </cell>
          <cell r="Q1774">
            <v>316480</v>
          </cell>
          <cell r="R1774">
            <v>177923</v>
          </cell>
          <cell r="S1774">
            <v>163464</v>
          </cell>
          <cell r="T1774">
            <v>184579</v>
          </cell>
          <cell r="U1774">
            <v>181908</v>
          </cell>
          <cell r="V1774">
            <v>173954</v>
          </cell>
          <cell r="W1774">
            <v>138601</v>
          </cell>
          <cell r="X1774">
            <v>112247</v>
          </cell>
          <cell r="Y1774">
            <v>109130</v>
          </cell>
          <cell r="Z1774">
            <v>146677</v>
          </cell>
          <cell r="AA1774">
            <v>179048</v>
          </cell>
          <cell r="AB1774">
            <v>162993</v>
          </cell>
          <cell r="AC1774">
            <v>130221</v>
          </cell>
          <cell r="AD1774">
            <v>205538</v>
          </cell>
          <cell r="AE1774">
            <v>89262</v>
          </cell>
          <cell r="AF1774">
            <v>60567</v>
          </cell>
          <cell r="AG1774">
            <v>55779</v>
          </cell>
          <cell r="AH1774">
            <v>115141</v>
          </cell>
          <cell r="AI1774">
            <v>89338</v>
          </cell>
          <cell r="AJ1774">
            <v>140390</v>
          </cell>
          <cell r="AK1774">
            <v>117041</v>
          </cell>
          <cell r="AL1774">
            <v>79829</v>
          </cell>
          <cell r="AM1774">
            <v>179967</v>
          </cell>
          <cell r="AN1774">
            <v>60893</v>
          </cell>
          <cell r="AO1774">
            <v>31909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  <cell r="J1775">
            <v>8229</v>
          </cell>
          <cell r="L1775">
            <v>182</v>
          </cell>
          <cell r="N1775">
            <v>477</v>
          </cell>
          <cell r="O1775">
            <v>275</v>
          </cell>
          <cell r="P1775">
            <v>1196</v>
          </cell>
          <cell r="S1775">
            <v>82</v>
          </cell>
          <cell r="U1775">
            <v>113</v>
          </cell>
          <cell r="V1775">
            <v>55</v>
          </cell>
          <cell r="Z1775">
            <v>305</v>
          </cell>
          <cell r="AC1775">
            <v>345</v>
          </cell>
          <cell r="AD1775">
            <v>156</v>
          </cell>
          <cell r="AE1775">
            <v>30</v>
          </cell>
          <cell r="AG1775">
            <v>450</v>
          </cell>
          <cell r="AH1775">
            <v>677</v>
          </cell>
          <cell r="AI1775">
            <v>209</v>
          </cell>
          <cell r="AJ1775">
            <v>1171</v>
          </cell>
          <cell r="AK1775">
            <v>1335</v>
          </cell>
          <cell r="AL1775">
            <v>478</v>
          </cell>
          <cell r="AM1775">
            <v>576</v>
          </cell>
          <cell r="AN1775">
            <v>117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  <cell r="J1776">
            <v>1285722</v>
          </cell>
          <cell r="L1776">
            <v>725</v>
          </cell>
          <cell r="M1776">
            <v>8233</v>
          </cell>
          <cell r="N1776">
            <v>8848</v>
          </cell>
          <cell r="O1776">
            <v>22410</v>
          </cell>
          <cell r="P1776">
            <v>6001</v>
          </cell>
          <cell r="Q1776">
            <v>18145</v>
          </cell>
          <cell r="R1776">
            <v>3513</v>
          </cell>
          <cell r="S1776">
            <v>8239</v>
          </cell>
          <cell r="T1776">
            <v>5025</v>
          </cell>
          <cell r="U1776">
            <v>5144</v>
          </cell>
          <cell r="V1776">
            <v>25</v>
          </cell>
          <cell r="X1776">
            <v>966</v>
          </cell>
          <cell r="AB1776">
            <v>13</v>
          </cell>
          <cell r="AC1776">
            <v>2501</v>
          </cell>
          <cell r="AD1776">
            <v>27</v>
          </cell>
          <cell r="AE1776">
            <v>16</v>
          </cell>
          <cell r="AF1776">
            <v>11984</v>
          </cell>
          <cell r="AG1776">
            <v>6949</v>
          </cell>
          <cell r="AH1776">
            <v>76397</v>
          </cell>
          <cell r="AI1776">
            <v>113708</v>
          </cell>
          <cell r="AJ1776">
            <v>95876</v>
          </cell>
          <cell r="AK1776">
            <v>322803</v>
          </cell>
          <cell r="AL1776">
            <v>188423</v>
          </cell>
          <cell r="AM1776">
            <v>211527</v>
          </cell>
          <cell r="AN1776">
            <v>140471</v>
          </cell>
          <cell r="AO1776">
            <v>27753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  <cell r="J1777">
            <v>414812</v>
          </cell>
          <cell r="L1777">
            <v>1172</v>
          </cell>
          <cell r="M1777">
            <v>5977</v>
          </cell>
          <cell r="N1777">
            <v>4355</v>
          </cell>
          <cell r="O1777">
            <v>11468</v>
          </cell>
          <cell r="P1777">
            <v>6053</v>
          </cell>
          <cell r="Q1777">
            <v>4166</v>
          </cell>
          <cell r="R1777">
            <v>3356</v>
          </cell>
          <cell r="S1777">
            <v>4779</v>
          </cell>
          <cell r="T1777">
            <v>1430</v>
          </cell>
          <cell r="U1777">
            <v>256</v>
          </cell>
          <cell r="V1777">
            <v>2132</v>
          </cell>
          <cell r="W1777">
            <v>590</v>
          </cell>
          <cell r="X1777">
            <v>197</v>
          </cell>
          <cell r="Y1777">
            <v>2524</v>
          </cell>
          <cell r="Z1777">
            <v>57</v>
          </cell>
          <cell r="AA1777">
            <v>2091</v>
          </cell>
          <cell r="AB1777">
            <v>1790</v>
          </cell>
          <cell r="AC1777">
            <v>11</v>
          </cell>
          <cell r="AD1777">
            <v>2525</v>
          </cell>
          <cell r="AE1777">
            <v>762</v>
          </cell>
          <cell r="AF1777">
            <v>1270</v>
          </cell>
          <cell r="AG1777">
            <v>13135</v>
          </cell>
          <cell r="AH1777">
            <v>30360</v>
          </cell>
          <cell r="AI1777">
            <v>48615</v>
          </cell>
          <cell r="AJ1777">
            <v>43780</v>
          </cell>
          <cell r="AK1777">
            <v>65105</v>
          </cell>
          <cell r="AL1777">
            <v>39374</v>
          </cell>
          <cell r="AM1777">
            <v>60372</v>
          </cell>
          <cell r="AN1777">
            <v>38420</v>
          </cell>
          <cell r="AO1777">
            <v>18690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6097329</v>
          </cell>
          <cell r="L1778">
            <v>152941</v>
          </cell>
          <cell r="M1778">
            <v>336858</v>
          </cell>
          <cell r="N1778">
            <v>301532</v>
          </cell>
          <cell r="O1778">
            <v>292085</v>
          </cell>
          <cell r="P1778">
            <v>317788</v>
          </cell>
          <cell r="Q1778">
            <v>325224</v>
          </cell>
          <cell r="R1778">
            <v>362131</v>
          </cell>
          <cell r="S1778">
            <v>367424</v>
          </cell>
          <cell r="T1778">
            <v>425708</v>
          </cell>
          <cell r="U1778">
            <v>383274</v>
          </cell>
          <cell r="V1778">
            <v>285048</v>
          </cell>
          <cell r="W1778">
            <v>275264</v>
          </cell>
          <cell r="X1778">
            <v>264319</v>
          </cell>
          <cell r="Y1778">
            <v>245600</v>
          </cell>
          <cell r="Z1778">
            <v>201811</v>
          </cell>
          <cell r="AA1778">
            <v>209456</v>
          </cell>
          <cell r="AB1778">
            <v>197680</v>
          </cell>
          <cell r="AC1778">
            <v>186344</v>
          </cell>
          <cell r="AD1778">
            <v>162415</v>
          </cell>
          <cell r="AE1778">
            <v>125146</v>
          </cell>
          <cell r="AF1778">
            <v>115878</v>
          </cell>
          <cell r="AG1778">
            <v>95327</v>
          </cell>
          <cell r="AH1778">
            <v>83703</v>
          </cell>
          <cell r="AI1778">
            <v>76739</v>
          </cell>
          <cell r="AJ1778">
            <v>73658</v>
          </cell>
          <cell r="AK1778">
            <v>77839</v>
          </cell>
          <cell r="AL1778">
            <v>79085</v>
          </cell>
          <cell r="AM1778">
            <v>58626</v>
          </cell>
          <cell r="AN1778">
            <v>18426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638988</v>
          </cell>
          <cell r="L1779">
            <v>14434</v>
          </cell>
          <cell r="M1779">
            <v>48111</v>
          </cell>
          <cell r="N1779">
            <v>44488</v>
          </cell>
          <cell r="O1779">
            <v>44462</v>
          </cell>
          <cell r="P1779">
            <v>49844</v>
          </cell>
          <cell r="Q1779">
            <v>23939</v>
          </cell>
          <cell r="R1779">
            <v>23816</v>
          </cell>
          <cell r="S1779">
            <v>26219</v>
          </cell>
          <cell r="T1779">
            <v>53928</v>
          </cell>
          <cell r="U1779">
            <v>49141</v>
          </cell>
          <cell r="V1779">
            <v>32919</v>
          </cell>
          <cell r="W1779">
            <v>17990</v>
          </cell>
          <cell r="X1779">
            <v>26089</v>
          </cell>
          <cell r="Y1779">
            <v>17764</v>
          </cell>
          <cell r="Z1779">
            <v>26617</v>
          </cell>
          <cell r="AA1779">
            <v>14453</v>
          </cell>
          <cell r="AB1779">
            <v>14162</v>
          </cell>
          <cell r="AC1779">
            <v>19175</v>
          </cell>
          <cell r="AD1779">
            <v>17599</v>
          </cell>
          <cell r="AE1779">
            <v>7770</v>
          </cell>
          <cell r="AF1779">
            <v>5414</v>
          </cell>
          <cell r="AG1779">
            <v>8213</v>
          </cell>
          <cell r="AH1779">
            <v>7351</v>
          </cell>
          <cell r="AI1779">
            <v>4625</v>
          </cell>
          <cell r="AJ1779">
            <v>9007</v>
          </cell>
          <cell r="AK1779">
            <v>10092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2386165</v>
          </cell>
          <cell r="L1780">
            <v>30521</v>
          </cell>
          <cell r="M1780">
            <v>84302</v>
          </cell>
          <cell r="N1780">
            <v>73095</v>
          </cell>
          <cell r="O1780">
            <v>76949</v>
          </cell>
          <cell r="P1780">
            <v>81839</v>
          </cell>
          <cell r="Q1780">
            <v>93660</v>
          </cell>
          <cell r="R1780">
            <v>109125</v>
          </cell>
          <cell r="S1780">
            <v>140022</v>
          </cell>
          <cell r="T1780">
            <v>195165</v>
          </cell>
          <cell r="U1780">
            <v>168042</v>
          </cell>
          <cell r="V1780">
            <v>117040</v>
          </cell>
          <cell r="W1780">
            <v>97568</v>
          </cell>
          <cell r="X1780">
            <v>108142</v>
          </cell>
          <cell r="Y1780">
            <v>103602</v>
          </cell>
          <cell r="Z1780">
            <v>95925</v>
          </cell>
          <cell r="AA1780">
            <v>88687</v>
          </cell>
          <cell r="AB1780">
            <v>81322</v>
          </cell>
          <cell r="AC1780">
            <v>80929</v>
          </cell>
          <cell r="AD1780">
            <v>77369</v>
          </cell>
          <cell r="AE1780">
            <v>68426</v>
          </cell>
          <cell r="AF1780">
            <v>71369</v>
          </cell>
          <cell r="AG1780">
            <v>59548</v>
          </cell>
          <cell r="AH1780">
            <v>39816</v>
          </cell>
          <cell r="AI1780">
            <v>47766</v>
          </cell>
          <cell r="AJ1780">
            <v>37390</v>
          </cell>
          <cell r="AK1780">
            <v>33430</v>
          </cell>
          <cell r="AL1780">
            <v>58477</v>
          </cell>
          <cell r="AM1780">
            <v>29082</v>
          </cell>
          <cell r="AN1780">
            <v>20523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25816</v>
          </cell>
          <cell r="L1781">
            <v>505</v>
          </cell>
          <cell r="M1781">
            <v>1263</v>
          </cell>
          <cell r="N1781">
            <v>1121</v>
          </cell>
          <cell r="O1781">
            <v>622</v>
          </cell>
          <cell r="P1781">
            <v>2085</v>
          </cell>
          <cell r="Q1781">
            <v>2241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2631266</v>
          </cell>
          <cell r="L1782">
            <v>44397</v>
          </cell>
          <cell r="M1782">
            <v>30761</v>
          </cell>
          <cell r="N1782">
            <v>104611</v>
          </cell>
          <cell r="O1782">
            <v>28899</v>
          </cell>
          <cell r="P1782">
            <v>97998</v>
          </cell>
          <cell r="Q1782">
            <v>178693</v>
          </cell>
          <cell r="R1782">
            <v>157337</v>
          </cell>
          <cell r="S1782">
            <v>169471</v>
          </cell>
          <cell r="T1782">
            <v>126327</v>
          </cell>
          <cell r="U1782">
            <v>355239</v>
          </cell>
          <cell r="V1782">
            <v>397412</v>
          </cell>
          <cell r="W1782">
            <v>229654</v>
          </cell>
          <cell r="X1782">
            <v>63779</v>
          </cell>
          <cell r="Y1782">
            <v>114552</v>
          </cell>
          <cell r="Z1782">
            <v>68081</v>
          </cell>
          <cell r="AA1782">
            <v>75559</v>
          </cell>
          <cell r="AB1782">
            <v>45280</v>
          </cell>
          <cell r="AC1782">
            <v>21592</v>
          </cell>
          <cell r="AD1782">
            <v>62658</v>
          </cell>
          <cell r="AE1782">
            <v>67388</v>
          </cell>
          <cell r="AF1782">
            <v>31791</v>
          </cell>
          <cell r="AG1782">
            <v>28204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215560</v>
          </cell>
          <cell r="L1783">
            <v>1751</v>
          </cell>
          <cell r="M1783">
            <v>13505</v>
          </cell>
          <cell r="N1783">
            <v>8889</v>
          </cell>
          <cell r="O1783">
            <v>8114</v>
          </cell>
          <cell r="P1783">
            <v>3996</v>
          </cell>
          <cell r="Q1783">
            <v>15773</v>
          </cell>
          <cell r="R1783">
            <v>13346</v>
          </cell>
          <cell r="S1783">
            <v>17670</v>
          </cell>
          <cell r="T1783">
            <v>21697</v>
          </cell>
          <cell r="U1783">
            <v>17127</v>
          </cell>
          <cell r="V1783">
            <v>3241</v>
          </cell>
          <cell r="W1783">
            <v>6673</v>
          </cell>
          <cell r="X1783">
            <v>6350</v>
          </cell>
          <cell r="Y1783">
            <v>2576</v>
          </cell>
          <cell r="Z1783">
            <v>9265</v>
          </cell>
          <cell r="AA1783">
            <v>2652</v>
          </cell>
          <cell r="AB1783">
            <v>3267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8085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5069</v>
          </cell>
          <cell r="AM1783">
            <v>1872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143237</v>
          </cell>
          <cell r="L1784">
            <v>5852</v>
          </cell>
          <cell r="M1784">
            <v>10537</v>
          </cell>
          <cell r="N1784">
            <v>7186</v>
          </cell>
          <cell r="O1784">
            <v>6912</v>
          </cell>
          <cell r="P1784">
            <v>7094</v>
          </cell>
          <cell r="Q1784">
            <v>7536</v>
          </cell>
          <cell r="R1784">
            <v>6208</v>
          </cell>
          <cell r="S1784">
            <v>3865</v>
          </cell>
          <cell r="T1784">
            <v>7174</v>
          </cell>
          <cell r="U1784">
            <v>5530</v>
          </cell>
          <cell r="V1784">
            <v>7971</v>
          </cell>
          <cell r="W1784">
            <v>3854</v>
          </cell>
          <cell r="X1784">
            <v>5159</v>
          </cell>
          <cell r="Y1784">
            <v>4167</v>
          </cell>
          <cell r="Z1784">
            <v>3410</v>
          </cell>
          <cell r="AA1784">
            <v>4954</v>
          </cell>
          <cell r="AB1784">
            <v>5224</v>
          </cell>
          <cell r="AC1784">
            <v>1948</v>
          </cell>
          <cell r="AD1784">
            <v>3300</v>
          </cell>
          <cell r="AE1784">
            <v>3000</v>
          </cell>
          <cell r="AF1784">
            <v>4544</v>
          </cell>
          <cell r="AG1784">
            <v>2216</v>
          </cell>
          <cell r="AH1784">
            <v>1910</v>
          </cell>
          <cell r="AI1784">
            <v>4488</v>
          </cell>
          <cell r="AJ1784">
            <v>3926</v>
          </cell>
          <cell r="AK1784">
            <v>5830</v>
          </cell>
          <cell r="AL1784">
            <v>4370</v>
          </cell>
          <cell r="AM1784">
            <v>4081</v>
          </cell>
          <cell r="AN1784">
            <v>991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  <cell r="J1785">
            <v>1153201</v>
          </cell>
          <cell r="L1785">
            <v>3905</v>
          </cell>
          <cell r="M1785">
            <v>53878</v>
          </cell>
          <cell r="N1785">
            <v>44587</v>
          </cell>
          <cell r="O1785">
            <v>80265</v>
          </cell>
          <cell r="P1785">
            <v>213096</v>
          </cell>
          <cell r="Q1785">
            <v>35059</v>
          </cell>
          <cell r="R1785">
            <v>50196</v>
          </cell>
          <cell r="S1785">
            <v>27551</v>
          </cell>
          <cell r="T1785">
            <v>52225</v>
          </cell>
          <cell r="U1785">
            <v>81652</v>
          </cell>
          <cell r="V1785">
            <v>130838</v>
          </cell>
          <cell r="W1785">
            <v>18484</v>
          </cell>
          <cell r="X1785">
            <v>45590</v>
          </cell>
          <cell r="Y1785">
            <v>16418</v>
          </cell>
          <cell r="Z1785">
            <v>38798</v>
          </cell>
          <cell r="AA1785">
            <v>32686</v>
          </cell>
          <cell r="AB1785">
            <v>21569</v>
          </cell>
          <cell r="AC1785">
            <v>14691</v>
          </cell>
          <cell r="AD1785">
            <v>8851</v>
          </cell>
          <cell r="AE1785">
            <v>23233</v>
          </cell>
          <cell r="AF1785">
            <v>12032</v>
          </cell>
          <cell r="AG1785">
            <v>11919</v>
          </cell>
          <cell r="AH1785">
            <v>23884</v>
          </cell>
          <cell r="AI1785">
            <v>34826</v>
          </cell>
          <cell r="AJ1785">
            <v>5495</v>
          </cell>
          <cell r="AK1785">
            <v>37232</v>
          </cell>
          <cell r="AL1785">
            <v>9563</v>
          </cell>
          <cell r="AM1785">
            <v>16842</v>
          </cell>
          <cell r="AN1785">
            <v>1557</v>
          </cell>
          <cell r="AO1785">
            <v>6279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2979813</v>
          </cell>
          <cell r="L1786">
            <v>41766</v>
          </cell>
          <cell r="M1786">
            <v>131789</v>
          </cell>
          <cell r="N1786">
            <v>154159</v>
          </cell>
          <cell r="O1786">
            <v>214128</v>
          </cell>
          <cell r="P1786">
            <v>110127</v>
          </cell>
          <cell r="Q1786">
            <v>139790</v>
          </cell>
          <cell r="R1786">
            <v>94777</v>
          </cell>
          <cell r="S1786">
            <v>137514</v>
          </cell>
          <cell r="T1786">
            <v>146483</v>
          </cell>
          <cell r="U1786">
            <v>131844</v>
          </cell>
          <cell r="V1786">
            <v>89610</v>
          </cell>
          <cell r="W1786">
            <v>103213</v>
          </cell>
          <cell r="X1786">
            <v>159191</v>
          </cell>
          <cell r="Y1786">
            <v>76975</v>
          </cell>
          <cell r="Z1786">
            <v>67087</v>
          </cell>
          <cell r="AA1786">
            <v>50331</v>
          </cell>
          <cell r="AB1786">
            <v>53576</v>
          </cell>
          <cell r="AC1786">
            <v>96488</v>
          </cell>
          <cell r="AD1786">
            <v>158782</v>
          </cell>
          <cell r="AE1786">
            <v>106762</v>
          </cell>
          <cell r="AF1786">
            <v>117626</v>
          </cell>
          <cell r="AG1786">
            <v>81729</v>
          </cell>
          <cell r="AH1786">
            <v>52938</v>
          </cell>
          <cell r="AI1786">
            <v>51525</v>
          </cell>
          <cell r="AJ1786">
            <v>92732</v>
          </cell>
          <cell r="AK1786">
            <v>106918</v>
          </cell>
          <cell r="AL1786">
            <v>91964</v>
          </cell>
          <cell r="AM1786">
            <v>82819</v>
          </cell>
          <cell r="AN1786">
            <v>36866</v>
          </cell>
          <cell r="AO1786">
            <v>304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  <cell r="J1787">
            <v>228375</v>
          </cell>
          <cell r="L1787">
            <v>8190</v>
          </cell>
          <cell r="M1787">
            <v>21079</v>
          </cell>
          <cell r="N1787">
            <v>15171</v>
          </cell>
          <cell r="O1787">
            <v>17626</v>
          </cell>
          <cell r="P1787">
            <v>16127</v>
          </cell>
          <cell r="Q1787">
            <v>13319</v>
          </cell>
          <cell r="R1787">
            <v>13090</v>
          </cell>
          <cell r="S1787">
            <v>10782</v>
          </cell>
          <cell r="T1787">
            <v>11432</v>
          </cell>
          <cell r="U1787">
            <v>10892</v>
          </cell>
          <cell r="V1787">
            <v>12725</v>
          </cell>
          <cell r="W1787">
            <v>8403</v>
          </cell>
          <cell r="X1787">
            <v>5868</v>
          </cell>
          <cell r="Y1787">
            <v>7145</v>
          </cell>
          <cell r="Z1787">
            <v>8295</v>
          </cell>
          <cell r="AA1787">
            <v>4619</v>
          </cell>
          <cell r="AB1787">
            <v>5462</v>
          </cell>
          <cell r="AC1787">
            <v>6969</v>
          </cell>
          <cell r="AD1787">
            <v>4147</v>
          </cell>
          <cell r="AE1787">
            <v>5133</v>
          </cell>
          <cell r="AF1787">
            <v>3177</v>
          </cell>
          <cell r="AG1787">
            <v>6965</v>
          </cell>
          <cell r="AH1787">
            <v>1628</v>
          </cell>
          <cell r="AI1787">
            <v>1810</v>
          </cell>
          <cell r="AJ1787">
            <v>1742</v>
          </cell>
          <cell r="AK1787">
            <v>2244</v>
          </cell>
          <cell r="AL1787">
            <v>1567</v>
          </cell>
          <cell r="AM1787">
            <v>2105</v>
          </cell>
          <cell r="AN1787">
            <v>663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  <cell r="J1788">
            <v>1100077</v>
          </cell>
          <cell r="L1788">
            <v>6770</v>
          </cell>
          <cell r="M1788">
            <v>50035</v>
          </cell>
          <cell r="N1788">
            <v>41548</v>
          </cell>
          <cell r="O1788">
            <v>101272</v>
          </cell>
          <cell r="P1788">
            <v>57887</v>
          </cell>
          <cell r="Q1788">
            <v>31511</v>
          </cell>
          <cell r="R1788">
            <v>31191</v>
          </cell>
          <cell r="S1788">
            <v>27244</v>
          </cell>
          <cell r="T1788">
            <v>38834</v>
          </cell>
          <cell r="U1788">
            <v>11001</v>
          </cell>
          <cell r="V1788">
            <v>96666</v>
          </cell>
          <cell r="W1788">
            <v>82975</v>
          </cell>
          <cell r="X1788">
            <v>24179</v>
          </cell>
          <cell r="Y1788">
            <v>48825</v>
          </cell>
          <cell r="Z1788">
            <v>12652</v>
          </cell>
          <cell r="AA1788">
            <v>31799</v>
          </cell>
          <cell r="AB1788">
            <v>11508</v>
          </cell>
          <cell r="AC1788">
            <v>42845</v>
          </cell>
          <cell r="AD1788">
            <v>24274</v>
          </cell>
          <cell r="AE1788">
            <v>5167</v>
          </cell>
          <cell r="AF1788">
            <v>6375</v>
          </cell>
          <cell r="AG1788">
            <v>4537</v>
          </cell>
          <cell r="AH1788">
            <v>64245</v>
          </cell>
          <cell r="AI1788">
            <v>34241</v>
          </cell>
          <cell r="AJ1788">
            <v>104501</v>
          </cell>
          <cell r="AK1788">
            <v>9525</v>
          </cell>
          <cell r="AL1788">
            <v>30525</v>
          </cell>
          <cell r="AM1788">
            <v>26027</v>
          </cell>
          <cell r="AN1788">
            <v>41840</v>
          </cell>
          <cell r="AO1788">
            <v>78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  <cell r="J1789">
            <v>11198057</v>
          </cell>
          <cell r="L1789">
            <v>225669</v>
          </cell>
          <cell r="M1789">
            <v>645136</v>
          </cell>
          <cell r="N1789">
            <v>560894</v>
          </cell>
          <cell r="O1789">
            <v>585717</v>
          </cell>
          <cell r="P1789">
            <v>609052</v>
          </cell>
          <cell r="Q1789">
            <v>503896</v>
          </cell>
          <cell r="R1789">
            <v>422847</v>
          </cell>
          <cell r="S1789">
            <v>442679</v>
          </cell>
          <cell r="T1789">
            <v>549969</v>
          </cell>
          <cell r="U1789">
            <v>563170</v>
          </cell>
          <cell r="V1789">
            <v>357734</v>
          </cell>
          <cell r="W1789">
            <v>276325</v>
          </cell>
          <cell r="X1789">
            <v>401583</v>
          </cell>
          <cell r="Y1789">
            <v>262956</v>
          </cell>
          <cell r="Z1789">
            <v>204619</v>
          </cell>
          <cell r="AA1789">
            <v>249565</v>
          </cell>
          <cell r="AB1789">
            <v>364447</v>
          </cell>
          <cell r="AC1789">
            <v>439518</v>
          </cell>
          <cell r="AD1789">
            <v>481701</v>
          </cell>
          <cell r="AE1789">
            <v>482726</v>
          </cell>
          <cell r="AF1789">
            <v>440327</v>
          </cell>
          <cell r="AG1789">
            <v>596116</v>
          </cell>
          <cell r="AH1789">
            <v>148834</v>
          </cell>
          <cell r="AI1789">
            <v>242636</v>
          </cell>
          <cell r="AJ1789">
            <v>315907</v>
          </cell>
          <cell r="AK1789">
            <v>216022</v>
          </cell>
          <cell r="AL1789">
            <v>228390</v>
          </cell>
          <cell r="AM1789">
            <v>195037</v>
          </cell>
          <cell r="AN1789">
            <v>178884</v>
          </cell>
          <cell r="AO1789">
            <v>5701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  <cell r="J1790">
            <v>22759</v>
          </cell>
          <cell r="L1790">
            <v>70</v>
          </cell>
          <cell r="M1790">
            <v>1230</v>
          </cell>
          <cell r="N1790">
            <v>388</v>
          </cell>
          <cell r="O1790">
            <v>782</v>
          </cell>
          <cell r="P1790">
            <v>525</v>
          </cell>
          <cell r="Q1790">
            <v>895</v>
          </cell>
          <cell r="R1790">
            <v>327</v>
          </cell>
          <cell r="S1790">
            <v>337</v>
          </cell>
          <cell r="T1790">
            <v>149</v>
          </cell>
          <cell r="U1790">
            <v>1335</v>
          </cell>
          <cell r="V1790">
            <v>596</v>
          </cell>
          <cell r="W1790">
            <v>1233</v>
          </cell>
          <cell r="X1790">
            <v>4372</v>
          </cell>
          <cell r="Y1790">
            <v>2860</v>
          </cell>
          <cell r="Z1790">
            <v>1852</v>
          </cell>
          <cell r="AA1790">
            <v>807</v>
          </cell>
          <cell r="AB1790">
            <v>533</v>
          </cell>
          <cell r="AC1790">
            <v>722</v>
          </cell>
          <cell r="AD1790">
            <v>777</v>
          </cell>
          <cell r="AE1790">
            <v>54</v>
          </cell>
          <cell r="AF1790">
            <v>2915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  <cell r="J1791">
            <v>1905565</v>
          </cell>
          <cell r="L1791">
            <v>8149</v>
          </cell>
          <cell r="M1791">
            <v>136685</v>
          </cell>
          <cell r="N1791">
            <v>114703</v>
          </cell>
          <cell r="O1791">
            <v>84242</v>
          </cell>
          <cell r="P1791">
            <v>73027</v>
          </cell>
          <cell r="Q1791">
            <v>63892</v>
          </cell>
          <cell r="R1791">
            <v>124322</v>
          </cell>
          <cell r="S1791">
            <v>109056</v>
          </cell>
          <cell r="T1791">
            <v>108249</v>
          </cell>
          <cell r="U1791">
            <v>207435</v>
          </cell>
          <cell r="V1791">
            <v>71251</v>
          </cell>
          <cell r="W1791">
            <v>87488</v>
          </cell>
          <cell r="X1791">
            <v>82714</v>
          </cell>
          <cell r="Y1791">
            <v>77369</v>
          </cell>
          <cell r="Z1791">
            <v>80043</v>
          </cell>
          <cell r="AA1791">
            <v>49010</v>
          </cell>
          <cell r="AB1791">
            <v>61160</v>
          </cell>
          <cell r="AC1791">
            <v>63122</v>
          </cell>
          <cell r="AD1791">
            <v>60132</v>
          </cell>
          <cell r="AE1791">
            <v>50810</v>
          </cell>
          <cell r="AF1791">
            <v>114510</v>
          </cell>
          <cell r="AG1791">
            <v>64248</v>
          </cell>
          <cell r="AH1791">
            <v>13948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607006</v>
          </cell>
          <cell r="L1792">
            <v>51469</v>
          </cell>
          <cell r="M1792">
            <v>19711</v>
          </cell>
          <cell r="N1792">
            <v>22548</v>
          </cell>
          <cell r="O1792">
            <v>22401</v>
          </cell>
          <cell r="P1792">
            <v>36250</v>
          </cell>
          <cell r="Q1792">
            <v>35313</v>
          </cell>
          <cell r="R1792">
            <v>21319</v>
          </cell>
          <cell r="S1792">
            <v>22972</v>
          </cell>
          <cell r="T1792">
            <v>19453</v>
          </cell>
          <cell r="U1792">
            <v>22168</v>
          </cell>
          <cell r="V1792">
            <v>19730</v>
          </cell>
          <cell r="W1792">
            <v>11458</v>
          </cell>
          <cell r="X1792">
            <v>28152</v>
          </cell>
          <cell r="Y1792">
            <v>10899</v>
          </cell>
          <cell r="Z1792">
            <v>19641</v>
          </cell>
          <cell r="AA1792">
            <v>20291</v>
          </cell>
          <cell r="AB1792">
            <v>25353</v>
          </cell>
          <cell r="AC1792">
            <v>71976</v>
          </cell>
          <cell r="AD1792">
            <v>46305</v>
          </cell>
          <cell r="AE1792">
            <v>32436</v>
          </cell>
          <cell r="AF1792">
            <v>25038</v>
          </cell>
          <cell r="AG1792">
            <v>22123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  <cell r="J1793">
            <v>9861</v>
          </cell>
          <cell r="L1793">
            <v>341</v>
          </cell>
          <cell r="M1793">
            <v>13</v>
          </cell>
          <cell r="N1793">
            <v>414</v>
          </cell>
          <cell r="O1793">
            <v>398</v>
          </cell>
          <cell r="P1793">
            <v>740</v>
          </cell>
          <cell r="Q1793">
            <v>362</v>
          </cell>
          <cell r="R1793">
            <v>310</v>
          </cell>
          <cell r="S1793">
            <v>754</v>
          </cell>
          <cell r="T1793">
            <v>392</v>
          </cell>
          <cell r="U1793">
            <v>320</v>
          </cell>
          <cell r="V1793">
            <v>528</v>
          </cell>
          <cell r="W1793">
            <v>668</v>
          </cell>
          <cell r="X1793">
            <v>858</v>
          </cell>
          <cell r="Y1793">
            <v>625</v>
          </cell>
          <cell r="Z1793">
            <v>591</v>
          </cell>
          <cell r="AA1793">
            <v>162</v>
          </cell>
          <cell r="AB1793">
            <v>689</v>
          </cell>
          <cell r="AC1793">
            <v>570</v>
          </cell>
          <cell r="AD1793">
            <v>191</v>
          </cell>
          <cell r="AE1793">
            <v>705</v>
          </cell>
          <cell r="AF1793">
            <v>56</v>
          </cell>
          <cell r="AG1793">
            <v>174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  <cell r="J1794">
            <v>864362</v>
          </cell>
          <cell r="L1794">
            <v>506</v>
          </cell>
          <cell r="M1794">
            <v>20027</v>
          </cell>
          <cell r="N1794">
            <v>42782</v>
          </cell>
          <cell r="O1794">
            <v>25394</v>
          </cell>
          <cell r="P1794">
            <v>31233</v>
          </cell>
          <cell r="Q1794">
            <v>31065</v>
          </cell>
          <cell r="R1794">
            <v>29845</v>
          </cell>
          <cell r="S1794">
            <v>53949</v>
          </cell>
          <cell r="T1794">
            <v>69080</v>
          </cell>
          <cell r="U1794">
            <v>21283</v>
          </cell>
          <cell r="V1794">
            <v>68848</v>
          </cell>
          <cell r="W1794">
            <v>78925</v>
          </cell>
          <cell r="X1794">
            <v>93547</v>
          </cell>
          <cell r="Y1794">
            <v>84975</v>
          </cell>
          <cell r="Z1794">
            <v>27549</v>
          </cell>
          <cell r="AA1794">
            <v>48521</v>
          </cell>
          <cell r="AB1794">
            <v>17150</v>
          </cell>
          <cell r="AC1794">
            <v>22681</v>
          </cell>
          <cell r="AD1794">
            <v>16848</v>
          </cell>
          <cell r="AE1794">
            <v>40694</v>
          </cell>
          <cell r="AF1794">
            <v>13553</v>
          </cell>
          <cell r="AG1794">
            <v>19328</v>
          </cell>
          <cell r="AH1794">
            <v>6579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  <cell r="J1795">
            <v>352907</v>
          </cell>
          <cell r="L1795">
            <v>2042</v>
          </cell>
          <cell r="M1795">
            <v>12422</v>
          </cell>
          <cell r="N1795">
            <v>4729</v>
          </cell>
          <cell r="O1795">
            <v>21027</v>
          </cell>
          <cell r="P1795">
            <v>10507</v>
          </cell>
          <cell r="Q1795">
            <v>8212</v>
          </cell>
          <cell r="R1795">
            <v>6681</v>
          </cell>
          <cell r="S1795">
            <v>14719</v>
          </cell>
          <cell r="T1795">
            <v>25110</v>
          </cell>
          <cell r="U1795">
            <v>17226</v>
          </cell>
          <cell r="V1795">
            <v>19231</v>
          </cell>
          <cell r="W1795">
            <v>16622</v>
          </cell>
          <cell r="X1795">
            <v>21762</v>
          </cell>
          <cell r="Y1795">
            <v>13065</v>
          </cell>
          <cell r="Z1795">
            <v>22212</v>
          </cell>
          <cell r="AA1795">
            <v>32462</v>
          </cell>
          <cell r="AB1795">
            <v>49569</v>
          </cell>
          <cell r="AC1795">
            <v>18453</v>
          </cell>
          <cell r="AD1795">
            <v>6422</v>
          </cell>
          <cell r="AE1795">
            <v>10278</v>
          </cell>
          <cell r="AF1795">
            <v>8477</v>
          </cell>
          <cell r="AG1795">
            <v>746</v>
          </cell>
          <cell r="AH1795">
            <v>10933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419710</v>
          </cell>
          <cell r="L1796">
            <v>6945</v>
          </cell>
          <cell r="M1796">
            <v>18453</v>
          </cell>
          <cell r="N1796">
            <v>19653</v>
          </cell>
          <cell r="O1796">
            <v>24410</v>
          </cell>
          <cell r="P1796">
            <v>21919</v>
          </cell>
          <cell r="Q1796">
            <v>19563</v>
          </cell>
          <cell r="R1796">
            <v>17812</v>
          </cell>
          <cell r="S1796">
            <v>16114</v>
          </cell>
          <cell r="T1796">
            <v>26895</v>
          </cell>
          <cell r="U1796">
            <v>15785</v>
          </cell>
          <cell r="V1796">
            <v>20553</v>
          </cell>
          <cell r="W1796">
            <v>12978</v>
          </cell>
          <cell r="X1796">
            <v>14896</v>
          </cell>
          <cell r="Y1796">
            <v>18642</v>
          </cell>
          <cell r="Z1796">
            <v>11767</v>
          </cell>
          <cell r="AA1796">
            <v>15639</v>
          </cell>
          <cell r="AB1796">
            <v>14775</v>
          </cell>
          <cell r="AC1796">
            <v>14512</v>
          </cell>
          <cell r="AD1796">
            <v>15569</v>
          </cell>
          <cell r="AE1796">
            <v>12134</v>
          </cell>
          <cell r="AF1796">
            <v>8910</v>
          </cell>
          <cell r="AG1796">
            <v>9140</v>
          </cell>
          <cell r="AH1796">
            <v>9212</v>
          </cell>
          <cell r="AI1796">
            <v>8142</v>
          </cell>
          <cell r="AJ1796">
            <v>8127</v>
          </cell>
          <cell r="AK1796">
            <v>10002</v>
          </cell>
          <cell r="AL1796">
            <v>11122</v>
          </cell>
          <cell r="AM1796">
            <v>9927</v>
          </cell>
          <cell r="AN1796">
            <v>5664</v>
          </cell>
          <cell r="AO1796">
            <v>450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3094749</v>
          </cell>
          <cell r="L1797">
            <v>21151</v>
          </cell>
          <cell r="M1797">
            <v>118217</v>
          </cell>
          <cell r="N1797">
            <v>210522</v>
          </cell>
          <cell r="O1797">
            <v>337083</v>
          </cell>
          <cell r="P1797">
            <v>320938</v>
          </cell>
          <cell r="Q1797">
            <v>183918</v>
          </cell>
          <cell r="R1797">
            <v>115492</v>
          </cell>
          <cell r="S1797">
            <v>135173</v>
          </cell>
          <cell r="T1797">
            <v>146280</v>
          </cell>
          <cell r="U1797">
            <v>192713</v>
          </cell>
          <cell r="V1797">
            <v>128922</v>
          </cell>
          <cell r="W1797">
            <v>103857</v>
          </cell>
          <cell r="X1797">
            <v>94197</v>
          </cell>
          <cell r="Y1797">
            <v>106535</v>
          </cell>
          <cell r="Z1797">
            <v>74220</v>
          </cell>
          <cell r="AA1797">
            <v>103883</v>
          </cell>
          <cell r="AB1797">
            <v>67397</v>
          </cell>
          <cell r="AC1797">
            <v>65710</v>
          </cell>
          <cell r="AD1797">
            <v>35969</v>
          </cell>
          <cell r="AE1797">
            <v>38609</v>
          </cell>
          <cell r="AF1797">
            <v>107383</v>
          </cell>
          <cell r="AG1797">
            <v>67184</v>
          </cell>
          <cell r="AH1797">
            <v>42995</v>
          </cell>
          <cell r="AI1797">
            <v>75733</v>
          </cell>
          <cell r="AJ1797">
            <v>46332</v>
          </cell>
          <cell r="AK1797">
            <v>43464</v>
          </cell>
          <cell r="AL1797">
            <v>53132</v>
          </cell>
          <cell r="AM1797">
            <v>22773</v>
          </cell>
          <cell r="AN1797">
            <v>23740</v>
          </cell>
          <cell r="AO1797">
            <v>11227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4286773</v>
          </cell>
          <cell r="L1798">
            <v>64721</v>
          </cell>
          <cell r="M1798">
            <v>218700</v>
          </cell>
          <cell r="N1798">
            <v>175809</v>
          </cell>
          <cell r="O1798">
            <v>203367</v>
          </cell>
          <cell r="P1798">
            <v>240887</v>
          </cell>
          <cell r="Q1798">
            <v>219106</v>
          </cell>
          <cell r="R1798">
            <v>177389</v>
          </cell>
          <cell r="S1798">
            <v>139414</v>
          </cell>
          <cell r="T1798">
            <v>186312</v>
          </cell>
          <cell r="U1798">
            <v>192788</v>
          </cell>
          <cell r="V1798">
            <v>162269</v>
          </cell>
          <cell r="W1798">
            <v>169240</v>
          </cell>
          <cell r="X1798">
            <v>154804</v>
          </cell>
          <cell r="Y1798">
            <v>176571</v>
          </cell>
          <cell r="Z1798">
            <v>147209</v>
          </cell>
          <cell r="AA1798">
            <v>123366</v>
          </cell>
          <cell r="AB1798">
            <v>132317</v>
          </cell>
          <cell r="AC1798">
            <v>198487</v>
          </cell>
          <cell r="AD1798">
            <v>189265</v>
          </cell>
          <cell r="AE1798">
            <v>117267</v>
          </cell>
          <cell r="AF1798">
            <v>96032</v>
          </cell>
          <cell r="AG1798">
            <v>136570</v>
          </cell>
          <cell r="AH1798">
            <v>83942</v>
          </cell>
          <cell r="AI1798">
            <v>86978</v>
          </cell>
          <cell r="AJ1798">
            <v>132091</v>
          </cell>
          <cell r="AK1798">
            <v>81792</v>
          </cell>
          <cell r="AL1798">
            <v>73737</v>
          </cell>
          <cell r="AM1798">
            <v>125404</v>
          </cell>
          <cell r="AN1798">
            <v>80288</v>
          </cell>
          <cell r="AO1798">
            <v>651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  <cell r="J1799">
            <v>21733</v>
          </cell>
          <cell r="O1799">
            <v>172</v>
          </cell>
          <cell r="P1799">
            <v>259</v>
          </cell>
          <cell r="Q1799">
            <v>323</v>
          </cell>
          <cell r="R1799">
            <v>467</v>
          </cell>
          <cell r="S1799">
            <v>375</v>
          </cell>
          <cell r="T1799">
            <v>58</v>
          </cell>
          <cell r="U1799">
            <v>862</v>
          </cell>
          <cell r="V1799">
            <v>148</v>
          </cell>
          <cell r="W1799">
            <v>519</v>
          </cell>
          <cell r="X1799">
            <v>844</v>
          </cell>
          <cell r="Y1799">
            <v>224</v>
          </cell>
          <cell r="Z1799">
            <v>280</v>
          </cell>
          <cell r="AA1799">
            <v>444</v>
          </cell>
          <cell r="AB1799">
            <v>105</v>
          </cell>
          <cell r="AC1799">
            <v>126</v>
          </cell>
          <cell r="AD1799">
            <v>184</v>
          </cell>
          <cell r="AE1799">
            <v>318</v>
          </cell>
          <cell r="AF1799">
            <v>210</v>
          </cell>
          <cell r="AG1799">
            <v>391</v>
          </cell>
          <cell r="AH1799">
            <v>955</v>
          </cell>
          <cell r="AI1799">
            <v>2564</v>
          </cell>
          <cell r="AJ1799">
            <v>3231</v>
          </cell>
          <cell r="AK1799">
            <v>1136</v>
          </cell>
          <cell r="AL1799">
            <v>1985</v>
          </cell>
          <cell r="AM1799">
            <v>1417</v>
          </cell>
          <cell r="AN1799">
            <v>1967</v>
          </cell>
          <cell r="AO1799">
            <v>2169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  <cell r="J1800">
            <v>721998</v>
          </cell>
          <cell r="M1800">
            <v>1965</v>
          </cell>
          <cell r="N1800">
            <v>37</v>
          </cell>
          <cell r="O1800">
            <v>201</v>
          </cell>
          <cell r="P1800">
            <v>10673</v>
          </cell>
          <cell r="Q1800">
            <v>9678</v>
          </cell>
          <cell r="R1800">
            <v>7713</v>
          </cell>
          <cell r="S1800">
            <v>10373</v>
          </cell>
          <cell r="T1800">
            <v>8126</v>
          </cell>
          <cell r="U1800">
            <v>10042</v>
          </cell>
          <cell r="V1800">
            <v>20</v>
          </cell>
          <cell r="W1800">
            <v>4271</v>
          </cell>
          <cell r="X1800">
            <v>253</v>
          </cell>
          <cell r="Y1800">
            <v>3819</v>
          </cell>
          <cell r="Z1800">
            <v>1077</v>
          </cell>
          <cell r="AA1800">
            <v>174</v>
          </cell>
          <cell r="AB1800">
            <v>19</v>
          </cell>
          <cell r="AC1800">
            <v>535</v>
          </cell>
          <cell r="AE1800">
            <v>528</v>
          </cell>
          <cell r="AF1800">
            <v>1552</v>
          </cell>
          <cell r="AG1800">
            <v>2147</v>
          </cell>
          <cell r="AH1800">
            <v>54393</v>
          </cell>
          <cell r="AI1800">
            <v>92255</v>
          </cell>
          <cell r="AJ1800">
            <v>70824</v>
          </cell>
          <cell r="AK1800">
            <v>147084</v>
          </cell>
          <cell r="AL1800">
            <v>100640</v>
          </cell>
          <cell r="AM1800">
            <v>104035</v>
          </cell>
          <cell r="AN1800">
            <v>66943</v>
          </cell>
          <cell r="AO1800">
            <v>12621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  <cell r="J1801">
            <v>593086</v>
          </cell>
          <cell r="L1801">
            <v>484</v>
          </cell>
          <cell r="M1801">
            <v>442</v>
          </cell>
          <cell r="N1801">
            <v>437</v>
          </cell>
          <cell r="O1801">
            <v>2987</v>
          </cell>
          <cell r="P1801">
            <v>3163</v>
          </cell>
          <cell r="Q1801">
            <v>2587</v>
          </cell>
          <cell r="R1801">
            <v>3672</v>
          </cell>
          <cell r="S1801">
            <v>10455</v>
          </cell>
          <cell r="T1801">
            <v>5183</v>
          </cell>
          <cell r="U1801">
            <v>2764</v>
          </cell>
          <cell r="V1801">
            <v>3443</v>
          </cell>
          <cell r="W1801">
            <v>5142</v>
          </cell>
          <cell r="X1801">
            <v>2388</v>
          </cell>
          <cell r="Z1801">
            <v>1167</v>
          </cell>
          <cell r="AA1801">
            <v>5682</v>
          </cell>
          <cell r="AB1801">
            <v>3331</v>
          </cell>
          <cell r="AC1801">
            <v>7655</v>
          </cell>
          <cell r="AD1801">
            <v>1186</v>
          </cell>
          <cell r="AE1801">
            <v>3650</v>
          </cell>
          <cell r="AF1801">
            <v>8424</v>
          </cell>
          <cell r="AG1801">
            <v>29091</v>
          </cell>
          <cell r="AH1801">
            <v>55943</v>
          </cell>
          <cell r="AI1801">
            <v>97832</v>
          </cell>
          <cell r="AJ1801">
            <v>64857</v>
          </cell>
          <cell r="AK1801">
            <v>46679</v>
          </cell>
          <cell r="AL1801">
            <v>80302</v>
          </cell>
          <cell r="AM1801">
            <v>75730</v>
          </cell>
          <cell r="AN1801">
            <v>62415</v>
          </cell>
          <cell r="AO1801">
            <v>5995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1398311</v>
          </cell>
          <cell r="L1802">
            <v>33363</v>
          </cell>
          <cell r="M1802">
            <v>64343</v>
          </cell>
          <cell r="N1802">
            <v>62078</v>
          </cell>
          <cell r="O1802">
            <v>70846</v>
          </cell>
          <cell r="P1802">
            <v>72405</v>
          </cell>
          <cell r="Q1802">
            <v>69876</v>
          </cell>
          <cell r="R1802">
            <v>70165</v>
          </cell>
          <cell r="S1802">
            <v>58835</v>
          </cell>
          <cell r="T1802">
            <v>72359</v>
          </cell>
          <cell r="U1802">
            <v>69175</v>
          </cell>
          <cell r="V1802">
            <v>60554</v>
          </cell>
          <cell r="W1802">
            <v>74010</v>
          </cell>
          <cell r="X1802">
            <v>65063</v>
          </cell>
          <cell r="Y1802">
            <v>55943</v>
          </cell>
          <cell r="Z1802">
            <v>57351</v>
          </cell>
          <cell r="AA1802">
            <v>57543</v>
          </cell>
          <cell r="AB1802">
            <v>51608</v>
          </cell>
          <cell r="AC1802">
            <v>52859</v>
          </cell>
          <cell r="AD1802">
            <v>46320</v>
          </cell>
          <cell r="AE1802">
            <v>34322</v>
          </cell>
          <cell r="AF1802">
            <v>27872</v>
          </cell>
          <cell r="AG1802">
            <v>28125</v>
          </cell>
          <cell r="AH1802">
            <v>27140</v>
          </cell>
          <cell r="AI1802">
            <v>20096</v>
          </cell>
          <cell r="AJ1802">
            <v>17186</v>
          </cell>
          <cell r="AK1802">
            <v>25458</v>
          </cell>
          <cell r="AL1802">
            <v>26185</v>
          </cell>
          <cell r="AM1802">
            <v>20175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129628</v>
          </cell>
          <cell r="L1803">
            <v>5161</v>
          </cell>
          <cell r="M1803">
            <v>6648</v>
          </cell>
          <cell r="N1803">
            <v>7752</v>
          </cell>
          <cell r="O1803">
            <v>5836</v>
          </cell>
          <cell r="P1803">
            <v>6175</v>
          </cell>
          <cell r="Q1803">
            <v>2802</v>
          </cell>
          <cell r="R1803">
            <v>4923</v>
          </cell>
          <cell r="S1803">
            <v>3514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4841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449747</v>
          </cell>
          <cell r="L1804">
            <v>7913</v>
          </cell>
          <cell r="M1804">
            <v>15789</v>
          </cell>
          <cell r="N1804">
            <v>16966</v>
          </cell>
          <cell r="O1804">
            <v>18364</v>
          </cell>
          <cell r="P1804">
            <v>15122</v>
          </cell>
          <cell r="Q1804">
            <v>17702</v>
          </cell>
          <cell r="R1804">
            <v>22959</v>
          </cell>
          <cell r="S1804">
            <v>30465</v>
          </cell>
          <cell r="T1804">
            <v>26604</v>
          </cell>
          <cell r="U1804">
            <v>23380</v>
          </cell>
          <cell r="V1804">
            <v>19981</v>
          </cell>
          <cell r="W1804">
            <v>25461</v>
          </cell>
          <cell r="X1804">
            <v>19740</v>
          </cell>
          <cell r="Y1804">
            <v>18347</v>
          </cell>
          <cell r="Z1804">
            <v>17733</v>
          </cell>
          <cell r="AA1804">
            <v>19104</v>
          </cell>
          <cell r="AB1804">
            <v>17499</v>
          </cell>
          <cell r="AC1804">
            <v>20069</v>
          </cell>
          <cell r="AD1804">
            <v>14076</v>
          </cell>
          <cell r="AE1804">
            <v>12926</v>
          </cell>
          <cell r="AF1804">
            <v>12932</v>
          </cell>
          <cell r="AG1804">
            <v>8411</v>
          </cell>
          <cell r="AH1804">
            <v>7450</v>
          </cell>
          <cell r="AI1804">
            <v>6055</v>
          </cell>
          <cell r="AJ1804">
            <v>6251</v>
          </cell>
          <cell r="AK1804">
            <v>11168</v>
          </cell>
          <cell r="AL1804">
            <v>6206</v>
          </cell>
          <cell r="AM1804">
            <v>6327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4779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388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69331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3366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29532</v>
          </cell>
          <cell r="M1807">
            <v>756</v>
          </cell>
          <cell r="N1807">
            <v>1520</v>
          </cell>
          <cell r="O1807">
            <v>2252</v>
          </cell>
          <cell r="P1807">
            <v>1350</v>
          </cell>
          <cell r="Q1807">
            <v>1811</v>
          </cell>
          <cell r="R1807">
            <v>680</v>
          </cell>
          <cell r="S1807">
            <v>1611</v>
          </cell>
          <cell r="T1807">
            <v>6764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928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  <cell r="J1808">
            <v>32930</v>
          </cell>
          <cell r="L1808">
            <v>361</v>
          </cell>
          <cell r="M1808">
            <v>1086</v>
          </cell>
          <cell r="N1808">
            <v>2500</v>
          </cell>
          <cell r="O1808">
            <v>878</v>
          </cell>
          <cell r="P1808">
            <v>422</v>
          </cell>
          <cell r="Q1808">
            <v>720</v>
          </cell>
          <cell r="R1808">
            <v>1264</v>
          </cell>
          <cell r="S1808">
            <v>1352</v>
          </cell>
          <cell r="T1808">
            <v>1192</v>
          </cell>
          <cell r="U1808">
            <v>793</v>
          </cell>
          <cell r="V1808">
            <v>2211</v>
          </cell>
          <cell r="W1808">
            <v>797</v>
          </cell>
          <cell r="X1808">
            <v>776</v>
          </cell>
          <cell r="Y1808">
            <v>512</v>
          </cell>
          <cell r="Z1808">
            <v>2198</v>
          </cell>
          <cell r="AA1808">
            <v>1818</v>
          </cell>
          <cell r="AB1808">
            <v>523</v>
          </cell>
          <cell r="AC1808">
            <v>1272</v>
          </cell>
          <cell r="AD1808">
            <v>1273</v>
          </cell>
          <cell r="AE1808">
            <v>1016</v>
          </cell>
          <cell r="AF1808">
            <v>673</v>
          </cell>
          <cell r="AG1808">
            <v>1431</v>
          </cell>
          <cell r="AH1808">
            <v>245</v>
          </cell>
          <cell r="AI1808">
            <v>850</v>
          </cell>
          <cell r="AJ1808">
            <v>1579</v>
          </cell>
          <cell r="AK1808">
            <v>1685</v>
          </cell>
          <cell r="AL1808">
            <v>1180</v>
          </cell>
          <cell r="AM1808">
            <v>2229</v>
          </cell>
          <cell r="AN1808">
            <v>94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  <cell r="J1809">
            <v>175219</v>
          </cell>
          <cell r="L1809">
            <v>501</v>
          </cell>
          <cell r="M1809">
            <v>13247</v>
          </cell>
          <cell r="N1809">
            <v>30479</v>
          </cell>
          <cell r="O1809">
            <v>16171</v>
          </cell>
          <cell r="P1809">
            <v>8580</v>
          </cell>
          <cell r="Q1809">
            <v>10165</v>
          </cell>
          <cell r="R1809">
            <v>5931</v>
          </cell>
          <cell r="S1809">
            <v>16082</v>
          </cell>
          <cell r="T1809">
            <v>10096</v>
          </cell>
          <cell r="U1809">
            <v>14442</v>
          </cell>
          <cell r="V1809">
            <v>6194</v>
          </cell>
          <cell r="W1809">
            <v>5447</v>
          </cell>
          <cell r="X1809">
            <v>2439</v>
          </cell>
          <cell r="Y1809">
            <v>253</v>
          </cell>
          <cell r="Z1809">
            <v>347</v>
          </cell>
          <cell r="AA1809">
            <v>1778</v>
          </cell>
          <cell r="AB1809">
            <v>2783</v>
          </cell>
          <cell r="AC1809">
            <v>2932</v>
          </cell>
          <cell r="AD1809">
            <v>2081</v>
          </cell>
          <cell r="AE1809">
            <v>463</v>
          </cell>
          <cell r="AF1809">
            <v>3203</v>
          </cell>
          <cell r="AG1809">
            <v>1017</v>
          </cell>
          <cell r="AH1809">
            <v>745</v>
          </cell>
          <cell r="AI1809">
            <v>421</v>
          </cell>
          <cell r="AJ1809">
            <v>40</v>
          </cell>
          <cell r="AK1809">
            <v>3567</v>
          </cell>
          <cell r="AL1809">
            <v>356</v>
          </cell>
          <cell r="AM1809">
            <v>13681</v>
          </cell>
          <cell r="AN1809">
            <v>1778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517860</v>
          </cell>
          <cell r="L1810">
            <v>18499</v>
          </cell>
          <cell r="M1810">
            <v>17965</v>
          </cell>
          <cell r="N1810">
            <v>14546</v>
          </cell>
          <cell r="O1810">
            <v>26153</v>
          </cell>
          <cell r="P1810">
            <v>23144</v>
          </cell>
          <cell r="Q1810">
            <v>25310</v>
          </cell>
          <cell r="R1810">
            <v>16360</v>
          </cell>
          <cell r="S1810">
            <v>20217</v>
          </cell>
          <cell r="T1810">
            <v>13649</v>
          </cell>
          <cell r="U1810">
            <v>25872</v>
          </cell>
          <cell r="V1810">
            <v>10349</v>
          </cell>
          <cell r="W1810">
            <v>15420</v>
          </cell>
          <cell r="X1810">
            <v>13536</v>
          </cell>
          <cell r="Y1810">
            <v>18579</v>
          </cell>
          <cell r="Z1810">
            <v>12690</v>
          </cell>
          <cell r="AA1810">
            <v>19331</v>
          </cell>
          <cell r="AB1810">
            <v>29561</v>
          </cell>
          <cell r="AC1810">
            <v>23061</v>
          </cell>
          <cell r="AD1810">
            <v>12888</v>
          </cell>
          <cell r="AE1810">
            <v>20777</v>
          </cell>
          <cell r="AF1810">
            <v>2535</v>
          </cell>
          <cell r="AG1810">
            <v>74090</v>
          </cell>
          <cell r="AH1810">
            <v>4245</v>
          </cell>
          <cell r="AI1810">
            <v>5807</v>
          </cell>
          <cell r="AJ1810">
            <v>4137</v>
          </cell>
          <cell r="AK1810">
            <v>11595</v>
          </cell>
          <cell r="AL1810">
            <v>17657</v>
          </cell>
          <cell r="AM1810">
            <v>13047</v>
          </cell>
          <cell r="AN1810">
            <v>6840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  <cell r="J1811">
            <v>21644</v>
          </cell>
          <cell r="L1811">
            <v>720</v>
          </cell>
          <cell r="M1811">
            <v>1023</v>
          </cell>
          <cell r="N1811">
            <v>1392</v>
          </cell>
          <cell r="O1811">
            <v>1772</v>
          </cell>
          <cell r="P1811">
            <v>1222</v>
          </cell>
          <cell r="Q1811">
            <v>1777</v>
          </cell>
          <cell r="R1811">
            <v>2074</v>
          </cell>
          <cell r="S1811">
            <v>1389</v>
          </cell>
          <cell r="T1811">
            <v>452</v>
          </cell>
          <cell r="U1811">
            <v>429</v>
          </cell>
          <cell r="V1811">
            <v>134</v>
          </cell>
          <cell r="W1811">
            <v>304</v>
          </cell>
          <cell r="X1811">
            <v>560</v>
          </cell>
          <cell r="Y1811">
            <v>270</v>
          </cell>
          <cell r="Z1811">
            <v>180</v>
          </cell>
          <cell r="AA1811">
            <v>288</v>
          </cell>
          <cell r="AB1811">
            <v>954</v>
          </cell>
          <cell r="AC1811">
            <v>957</v>
          </cell>
          <cell r="AD1811">
            <v>490</v>
          </cell>
          <cell r="AE1811">
            <v>209</v>
          </cell>
          <cell r="AF1811">
            <v>782</v>
          </cell>
          <cell r="AG1811">
            <v>627</v>
          </cell>
          <cell r="AH1811">
            <v>689</v>
          </cell>
          <cell r="AI1811">
            <v>674</v>
          </cell>
          <cell r="AJ1811">
            <v>101</v>
          </cell>
          <cell r="AK1811">
            <v>348</v>
          </cell>
          <cell r="AL1811">
            <v>698</v>
          </cell>
          <cell r="AM1811">
            <v>1129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  <cell r="J1812">
            <v>133835</v>
          </cell>
          <cell r="L1812">
            <v>43</v>
          </cell>
          <cell r="M1812">
            <v>14439</v>
          </cell>
          <cell r="N1812">
            <v>31034</v>
          </cell>
          <cell r="O1812">
            <v>5711</v>
          </cell>
          <cell r="P1812">
            <v>271</v>
          </cell>
          <cell r="Q1812">
            <v>11393</v>
          </cell>
          <cell r="R1812">
            <v>293</v>
          </cell>
          <cell r="S1812">
            <v>7059</v>
          </cell>
          <cell r="U1812">
            <v>15603</v>
          </cell>
          <cell r="V1812">
            <v>1198</v>
          </cell>
          <cell r="W1812">
            <v>1583</v>
          </cell>
          <cell r="X1812">
            <v>225</v>
          </cell>
          <cell r="Y1812">
            <v>256</v>
          </cell>
          <cell r="Z1812">
            <v>43</v>
          </cell>
          <cell r="AA1812">
            <v>16207</v>
          </cell>
          <cell r="AB1812">
            <v>131</v>
          </cell>
          <cell r="AC1812">
            <v>11596</v>
          </cell>
          <cell r="AD1812">
            <v>2829</v>
          </cell>
          <cell r="AE1812">
            <v>142</v>
          </cell>
          <cell r="AF1812">
            <v>135</v>
          </cell>
          <cell r="AH1812">
            <v>3851</v>
          </cell>
          <cell r="AI1812">
            <v>2767</v>
          </cell>
          <cell r="AJ1812">
            <v>33</v>
          </cell>
          <cell r="AK1812">
            <v>27</v>
          </cell>
          <cell r="AL1812">
            <v>4387</v>
          </cell>
          <cell r="AM1812">
            <v>2355</v>
          </cell>
          <cell r="AN1812">
            <v>224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  <cell r="J1813">
            <v>1479884</v>
          </cell>
          <cell r="L1813">
            <v>35884</v>
          </cell>
          <cell r="M1813">
            <v>70004</v>
          </cell>
          <cell r="N1813">
            <v>97833</v>
          </cell>
          <cell r="O1813">
            <v>135006</v>
          </cell>
          <cell r="P1813">
            <v>68764</v>
          </cell>
          <cell r="Q1813">
            <v>43879</v>
          </cell>
          <cell r="R1813">
            <v>73705</v>
          </cell>
          <cell r="S1813">
            <v>66405</v>
          </cell>
          <cell r="T1813">
            <v>80904</v>
          </cell>
          <cell r="U1813">
            <v>63623</v>
          </cell>
          <cell r="V1813">
            <v>108442</v>
          </cell>
          <cell r="W1813">
            <v>41691</v>
          </cell>
          <cell r="X1813">
            <v>20068</v>
          </cell>
          <cell r="Y1813">
            <v>46786</v>
          </cell>
          <cell r="Z1813">
            <v>39477</v>
          </cell>
          <cell r="AA1813">
            <v>31179</v>
          </cell>
          <cell r="AB1813">
            <v>47340</v>
          </cell>
          <cell r="AC1813">
            <v>45110</v>
          </cell>
          <cell r="AD1813">
            <v>43842</v>
          </cell>
          <cell r="AE1813">
            <v>23504</v>
          </cell>
          <cell r="AF1813">
            <v>80095</v>
          </cell>
          <cell r="AG1813">
            <v>13895</v>
          </cell>
          <cell r="AH1813">
            <v>9412</v>
          </cell>
          <cell r="AI1813">
            <v>18594</v>
          </cell>
          <cell r="AJ1813">
            <v>25808</v>
          </cell>
          <cell r="AK1813">
            <v>50250</v>
          </cell>
          <cell r="AL1813">
            <v>37577</v>
          </cell>
          <cell r="AM1813">
            <v>52140</v>
          </cell>
          <cell r="AN1813">
            <v>8606</v>
          </cell>
          <cell r="AO1813">
            <v>61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  <cell r="J1814">
            <v>6774</v>
          </cell>
          <cell r="L1814">
            <v>183</v>
          </cell>
          <cell r="M1814">
            <v>248</v>
          </cell>
          <cell r="N1814">
            <v>157</v>
          </cell>
          <cell r="O1814">
            <v>210</v>
          </cell>
          <cell r="P1814">
            <v>46</v>
          </cell>
          <cell r="Q1814">
            <v>15</v>
          </cell>
          <cell r="R1814">
            <v>751</v>
          </cell>
          <cell r="S1814">
            <v>1152</v>
          </cell>
          <cell r="T1814">
            <v>92</v>
          </cell>
          <cell r="V1814">
            <v>122</v>
          </cell>
          <cell r="W1814">
            <v>84</v>
          </cell>
          <cell r="X1814">
            <v>751</v>
          </cell>
          <cell r="Y1814">
            <v>379</v>
          </cell>
          <cell r="Z1814">
            <v>132</v>
          </cell>
          <cell r="AA1814">
            <v>13</v>
          </cell>
          <cell r="AB1814">
            <v>191</v>
          </cell>
          <cell r="AC1814">
            <v>1173</v>
          </cell>
          <cell r="AD1814">
            <v>27</v>
          </cell>
          <cell r="AE1814">
            <v>1048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  <cell r="J1815">
            <v>370459</v>
          </cell>
          <cell r="L1815">
            <v>10282</v>
          </cell>
          <cell r="M1815">
            <v>20531</v>
          </cell>
          <cell r="N1815">
            <v>37072</v>
          </cell>
          <cell r="O1815">
            <v>41070</v>
          </cell>
          <cell r="P1815">
            <v>28876</v>
          </cell>
          <cell r="Q1815">
            <v>23926</v>
          </cell>
          <cell r="R1815">
            <v>19097</v>
          </cell>
          <cell r="S1815">
            <v>3126</v>
          </cell>
          <cell r="T1815">
            <v>4585</v>
          </cell>
          <cell r="U1815">
            <v>12406</v>
          </cell>
          <cell r="V1815">
            <v>6147</v>
          </cell>
          <cell r="W1815">
            <v>4003</v>
          </cell>
          <cell r="X1815">
            <v>10947</v>
          </cell>
          <cell r="Y1815">
            <v>17232</v>
          </cell>
          <cell r="Z1815">
            <v>8255</v>
          </cell>
          <cell r="AA1815">
            <v>14830</v>
          </cell>
          <cell r="AB1815">
            <v>18631</v>
          </cell>
          <cell r="AC1815">
            <v>14117</v>
          </cell>
          <cell r="AD1815">
            <v>22821</v>
          </cell>
          <cell r="AE1815">
            <v>18344</v>
          </cell>
          <cell r="AF1815">
            <v>17162</v>
          </cell>
          <cell r="AG1815">
            <v>16999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  <cell r="J1816">
            <v>127447</v>
          </cell>
          <cell r="L1816">
            <v>1121</v>
          </cell>
          <cell r="M1816">
            <v>3041</v>
          </cell>
          <cell r="N1816">
            <v>4624</v>
          </cell>
          <cell r="O1816">
            <v>9283</v>
          </cell>
          <cell r="P1816">
            <v>2413</v>
          </cell>
          <cell r="Q1816">
            <v>10020</v>
          </cell>
          <cell r="R1816">
            <v>3560</v>
          </cell>
          <cell r="S1816">
            <v>7114</v>
          </cell>
          <cell r="T1816">
            <v>8657</v>
          </cell>
          <cell r="U1816">
            <v>10505</v>
          </cell>
          <cell r="V1816">
            <v>17996</v>
          </cell>
          <cell r="W1816">
            <v>4301</v>
          </cell>
          <cell r="X1816">
            <v>5617</v>
          </cell>
          <cell r="Y1816">
            <v>4030</v>
          </cell>
          <cell r="Z1816">
            <v>3199</v>
          </cell>
          <cell r="AA1816">
            <v>4816</v>
          </cell>
          <cell r="AB1816">
            <v>4669</v>
          </cell>
          <cell r="AC1816">
            <v>7421</v>
          </cell>
          <cell r="AD1816">
            <v>4944</v>
          </cell>
          <cell r="AE1816">
            <v>3964</v>
          </cell>
          <cell r="AF1816">
            <v>4354</v>
          </cell>
          <cell r="AG1816">
            <v>1798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  <cell r="J1817">
            <v>1598</v>
          </cell>
          <cell r="M1817">
            <v>101</v>
          </cell>
          <cell r="O1817">
            <v>302</v>
          </cell>
          <cell r="P1817">
            <v>107</v>
          </cell>
          <cell r="Q1817">
            <v>74</v>
          </cell>
          <cell r="T1817">
            <v>174</v>
          </cell>
          <cell r="U1817">
            <v>30</v>
          </cell>
          <cell r="V1817">
            <v>79</v>
          </cell>
          <cell r="X1817">
            <v>336</v>
          </cell>
          <cell r="Z1817">
            <v>49</v>
          </cell>
          <cell r="AA1817">
            <v>203</v>
          </cell>
          <cell r="AB1817">
            <v>66</v>
          </cell>
          <cell r="AG1817">
            <v>77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  <cell r="J1818">
            <v>239155</v>
          </cell>
          <cell r="L1818">
            <v>884</v>
          </cell>
          <cell r="M1818">
            <v>8576</v>
          </cell>
          <cell r="N1818">
            <v>11503</v>
          </cell>
          <cell r="O1818">
            <v>18956</v>
          </cell>
          <cell r="P1818">
            <v>6528</v>
          </cell>
          <cell r="Q1818">
            <v>2325</v>
          </cell>
          <cell r="R1818">
            <v>11021</v>
          </cell>
          <cell r="S1818">
            <v>4732</v>
          </cell>
          <cell r="T1818">
            <v>10429</v>
          </cell>
          <cell r="U1818">
            <v>17428</v>
          </cell>
          <cell r="V1818">
            <v>10851</v>
          </cell>
          <cell r="W1818">
            <v>1630</v>
          </cell>
          <cell r="X1818">
            <v>2733</v>
          </cell>
          <cell r="Y1818">
            <v>36322</v>
          </cell>
          <cell r="Z1818">
            <v>999</v>
          </cell>
          <cell r="AA1818">
            <v>19962</v>
          </cell>
          <cell r="AB1818">
            <v>8016</v>
          </cell>
          <cell r="AC1818">
            <v>1310</v>
          </cell>
          <cell r="AD1818">
            <v>4042</v>
          </cell>
          <cell r="AE1818">
            <v>2749</v>
          </cell>
          <cell r="AF1818">
            <v>20009</v>
          </cell>
          <cell r="AG1818">
            <v>38150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  <cell r="J1819">
            <v>84906</v>
          </cell>
          <cell r="L1819">
            <v>142</v>
          </cell>
          <cell r="M1819">
            <v>1049</v>
          </cell>
          <cell r="N1819">
            <v>591</v>
          </cell>
          <cell r="O1819">
            <v>1433</v>
          </cell>
          <cell r="P1819">
            <v>5725</v>
          </cell>
          <cell r="Q1819">
            <v>1447</v>
          </cell>
          <cell r="R1819">
            <v>2507</v>
          </cell>
          <cell r="S1819">
            <v>912</v>
          </cell>
          <cell r="T1819">
            <v>642</v>
          </cell>
          <cell r="U1819">
            <v>695</v>
          </cell>
          <cell r="V1819">
            <v>409</v>
          </cell>
          <cell r="W1819">
            <v>2410</v>
          </cell>
          <cell r="X1819">
            <v>15729</v>
          </cell>
          <cell r="Y1819">
            <v>6219</v>
          </cell>
          <cell r="Z1819">
            <v>2602</v>
          </cell>
          <cell r="AA1819">
            <v>12372</v>
          </cell>
          <cell r="AB1819">
            <v>5646</v>
          </cell>
          <cell r="AC1819">
            <v>4620</v>
          </cell>
          <cell r="AD1819">
            <v>10936</v>
          </cell>
          <cell r="AE1819">
            <v>2764</v>
          </cell>
          <cell r="AF1819">
            <v>522</v>
          </cell>
          <cell r="AG1819">
            <v>5534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  <cell r="J1820">
            <v>135466</v>
          </cell>
          <cell r="L1820">
            <v>2378</v>
          </cell>
          <cell r="M1820">
            <v>6563</v>
          </cell>
          <cell r="N1820">
            <v>10124</v>
          </cell>
          <cell r="O1820">
            <v>4663</v>
          </cell>
          <cell r="P1820">
            <v>4486</v>
          </cell>
          <cell r="Q1820">
            <v>3135</v>
          </cell>
          <cell r="R1820">
            <v>5230</v>
          </cell>
          <cell r="S1820">
            <v>7251</v>
          </cell>
          <cell r="T1820">
            <v>4572</v>
          </cell>
          <cell r="U1820">
            <v>2274</v>
          </cell>
          <cell r="V1820">
            <v>4900</v>
          </cell>
          <cell r="W1820">
            <v>5600</v>
          </cell>
          <cell r="X1820">
            <v>3973</v>
          </cell>
          <cell r="Y1820">
            <v>4538</v>
          </cell>
          <cell r="Z1820">
            <v>5019</v>
          </cell>
          <cell r="AA1820">
            <v>4630</v>
          </cell>
          <cell r="AB1820">
            <v>7185</v>
          </cell>
          <cell r="AC1820">
            <v>10408</v>
          </cell>
          <cell r="AD1820">
            <v>7896</v>
          </cell>
          <cell r="AE1820">
            <v>7549</v>
          </cell>
          <cell r="AF1820">
            <v>4947</v>
          </cell>
          <cell r="AG1820">
            <v>4061</v>
          </cell>
          <cell r="AH1820">
            <v>2023</v>
          </cell>
          <cell r="AI1820">
            <v>3295</v>
          </cell>
          <cell r="AJ1820">
            <v>957</v>
          </cell>
          <cell r="AK1820">
            <v>2755</v>
          </cell>
          <cell r="AL1820">
            <v>2190</v>
          </cell>
          <cell r="AM1820">
            <v>1830</v>
          </cell>
          <cell r="AN1820">
            <v>1034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  <cell r="J1821">
            <v>583864</v>
          </cell>
          <cell r="L1821">
            <v>3379</v>
          </cell>
          <cell r="M1821">
            <v>24149</v>
          </cell>
          <cell r="N1821">
            <v>32372</v>
          </cell>
          <cell r="O1821">
            <v>45926</v>
          </cell>
          <cell r="P1821">
            <v>29265</v>
          </cell>
          <cell r="Q1821">
            <v>16337</v>
          </cell>
          <cell r="R1821">
            <v>19578</v>
          </cell>
          <cell r="S1821">
            <v>40308</v>
          </cell>
          <cell r="T1821">
            <v>32654</v>
          </cell>
          <cell r="U1821">
            <v>32246</v>
          </cell>
          <cell r="V1821">
            <v>30184</v>
          </cell>
          <cell r="W1821">
            <v>28030</v>
          </cell>
          <cell r="X1821">
            <v>52220</v>
          </cell>
          <cell r="Y1821">
            <v>42860</v>
          </cell>
          <cell r="Z1821">
            <v>29268</v>
          </cell>
          <cell r="AA1821">
            <v>17825</v>
          </cell>
          <cell r="AB1821">
            <v>9088</v>
          </cell>
          <cell r="AC1821">
            <v>9378</v>
          </cell>
          <cell r="AD1821">
            <v>12954</v>
          </cell>
          <cell r="AE1821">
            <v>3571</v>
          </cell>
          <cell r="AF1821">
            <v>14132</v>
          </cell>
          <cell r="AG1821">
            <v>1839</v>
          </cell>
          <cell r="AH1821">
            <v>13052</v>
          </cell>
          <cell r="AI1821">
            <v>12471</v>
          </cell>
          <cell r="AJ1821">
            <v>3325</v>
          </cell>
          <cell r="AK1821">
            <v>9328</v>
          </cell>
          <cell r="AL1821">
            <v>5562</v>
          </cell>
          <cell r="AM1821">
            <v>606</v>
          </cell>
          <cell r="AN1821">
            <v>4513</v>
          </cell>
          <cell r="AO1821">
            <v>7444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  <cell r="J1822">
            <v>600275</v>
          </cell>
          <cell r="L1822">
            <v>15955</v>
          </cell>
          <cell r="M1822">
            <v>23611</v>
          </cell>
          <cell r="N1822">
            <v>39491</v>
          </cell>
          <cell r="O1822">
            <v>37372</v>
          </cell>
          <cell r="P1822">
            <v>31488</v>
          </cell>
          <cell r="Q1822">
            <v>23572</v>
          </cell>
          <cell r="R1822">
            <v>27453</v>
          </cell>
          <cell r="S1822">
            <v>18779</v>
          </cell>
          <cell r="T1822">
            <v>26717</v>
          </cell>
          <cell r="U1822">
            <v>16285</v>
          </cell>
          <cell r="V1822">
            <v>12524</v>
          </cell>
          <cell r="W1822">
            <v>19694</v>
          </cell>
          <cell r="X1822">
            <v>14502</v>
          </cell>
          <cell r="Y1822">
            <v>17557</v>
          </cell>
          <cell r="Z1822">
            <v>16198</v>
          </cell>
          <cell r="AA1822">
            <v>41588</v>
          </cell>
          <cell r="AB1822">
            <v>27942</v>
          </cell>
          <cell r="AC1822">
            <v>31334</v>
          </cell>
          <cell r="AD1822">
            <v>35008</v>
          </cell>
          <cell r="AE1822">
            <v>31936</v>
          </cell>
          <cell r="AF1822">
            <v>8708</v>
          </cell>
          <cell r="AG1822">
            <v>8361</v>
          </cell>
          <cell r="AH1822">
            <v>11002</v>
          </cell>
          <cell r="AI1822">
            <v>11665</v>
          </cell>
          <cell r="AJ1822">
            <v>15744</v>
          </cell>
          <cell r="AK1822">
            <v>7739</v>
          </cell>
          <cell r="AL1822">
            <v>11435</v>
          </cell>
          <cell r="AM1822">
            <v>11920</v>
          </cell>
          <cell r="AN1822">
            <v>4068</v>
          </cell>
          <cell r="AO1822">
            <v>627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  <cell r="J1823">
            <v>4038</v>
          </cell>
          <cell r="M1823">
            <v>637</v>
          </cell>
          <cell r="O1823">
            <v>369</v>
          </cell>
          <cell r="P1823">
            <v>238</v>
          </cell>
          <cell r="S1823">
            <v>128</v>
          </cell>
          <cell r="T1823">
            <v>175</v>
          </cell>
          <cell r="U1823">
            <v>160</v>
          </cell>
          <cell r="V1823">
            <v>254</v>
          </cell>
          <cell r="Z1823">
            <v>33</v>
          </cell>
          <cell r="AA1823">
            <v>223</v>
          </cell>
          <cell r="AC1823">
            <v>315</v>
          </cell>
          <cell r="AD1823">
            <v>261</v>
          </cell>
          <cell r="AE1823">
            <v>446</v>
          </cell>
          <cell r="AG1823">
            <v>34</v>
          </cell>
          <cell r="AH1823">
            <v>72</v>
          </cell>
          <cell r="AJ1823">
            <v>47</v>
          </cell>
          <cell r="AK1823">
            <v>139</v>
          </cell>
          <cell r="AL1823">
            <v>310</v>
          </cell>
          <cell r="AM1823">
            <v>114</v>
          </cell>
          <cell r="AN1823">
            <v>83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  <cell r="J1824">
            <v>169254</v>
          </cell>
          <cell r="L1824">
            <v>22</v>
          </cell>
          <cell r="M1824">
            <v>104</v>
          </cell>
          <cell r="N1824">
            <v>2600</v>
          </cell>
          <cell r="O1824">
            <v>14533</v>
          </cell>
          <cell r="P1824">
            <v>8681</v>
          </cell>
          <cell r="S1824">
            <v>1614</v>
          </cell>
          <cell r="U1824">
            <v>1972</v>
          </cell>
          <cell r="V1824">
            <v>156</v>
          </cell>
          <cell r="W1824">
            <v>27</v>
          </cell>
          <cell r="X1824">
            <v>34</v>
          </cell>
          <cell r="Y1824">
            <v>168</v>
          </cell>
          <cell r="Z1824">
            <v>3484</v>
          </cell>
          <cell r="AC1824">
            <v>44</v>
          </cell>
          <cell r="AG1824">
            <v>3024</v>
          </cell>
          <cell r="AH1824">
            <v>16636</v>
          </cell>
          <cell r="AI1824">
            <v>29354</v>
          </cell>
          <cell r="AJ1824">
            <v>18317</v>
          </cell>
          <cell r="AK1824">
            <v>3536</v>
          </cell>
          <cell r="AL1824">
            <v>44240</v>
          </cell>
          <cell r="AM1824">
            <v>11375</v>
          </cell>
          <cell r="AN1824">
            <v>8065</v>
          </cell>
          <cell r="AO1824">
            <v>1268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  <cell r="J1825">
            <v>79250</v>
          </cell>
          <cell r="M1825">
            <v>1717</v>
          </cell>
          <cell r="N1825">
            <v>263</v>
          </cell>
          <cell r="O1825">
            <v>368</v>
          </cell>
          <cell r="P1825">
            <v>1017</v>
          </cell>
          <cell r="Q1825">
            <v>2245</v>
          </cell>
          <cell r="R1825">
            <v>628</v>
          </cell>
          <cell r="S1825">
            <v>1683</v>
          </cell>
          <cell r="T1825">
            <v>100</v>
          </cell>
          <cell r="V1825">
            <v>2406</v>
          </cell>
          <cell r="W1825">
            <v>205</v>
          </cell>
          <cell r="X1825">
            <v>3489</v>
          </cell>
          <cell r="Y1825">
            <v>775</v>
          </cell>
          <cell r="Z1825">
            <v>155</v>
          </cell>
          <cell r="AA1825">
            <v>73</v>
          </cell>
          <cell r="AB1825">
            <v>185</v>
          </cell>
          <cell r="AC1825">
            <v>40</v>
          </cell>
          <cell r="AD1825">
            <v>19</v>
          </cell>
          <cell r="AE1825">
            <v>372</v>
          </cell>
          <cell r="AG1825">
            <v>288</v>
          </cell>
          <cell r="AH1825">
            <v>6380</v>
          </cell>
          <cell r="AI1825">
            <v>5332</v>
          </cell>
          <cell r="AJ1825">
            <v>8442</v>
          </cell>
          <cell r="AK1825">
            <v>23704</v>
          </cell>
          <cell r="AL1825">
            <v>7730</v>
          </cell>
          <cell r="AM1825">
            <v>10011</v>
          </cell>
          <cell r="AN1825">
            <v>1623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922741</v>
          </cell>
          <cell r="L1826">
            <v>20164</v>
          </cell>
          <cell r="M1826">
            <v>58740</v>
          </cell>
          <cell r="N1826">
            <v>58241</v>
          </cell>
          <cell r="O1826">
            <v>51787</v>
          </cell>
          <cell r="P1826">
            <v>49296</v>
          </cell>
          <cell r="Q1826">
            <v>56779</v>
          </cell>
          <cell r="R1826">
            <v>60220</v>
          </cell>
          <cell r="S1826">
            <v>54041</v>
          </cell>
          <cell r="T1826">
            <v>50819</v>
          </cell>
          <cell r="U1826">
            <v>52089</v>
          </cell>
          <cell r="V1826">
            <v>42843</v>
          </cell>
          <cell r="W1826">
            <v>40275</v>
          </cell>
          <cell r="X1826">
            <v>35991</v>
          </cell>
          <cell r="Y1826">
            <v>36210</v>
          </cell>
          <cell r="Z1826">
            <v>32416</v>
          </cell>
          <cell r="AA1826">
            <v>30452</v>
          </cell>
          <cell r="AB1826">
            <v>29037</v>
          </cell>
          <cell r="AC1826">
            <v>25059</v>
          </cell>
          <cell r="AD1826">
            <v>19924</v>
          </cell>
          <cell r="AE1826">
            <v>19179</v>
          </cell>
          <cell r="AF1826">
            <v>17732</v>
          </cell>
          <cell r="AG1826">
            <v>14494</v>
          </cell>
          <cell r="AH1826">
            <v>9511</v>
          </cell>
          <cell r="AI1826">
            <v>14739</v>
          </cell>
          <cell r="AJ1826">
            <v>11008</v>
          </cell>
          <cell r="AK1826">
            <v>8508</v>
          </cell>
          <cell r="AL1826">
            <v>11059</v>
          </cell>
          <cell r="AM1826">
            <v>9268</v>
          </cell>
          <cell r="AN1826">
            <v>2860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73865</v>
          </cell>
          <cell r="L1827">
            <v>2596</v>
          </cell>
          <cell r="M1827">
            <v>8929</v>
          </cell>
          <cell r="N1827">
            <v>7404</v>
          </cell>
          <cell r="O1827">
            <v>5044</v>
          </cell>
          <cell r="P1827">
            <v>6864</v>
          </cell>
          <cell r="Q1827">
            <v>3739</v>
          </cell>
          <cell r="R1827">
            <v>6368</v>
          </cell>
          <cell r="S1827">
            <v>4396</v>
          </cell>
          <cell r="T1827">
            <v>2204</v>
          </cell>
          <cell r="U1827">
            <v>3080</v>
          </cell>
          <cell r="V1827">
            <v>549</v>
          </cell>
          <cell r="W1827">
            <v>869</v>
          </cell>
          <cell r="X1827">
            <v>1174</v>
          </cell>
          <cell r="Y1827">
            <v>1573</v>
          </cell>
          <cell r="Z1827">
            <v>1081</v>
          </cell>
          <cell r="AA1827">
            <v>897</v>
          </cell>
          <cell r="AB1827">
            <v>784</v>
          </cell>
          <cell r="AC1827">
            <v>4030</v>
          </cell>
          <cell r="AD1827">
            <v>3991</v>
          </cell>
          <cell r="AE1827">
            <v>813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5312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515491</v>
          </cell>
          <cell r="L1828">
            <v>18593</v>
          </cell>
          <cell r="M1828">
            <v>34975</v>
          </cell>
          <cell r="N1828">
            <v>36068</v>
          </cell>
          <cell r="O1828">
            <v>30096</v>
          </cell>
          <cell r="P1828">
            <v>28596</v>
          </cell>
          <cell r="Q1828">
            <v>25458</v>
          </cell>
          <cell r="R1828">
            <v>31374</v>
          </cell>
          <cell r="S1828">
            <v>28936</v>
          </cell>
          <cell r="T1828">
            <v>20443</v>
          </cell>
          <cell r="U1828">
            <v>25267</v>
          </cell>
          <cell r="V1828">
            <v>22720</v>
          </cell>
          <cell r="W1828">
            <v>25175</v>
          </cell>
          <cell r="X1828">
            <v>28433</v>
          </cell>
          <cell r="Y1828">
            <v>23078</v>
          </cell>
          <cell r="Z1828">
            <v>18169</v>
          </cell>
          <cell r="AA1828">
            <v>13331</v>
          </cell>
          <cell r="AB1828">
            <v>13962</v>
          </cell>
          <cell r="AC1828">
            <v>12200</v>
          </cell>
          <cell r="AD1828">
            <v>10939</v>
          </cell>
          <cell r="AE1828">
            <v>13519</v>
          </cell>
          <cell r="AF1828">
            <v>7518</v>
          </cell>
          <cell r="AG1828">
            <v>7082</v>
          </cell>
          <cell r="AH1828">
            <v>7212</v>
          </cell>
          <cell r="AI1828">
            <v>6711</v>
          </cell>
          <cell r="AJ1828">
            <v>6249</v>
          </cell>
          <cell r="AK1828">
            <v>5774</v>
          </cell>
          <cell r="AL1828">
            <v>5574</v>
          </cell>
          <cell r="AM1828">
            <v>5903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129721</v>
          </cell>
          <cell r="M1830">
            <v>8657</v>
          </cell>
          <cell r="N1830">
            <v>1106</v>
          </cell>
          <cell r="O1830">
            <v>12019</v>
          </cell>
          <cell r="P1830">
            <v>28034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14829</v>
          </cell>
          <cell r="L1831">
            <v>702</v>
          </cell>
          <cell r="M1831">
            <v>1085</v>
          </cell>
          <cell r="N1831">
            <v>1215</v>
          </cell>
          <cell r="O1831">
            <v>1905</v>
          </cell>
          <cell r="P1831">
            <v>526</v>
          </cell>
          <cell r="Q1831">
            <v>2276</v>
          </cell>
          <cell r="R1831">
            <v>1761</v>
          </cell>
          <cell r="S1831">
            <v>526</v>
          </cell>
          <cell r="T1831">
            <v>913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  <cell r="J1832">
            <v>22124</v>
          </cell>
          <cell r="L1832">
            <v>413</v>
          </cell>
          <cell r="M1832">
            <v>1286</v>
          </cell>
          <cell r="N1832">
            <v>577</v>
          </cell>
          <cell r="O1832">
            <v>927</v>
          </cell>
          <cell r="P1832">
            <v>629</v>
          </cell>
          <cell r="Q1832">
            <v>443</v>
          </cell>
          <cell r="R1832">
            <v>1237</v>
          </cell>
          <cell r="S1832">
            <v>1263</v>
          </cell>
          <cell r="T1832">
            <v>1068</v>
          </cell>
          <cell r="U1832">
            <v>989</v>
          </cell>
          <cell r="V1832">
            <v>991</v>
          </cell>
          <cell r="W1832">
            <v>1049</v>
          </cell>
          <cell r="X1832">
            <v>1151</v>
          </cell>
          <cell r="Y1832">
            <v>324</v>
          </cell>
          <cell r="Z1832">
            <v>244</v>
          </cell>
          <cell r="AA1832">
            <v>664</v>
          </cell>
          <cell r="AB1832">
            <v>1040</v>
          </cell>
          <cell r="AC1832">
            <v>1019</v>
          </cell>
          <cell r="AD1832">
            <v>551</v>
          </cell>
          <cell r="AE1832">
            <v>1135</v>
          </cell>
          <cell r="AF1832">
            <v>61</v>
          </cell>
          <cell r="AG1832">
            <v>129</v>
          </cell>
          <cell r="AH1832">
            <v>189</v>
          </cell>
          <cell r="AI1832">
            <v>493</v>
          </cell>
          <cell r="AJ1832">
            <v>1077</v>
          </cell>
          <cell r="AK1832">
            <v>745</v>
          </cell>
          <cell r="AL1832">
            <v>357</v>
          </cell>
          <cell r="AM1832">
            <v>383</v>
          </cell>
          <cell r="AN1832">
            <v>31</v>
          </cell>
          <cell r="AO1832">
            <v>1659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  <cell r="J1833">
            <v>118256</v>
          </cell>
          <cell r="L1833">
            <v>3287</v>
          </cell>
          <cell r="M1833">
            <v>4845</v>
          </cell>
          <cell r="N1833">
            <v>1698</v>
          </cell>
          <cell r="O1833">
            <v>2786</v>
          </cell>
          <cell r="P1833">
            <v>10046</v>
          </cell>
          <cell r="Q1833">
            <v>13359</v>
          </cell>
          <cell r="R1833">
            <v>2875</v>
          </cell>
          <cell r="S1833">
            <v>8625</v>
          </cell>
          <cell r="T1833">
            <v>129</v>
          </cell>
          <cell r="U1833">
            <v>131</v>
          </cell>
          <cell r="V1833">
            <v>1147</v>
          </cell>
          <cell r="W1833">
            <v>31</v>
          </cell>
          <cell r="X1833">
            <v>4310</v>
          </cell>
          <cell r="Y1833">
            <v>539</v>
          </cell>
          <cell r="Z1833">
            <v>53</v>
          </cell>
          <cell r="AA1833">
            <v>1969</v>
          </cell>
          <cell r="AB1833">
            <v>51183</v>
          </cell>
          <cell r="AC1833">
            <v>1267</v>
          </cell>
          <cell r="AD1833">
            <v>1015</v>
          </cell>
          <cell r="AE1833">
            <v>11</v>
          </cell>
          <cell r="AF1833">
            <v>280</v>
          </cell>
          <cell r="AH1833">
            <v>97</v>
          </cell>
          <cell r="AK1833">
            <v>5861</v>
          </cell>
          <cell r="AM1833">
            <v>2274</v>
          </cell>
          <cell r="AN1833">
            <v>438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512011</v>
          </cell>
          <cell r="L1834">
            <v>5094</v>
          </cell>
          <cell r="M1834">
            <v>14514</v>
          </cell>
          <cell r="N1834">
            <v>27312</v>
          </cell>
          <cell r="O1834">
            <v>20271</v>
          </cell>
          <cell r="P1834">
            <v>23891</v>
          </cell>
          <cell r="Q1834">
            <v>30664</v>
          </cell>
          <cell r="R1834">
            <v>30162</v>
          </cell>
          <cell r="S1834">
            <v>27021</v>
          </cell>
          <cell r="T1834">
            <v>18917</v>
          </cell>
          <cell r="U1834">
            <v>22224</v>
          </cell>
          <cell r="V1834">
            <v>19311</v>
          </cell>
          <cell r="W1834">
            <v>16585</v>
          </cell>
          <cell r="X1834">
            <v>28112</v>
          </cell>
          <cell r="Y1834">
            <v>52289</v>
          </cell>
          <cell r="Z1834">
            <v>14057</v>
          </cell>
          <cell r="AA1834">
            <v>18870</v>
          </cell>
          <cell r="AB1834">
            <v>18524</v>
          </cell>
          <cell r="AC1834">
            <v>8647</v>
          </cell>
          <cell r="AD1834">
            <v>22378</v>
          </cell>
          <cell r="AE1834">
            <v>9670</v>
          </cell>
          <cell r="AF1834">
            <v>2622</v>
          </cell>
          <cell r="AG1834">
            <v>2972</v>
          </cell>
          <cell r="AH1834">
            <v>7783</v>
          </cell>
          <cell r="AI1834">
            <v>24284</v>
          </cell>
          <cell r="AJ1834">
            <v>9892</v>
          </cell>
          <cell r="AK1834">
            <v>6339</v>
          </cell>
          <cell r="AL1834">
            <v>6781</v>
          </cell>
          <cell r="AM1834">
            <v>19923</v>
          </cell>
          <cell r="AN1834">
            <v>2902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  <cell r="J1835">
            <v>29212</v>
          </cell>
          <cell r="L1835">
            <v>877</v>
          </cell>
          <cell r="M1835">
            <v>1452</v>
          </cell>
          <cell r="N1835">
            <v>1369</v>
          </cell>
          <cell r="O1835">
            <v>2319</v>
          </cell>
          <cell r="P1835">
            <v>2403</v>
          </cell>
          <cell r="Q1835">
            <v>2180</v>
          </cell>
          <cell r="R1835">
            <v>1455</v>
          </cell>
          <cell r="S1835">
            <v>2462</v>
          </cell>
          <cell r="T1835">
            <v>1574</v>
          </cell>
          <cell r="U1835">
            <v>720</v>
          </cell>
          <cell r="V1835">
            <v>1343</v>
          </cell>
          <cell r="W1835">
            <v>622</v>
          </cell>
          <cell r="X1835">
            <v>1720</v>
          </cell>
          <cell r="Y1835">
            <v>1400</v>
          </cell>
          <cell r="Z1835">
            <v>755</v>
          </cell>
          <cell r="AA1835">
            <v>490</v>
          </cell>
          <cell r="AB1835">
            <v>777</v>
          </cell>
          <cell r="AC1835">
            <v>351</v>
          </cell>
          <cell r="AD1835">
            <v>906</v>
          </cell>
          <cell r="AE1835">
            <v>330</v>
          </cell>
          <cell r="AF1835">
            <v>331</v>
          </cell>
          <cell r="AG1835">
            <v>396</v>
          </cell>
          <cell r="AH1835">
            <v>390</v>
          </cell>
          <cell r="AI1835">
            <v>161</v>
          </cell>
          <cell r="AJ1835">
            <v>540</v>
          </cell>
          <cell r="AK1835">
            <v>616</v>
          </cell>
          <cell r="AL1835">
            <v>532</v>
          </cell>
          <cell r="AM1835">
            <v>314</v>
          </cell>
          <cell r="AN1835">
            <v>427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  <cell r="J1836">
            <v>50051</v>
          </cell>
          <cell r="L1836">
            <v>23</v>
          </cell>
          <cell r="M1836">
            <v>1877</v>
          </cell>
          <cell r="N1836">
            <v>2213</v>
          </cell>
          <cell r="O1836">
            <v>6093</v>
          </cell>
          <cell r="P1836">
            <v>612</v>
          </cell>
          <cell r="Q1836">
            <v>2862</v>
          </cell>
          <cell r="R1836">
            <v>1003</v>
          </cell>
          <cell r="S1836">
            <v>3637</v>
          </cell>
          <cell r="T1836">
            <v>1069</v>
          </cell>
          <cell r="U1836">
            <v>5078</v>
          </cell>
          <cell r="V1836">
            <v>3152</v>
          </cell>
          <cell r="W1836">
            <v>419</v>
          </cell>
          <cell r="X1836">
            <v>6655</v>
          </cell>
          <cell r="Y1836">
            <v>47</v>
          </cell>
          <cell r="Z1836">
            <v>3305</v>
          </cell>
          <cell r="AA1836">
            <v>150</v>
          </cell>
          <cell r="AB1836">
            <v>3475</v>
          </cell>
          <cell r="AC1836">
            <v>583</v>
          </cell>
          <cell r="AD1836">
            <v>256</v>
          </cell>
          <cell r="AE1836">
            <v>161</v>
          </cell>
          <cell r="AF1836">
            <v>2942</v>
          </cell>
          <cell r="AG1836">
            <v>3594</v>
          </cell>
          <cell r="AI1836">
            <v>68</v>
          </cell>
          <cell r="AJ1836">
            <v>147</v>
          </cell>
          <cell r="AK1836">
            <v>618</v>
          </cell>
          <cell r="AL1836">
            <v>12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1714939</v>
          </cell>
          <cell r="L1837">
            <v>27823</v>
          </cell>
          <cell r="M1837">
            <v>77805</v>
          </cell>
          <cell r="N1837">
            <v>114225</v>
          </cell>
          <cell r="O1837">
            <v>132411</v>
          </cell>
          <cell r="P1837">
            <v>89554</v>
          </cell>
          <cell r="Q1837">
            <v>93084</v>
          </cell>
          <cell r="R1837">
            <v>63917</v>
          </cell>
          <cell r="S1837">
            <v>65988</v>
          </cell>
          <cell r="T1837">
            <v>136256</v>
          </cell>
          <cell r="U1837">
            <v>104508</v>
          </cell>
          <cell r="V1837">
            <v>120421</v>
          </cell>
          <cell r="W1837">
            <v>75055</v>
          </cell>
          <cell r="X1837">
            <v>43276</v>
          </cell>
          <cell r="Y1837">
            <v>57094</v>
          </cell>
          <cell r="Z1837">
            <v>20484</v>
          </cell>
          <cell r="AA1837">
            <v>45973</v>
          </cell>
          <cell r="AB1837">
            <v>57274</v>
          </cell>
          <cell r="AC1837">
            <v>37739</v>
          </cell>
          <cell r="AD1837">
            <v>19519</v>
          </cell>
          <cell r="AE1837">
            <v>89968</v>
          </cell>
          <cell r="AF1837">
            <v>28554</v>
          </cell>
          <cell r="AG1837">
            <v>21455</v>
          </cell>
          <cell r="AH1837">
            <v>33477</v>
          </cell>
          <cell r="AI1837">
            <v>23536</v>
          </cell>
          <cell r="AJ1837">
            <v>18327</v>
          </cell>
          <cell r="AK1837">
            <v>12059</v>
          </cell>
          <cell r="AL1837">
            <v>14816</v>
          </cell>
          <cell r="AM1837">
            <v>48126</v>
          </cell>
          <cell r="AN1837">
            <v>42215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  <cell r="J1838">
            <v>13281</v>
          </cell>
          <cell r="L1838">
            <v>87</v>
          </cell>
          <cell r="N1838">
            <v>1105</v>
          </cell>
          <cell r="P1838">
            <v>620</v>
          </cell>
          <cell r="Q1838">
            <v>557</v>
          </cell>
          <cell r="R1838">
            <v>1499</v>
          </cell>
          <cell r="S1838">
            <v>1375</v>
          </cell>
          <cell r="V1838">
            <v>482</v>
          </cell>
          <cell r="W1838">
            <v>38</v>
          </cell>
          <cell r="X1838">
            <v>38</v>
          </cell>
          <cell r="Y1838">
            <v>15</v>
          </cell>
          <cell r="Z1838">
            <v>949</v>
          </cell>
          <cell r="AA1838">
            <v>2293</v>
          </cell>
          <cell r="AB1838">
            <v>1526</v>
          </cell>
          <cell r="AD1838">
            <v>1025</v>
          </cell>
          <cell r="AE1838">
            <v>438</v>
          </cell>
          <cell r="AF1838">
            <v>353</v>
          </cell>
          <cell r="AG1838">
            <v>881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  <cell r="J1839">
            <v>421463</v>
          </cell>
          <cell r="L1839">
            <v>2910</v>
          </cell>
          <cell r="M1839">
            <v>20183</v>
          </cell>
          <cell r="N1839">
            <v>31708</v>
          </cell>
          <cell r="O1839">
            <v>22008</v>
          </cell>
          <cell r="P1839">
            <v>14325</v>
          </cell>
          <cell r="Q1839">
            <v>21104</v>
          </cell>
          <cell r="R1839">
            <v>28401</v>
          </cell>
          <cell r="S1839">
            <v>18749</v>
          </cell>
          <cell r="T1839">
            <v>9007</v>
          </cell>
          <cell r="U1839">
            <v>50786</v>
          </cell>
          <cell r="V1839">
            <v>47230</v>
          </cell>
          <cell r="W1839">
            <v>17433</v>
          </cell>
          <cell r="X1839">
            <v>21060</v>
          </cell>
          <cell r="Y1839">
            <v>8706</v>
          </cell>
          <cell r="Z1839">
            <v>7291</v>
          </cell>
          <cell r="AA1839">
            <v>4905</v>
          </cell>
          <cell r="AB1839">
            <v>12804</v>
          </cell>
          <cell r="AC1839">
            <v>3285</v>
          </cell>
          <cell r="AD1839">
            <v>5630</v>
          </cell>
          <cell r="AE1839">
            <v>19476</v>
          </cell>
          <cell r="AF1839">
            <v>9811</v>
          </cell>
          <cell r="AG1839">
            <v>26269</v>
          </cell>
          <cell r="AH1839">
            <v>18382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  <cell r="J1840">
            <v>126967</v>
          </cell>
          <cell r="L1840">
            <v>2070</v>
          </cell>
          <cell r="M1840">
            <v>3839</v>
          </cell>
          <cell r="N1840">
            <v>6604</v>
          </cell>
          <cell r="O1840">
            <v>12554</v>
          </cell>
          <cell r="P1840">
            <v>6504</v>
          </cell>
          <cell r="Q1840">
            <v>6879</v>
          </cell>
          <cell r="R1840">
            <v>5351</v>
          </cell>
          <cell r="S1840">
            <v>2713</v>
          </cell>
          <cell r="T1840">
            <v>6961</v>
          </cell>
          <cell r="U1840">
            <v>18719</v>
          </cell>
          <cell r="V1840">
            <v>5536</v>
          </cell>
          <cell r="W1840">
            <v>4084</v>
          </cell>
          <cell r="X1840">
            <v>7180</v>
          </cell>
          <cell r="Y1840">
            <v>9564</v>
          </cell>
          <cell r="Z1840">
            <v>2864</v>
          </cell>
          <cell r="AA1840">
            <v>3092</v>
          </cell>
          <cell r="AB1840">
            <v>4165</v>
          </cell>
          <cell r="AC1840">
            <v>2263</v>
          </cell>
          <cell r="AD1840">
            <v>5755</v>
          </cell>
          <cell r="AE1840">
            <v>4871</v>
          </cell>
          <cell r="AF1840">
            <v>2714</v>
          </cell>
          <cell r="AG1840">
            <v>1771</v>
          </cell>
          <cell r="AH1840">
            <v>914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  <cell r="J1841">
            <v>1427</v>
          </cell>
          <cell r="O1841">
            <v>18</v>
          </cell>
          <cell r="P1841">
            <v>56</v>
          </cell>
          <cell r="Q1841">
            <v>152</v>
          </cell>
          <cell r="S1841">
            <v>46</v>
          </cell>
          <cell r="T1841">
            <v>28</v>
          </cell>
          <cell r="U1841">
            <v>146</v>
          </cell>
          <cell r="V1841">
            <v>30</v>
          </cell>
          <cell r="W1841">
            <v>79</v>
          </cell>
          <cell r="X1841">
            <v>236</v>
          </cell>
          <cell r="AA1841">
            <v>245</v>
          </cell>
          <cell r="AC1841">
            <v>64</v>
          </cell>
          <cell r="AD1841">
            <v>79</v>
          </cell>
          <cell r="AE1841">
            <v>207</v>
          </cell>
          <cell r="AF1841">
            <v>41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  <cell r="J1842">
            <v>143119</v>
          </cell>
          <cell r="L1842">
            <v>383</v>
          </cell>
          <cell r="M1842">
            <v>1259</v>
          </cell>
          <cell r="N1842">
            <v>3357</v>
          </cell>
          <cell r="O1842">
            <v>9839</v>
          </cell>
          <cell r="P1842">
            <v>1924</v>
          </cell>
          <cell r="Q1842">
            <v>29213</v>
          </cell>
          <cell r="R1842">
            <v>5023</v>
          </cell>
          <cell r="T1842">
            <v>1697</v>
          </cell>
          <cell r="U1842">
            <v>278</v>
          </cell>
          <cell r="V1842">
            <v>15148</v>
          </cell>
          <cell r="W1842">
            <v>34285</v>
          </cell>
          <cell r="X1842">
            <v>602</v>
          </cell>
          <cell r="Y1842">
            <v>1877</v>
          </cell>
          <cell r="Z1842">
            <v>16961</v>
          </cell>
          <cell r="AA1842">
            <v>2783</v>
          </cell>
          <cell r="AC1842">
            <v>14252</v>
          </cell>
          <cell r="AD1842">
            <v>1950</v>
          </cell>
          <cell r="AE1842">
            <v>557</v>
          </cell>
          <cell r="AF1842">
            <v>1245</v>
          </cell>
          <cell r="AG1842">
            <v>486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  <cell r="J1843">
            <v>165971</v>
          </cell>
          <cell r="L1843">
            <v>1550</v>
          </cell>
          <cell r="M1843">
            <v>945</v>
          </cell>
          <cell r="N1843">
            <v>1263</v>
          </cell>
          <cell r="O1843">
            <v>682</v>
          </cell>
          <cell r="P1843">
            <v>4736</v>
          </cell>
          <cell r="Q1843">
            <v>3787</v>
          </cell>
          <cell r="R1843">
            <v>4204</v>
          </cell>
          <cell r="S1843">
            <v>5376</v>
          </cell>
          <cell r="T1843">
            <v>2214</v>
          </cell>
          <cell r="U1843">
            <v>2987</v>
          </cell>
          <cell r="V1843">
            <v>4542</v>
          </cell>
          <cell r="W1843">
            <v>12904</v>
          </cell>
          <cell r="X1843">
            <v>19668</v>
          </cell>
          <cell r="Y1843">
            <v>4575</v>
          </cell>
          <cell r="Z1843">
            <v>4283</v>
          </cell>
          <cell r="AA1843">
            <v>3803</v>
          </cell>
          <cell r="AB1843">
            <v>11758</v>
          </cell>
          <cell r="AC1843">
            <v>2871</v>
          </cell>
          <cell r="AD1843">
            <v>1638</v>
          </cell>
          <cell r="AE1843">
            <v>5341</v>
          </cell>
          <cell r="AF1843">
            <v>6356</v>
          </cell>
          <cell r="AH1843">
            <v>56819</v>
          </cell>
          <cell r="AJ1843">
            <v>3669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  <cell r="J1844">
            <v>77467</v>
          </cell>
          <cell r="L1844">
            <v>510</v>
          </cell>
          <cell r="M1844">
            <v>2303</v>
          </cell>
          <cell r="N1844">
            <v>2765</v>
          </cell>
          <cell r="O1844">
            <v>3234</v>
          </cell>
          <cell r="P1844">
            <v>3496</v>
          </cell>
          <cell r="Q1844">
            <v>6068</v>
          </cell>
          <cell r="R1844">
            <v>4281</v>
          </cell>
          <cell r="S1844">
            <v>2908</v>
          </cell>
          <cell r="T1844">
            <v>2298</v>
          </cell>
          <cell r="U1844">
            <v>4481</v>
          </cell>
          <cell r="V1844">
            <v>2502</v>
          </cell>
          <cell r="W1844">
            <v>3788</v>
          </cell>
          <cell r="X1844">
            <v>1994</v>
          </cell>
          <cell r="Y1844">
            <v>2956</v>
          </cell>
          <cell r="Z1844">
            <v>1890</v>
          </cell>
          <cell r="AA1844">
            <v>2273</v>
          </cell>
          <cell r="AB1844">
            <v>938</v>
          </cell>
          <cell r="AC1844">
            <v>687</v>
          </cell>
          <cell r="AD1844">
            <v>1388</v>
          </cell>
          <cell r="AE1844">
            <v>1601</v>
          </cell>
          <cell r="AF1844">
            <v>3858</v>
          </cell>
          <cell r="AG1844">
            <v>2330</v>
          </cell>
          <cell r="AH1844">
            <v>2538</v>
          </cell>
          <cell r="AI1844">
            <v>3061</v>
          </cell>
          <cell r="AJ1844">
            <v>1934</v>
          </cell>
          <cell r="AK1844">
            <v>1752</v>
          </cell>
          <cell r="AL1844">
            <v>5820</v>
          </cell>
          <cell r="AM1844">
            <v>2253</v>
          </cell>
          <cell r="AN1844">
            <v>1451</v>
          </cell>
          <cell r="AO1844">
            <v>109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  <cell r="J1845">
            <v>483043</v>
          </cell>
          <cell r="L1845">
            <v>2225</v>
          </cell>
          <cell r="M1845">
            <v>18309</v>
          </cell>
          <cell r="N1845">
            <v>29561</v>
          </cell>
          <cell r="O1845">
            <v>22461</v>
          </cell>
          <cell r="P1845">
            <v>73583</v>
          </cell>
          <cell r="Q1845">
            <v>63474</v>
          </cell>
          <cell r="R1845">
            <v>35448</v>
          </cell>
          <cell r="S1845">
            <v>23054</v>
          </cell>
          <cell r="T1845">
            <v>13608</v>
          </cell>
          <cell r="U1845">
            <v>20606</v>
          </cell>
          <cell r="V1845">
            <v>7123</v>
          </cell>
          <cell r="W1845">
            <v>16815</v>
          </cell>
          <cell r="X1845">
            <v>9953</v>
          </cell>
          <cell r="Y1845">
            <v>14500</v>
          </cell>
          <cell r="Z1845">
            <v>15977</v>
          </cell>
          <cell r="AA1845">
            <v>10447</v>
          </cell>
          <cell r="AB1845">
            <v>7391</v>
          </cell>
          <cell r="AC1845">
            <v>15468</v>
          </cell>
          <cell r="AD1845">
            <v>3296</v>
          </cell>
          <cell r="AE1845">
            <v>6635</v>
          </cell>
          <cell r="AF1845">
            <v>12239</v>
          </cell>
          <cell r="AG1845">
            <v>4437</v>
          </cell>
          <cell r="AH1845">
            <v>6510</v>
          </cell>
          <cell r="AI1845">
            <v>7775</v>
          </cell>
          <cell r="AJ1845">
            <v>21015</v>
          </cell>
          <cell r="AK1845">
            <v>2080</v>
          </cell>
          <cell r="AL1845">
            <v>2868</v>
          </cell>
          <cell r="AM1845">
            <v>4143</v>
          </cell>
          <cell r="AN1845">
            <v>12042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  <cell r="J1846">
            <v>835260</v>
          </cell>
          <cell r="L1846">
            <v>7285</v>
          </cell>
          <cell r="M1846">
            <v>46876</v>
          </cell>
          <cell r="N1846">
            <v>55511</v>
          </cell>
          <cell r="O1846">
            <v>51864</v>
          </cell>
          <cell r="P1846">
            <v>23255</v>
          </cell>
          <cell r="Q1846">
            <v>33017</v>
          </cell>
          <cell r="R1846">
            <v>44137</v>
          </cell>
          <cell r="S1846">
            <v>41319</v>
          </cell>
          <cell r="T1846">
            <v>41798</v>
          </cell>
          <cell r="U1846">
            <v>17962</v>
          </cell>
          <cell r="V1846">
            <v>31159</v>
          </cell>
          <cell r="W1846">
            <v>49768</v>
          </cell>
          <cell r="X1846">
            <v>19735</v>
          </cell>
          <cell r="Y1846">
            <v>20521</v>
          </cell>
          <cell r="Z1846">
            <v>17830</v>
          </cell>
          <cell r="AA1846">
            <v>13509</v>
          </cell>
          <cell r="AB1846">
            <v>5966</v>
          </cell>
          <cell r="AC1846">
            <v>12900</v>
          </cell>
          <cell r="AD1846">
            <v>16006</v>
          </cell>
          <cell r="AE1846">
            <v>31604</v>
          </cell>
          <cell r="AF1846">
            <v>16081</v>
          </cell>
          <cell r="AG1846">
            <v>12620</v>
          </cell>
          <cell r="AH1846">
            <v>17259</v>
          </cell>
          <cell r="AI1846">
            <v>49515</v>
          </cell>
          <cell r="AJ1846">
            <v>29841</v>
          </cell>
          <cell r="AK1846">
            <v>81246</v>
          </cell>
          <cell r="AL1846">
            <v>19952</v>
          </cell>
          <cell r="AM1846">
            <v>17618</v>
          </cell>
          <cell r="AN1846">
            <v>8980</v>
          </cell>
          <cell r="AO1846">
            <v>126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  <cell r="J1847">
            <v>9512</v>
          </cell>
          <cell r="Q1847">
            <v>361</v>
          </cell>
          <cell r="R1847">
            <v>508</v>
          </cell>
          <cell r="S1847">
            <v>708</v>
          </cell>
          <cell r="V1847">
            <v>30</v>
          </cell>
          <cell r="AC1847">
            <v>300</v>
          </cell>
          <cell r="AD1847">
            <v>99</v>
          </cell>
          <cell r="AG1847">
            <v>226</v>
          </cell>
          <cell r="AH1847">
            <v>231</v>
          </cell>
          <cell r="AI1847">
            <v>2556</v>
          </cell>
          <cell r="AJ1847">
            <v>367</v>
          </cell>
          <cell r="AK1847">
            <v>207</v>
          </cell>
          <cell r="AL1847">
            <v>826</v>
          </cell>
          <cell r="AM1847">
            <v>397</v>
          </cell>
          <cell r="AN1847">
            <v>66</v>
          </cell>
          <cell r="AO1847">
            <v>2630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  <cell r="J1848">
            <v>219345</v>
          </cell>
          <cell r="N1848">
            <v>69</v>
          </cell>
          <cell r="Q1848">
            <v>7363</v>
          </cell>
          <cell r="R1848">
            <v>24561</v>
          </cell>
          <cell r="S1848">
            <v>208</v>
          </cell>
          <cell r="Y1848">
            <v>1017</v>
          </cell>
          <cell r="AA1848">
            <v>4384</v>
          </cell>
          <cell r="AF1848">
            <v>491</v>
          </cell>
          <cell r="AH1848">
            <v>14948</v>
          </cell>
          <cell r="AI1848">
            <v>26774</v>
          </cell>
          <cell r="AJ1848">
            <v>45540</v>
          </cell>
          <cell r="AK1848">
            <v>29252</v>
          </cell>
          <cell r="AL1848">
            <v>29992</v>
          </cell>
          <cell r="AM1848">
            <v>6008</v>
          </cell>
          <cell r="AN1848">
            <v>14190</v>
          </cell>
          <cell r="AO1848">
            <v>14548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  <cell r="J1849">
            <v>79043</v>
          </cell>
          <cell r="M1849">
            <v>259</v>
          </cell>
          <cell r="N1849">
            <v>13</v>
          </cell>
          <cell r="O1849">
            <v>1346</v>
          </cell>
          <cell r="P1849">
            <v>332</v>
          </cell>
          <cell r="Q1849">
            <v>1040</v>
          </cell>
          <cell r="R1849">
            <v>755</v>
          </cell>
          <cell r="T1849">
            <v>742</v>
          </cell>
          <cell r="U1849">
            <v>744</v>
          </cell>
          <cell r="V1849">
            <v>36</v>
          </cell>
          <cell r="W1849">
            <v>466</v>
          </cell>
          <cell r="X1849">
            <v>66</v>
          </cell>
          <cell r="Z1849">
            <v>802</v>
          </cell>
          <cell r="AA1849">
            <v>169</v>
          </cell>
          <cell r="AB1849">
            <v>368</v>
          </cell>
          <cell r="AC1849">
            <v>1146</v>
          </cell>
          <cell r="AD1849">
            <v>571</v>
          </cell>
          <cell r="AE1849">
            <v>1752</v>
          </cell>
          <cell r="AF1849">
            <v>17</v>
          </cell>
          <cell r="AG1849">
            <v>3177</v>
          </cell>
          <cell r="AH1849">
            <v>9484</v>
          </cell>
          <cell r="AI1849">
            <v>5679</v>
          </cell>
          <cell r="AJ1849">
            <v>11846</v>
          </cell>
          <cell r="AK1849">
            <v>11347</v>
          </cell>
          <cell r="AL1849">
            <v>20367</v>
          </cell>
          <cell r="AM1849">
            <v>5323</v>
          </cell>
          <cell r="AN1849">
            <v>1196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1844097</v>
          </cell>
          <cell r="L1850">
            <v>69035</v>
          </cell>
          <cell r="M1850">
            <v>117197</v>
          </cell>
          <cell r="N1850">
            <v>96695</v>
          </cell>
          <cell r="O1850">
            <v>89846</v>
          </cell>
          <cell r="P1850">
            <v>92896</v>
          </cell>
          <cell r="Q1850">
            <v>97784</v>
          </cell>
          <cell r="R1850">
            <v>92898</v>
          </cell>
          <cell r="S1850">
            <v>92372</v>
          </cell>
          <cell r="T1850">
            <v>116258</v>
          </cell>
          <cell r="U1850">
            <v>97543</v>
          </cell>
          <cell r="V1850">
            <v>88452</v>
          </cell>
          <cell r="W1850">
            <v>90891</v>
          </cell>
          <cell r="X1850">
            <v>86630</v>
          </cell>
          <cell r="Y1850">
            <v>69394</v>
          </cell>
          <cell r="Z1850">
            <v>68195</v>
          </cell>
          <cell r="AA1850">
            <v>67483</v>
          </cell>
          <cell r="AB1850">
            <v>58912</v>
          </cell>
          <cell r="AC1850">
            <v>48417</v>
          </cell>
          <cell r="AD1850">
            <v>43567</v>
          </cell>
          <cell r="AE1850">
            <v>44754</v>
          </cell>
          <cell r="AF1850">
            <v>33251</v>
          </cell>
          <cell r="AG1850">
            <v>28757</v>
          </cell>
          <cell r="AH1850">
            <v>22972</v>
          </cell>
          <cell r="AI1850">
            <v>22116</v>
          </cell>
          <cell r="AJ1850">
            <v>26545</v>
          </cell>
          <cell r="AK1850">
            <v>29957</v>
          </cell>
          <cell r="AL1850">
            <v>25141</v>
          </cell>
          <cell r="AM1850">
            <v>20159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19510</v>
          </cell>
          <cell r="L1851">
            <v>1463</v>
          </cell>
          <cell r="M1851">
            <v>759</v>
          </cell>
          <cell r="N1851">
            <v>669</v>
          </cell>
          <cell r="O1851">
            <v>958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317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185151</v>
          </cell>
          <cell r="L1852">
            <v>5219</v>
          </cell>
          <cell r="M1852">
            <v>8853</v>
          </cell>
          <cell r="N1852">
            <v>7230</v>
          </cell>
          <cell r="O1852">
            <v>5603</v>
          </cell>
          <cell r="P1852">
            <v>7539</v>
          </cell>
          <cell r="Q1852">
            <v>8432</v>
          </cell>
          <cell r="R1852">
            <v>9059</v>
          </cell>
          <cell r="S1852">
            <v>9121</v>
          </cell>
          <cell r="T1852">
            <v>11483</v>
          </cell>
          <cell r="U1852">
            <v>10133</v>
          </cell>
          <cell r="V1852">
            <v>6674</v>
          </cell>
          <cell r="W1852">
            <v>8103</v>
          </cell>
          <cell r="X1852">
            <v>7907</v>
          </cell>
          <cell r="Y1852">
            <v>6758</v>
          </cell>
          <cell r="Z1852">
            <v>5947</v>
          </cell>
          <cell r="AA1852">
            <v>7122</v>
          </cell>
          <cell r="AB1852">
            <v>5531</v>
          </cell>
          <cell r="AC1852">
            <v>5580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52027</v>
          </cell>
          <cell r="M1854">
            <v>6017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11847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1694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  <cell r="J1856">
            <v>39936</v>
          </cell>
          <cell r="L1856">
            <v>1449</v>
          </cell>
          <cell r="M1856">
            <v>1969</v>
          </cell>
          <cell r="N1856">
            <v>1621</v>
          </cell>
          <cell r="O1856">
            <v>3544</v>
          </cell>
          <cell r="P1856">
            <v>3135</v>
          </cell>
          <cell r="Q1856">
            <v>1811</v>
          </cell>
          <cell r="R1856">
            <v>1673</v>
          </cell>
          <cell r="S1856">
            <v>2019</v>
          </cell>
          <cell r="T1856">
            <v>1272</v>
          </cell>
          <cell r="U1856">
            <v>1520</v>
          </cell>
          <cell r="V1856">
            <v>2306</v>
          </cell>
          <cell r="W1856">
            <v>1655</v>
          </cell>
          <cell r="X1856">
            <v>834</v>
          </cell>
          <cell r="Y1856">
            <v>769</v>
          </cell>
          <cell r="Z1856">
            <v>1103</v>
          </cell>
          <cell r="AA1856">
            <v>2074</v>
          </cell>
          <cell r="AB1856">
            <v>2323</v>
          </cell>
          <cell r="AC1856">
            <v>1030</v>
          </cell>
          <cell r="AD1856">
            <v>352</v>
          </cell>
          <cell r="AE1856">
            <v>551</v>
          </cell>
          <cell r="AF1856">
            <v>870</v>
          </cell>
          <cell r="AG1856">
            <v>709</v>
          </cell>
          <cell r="AH1856">
            <v>420</v>
          </cell>
          <cell r="AI1856">
            <v>855</v>
          </cell>
          <cell r="AJ1856">
            <v>533</v>
          </cell>
          <cell r="AK1856">
            <v>353</v>
          </cell>
          <cell r="AL1856">
            <v>884</v>
          </cell>
          <cell r="AM1856">
            <v>2302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  <cell r="J1857">
            <v>115417</v>
          </cell>
          <cell r="L1857">
            <v>625</v>
          </cell>
          <cell r="M1857">
            <v>2713</v>
          </cell>
          <cell r="N1857">
            <v>3047</v>
          </cell>
          <cell r="O1857">
            <v>30300</v>
          </cell>
          <cell r="P1857">
            <v>903</v>
          </cell>
          <cell r="Q1857">
            <v>9341</v>
          </cell>
          <cell r="R1857">
            <v>6053</v>
          </cell>
          <cell r="S1857">
            <v>5328</v>
          </cell>
          <cell r="T1857">
            <v>4655</v>
          </cell>
          <cell r="U1857">
            <v>670</v>
          </cell>
          <cell r="V1857">
            <v>1248</v>
          </cell>
          <cell r="W1857">
            <v>1148</v>
          </cell>
          <cell r="X1857">
            <v>970</v>
          </cell>
          <cell r="Y1857">
            <v>16412</v>
          </cell>
          <cell r="Z1857">
            <v>5387</v>
          </cell>
          <cell r="AA1857">
            <v>332</v>
          </cell>
          <cell r="AB1857">
            <v>7174</v>
          </cell>
          <cell r="AC1857">
            <v>881</v>
          </cell>
          <cell r="AD1857">
            <v>5230</v>
          </cell>
          <cell r="AE1857">
            <v>51</v>
          </cell>
          <cell r="AG1857">
            <v>137</v>
          </cell>
          <cell r="AH1857">
            <v>1235</v>
          </cell>
          <cell r="AI1857">
            <v>1366</v>
          </cell>
          <cell r="AK1857">
            <v>4080</v>
          </cell>
          <cell r="AL1857">
            <v>4748</v>
          </cell>
          <cell r="AM1857">
            <v>495</v>
          </cell>
          <cell r="AO1857">
            <v>888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  <cell r="J1858">
            <v>426445</v>
          </cell>
          <cell r="L1858">
            <v>11859</v>
          </cell>
          <cell r="M1858">
            <v>18052</v>
          </cell>
          <cell r="N1858">
            <v>17348</v>
          </cell>
          <cell r="O1858">
            <v>16127</v>
          </cell>
          <cell r="P1858">
            <v>15527</v>
          </cell>
          <cell r="Q1858">
            <v>15533</v>
          </cell>
          <cell r="R1858">
            <v>11809</v>
          </cell>
          <cell r="S1858">
            <v>21889</v>
          </cell>
          <cell r="T1858">
            <v>12125</v>
          </cell>
          <cell r="U1858">
            <v>25322</v>
          </cell>
          <cell r="V1858">
            <v>19283</v>
          </cell>
          <cell r="W1858">
            <v>31103</v>
          </cell>
          <cell r="X1858">
            <v>14891</v>
          </cell>
          <cell r="Y1858">
            <v>4749</v>
          </cell>
          <cell r="Z1858">
            <v>8073</v>
          </cell>
          <cell r="AA1858">
            <v>13965</v>
          </cell>
          <cell r="AB1858">
            <v>8952</v>
          </cell>
          <cell r="AC1858">
            <v>11422</v>
          </cell>
          <cell r="AD1858">
            <v>7474</v>
          </cell>
          <cell r="AE1858">
            <v>60883</v>
          </cell>
          <cell r="AF1858">
            <v>43044</v>
          </cell>
          <cell r="AG1858">
            <v>2877</v>
          </cell>
          <cell r="AH1858">
            <v>3759</v>
          </cell>
          <cell r="AI1858">
            <v>2146</v>
          </cell>
          <cell r="AJ1858">
            <v>5905</v>
          </cell>
          <cell r="AK1858">
            <v>11387</v>
          </cell>
          <cell r="AL1858">
            <v>3101</v>
          </cell>
          <cell r="AM1858">
            <v>3182</v>
          </cell>
          <cell r="AN1858">
            <v>4658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  <cell r="J1859">
            <v>114594</v>
          </cell>
          <cell r="L1859">
            <v>4714</v>
          </cell>
          <cell r="M1859">
            <v>6769</v>
          </cell>
          <cell r="N1859">
            <v>6240</v>
          </cell>
          <cell r="O1859">
            <v>7809</v>
          </cell>
          <cell r="P1859">
            <v>7687</v>
          </cell>
          <cell r="Q1859">
            <v>6225</v>
          </cell>
          <cell r="R1859">
            <v>6388</v>
          </cell>
          <cell r="S1859">
            <v>6168</v>
          </cell>
          <cell r="T1859">
            <v>5649</v>
          </cell>
          <cell r="U1859">
            <v>5491</v>
          </cell>
          <cell r="V1859">
            <v>6150</v>
          </cell>
          <cell r="W1859">
            <v>3933</v>
          </cell>
          <cell r="X1859">
            <v>3047</v>
          </cell>
          <cell r="Y1859">
            <v>3396</v>
          </cell>
          <cell r="Z1859">
            <v>2540</v>
          </cell>
          <cell r="AA1859">
            <v>3925</v>
          </cell>
          <cell r="AB1859">
            <v>3460</v>
          </cell>
          <cell r="AC1859">
            <v>2435</v>
          </cell>
          <cell r="AD1859">
            <v>2487</v>
          </cell>
          <cell r="AE1859">
            <v>2177</v>
          </cell>
          <cell r="AF1859">
            <v>2439</v>
          </cell>
          <cell r="AG1859">
            <v>4104</v>
          </cell>
          <cell r="AH1859">
            <v>1391</v>
          </cell>
          <cell r="AI1859">
            <v>1248</v>
          </cell>
          <cell r="AJ1859">
            <v>1629</v>
          </cell>
          <cell r="AK1859">
            <v>3919</v>
          </cell>
          <cell r="AL1859">
            <v>1161</v>
          </cell>
          <cell r="AM1859">
            <v>1630</v>
          </cell>
          <cell r="AN1859">
            <v>383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  <cell r="J1860">
            <v>140761</v>
          </cell>
          <cell r="L1860">
            <v>1089</v>
          </cell>
          <cell r="M1860">
            <v>1793</v>
          </cell>
          <cell r="N1860">
            <v>8061</v>
          </cell>
          <cell r="O1860">
            <v>2542</v>
          </cell>
          <cell r="P1860">
            <v>63</v>
          </cell>
          <cell r="Q1860">
            <v>1372</v>
          </cell>
          <cell r="R1860">
            <v>81</v>
          </cell>
          <cell r="T1860">
            <v>238</v>
          </cell>
          <cell r="U1860">
            <v>96894</v>
          </cell>
          <cell r="V1860">
            <v>4325</v>
          </cell>
          <cell r="W1860">
            <v>188</v>
          </cell>
          <cell r="X1860">
            <v>1310</v>
          </cell>
          <cell r="Y1860">
            <v>475</v>
          </cell>
          <cell r="Z1860">
            <v>61</v>
          </cell>
          <cell r="AA1860">
            <v>405</v>
          </cell>
          <cell r="AB1860">
            <v>1835</v>
          </cell>
          <cell r="AC1860">
            <v>3948</v>
          </cell>
          <cell r="AD1860">
            <v>1745</v>
          </cell>
          <cell r="AE1860">
            <v>341</v>
          </cell>
          <cell r="AF1860">
            <v>62</v>
          </cell>
          <cell r="AI1860">
            <v>7570</v>
          </cell>
          <cell r="AK1860">
            <v>451</v>
          </cell>
          <cell r="AL1860">
            <v>5610</v>
          </cell>
          <cell r="AM1860">
            <v>133</v>
          </cell>
          <cell r="AN1860">
            <v>128</v>
          </cell>
          <cell r="AO1860">
            <v>41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  <cell r="J1861">
            <v>1046231</v>
          </cell>
          <cell r="L1861">
            <v>31529</v>
          </cell>
          <cell r="M1861">
            <v>76150</v>
          </cell>
          <cell r="N1861">
            <v>64330</v>
          </cell>
          <cell r="O1861">
            <v>78315</v>
          </cell>
          <cell r="P1861">
            <v>61241</v>
          </cell>
          <cell r="Q1861">
            <v>49882</v>
          </cell>
          <cell r="R1861">
            <v>36225</v>
          </cell>
          <cell r="S1861">
            <v>44699</v>
          </cell>
          <cell r="T1861">
            <v>59063</v>
          </cell>
          <cell r="U1861">
            <v>49841</v>
          </cell>
          <cell r="V1861">
            <v>39589</v>
          </cell>
          <cell r="W1861">
            <v>32931</v>
          </cell>
          <cell r="X1861">
            <v>50527</v>
          </cell>
          <cell r="Y1861">
            <v>35075</v>
          </cell>
          <cell r="Z1861">
            <v>45706</v>
          </cell>
          <cell r="AA1861">
            <v>21963</v>
          </cell>
          <cell r="AB1861">
            <v>17754</v>
          </cell>
          <cell r="AC1861">
            <v>25622</v>
          </cell>
          <cell r="AD1861">
            <v>33560</v>
          </cell>
          <cell r="AE1861">
            <v>21490</v>
          </cell>
          <cell r="AF1861">
            <v>17459</v>
          </cell>
          <cell r="AG1861">
            <v>33727</v>
          </cell>
          <cell r="AH1861">
            <v>11086</v>
          </cell>
          <cell r="AI1861">
            <v>12499</v>
          </cell>
          <cell r="AJ1861">
            <v>19979</v>
          </cell>
          <cell r="AK1861">
            <v>18674</v>
          </cell>
          <cell r="AL1861">
            <v>14938</v>
          </cell>
          <cell r="AM1861">
            <v>8780</v>
          </cell>
          <cell r="AN1861">
            <v>25316</v>
          </cell>
          <cell r="AO1861">
            <v>8281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  <cell r="J1862">
            <v>15303</v>
          </cell>
          <cell r="L1862">
            <v>372</v>
          </cell>
          <cell r="M1862">
            <v>212</v>
          </cell>
          <cell r="N1862">
            <v>44</v>
          </cell>
          <cell r="P1862">
            <v>1029</v>
          </cell>
          <cell r="Q1862">
            <v>2111</v>
          </cell>
          <cell r="R1862">
            <v>1003</v>
          </cell>
          <cell r="S1862">
            <v>714</v>
          </cell>
          <cell r="T1862">
            <v>155</v>
          </cell>
          <cell r="U1862">
            <v>1801</v>
          </cell>
          <cell r="V1862">
            <v>406</v>
          </cell>
          <cell r="W1862">
            <v>1198</v>
          </cell>
          <cell r="X1862">
            <v>1371</v>
          </cell>
          <cell r="Y1862">
            <v>1360</v>
          </cell>
          <cell r="Z1862">
            <v>729</v>
          </cell>
          <cell r="AA1862">
            <v>310</v>
          </cell>
          <cell r="AB1862">
            <v>1572</v>
          </cell>
          <cell r="AC1862">
            <v>102</v>
          </cell>
          <cell r="AD1862">
            <v>170</v>
          </cell>
          <cell r="AE1862">
            <v>518</v>
          </cell>
          <cell r="AG1862">
            <v>126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  <cell r="J1863">
            <v>289395</v>
          </cell>
          <cell r="L1863">
            <v>3927</v>
          </cell>
          <cell r="M1863">
            <v>12292</v>
          </cell>
          <cell r="N1863">
            <v>5698</v>
          </cell>
          <cell r="O1863">
            <v>10964</v>
          </cell>
          <cell r="P1863">
            <v>27464</v>
          </cell>
          <cell r="Q1863">
            <v>25024</v>
          </cell>
          <cell r="R1863">
            <v>9265</v>
          </cell>
          <cell r="S1863">
            <v>13322</v>
          </cell>
          <cell r="T1863">
            <v>4324</v>
          </cell>
          <cell r="U1863">
            <v>19789</v>
          </cell>
          <cell r="V1863">
            <v>2214</v>
          </cell>
          <cell r="W1863">
            <v>9225</v>
          </cell>
          <cell r="X1863">
            <v>12108</v>
          </cell>
          <cell r="Y1863">
            <v>17971</v>
          </cell>
          <cell r="Z1863">
            <v>25656</v>
          </cell>
          <cell r="AA1863">
            <v>22856</v>
          </cell>
          <cell r="AB1863">
            <v>12592</v>
          </cell>
          <cell r="AC1863">
            <v>2650</v>
          </cell>
          <cell r="AD1863">
            <v>7842</v>
          </cell>
          <cell r="AE1863">
            <v>5806</v>
          </cell>
          <cell r="AF1863">
            <v>10511</v>
          </cell>
          <cell r="AG1863">
            <v>27895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  <cell r="J1864">
            <v>122461</v>
          </cell>
          <cell r="L1864">
            <v>468</v>
          </cell>
          <cell r="M1864">
            <v>8566</v>
          </cell>
          <cell r="N1864">
            <v>7716</v>
          </cell>
          <cell r="O1864">
            <v>4827</v>
          </cell>
          <cell r="P1864">
            <v>10137</v>
          </cell>
          <cell r="Q1864">
            <v>8711</v>
          </cell>
          <cell r="R1864">
            <v>5394</v>
          </cell>
          <cell r="S1864">
            <v>7184</v>
          </cell>
          <cell r="T1864">
            <v>6587</v>
          </cell>
          <cell r="U1864">
            <v>5772</v>
          </cell>
          <cell r="V1864">
            <v>4690</v>
          </cell>
          <cell r="W1864">
            <v>10571</v>
          </cell>
          <cell r="X1864">
            <v>2796</v>
          </cell>
          <cell r="Y1864">
            <v>4568</v>
          </cell>
          <cell r="Z1864">
            <v>5140</v>
          </cell>
          <cell r="AA1864">
            <v>8540</v>
          </cell>
          <cell r="AB1864">
            <v>4664</v>
          </cell>
          <cell r="AC1864">
            <v>3291</v>
          </cell>
          <cell r="AD1864">
            <v>7418</v>
          </cell>
          <cell r="AE1864">
            <v>767</v>
          </cell>
          <cell r="AF1864">
            <v>3077</v>
          </cell>
          <cell r="AG1864">
            <v>1257</v>
          </cell>
          <cell r="AH1864">
            <v>320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  <cell r="J1865">
            <v>2148</v>
          </cell>
          <cell r="O1865">
            <v>33</v>
          </cell>
          <cell r="P1865">
            <v>21</v>
          </cell>
          <cell r="R1865">
            <v>22</v>
          </cell>
          <cell r="S1865">
            <v>111</v>
          </cell>
          <cell r="T1865">
            <v>147</v>
          </cell>
          <cell r="U1865">
            <v>619</v>
          </cell>
          <cell r="W1865">
            <v>115</v>
          </cell>
          <cell r="X1865">
            <v>18</v>
          </cell>
          <cell r="Y1865">
            <v>266</v>
          </cell>
          <cell r="Z1865">
            <v>64</v>
          </cell>
          <cell r="AA1865">
            <v>169</v>
          </cell>
          <cell r="AB1865">
            <v>68</v>
          </cell>
          <cell r="AC1865">
            <v>363</v>
          </cell>
          <cell r="AE1865">
            <v>34</v>
          </cell>
          <cell r="AG1865">
            <v>98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  <cell r="J1866">
            <v>256303</v>
          </cell>
          <cell r="L1866">
            <v>340</v>
          </cell>
          <cell r="M1866">
            <v>8860</v>
          </cell>
          <cell r="N1866">
            <v>17971</v>
          </cell>
          <cell r="O1866">
            <v>1351</v>
          </cell>
          <cell r="P1866">
            <v>2292</v>
          </cell>
          <cell r="Q1866">
            <v>5452</v>
          </cell>
          <cell r="R1866">
            <v>13409</v>
          </cell>
          <cell r="S1866">
            <v>62668</v>
          </cell>
          <cell r="T1866">
            <v>22503</v>
          </cell>
          <cell r="U1866">
            <v>28655</v>
          </cell>
          <cell r="V1866">
            <v>1657</v>
          </cell>
          <cell r="W1866">
            <v>6363</v>
          </cell>
          <cell r="X1866">
            <v>7029</v>
          </cell>
          <cell r="Y1866">
            <v>152</v>
          </cell>
          <cell r="Z1866">
            <v>15203</v>
          </cell>
          <cell r="AA1866">
            <v>9089</v>
          </cell>
          <cell r="AB1866">
            <v>5468</v>
          </cell>
          <cell r="AC1866">
            <v>14458</v>
          </cell>
          <cell r="AD1866">
            <v>27458</v>
          </cell>
          <cell r="AE1866">
            <v>158</v>
          </cell>
          <cell r="AF1866">
            <v>5211</v>
          </cell>
          <cell r="AG1866">
            <v>556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  <cell r="J1867">
            <v>86483</v>
          </cell>
          <cell r="L1867">
            <v>141</v>
          </cell>
          <cell r="M1867">
            <v>981</v>
          </cell>
          <cell r="N1867">
            <v>4686</v>
          </cell>
          <cell r="O1867">
            <v>717</v>
          </cell>
          <cell r="P1867">
            <v>766</v>
          </cell>
          <cell r="Q1867">
            <v>24</v>
          </cell>
          <cell r="R1867">
            <v>1490</v>
          </cell>
          <cell r="S1867">
            <v>1911</v>
          </cell>
          <cell r="T1867">
            <v>1042</v>
          </cell>
          <cell r="U1867">
            <v>11945</v>
          </cell>
          <cell r="V1867">
            <v>2492</v>
          </cell>
          <cell r="W1867">
            <v>732</v>
          </cell>
          <cell r="X1867">
            <v>6949</v>
          </cell>
          <cell r="Y1867">
            <v>771</v>
          </cell>
          <cell r="Z1867">
            <v>2254</v>
          </cell>
          <cell r="AA1867">
            <v>6615</v>
          </cell>
          <cell r="AB1867">
            <v>12108</v>
          </cell>
          <cell r="AC1867">
            <v>2450</v>
          </cell>
          <cell r="AD1867">
            <v>2647</v>
          </cell>
          <cell r="AE1867">
            <v>23910</v>
          </cell>
          <cell r="AF1867">
            <v>793</v>
          </cell>
          <cell r="AG1867">
            <v>1059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  <cell r="J1868">
            <v>170348</v>
          </cell>
          <cell r="L1868">
            <v>2193</v>
          </cell>
          <cell r="M1868">
            <v>9219</v>
          </cell>
          <cell r="N1868">
            <v>4364</v>
          </cell>
          <cell r="O1868">
            <v>2977</v>
          </cell>
          <cell r="P1868">
            <v>7190</v>
          </cell>
          <cell r="Q1868">
            <v>15732</v>
          </cell>
          <cell r="R1868">
            <v>11233</v>
          </cell>
          <cell r="S1868">
            <v>8308</v>
          </cell>
          <cell r="T1868">
            <v>2675</v>
          </cell>
          <cell r="U1868">
            <v>3853</v>
          </cell>
          <cell r="V1868">
            <v>4144</v>
          </cell>
          <cell r="W1868">
            <v>5389</v>
          </cell>
          <cell r="X1868">
            <v>3659</v>
          </cell>
          <cell r="Y1868">
            <v>4913</v>
          </cell>
          <cell r="Z1868">
            <v>3538</v>
          </cell>
          <cell r="AA1868">
            <v>7210</v>
          </cell>
          <cell r="AB1868">
            <v>7473</v>
          </cell>
          <cell r="AC1868">
            <v>7034</v>
          </cell>
          <cell r="AD1868">
            <v>2398</v>
          </cell>
          <cell r="AE1868">
            <v>2559</v>
          </cell>
          <cell r="AF1868">
            <v>11730</v>
          </cell>
          <cell r="AG1868">
            <v>5508</v>
          </cell>
          <cell r="AH1868">
            <v>3296</v>
          </cell>
          <cell r="AI1868">
            <v>7069</v>
          </cell>
          <cell r="AJ1868">
            <v>7902</v>
          </cell>
          <cell r="AK1868">
            <v>9978</v>
          </cell>
          <cell r="AL1868">
            <v>3373</v>
          </cell>
          <cell r="AM1868">
            <v>4525</v>
          </cell>
          <cell r="AN1868">
            <v>906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  <cell r="J1869">
            <v>326805</v>
          </cell>
          <cell r="L1869">
            <v>1056</v>
          </cell>
          <cell r="M1869">
            <v>9460</v>
          </cell>
          <cell r="N1869">
            <v>25930</v>
          </cell>
          <cell r="O1869">
            <v>9307</v>
          </cell>
          <cell r="P1869">
            <v>11309</v>
          </cell>
          <cell r="Q1869">
            <v>19805</v>
          </cell>
          <cell r="R1869">
            <v>34310</v>
          </cell>
          <cell r="S1869">
            <v>36716</v>
          </cell>
          <cell r="T1869">
            <v>7438</v>
          </cell>
          <cell r="U1869">
            <v>11684</v>
          </cell>
          <cell r="V1869">
            <v>6495</v>
          </cell>
          <cell r="W1869">
            <v>23966</v>
          </cell>
          <cell r="X1869">
            <v>23141</v>
          </cell>
          <cell r="Y1869">
            <v>7971</v>
          </cell>
          <cell r="Z1869">
            <v>15471</v>
          </cell>
          <cell r="AA1869">
            <v>9104</v>
          </cell>
          <cell r="AB1869">
            <v>8045</v>
          </cell>
          <cell r="AC1869">
            <v>21425</v>
          </cell>
          <cell r="AD1869">
            <v>11273</v>
          </cell>
          <cell r="AE1869">
            <v>7453</v>
          </cell>
          <cell r="AF1869">
            <v>2868</v>
          </cell>
          <cell r="AG1869">
            <v>2189</v>
          </cell>
          <cell r="AH1869">
            <v>1750</v>
          </cell>
          <cell r="AI1869">
            <v>3508</v>
          </cell>
          <cell r="AJ1869">
            <v>5304</v>
          </cell>
          <cell r="AK1869">
            <v>5143</v>
          </cell>
          <cell r="AL1869">
            <v>883</v>
          </cell>
          <cell r="AM1869">
            <v>1387</v>
          </cell>
          <cell r="AN1869">
            <v>1461</v>
          </cell>
          <cell r="AO1869">
            <v>953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  <cell r="J1870">
            <v>607744</v>
          </cell>
          <cell r="L1870">
            <v>7484</v>
          </cell>
          <cell r="M1870">
            <v>27794</v>
          </cell>
          <cell r="N1870">
            <v>18094</v>
          </cell>
          <cell r="O1870">
            <v>20482</v>
          </cell>
          <cell r="P1870">
            <v>21760</v>
          </cell>
          <cell r="Q1870">
            <v>27755</v>
          </cell>
          <cell r="R1870">
            <v>30510</v>
          </cell>
          <cell r="S1870">
            <v>30230</v>
          </cell>
          <cell r="T1870">
            <v>31736</v>
          </cell>
          <cell r="U1870">
            <v>30667</v>
          </cell>
          <cell r="V1870">
            <v>19028</v>
          </cell>
          <cell r="W1870">
            <v>31698</v>
          </cell>
          <cell r="X1870">
            <v>13733</v>
          </cell>
          <cell r="Y1870">
            <v>16851</v>
          </cell>
          <cell r="Z1870">
            <v>17707</v>
          </cell>
          <cell r="AA1870">
            <v>22407</v>
          </cell>
          <cell r="AB1870">
            <v>36130</v>
          </cell>
          <cell r="AC1870">
            <v>24433</v>
          </cell>
          <cell r="AD1870">
            <v>31716</v>
          </cell>
          <cell r="AE1870">
            <v>17415</v>
          </cell>
          <cell r="AF1870">
            <v>16326</v>
          </cell>
          <cell r="AG1870">
            <v>16294</v>
          </cell>
          <cell r="AH1870">
            <v>4075</v>
          </cell>
          <cell r="AI1870">
            <v>21087</v>
          </cell>
          <cell r="AJ1870">
            <v>12769</v>
          </cell>
          <cell r="AK1870">
            <v>21267</v>
          </cell>
          <cell r="AL1870">
            <v>18637</v>
          </cell>
          <cell r="AM1870">
            <v>16249</v>
          </cell>
          <cell r="AN1870">
            <v>3410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  <cell r="J1871">
            <v>10393</v>
          </cell>
          <cell r="N1871">
            <v>489</v>
          </cell>
          <cell r="S1871">
            <v>60</v>
          </cell>
          <cell r="U1871">
            <v>27</v>
          </cell>
          <cell r="V1871">
            <v>104</v>
          </cell>
          <cell r="W1871">
            <v>209</v>
          </cell>
          <cell r="Y1871">
            <v>151</v>
          </cell>
          <cell r="Z1871">
            <v>129</v>
          </cell>
          <cell r="AA1871">
            <v>95</v>
          </cell>
          <cell r="AC1871">
            <v>45</v>
          </cell>
          <cell r="AE1871">
            <v>61</v>
          </cell>
          <cell r="AG1871">
            <v>229</v>
          </cell>
          <cell r="AH1871">
            <v>1514</v>
          </cell>
          <cell r="AI1871">
            <v>96</v>
          </cell>
          <cell r="AJ1871">
            <v>3160</v>
          </cell>
          <cell r="AK1871">
            <v>2564</v>
          </cell>
          <cell r="AL1871">
            <v>506</v>
          </cell>
          <cell r="AM1871">
            <v>381</v>
          </cell>
          <cell r="AN1871">
            <v>573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  <cell r="J1872">
            <v>124734</v>
          </cell>
          <cell r="P1872">
            <v>498</v>
          </cell>
          <cell r="Q1872">
            <v>1774</v>
          </cell>
          <cell r="R1872">
            <v>1764</v>
          </cell>
          <cell r="S1872">
            <v>2752</v>
          </cell>
          <cell r="U1872">
            <v>806</v>
          </cell>
          <cell r="V1872">
            <v>1009</v>
          </cell>
          <cell r="Z1872">
            <v>161</v>
          </cell>
          <cell r="AA1872">
            <v>587</v>
          </cell>
          <cell r="AB1872">
            <v>3098</v>
          </cell>
          <cell r="AC1872">
            <v>90</v>
          </cell>
          <cell r="AE1872">
            <v>38</v>
          </cell>
          <cell r="AH1872">
            <v>7384</v>
          </cell>
          <cell r="AI1872">
            <v>9334</v>
          </cell>
          <cell r="AJ1872">
            <v>15822</v>
          </cell>
          <cell r="AK1872">
            <v>6557</v>
          </cell>
          <cell r="AL1872">
            <v>30486</v>
          </cell>
          <cell r="AM1872">
            <v>22679</v>
          </cell>
          <cell r="AN1872">
            <v>10805</v>
          </cell>
          <cell r="AO1872">
            <v>9090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  <cell r="J1873">
            <v>102655</v>
          </cell>
          <cell r="M1873">
            <v>15</v>
          </cell>
          <cell r="P1873">
            <v>764</v>
          </cell>
          <cell r="Q1873">
            <v>24</v>
          </cell>
          <cell r="R1873">
            <v>243</v>
          </cell>
          <cell r="S1873">
            <v>208</v>
          </cell>
          <cell r="T1873">
            <v>202</v>
          </cell>
          <cell r="V1873">
            <v>177</v>
          </cell>
          <cell r="AA1873">
            <v>216</v>
          </cell>
          <cell r="AB1873">
            <v>2777</v>
          </cell>
          <cell r="AF1873">
            <v>64</v>
          </cell>
          <cell r="AG1873">
            <v>918</v>
          </cell>
          <cell r="AH1873">
            <v>4217</v>
          </cell>
          <cell r="AI1873">
            <v>7484</v>
          </cell>
          <cell r="AJ1873">
            <v>13430</v>
          </cell>
          <cell r="AK1873">
            <v>9689</v>
          </cell>
          <cell r="AL1873">
            <v>4983</v>
          </cell>
          <cell r="AM1873">
            <v>29768</v>
          </cell>
          <cell r="AN1873">
            <v>1752</v>
          </cell>
          <cell r="AO1873">
            <v>5052</v>
          </cell>
          <cell r="AR1873">
            <v>20672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2748588</v>
          </cell>
          <cell r="L1874">
            <v>83931</v>
          </cell>
          <cell r="M1874">
            <v>154464</v>
          </cell>
          <cell r="N1874">
            <v>152200</v>
          </cell>
          <cell r="O1874">
            <v>127864</v>
          </cell>
          <cell r="P1874">
            <v>157582</v>
          </cell>
          <cell r="Q1874">
            <v>158950</v>
          </cell>
          <cell r="R1874">
            <v>161582</v>
          </cell>
          <cell r="S1874">
            <v>151947</v>
          </cell>
          <cell r="T1874">
            <v>167193</v>
          </cell>
          <cell r="U1874">
            <v>168468</v>
          </cell>
          <cell r="V1874">
            <v>138013</v>
          </cell>
          <cell r="W1874">
            <v>123733</v>
          </cell>
          <cell r="X1874">
            <v>109854</v>
          </cell>
          <cell r="Y1874">
            <v>103879</v>
          </cell>
          <cell r="Z1874">
            <v>84421</v>
          </cell>
          <cell r="AA1874">
            <v>83549</v>
          </cell>
          <cell r="AB1874">
            <v>88537</v>
          </cell>
          <cell r="AC1874">
            <v>79951</v>
          </cell>
          <cell r="AD1874">
            <v>74956</v>
          </cell>
          <cell r="AE1874">
            <v>57981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32940</v>
          </cell>
          <cell r="AK1874">
            <v>36106</v>
          </cell>
          <cell r="AL1874">
            <v>39712</v>
          </cell>
          <cell r="AM1874">
            <v>29672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29873</v>
          </cell>
          <cell r="L1875">
            <v>1554</v>
          </cell>
          <cell r="M1875">
            <v>1593</v>
          </cell>
          <cell r="N1875">
            <v>1898</v>
          </cell>
          <cell r="O1875">
            <v>2396</v>
          </cell>
          <cell r="P1875">
            <v>1118</v>
          </cell>
          <cell r="Q1875">
            <v>839</v>
          </cell>
          <cell r="R1875">
            <v>3298</v>
          </cell>
          <cell r="S1875">
            <v>1209</v>
          </cell>
          <cell r="T1875">
            <v>1480</v>
          </cell>
          <cell r="U1875">
            <v>3406</v>
          </cell>
          <cell r="V1875">
            <v>1359</v>
          </cell>
          <cell r="W1875">
            <v>1155</v>
          </cell>
          <cell r="X1875">
            <v>1123</v>
          </cell>
          <cell r="Y1875">
            <v>1086</v>
          </cell>
          <cell r="Z1875">
            <v>1324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162728</v>
          </cell>
          <cell r="L1876">
            <v>5379</v>
          </cell>
          <cell r="M1876">
            <v>9233</v>
          </cell>
          <cell r="N1876">
            <v>6804</v>
          </cell>
          <cell r="O1876">
            <v>6088</v>
          </cell>
          <cell r="P1876">
            <v>6092</v>
          </cell>
          <cell r="Q1876">
            <v>5745</v>
          </cell>
          <cell r="R1876">
            <v>11679</v>
          </cell>
          <cell r="S1876">
            <v>9603</v>
          </cell>
          <cell r="T1876">
            <v>8998</v>
          </cell>
          <cell r="U1876">
            <v>9309</v>
          </cell>
          <cell r="V1876">
            <v>5738</v>
          </cell>
          <cell r="W1876">
            <v>5279</v>
          </cell>
          <cell r="X1876">
            <v>5534</v>
          </cell>
          <cell r="Y1876">
            <v>8202</v>
          </cell>
          <cell r="Z1876">
            <v>4994</v>
          </cell>
          <cell r="AA1876">
            <v>5083</v>
          </cell>
          <cell r="AB1876">
            <v>5114</v>
          </cell>
          <cell r="AC1876">
            <v>5982</v>
          </cell>
          <cell r="AD1876">
            <v>7108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12076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57</v>
          </cell>
          <cell r="S1877">
            <v>510</v>
          </cell>
          <cell r="T1877">
            <v>605</v>
          </cell>
          <cell r="U1877">
            <v>396</v>
          </cell>
          <cell r="V1877">
            <v>642</v>
          </cell>
          <cell r="W1877">
            <v>689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266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172828</v>
          </cell>
          <cell r="L1878">
            <v>1360</v>
          </cell>
          <cell r="M1878">
            <v>6374</v>
          </cell>
          <cell r="N1878">
            <v>13727</v>
          </cell>
          <cell r="O1878">
            <v>18600</v>
          </cell>
          <cell r="P1878">
            <v>7241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5535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9047</v>
          </cell>
          <cell r="L1879">
            <v>123</v>
          </cell>
          <cell r="M1879">
            <v>790</v>
          </cell>
          <cell r="N1879">
            <v>540</v>
          </cell>
          <cell r="O1879">
            <v>167</v>
          </cell>
          <cell r="Q1879">
            <v>344</v>
          </cell>
          <cell r="R1879">
            <v>575</v>
          </cell>
          <cell r="S1879">
            <v>850</v>
          </cell>
          <cell r="T1879">
            <v>779</v>
          </cell>
          <cell r="U1879">
            <v>237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711</v>
          </cell>
          <cell r="AE1879">
            <v>502</v>
          </cell>
          <cell r="AH1879">
            <v>863</v>
          </cell>
          <cell r="AK1879">
            <v>357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  <cell r="J1880">
            <v>75801</v>
          </cell>
          <cell r="L1880">
            <v>1809</v>
          </cell>
          <cell r="M1880">
            <v>7425</v>
          </cell>
          <cell r="N1880">
            <v>3512</v>
          </cell>
          <cell r="O1880">
            <v>4691</v>
          </cell>
          <cell r="P1880">
            <v>5343</v>
          </cell>
          <cell r="Q1880">
            <v>2505</v>
          </cell>
          <cell r="R1880">
            <v>3377</v>
          </cell>
          <cell r="S1880">
            <v>4297</v>
          </cell>
          <cell r="T1880">
            <v>4439</v>
          </cell>
          <cell r="U1880">
            <v>3423</v>
          </cell>
          <cell r="V1880">
            <v>2366</v>
          </cell>
          <cell r="W1880">
            <v>2591</v>
          </cell>
          <cell r="X1880">
            <v>2935</v>
          </cell>
          <cell r="Y1880">
            <v>2399</v>
          </cell>
          <cell r="Z1880">
            <v>2269</v>
          </cell>
          <cell r="AA1880">
            <v>2915</v>
          </cell>
          <cell r="AB1880">
            <v>4203</v>
          </cell>
          <cell r="AC1880">
            <v>2638</v>
          </cell>
          <cell r="AD1880">
            <v>2100</v>
          </cell>
          <cell r="AE1880">
            <v>1971</v>
          </cell>
          <cell r="AF1880">
            <v>499</v>
          </cell>
          <cell r="AG1880">
            <v>582</v>
          </cell>
          <cell r="AH1880">
            <v>1618</v>
          </cell>
          <cell r="AI1880">
            <v>707</v>
          </cell>
          <cell r="AJ1880">
            <v>1130</v>
          </cell>
          <cell r="AK1880">
            <v>1148</v>
          </cell>
          <cell r="AL1880">
            <v>1096</v>
          </cell>
          <cell r="AM1880">
            <v>1813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  <cell r="J1881">
            <v>104277</v>
          </cell>
          <cell r="L1881">
            <v>22</v>
          </cell>
          <cell r="M1881">
            <v>7631</v>
          </cell>
          <cell r="N1881">
            <v>14353</v>
          </cell>
          <cell r="O1881">
            <v>1991</v>
          </cell>
          <cell r="P1881">
            <v>755</v>
          </cell>
          <cell r="Q1881">
            <v>3036</v>
          </cell>
          <cell r="R1881">
            <v>1696</v>
          </cell>
          <cell r="S1881">
            <v>15236</v>
          </cell>
          <cell r="T1881">
            <v>5332</v>
          </cell>
          <cell r="U1881">
            <v>1370</v>
          </cell>
          <cell r="V1881">
            <v>886</v>
          </cell>
          <cell r="W1881">
            <v>1544</v>
          </cell>
          <cell r="X1881">
            <v>2078</v>
          </cell>
          <cell r="Y1881">
            <v>2940</v>
          </cell>
          <cell r="Z1881">
            <v>8545</v>
          </cell>
          <cell r="AA1881">
            <v>351</v>
          </cell>
          <cell r="AB1881">
            <v>14791</v>
          </cell>
          <cell r="AC1881">
            <v>4075</v>
          </cell>
          <cell r="AE1881">
            <v>420</v>
          </cell>
          <cell r="AF1881">
            <v>1465</v>
          </cell>
          <cell r="AJ1881">
            <v>133</v>
          </cell>
          <cell r="AK1881">
            <v>2480</v>
          </cell>
          <cell r="AL1881">
            <v>8840</v>
          </cell>
          <cell r="AM1881">
            <v>161</v>
          </cell>
          <cell r="AN1881">
            <v>4146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  <cell r="J1882">
            <v>474321</v>
          </cell>
          <cell r="L1882">
            <v>12202</v>
          </cell>
          <cell r="M1882">
            <v>49811</v>
          </cell>
          <cell r="N1882">
            <v>17814</v>
          </cell>
          <cell r="O1882">
            <v>23850</v>
          </cell>
          <cell r="P1882">
            <v>23099</v>
          </cell>
          <cell r="Q1882">
            <v>28222</v>
          </cell>
          <cell r="R1882">
            <v>24957</v>
          </cell>
          <cell r="S1882">
            <v>17112</v>
          </cell>
          <cell r="T1882">
            <v>22075</v>
          </cell>
          <cell r="U1882">
            <v>37916</v>
          </cell>
          <cell r="V1882">
            <v>20647</v>
          </cell>
          <cell r="W1882">
            <v>28746</v>
          </cell>
          <cell r="X1882">
            <v>12327</v>
          </cell>
          <cell r="Y1882">
            <v>7898</v>
          </cell>
          <cell r="Z1882">
            <v>10685</v>
          </cell>
          <cell r="AA1882">
            <v>13105</v>
          </cell>
          <cell r="AB1882">
            <v>19801</v>
          </cell>
          <cell r="AC1882">
            <v>8317</v>
          </cell>
          <cell r="AD1882">
            <v>9258</v>
          </cell>
          <cell r="AE1882">
            <v>13379</v>
          </cell>
          <cell r="AF1882">
            <v>3556</v>
          </cell>
          <cell r="AG1882">
            <v>25762</v>
          </cell>
          <cell r="AH1882">
            <v>1981</v>
          </cell>
          <cell r="AI1882">
            <v>4652</v>
          </cell>
          <cell r="AJ1882">
            <v>2128</v>
          </cell>
          <cell r="AK1882">
            <v>5393</v>
          </cell>
          <cell r="AL1882">
            <v>7719</v>
          </cell>
          <cell r="AM1882">
            <v>9663</v>
          </cell>
          <cell r="AN1882">
            <v>12246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195210</v>
          </cell>
          <cell r="L1883">
            <v>9301</v>
          </cell>
          <cell r="M1883">
            <v>12515</v>
          </cell>
          <cell r="N1883">
            <v>10030</v>
          </cell>
          <cell r="O1883">
            <v>16318</v>
          </cell>
          <cell r="P1883">
            <v>14125</v>
          </cell>
          <cell r="Q1883">
            <v>10452</v>
          </cell>
          <cell r="R1883">
            <v>10539</v>
          </cell>
          <cell r="S1883">
            <v>11811</v>
          </cell>
          <cell r="T1883">
            <v>10037</v>
          </cell>
          <cell r="U1883">
            <v>9915</v>
          </cell>
          <cell r="V1883">
            <v>8249</v>
          </cell>
          <cell r="W1883">
            <v>7769</v>
          </cell>
          <cell r="X1883">
            <v>10037</v>
          </cell>
          <cell r="Y1883">
            <v>6873</v>
          </cell>
          <cell r="Z1883">
            <v>5537</v>
          </cell>
          <cell r="AA1883">
            <v>5141</v>
          </cell>
          <cell r="AB1883">
            <v>6324</v>
          </cell>
          <cell r="AC1883">
            <v>3012</v>
          </cell>
          <cell r="AD1883">
            <v>4436</v>
          </cell>
          <cell r="AE1883">
            <v>4747</v>
          </cell>
          <cell r="AF1883">
            <v>2752</v>
          </cell>
          <cell r="AG1883">
            <v>3310</v>
          </cell>
          <cell r="AH1883">
            <v>1453</v>
          </cell>
          <cell r="AI1883">
            <v>2555</v>
          </cell>
          <cell r="AJ1883">
            <v>2109</v>
          </cell>
          <cell r="AK1883">
            <v>2365</v>
          </cell>
          <cell r="AL1883">
            <v>1332</v>
          </cell>
          <cell r="AM1883">
            <v>1774</v>
          </cell>
          <cell r="AN1883">
            <v>392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  <cell r="J1884">
            <v>26357</v>
          </cell>
          <cell r="L1884">
            <v>331</v>
          </cell>
          <cell r="M1884">
            <v>1876</v>
          </cell>
          <cell r="N1884">
            <v>268</v>
          </cell>
          <cell r="O1884">
            <v>1054</v>
          </cell>
          <cell r="P1884">
            <v>166</v>
          </cell>
          <cell r="Q1884">
            <v>756</v>
          </cell>
          <cell r="R1884">
            <v>164</v>
          </cell>
          <cell r="S1884">
            <v>374</v>
          </cell>
          <cell r="T1884">
            <v>1773</v>
          </cell>
          <cell r="U1884">
            <v>1085</v>
          </cell>
          <cell r="V1884">
            <v>613</v>
          </cell>
          <cell r="W1884">
            <v>6171</v>
          </cell>
          <cell r="X1884">
            <v>509</v>
          </cell>
          <cell r="Y1884">
            <v>330</v>
          </cell>
          <cell r="Z1884">
            <v>95</v>
          </cell>
          <cell r="AA1884">
            <v>861</v>
          </cell>
          <cell r="AB1884">
            <v>690</v>
          </cell>
          <cell r="AC1884">
            <v>3858</v>
          </cell>
          <cell r="AD1884">
            <v>503</v>
          </cell>
          <cell r="AE1884">
            <v>94</v>
          </cell>
          <cell r="AF1884">
            <v>202</v>
          </cell>
          <cell r="AH1884">
            <v>124</v>
          </cell>
          <cell r="AI1884">
            <v>274</v>
          </cell>
          <cell r="AJ1884">
            <v>2383</v>
          </cell>
          <cell r="AL1884">
            <v>1419</v>
          </cell>
          <cell r="AM1884">
            <v>326</v>
          </cell>
          <cell r="AN1884">
            <v>58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1759785</v>
          </cell>
          <cell r="L1885">
            <v>66142</v>
          </cell>
          <cell r="M1885">
            <v>102194</v>
          </cell>
          <cell r="N1885">
            <v>93528</v>
          </cell>
          <cell r="O1885">
            <v>113676</v>
          </cell>
          <cell r="P1885">
            <v>72049</v>
          </cell>
          <cell r="Q1885">
            <v>50237</v>
          </cell>
          <cell r="R1885">
            <v>352353</v>
          </cell>
          <cell r="S1885">
            <v>65405</v>
          </cell>
          <cell r="T1885">
            <v>52716</v>
          </cell>
          <cell r="U1885">
            <v>72914</v>
          </cell>
          <cell r="V1885">
            <v>37934</v>
          </cell>
          <cell r="W1885">
            <v>73669</v>
          </cell>
          <cell r="X1885">
            <v>69834</v>
          </cell>
          <cell r="Y1885">
            <v>23220</v>
          </cell>
          <cell r="Z1885">
            <v>39435</v>
          </cell>
          <cell r="AA1885">
            <v>28020</v>
          </cell>
          <cell r="AB1885">
            <v>49396</v>
          </cell>
          <cell r="AC1885">
            <v>30859</v>
          </cell>
          <cell r="AD1885">
            <v>38826</v>
          </cell>
          <cell r="AE1885">
            <v>47544</v>
          </cell>
          <cell r="AF1885">
            <v>70483</v>
          </cell>
          <cell r="AG1885">
            <v>42378</v>
          </cell>
          <cell r="AH1885">
            <v>13578</v>
          </cell>
          <cell r="AI1885">
            <v>12930</v>
          </cell>
          <cell r="AJ1885">
            <v>15077</v>
          </cell>
          <cell r="AK1885">
            <v>29025</v>
          </cell>
          <cell r="AL1885">
            <v>22366</v>
          </cell>
          <cell r="AM1885">
            <v>36022</v>
          </cell>
          <cell r="AN1885">
            <v>16727</v>
          </cell>
          <cell r="AO1885">
            <v>21248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  <cell r="J1886">
            <v>14964</v>
          </cell>
          <cell r="L1886">
            <v>847</v>
          </cell>
          <cell r="M1886">
            <v>565</v>
          </cell>
          <cell r="N1886">
            <v>855</v>
          </cell>
          <cell r="O1886">
            <v>1028</v>
          </cell>
          <cell r="P1886">
            <v>1245</v>
          </cell>
          <cell r="Q1886">
            <v>447</v>
          </cell>
          <cell r="R1886">
            <v>425</v>
          </cell>
          <cell r="S1886">
            <v>725</v>
          </cell>
          <cell r="T1886">
            <v>175</v>
          </cell>
          <cell r="U1886">
            <v>733</v>
          </cell>
          <cell r="V1886">
            <v>686</v>
          </cell>
          <cell r="W1886">
            <v>340</v>
          </cell>
          <cell r="X1886">
            <v>704</v>
          </cell>
          <cell r="Y1886">
            <v>488</v>
          </cell>
          <cell r="Z1886">
            <v>1513</v>
          </cell>
          <cell r="AA1886">
            <v>1794</v>
          </cell>
          <cell r="AB1886">
            <v>2003</v>
          </cell>
          <cell r="AC1886">
            <v>42</v>
          </cell>
          <cell r="AD1886">
            <v>241</v>
          </cell>
          <cell r="AF1886">
            <v>108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  <cell r="J1887">
            <v>444212</v>
          </cell>
          <cell r="L1887">
            <v>54</v>
          </cell>
          <cell r="M1887">
            <v>33304</v>
          </cell>
          <cell r="N1887">
            <v>16199</v>
          </cell>
          <cell r="O1887">
            <v>15859</v>
          </cell>
          <cell r="P1887">
            <v>24787</v>
          </cell>
          <cell r="Q1887">
            <v>24244</v>
          </cell>
          <cell r="R1887">
            <v>15299</v>
          </cell>
          <cell r="S1887">
            <v>34383</v>
          </cell>
          <cell r="T1887">
            <v>24758</v>
          </cell>
          <cell r="U1887">
            <v>15503</v>
          </cell>
          <cell r="V1887">
            <v>20157</v>
          </cell>
          <cell r="W1887">
            <v>24112</v>
          </cell>
          <cell r="X1887">
            <v>32142</v>
          </cell>
          <cell r="Y1887">
            <v>14754</v>
          </cell>
          <cell r="Z1887">
            <v>21573</v>
          </cell>
          <cell r="AA1887">
            <v>3250</v>
          </cell>
          <cell r="AB1887">
            <v>29915</v>
          </cell>
          <cell r="AC1887">
            <v>18023</v>
          </cell>
          <cell r="AD1887">
            <v>19999</v>
          </cell>
          <cell r="AE1887">
            <v>17986</v>
          </cell>
          <cell r="AF1887">
            <v>20559</v>
          </cell>
          <cell r="AG1887">
            <v>11477</v>
          </cell>
          <cell r="AH1887">
            <v>5875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  <cell r="J1888">
            <v>124601</v>
          </cell>
          <cell r="L1888">
            <v>2562</v>
          </cell>
          <cell r="M1888">
            <v>3222</v>
          </cell>
          <cell r="N1888">
            <v>8037</v>
          </cell>
          <cell r="O1888">
            <v>3939</v>
          </cell>
          <cell r="P1888">
            <v>9293</v>
          </cell>
          <cell r="Q1888">
            <v>8474</v>
          </cell>
          <cell r="R1888">
            <v>7853</v>
          </cell>
          <cell r="S1888">
            <v>8083</v>
          </cell>
          <cell r="T1888">
            <v>7157</v>
          </cell>
          <cell r="U1888">
            <v>1472</v>
          </cell>
          <cell r="V1888">
            <v>6357</v>
          </cell>
          <cell r="W1888">
            <v>13387</v>
          </cell>
          <cell r="X1888">
            <v>10907</v>
          </cell>
          <cell r="Y1888">
            <v>2530</v>
          </cell>
          <cell r="Z1888">
            <v>3624</v>
          </cell>
          <cell r="AA1888">
            <v>12233</v>
          </cell>
          <cell r="AB1888">
            <v>3969</v>
          </cell>
          <cell r="AC1888">
            <v>4242</v>
          </cell>
          <cell r="AD1888">
            <v>3651</v>
          </cell>
          <cell r="AE1888">
            <v>1262</v>
          </cell>
          <cell r="AF1888">
            <v>1551</v>
          </cell>
          <cell r="AG1888">
            <v>796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  <cell r="J1889">
            <v>4619</v>
          </cell>
          <cell r="L1889">
            <v>137</v>
          </cell>
          <cell r="M1889">
            <v>212</v>
          </cell>
          <cell r="N1889">
            <v>244</v>
          </cell>
          <cell r="P1889">
            <v>324</v>
          </cell>
          <cell r="Q1889">
            <v>66</v>
          </cell>
          <cell r="R1889">
            <v>252</v>
          </cell>
          <cell r="S1889">
            <v>92</v>
          </cell>
          <cell r="T1889">
            <v>154</v>
          </cell>
          <cell r="U1889">
            <v>12</v>
          </cell>
          <cell r="V1889">
            <v>277</v>
          </cell>
          <cell r="W1889">
            <v>606</v>
          </cell>
          <cell r="X1889">
            <v>587</v>
          </cell>
          <cell r="Y1889">
            <v>192</v>
          </cell>
          <cell r="Z1889">
            <v>422</v>
          </cell>
          <cell r="AA1889">
            <v>170</v>
          </cell>
          <cell r="AB1889">
            <v>206</v>
          </cell>
          <cell r="AC1889">
            <v>281</v>
          </cell>
          <cell r="AD1889">
            <v>71</v>
          </cell>
          <cell r="AF1889">
            <v>166</v>
          </cell>
          <cell r="AG1889">
            <v>148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  <cell r="J1890">
            <v>95933</v>
          </cell>
          <cell r="M1890">
            <v>652</v>
          </cell>
          <cell r="N1890">
            <v>5109</v>
          </cell>
          <cell r="O1890">
            <v>10350</v>
          </cell>
          <cell r="P1890">
            <v>8908</v>
          </cell>
          <cell r="Q1890">
            <v>1823</v>
          </cell>
          <cell r="R1890">
            <v>6782</v>
          </cell>
          <cell r="S1890">
            <v>17423</v>
          </cell>
          <cell r="T1890">
            <v>4678</v>
          </cell>
          <cell r="U1890">
            <v>10201</v>
          </cell>
          <cell r="V1890">
            <v>5057</v>
          </cell>
          <cell r="W1890">
            <v>974</v>
          </cell>
          <cell r="X1890">
            <v>3021</v>
          </cell>
          <cell r="Y1890">
            <v>1302</v>
          </cell>
          <cell r="Z1890">
            <v>5630</v>
          </cell>
          <cell r="AA1890">
            <v>142</v>
          </cell>
          <cell r="AB1890">
            <v>12</v>
          </cell>
          <cell r="AC1890">
            <v>2535</v>
          </cell>
          <cell r="AD1890">
            <v>2559</v>
          </cell>
          <cell r="AF1890">
            <v>207</v>
          </cell>
          <cell r="AG1890">
            <v>8568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  <cell r="J1891">
            <v>76680</v>
          </cell>
          <cell r="L1891">
            <v>470</v>
          </cell>
          <cell r="M1891">
            <v>1535</v>
          </cell>
          <cell r="N1891">
            <v>279</v>
          </cell>
          <cell r="O1891">
            <v>1972</v>
          </cell>
          <cell r="P1891">
            <v>670</v>
          </cell>
          <cell r="Q1891">
            <v>3217</v>
          </cell>
          <cell r="R1891">
            <v>2336</v>
          </cell>
          <cell r="S1891">
            <v>997</v>
          </cell>
          <cell r="T1891">
            <v>1421</v>
          </cell>
          <cell r="U1891">
            <v>6689</v>
          </cell>
          <cell r="V1891">
            <v>851</v>
          </cell>
          <cell r="W1891">
            <v>7522</v>
          </cell>
          <cell r="X1891">
            <v>11350</v>
          </cell>
          <cell r="Y1891">
            <v>5944</v>
          </cell>
          <cell r="Z1891">
            <v>1448</v>
          </cell>
          <cell r="AA1891">
            <v>1513</v>
          </cell>
          <cell r="AB1891">
            <v>6730</v>
          </cell>
          <cell r="AC1891">
            <v>3831</v>
          </cell>
          <cell r="AD1891">
            <v>9981</v>
          </cell>
          <cell r="AE1891">
            <v>1840</v>
          </cell>
          <cell r="AF1891">
            <v>5610</v>
          </cell>
          <cell r="AG1891">
            <v>474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  <cell r="J1892">
            <v>249047</v>
          </cell>
          <cell r="L1892">
            <v>6108</v>
          </cell>
          <cell r="M1892">
            <v>12161</v>
          </cell>
          <cell r="N1892">
            <v>12271</v>
          </cell>
          <cell r="O1892">
            <v>12892</v>
          </cell>
          <cell r="P1892">
            <v>8530</v>
          </cell>
          <cell r="Q1892">
            <v>12851</v>
          </cell>
          <cell r="R1892">
            <v>11427</v>
          </cell>
          <cell r="S1892">
            <v>9878</v>
          </cell>
          <cell r="T1892">
            <v>9156</v>
          </cell>
          <cell r="U1892">
            <v>8733</v>
          </cell>
          <cell r="V1892">
            <v>11075</v>
          </cell>
          <cell r="W1892">
            <v>5471</v>
          </cell>
          <cell r="X1892">
            <v>6383</v>
          </cell>
          <cell r="Y1892">
            <v>5677</v>
          </cell>
          <cell r="Z1892">
            <v>11817</v>
          </cell>
          <cell r="AA1892">
            <v>8567</v>
          </cell>
          <cell r="AB1892">
            <v>6297</v>
          </cell>
          <cell r="AC1892">
            <v>10890</v>
          </cell>
          <cell r="AD1892">
            <v>7572</v>
          </cell>
          <cell r="AE1892">
            <v>7887</v>
          </cell>
          <cell r="AF1892">
            <v>7226</v>
          </cell>
          <cell r="AG1892">
            <v>6732</v>
          </cell>
          <cell r="AH1892">
            <v>4450</v>
          </cell>
          <cell r="AI1892">
            <v>6859</v>
          </cell>
          <cell r="AJ1892">
            <v>6861</v>
          </cell>
          <cell r="AK1892">
            <v>12189</v>
          </cell>
          <cell r="AL1892">
            <v>7508</v>
          </cell>
          <cell r="AM1892">
            <v>8606</v>
          </cell>
          <cell r="AN1892">
            <v>2973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  <cell r="J1893">
            <v>496720</v>
          </cell>
          <cell r="L1893">
            <v>1487</v>
          </cell>
          <cell r="M1893">
            <v>8886</v>
          </cell>
          <cell r="N1893">
            <v>27936</v>
          </cell>
          <cell r="O1893">
            <v>15322</v>
          </cell>
          <cell r="P1893">
            <v>18381</v>
          </cell>
          <cell r="Q1893">
            <v>20102</v>
          </cell>
          <cell r="R1893">
            <v>15132</v>
          </cell>
          <cell r="S1893">
            <v>24270</v>
          </cell>
          <cell r="T1893">
            <v>27669</v>
          </cell>
          <cell r="U1893">
            <v>12255</v>
          </cell>
          <cell r="V1893">
            <v>11968</v>
          </cell>
          <cell r="W1893">
            <v>20537</v>
          </cell>
          <cell r="X1893">
            <v>16217</v>
          </cell>
          <cell r="Y1893">
            <v>28186</v>
          </cell>
          <cell r="Z1893">
            <v>35300</v>
          </cell>
          <cell r="AA1893">
            <v>18279</v>
          </cell>
          <cell r="AB1893">
            <v>21369</v>
          </cell>
          <cell r="AC1893">
            <v>24989</v>
          </cell>
          <cell r="AD1893">
            <v>2893</v>
          </cell>
          <cell r="AE1893">
            <v>3937</v>
          </cell>
          <cell r="AF1893">
            <v>109527</v>
          </cell>
          <cell r="AG1893">
            <v>4831</v>
          </cell>
          <cell r="AH1893">
            <v>3241</v>
          </cell>
          <cell r="AI1893">
            <v>5568</v>
          </cell>
          <cell r="AJ1893">
            <v>9641</v>
          </cell>
          <cell r="AK1893">
            <v>2828</v>
          </cell>
          <cell r="AL1893">
            <v>371</v>
          </cell>
          <cell r="AM1893">
            <v>4103</v>
          </cell>
          <cell r="AN1893">
            <v>1495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728616</v>
          </cell>
          <cell r="L1894">
            <v>8417</v>
          </cell>
          <cell r="M1894">
            <v>33341</v>
          </cell>
          <cell r="N1894">
            <v>19323</v>
          </cell>
          <cell r="O1894">
            <v>29370</v>
          </cell>
          <cell r="P1894">
            <v>48860</v>
          </cell>
          <cell r="Q1894">
            <v>13524</v>
          </cell>
          <cell r="R1894">
            <v>19570</v>
          </cell>
          <cell r="S1894">
            <v>33650</v>
          </cell>
          <cell r="T1894">
            <v>31136</v>
          </cell>
          <cell r="U1894">
            <v>38442</v>
          </cell>
          <cell r="V1894">
            <v>31251</v>
          </cell>
          <cell r="W1894">
            <v>24001</v>
          </cell>
          <cell r="X1894">
            <v>24277</v>
          </cell>
          <cell r="Y1894">
            <v>14919</v>
          </cell>
          <cell r="Z1894">
            <v>25115</v>
          </cell>
          <cell r="AA1894">
            <v>42439</v>
          </cell>
          <cell r="AB1894">
            <v>31996</v>
          </cell>
          <cell r="AC1894">
            <v>24560</v>
          </cell>
          <cell r="AD1894">
            <v>21329</v>
          </cell>
          <cell r="AE1894">
            <v>31321</v>
          </cell>
          <cell r="AF1894">
            <v>8884</v>
          </cell>
          <cell r="AG1894">
            <v>11220</v>
          </cell>
          <cell r="AH1894">
            <v>22187</v>
          </cell>
          <cell r="AI1894">
            <v>31080</v>
          </cell>
          <cell r="AJ1894">
            <v>14157</v>
          </cell>
          <cell r="AK1894">
            <v>9463</v>
          </cell>
          <cell r="AL1894">
            <v>33305</v>
          </cell>
          <cell r="AM1894">
            <v>20881</v>
          </cell>
          <cell r="AN1894">
            <v>25814</v>
          </cell>
          <cell r="AO1894">
            <v>4784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  <cell r="J1895">
            <v>15786</v>
          </cell>
          <cell r="M1895">
            <v>642</v>
          </cell>
          <cell r="N1895">
            <v>399</v>
          </cell>
          <cell r="O1895">
            <v>350</v>
          </cell>
          <cell r="P1895">
            <v>54</v>
          </cell>
          <cell r="Q1895">
            <v>239</v>
          </cell>
          <cell r="R1895">
            <v>756</v>
          </cell>
          <cell r="S1895">
            <v>870</v>
          </cell>
          <cell r="U1895">
            <v>694</v>
          </cell>
          <cell r="W1895">
            <v>36</v>
          </cell>
          <cell r="X1895">
            <v>278</v>
          </cell>
          <cell r="Y1895">
            <v>15</v>
          </cell>
          <cell r="AB1895">
            <v>126</v>
          </cell>
          <cell r="AC1895">
            <v>50</v>
          </cell>
          <cell r="AD1895">
            <v>1111</v>
          </cell>
          <cell r="AE1895">
            <v>371</v>
          </cell>
          <cell r="AG1895">
            <v>200</v>
          </cell>
          <cell r="AH1895">
            <v>1019</v>
          </cell>
          <cell r="AI1895">
            <v>4086</v>
          </cell>
          <cell r="AJ1895">
            <v>476</v>
          </cell>
          <cell r="AK1895">
            <v>1276</v>
          </cell>
          <cell r="AL1895">
            <v>470</v>
          </cell>
          <cell r="AM1895">
            <v>1649</v>
          </cell>
          <cell r="AN1895">
            <v>619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  <cell r="J1896">
            <v>186038</v>
          </cell>
          <cell r="M1896">
            <v>1299</v>
          </cell>
          <cell r="N1896">
            <v>811</v>
          </cell>
          <cell r="O1896">
            <v>228</v>
          </cell>
          <cell r="P1896">
            <v>1852</v>
          </cell>
          <cell r="R1896">
            <v>1536</v>
          </cell>
          <cell r="T1896">
            <v>123</v>
          </cell>
          <cell r="X1896">
            <v>899</v>
          </cell>
          <cell r="Y1896">
            <v>844</v>
          </cell>
          <cell r="Z1896">
            <v>1685</v>
          </cell>
          <cell r="AG1896">
            <v>5251</v>
          </cell>
          <cell r="AH1896">
            <v>8691</v>
          </cell>
          <cell r="AI1896">
            <v>57647</v>
          </cell>
          <cell r="AJ1896">
            <v>9157</v>
          </cell>
          <cell r="AK1896">
            <v>12489</v>
          </cell>
          <cell r="AL1896">
            <v>25765</v>
          </cell>
          <cell r="AM1896">
            <v>9573</v>
          </cell>
          <cell r="AN1896">
            <v>43245</v>
          </cell>
          <cell r="AO1896">
            <v>4943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  <cell r="J1897">
            <v>45176</v>
          </cell>
          <cell r="L1897">
            <v>12</v>
          </cell>
          <cell r="M1897">
            <v>75</v>
          </cell>
          <cell r="N1897">
            <v>153</v>
          </cell>
          <cell r="P1897">
            <v>85</v>
          </cell>
          <cell r="Q1897">
            <v>552</v>
          </cell>
          <cell r="R1897">
            <v>15</v>
          </cell>
          <cell r="S1897">
            <v>4700</v>
          </cell>
          <cell r="T1897">
            <v>409</v>
          </cell>
          <cell r="W1897">
            <v>101</v>
          </cell>
          <cell r="X1897">
            <v>1350</v>
          </cell>
          <cell r="Y1897">
            <v>85</v>
          </cell>
          <cell r="Z1897">
            <v>273</v>
          </cell>
          <cell r="AA1897">
            <v>96</v>
          </cell>
          <cell r="AB1897">
            <v>724</v>
          </cell>
          <cell r="AD1897">
            <v>154</v>
          </cell>
          <cell r="AF1897">
            <v>2952</v>
          </cell>
          <cell r="AG1897">
            <v>3455</v>
          </cell>
          <cell r="AH1897">
            <v>3406</v>
          </cell>
          <cell r="AI1897">
            <v>1581</v>
          </cell>
          <cell r="AJ1897">
            <v>6505</v>
          </cell>
          <cell r="AK1897">
            <v>9731</v>
          </cell>
          <cell r="AL1897">
            <v>5319</v>
          </cell>
          <cell r="AM1897">
            <v>1547</v>
          </cell>
          <cell r="AN1897">
            <v>1896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3618998</v>
          </cell>
          <cell r="L1898">
            <v>90179</v>
          </cell>
          <cell r="M1898">
            <v>224551</v>
          </cell>
          <cell r="N1898">
            <v>219497</v>
          </cell>
          <cell r="O1898">
            <v>147235</v>
          </cell>
          <cell r="P1898">
            <v>164892</v>
          </cell>
          <cell r="Q1898">
            <v>168034</v>
          </cell>
          <cell r="R1898">
            <v>149517</v>
          </cell>
          <cell r="S1898">
            <v>200090</v>
          </cell>
          <cell r="T1898">
            <v>228798</v>
          </cell>
          <cell r="U1898">
            <v>246054</v>
          </cell>
          <cell r="V1898">
            <v>204412</v>
          </cell>
          <cell r="W1898">
            <v>178519</v>
          </cell>
          <cell r="X1898">
            <v>161730</v>
          </cell>
          <cell r="Y1898">
            <v>149944</v>
          </cell>
          <cell r="Z1898">
            <v>127643</v>
          </cell>
          <cell r="AA1898">
            <v>107904</v>
          </cell>
          <cell r="AB1898">
            <v>112630</v>
          </cell>
          <cell r="AC1898">
            <v>100600</v>
          </cell>
          <cell r="AD1898">
            <v>89995</v>
          </cell>
          <cell r="AE1898">
            <v>83923</v>
          </cell>
          <cell r="AF1898">
            <v>61570</v>
          </cell>
          <cell r="AG1898">
            <v>61211</v>
          </cell>
          <cell r="AH1898">
            <v>59787</v>
          </cell>
          <cell r="AI1898">
            <v>57015</v>
          </cell>
          <cell r="AJ1898">
            <v>57915</v>
          </cell>
          <cell r="AK1898">
            <v>47915</v>
          </cell>
          <cell r="AL1898">
            <v>56737</v>
          </cell>
          <cell r="AM1898">
            <v>46145</v>
          </cell>
          <cell r="AN1898">
            <v>14556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59790</v>
          </cell>
          <cell r="L1899">
            <v>942</v>
          </cell>
          <cell r="M1899">
            <v>4594</v>
          </cell>
          <cell r="N1899">
            <v>3555</v>
          </cell>
          <cell r="O1899">
            <v>5629</v>
          </cell>
          <cell r="P1899">
            <v>1619</v>
          </cell>
          <cell r="Q1899">
            <v>5789</v>
          </cell>
          <cell r="R1899">
            <v>1279</v>
          </cell>
          <cell r="S1899">
            <v>3712</v>
          </cell>
          <cell r="T1899">
            <v>3394</v>
          </cell>
          <cell r="U1899">
            <v>3731</v>
          </cell>
          <cell r="V1899">
            <v>1310</v>
          </cell>
          <cell r="W1899">
            <v>2682</v>
          </cell>
          <cell r="X1899">
            <v>2583</v>
          </cell>
          <cell r="Y1899">
            <v>678</v>
          </cell>
          <cell r="Z1899">
            <v>2419</v>
          </cell>
          <cell r="AA1899">
            <v>1983</v>
          </cell>
          <cell r="AB1899">
            <v>971</v>
          </cell>
          <cell r="AC1899">
            <v>1426</v>
          </cell>
          <cell r="AD1899">
            <v>1011</v>
          </cell>
          <cell r="AE1899">
            <v>1278</v>
          </cell>
          <cell r="AF1899">
            <v>6016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851682</v>
          </cell>
          <cell r="L1900">
            <v>24693</v>
          </cell>
          <cell r="M1900">
            <v>37700</v>
          </cell>
          <cell r="N1900">
            <v>42399</v>
          </cell>
          <cell r="O1900">
            <v>29177</v>
          </cell>
          <cell r="P1900">
            <v>33968</v>
          </cell>
          <cell r="Q1900">
            <v>28484</v>
          </cell>
          <cell r="R1900">
            <v>32658</v>
          </cell>
          <cell r="S1900">
            <v>48784</v>
          </cell>
          <cell r="T1900">
            <v>63398</v>
          </cell>
          <cell r="U1900">
            <v>48865</v>
          </cell>
          <cell r="V1900">
            <v>42708</v>
          </cell>
          <cell r="W1900">
            <v>34854</v>
          </cell>
          <cell r="X1900">
            <v>43059</v>
          </cell>
          <cell r="Y1900">
            <v>38108</v>
          </cell>
          <cell r="Z1900">
            <v>26593</v>
          </cell>
          <cell r="AA1900">
            <v>28563</v>
          </cell>
          <cell r="AB1900">
            <v>25394</v>
          </cell>
          <cell r="AC1900">
            <v>23927</v>
          </cell>
          <cell r="AD1900">
            <v>22506</v>
          </cell>
          <cell r="AE1900">
            <v>30521</v>
          </cell>
          <cell r="AF1900">
            <v>18936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14261</v>
          </cell>
          <cell r="AK1900">
            <v>17532</v>
          </cell>
          <cell r="AL1900">
            <v>19589</v>
          </cell>
          <cell r="AM1900">
            <v>21232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10044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813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1149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129871</v>
          </cell>
          <cell r="M1902">
            <v>8035</v>
          </cell>
          <cell r="N1902">
            <v>17329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22186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5766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658</v>
          </cell>
          <cell r="AI1902">
            <v>3667</v>
          </cell>
          <cell r="AJ1902">
            <v>628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39052</v>
          </cell>
          <cell r="L1903">
            <v>1206</v>
          </cell>
          <cell r="M1903">
            <v>664</v>
          </cell>
          <cell r="N1903">
            <v>2827</v>
          </cell>
          <cell r="P1903">
            <v>1269</v>
          </cell>
          <cell r="Q1903">
            <v>646</v>
          </cell>
          <cell r="R1903">
            <v>1106</v>
          </cell>
          <cell r="S1903">
            <v>2130</v>
          </cell>
          <cell r="T1903">
            <v>4909</v>
          </cell>
          <cell r="U1903">
            <v>3511</v>
          </cell>
          <cell r="V1903">
            <v>365</v>
          </cell>
          <cell r="W1903">
            <v>654</v>
          </cell>
          <cell r="X1903">
            <v>2458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2045</v>
          </cell>
          <cell r="AF1903">
            <v>383</v>
          </cell>
          <cell r="AG1903">
            <v>194</v>
          </cell>
          <cell r="AH1903">
            <v>914</v>
          </cell>
          <cell r="AI1903">
            <v>4886</v>
          </cell>
          <cell r="AJ1903">
            <v>372</v>
          </cell>
          <cell r="AK1903">
            <v>47</v>
          </cell>
          <cell r="AL1903">
            <v>1085</v>
          </cell>
          <cell r="AM1903">
            <v>1550</v>
          </cell>
          <cell r="AN1903">
            <v>2716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  <cell r="J1904">
            <v>66612</v>
          </cell>
          <cell r="L1904">
            <v>1956</v>
          </cell>
          <cell r="M1904">
            <v>3946</v>
          </cell>
          <cell r="N1904">
            <v>4151</v>
          </cell>
          <cell r="O1904">
            <v>4141</v>
          </cell>
          <cell r="P1904">
            <v>4192</v>
          </cell>
          <cell r="Q1904">
            <v>3121</v>
          </cell>
          <cell r="R1904">
            <v>2516</v>
          </cell>
          <cell r="S1904">
            <v>2218</v>
          </cell>
          <cell r="T1904">
            <v>1672</v>
          </cell>
          <cell r="U1904">
            <v>2164</v>
          </cell>
          <cell r="V1904">
            <v>2918</v>
          </cell>
          <cell r="W1904">
            <v>1698</v>
          </cell>
          <cell r="X1904">
            <v>2787</v>
          </cell>
          <cell r="Y1904">
            <v>1559</v>
          </cell>
          <cell r="Z1904">
            <v>2049</v>
          </cell>
          <cell r="AA1904">
            <v>2342</v>
          </cell>
          <cell r="AB1904">
            <v>4566</v>
          </cell>
          <cell r="AC1904">
            <v>1976</v>
          </cell>
          <cell r="AD1904">
            <v>941</v>
          </cell>
          <cell r="AE1904">
            <v>1516</v>
          </cell>
          <cell r="AF1904">
            <v>1895</v>
          </cell>
          <cell r="AG1904">
            <v>622</v>
          </cell>
          <cell r="AH1904">
            <v>620</v>
          </cell>
          <cell r="AI1904">
            <v>284</v>
          </cell>
          <cell r="AJ1904">
            <v>1684</v>
          </cell>
          <cell r="AK1904">
            <v>2309</v>
          </cell>
          <cell r="AL1904">
            <v>4445</v>
          </cell>
          <cell r="AM1904">
            <v>1804</v>
          </cell>
          <cell r="AN1904">
            <v>520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  <cell r="J1905">
            <v>200688</v>
          </cell>
          <cell r="L1905">
            <v>2018</v>
          </cell>
          <cell r="M1905">
            <v>18190</v>
          </cell>
          <cell r="N1905">
            <v>26862</v>
          </cell>
          <cell r="O1905">
            <v>17599</v>
          </cell>
          <cell r="P1905">
            <v>9451</v>
          </cell>
          <cell r="Q1905">
            <v>8642</v>
          </cell>
          <cell r="R1905">
            <v>7569</v>
          </cell>
          <cell r="S1905">
            <v>10385</v>
          </cell>
          <cell r="T1905">
            <v>5537</v>
          </cell>
          <cell r="U1905">
            <v>1745</v>
          </cell>
          <cell r="V1905">
            <v>3767</v>
          </cell>
          <cell r="W1905">
            <v>4166</v>
          </cell>
          <cell r="X1905">
            <v>7561</v>
          </cell>
          <cell r="Y1905">
            <v>1856</v>
          </cell>
          <cell r="Z1905">
            <v>9017</v>
          </cell>
          <cell r="AA1905">
            <v>1725</v>
          </cell>
          <cell r="AB1905">
            <v>5506</v>
          </cell>
          <cell r="AC1905">
            <v>21347</v>
          </cell>
          <cell r="AD1905">
            <v>5935</v>
          </cell>
          <cell r="AE1905">
            <v>1476</v>
          </cell>
          <cell r="AF1905">
            <v>3195</v>
          </cell>
          <cell r="AG1905">
            <v>771</v>
          </cell>
          <cell r="AH1905">
            <v>95</v>
          </cell>
          <cell r="AI1905">
            <v>8824</v>
          </cell>
          <cell r="AJ1905">
            <v>567</v>
          </cell>
          <cell r="AK1905">
            <v>95</v>
          </cell>
          <cell r="AL1905">
            <v>3655</v>
          </cell>
          <cell r="AM1905">
            <v>13132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971818</v>
          </cell>
          <cell r="L1906">
            <v>28214</v>
          </cell>
          <cell r="M1906">
            <v>56010</v>
          </cell>
          <cell r="N1906">
            <v>55261</v>
          </cell>
          <cell r="O1906">
            <v>50670</v>
          </cell>
          <cell r="P1906">
            <v>49124</v>
          </cell>
          <cell r="Q1906">
            <v>58730</v>
          </cell>
          <cell r="R1906">
            <v>58110</v>
          </cell>
          <cell r="S1906">
            <v>63515</v>
          </cell>
          <cell r="T1906">
            <v>42449</v>
          </cell>
          <cell r="U1906">
            <v>53857</v>
          </cell>
          <cell r="V1906">
            <v>42471</v>
          </cell>
          <cell r="W1906">
            <v>28285</v>
          </cell>
          <cell r="X1906">
            <v>48614</v>
          </cell>
          <cell r="Y1906">
            <v>21859</v>
          </cell>
          <cell r="Z1906">
            <v>25338</v>
          </cell>
          <cell r="AA1906">
            <v>19236</v>
          </cell>
          <cell r="AB1906">
            <v>25996</v>
          </cell>
          <cell r="AC1906">
            <v>30744</v>
          </cell>
          <cell r="AD1906">
            <v>22385</v>
          </cell>
          <cell r="AE1906">
            <v>25441</v>
          </cell>
          <cell r="AF1906">
            <v>42232</v>
          </cell>
          <cell r="AG1906">
            <v>28227</v>
          </cell>
          <cell r="AH1906">
            <v>10163</v>
          </cell>
          <cell r="AI1906">
            <v>7307</v>
          </cell>
          <cell r="AJ1906">
            <v>25730</v>
          </cell>
          <cell r="AK1906">
            <v>8863</v>
          </cell>
          <cell r="AL1906">
            <v>18517</v>
          </cell>
          <cell r="AM1906">
            <v>13717</v>
          </cell>
          <cell r="AN1906">
            <v>9837</v>
          </cell>
          <cell r="AO1906">
            <v>916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135242</v>
          </cell>
          <cell r="L1907">
            <v>3510</v>
          </cell>
          <cell r="M1907">
            <v>12748</v>
          </cell>
          <cell r="N1907">
            <v>12869</v>
          </cell>
          <cell r="O1907">
            <v>9903</v>
          </cell>
          <cell r="P1907">
            <v>12221</v>
          </cell>
          <cell r="Q1907">
            <v>8895</v>
          </cell>
          <cell r="R1907">
            <v>7375</v>
          </cell>
          <cell r="S1907">
            <v>5880</v>
          </cell>
          <cell r="T1907">
            <v>4028</v>
          </cell>
          <cell r="U1907">
            <v>5569</v>
          </cell>
          <cell r="V1907">
            <v>6240</v>
          </cell>
          <cell r="W1907">
            <v>7030</v>
          </cell>
          <cell r="X1907">
            <v>6513</v>
          </cell>
          <cell r="Y1907">
            <v>3265</v>
          </cell>
          <cell r="Z1907">
            <v>3606</v>
          </cell>
          <cell r="AA1907">
            <v>4923</v>
          </cell>
          <cell r="AB1907">
            <v>3784</v>
          </cell>
          <cell r="AC1907">
            <v>3682</v>
          </cell>
          <cell r="AD1907">
            <v>1905</v>
          </cell>
          <cell r="AE1907">
            <v>2244</v>
          </cell>
          <cell r="AF1907">
            <v>2528</v>
          </cell>
          <cell r="AG1907">
            <v>1103</v>
          </cell>
          <cell r="AH1907">
            <v>479</v>
          </cell>
          <cell r="AI1907">
            <v>1207</v>
          </cell>
          <cell r="AJ1907">
            <v>1050</v>
          </cell>
          <cell r="AK1907">
            <v>516</v>
          </cell>
          <cell r="AL1907">
            <v>1231</v>
          </cell>
          <cell r="AM1907">
            <v>858</v>
          </cell>
          <cell r="AN1907">
            <v>80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  <cell r="J1908">
            <v>315320</v>
          </cell>
          <cell r="L1908">
            <v>840</v>
          </cell>
          <cell r="M1908">
            <v>39416</v>
          </cell>
          <cell r="N1908">
            <v>14836</v>
          </cell>
          <cell r="O1908">
            <v>39276</v>
          </cell>
          <cell r="P1908">
            <v>34137</v>
          </cell>
          <cell r="Q1908">
            <v>1447</v>
          </cell>
          <cell r="R1908">
            <v>7018</v>
          </cell>
          <cell r="S1908">
            <v>3424</v>
          </cell>
          <cell r="T1908">
            <v>15333</v>
          </cell>
          <cell r="U1908">
            <v>17585</v>
          </cell>
          <cell r="V1908">
            <v>3586</v>
          </cell>
          <cell r="W1908">
            <v>21329</v>
          </cell>
          <cell r="X1908">
            <v>11362</v>
          </cell>
          <cell r="Y1908">
            <v>13987</v>
          </cell>
          <cell r="Z1908">
            <v>1333</v>
          </cell>
          <cell r="AA1908">
            <v>181</v>
          </cell>
          <cell r="AB1908">
            <v>2707</v>
          </cell>
          <cell r="AC1908">
            <v>1641</v>
          </cell>
          <cell r="AD1908">
            <v>20634</v>
          </cell>
          <cell r="AE1908">
            <v>4310</v>
          </cell>
          <cell r="AF1908">
            <v>2006</v>
          </cell>
          <cell r="AG1908">
            <v>248</v>
          </cell>
          <cell r="AH1908">
            <v>949</v>
          </cell>
          <cell r="AI1908">
            <v>1152</v>
          </cell>
          <cell r="AJ1908">
            <v>332</v>
          </cell>
          <cell r="AK1908">
            <v>40270</v>
          </cell>
          <cell r="AL1908">
            <v>1611</v>
          </cell>
          <cell r="AM1908">
            <v>271</v>
          </cell>
          <cell r="AN1908">
            <v>14099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  <cell r="J1909">
            <v>5517052</v>
          </cell>
          <cell r="L1909">
            <v>99386</v>
          </cell>
          <cell r="M1909">
            <v>346074</v>
          </cell>
          <cell r="N1909">
            <v>439191</v>
          </cell>
          <cell r="O1909">
            <v>361106</v>
          </cell>
          <cell r="P1909">
            <v>380657</v>
          </cell>
          <cell r="Q1909">
            <v>407602</v>
          </cell>
          <cell r="R1909">
            <v>250314</v>
          </cell>
          <cell r="S1909">
            <v>184792</v>
          </cell>
          <cell r="T1909">
            <v>235602</v>
          </cell>
          <cell r="U1909">
            <v>210973</v>
          </cell>
          <cell r="V1909">
            <v>197435</v>
          </cell>
          <cell r="W1909">
            <v>170918</v>
          </cell>
          <cell r="X1909">
            <v>237533</v>
          </cell>
          <cell r="Y1909">
            <v>175696</v>
          </cell>
          <cell r="Z1909">
            <v>106026</v>
          </cell>
          <cell r="AA1909">
            <v>244121</v>
          </cell>
          <cell r="AB1909">
            <v>159848</v>
          </cell>
          <cell r="AC1909">
            <v>167333</v>
          </cell>
          <cell r="AD1909">
            <v>132123</v>
          </cell>
          <cell r="AE1909">
            <v>207846</v>
          </cell>
          <cell r="AF1909">
            <v>150234</v>
          </cell>
          <cell r="AG1909">
            <v>107549</v>
          </cell>
          <cell r="AH1909">
            <v>70829</v>
          </cell>
          <cell r="AI1909">
            <v>86513</v>
          </cell>
          <cell r="AJ1909">
            <v>105504</v>
          </cell>
          <cell r="AK1909">
            <v>65798</v>
          </cell>
          <cell r="AL1909">
            <v>89940</v>
          </cell>
          <cell r="AM1909">
            <v>69069</v>
          </cell>
          <cell r="AN1909">
            <v>57040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  <cell r="J1910">
            <v>15113</v>
          </cell>
          <cell r="L1910">
            <v>296</v>
          </cell>
          <cell r="M1910">
            <v>2877</v>
          </cell>
          <cell r="N1910">
            <v>736</v>
          </cell>
          <cell r="O1910">
            <v>1848</v>
          </cell>
          <cell r="P1910">
            <v>115</v>
          </cell>
          <cell r="Q1910">
            <v>1097</v>
          </cell>
          <cell r="R1910">
            <v>184</v>
          </cell>
          <cell r="S1910">
            <v>855</v>
          </cell>
          <cell r="T1910">
            <v>1235</v>
          </cell>
          <cell r="U1910">
            <v>938</v>
          </cell>
          <cell r="V1910">
            <v>1674</v>
          </cell>
          <cell r="W1910">
            <v>825</v>
          </cell>
          <cell r="Y1910">
            <v>38</v>
          </cell>
          <cell r="Z1910">
            <v>46</v>
          </cell>
          <cell r="AA1910">
            <v>658</v>
          </cell>
          <cell r="AB1910">
            <v>101</v>
          </cell>
          <cell r="AC1910">
            <v>65</v>
          </cell>
          <cell r="AD1910">
            <v>227</v>
          </cell>
          <cell r="AE1910">
            <v>1090</v>
          </cell>
          <cell r="AF1910">
            <v>56</v>
          </cell>
          <cell r="AG1910">
            <v>152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  <cell r="J1911">
            <v>903743</v>
          </cell>
          <cell r="L1911">
            <v>15090</v>
          </cell>
          <cell r="M1911">
            <v>69980</v>
          </cell>
          <cell r="N1911">
            <v>140858</v>
          </cell>
          <cell r="O1911">
            <v>67834</v>
          </cell>
          <cell r="P1911">
            <v>53134</v>
          </cell>
          <cell r="Q1911">
            <v>60120</v>
          </cell>
          <cell r="R1911">
            <v>31158</v>
          </cell>
          <cell r="S1911">
            <v>43149</v>
          </cell>
          <cell r="T1911">
            <v>23024</v>
          </cell>
          <cell r="U1911">
            <v>48882</v>
          </cell>
          <cell r="V1911">
            <v>28208</v>
          </cell>
          <cell r="W1911">
            <v>40106</v>
          </cell>
          <cell r="X1911">
            <v>21181</v>
          </cell>
          <cell r="Y1911">
            <v>49028</v>
          </cell>
          <cell r="Z1911">
            <v>32400</v>
          </cell>
          <cell r="AA1911">
            <v>24534</v>
          </cell>
          <cell r="AB1911">
            <v>41414</v>
          </cell>
          <cell r="AC1911">
            <v>15176</v>
          </cell>
          <cell r="AD1911">
            <v>36368</v>
          </cell>
          <cell r="AE1911">
            <v>31666</v>
          </cell>
          <cell r="AF1911">
            <v>11500</v>
          </cell>
          <cell r="AG1911">
            <v>18254</v>
          </cell>
          <cell r="AH1911">
            <v>679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  <cell r="J1912">
            <v>412526</v>
          </cell>
          <cell r="L1912">
            <v>4326</v>
          </cell>
          <cell r="M1912">
            <v>19304</v>
          </cell>
          <cell r="N1912">
            <v>20568</v>
          </cell>
          <cell r="O1912">
            <v>95792</v>
          </cell>
          <cell r="P1912">
            <v>8252</v>
          </cell>
          <cell r="Q1912">
            <v>12407</v>
          </cell>
          <cell r="R1912">
            <v>16432</v>
          </cell>
          <cell r="S1912">
            <v>19061</v>
          </cell>
          <cell r="T1912">
            <v>22409</v>
          </cell>
          <cell r="U1912">
            <v>19612</v>
          </cell>
          <cell r="V1912">
            <v>8278</v>
          </cell>
          <cell r="W1912">
            <v>10126</v>
          </cell>
          <cell r="X1912">
            <v>10466</v>
          </cell>
          <cell r="Y1912">
            <v>10323</v>
          </cell>
          <cell r="Z1912">
            <v>24564</v>
          </cell>
          <cell r="AA1912">
            <v>26145</v>
          </cell>
          <cell r="AB1912">
            <v>6821</v>
          </cell>
          <cell r="AC1912">
            <v>19301</v>
          </cell>
          <cell r="AD1912">
            <v>14236</v>
          </cell>
          <cell r="AE1912">
            <v>17407</v>
          </cell>
          <cell r="AF1912">
            <v>14103</v>
          </cell>
          <cell r="AG1912">
            <v>12527</v>
          </cell>
          <cell r="AH1912">
            <v>66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  <cell r="J1913">
            <v>7389</v>
          </cell>
          <cell r="M1913">
            <v>103</v>
          </cell>
          <cell r="N1913">
            <v>446</v>
          </cell>
          <cell r="O1913">
            <v>123</v>
          </cell>
          <cell r="Q1913">
            <v>1261</v>
          </cell>
          <cell r="R1913">
            <v>231</v>
          </cell>
          <cell r="S1913">
            <v>385</v>
          </cell>
          <cell r="T1913">
            <v>295</v>
          </cell>
          <cell r="U1913">
            <v>493</v>
          </cell>
          <cell r="V1913">
            <v>240</v>
          </cell>
          <cell r="W1913">
            <v>153</v>
          </cell>
          <cell r="X1913">
            <v>192</v>
          </cell>
          <cell r="Y1913">
            <v>25</v>
          </cell>
          <cell r="Z1913">
            <v>1624</v>
          </cell>
          <cell r="AA1913">
            <v>234</v>
          </cell>
          <cell r="AB1913">
            <v>173</v>
          </cell>
          <cell r="AC1913">
            <v>379</v>
          </cell>
          <cell r="AD1913">
            <v>262</v>
          </cell>
          <cell r="AE1913">
            <v>498</v>
          </cell>
          <cell r="AF1913">
            <v>272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560892</v>
          </cell>
          <cell r="L1914">
            <v>2766</v>
          </cell>
          <cell r="M1914">
            <v>13725</v>
          </cell>
          <cell r="N1914">
            <v>29399</v>
          </cell>
          <cell r="O1914">
            <v>23294</v>
          </cell>
          <cell r="P1914">
            <v>15916</v>
          </cell>
          <cell r="Q1914">
            <v>6930</v>
          </cell>
          <cell r="R1914">
            <v>4330</v>
          </cell>
          <cell r="S1914">
            <v>31717</v>
          </cell>
          <cell r="T1914">
            <v>11833</v>
          </cell>
          <cell r="U1914">
            <v>24399</v>
          </cell>
          <cell r="V1914">
            <v>22933</v>
          </cell>
          <cell r="W1914">
            <v>15173</v>
          </cell>
          <cell r="X1914">
            <v>62880</v>
          </cell>
          <cell r="Y1914">
            <v>31851</v>
          </cell>
          <cell r="Z1914">
            <v>62535</v>
          </cell>
          <cell r="AA1914">
            <v>11956</v>
          </cell>
          <cell r="AB1914">
            <v>50422</v>
          </cell>
          <cell r="AC1914">
            <v>49260</v>
          </cell>
          <cell r="AD1914">
            <v>13576</v>
          </cell>
          <cell r="AE1914">
            <v>16625</v>
          </cell>
          <cell r="AF1914">
            <v>4666</v>
          </cell>
          <cell r="AG1914">
            <v>19437</v>
          </cell>
          <cell r="AH1914">
            <v>35269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  <cell r="J1915">
            <v>205783</v>
          </cell>
          <cell r="L1915">
            <v>2089</v>
          </cell>
          <cell r="M1915">
            <v>11730</v>
          </cell>
          <cell r="N1915">
            <v>11335</v>
          </cell>
          <cell r="O1915">
            <v>5503</v>
          </cell>
          <cell r="P1915">
            <v>8676</v>
          </cell>
          <cell r="Q1915">
            <v>3006</v>
          </cell>
          <cell r="R1915">
            <v>6881</v>
          </cell>
          <cell r="S1915">
            <v>7780</v>
          </cell>
          <cell r="T1915">
            <v>12353</v>
          </cell>
          <cell r="U1915">
            <v>16108</v>
          </cell>
          <cell r="V1915">
            <v>10652</v>
          </cell>
          <cell r="W1915">
            <v>12245</v>
          </cell>
          <cell r="X1915">
            <v>14803</v>
          </cell>
          <cell r="Y1915">
            <v>15393</v>
          </cell>
          <cell r="Z1915">
            <v>9565</v>
          </cell>
          <cell r="AA1915">
            <v>8977</v>
          </cell>
          <cell r="AB1915">
            <v>15590</v>
          </cell>
          <cell r="AC1915">
            <v>12070</v>
          </cell>
          <cell r="AD1915">
            <v>2528</v>
          </cell>
          <cell r="AE1915">
            <v>11345</v>
          </cell>
          <cell r="AF1915">
            <v>653</v>
          </cell>
          <cell r="AG1915">
            <v>6501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250147</v>
          </cell>
          <cell r="L1916">
            <v>4161</v>
          </cell>
          <cell r="M1916">
            <v>10513</v>
          </cell>
          <cell r="N1916">
            <v>22064</v>
          </cell>
          <cell r="O1916">
            <v>8127</v>
          </cell>
          <cell r="P1916">
            <v>18159</v>
          </cell>
          <cell r="Q1916">
            <v>5837</v>
          </cell>
          <cell r="R1916">
            <v>15532</v>
          </cell>
          <cell r="S1916">
            <v>7359</v>
          </cell>
          <cell r="T1916">
            <v>7131</v>
          </cell>
          <cell r="U1916">
            <v>13245</v>
          </cell>
          <cell r="V1916">
            <v>7131</v>
          </cell>
          <cell r="W1916">
            <v>7169</v>
          </cell>
          <cell r="X1916">
            <v>8174</v>
          </cell>
          <cell r="Y1916">
            <v>5477</v>
          </cell>
          <cell r="Z1916">
            <v>6358</v>
          </cell>
          <cell r="AA1916">
            <v>5191</v>
          </cell>
          <cell r="AB1916">
            <v>7102</v>
          </cell>
          <cell r="AC1916">
            <v>10192</v>
          </cell>
          <cell r="AD1916">
            <v>6690</v>
          </cell>
          <cell r="AE1916">
            <v>10713</v>
          </cell>
          <cell r="AF1916">
            <v>6720</v>
          </cell>
          <cell r="AG1916">
            <v>4650</v>
          </cell>
          <cell r="AH1916">
            <v>8177</v>
          </cell>
          <cell r="AI1916">
            <v>8758</v>
          </cell>
          <cell r="AJ1916">
            <v>8501</v>
          </cell>
          <cell r="AK1916">
            <v>8052</v>
          </cell>
          <cell r="AL1916">
            <v>6149</v>
          </cell>
          <cell r="AM1916">
            <v>8812</v>
          </cell>
          <cell r="AN1916">
            <v>4003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  <cell r="J1917">
            <v>833012</v>
          </cell>
          <cell r="L1917">
            <v>3863</v>
          </cell>
          <cell r="M1917">
            <v>32572</v>
          </cell>
          <cell r="N1917">
            <v>31559</v>
          </cell>
          <cell r="O1917">
            <v>39258</v>
          </cell>
          <cell r="P1917">
            <v>48800</v>
          </cell>
          <cell r="Q1917">
            <v>58335</v>
          </cell>
          <cell r="R1917">
            <v>28341</v>
          </cell>
          <cell r="S1917">
            <v>29728</v>
          </cell>
          <cell r="T1917">
            <v>53360</v>
          </cell>
          <cell r="U1917">
            <v>55194</v>
          </cell>
          <cell r="V1917">
            <v>27326</v>
          </cell>
          <cell r="W1917">
            <v>19604</v>
          </cell>
          <cell r="X1917">
            <v>36356</v>
          </cell>
          <cell r="Y1917">
            <v>18715</v>
          </cell>
          <cell r="Z1917">
            <v>41123</v>
          </cell>
          <cell r="AA1917">
            <v>36450</v>
          </cell>
          <cell r="AB1917">
            <v>31357</v>
          </cell>
          <cell r="AC1917">
            <v>59154</v>
          </cell>
          <cell r="AD1917">
            <v>22790</v>
          </cell>
          <cell r="AE1917">
            <v>46682</v>
          </cell>
          <cell r="AF1917">
            <v>14059</v>
          </cell>
          <cell r="AG1917">
            <v>4296</v>
          </cell>
          <cell r="AH1917">
            <v>11846</v>
          </cell>
          <cell r="AI1917">
            <v>15596</v>
          </cell>
          <cell r="AJ1917">
            <v>26795</v>
          </cell>
          <cell r="AK1917">
            <v>6044</v>
          </cell>
          <cell r="AL1917">
            <v>6718</v>
          </cell>
          <cell r="AM1917">
            <v>18792</v>
          </cell>
          <cell r="AN1917">
            <v>6564</v>
          </cell>
          <cell r="AO1917">
            <v>1735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1503142</v>
          </cell>
          <cell r="L1918">
            <v>11303</v>
          </cell>
          <cell r="M1918">
            <v>52218</v>
          </cell>
          <cell r="N1918">
            <v>81108</v>
          </cell>
          <cell r="O1918">
            <v>35125</v>
          </cell>
          <cell r="P1918">
            <v>55354</v>
          </cell>
          <cell r="Q1918">
            <v>55453</v>
          </cell>
          <cell r="R1918">
            <v>58737</v>
          </cell>
          <cell r="S1918">
            <v>62067</v>
          </cell>
          <cell r="T1918">
            <v>66694</v>
          </cell>
          <cell r="U1918">
            <v>86902</v>
          </cell>
          <cell r="V1918">
            <v>53566</v>
          </cell>
          <cell r="W1918">
            <v>44006</v>
          </cell>
          <cell r="X1918">
            <v>66939</v>
          </cell>
          <cell r="Y1918">
            <v>47429</v>
          </cell>
          <cell r="Z1918">
            <v>69472</v>
          </cell>
          <cell r="AA1918">
            <v>67040</v>
          </cell>
          <cell r="AB1918">
            <v>63178</v>
          </cell>
          <cell r="AC1918">
            <v>71053</v>
          </cell>
          <cell r="AD1918">
            <v>60830</v>
          </cell>
          <cell r="AE1918">
            <v>47232</v>
          </cell>
          <cell r="AF1918">
            <v>30918</v>
          </cell>
          <cell r="AG1918">
            <v>34918</v>
          </cell>
          <cell r="AH1918">
            <v>38242</v>
          </cell>
          <cell r="AI1918">
            <v>30446</v>
          </cell>
          <cell r="AJ1918">
            <v>39078</v>
          </cell>
          <cell r="AK1918">
            <v>42826</v>
          </cell>
          <cell r="AL1918">
            <v>52493</v>
          </cell>
          <cell r="AM1918">
            <v>47220</v>
          </cell>
          <cell r="AN1918">
            <v>29807</v>
          </cell>
          <cell r="AO1918">
            <v>1488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  <cell r="J1919">
            <v>19082</v>
          </cell>
          <cell r="M1919">
            <v>419</v>
          </cell>
          <cell r="N1919">
            <v>874</v>
          </cell>
          <cell r="O1919">
            <v>358</v>
          </cell>
          <cell r="P1919">
            <v>257</v>
          </cell>
          <cell r="Q1919">
            <v>45</v>
          </cell>
          <cell r="R1919">
            <v>150</v>
          </cell>
          <cell r="S1919">
            <v>691</v>
          </cell>
          <cell r="U1919">
            <v>538</v>
          </cell>
          <cell r="V1919">
            <v>38</v>
          </cell>
          <cell r="W1919">
            <v>63</v>
          </cell>
          <cell r="X1919">
            <v>92</v>
          </cell>
          <cell r="Z1919">
            <v>70</v>
          </cell>
          <cell r="AB1919">
            <v>808</v>
          </cell>
          <cell r="AC1919">
            <v>653</v>
          </cell>
          <cell r="AD1919">
            <v>296</v>
          </cell>
          <cell r="AE1919">
            <v>626</v>
          </cell>
          <cell r="AF1919">
            <v>478</v>
          </cell>
          <cell r="AG1919">
            <v>597</v>
          </cell>
          <cell r="AH1919">
            <v>1033</v>
          </cell>
          <cell r="AI1919">
            <v>1515</v>
          </cell>
          <cell r="AJ1919">
            <v>4810</v>
          </cell>
          <cell r="AK1919">
            <v>1351</v>
          </cell>
          <cell r="AL1919">
            <v>917</v>
          </cell>
          <cell r="AM1919">
            <v>537</v>
          </cell>
          <cell r="AN1919">
            <v>1866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  <cell r="J1920">
            <v>354658</v>
          </cell>
          <cell r="M1920">
            <v>1501</v>
          </cell>
          <cell r="N1920">
            <v>1636</v>
          </cell>
          <cell r="O1920">
            <v>10896</v>
          </cell>
          <cell r="P1920">
            <v>662</v>
          </cell>
          <cell r="Q1920">
            <v>379</v>
          </cell>
          <cell r="R1920">
            <v>3781</v>
          </cell>
          <cell r="S1920">
            <v>742</v>
          </cell>
          <cell r="T1920">
            <v>3081</v>
          </cell>
          <cell r="V1920">
            <v>424</v>
          </cell>
          <cell r="W1920">
            <v>32</v>
          </cell>
          <cell r="Y1920">
            <v>549</v>
          </cell>
          <cell r="AC1920">
            <v>28</v>
          </cell>
          <cell r="AD1920">
            <v>3845</v>
          </cell>
          <cell r="AF1920">
            <v>2472</v>
          </cell>
          <cell r="AG1920">
            <v>9749</v>
          </cell>
          <cell r="AH1920">
            <v>3451</v>
          </cell>
          <cell r="AI1920">
            <v>26936</v>
          </cell>
          <cell r="AJ1920">
            <v>63608</v>
          </cell>
          <cell r="AK1920">
            <v>62898</v>
          </cell>
          <cell r="AL1920">
            <v>78025</v>
          </cell>
          <cell r="AM1920">
            <v>30021</v>
          </cell>
          <cell r="AN1920">
            <v>48190</v>
          </cell>
          <cell r="AO1920">
            <v>1752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  <cell r="J1921">
            <v>588239</v>
          </cell>
          <cell r="L1921">
            <v>1779</v>
          </cell>
          <cell r="M1921">
            <v>3556</v>
          </cell>
          <cell r="N1921">
            <v>598</v>
          </cell>
          <cell r="O1921">
            <v>46838</v>
          </cell>
          <cell r="P1921">
            <v>2021</v>
          </cell>
          <cell r="Q1921">
            <v>1880</v>
          </cell>
          <cell r="R1921">
            <v>2355</v>
          </cell>
          <cell r="S1921">
            <v>1478</v>
          </cell>
          <cell r="T1921">
            <v>234</v>
          </cell>
          <cell r="V1921">
            <v>942</v>
          </cell>
          <cell r="X1921">
            <v>1921</v>
          </cell>
          <cell r="Y1921">
            <v>540</v>
          </cell>
          <cell r="AA1921">
            <v>642</v>
          </cell>
          <cell r="AB1921">
            <v>1221</v>
          </cell>
          <cell r="AC1921">
            <v>866</v>
          </cell>
          <cell r="AD1921">
            <v>89</v>
          </cell>
          <cell r="AE1921">
            <v>1261</v>
          </cell>
          <cell r="AF1921">
            <v>5894</v>
          </cell>
          <cell r="AG1921">
            <v>14336</v>
          </cell>
          <cell r="AH1921">
            <v>33644</v>
          </cell>
          <cell r="AI1921">
            <v>55277</v>
          </cell>
          <cell r="AJ1921">
            <v>65808</v>
          </cell>
          <cell r="AK1921">
            <v>81084</v>
          </cell>
          <cell r="AL1921">
            <v>46747</v>
          </cell>
          <cell r="AM1921">
            <v>91954</v>
          </cell>
          <cell r="AN1921">
            <v>67843</v>
          </cell>
          <cell r="AO1921">
            <v>57431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3712027</v>
          </cell>
          <cell r="L1922">
            <v>120019</v>
          </cell>
          <cell r="M1922">
            <v>256498</v>
          </cell>
          <cell r="N1922">
            <v>231046</v>
          </cell>
          <cell r="O1922">
            <v>235886</v>
          </cell>
          <cell r="P1922">
            <v>223902</v>
          </cell>
          <cell r="Q1922">
            <v>243411</v>
          </cell>
          <cell r="R1922">
            <v>245109</v>
          </cell>
          <cell r="S1922">
            <v>224033</v>
          </cell>
          <cell r="T1922">
            <v>207540</v>
          </cell>
          <cell r="U1922">
            <v>215227</v>
          </cell>
          <cell r="V1922">
            <v>170443</v>
          </cell>
          <cell r="W1922">
            <v>131728</v>
          </cell>
          <cell r="X1922">
            <v>128641</v>
          </cell>
          <cell r="Y1922">
            <v>127498</v>
          </cell>
          <cell r="Z1922">
            <v>118197</v>
          </cell>
          <cell r="AA1922">
            <v>119418</v>
          </cell>
          <cell r="AB1922">
            <v>105272</v>
          </cell>
          <cell r="AC1922">
            <v>98442</v>
          </cell>
          <cell r="AD1922">
            <v>80293</v>
          </cell>
          <cell r="AE1922">
            <v>69933</v>
          </cell>
          <cell r="AF1922">
            <v>59403</v>
          </cell>
          <cell r="AG1922">
            <v>48002</v>
          </cell>
          <cell r="AH1922">
            <v>44108</v>
          </cell>
          <cell r="AI1922">
            <v>40680</v>
          </cell>
          <cell r="AJ1922">
            <v>40441</v>
          </cell>
          <cell r="AK1922">
            <v>45164</v>
          </cell>
          <cell r="AL1922">
            <v>39602</v>
          </cell>
          <cell r="AM1922">
            <v>32138</v>
          </cell>
          <cell r="AN1922">
            <v>9953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214573</v>
          </cell>
          <cell r="L1923">
            <v>8339</v>
          </cell>
          <cell r="M1923">
            <v>12165</v>
          </cell>
          <cell r="N1923">
            <v>19061</v>
          </cell>
          <cell r="O1923">
            <v>20346</v>
          </cell>
          <cell r="P1923">
            <v>11150</v>
          </cell>
          <cell r="Q1923">
            <v>10187</v>
          </cell>
          <cell r="R1923">
            <v>13349</v>
          </cell>
          <cell r="S1923">
            <v>21527</v>
          </cell>
          <cell r="T1923">
            <v>9731</v>
          </cell>
          <cell r="U1923">
            <v>7767</v>
          </cell>
          <cell r="V1923">
            <v>5902</v>
          </cell>
          <cell r="W1923">
            <v>6884</v>
          </cell>
          <cell r="X1923">
            <v>6520</v>
          </cell>
          <cell r="Y1923">
            <v>7349</v>
          </cell>
          <cell r="Z1923">
            <v>7023</v>
          </cell>
          <cell r="AA1923">
            <v>5150</v>
          </cell>
          <cell r="AB1923">
            <v>4325</v>
          </cell>
          <cell r="AC1923">
            <v>5592</v>
          </cell>
          <cell r="AD1923">
            <v>5009</v>
          </cell>
          <cell r="AE1923">
            <v>4975</v>
          </cell>
          <cell r="AF1923">
            <v>2975</v>
          </cell>
          <cell r="AG1923">
            <v>1792</v>
          </cell>
          <cell r="AH1923">
            <v>2583</v>
          </cell>
          <cell r="AI1923">
            <v>2022</v>
          </cell>
          <cell r="AJ1923">
            <v>3320</v>
          </cell>
          <cell r="AK1923">
            <v>823</v>
          </cell>
          <cell r="AL1923">
            <v>1246</v>
          </cell>
          <cell r="AM1923">
            <v>6535</v>
          </cell>
          <cell r="AN1923">
            <v>926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970790</v>
          </cell>
          <cell r="L1924">
            <v>17593</v>
          </cell>
          <cell r="M1924">
            <v>41414</v>
          </cell>
          <cell r="N1924">
            <v>46514</v>
          </cell>
          <cell r="O1924">
            <v>40115</v>
          </cell>
          <cell r="P1924">
            <v>37215</v>
          </cell>
          <cell r="Q1924">
            <v>49450</v>
          </cell>
          <cell r="R1924">
            <v>54391</v>
          </cell>
          <cell r="S1924">
            <v>56716</v>
          </cell>
          <cell r="T1924">
            <v>60587</v>
          </cell>
          <cell r="U1924">
            <v>55412</v>
          </cell>
          <cell r="V1924">
            <v>44910</v>
          </cell>
          <cell r="W1924">
            <v>39722</v>
          </cell>
          <cell r="X1924">
            <v>55423</v>
          </cell>
          <cell r="Y1924">
            <v>45953</v>
          </cell>
          <cell r="Z1924">
            <v>38267</v>
          </cell>
          <cell r="AA1924">
            <v>44388</v>
          </cell>
          <cell r="AB1924">
            <v>27003</v>
          </cell>
          <cell r="AC1924">
            <v>32019</v>
          </cell>
          <cell r="AD1924">
            <v>24054</v>
          </cell>
          <cell r="AE1924">
            <v>17568</v>
          </cell>
          <cell r="AF1924">
            <v>20483</v>
          </cell>
          <cell r="AG1924">
            <v>22012</v>
          </cell>
          <cell r="AH1924">
            <v>15046</v>
          </cell>
          <cell r="AI1924">
            <v>15834</v>
          </cell>
          <cell r="AJ1924">
            <v>13275</v>
          </cell>
          <cell r="AK1924">
            <v>18414</v>
          </cell>
          <cell r="AL1924">
            <v>15335</v>
          </cell>
          <cell r="AM1924">
            <v>17740</v>
          </cell>
          <cell r="AN1924">
            <v>3937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10613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209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668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132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381556</v>
          </cell>
          <cell r="L1926">
            <v>913</v>
          </cell>
          <cell r="M1926">
            <v>9839</v>
          </cell>
          <cell r="N1926">
            <v>16082</v>
          </cell>
          <cell r="O1926">
            <v>12300</v>
          </cell>
          <cell r="P1926">
            <v>45609</v>
          </cell>
          <cell r="Q1926">
            <v>21565</v>
          </cell>
          <cell r="R1926">
            <v>61080</v>
          </cell>
          <cell r="S1926">
            <v>21127</v>
          </cell>
          <cell r="T1926">
            <v>16044</v>
          </cell>
          <cell r="U1926">
            <v>9336</v>
          </cell>
          <cell r="V1926">
            <v>5065</v>
          </cell>
          <cell r="W1926">
            <v>27228</v>
          </cell>
          <cell r="X1926">
            <v>8290</v>
          </cell>
          <cell r="Y1926">
            <v>9225</v>
          </cell>
          <cell r="Z1926">
            <v>710</v>
          </cell>
          <cell r="AA1926">
            <v>12642</v>
          </cell>
          <cell r="AB1926">
            <v>10570</v>
          </cell>
          <cell r="AD1926">
            <v>2595</v>
          </cell>
          <cell r="AE1926">
            <v>2021</v>
          </cell>
          <cell r="AF1926">
            <v>8580</v>
          </cell>
          <cell r="AG1926">
            <v>30874</v>
          </cell>
          <cell r="AH1926">
            <v>20577</v>
          </cell>
          <cell r="AI1926">
            <v>7772</v>
          </cell>
          <cell r="AJ1926">
            <v>937</v>
          </cell>
          <cell r="AK1926">
            <v>5181</v>
          </cell>
          <cell r="AL1926">
            <v>1946</v>
          </cell>
          <cell r="AM1926">
            <v>3262</v>
          </cell>
          <cell r="AN1926">
            <v>3753</v>
          </cell>
          <cell r="AO1926">
            <v>6433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65342</v>
          </cell>
          <cell r="L1927">
            <v>312</v>
          </cell>
          <cell r="M1927">
            <v>5586</v>
          </cell>
          <cell r="N1927">
            <v>3655</v>
          </cell>
          <cell r="O1927">
            <v>7574</v>
          </cell>
          <cell r="P1927">
            <v>1839</v>
          </cell>
          <cell r="Q1927">
            <v>1390</v>
          </cell>
          <cell r="R1927">
            <v>4020</v>
          </cell>
          <cell r="S1927">
            <v>3789</v>
          </cell>
          <cell r="T1927">
            <v>2668</v>
          </cell>
          <cell r="U1927">
            <v>3341</v>
          </cell>
          <cell r="V1927">
            <v>3825</v>
          </cell>
          <cell r="W1927">
            <v>1814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9077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90761</v>
          </cell>
          <cell r="L1928">
            <v>3466</v>
          </cell>
          <cell r="M1928">
            <v>6646</v>
          </cell>
          <cell r="N1928">
            <v>7301</v>
          </cell>
          <cell r="O1928">
            <v>9857</v>
          </cell>
          <cell r="P1928">
            <v>7287</v>
          </cell>
          <cell r="Q1928">
            <v>3829</v>
          </cell>
          <cell r="R1928">
            <v>5077</v>
          </cell>
          <cell r="S1928">
            <v>3901</v>
          </cell>
          <cell r="T1928">
            <v>3419</v>
          </cell>
          <cell r="U1928">
            <v>3967</v>
          </cell>
          <cell r="V1928">
            <v>3699</v>
          </cell>
          <cell r="W1928">
            <v>4171</v>
          </cell>
          <cell r="X1928">
            <v>3786</v>
          </cell>
          <cell r="Y1928">
            <v>3849</v>
          </cell>
          <cell r="Z1928">
            <v>2092</v>
          </cell>
          <cell r="AA1928">
            <v>618</v>
          </cell>
          <cell r="AB1928">
            <v>1732</v>
          </cell>
          <cell r="AC1928">
            <v>1838</v>
          </cell>
          <cell r="AD1928">
            <v>2059</v>
          </cell>
          <cell r="AE1928">
            <v>3069</v>
          </cell>
          <cell r="AF1928">
            <v>1800</v>
          </cell>
          <cell r="AG1928">
            <v>1244</v>
          </cell>
          <cell r="AH1928">
            <v>483</v>
          </cell>
          <cell r="AI1928">
            <v>1177</v>
          </cell>
          <cell r="AJ1928">
            <v>926</v>
          </cell>
          <cell r="AK1928">
            <v>1134</v>
          </cell>
          <cell r="AL1928">
            <v>1139</v>
          </cell>
          <cell r="AM1928">
            <v>741</v>
          </cell>
          <cell r="AN1928">
            <v>454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658166</v>
          </cell>
          <cell r="L1929">
            <v>2584</v>
          </cell>
          <cell r="M1929">
            <v>14194</v>
          </cell>
          <cell r="N1929">
            <v>47564</v>
          </cell>
          <cell r="O1929">
            <v>230628</v>
          </cell>
          <cell r="P1929">
            <v>66392</v>
          </cell>
          <cell r="Q1929">
            <v>26018</v>
          </cell>
          <cell r="R1929">
            <v>15005</v>
          </cell>
          <cell r="S1929">
            <v>16955</v>
          </cell>
          <cell r="T1929">
            <v>27140</v>
          </cell>
          <cell r="U1929">
            <v>7865</v>
          </cell>
          <cell r="V1929">
            <v>12140</v>
          </cell>
          <cell r="W1929">
            <v>15391</v>
          </cell>
          <cell r="X1929">
            <v>16009</v>
          </cell>
          <cell r="Y1929">
            <v>24616</v>
          </cell>
          <cell r="Z1929">
            <v>9522</v>
          </cell>
          <cell r="AA1929">
            <v>15462</v>
          </cell>
          <cell r="AB1929">
            <v>4701</v>
          </cell>
          <cell r="AC1929">
            <v>7708</v>
          </cell>
          <cell r="AD1929">
            <v>9564</v>
          </cell>
          <cell r="AE1929">
            <v>10697</v>
          </cell>
          <cell r="AF1929">
            <v>629</v>
          </cell>
          <cell r="AG1929">
            <v>2247</v>
          </cell>
          <cell r="AH1929">
            <v>36890</v>
          </cell>
          <cell r="AI1929">
            <v>26747</v>
          </cell>
          <cell r="AJ1929">
            <v>697</v>
          </cell>
          <cell r="AK1929">
            <v>892</v>
          </cell>
          <cell r="AL1929">
            <v>211</v>
          </cell>
          <cell r="AM1929">
            <v>7179</v>
          </cell>
          <cell r="AN1929">
            <v>2519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1855325</v>
          </cell>
          <cell r="L1930">
            <v>29676</v>
          </cell>
          <cell r="M1930">
            <v>63516</v>
          </cell>
          <cell r="N1930">
            <v>134470</v>
          </cell>
          <cell r="O1930">
            <v>122160</v>
          </cell>
          <cell r="P1930">
            <v>103868</v>
          </cell>
          <cell r="Q1930">
            <v>56008</v>
          </cell>
          <cell r="R1930">
            <v>56600</v>
          </cell>
          <cell r="S1930">
            <v>53405</v>
          </cell>
          <cell r="T1930">
            <v>57553</v>
          </cell>
          <cell r="U1930">
            <v>64138</v>
          </cell>
          <cell r="V1930">
            <v>71109</v>
          </cell>
          <cell r="W1930">
            <v>53266</v>
          </cell>
          <cell r="X1930">
            <v>54428</v>
          </cell>
          <cell r="Y1930">
            <v>31759</v>
          </cell>
          <cell r="Z1930">
            <v>29339</v>
          </cell>
          <cell r="AA1930">
            <v>41578</v>
          </cell>
          <cell r="AB1930">
            <v>260868</v>
          </cell>
          <cell r="AC1930">
            <v>97707</v>
          </cell>
          <cell r="AD1930">
            <v>37258</v>
          </cell>
          <cell r="AE1930">
            <v>40479</v>
          </cell>
          <cell r="AF1930">
            <v>28537</v>
          </cell>
          <cell r="AG1930">
            <v>16028</v>
          </cell>
          <cell r="AH1930">
            <v>27252</v>
          </cell>
          <cell r="AI1930">
            <v>86381</v>
          </cell>
          <cell r="AJ1930">
            <v>73990</v>
          </cell>
          <cell r="AK1930">
            <v>22533</v>
          </cell>
          <cell r="AL1930">
            <v>41952</v>
          </cell>
          <cell r="AM1930">
            <v>26721</v>
          </cell>
          <cell r="AN1930">
            <v>31724</v>
          </cell>
          <cell r="AO1930">
            <v>3164</v>
          </cell>
          <cell r="AP1930">
            <v>37858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194736</v>
          </cell>
          <cell r="L1931">
            <v>7206</v>
          </cell>
          <cell r="M1931">
            <v>14839</v>
          </cell>
          <cell r="N1931">
            <v>16087</v>
          </cell>
          <cell r="O1931">
            <v>20230</v>
          </cell>
          <cell r="P1931">
            <v>18645</v>
          </cell>
          <cell r="Q1931">
            <v>10207</v>
          </cell>
          <cell r="R1931">
            <v>8407</v>
          </cell>
          <cell r="S1931">
            <v>11041</v>
          </cell>
          <cell r="T1931">
            <v>15798</v>
          </cell>
          <cell r="U1931">
            <v>15577</v>
          </cell>
          <cell r="V1931">
            <v>9853</v>
          </cell>
          <cell r="W1931">
            <v>6122</v>
          </cell>
          <cell r="X1931">
            <v>4003</v>
          </cell>
          <cell r="Y1931">
            <v>4235</v>
          </cell>
          <cell r="Z1931">
            <v>5061</v>
          </cell>
          <cell r="AA1931">
            <v>3721</v>
          </cell>
          <cell r="AB1931">
            <v>2562</v>
          </cell>
          <cell r="AC1931">
            <v>6742</v>
          </cell>
          <cell r="AD1931">
            <v>3182</v>
          </cell>
          <cell r="AE1931">
            <v>935</v>
          </cell>
          <cell r="AF1931">
            <v>1621</v>
          </cell>
          <cell r="AG1931">
            <v>1358</v>
          </cell>
          <cell r="AH1931">
            <v>1734</v>
          </cell>
          <cell r="AI1931">
            <v>1138</v>
          </cell>
          <cell r="AJ1931">
            <v>1473</v>
          </cell>
          <cell r="AK1931">
            <v>1209</v>
          </cell>
          <cell r="AL1931">
            <v>1480</v>
          </cell>
          <cell r="AM1931">
            <v>220</v>
          </cell>
          <cell r="AN1931">
            <v>50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  <cell r="J1932">
            <v>490929</v>
          </cell>
          <cell r="L1932">
            <v>2253</v>
          </cell>
          <cell r="M1932">
            <v>23345</v>
          </cell>
          <cell r="N1932">
            <v>120502</v>
          </cell>
          <cell r="O1932">
            <v>57673</v>
          </cell>
          <cell r="P1932">
            <v>22808</v>
          </cell>
          <cell r="Q1932">
            <v>8288</v>
          </cell>
          <cell r="R1932">
            <v>34815</v>
          </cell>
          <cell r="S1932">
            <v>6805</v>
          </cell>
          <cell r="T1932">
            <v>5429</v>
          </cell>
          <cell r="U1932">
            <v>2360</v>
          </cell>
          <cell r="V1932">
            <v>5051</v>
          </cell>
          <cell r="W1932">
            <v>6373</v>
          </cell>
          <cell r="X1932">
            <v>5930</v>
          </cell>
          <cell r="Y1932">
            <v>13186</v>
          </cell>
          <cell r="Z1932">
            <v>10028</v>
          </cell>
          <cell r="AA1932">
            <v>4423</v>
          </cell>
          <cell r="AB1932">
            <v>4181</v>
          </cell>
          <cell r="AC1932">
            <v>6779</v>
          </cell>
          <cell r="AD1932">
            <v>2271</v>
          </cell>
          <cell r="AE1932">
            <v>344</v>
          </cell>
          <cell r="AF1932">
            <v>10568</v>
          </cell>
          <cell r="AG1932">
            <v>660</v>
          </cell>
          <cell r="AH1932">
            <v>66713</v>
          </cell>
          <cell r="AI1932">
            <v>530</v>
          </cell>
          <cell r="AJ1932">
            <v>518</v>
          </cell>
          <cell r="AK1932">
            <v>1939</v>
          </cell>
          <cell r="AL1932">
            <v>101</v>
          </cell>
          <cell r="AM1932">
            <v>66465</v>
          </cell>
          <cell r="AN1932">
            <v>591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5999642</v>
          </cell>
          <cell r="L1933">
            <v>149900</v>
          </cell>
          <cell r="M1933">
            <v>342947</v>
          </cell>
          <cell r="N1933">
            <v>396873</v>
          </cell>
          <cell r="O1933">
            <v>421389</v>
          </cell>
          <cell r="P1933">
            <v>398317</v>
          </cell>
          <cell r="Q1933">
            <v>213172</v>
          </cell>
          <cell r="R1933">
            <v>157055</v>
          </cell>
          <cell r="S1933">
            <v>200000</v>
          </cell>
          <cell r="T1933">
            <v>220159</v>
          </cell>
          <cell r="U1933">
            <v>255057</v>
          </cell>
          <cell r="V1933">
            <v>220773</v>
          </cell>
          <cell r="W1933">
            <v>202802</v>
          </cell>
          <cell r="X1933">
            <v>183033</v>
          </cell>
          <cell r="Y1933">
            <v>271941</v>
          </cell>
          <cell r="Z1933">
            <v>127881</v>
          </cell>
          <cell r="AA1933">
            <v>127801</v>
          </cell>
          <cell r="AB1933">
            <v>215153</v>
          </cell>
          <cell r="AC1933">
            <v>312930</v>
          </cell>
          <cell r="AD1933">
            <v>377183</v>
          </cell>
          <cell r="AE1933">
            <v>283351</v>
          </cell>
          <cell r="AF1933">
            <v>131286</v>
          </cell>
          <cell r="AG1933">
            <v>108007</v>
          </cell>
          <cell r="AH1933">
            <v>74618</v>
          </cell>
          <cell r="AI1933">
            <v>107376</v>
          </cell>
          <cell r="AJ1933">
            <v>115510</v>
          </cell>
          <cell r="AK1933">
            <v>121151</v>
          </cell>
          <cell r="AL1933">
            <v>95515</v>
          </cell>
          <cell r="AM1933">
            <v>91223</v>
          </cell>
          <cell r="AN1933">
            <v>67222</v>
          </cell>
          <cell r="AO1933">
            <v>10017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  <cell r="J1934">
            <v>12648</v>
          </cell>
          <cell r="L1934">
            <v>51</v>
          </cell>
          <cell r="M1934">
            <v>1646</v>
          </cell>
          <cell r="N1934">
            <v>182</v>
          </cell>
          <cell r="O1934">
            <v>256</v>
          </cell>
          <cell r="P1934">
            <v>1490</v>
          </cell>
          <cell r="Q1934">
            <v>123</v>
          </cell>
          <cell r="R1934">
            <v>460</v>
          </cell>
          <cell r="S1934">
            <v>430</v>
          </cell>
          <cell r="T1934">
            <v>232</v>
          </cell>
          <cell r="U1934">
            <v>47</v>
          </cell>
          <cell r="V1934">
            <v>142</v>
          </cell>
          <cell r="W1934">
            <v>897</v>
          </cell>
          <cell r="X1934">
            <v>2977</v>
          </cell>
          <cell r="Y1934">
            <v>1165</v>
          </cell>
          <cell r="Z1934">
            <v>969</v>
          </cell>
          <cell r="AA1934">
            <v>222</v>
          </cell>
          <cell r="AB1934">
            <v>15</v>
          </cell>
          <cell r="AC1934">
            <v>68</v>
          </cell>
          <cell r="AD1934">
            <v>263</v>
          </cell>
          <cell r="AE1934">
            <v>480</v>
          </cell>
          <cell r="AF1934">
            <v>467</v>
          </cell>
          <cell r="AG1934">
            <v>66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  <cell r="J1935">
            <v>1260953</v>
          </cell>
          <cell r="L1935">
            <v>16876</v>
          </cell>
          <cell r="M1935">
            <v>58589</v>
          </cell>
          <cell r="N1935">
            <v>80719</v>
          </cell>
          <cell r="O1935">
            <v>21328</v>
          </cell>
          <cell r="P1935">
            <v>48155</v>
          </cell>
          <cell r="Q1935">
            <v>56847</v>
          </cell>
          <cell r="R1935">
            <v>91221</v>
          </cell>
          <cell r="S1935">
            <v>58592</v>
          </cell>
          <cell r="T1935">
            <v>77343</v>
          </cell>
          <cell r="U1935">
            <v>92147</v>
          </cell>
          <cell r="V1935">
            <v>48799</v>
          </cell>
          <cell r="W1935">
            <v>80588</v>
          </cell>
          <cell r="X1935">
            <v>90441</v>
          </cell>
          <cell r="Y1935">
            <v>88979</v>
          </cell>
          <cell r="Z1935">
            <v>78025</v>
          </cell>
          <cell r="AA1935">
            <v>57175</v>
          </cell>
          <cell r="AB1935">
            <v>62429</v>
          </cell>
          <cell r="AC1935">
            <v>40799</v>
          </cell>
          <cell r="AD1935">
            <v>23515</v>
          </cell>
          <cell r="AE1935">
            <v>32448</v>
          </cell>
          <cell r="AF1935">
            <v>29159</v>
          </cell>
          <cell r="AG1935">
            <v>15335</v>
          </cell>
          <cell r="AH1935">
            <v>11444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  <cell r="J1936">
            <v>315507</v>
          </cell>
          <cell r="L1936">
            <v>2745</v>
          </cell>
          <cell r="M1936">
            <v>11265</v>
          </cell>
          <cell r="N1936">
            <v>13317</v>
          </cell>
          <cell r="O1936">
            <v>7083</v>
          </cell>
          <cell r="P1936">
            <v>10784</v>
          </cell>
          <cell r="Q1936">
            <v>20615</v>
          </cell>
          <cell r="R1936">
            <v>17487</v>
          </cell>
          <cell r="S1936">
            <v>9837</v>
          </cell>
          <cell r="T1936">
            <v>14126</v>
          </cell>
          <cell r="U1936">
            <v>10045</v>
          </cell>
          <cell r="V1936">
            <v>12592</v>
          </cell>
          <cell r="W1936">
            <v>22331</v>
          </cell>
          <cell r="X1936">
            <v>16862</v>
          </cell>
          <cell r="Y1936">
            <v>18240</v>
          </cell>
          <cell r="Z1936">
            <v>8636</v>
          </cell>
          <cell r="AA1936">
            <v>8215</v>
          </cell>
          <cell r="AB1936">
            <v>9158</v>
          </cell>
          <cell r="AC1936">
            <v>10542</v>
          </cell>
          <cell r="AD1936">
            <v>11452</v>
          </cell>
          <cell r="AE1936">
            <v>19210</v>
          </cell>
          <cell r="AF1936">
            <v>52744</v>
          </cell>
          <cell r="AG1936">
            <v>8221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  <cell r="J1937">
            <v>7911</v>
          </cell>
          <cell r="L1937">
            <v>276</v>
          </cell>
          <cell r="M1937">
            <v>67</v>
          </cell>
          <cell r="N1937">
            <v>198</v>
          </cell>
          <cell r="O1937">
            <v>111</v>
          </cell>
          <cell r="P1937">
            <v>382</v>
          </cell>
          <cell r="Q1937">
            <v>741</v>
          </cell>
          <cell r="R1937">
            <v>522</v>
          </cell>
          <cell r="S1937">
            <v>136</v>
          </cell>
          <cell r="T1937">
            <v>400</v>
          </cell>
          <cell r="U1937">
            <v>172</v>
          </cell>
          <cell r="V1937">
            <v>476</v>
          </cell>
          <cell r="W1937">
            <v>266</v>
          </cell>
          <cell r="X1937">
            <v>342</v>
          </cell>
          <cell r="Y1937">
            <v>1036</v>
          </cell>
          <cell r="Z1937">
            <v>530</v>
          </cell>
          <cell r="AA1937">
            <v>149</v>
          </cell>
          <cell r="AB1937">
            <v>839</v>
          </cell>
          <cell r="AC1937">
            <v>420</v>
          </cell>
          <cell r="AD1937">
            <v>401</v>
          </cell>
          <cell r="AE1937">
            <v>64</v>
          </cell>
          <cell r="AF1937">
            <v>202</v>
          </cell>
          <cell r="AG1937">
            <v>181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  <cell r="J1938">
            <v>723238</v>
          </cell>
          <cell r="L1938">
            <v>1614</v>
          </cell>
          <cell r="M1938">
            <v>20785</v>
          </cell>
          <cell r="N1938">
            <v>45944</v>
          </cell>
          <cell r="O1938">
            <v>8167</v>
          </cell>
          <cell r="P1938">
            <v>23515</v>
          </cell>
          <cell r="Q1938">
            <v>9824</v>
          </cell>
          <cell r="R1938">
            <v>26492</v>
          </cell>
          <cell r="S1938">
            <v>17247</v>
          </cell>
          <cell r="T1938">
            <v>81878</v>
          </cell>
          <cell r="U1938">
            <v>46130</v>
          </cell>
          <cell r="V1938">
            <v>12685</v>
          </cell>
          <cell r="W1938">
            <v>39419</v>
          </cell>
          <cell r="X1938">
            <v>81144</v>
          </cell>
          <cell r="Y1938">
            <v>24280</v>
          </cell>
          <cell r="Z1938">
            <v>53679</v>
          </cell>
          <cell r="AA1938">
            <v>43184</v>
          </cell>
          <cell r="AB1938">
            <v>48358</v>
          </cell>
          <cell r="AC1938">
            <v>65856</v>
          </cell>
          <cell r="AD1938">
            <v>15305</v>
          </cell>
          <cell r="AE1938">
            <v>20695</v>
          </cell>
          <cell r="AF1938">
            <v>11871</v>
          </cell>
          <cell r="AG1938">
            <v>14371</v>
          </cell>
          <cell r="AH1938">
            <v>10795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  <cell r="J1939">
            <v>348902</v>
          </cell>
          <cell r="L1939">
            <v>2021</v>
          </cell>
          <cell r="M1939">
            <v>16249</v>
          </cell>
          <cell r="N1939">
            <v>3005</v>
          </cell>
          <cell r="O1939">
            <v>273</v>
          </cell>
          <cell r="P1939">
            <v>3114</v>
          </cell>
          <cell r="Q1939">
            <v>38591</v>
          </cell>
          <cell r="R1939">
            <v>8501</v>
          </cell>
          <cell r="S1939">
            <v>11544</v>
          </cell>
          <cell r="T1939">
            <v>15128</v>
          </cell>
          <cell r="U1939">
            <v>35867</v>
          </cell>
          <cell r="V1939">
            <v>26940</v>
          </cell>
          <cell r="W1939">
            <v>41122</v>
          </cell>
          <cell r="X1939">
            <v>31198</v>
          </cell>
          <cell r="Y1939">
            <v>55616</v>
          </cell>
          <cell r="Z1939">
            <v>7692</v>
          </cell>
          <cell r="AA1939">
            <v>14220</v>
          </cell>
          <cell r="AB1939">
            <v>12882</v>
          </cell>
          <cell r="AC1939">
            <v>12537</v>
          </cell>
          <cell r="AD1939">
            <v>6685</v>
          </cell>
          <cell r="AE1939">
            <v>4610</v>
          </cell>
          <cell r="AF1939">
            <v>819</v>
          </cell>
          <cell r="AG1939">
            <v>288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228483</v>
          </cell>
          <cell r="L1940">
            <v>3713</v>
          </cell>
          <cell r="M1940">
            <v>7812</v>
          </cell>
          <cell r="N1940">
            <v>5273</v>
          </cell>
          <cell r="O1940">
            <v>5992</v>
          </cell>
          <cell r="P1940">
            <v>13581</v>
          </cell>
          <cell r="Q1940">
            <v>6998</v>
          </cell>
          <cell r="R1940">
            <v>8960</v>
          </cell>
          <cell r="S1940">
            <v>8381</v>
          </cell>
          <cell r="T1940">
            <v>9314</v>
          </cell>
          <cell r="U1940">
            <v>19305</v>
          </cell>
          <cell r="V1940">
            <v>11174</v>
          </cell>
          <cell r="W1940">
            <v>6956</v>
          </cell>
          <cell r="X1940">
            <v>6161</v>
          </cell>
          <cell r="Y1940">
            <v>4669</v>
          </cell>
          <cell r="Z1940">
            <v>9651</v>
          </cell>
          <cell r="AA1940">
            <v>11256</v>
          </cell>
          <cell r="AB1940">
            <v>7757</v>
          </cell>
          <cell r="AC1940">
            <v>6374</v>
          </cell>
          <cell r="AD1940">
            <v>9792</v>
          </cell>
          <cell r="AE1940">
            <v>5593</v>
          </cell>
          <cell r="AF1940">
            <v>6103</v>
          </cell>
          <cell r="AG1940">
            <v>4907</v>
          </cell>
          <cell r="AH1940">
            <v>10465</v>
          </cell>
          <cell r="AI1940">
            <v>8167</v>
          </cell>
          <cell r="AJ1940">
            <v>3015</v>
          </cell>
          <cell r="AK1940">
            <v>12117</v>
          </cell>
          <cell r="AL1940">
            <v>6407</v>
          </cell>
          <cell r="AM1940">
            <v>6152</v>
          </cell>
          <cell r="AN1940">
            <v>1669</v>
          </cell>
          <cell r="AO1940">
            <v>769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1432685</v>
          </cell>
          <cell r="L1941">
            <v>14118</v>
          </cell>
          <cell r="M1941">
            <v>43737</v>
          </cell>
          <cell r="N1941">
            <v>47716</v>
          </cell>
          <cell r="O1941">
            <v>53877</v>
          </cell>
          <cell r="P1941">
            <v>64884</v>
          </cell>
          <cell r="Q1941">
            <v>93931</v>
          </cell>
          <cell r="R1941">
            <v>72422</v>
          </cell>
          <cell r="S1941">
            <v>81104</v>
          </cell>
          <cell r="T1941">
            <v>64034</v>
          </cell>
          <cell r="U1941">
            <v>55791</v>
          </cell>
          <cell r="V1941">
            <v>50138</v>
          </cell>
          <cell r="W1941">
            <v>43452</v>
          </cell>
          <cell r="X1941">
            <v>85743</v>
          </cell>
          <cell r="Y1941">
            <v>41711</v>
          </cell>
          <cell r="Z1941">
            <v>99367</v>
          </cell>
          <cell r="AA1941">
            <v>82678</v>
          </cell>
          <cell r="AB1941">
            <v>68680</v>
          </cell>
          <cell r="AC1941">
            <v>47631</v>
          </cell>
          <cell r="AD1941">
            <v>38704</v>
          </cell>
          <cell r="AE1941">
            <v>37590</v>
          </cell>
          <cell r="AF1941">
            <v>41382</v>
          </cell>
          <cell r="AG1941">
            <v>17704</v>
          </cell>
          <cell r="AH1941">
            <v>13969</v>
          </cell>
          <cell r="AI1941">
            <v>32769</v>
          </cell>
          <cell r="AJ1941">
            <v>31097</v>
          </cell>
          <cell r="AK1941">
            <v>45842</v>
          </cell>
          <cell r="AL1941">
            <v>32467</v>
          </cell>
          <cell r="AM1941">
            <v>22669</v>
          </cell>
          <cell r="AN1941">
            <v>5211</v>
          </cell>
          <cell r="AO1941">
            <v>2267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2138577</v>
          </cell>
          <cell r="L1942">
            <v>22374</v>
          </cell>
          <cell r="M1942">
            <v>84633</v>
          </cell>
          <cell r="N1942">
            <v>103400</v>
          </cell>
          <cell r="O1942">
            <v>141845</v>
          </cell>
          <cell r="P1942">
            <v>84652</v>
          </cell>
          <cell r="Q1942">
            <v>96959</v>
          </cell>
          <cell r="R1942">
            <v>85437</v>
          </cell>
          <cell r="S1942">
            <v>57870</v>
          </cell>
          <cell r="T1942">
            <v>133869</v>
          </cell>
          <cell r="U1942">
            <v>84777</v>
          </cell>
          <cell r="V1942">
            <v>86656</v>
          </cell>
          <cell r="W1942">
            <v>70833</v>
          </cell>
          <cell r="X1942">
            <v>100575</v>
          </cell>
          <cell r="Y1942">
            <v>51986</v>
          </cell>
          <cell r="Z1942">
            <v>67514</v>
          </cell>
          <cell r="AA1942">
            <v>73484</v>
          </cell>
          <cell r="AB1942">
            <v>64559</v>
          </cell>
          <cell r="AC1942">
            <v>129166</v>
          </cell>
          <cell r="AD1942">
            <v>92727</v>
          </cell>
          <cell r="AE1942">
            <v>84929</v>
          </cell>
          <cell r="AF1942">
            <v>72766</v>
          </cell>
          <cell r="AG1942">
            <v>47169</v>
          </cell>
          <cell r="AH1942">
            <v>73403</v>
          </cell>
          <cell r="AI1942">
            <v>32008</v>
          </cell>
          <cell r="AJ1942">
            <v>41495</v>
          </cell>
          <cell r="AK1942">
            <v>41705</v>
          </cell>
          <cell r="AL1942">
            <v>58910</v>
          </cell>
          <cell r="AM1942">
            <v>26413</v>
          </cell>
          <cell r="AN1942">
            <v>25419</v>
          </cell>
          <cell r="AO1942">
            <v>1006</v>
          </cell>
          <cell r="AP1942">
            <v>38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  <cell r="J1943">
            <v>26503</v>
          </cell>
          <cell r="M1943">
            <v>147</v>
          </cell>
          <cell r="N1943">
            <v>418</v>
          </cell>
          <cell r="O1943">
            <v>404</v>
          </cell>
          <cell r="P1943">
            <v>237</v>
          </cell>
          <cell r="Q1943">
            <v>879</v>
          </cell>
          <cell r="S1943">
            <v>436</v>
          </cell>
          <cell r="V1943">
            <v>251</v>
          </cell>
          <cell r="W1943">
            <v>390</v>
          </cell>
          <cell r="Y1943">
            <v>31</v>
          </cell>
          <cell r="AA1943">
            <v>70</v>
          </cell>
          <cell r="AB1943">
            <v>1137</v>
          </cell>
          <cell r="AC1943">
            <v>458</v>
          </cell>
          <cell r="AD1943">
            <v>140</v>
          </cell>
          <cell r="AE1943">
            <v>646</v>
          </cell>
          <cell r="AF1943">
            <v>516</v>
          </cell>
          <cell r="AG1943">
            <v>496</v>
          </cell>
          <cell r="AH1943">
            <v>877</v>
          </cell>
          <cell r="AI1943">
            <v>1956</v>
          </cell>
          <cell r="AJ1943">
            <v>1280</v>
          </cell>
          <cell r="AK1943">
            <v>3691</v>
          </cell>
          <cell r="AL1943">
            <v>3963</v>
          </cell>
          <cell r="AM1943">
            <v>3935</v>
          </cell>
          <cell r="AN1943">
            <v>4145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  <cell r="J1944">
            <v>614088</v>
          </cell>
          <cell r="L1944">
            <v>502</v>
          </cell>
          <cell r="M1944">
            <v>7042</v>
          </cell>
          <cell r="N1944">
            <v>1750</v>
          </cell>
          <cell r="O1944">
            <v>11250</v>
          </cell>
          <cell r="P1944">
            <v>11026</v>
          </cell>
          <cell r="Q1944">
            <v>4727</v>
          </cell>
          <cell r="R1944">
            <v>3001</v>
          </cell>
          <cell r="S1944">
            <v>10979</v>
          </cell>
          <cell r="T1944">
            <v>3194</v>
          </cell>
          <cell r="U1944">
            <v>15639</v>
          </cell>
          <cell r="W1944">
            <v>198</v>
          </cell>
          <cell r="X1944">
            <v>1327</v>
          </cell>
          <cell r="Y1944">
            <v>1026</v>
          </cell>
          <cell r="Z1944">
            <v>1806</v>
          </cell>
          <cell r="AA1944">
            <v>15</v>
          </cell>
          <cell r="AB1944">
            <v>1605</v>
          </cell>
          <cell r="AC1944">
            <v>7899</v>
          </cell>
          <cell r="AD1944">
            <v>8900</v>
          </cell>
          <cell r="AE1944">
            <v>152</v>
          </cell>
          <cell r="AG1944">
            <v>795</v>
          </cell>
          <cell r="AH1944">
            <v>45354</v>
          </cell>
          <cell r="AI1944">
            <v>49627</v>
          </cell>
          <cell r="AJ1944">
            <v>132839</v>
          </cell>
          <cell r="AK1944">
            <v>62946</v>
          </cell>
          <cell r="AL1944">
            <v>50020</v>
          </cell>
          <cell r="AM1944">
            <v>91261</v>
          </cell>
          <cell r="AN1944">
            <v>63459</v>
          </cell>
          <cell r="AO1944">
            <v>25749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  <cell r="J1945">
            <v>300657</v>
          </cell>
          <cell r="L1945">
            <v>338</v>
          </cell>
          <cell r="M1945">
            <v>1878</v>
          </cell>
          <cell r="N1945">
            <v>1627</v>
          </cell>
          <cell r="O1945">
            <v>1991</v>
          </cell>
          <cell r="P1945">
            <v>457</v>
          </cell>
          <cell r="Q1945">
            <v>2272</v>
          </cell>
          <cell r="R1945">
            <v>2347</v>
          </cell>
          <cell r="S1945">
            <v>2221</v>
          </cell>
          <cell r="T1945">
            <v>1146</v>
          </cell>
          <cell r="U1945">
            <v>713</v>
          </cell>
          <cell r="V1945">
            <v>1796</v>
          </cell>
          <cell r="W1945">
            <v>2794</v>
          </cell>
          <cell r="X1945">
            <v>1322</v>
          </cell>
          <cell r="Z1945">
            <v>1679</v>
          </cell>
          <cell r="AA1945">
            <v>425</v>
          </cell>
          <cell r="AB1945">
            <v>1873</v>
          </cell>
          <cell r="AC1945">
            <v>1543</v>
          </cell>
          <cell r="AD1945">
            <v>2855</v>
          </cell>
          <cell r="AE1945">
            <v>2929</v>
          </cell>
          <cell r="AF1945">
            <v>214</v>
          </cell>
          <cell r="AG1945">
            <v>7738</v>
          </cell>
          <cell r="AH1945">
            <v>27933</v>
          </cell>
          <cell r="AI1945">
            <v>24412</v>
          </cell>
          <cell r="AJ1945">
            <v>38281</v>
          </cell>
          <cell r="AK1945">
            <v>35764</v>
          </cell>
          <cell r="AL1945">
            <v>74585</v>
          </cell>
          <cell r="AM1945">
            <v>38137</v>
          </cell>
          <cell r="AN1945">
            <v>21387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2349607</v>
          </cell>
          <cell r="L1946">
            <v>87474</v>
          </cell>
          <cell r="M1946">
            <v>167888</v>
          </cell>
          <cell r="N1946">
            <v>148145</v>
          </cell>
          <cell r="O1946">
            <v>152775</v>
          </cell>
          <cell r="P1946">
            <v>129070</v>
          </cell>
          <cell r="Q1946">
            <v>100257</v>
          </cell>
          <cell r="R1946">
            <v>141270</v>
          </cell>
          <cell r="S1946">
            <v>124792</v>
          </cell>
          <cell r="T1946">
            <v>132741</v>
          </cell>
          <cell r="U1946">
            <v>130680</v>
          </cell>
          <cell r="V1946">
            <v>106752</v>
          </cell>
          <cell r="W1946">
            <v>97447</v>
          </cell>
          <cell r="X1946">
            <v>99966</v>
          </cell>
          <cell r="Y1946">
            <v>94850</v>
          </cell>
          <cell r="Z1946">
            <v>88319</v>
          </cell>
          <cell r="AA1946">
            <v>81998</v>
          </cell>
          <cell r="AB1946">
            <v>59733</v>
          </cell>
          <cell r="AC1946">
            <v>62242</v>
          </cell>
          <cell r="AD1946">
            <v>61600</v>
          </cell>
          <cell r="AE1946">
            <v>47144</v>
          </cell>
          <cell r="AF1946">
            <v>43019</v>
          </cell>
          <cell r="AG1946">
            <v>35732</v>
          </cell>
          <cell r="AH1946">
            <v>27450</v>
          </cell>
          <cell r="AI1946">
            <v>28357</v>
          </cell>
          <cell r="AJ1946">
            <v>24168</v>
          </cell>
          <cell r="AK1946">
            <v>26717</v>
          </cell>
          <cell r="AL1946">
            <v>25954</v>
          </cell>
          <cell r="AM1946">
            <v>18610</v>
          </cell>
          <cell r="AN1946">
            <v>4457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109602</v>
          </cell>
          <cell r="L1947">
            <v>4366</v>
          </cell>
          <cell r="M1947">
            <v>8801</v>
          </cell>
          <cell r="N1947">
            <v>7779</v>
          </cell>
          <cell r="O1947">
            <v>5197</v>
          </cell>
          <cell r="P1947">
            <v>6262</v>
          </cell>
          <cell r="Q1947">
            <v>3725</v>
          </cell>
          <cell r="R1947">
            <v>6127</v>
          </cell>
          <cell r="S1947">
            <v>4644</v>
          </cell>
          <cell r="T1947">
            <v>7080</v>
          </cell>
          <cell r="U1947">
            <v>7296</v>
          </cell>
          <cell r="V1947">
            <v>4578</v>
          </cell>
          <cell r="W1947">
            <v>4660</v>
          </cell>
          <cell r="X1947">
            <v>4743</v>
          </cell>
          <cell r="Y1947">
            <v>4322</v>
          </cell>
          <cell r="Z1947">
            <v>5339</v>
          </cell>
          <cell r="AA1947">
            <v>2477</v>
          </cell>
          <cell r="AB1947">
            <v>2690</v>
          </cell>
          <cell r="AC1947">
            <v>4512</v>
          </cell>
          <cell r="AD1947">
            <v>2139</v>
          </cell>
          <cell r="AE1947">
            <v>2098</v>
          </cell>
          <cell r="AF1947">
            <v>1635</v>
          </cell>
          <cell r="AG1947">
            <v>1020</v>
          </cell>
          <cell r="AH1947">
            <v>425</v>
          </cell>
          <cell r="AI1947">
            <v>1123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623964</v>
          </cell>
          <cell r="L1948">
            <v>19258</v>
          </cell>
          <cell r="M1948">
            <v>26971</v>
          </cell>
          <cell r="N1948">
            <v>27103</v>
          </cell>
          <cell r="O1948">
            <v>31495</v>
          </cell>
          <cell r="P1948">
            <v>27154</v>
          </cell>
          <cell r="Q1948">
            <v>23197</v>
          </cell>
          <cell r="R1948">
            <v>31337</v>
          </cell>
          <cell r="S1948">
            <v>33503</v>
          </cell>
          <cell r="T1948">
            <v>37416</v>
          </cell>
          <cell r="U1948">
            <v>37259</v>
          </cell>
          <cell r="V1948">
            <v>33199</v>
          </cell>
          <cell r="W1948">
            <v>32373</v>
          </cell>
          <cell r="X1948">
            <v>34746</v>
          </cell>
          <cell r="Y1948">
            <v>27797</v>
          </cell>
          <cell r="Z1948">
            <v>25827</v>
          </cell>
          <cell r="AA1948">
            <v>21690</v>
          </cell>
          <cell r="AB1948">
            <v>20870</v>
          </cell>
          <cell r="AC1948">
            <v>20323</v>
          </cell>
          <cell r="AD1948">
            <v>18395</v>
          </cell>
          <cell r="AE1948">
            <v>15502</v>
          </cell>
          <cell r="AF1948">
            <v>11012</v>
          </cell>
          <cell r="AG1948">
            <v>14178</v>
          </cell>
          <cell r="AH1948">
            <v>7923</v>
          </cell>
          <cell r="AI1948">
            <v>8815</v>
          </cell>
          <cell r="AJ1948">
            <v>7739</v>
          </cell>
          <cell r="AK1948">
            <v>10344</v>
          </cell>
          <cell r="AL1948">
            <v>9092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249223</v>
          </cell>
          <cell r="L1950">
            <v>242</v>
          </cell>
          <cell r="M1950">
            <v>24856</v>
          </cell>
          <cell r="N1950">
            <v>15138</v>
          </cell>
          <cell r="O1950">
            <v>6878</v>
          </cell>
          <cell r="P1950">
            <v>35031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6488</v>
          </cell>
          <cell r="W1950">
            <v>15033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7422</v>
          </cell>
          <cell r="AD1950">
            <v>7619</v>
          </cell>
          <cell r="AE1950">
            <v>4669</v>
          </cell>
          <cell r="AF1950">
            <v>1863</v>
          </cell>
          <cell r="AG1950">
            <v>9398</v>
          </cell>
          <cell r="AH1950">
            <v>5133</v>
          </cell>
          <cell r="AJ1950">
            <v>2924</v>
          </cell>
          <cell r="AK1950">
            <v>4758</v>
          </cell>
          <cell r="AL1950">
            <v>6362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24583</v>
          </cell>
          <cell r="L1951">
            <v>420</v>
          </cell>
          <cell r="M1951">
            <v>1267</v>
          </cell>
          <cell r="N1951">
            <v>687</v>
          </cell>
          <cell r="O1951">
            <v>1462</v>
          </cell>
          <cell r="P1951">
            <v>1211</v>
          </cell>
          <cell r="Q1951">
            <v>999</v>
          </cell>
          <cell r="R1951">
            <v>1577</v>
          </cell>
          <cell r="S1951">
            <v>772</v>
          </cell>
          <cell r="T1951">
            <v>1079</v>
          </cell>
          <cell r="U1951">
            <v>968</v>
          </cell>
          <cell r="V1951">
            <v>979</v>
          </cell>
          <cell r="W1951">
            <v>745</v>
          </cell>
          <cell r="X1951">
            <v>771</v>
          </cell>
          <cell r="Y1951">
            <v>1109</v>
          </cell>
          <cell r="Z1951">
            <v>147</v>
          </cell>
          <cell r="AA1951">
            <v>4357</v>
          </cell>
          <cell r="AB1951">
            <v>96</v>
          </cell>
          <cell r="AC1951">
            <v>890</v>
          </cell>
          <cell r="AD1951">
            <v>115</v>
          </cell>
          <cell r="AE1951">
            <v>282</v>
          </cell>
          <cell r="AF1951">
            <v>3047</v>
          </cell>
          <cell r="AG1951">
            <v>626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  <cell r="J1952">
            <v>66447</v>
          </cell>
          <cell r="L1952">
            <v>5188</v>
          </cell>
          <cell r="M1952">
            <v>4601</v>
          </cell>
          <cell r="N1952">
            <v>4252</v>
          </cell>
          <cell r="O1952">
            <v>3918</v>
          </cell>
          <cell r="P1952">
            <v>7310</v>
          </cell>
          <cell r="Q1952">
            <v>3369</v>
          </cell>
          <cell r="R1952">
            <v>3363</v>
          </cell>
          <cell r="S1952">
            <v>1857</v>
          </cell>
          <cell r="T1952">
            <v>2561</v>
          </cell>
          <cell r="U1952">
            <v>3377</v>
          </cell>
          <cell r="V1952">
            <v>2545</v>
          </cell>
          <cell r="W1952">
            <v>2551</v>
          </cell>
          <cell r="X1952">
            <v>3416</v>
          </cell>
          <cell r="Y1952">
            <v>2530</v>
          </cell>
          <cell r="Z1952">
            <v>2432</v>
          </cell>
          <cell r="AA1952">
            <v>1709</v>
          </cell>
          <cell r="AB1952">
            <v>1140</v>
          </cell>
          <cell r="AC1952">
            <v>1258</v>
          </cell>
          <cell r="AD1952">
            <v>952</v>
          </cell>
          <cell r="AE1952">
            <v>293</v>
          </cell>
          <cell r="AF1952">
            <v>1162</v>
          </cell>
          <cell r="AG1952">
            <v>546</v>
          </cell>
          <cell r="AH1952">
            <v>724</v>
          </cell>
          <cell r="AI1952">
            <v>597</v>
          </cell>
          <cell r="AJ1952">
            <v>638</v>
          </cell>
          <cell r="AK1952">
            <v>1510</v>
          </cell>
          <cell r="AL1952">
            <v>1107</v>
          </cell>
          <cell r="AM1952">
            <v>1204</v>
          </cell>
          <cell r="AN1952">
            <v>337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  <cell r="J1953">
            <v>186730</v>
          </cell>
          <cell r="L1953">
            <v>971</v>
          </cell>
          <cell r="M1953">
            <v>17786</v>
          </cell>
          <cell r="N1953">
            <v>14761</v>
          </cell>
          <cell r="O1953">
            <v>15630</v>
          </cell>
          <cell r="P1953">
            <v>14372</v>
          </cell>
          <cell r="Q1953">
            <v>15030</v>
          </cell>
          <cell r="R1953">
            <v>6830</v>
          </cell>
          <cell r="S1953">
            <v>8645</v>
          </cell>
          <cell r="T1953">
            <v>8642</v>
          </cell>
          <cell r="U1953">
            <v>3505</v>
          </cell>
          <cell r="V1953">
            <v>5782</v>
          </cell>
          <cell r="W1953">
            <v>12771</v>
          </cell>
          <cell r="X1953">
            <v>822</v>
          </cell>
          <cell r="Y1953">
            <v>3692</v>
          </cell>
          <cell r="Z1953">
            <v>1372</v>
          </cell>
          <cell r="AA1953">
            <v>14067</v>
          </cell>
          <cell r="AB1953">
            <v>1201</v>
          </cell>
          <cell r="AC1953">
            <v>3110</v>
          </cell>
          <cell r="AD1953">
            <v>453</v>
          </cell>
          <cell r="AE1953">
            <v>967</v>
          </cell>
          <cell r="AF1953">
            <v>16949</v>
          </cell>
          <cell r="AG1953">
            <v>1003</v>
          </cell>
          <cell r="AH1953">
            <v>372</v>
          </cell>
          <cell r="AI1953">
            <v>125</v>
          </cell>
          <cell r="AJ1953">
            <v>5974</v>
          </cell>
          <cell r="AK1953">
            <v>1621</v>
          </cell>
          <cell r="AL1953">
            <v>263</v>
          </cell>
          <cell r="AM1953">
            <v>2465</v>
          </cell>
          <cell r="AN1953">
            <v>1211</v>
          </cell>
          <cell r="AO1953">
            <v>6338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1041821</v>
          </cell>
          <cell r="L1954">
            <v>23101</v>
          </cell>
          <cell r="M1954">
            <v>40474</v>
          </cell>
          <cell r="N1954">
            <v>60605</v>
          </cell>
          <cell r="O1954">
            <v>57980</v>
          </cell>
          <cell r="P1954">
            <v>72716</v>
          </cell>
          <cell r="Q1954">
            <v>43584</v>
          </cell>
          <cell r="R1954">
            <v>48782</v>
          </cell>
          <cell r="S1954">
            <v>63270</v>
          </cell>
          <cell r="T1954">
            <v>43249</v>
          </cell>
          <cell r="U1954">
            <v>63217</v>
          </cell>
          <cell r="V1954">
            <v>30263</v>
          </cell>
          <cell r="W1954">
            <v>115541</v>
          </cell>
          <cell r="X1954">
            <v>28441</v>
          </cell>
          <cell r="Y1954">
            <v>25602</v>
          </cell>
          <cell r="Z1954">
            <v>25000</v>
          </cell>
          <cell r="AA1954">
            <v>13756</v>
          </cell>
          <cell r="AB1954">
            <v>12210</v>
          </cell>
          <cell r="AC1954">
            <v>29228</v>
          </cell>
          <cell r="AD1954">
            <v>18420</v>
          </cell>
          <cell r="AE1954">
            <v>30986</v>
          </cell>
          <cell r="AF1954">
            <v>68376</v>
          </cell>
          <cell r="AG1954">
            <v>11026</v>
          </cell>
          <cell r="AH1954">
            <v>11221</v>
          </cell>
          <cell r="AI1954">
            <v>17066</v>
          </cell>
          <cell r="AJ1954">
            <v>15260</v>
          </cell>
          <cell r="AK1954">
            <v>9294</v>
          </cell>
          <cell r="AL1954">
            <v>32746</v>
          </cell>
          <cell r="AM1954">
            <v>18510</v>
          </cell>
          <cell r="AN1954">
            <v>11897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135622</v>
          </cell>
          <cell r="L1955">
            <v>3655</v>
          </cell>
          <cell r="M1955">
            <v>8759</v>
          </cell>
          <cell r="N1955">
            <v>10210</v>
          </cell>
          <cell r="O1955">
            <v>7049</v>
          </cell>
          <cell r="P1955">
            <v>11286</v>
          </cell>
          <cell r="Q1955">
            <v>8529</v>
          </cell>
          <cell r="R1955">
            <v>9094</v>
          </cell>
          <cell r="S1955">
            <v>10756</v>
          </cell>
          <cell r="T1955">
            <v>9784</v>
          </cell>
          <cell r="U1955">
            <v>8773</v>
          </cell>
          <cell r="V1955">
            <v>6826</v>
          </cell>
          <cell r="W1955">
            <v>5643</v>
          </cell>
          <cell r="X1955">
            <v>5030</v>
          </cell>
          <cell r="Y1955">
            <v>4542</v>
          </cell>
          <cell r="Z1955">
            <v>3221</v>
          </cell>
          <cell r="AA1955">
            <v>3300</v>
          </cell>
          <cell r="AB1955">
            <v>2471</v>
          </cell>
          <cell r="AC1955">
            <v>3339</v>
          </cell>
          <cell r="AD1955">
            <v>1673</v>
          </cell>
          <cell r="AE1955">
            <v>1111</v>
          </cell>
          <cell r="AF1955">
            <v>823</v>
          </cell>
          <cell r="AG1955">
            <v>870</v>
          </cell>
          <cell r="AH1955">
            <v>396</v>
          </cell>
          <cell r="AI1955">
            <v>1945</v>
          </cell>
          <cell r="AJ1955">
            <v>923</v>
          </cell>
          <cell r="AK1955">
            <v>1029</v>
          </cell>
          <cell r="AL1955">
            <v>3294</v>
          </cell>
          <cell r="AM1955">
            <v>1040</v>
          </cell>
          <cell r="AN1955">
            <v>251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  <cell r="J1956">
            <v>254637</v>
          </cell>
          <cell r="L1956">
            <v>2196</v>
          </cell>
          <cell r="M1956">
            <v>16260</v>
          </cell>
          <cell r="N1956">
            <v>4645</v>
          </cell>
          <cell r="O1956">
            <v>21681</v>
          </cell>
          <cell r="P1956">
            <v>7862</v>
          </cell>
          <cell r="Q1956">
            <v>4155</v>
          </cell>
          <cell r="R1956">
            <v>9096</v>
          </cell>
          <cell r="S1956">
            <v>20717</v>
          </cell>
          <cell r="T1956">
            <v>14779</v>
          </cell>
          <cell r="U1956">
            <v>27972</v>
          </cell>
          <cell r="V1956">
            <v>22932</v>
          </cell>
          <cell r="W1956">
            <v>6647</v>
          </cell>
          <cell r="X1956">
            <v>1993</v>
          </cell>
          <cell r="Y1956">
            <v>6998</v>
          </cell>
          <cell r="Z1956">
            <v>552</v>
          </cell>
          <cell r="AA1956">
            <v>3988</v>
          </cell>
          <cell r="AB1956">
            <v>17035</v>
          </cell>
          <cell r="AC1956">
            <v>1037</v>
          </cell>
          <cell r="AD1956">
            <v>16593</v>
          </cell>
          <cell r="AE1956">
            <v>3371</v>
          </cell>
          <cell r="AF1956">
            <v>5363</v>
          </cell>
          <cell r="AG1956">
            <v>1221</v>
          </cell>
          <cell r="AH1956">
            <v>108</v>
          </cell>
          <cell r="AI1956">
            <v>1621</v>
          </cell>
          <cell r="AJ1956">
            <v>5409</v>
          </cell>
          <cell r="AK1956">
            <v>28157</v>
          </cell>
          <cell r="AL1956">
            <v>2150</v>
          </cell>
          <cell r="AM1956">
            <v>99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  <cell r="J1957">
            <v>4359562</v>
          </cell>
          <cell r="L1957">
            <v>98351</v>
          </cell>
          <cell r="M1957">
            <v>262825</v>
          </cell>
          <cell r="N1957">
            <v>283383</v>
          </cell>
          <cell r="O1957">
            <v>467542</v>
          </cell>
          <cell r="P1957">
            <v>227957</v>
          </cell>
          <cell r="Q1957">
            <v>158755</v>
          </cell>
          <cell r="R1957">
            <v>139124</v>
          </cell>
          <cell r="S1957">
            <v>184279</v>
          </cell>
          <cell r="T1957">
            <v>252389</v>
          </cell>
          <cell r="U1957">
            <v>173961</v>
          </cell>
          <cell r="V1957">
            <v>157077</v>
          </cell>
          <cell r="W1957">
            <v>111682</v>
          </cell>
          <cell r="X1957">
            <v>132080</v>
          </cell>
          <cell r="Y1957">
            <v>163499</v>
          </cell>
          <cell r="Z1957">
            <v>101954</v>
          </cell>
          <cell r="AA1957">
            <v>99324</v>
          </cell>
          <cell r="AB1957">
            <v>117444</v>
          </cell>
          <cell r="AC1957">
            <v>146146</v>
          </cell>
          <cell r="AD1957">
            <v>152460</v>
          </cell>
          <cell r="AE1957">
            <v>218431</v>
          </cell>
          <cell r="AF1957">
            <v>146023</v>
          </cell>
          <cell r="AG1957">
            <v>71858</v>
          </cell>
          <cell r="AH1957">
            <v>52486</v>
          </cell>
          <cell r="AI1957">
            <v>96548</v>
          </cell>
          <cell r="AJ1957">
            <v>107470</v>
          </cell>
          <cell r="AK1957">
            <v>53754</v>
          </cell>
          <cell r="AL1957">
            <v>93111</v>
          </cell>
          <cell r="AM1957">
            <v>46039</v>
          </cell>
          <cell r="AN1957">
            <v>43610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  <cell r="J1958">
            <v>11227</v>
          </cell>
          <cell r="L1958">
            <v>174</v>
          </cell>
          <cell r="M1958">
            <v>1107</v>
          </cell>
          <cell r="N1958">
            <v>798</v>
          </cell>
          <cell r="O1958">
            <v>1126</v>
          </cell>
          <cell r="P1958">
            <v>273</v>
          </cell>
          <cell r="Q1958">
            <v>73</v>
          </cell>
          <cell r="R1958">
            <v>755</v>
          </cell>
          <cell r="S1958">
            <v>734</v>
          </cell>
          <cell r="T1958">
            <v>324</v>
          </cell>
          <cell r="U1958">
            <v>782</v>
          </cell>
          <cell r="V1958">
            <v>476</v>
          </cell>
          <cell r="W1958">
            <v>19</v>
          </cell>
          <cell r="X1958">
            <v>221</v>
          </cell>
          <cell r="Y1958">
            <v>253</v>
          </cell>
          <cell r="Z1958">
            <v>381</v>
          </cell>
          <cell r="AA1958">
            <v>42</v>
          </cell>
          <cell r="AB1958">
            <v>412</v>
          </cell>
          <cell r="AC1958">
            <v>2539</v>
          </cell>
          <cell r="AD1958">
            <v>159</v>
          </cell>
          <cell r="AE1958">
            <v>230</v>
          </cell>
          <cell r="AF1958">
            <v>134</v>
          </cell>
          <cell r="AG1958">
            <v>215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  <cell r="J1959">
            <v>943312</v>
          </cell>
          <cell r="L1959">
            <v>2650</v>
          </cell>
          <cell r="M1959">
            <v>35308</v>
          </cell>
          <cell r="N1959">
            <v>55404</v>
          </cell>
          <cell r="O1959">
            <v>56947</v>
          </cell>
          <cell r="P1959">
            <v>35521</v>
          </cell>
          <cell r="Q1959">
            <v>26442</v>
          </cell>
          <cell r="R1959">
            <v>42327</v>
          </cell>
          <cell r="S1959">
            <v>32374</v>
          </cell>
          <cell r="T1959">
            <v>42355</v>
          </cell>
          <cell r="U1959">
            <v>27924</v>
          </cell>
          <cell r="V1959">
            <v>44438</v>
          </cell>
          <cell r="W1959">
            <v>33821</v>
          </cell>
          <cell r="X1959">
            <v>25189</v>
          </cell>
          <cell r="Y1959">
            <v>12991</v>
          </cell>
          <cell r="Z1959">
            <v>26231</v>
          </cell>
          <cell r="AA1959">
            <v>12120</v>
          </cell>
          <cell r="AB1959">
            <v>42621</v>
          </cell>
          <cell r="AC1959">
            <v>30319</v>
          </cell>
          <cell r="AD1959">
            <v>266599</v>
          </cell>
          <cell r="AE1959">
            <v>34160</v>
          </cell>
          <cell r="AF1959">
            <v>33424</v>
          </cell>
          <cell r="AG1959">
            <v>12084</v>
          </cell>
          <cell r="AH1959">
            <v>12063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  <cell r="J1960">
            <v>215688</v>
          </cell>
          <cell r="L1960">
            <v>4215</v>
          </cell>
          <cell r="M1960">
            <v>16475</v>
          </cell>
          <cell r="N1960">
            <v>13073</v>
          </cell>
          <cell r="O1960">
            <v>11957</v>
          </cell>
          <cell r="P1960">
            <v>15277</v>
          </cell>
          <cell r="Q1960">
            <v>10995</v>
          </cell>
          <cell r="R1960">
            <v>7902</v>
          </cell>
          <cell r="S1960">
            <v>10302</v>
          </cell>
          <cell r="T1960">
            <v>8392</v>
          </cell>
          <cell r="U1960">
            <v>7096</v>
          </cell>
          <cell r="V1960">
            <v>5742</v>
          </cell>
          <cell r="W1960">
            <v>3845</v>
          </cell>
          <cell r="X1960">
            <v>9032</v>
          </cell>
          <cell r="Y1960">
            <v>6785</v>
          </cell>
          <cell r="Z1960">
            <v>6856</v>
          </cell>
          <cell r="AA1960">
            <v>5415</v>
          </cell>
          <cell r="AB1960">
            <v>10687</v>
          </cell>
          <cell r="AC1960">
            <v>15054</v>
          </cell>
          <cell r="AD1960">
            <v>14925</v>
          </cell>
          <cell r="AE1960">
            <v>18461</v>
          </cell>
          <cell r="AF1960">
            <v>9836</v>
          </cell>
          <cell r="AG1960">
            <v>3366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  <cell r="J1961">
            <v>4208</v>
          </cell>
          <cell r="L1961">
            <v>126</v>
          </cell>
          <cell r="N1961">
            <v>218</v>
          </cell>
          <cell r="O1961">
            <v>105</v>
          </cell>
          <cell r="P1961">
            <v>78</v>
          </cell>
          <cell r="Q1961">
            <v>135</v>
          </cell>
          <cell r="S1961">
            <v>214</v>
          </cell>
          <cell r="T1961">
            <v>151</v>
          </cell>
          <cell r="V1961">
            <v>143</v>
          </cell>
          <cell r="W1961">
            <v>166</v>
          </cell>
          <cell r="X1961">
            <v>467</v>
          </cell>
          <cell r="Y1961">
            <v>448</v>
          </cell>
          <cell r="Z1961">
            <v>108</v>
          </cell>
          <cell r="AA1961">
            <v>24</v>
          </cell>
          <cell r="AB1961">
            <v>208</v>
          </cell>
          <cell r="AC1961">
            <v>194</v>
          </cell>
          <cell r="AD1961">
            <v>543</v>
          </cell>
          <cell r="AE1961">
            <v>651</v>
          </cell>
          <cell r="AF1961">
            <v>150</v>
          </cell>
          <cell r="AG1961">
            <v>79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  <cell r="J1962">
            <v>471870</v>
          </cell>
          <cell r="L1962">
            <v>2003</v>
          </cell>
          <cell r="M1962">
            <v>11592</v>
          </cell>
          <cell r="N1962">
            <v>39356</v>
          </cell>
          <cell r="O1962">
            <v>7792</v>
          </cell>
          <cell r="P1962">
            <v>11451</v>
          </cell>
          <cell r="Q1962">
            <v>42788</v>
          </cell>
          <cell r="R1962">
            <v>30982</v>
          </cell>
          <cell r="S1962">
            <v>11546</v>
          </cell>
          <cell r="T1962">
            <v>10427</v>
          </cell>
          <cell r="U1962">
            <v>49562</v>
          </cell>
          <cell r="V1962">
            <v>20459</v>
          </cell>
          <cell r="W1962">
            <v>38953</v>
          </cell>
          <cell r="X1962">
            <v>5725</v>
          </cell>
          <cell r="Y1962">
            <v>23855</v>
          </cell>
          <cell r="Z1962">
            <v>8330</v>
          </cell>
          <cell r="AA1962">
            <v>17551</v>
          </cell>
          <cell r="AB1962">
            <v>22100</v>
          </cell>
          <cell r="AC1962">
            <v>62268</v>
          </cell>
          <cell r="AD1962">
            <v>15500</v>
          </cell>
          <cell r="AE1962">
            <v>17589</v>
          </cell>
          <cell r="AF1962">
            <v>16636</v>
          </cell>
          <cell r="AG1962">
            <v>5405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103851</v>
          </cell>
          <cell r="L1963">
            <v>795</v>
          </cell>
          <cell r="M1963">
            <v>1332</v>
          </cell>
          <cell r="N1963">
            <v>6106</v>
          </cell>
          <cell r="O1963">
            <v>1746</v>
          </cell>
          <cell r="P1963">
            <v>2317</v>
          </cell>
          <cell r="Q1963">
            <v>4797</v>
          </cell>
          <cell r="R1963">
            <v>3245</v>
          </cell>
          <cell r="S1963">
            <v>612</v>
          </cell>
          <cell r="T1963">
            <v>3364</v>
          </cell>
          <cell r="U1963">
            <v>9669</v>
          </cell>
          <cell r="V1963">
            <v>19896</v>
          </cell>
          <cell r="W1963">
            <v>18894</v>
          </cell>
          <cell r="X1963">
            <v>10061</v>
          </cell>
          <cell r="Y1963">
            <v>2983</v>
          </cell>
          <cell r="Z1963">
            <v>1911</v>
          </cell>
          <cell r="AA1963">
            <v>3818</v>
          </cell>
          <cell r="AB1963">
            <v>670</v>
          </cell>
          <cell r="AC1963">
            <v>8169</v>
          </cell>
          <cell r="AD1963">
            <v>2071</v>
          </cell>
          <cell r="AE1963">
            <v>759</v>
          </cell>
          <cell r="AF1963">
            <v>486</v>
          </cell>
          <cell r="AG1963">
            <v>150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  <cell r="J1964">
            <v>189539</v>
          </cell>
          <cell r="L1964">
            <v>2843</v>
          </cell>
          <cell r="M1964">
            <v>7444</v>
          </cell>
          <cell r="N1964">
            <v>4318</v>
          </cell>
          <cell r="O1964">
            <v>10338</v>
          </cell>
          <cell r="P1964">
            <v>7694</v>
          </cell>
          <cell r="Q1964">
            <v>9480</v>
          </cell>
          <cell r="R1964">
            <v>6149</v>
          </cell>
          <cell r="S1964">
            <v>6148</v>
          </cell>
          <cell r="T1964">
            <v>9321</v>
          </cell>
          <cell r="U1964">
            <v>8994</v>
          </cell>
          <cell r="V1964">
            <v>4799</v>
          </cell>
          <cell r="W1964">
            <v>7245</v>
          </cell>
          <cell r="X1964">
            <v>6006</v>
          </cell>
          <cell r="Y1964">
            <v>9628</v>
          </cell>
          <cell r="Z1964">
            <v>7611</v>
          </cell>
          <cell r="AA1964">
            <v>4859</v>
          </cell>
          <cell r="AB1964">
            <v>5507</v>
          </cell>
          <cell r="AC1964">
            <v>6688</v>
          </cell>
          <cell r="AD1964">
            <v>10145</v>
          </cell>
          <cell r="AE1964">
            <v>5995</v>
          </cell>
          <cell r="AF1964">
            <v>6294</v>
          </cell>
          <cell r="AG1964">
            <v>5100</v>
          </cell>
          <cell r="AH1964">
            <v>5370</v>
          </cell>
          <cell r="AI1964">
            <v>3502</v>
          </cell>
          <cell r="AJ1964">
            <v>9416</v>
          </cell>
          <cell r="AK1964">
            <v>7468</v>
          </cell>
          <cell r="AL1964">
            <v>6024</v>
          </cell>
          <cell r="AM1964">
            <v>3074</v>
          </cell>
          <cell r="AN1964">
            <v>1581</v>
          </cell>
          <cell r="AO1964">
            <v>498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1238823</v>
          </cell>
          <cell r="L1965">
            <v>3312</v>
          </cell>
          <cell r="M1965">
            <v>39366</v>
          </cell>
          <cell r="N1965">
            <v>42442</v>
          </cell>
          <cell r="O1965">
            <v>62108</v>
          </cell>
          <cell r="P1965">
            <v>131185</v>
          </cell>
          <cell r="Q1965">
            <v>52874</v>
          </cell>
          <cell r="R1965">
            <v>50609</v>
          </cell>
          <cell r="S1965">
            <v>48576</v>
          </cell>
          <cell r="T1965">
            <v>38600</v>
          </cell>
          <cell r="U1965">
            <v>53110</v>
          </cell>
          <cell r="V1965">
            <v>52900</v>
          </cell>
          <cell r="W1965">
            <v>55204</v>
          </cell>
          <cell r="X1965">
            <v>19576</v>
          </cell>
          <cell r="Y1965">
            <v>43246</v>
          </cell>
          <cell r="Z1965">
            <v>54278</v>
          </cell>
          <cell r="AA1965">
            <v>59586</v>
          </cell>
          <cell r="AB1965">
            <v>42899</v>
          </cell>
          <cell r="AC1965">
            <v>28435</v>
          </cell>
          <cell r="AD1965">
            <v>18296</v>
          </cell>
          <cell r="AE1965">
            <v>34310</v>
          </cell>
          <cell r="AF1965">
            <v>33213</v>
          </cell>
          <cell r="AG1965">
            <v>35586</v>
          </cell>
          <cell r="AH1965">
            <v>21949</v>
          </cell>
          <cell r="AI1965">
            <v>33610</v>
          </cell>
          <cell r="AJ1965">
            <v>20853</v>
          </cell>
          <cell r="AK1965">
            <v>47879</v>
          </cell>
          <cell r="AL1965">
            <v>42026</v>
          </cell>
          <cell r="AM1965">
            <v>44136</v>
          </cell>
          <cell r="AN1965">
            <v>26561</v>
          </cell>
          <cell r="AO1965">
            <v>2098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1395952</v>
          </cell>
          <cell r="L1966">
            <v>16049</v>
          </cell>
          <cell r="M1966">
            <v>79867</v>
          </cell>
          <cell r="N1966">
            <v>76562</v>
          </cell>
          <cell r="O1966">
            <v>63220</v>
          </cell>
          <cell r="P1966">
            <v>46242</v>
          </cell>
          <cell r="Q1966">
            <v>45882</v>
          </cell>
          <cell r="R1966">
            <v>58042</v>
          </cell>
          <cell r="S1966">
            <v>34753</v>
          </cell>
          <cell r="T1966">
            <v>46371</v>
          </cell>
          <cell r="U1966">
            <v>53504</v>
          </cell>
          <cell r="V1966">
            <v>31360</v>
          </cell>
          <cell r="W1966">
            <v>32983</v>
          </cell>
          <cell r="X1966">
            <v>52821</v>
          </cell>
          <cell r="Y1966">
            <v>40142</v>
          </cell>
          <cell r="Z1966">
            <v>59221</v>
          </cell>
          <cell r="AA1966">
            <v>51719</v>
          </cell>
          <cell r="AB1966">
            <v>75982</v>
          </cell>
          <cell r="AC1966">
            <v>53483</v>
          </cell>
          <cell r="AD1966">
            <v>39955</v>
          </cell>
          <cell r="AE1966">
            <v>41008</v>
          </cell>
          <cell r="AF1966">
            <v>41543</v>
          </cell>
          <cell r="AG1966">
            <v>36216</v>
          </cell>
          <cell r="AH1966">
            <v>19191</v>
          </cell>
          <cell r="AI1966">
            <v>44814</v>
          </cell>
          <cell r="AJ1966">
            <v>30191</v>
          </cell>
          <cell r="AK1966">
            <v>70285</v>
          </cell>
          <cell r="AL1966">
            <v>50688</v>
          </cell>
          <cell r="AM1966">
            <v>56471</v>
          </cell>
          <cell r="AN1966">
            <v>42938</v>
          </cell>
          <cell r="AO1966">
            <v>4449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  <cell r="J1967">
            <v>9179</v>
          </cell>
          <cell r="L1967">
            <v>87</v>
          </cell>
          <cell r="M1967">
            <v>213</v>
          </cell>
          <cell r="N1967">
            <v>124</v>
          </cell>
          <cell r="O1967">
            <v>218</v>
          </cell>
          <cell r="P1967">
            <v>317</v>
          </cell>
          <cell r="Q1967">
            <v>140</v>
          </cell>
          <cell r="S1967">
            <v>149</v>
          </cell>
          <cell r="T1967">
            <v>83</v>
          </cell>
          <cell r="V1967">
            <v>120</v>
          </cell>
          <cell r="W1967">
            <v>14</v>
          </cell>
          <cell r="Z1967">
            <v>50</v>
          </cell>
          <cell r="AC1967">
            <v>704</v>
          </cell>
          <cell r="AD1967">
            <v>635</v>
          </cell>
          <cell r="AF1967">
            <v>128</v>
          </cell>
          <cell r="AG1967">
            <v>217</v>
          </cell>
          <cell r="AH1967">
            <v>647</v>
          </cell>
          <cell r="AI1967">
            <v>865</v>
          </cell>
          <cell r="AJ1967">
            <v>133</v>
          </cell>
          <cell r="AK1967">
            <v>1336</v>
          </cell>
          <cell r="AL1967">
            <v>749</v>
          </cell>
          <cell r="AM1967">
            <v>1807</v>
          </cell>
          <cell r="AN1967">
            <v>443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  <cell r="J1968">
            <v>463363</v>
          </cell>
          <cell r="M1968">
            <v>3520</v>
          </cell>
          <cell r="N1968">
            <v>18991</v>
          </cell>
          <cell r="O1968">
            <v>12108</v>
          </cell>
          <cell r="P1968">
            <v>778</v>
          </cell>
          <cell r="Q1968">
            <v>12</v>
          </cell>
          <cell r="R1968">
            <v>5468</v>
          </cell>
          <cell r="S1968">
            <v>2364</v>
          </cell>
          <cell r="T1968">
            <v>1206</v>
          </cell>
          <cell r="U1968">
            <v>7790</v>
          </cell>
          <cell r="V1968">
            <v>5224</v>
          </cell>
          <cell r="AA1968">
            <v>401</v>
          </cell>
          <cell r="AB1968">
            <v>5171</v>
          </cell>
          <cell r="AD1968">
            <v>14</v>
          </cell>
          <cell r="AE1968">
            <v>505</v>
          </cell>
          <cell r="AF1968">
            <v>1910</v>
          </cell>
          <cell r="AG1968">
            <v>2631</v>
          </cell>
          <cell r="AH1968">
            <v>22576</v>
          </cell>
          <cell r="AI1968">
            <v>34384</v>
          </cell>
          <cell r="AJ1968">
            <v>94670</v>
          </cell>
          <cell r="AK1968">
            <v>31787</v>
          </cell>
          <cell r="AL1968">
            <v>35273</v>
          </cell>
          <cell r="AM1968">
            <v>34102</v>
          </cell>
          <cell r="AN1968">
            <v>78097</v>
          </cell>
          <cell r="AO1968">
            <v>29848</v>
          </cell>
          <cell r="AP1968">
            <v>34533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  <cell r="J1969">
            <v>134528</v>
          </cell>
          <cell r="L1969">
            <v>193</v>
          </cell>
          <cell r="M1969">
            <v>1061</v>
          </cell>
          <cell r="N1969">
            <v>417</v>
          </cell>
          <cell r="O1969">
            <v>4291</v>
          </cell>
          <cell r="P1969">
            <v>393</v>
          </cell>
          <cell r="Q1969">
            <v>77</v>
          </cell>
          <cell r="R1969">
            <v>70</v>
          </cell>
          <cell r="S1969">
            <v>276</v>
          </cell>
          <cell r="T1969">
            <v>68</v>
          </cell>
          <cell r="U1969">
            <v>620</v>
          </cell>
          <cell r="V1969">
            <v>1458</v>
          </cell>
          <cell r="X1969">
            <v>63</v>
          </cell>
          <cell r="Y1969">
            <v>40</v>
          </cell>
          <cell r="Z1969">
            <v>541</v>
          </cell>
          <cell r="AA1969">
            <v>217</v>
          </cell>
          <cell r="AB1969">
            <v>706</v>
          </cell>
          <cell r="AC1969">
            <v>1390</v>
          </cell>
          <cell r="AD1969">
            <v>1111</v>
          </cell>
          <cell r="AE1969">
            <v>1124</v>
          </cell>
          <cell r="AF1969">
            <v>895</v>
          </cell>
          <cell r="AG1969">
            <v>9540</v>
          </cell>
          <cell r="AH1969">
            <v>20351</v>
          </cell>
          <cell r="AI1969">
            <v>17440</v>
          </cell>
          <cell r="AJ1969">
            <v>18173</v>
          </cell>
          <cell r="AK1969">
            <v>9853</v>
          </cell>
          <cell r="AL1969">
            <v>18037</v>
          </cell>
          <cell r="AM1969">
            <v>12998</v>
          </cell>
          <cell r="AN1969">
            <v>6609</v>
          </cell>
          <cell r="AO1969">
            <v>6516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1344263</v>
          </cell>
          <cell r="L1970">
            <v>22838</v>
          </cell>
          <cell r="M1970">
            <v>71172</v>
          </cell>
          <cell r="N1970">
            <v>59059</v>
          </cell>
          <cell r="O1970">
            <v>51292</v>
          </cell>
          <cell r="P1970">
            <v>61459</v>
          </cell>
          <cell r="Q1970">
            <v>67226</v>
          </cell>
          <cell r="R1970">
            <v>71619</v>
          </cell>
          <cell r="S1970">
            <v>85326</v>
          </cell>
          <cell r="T1970">
            <v>82501</v>
          </cell>
          <cell r="U1970">
            <v>74936</v>
          </cell>
          <cell r="V1970">
            <v>60306</v>
          </cell>
          <cell r="W1970">
            <v>55185</v>
          </cell>
          <cell r="X1970">
            <v>66146</v>
          </cell>
          <cell r="Y1970">
            <v>49328</v>
          </cell>
          <cell r="Z1970">
            <v>49104</v>
          </cell>
          <cell r="AA1970">
            <v>47982</v>
          </cell>
          <cell r="AB1970">
            <v>42963</v>
          </cell>
          <cell r="AC1970">
            <v>41998</v>
          </cell>
          <cell r="AD1970">
            <v>40332</v>
          </cell>
          <cell r="AE1970">
            <v>31836</v>
          </cell>
          <cell r="AF1970">
            <v>30475</v>
          </cell>
          <cell r="AG1970">
            <v>24697</v>
          </cell>
          <cell r="AH1970">
            <v>22981</v>
          </cell>
          <cell r="AI1970">
            <v>20651</v>
          </cell>
          <cell r="AJ1970">
            <v>20826</v>
          </cell>
          <cell r="AK1970">
            <v>28119</v>
          </cell>
          <cell r="AL1970">
            <v>30035</v>
          </cell>
          <cell r="AM1970">
            <v>23996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63872</v>
          </cell>
          <cell r="L1971">
            <v>3938</v>
          </cell>
          <cell r="M1971">
            <v>5736</v>
          </cell>
          <cell r="N1971">
            <v>6187</v>
          </cell>
          <cell r="O1971">
            <v>2981</v>
          </cell>
          <cell r="P1971">
            <v>5862</v>
          </cell>
          <cell r="Q1971">
            <v>6663</v>
          </cell>
          <cell r="R1971">
            <v>2866</v>
          </cell>
          <cell r="S1971">
            <v>4717</v>
          </cell>
          <cell r="T1971">
            <v>4314</v>
          </cell>
          <cell r="U1971">
            <v>4167</v>
          </cell>
          <cell r="V1971">
            <v>932</v>
          </cell>
          <cell r="W1971">
            <v>1927</v>
          </cell>
          <cell r="X1971">
            <v>2779</v>
          </cell>
          <cell r="Y1971">
            <v>1865</v>
          </cell>
          <cell r="Z1971">
            <v>1284</v>
          </cell>
          <cell r="AA1971">
            <v>1962</v>
          </cell>
          <cell r="AB1971">
            <v>636</v>
          </cell>
          <cell r="AC1971">
            <v>692</v>
          </cell>
          <cell r="AD1971">
            <v>1248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164</v>
          </cell>
          <cell r="AK1971">
            <v>315</v>
          </cell>
          <cell r="AL1971">
            <v>137</v>
          </cell>
          <cell r="AM1971">
            <v>622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712915</v>
          </cell>
          <cell r="L1972">
            <v>20815</v>
          </cell>
          <cell r="M1972">
            <v>40949</v>
          </cell>
          <cell r="N1972">
            <v>40923</v>
          </cell>
          <cell r="O1972">
            <v>28045</v>
          </cell>
          <cell r="P1972">
            <v>34888</v>
          </cell>
          <cell r="Q1972">
            <v>38328</v>
          </cell>
          <cell r="R1972">
            <v>44445</v>
          </cell>
          <cell r="S1972">
            <v>52581</v>
          </cell>
          <cell r="T1972">
            <v>50357</v>
          </cell>
          <cell r="U1972">
            <v>47675</v>
          </cell>
          <cell r="V1972">
            <v>34544</v>
          </cell>
          <cell r="W1972">
            <v>35593</v>
          </cell>
          <cell r="X1972">
            <v>35590</v>
          </cell>
          <cell r="Y1972">
            <v>28415</v>
          </cell>
          <cell r="Z1972">
            <v>28443</v>
          </cell>
          <cell r="AA1972">
            <v>22189</v>
          </cell>
          <cell r="AB1972">
            <v>19596</v>
          </cell>
          <cell r="AC1972">
            <v>19538</v>
          </cell>
          <cell r="AD1972">
            <v>14437</v>
          </cell>
          <cell r="AE1972">
            <v>14418</v>
          </cell>
          <cell r="AF1972">
            <v>6592</v>
          </cell>
          <cell r="AG1972">
            <v>7091</v>
          </cell>
          <cell r="AH1972">
            <v>9438</v>
          </cell>
          <cell r="AI1972">
            <v>6174</v>
          </cell>
          <cell r="AJ1972">
            <v>6749</v>
          </cell>
          <cell r="AK1972">
            <v>7482</v>
          </cell>
          <cell r="AL1972">
            <v>8327</v>
          </cell>
          <cell r="AM1972">
            <v>7994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127769</v>
          </cell>
          <cell r="M1974">
            <v>6047</v>
          </cell>
          <cell r="N1974">
            <v>11841</v>
          </cell>
          <cell r="O1974">
            <v>4284</v>
          </cell>
          <cell r="P1974">
            <v>6111</v>
          </cell>
          <cell r="Q1974">
            <v>8062</v>
          </cell>
          <cell r="R1974">
            <v>9970</v>
          </cell>
          <cell r="S1974">
            <v>8495</v>
          </cell>
          <cell r="T1974">
            <v>8206</v>
          </cell>
          <cell r="U1974">
            <v>7751</v>
          </cell>
          <cell r="V1974">
            <v>13240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8354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12055</v>
          </cell>
          <cell r="L1975">
            <v>356</v>
          </cell>
          <cell r="M1975">
            <v>2078</v>
          </cell>
          <cell r="N1975">
            <v>1775</v>
          </cell>
          <cell r="O1975">
            <v>297</v>
          </cell>
          <cell r="P1975">
            <v>210</v>
          </cell>
          <cell r="Q1975">
            <v>1483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285</v>
          </cell>
          <cell r="AC1975">
            <v>41</v>
          </cell>
          <cell r="AD1975">
            <v>239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  <cell r="J1976">
            <v>16880</v>
          </cell>
          <cell r="L1976">
            <v>568</v>
          </cell>
          <cell r="M1976">
            <v>614</v>
          </cell>
          <cell r="N1976">
            <v>250</v>
          </cell>
          <cell r="O1976">
            <v>1227</v>
          </cell>
          <cell r="P1976">
            <v>912</v>
          </cell>
          <cell r="Q1976">
            <v>132</v>
          </cell>
          <cell r="R1976">
            <v>563</v>
          </cell>
          <cell r="S1976">
            <v>36</v>
          </cell>
          <cell r="T1976">
            <v>472</v>
          </cell>
          <cell r="U1976">
            <v>1762</v>
          </cell>
          <cell r="V1976">
            <v>625</v>
          </cell>
          <cell r="W1976">
            <v>536</v>
          </cell>
          <cell r="X1976">
            <v>371</v>
          </cell>
          <cell r="Y1976">
            <v>258</v>
          </cell>
          <cell r="Z1976">
            <v>355</v>
          </cell>
          <cell r="AA1976">
            <v>385</v>
          </cell>
          <cell r="AB1976">
            <v>1057</v>
          </cell>
          <cell r="AC1976">
            <v>529</v>
          </cell>
          <cell r="AD1976">
            <v>1549</v>
          </cell>
          <cell r="AE1976">
            <v>395</v>
          </cell>
          <cell r="AF1976">
            <v>1331</v>
          </cell>
          <cell r="AG1976">
            <v>607</v>
          </cell>
          <cell r="AH1976">
            <v>213</v>
          </cell>
          <cell r="AI1976">
            <v>168</v>
          </cell>
          <cell r="AJ1976">
            <v>279</v>
          </cell>
          <cell r="AK1976">
            <v>482</v>
          </cell>
          <cell r="AL1976">
            <v>505</v>
          </cell>
          <cell r="AM1976">
            <v>149</v>
          </cell>
          <cell r="AN1976">
            <v>550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93303</v>
          </cell>
          <cell r="L1977">
            <v>208</v>
          </cell>
          <cell r="M1977">
            <v>10063</v>
          </cell>
          <cell r="N1977">
            <v>10742</v>
          </cell>
          <cell r="O1977">
            <v>7446</v>
          </cell>
          <cell r="P1977">
            <v>2409</v>
          </cell>
          <cell r="Q1977">
            <v>4724</v>
          </cell>
          <cell r="R1977">
            <v>8405</v>
          </cell>
          <cell r="S1977">
            <v>4923</v>
          </cell>
          <cell r="T1977">
            <v>8373</v>
          </cell>
          <cell r="U1977">
            <v>2442</v>
          </cell>
          <cell r="V1977">
            <v>523</v>
          </cell>
          <cell r="W1977">
            <v>2104</v>
          </cell>
          <cell r="X1977">
            <v>1114</v>
          </cell>
          <cell r="Y1977">
            <v>30</v>
          </cell>
          <cell r="Z1977">
            <v>1200</v>
          </cell>
          <cell r="AA1977">
            <v>753</v>
          </cell>
          <cell r="AB1977">
            <v>1770</v>
          </cell>
          <cell r="AC1977">
            <v>739</v>
          </cell>
          <cell r="AD1977">
            <v>4386</v>
          </cell>
          <cell r="AE1977">
            <v>293</v>
          </cell>
          <cell r="AF1977">
            <v>156</v>
          </cell>
          <cell r="AG1977">
            <v>806</v>
          </cell>
          <cell r="AH1977">
            <v>2434</v>
          </cell>
          <cell r="AI1977">
            <v>5118</v>
          </cell>
          <cell r="AJ1977">
            <v>10735</v>
          </cell>
          <cell r="AK1977">
            <v>665</v>
          </cell>
          <cell r="AL1977">
            <v>68</v>
          </cell>
          <cell r="AM1977">
            <v>674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366019</v>
          </cell>
          <cell r="L1978">
            <v>12030</v>
          </cell>
          <cell r="M1978">
            <v>20336</v>
          </cell>
          <cell r="N1978">
            <v>17097</v>
          </cell>
          <cell r="O1978">
            <v>11126</v>
          </cell>
          <cell r="P1978">
            <v>27655</v>
          </cell>
          <cell r="Q1978">
            <v>19010</v>
          </cell>
          <cell r="R1978">
            <v>23017</v>
          </cell>
          <cell r="S1978">
            <v>16878</v>
          </cell>
          <cell r="T1978">
            <v>28562</v>
          </cell>
          <cell r="U1978">
            <v>15649</v>
          </cell>
          <cell r="V1978">
            <v>13639</v>
          </cell>
          <cell r="W1978">
            <v>12693</v>
          </cell>
          <cell r="X1978">
            <v>9879</v>
          </cell>
          <cell r="Y1978">
            <v>8306</v>
          </cell>
          <cell r="Z1978">
            <v>5420</v>
          </cell>
          <cell r="AA1978">
            <v>8977</v>
          </cell>
          <cell r="AB1978">
            <v>9819</v>
          </cell>
          <cell r="AC1978">
            <v>8605</v>
          </cell>
          <cell r="AD1978">
            <v>11848</v>
          </cell>
          <cell r="AE1978">
            <v>12950</v>
          </cell>
          <cell r="AF1978">
            <v>14195</v>
          </cell>
          <cell r="AG1978">
            <v>7686</v>
          </cell>
          <cell r="AH1978">
            <v>1487</v>
          </cell>
          <cell r="AI1978">
            <v>4186</v>
          </cell>
          <cell r="AJ1978">
            <v>6347</v>
          </cell>
          <cell r="AK1978">
            <v>10486</v>
          </cell>
          <cell r="AL1978">
            <v>6456</v>
          </cell>
          <cell r="AM1978">
            <v>21133</v>
          </cell>
          <cell r="AN1978">
            <v>547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  <cell r="J1979">
            <v>39222</v>
          </cell>
          <cell r="L1979">
            <v>362</v>
          </cell>
          <cell r="M1979">
            <v>1385</v>
          </cell>
          <cell r="N1979">
            <v>2225</v>
          </cell>
          <cell r="O1979">
            <v>1660</v>
          </cell>
          <cell r="P1979">
            <v>2679</v>
          </cell>
          <cell r="Q1979">
            <v>2191</v>
          </cell>
          <cell r="R1979">
            <v>1017</v>
          </cell>
          <cell r="S1979">
            <v>1793</v>
          </cell>
          <cell r="T1979">
            <v>1811</v>
          </cell>
          <cell r="U1979">
            <v>1591</v>
          </cell>
          <cell r="V1979">
            <v>2293</v>
          </cell>
          <cell r="W1979">
            <v>1618</v>
          </cell>
          <cell r="X1979">
            <v>1255</v>
          </cell>
          <cell r="Y1979">
            <v>1045</v>
          </cell>
          <cell r="Z1979">
            <v>1231</v>
          </cell>
          <cell r="AA1979">
            <v>993</v>
          </cell>
          <cell r="AB1979">
            <v>1847</v>
          </cell>
          <cell r="AC1979">
            <v>1129</v>
          </cell>
          <cell r="AD1979">
            <v>1262</v>
          </cell>
          <cell r="AE1979">
            <v>904</v>
          </cell>
          <cell r="AF1979">
            <v>1156</v>
          </cell>
          <cell r="AG1979">
            <v>659</v>
          </cell>
          <cell r="AH1979">
            <v>1415</v>
          </cell>
          <cell r="AI1979">
            <v>933</v>
          </cell>
          <cell r="AJ1979">
            <v>1137</v>
          </cell>
          <cell r="AK1979">
            <v>756</v>
          </cell>
          <cell r="AL1979">
            <v>1241</v>
          </cell>
          <cell r="AM1979">
            <v>1380</v>
          </cell>
          <cell r="AN1979">
            <v>254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  <cell r="J1980">
            <v>242999</v>
          </cell>
          <cell r="L1980">
            <v>744</v>
          </cell>
          <cell r="M1980">
            <v>31004</v>
          </cell>
          <cell r="N1980">
            <v>3580</v>
          </cell>
          <cell r="O1980">
            <v>15037</v>
          </cell>
          <cell r="P1980">
            <v>24296</v>
          </cell>
          <cell r="Q1980">
            <v>5565</v>
          </cell>
          <cell r="R1980">
            <v>11614</v>
          </cell>
          <cell r="S1980">
            <v>1994</v>
          </cell>
          <cell r="T1980">
            <v>20049</v>
          </cell>
          <cell r="U1980">
            <v>24297</v>
          </cell>
          <cell r="V1980">
            <v>34574</v>
          </cell>
          <cell r="W1980">
            <v>5794</v>
          </cell>
          <cell r="X1980">
            <v>408</v>
          </cell>
          <cell r="Y1980">
            <v>5545</v>
          </cell>
          <cell r="Z1980">
            <v>2231</v>
          </cell>
          <cell r="AA1980">
            <v>539</v>
          </cell>
          <cell r="AB1980">
            <v>987</v>
          </cell>
          <cell r="AC1980">
            <v>728</v>
          </cell>
          <cell r="AD1980">
            <v>337</v>
          </cell>
          <cell r="AF1980">
            <v>637</v>
          </cell>
          <cell r="AG1980">
            <v>1258</v>
          </cell>
          <cell r="AH1980">
            <v>247</v>
          </cell>
          <cell r="AI1980">
            <v>25993</v>
          </cell>
          <cell r="AJ1980">
            <v>23432</v>
          </cell>
          <cell r="AK1980">
            <v>1149</v>
          </cell>
          <cell r="AL1980">
            <v>719</v>
          </cell>
          <cell r="AM1980">
            <v>241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2086005</v>
          </cell>
          <cell r="L1981">
            <v>35082</v>
          </cell>
          <cell r="M1981">
            <v>101558</v>
          </cell>
          <cell r="N1981">
            <v>93977</v>
          </cell>
          <cell r="O1981">
            <v>88042</v>
          </cell>
          <cell r="P1981">
            <v>88192</v>
          </cell>
          <cell r="Q1981">
            <v>82611</v>
          </cell>
          <cell r="R1981">
            <v>83733</v>
          </cell>
          <cell r="S1981">
            <v>88037</v>
          </cell>
          <cell r="T1981">
            <v>131621</v>
          </cell>
          <cell r="U1981">
            <v>92746</v>
          </cell>
          <cell r="V1981">
            <v>89144</v>
          </cell>
          <cell r="W1981">
            <v>63297</v>
          </cell>
          <cell r="X1981">
            <v>115588</v>
          </cell>
          <cell r="Y1981">
            <v>67812</v>
          </cell>
          <cell r="Z1981">
            <v>62233</v>
          </cell>
          <cell r="AA1981">
            <v>61846</v>
          </cell>
          <cell r="AB1981">
            <v>93248</v>
          </cell>
          <cell r="AC1981">
            <v>98789</v>
          </cell>
          <cell r="AD1981">
            <v>51952</v>
          </cell>
          <cell r="AE1981">
            <v>55401</v>
          </cell>
          <cell r="AF1981">
            <v>119016</v>
          </cell>
          <cell r="AG1981">
            <v>18815</v>
          </cell>
          <cell r="AH1981">
            <v>51841</v>
          </cell>
          <cell r="AI1981">
            <v>18691</v>
          </cell>
          <cell r="AJ1981">
            <v>38874</v>
          </cell>
          <cell r="AK1981">
            <v>83578</v>
          </cell>
          <cell r="AL1981">
            <v>28266</v>
          </cell>
          <cell r="AM1981">
            <v>48512</v>
          </cell>
          <cell r="AN1981">
            <v>33503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  <cell r="J1982">
            <v>10231</v>
          </cell>
          <cell r="M1982">
            <v>39</v>
          </cell>
          <cell r="N1982">
            <v>587</v>
          </cell>
          <cell r="O1982">
            <v>1194</v>
          </cell>
          <cell r="P1982">
            <v>91</v>
          </cell>
          <cell r="Q1982">
            <v>464</v>
          </cell>
          <cell r="S1982">
            <v>1090</v>
          </cell>
          <cell r="T1982">
            <v>217</v>
          </cell>
          <cell r="U1982">
            <v>102</v>
          </cell>
          <cell r="W1982">
            <v>214</v>
          </cell>
          <cell r="X1982">
            <v>2729</v>
          </cell>
          <cell r="Z1982">
            <v>279</v>
          </cell>
          <cell r="AA1982">
            <v>330</v>
          </cell>
          <cell r="AB1982">
            <v>573</v>
          </cell>
          <cell r="AD1982">
            <v>1630</v>
          </cell>
          <cell r="AE1982">
            <v>26</v>
          </cell>
          <cell r="AG1982">
            <v>666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  <cell r="J1983">
            <v>503846</v>
          </cell>
          <cell r="L1983">
            <v>507</v>
          </cell>
          <cell r="M1983">
            <v>16125</v>
          </cell>
          <cell r="N1983">
            <v>30857</v>
          </cell>
          <cell r="O1983">
            <v>21487</v>
          </cell>
          <cell r="P1983">
            <v>25768</v>
          </cell>
          <cell r="Q1983">
            <v>24545</v>
          </cell>
          <cell r="R1983">
            <v>26826</v>
          </cell>
          <cell r="S1983">
            <v>4763</v>
          </cell>
          <cell r="T1983">
            <v>13746</v>
          </cell>
          <cell r="U1983">
            <v>13268</v>
          </cell>
          <cell r="V1983">
            <v>48129</v>
          </cell>
          <cell r="W1983">
            <v>7358</v>
          </cell>
          <cell r="X1983">
            <v>31474</v>
          </cell>
          <cell r="Y1983">
            <v>33540</v>
          </cell>
          <cell r="Z1983">
            <v>33434</v>
          </cell>
          <cell r="AA1983">
            <v>40601</v>
          </cell>
          <cell r="AB1983">
            <v>15768</v>
          </cell>
          <cell r="AC1983">
            <v>6734</v>
          </cell>
          <cell r="AD1983">
            <v>30774</v>
          </cell>
          <cell r="AE1983">
            <v>18630</v>
          </cell>
          <cell r="AF1983">
            <v>11948</v>
          </cell>
          <cell r="AG1983">
            <v>47564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  <cell r="J1984">
            <v>99663</v>
          </cell>
          <cell r="L1984">
            <v>3766</v>
          </cell>
          <cell r="M1984">
            <v>9275</v>
          </cell>
          <cell r="N1984">
            <v>8173</v>
          </cell>
          <cell r="O1984">
            <v>6734</v>
          </cell>
          <cell r="P1984">
            <v>3349</v>
          </cell>
          <cell r="Q1984">
            <v>5231</v>
          </cell>
          <cell r="R1984">
            <v>2674</v>
          </cell>
          <cell r="S1984">
            <v>4245</v>
          </cell>
          <cell r="T1984">
            <v>3889</v>
          </cell>
          <cell r="U1984">
            <v>2878</v>
          </cell>
          <cell r="V1984">
            <v>833</v>
          </cell>
          <cell r="W1984">
            <v>4054</v>
          </cell>
          <cell r="X1984">
            <v>4788</v>
          </cell>
          <cell r="Y1984">
            <v>3077</v>
          </cell>
          <cell r="Z1984">
            <v>7036</v>
          </cell>
          <cell r="AA1984">
            <v>1421</v>
          </cell>
          <cell r="AB1984">
            <v>1651</v>
          </cell>
          <cell r="AC1984">
            <v>1052</v>
          </cell>
          <cell r="AD1984">
            <v>4696</v>
          </cell>
          <cell r="AE1984">
            <v>2438</v>
          </cell>
          <cell r="AF1984">
            <v>8581</v>
          </cell>
          <cell r="AG1984">
            <v>6192</v>
          </cell>
          <cell r="AH1984">
            <v>3630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  <cell r="J1985">
            <v>2286</v>
          </cell>
          <cell r="P1985">
            <v>68</v>
          </cell>
          <cell r="R1985">
            <v>86</v>
          </cell>
          <cell r="S1985">
            <v>240</v>
          </cell>
          <cell r="U1985">
            <v>1400</v>
          </cell>
          <cell r="W1985">
            <v>61</v>
          </cell>
          <cell r="X1985">
            <v>17</v>
          </cell>
          <cell r="Y1985">
            <v>74</v>
          </cell>
          <cell r="Z1985">
            <v>54</v>
          </cell>
          <cell r="AC1985">
            <v>163</v>
          </cell>
          <cell r="AD1985">
            <v>36</v>
          </cell>
          <cell r="AE1985">
            <v>73</v>
          </cell>
          <cell r="AG1985">
            <v>14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  <cell r="J1986">
            <v>158011</v>
          </cell>
          <cell r="L1986">
            <v>1748</v>
          </cell>
          <cell r="M1986">
            <v>13287</v>
          </cell>
          <cell r="N1986">
            <v>10778</v>
          </cell>
          <cell r="O1986">
            <v>2079</v>
          </cell>
          <cell r="P1986">
            <v>802</v>
          </cell>
          <cell r="Q1986">
            <v>4608</v>
          </cell>
          <cell r="R1986">
            <v>7109</v>
          </cell>
          <cell r="S1986">
            <v>1806</v>
          </cell>
          <cell r="T1986">
            <v>109</v>
          </cell>
          <cell r="U1986">
            <v>5989</v>
          </cell>
          <cell r="V1986">
            <v>12686</v>
          </cell>
          <cell r="W1986">
            <v>28498</v>
          </cell>
          <cell r="X1986">
            <v>1556</v>
          </cell>
          <cell r="Y1986">
            <v>4127</v>
          </cell>
          <cell r="Z1986">
            <v>504</v>
          </cell>
          <cell r="AA1986">
            <v>25164</v>
          </cell>
          <cell r="AB1986">
            <v>3243</v>
          </cell>
          <cell r="AC1986">
            <v>4502</v>
          </cell>
          <cell r="AD1986">
            <v>30</v>
          </cell>
          <cell r="AE1986">
            <v>6793</v>
          </cell>
          <cell r="AG1986">
            <v>22593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  <cell r="J1987">
            <v>158750</v>
          </cell>
          <cell r="L1987">
            <v>260</v>
          </cell>
          <cell r="M1987">
            <v>736</v>
          </cell>
          <cell r="N1987">
            <v>13325</v>
          </cell>
          <cell r="O1987">
            <v>11276</v>
          </cell>
          <cell r="P1987">
            <v>1704</v>
          </cell>
          <cell r="Q1987">
            <v>4831</v>
          </cell>
          <cell r="R1987">
            <v>7161</v>
          </cell>
          <cell r="S1987">
            <v>6514</v>
          </cell>
          <cell r="T1987">
            <v>5096</v>
          </cell>
          <cell r="U1987">
            <v>7579</v>
          </cell>
          <cell r="V1987">
            <v>8739</v>
          </cell>
          <cell r="W1987">
            <v>15961</v>
          </cell>
          <cell r="X1987">
            <v>6537</v>
          </cell>
          <cell r="Y1987">
            <v>14944</v>
          </cell>
          <cell r="Z1987">
            <v>8856</v>
          </cell>
          <cell r="AA1987">
            <v>2981</v>
          </cell>
          <cell r="AB1987">
            <v>11431</v>
          </cell>
          <cell r="AC1987">
            <v>18678</v>
          </cell>
          <cell r="AD1987">
            <v>5241</v>
          </cell>
          <cell r="AE1987">
            <v>2474</v>
          </cell>
          <cell r="AF1987">
            <v>4194</v>
          </cell>
          <cell r="AH1987">
            <v>232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68372</v>
          </cell>
          <cell r="L1988">
            <v>630</v>
          </cell>
          <cell r="M1988">
            <v>1199</v>
          </cell>
          <cell r="N1988">
            <v>1214</v>
          </cell>
          <cell r="O1988">
            <v>2736</v>
          </cell>
          <cell r="P1988">
            <v>2688</v>
          </cell>
          <cell r="Q1988">
            <v>1779</v>
          </cell>
          <cell r="R1988">
            <v>1807</v>
          </cell>
          <cell r="S1988">
            <v>1852</v>
          </cell>
          <cell r="T1988">
            <v>1297</v>
          </cell>
          <cell r="U1988">
            <v>3084</v>
          </cell>
          <cell r="V1988">
            <v>1642</v>
          </cell>
          <cell r="W1988">
            <v>1976</v>
          </cell>
          <cell r="X1988">
            <v>1852</v>
          </cell>
          <cell r="Y1988">
            <v>2008</v>
          </cell>
          <cell r="Z1988">
            <v>3406</v>
          </cell>
          <cell r="AA1988">
            <v>3566</v>
          </cell>
          <cell r="AB1988">
            <v>3025</v>
          </cell>
          <cell r="AC1988">
            <v>1393</v>
          </cell>
          <cell r="AD1988">
            <v>6171</v>
          </cell>
          <cell r="AE1988">
            <v>4550</v>
          </cell>
          <cell r="AF1988">
            <v>2052</v>
          </cell>
          <cell r="AG1988">
            <v>2273</v>
          </cell>
          <cell r="AH1988">
            <v>2755</v>
          </cell>
          <cell r="AI1988">
            <v>2081</v>
          </cell>
          <cell r="AJ1988">
            <v>2156</v>
          </cell>
          <cell r="AK1988">
            <v>2998</v>
          </cell>
          <cell r="AL1988">
            <v>2907</v>
          </cell>
          <cell r="AM1988">
            <v>1959</v>
          </cell>
          <cell r="AN1988">
            <v>1316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  <cell r="J1989">
            <v>332531</v>
          </cell>
          <cell r="L1989">
            <v>1402</v>
          </cell>
          <cell r="M1989">
            <v>13310</v>
          </cell>
          <cell r="N1989">
            <v>11041</v>
          </cell>
          <cell r="O1989">
            <v>14255</v>
          </cell>
          <cell r="P1989">
            <v>24369</v>
          </cell>
          <cell r="Q1989">
            <v>9034</v>
          </cell>
          <cell r="R1989">
            <v>8580</v>
          </cell>
          <cell r="S1989">
            <v>14674</v>
          </cell>
          <cell r="T1989">
            <v>14328</v>
          </cell>
          <cell r="U1989">
            <v>7817</v>
          </cell>
          <cell r="V1989">
            <v>14343</v>
          </cell>
          <cell r="W1989">
            <v>9440</v>
          </cell>
          <cell r="X1989">
            <v>34135</v>
          </cell>
          <cell r="Y1989">
            <v>20913</v>
          </cell>
          <cell r="Z1989">
            <v>9470</v>
          </cell>
          <cell r="AA1989">
            <v>22010</v>
          </cell>
          <cell r="AB1989">
            <v>9846</v>
          </cell>
          <cell r="AC1989">
            <v>11340</v>
          </cell>
          <cell r="AD1989">
            <v>4873</v>
          </cell>
          <cell r="AE1989">
            <v>8351</v>
          </cell>
          <cell r="AF1989">
            <v>7489</v>
          </cell>
          <cell r="AG1989">
            <v>13698</v>
          </cell>
          <cell r="AH1989">
            <v>8569</v>
          </cell>
          <cell r="AI1989">
            <v>12471</v>
          </cell>
          <cell r="AJ1989">
            <v>1656</v>
          </cell>
          <cell r="AK1989">
            <v>3851</v>
          </cell>
          <cell r="AL1989">
            <v>17819</v>
          </cell>
          <cell r="AM1989">
            <v>3002</v>
          </cell>
          <cell r="AN1989">
            <v>445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746348</v>
          </cell>
          <cell r="L1990">
            <v>5178</v>
          </cell>
          <cell r="M1990">
            <v>32886</v>
          </cell>
          <cell r="N1990">
            <v>22518</v>
          </cell>
          <cell r="O1990">
            <v>27135</v>
          </cell>
          <cell r="P1990">
            <v>34958</v>
          </cell>
          <cell r="Q1990">
            <v>38244</v>
          </cell>
          <cell r="R1990">
            <v>27460</v>
          </cell>
          <cell r="S1990">
            <v>43394</v>
          </cell>
          <cell r="T1990">
            <v>37835</v>
          </cell>
          <cell r="U1990">
            <v>18838</v>
          </cell>
          <cell r="V1990">
            <v>21599</v>
          </cell>
          <cell r="W1990">
            <v>33839</v>
          </cell>
          <cell r="X1990">
            <v>106815</v>
          </cell>
          <cell r="Y1990">
            <v>23262</v>
          </cell>
          <cell r="Z1990">
            <v>46399</v>
          </cell>
          <cell r="AA1990">
            <v>25054</v>
          </cell>
          <cell r="AB1990">
            <v>17738</v>
          </cell>
          <cell r="AC1990">
            <v>19296</v>
          </cell>
          <cell r="AD1990">
            <v>14594</v>
          </cell>
          <cell r="AE1990">
            <v>10695</v>
          </cell>
          <cell r="AF1990">
            <v>10705</v>
          </cell>
          <cell r="AG1990">
            <v>18663</v>
          </cell>
          <cell r="AH1990">
            <v>9301</v>
          </cell>
          <cell r="AI1990">
            <v>13812</v>
          </cell>
          <cell r="AJ1990">
            <v>15320</v>
          </cell>
          <cell r="AK1990">
            <v>31983</v>
          </cell>
          <cell r="AL1990">
            <v>16064</v>
          </cell>
          <cell r="AM1990">
            <v>7091</v>
          </cell>
          <cell r="AN1990">
            <v>15601</v>
          </cell>
          <cell r="AO1990">
            <v>71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  <cell r="J1991">
            <v>10685</v>
          </cell>
          <cell r="M1991">
            <v>740</v>
          </cell>
          <cell r="N1991">
            <v>217</v>
          </cell>
          <cell r="O1991">
            <v>14</v>
          </cell>
          <cell r="P1991">
            <v>118</v>
          </cell>
          <cell r="Q1991">
            <v>82</v>
          </cell>
          <cell r="S1991">
            <v>27</v>
          </cell>
          <cell r="V1991">
            <v>16</v>
          </cell>
          <cell r="AD1991">
            <v>499</v>
          </cell>
          <cell r="AE1991">
            <v>114</v>
          </cell>
          <cell r="AF1991">
            <v>84</v>
          </cell>
          <cell r="AG1991">
            <v>133</v>
          </cell>
          <cell r="AH1991">
            <v>92</v>
          </cell>
          <cell r="AI1991">
            <v>583</v>
          </cell>
          <cell r="AJ1991">
            <v>1405</v>
          </cell>
          <cell r="AK1991">
            <v>492</v>
          </cell>
          <cell r="AL1991">
            <v>429</v>
          </cell>
          <cell r="AM1991">
            <v>5437</v>
          </cell>
          <cell r="AN1991">
            <v>203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  <cell r="J1992">
            <v>143746</v>
          </cell>
          <cell r="M1992">
            <v>202</v>
          </cell>
          <cell r="N1992">
            <v>22</v>
          </cell>
          <cell r="R1992">
            <v>1521</v>
          </cell>
          <cell r="S1992">
            <v>13</v>
          </cell>
          <cell r="U1992">
            <v>3373</v>
          </cell>
          <cell r="V1992">
            <v>962</v>
          </cell>
          <cell r="X1992">
            <v>2210</v>
          </cell>
          <cell r="Y1992">
            <v>1802</v>
          </cell>
          <cell r="Z1992">
            <v>1207</v>
          </cell>
          <cell r="AA1992">
            <v>3194</v>
          </cell>
          <cell r="AC1992">
            <v>6944</v>
          </cell>
          <cell r="AD1992">
            <v>1852</v>
          </cell>
          <cell r="AH1992">
            <v>12256</v>
          </cell>
          <cell r="AI1992">
            <v>6865</v>
          </cell>
          <cell r="AJ1992">
            <v>30044</v>
          </cell>
          <cell r="AK1992">
            <v>13238</v>
          </cell>
          <cell r="AL1992">
            <v>40996</v>
          </cell>
          <cell r="AM1992">
            <v>3824</v>
          </cell>
          <cell r="AN1992">
            <v>7102</v>
          </cell>
          <cell r="AO1992">
            <v>6119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  <cell r="J1993">
            <v>102191</v>
          </cell>
          <cell r="M1993">
            <v>272</v>
          </cell>
          <cell r="N1993">
            <v>190</v>
          </cell>
          <cell r="O1993">
            <v>287</v>
          </cell>
          <cell r="Q1993">
            <v>142</v>
          </cell>
          <cell r="R1993">
            <v>417</v>
          </cell>
          <cell r="S1993">
            <v>24</v>
          </cell>
          <cell r="T1993">
            <v>114</v>
          </cell>
          <cell r="U1993">
            <v>50</v>
          </cell>
          <cell r="V1993">
            <v>267</v>
          </cell>
          <cell r="W1993">
            <v>697</v>
          </cell>
          <cell r="X1993">
            <v>1378</v>
          </cell>
          <cell r="Y1993">
            <v>31</v>
          </cell>
          <cell r="Z1993">
            <v>567</v>
          </cell>
          <cell r="AA1993">
            <v>606</v>
          </cell>
          <cell r="AC1993">
            <v>3207</v>
          </cell>
          <cell r="AD1993">
            <v>131</v>
          </cell>
          <cell r="AE1993">
            <v>1293</v>
          </cell>
          <cell r="AF1993">
            <v>279</v>
          </cell>
          <cell r="AG1993">
            <v>1993</v>
          </cell>
          <cell r="AH1993">
            <v>5975</v>
          </cell>
          <cell r="AI1993">
            <v>10141</v>
          </cell>
          <cell r="AJ1993">
            <v>23757</v>
          </cell>
          <cell r="AK1993">
            <v>5827</v>
          </cell>
          <cell r="AL1993">
            <v>10020</v>
          </cell>
          <cell r="AM1993">
            <v>9906</v>
          </cell>
          <cell r="AN1993">
            <v>24620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2121029</v>
          </cell>
          <cell r="L1994">
            <v>41564</v>
          </cell>
          <cell r="M1994">
            <v>118172</v>
          </cell>
          <cell r="N1994">
            <v>107316</v>
          </cell>
          <cell r="O1994">
            <v>104261</v>
          </cell>
          <cell r="P1994">
            <v>114054</v>
          </cell>
          <cell r="Q1994">
            <v>126929</v>
          </cell>
          <cell r="R1994">
            <v>127831</v>
          </cell>
          <cell r="S1994">
            <v>130640</v>
          </cell>
          <cell r="T1994">
            <v>121508</v>
          </cell>
          <cell r="U1994">
            <v>132285</v>
          </cell>
          <cell r="V1994">
            <v>94283</v>
          </cell>
          <cell r="W1994">
            <v>86867</v>
          </cell>
          <cell r="X1994">
            <v>87457</v>
          </cell>
          <cell r="Y1994">
            <v>80472</v>
          </cell>
          <cell r="Z1994">
            <v>79330</v>
          </cell>
          <cell r="AA1994">
            <v>74406</v>
          </cell>
          <cell r="AB1994">
            <v>63062</v>
          </cell>
          <cell r="AC1994">
            <v>62122</v>
          </cell>
          <cell r="AD1994">
            <v>53721</v>
          </cell>
          <cell r="AE1994">
            <v>48596</v>
          </cell>
          <cell r="AF1994">
            <v>37913</v>
          </cell>
          <cell r="AG1994">
            <v>36939</v>
          </cell>
          <cell r="AH1994">
            <v>31449</v>
          </cell>
          <cell r="AI1994">
            <v>31961</v>
          </cell>
          <cell r="AJ1994">
            <v>27418</v>
          </cell>
          <cell r="AK1994">
            <v>37430</v>
          </cell>
          <cell r="AL1994">
            <v>32225</v>
          </cell>
          <cell r="AM1994">
            <v>22821</v>
          </cell>
          <cell r="AN1994">
            <v>7997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52630</v>
          </cell>
          <cell r="L1995">
            <v>2222</v>
          </cell>
          <cell r="M1995">
            <v>8462</v>
          </cell>
          <cell r="N1995">
            <v>3599</v>
          </cell>
          <cell r="O1995">
            <v>2446</v>
          </cell>
          <cell r="P1995">
            <v>2746</v>
          </cell>
          <cell r="Q1995">
            <v>2005</v>
          </cell>
          <cell r="R1995">
            <v>4016</v>
          </cell>
          <cell r="S1995">
            <v>3256</v>
          </cell>
          <cell r="T1995">
            <v>2956</v>
          </cell>
          <cell r="U1995">
            <v>1483</v>
          </cell>
          <cell r="V1995">
            <v>2499</v>
          </cell>
          <cell r="W1995">
            <v>1851</v>
          </cell>
          <cell r="X1995">
            <v>2282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773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1294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559972</v>
          </cell>
          <cell r="L1996">
            <v>13547</v>
          </cell>
          <cell r="M1996">
            <v>26014</v>
          </cell>
          <cell r="N1996">
            <v>18583</v>
          </cell>
          <cell r="O1996">
            <v>21098</v>
          </cell>
          <cell r="P1996">
            <v>22126</v>
          </cell>
          <cell r="Q1996">
            <v>31828</v>
          </cell>
          <cell r="R1996">
            <v>34262</v>
          </cell>
          <cell r="S1996">
            <v>40424</v>
          </cell>
          <cell r="T1996">
            <v>34570</v>
          </cell>
          <cell r="U1996">
            <v>40004</v>
          </cell>
          <cell r="V1996">
            <v>29165</v>
          </cell>
          <cell r="W1996">
            <v>21009</v>
          </cell>
          <cell r="X1996">
            <v>23745</v>
          </cell>
          <cell r="Y1996">
            <v>21864</v>
          </cell>
          <cell r="Z1996">
            <v>16002</v>
          </cell>
          <cell r="AA1996">
            <v>14106</v>
          </cell>
          <cell r="AB1996">
            <v>13354</v>
          </cell>
          <cell r="AC1996">
            <v>17357</v>
          </cell>
          <cell r="AD1996">
            <v>19129</v>
          </cell>
          <cell r="AE1996">
            <v>13341</v>
          </cell>
          <cell r="AF1996">
            <v>14872</v>
          </cell>
          <cell r="AG1996">
            <v>11738</v>
          </cell>
          <cell r="AH1996">
            <v>9438</v>
          </cell>
          <cell r="AI1996">
            <v>7625</v>
          </cell>
          <cell r="AJ1996">
            <v>8455</v>
          </cell>
          <cell r="AK1996">
            <v>12116</v>
          </cell>
          <cell r="AL1996">
            <v>11136</v>
          </cell>
          <cell r="AM1996">
            <v>10976</v>
          </cell>
          <cell r="AN1996">
            <v>2088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3085</v>
          </cell>
          <cell r="M1997">
            <v>1125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120495</v>
          </cell>
          <cell r="L1998">
            <v>1005</v>
          </cell>
          <cell r="M1998">
            <v>6497</v>
          </cell>
          <cell r="N1998">
            <v>9748</v>
          </cell>
          <cell r="O1998">
            <v>13349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23944</v>
          </cell>
          <cell r="L1999">
            <v>237</v>
          </cell>
          <cell r="M1999">
            <v>680</v>
          </cell>
          <cell r="N1999">
            <v>2835</v>
          </cell>
          <cell r="O1999">
            <v>1522</v>
          </cell>
          <cell r="P1999">
            <v>1210</v>
          </cell>
          <cell r="Q1999">
            <v>605</v>
          </cell>
          <cell r="T1999">
            <v>2328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1719</v>
          </cell>
          <cell r="AD1999">
            <v>95</v>
          </cell>
          <cell r="AG1999">
            <v>240</v>
          </cell>
          <cell r="AI1999">
            <v>173</v>
          </cell>
          <cell r="AK1999">
            <v>2082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  <cell r="J2000">
            <v>29812</v>
          </cell>
          <cell r="L2000">
            <v>1647</v>
          </cell>
          <cell r="M2000">
            <v>2184</v>
          </cell>
          <cell r="N2000">
            <v>1543</v>
          </cell>
          <cell r="O2000">
            <v>1426</v>
          </cell>
          <cell r="P2000">
            <v>627</v>
          </cell>
          <cell r="Q2000">
            <v>1094</v>
          </cell>
          <cell r="R2000">
            <v>1670</v>
          </cell>
          <cell r="S2000">
            <v>1581</v>
          </cell>
          <cell r="T2000">
            <v>1055</v>
          </cell>
          <cell r="U2000">
            <v>1583</v>
          </cell>
          <cell r="V2000">
            <v>484</v>
          </cell>
          <cell r="W2000">
            <v>978</v>
          </cell>
          <cell r="X2000">
            <v>1584</v>
          </cell>
          <cell r="Y2000">
            <v>871</v>
          </cell>
          <cell r="Z2000">
            <v>1731</v>
          </cell>
          <cell r="AA2000">
            <v>755</v>
          </cell>
          <cell r="AB2000">
            <v>1401</v>
          </cell>
          <cell r="AC2000">
            <v>1295</v>
          </cell>
          <cell r="AD2000">
            <v>840</v>
          </cell>
          <cell r="AE2000">
            <v>1008</v>
          </cell>
          <cell r="AF2000">
            <v>324</v>
          </cell>
          <cell r="AG2000">
            <v>661</v>
          </cell>
          <cell r="AH2000">
            <v>389</v>
          </cell>
          <cell r="AI2000">
            <v>114</v>
          </cell>
          <cell r="AJ2000">
            <v>712</v>
          </cell>
          <cell r="AK2000">
            <v>1120</v>
          </cell>
          <cell r="AL2000">
            <v>315</v>
          </cell>
          <cell r="AM2000">
            <v>631</v>
          </cell>
          <cell r="AN2000">
            <v>189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  <cell r="J2001">
            <v>248006</v>
          </cell>
          <cell r="L2001">
            <v>1663</v>
          </cell>
          <cell r="M2001">
            <v>5742</v>
          </cell>
          <cell r="N2001">
            <v>15670</v>
          </cell>
          <cell r="O2001">
            <v>7453</v>
          </cell>
          <cell r="P2001">
            <v>65852</v>
          </cell>
          <cell r="Q2001">
            <v>1407</v>
          </cell>
          <cell r="R2001">
            <v>12255</v>
          </cell>
          <cell r="S2001">
            <v>599</v>
          </cell>
          <cell r="T2001">
            <v>92019</v>
          </cell>
          <cell r="U2001">
            <v>1175</v>
          </cell>
          <cell r="V2001">
            <v>2412</v>
          </cell>
          <cell r="W2001">
            <v>343</v>
          </cell>
          <cell r="X2001">
            <v>3245</v>
          </cell>
          <cell r="Y2001">
            <v>47</v>
          </cell>
          <cell r="Z2001">
            <v>3299</v>
          </cell>
          <cell r="AA2001">
            <v>914</v>
          </cell>
          <cell r="AB2001">
            <v>1863</v>
          </cell>
          <cell r="AC2001">
            <v>3390</v>
          </cell>
          <cell r="AD2001">
            <v>4618</v>
          </cell>
          <cell r="AE2001">
            <v>3163</v>
          </cell>
          <cell r="AF2001">
            <v>1329</v>
          </cell>
          <cell r="AG2001">
            <v>6867</v>
          </cell>
          <cell r="AH2001">
            <v>47</v>
          </cell>
          <cell r="AI2001">
            <v>15</v>
          </cell>
          <cell r="AJ2001">
            <v>1664</v>
          </cell>
          <cell r="AK2001">
            <v>668</v>
          </cell>
          <cell r="AL2001">
            <v>3883</v>
          </cell>
          <cell r="AM2001">
            <v>3500</v>
          </cell>
          <cell r="AN2001">
            <v>2904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666639</v>
          </cell>
          <cell r="L2002">
            <v>7764</v>
          </cell>
          <cell r="M2002">
            <v>26586</v>
          </cell>
          <cell r="N2002">
            <v>42194</v>
          </cell>
          <cell r="O2002">
            <v>41986</v>
          </cell>
          <cell r="P2002">
            <v>28624</v>
          </cell>
          <cell r="Q2002">
            <v>28199</v>
          </cell>
          <cell r="R2002">
            <v>24384</v>
          </cell>
          <cell r="S2002">
            <v>25008</v>
          </cell>
          <cell r="T2002">
            <v>28782</v>
          </cell>
          <cell r="U2002">
            <v>22051</v>
          </cell>
          <cell r="V2002">
            <v>54571</v>
          </cell>
          <cell r="W2002">
            <v>39570</v>
          </cell>
          <cell r="X2002">
            <v>14602</v>
          </cell>
          <cell r="Y2002">
            <v>21362</v>
          </cell>
          <cell r="Z2002">
            <v>12463</v>
          </cell>
          <cell r="AA2002">
            <v>19790</v>
          </cell>
          <cell r="AB2002">
            <v>24483</v>
          </cell>
          <cell r="AC2002">
            <v>18883</v>
          </cell>
          <cell r="AD2002">
            <v>13679</v>
          </cell>
          <cell r="AE2002">
            <v>19708</v>
          </cell>
          <cell r="AF2002">
            <v>14428</v>
          </cell>
          <cell r="AG2002">
            <v>14409</v>
          </cell>
          <cell r="AH2002">
            <v>7537</v>
          </cell>
          <cell r="AI2002">
            <v>4129</v>
          </cell>
          <cell r="AJ2002">
            <v>33237</v>
          </cell>
          <cell r="AK2002">
            <v>14179</v>
          </cell>
          <cell r="AL2002">
            <v>11210</v>
          </cell>
          <cell r="AM2002">
            <v>34583</v>
          </cell>
          <cell r="AN2002">
            <v>6736</v>
          </cell>
          <cell r="AP2002">
            <v>11502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147676</v>
          </cell>
          <cell r="L2003">
            <v>6251</v>
          </cell>
          <cell r="M2003">
            <v>7805</v>
          </cell>
          <cell r="N2003">
            <v>8219</v>
          </cell>
          <cell r="O2003">
            <v>10832</v>
          </cell>
          <cell r="P2003">
            <v>7792</v>
          </cell>
          <cell r="Q2003">
            <v>8738</v>
          </cell>
          <cell r="R2003">
            <v>8534</v>
          </cell>
          <cell r="S2003">
            <v>7649</v>
          </cell>
          <cell r="T2003">
            <v>6951</v>
          </cell>
          <cell r="U2003">
            <v>10904</v>
          </cell>
          <cell r="V2003">
            <v>7468</v>
          </cell>
          <cell r="W2003">
            <v>8642</v>
          </cell>
          <cell r="X2003">
            <v>6557</v>
          </cell>
          <cell r="Y2003">
            <v>5326</v>
          </cell>
          <cell r="Z2003">
            <v>6201</v>
          </cell>
          <cell r="AA2003">
            <v>4682</v>
          </cell>
          <cell r="AB2003">
            <v>4640</v>
          </cell>
          <cell r="AC2003">
            <v>5470</v>
          </cell>
          <cell r="AD2003">
            <v>3089</v>
          </cell>
          <cell r="AE2003">
            <v>1609</v>
          </cell>
          <cell r="AF2003">
            <v>1836</v>
          </cell>
          <cell r="AG2003">
            <v>1026</v>
          </cell>
          <cell r="AH2003">
            <v>1234</v>
          </cell>
          <cell r="AI2003">
            <v>1414</v>
          </cell>
          <cell r="AJ2003">
            <v>1297</v>
          </cell>
          <cell r="AK2003">
            <v>1882</v>
          </cell>
          <cell r="AL2003">
            <v>1086</v>
          </cell>
          <cell r="AM2003">
            <v>430</v>
          </cell>
          <cell r="AN2003">
            <v>112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  <cell r="J2004">
            <v>84734</v>
          </cell>
          <cell r="L2004">
            <v>443</v>
          </cell>
          <cell r="M2004">
            <v>172</v>
          </cell>
          <cell r="N2004">
            <v>8672</v>
          </cell>
          <cell r="O2004">
            <v>16414</v>
          </cell>
          <cell r="P2004">
            <v>33380</v>
          </cell>
          <cell r="Q2004">
            <v>1113</v>
          </cell>
          <cell r="R2004">
            <v>1832</v>
          </cell>
          <cell r="S2004">
            <v>4181</v>
          </cell>
          <cell r="T2004">
            <v>682</v>
          </cell>
          <cell r="U2004">
            <v>619</v>
          </cell>
          <cell r="V2004">
            <v>2783</v>
          </cell>
          <cell r="W2004">
            <v>2235</v>
          </cell>
          <cell r="X2004">
            <v>150</v>
          </cell>
          <cell r="Y2004">
            <v>325</v>
          </cell>
          <cell r="Z2004">
            <v>278</v>
          </cell>
          <cell r="AA2004">
            <v>826</v>
          </cell>
          <cell r="AB2004">
            <v>962</v>
          </cell>
          <cell r="AC2004">
            <v>4454</v>
          </cell>
          <cell r="AD2004">
            <v>1733</v>
          </cell>
          <cell r="AE2004">
            <v>28</v>
          </cell>
          <cell r="AF2004">
            <v>15</v>
          </cell>
          <cell r="AG2004">
            <v>660</v>
          </cell>
          <cell r="AH2004">
            <v>66</v>
          </cell>
          <cell r="AI2004">
            <v>1326</v>
          </cell>
          <cell r="AK2004">
            <v>1109</v>
          </cell>
          <cell r="AL2004">
            <v>94</v>
          </cell>
          <cell r="AM2004">
            <v>78</v>
          </cell>
          <cell r="AN2004">
            <v>104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2820496</v>
          </cell>
          <cell r="L2005">
            <v>64433</v>
          </cell>
          <cell r="M2005">
            <v>124896</v>
          </cell>
          <cell r="N2005">
            <v>213819</v>
          </cell>
          <cell r="O2005">
            <v>190432</v>
          </cell>
          <cell r="P2005">
            <v>161580</v>
          </cell>
          <cell r="Q2005">
            <v>100828</v>
          </cell>
          <cell r="R2005">
            <v>125597</v>
          </cell>
          <cell r="S2005">
            <v>98287</v>
          </cell>
          <cell r="T2005">
            <v>126411</v>
          </cell>
          <cell r="U2005">
            <v>169974</v>
          </cell>
          <cell r="V2005">
            <v>125551</v>
          </cell>
          <cell r="W2005">
            <v>71728</v>
          </cell>
          <cell r="X2005">
            <v>100996</v>
          </cell>
          <cell r="Y2005">
            <v>97485</v>
          </cell>
          <cell r="Z2005">
            <v>74753</v>
          </cell>
          <cell r="AA2005">
            <v>75585</v>
          </cell>
          <cell r="AB2005">
            <v>92535</v>
          </cell>
          <cell r="AC2005">
            <v>78042</v>
          </cell>
          <cell r="AD2005">
            <v>91017</v>
          </cell>
          <cell r="AE2005">
            <v>111464</v>
          </cell>
          <cell r="AF2005">
            <v>76994</v>
          </cell>
          <cell r="AG2005">
            <v>66658</v>
          </cell>
          <cell r="AH2005">
            <v>37081</v>
          </cell>
          <cell r="AI2005">
            <v>78142</v>
          </cell>
          <cell r="AJ2005">
            <v>49561</v>
          </cell>
          <cell r="AK2005">
            <v>83325</v>
          </cell>
          <cell r="AL2005">
            <v>52813</v>
          </cell>
          <cell r="AM2005">
            <v>59673</v>
          </cell>
          <cell r="AN2005">
            <v>18501</v>
          </cell>
          <cell r="AO2005">
            <v>2335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  <cell r="J2006">
            <v>2116</v>
          </cell>
          <cell r="M2006">
            <v>415</v>
          </cell>
          <cell r="P2006">
            <v>146</v>
          </cell>
          <cell r="Q2006">
            <v>513</v>
          </cell>
          <cell r="R2006">
            <v>107</v>
          </cell>
          <cell r="T2006">
            <v>30</v>
          </cell>
          <cell r="U2006">
            <v>232</v>
          </cell>
          <cell r="V2006">
            <v>13</v>
          </cell>
          <cell r="W2006">
            <v>35</v>
          </cell>
          <cell r="X2006">
            <v>83</v>
          </cell>
          <cell r="Y2006">
            <v>168</v>
          </cell>
          <cell r="Z2006">
            <v>86</v>
          </cell>
          <cell r="AB2006">
            <v>56</v>
          </cell>
          <cell r="AF2006">
            <v>232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  <cell r="J2007">
            <v>369621</v>
          </cell>
          <cell r="L2007">
            <v>3488</v>
          </cell>
          <cell r="M2007">
            <v>13452</v>
          </cell>
          <cell r="N2007">
            <v>15923</v>
          </cell>
          <cell r="O2007">
            <v>28027</v>
          </cell>
          <cell r="P2007">
            <v>19129</v>
          </cell>
          <cell r="Q2007">
            <v>21416</v>
          </cell>
          <cell r="R2007">
            <v>8510</v>
          </cell>
          <cell r="S2007">
            <v>10422</v>
          </cell>
          <cell r="T2007">
            <v>19170</v>
          </cell>
          <cell r="U2007">
            <v>8009</v>
          </cell>
          <cell r="V2007">
            <v>27569</v>
          </cell>
          <cell r="W2007">
            <v>26377</v>
          </cell>
          <cell r="X2007">
            <v>831</v>
          </cell>
          <cell r="Y2007">
            <v>22656</v>
          </cell>
          <cell r="Z2007">
            <v>9882</v>
          </cell>
          <cell r="AA2007">
            <v>5386</v>
          </cell>
          <cell r="AB2007">
            <v>9685</v>
          </cell>
          <cell r="AC2007">
            <v>35408</v>
          </cell>
          <cell r="AD2007">
            <v>21197</v>
          </cell>
          <cell r="AE2007">
            <v>17485</v>
          </cell>
          <cell r="AF2007">
            <v>18069</v>
          </cell>
          <cell r="AG2007">
            <v>25168</v>
          </cell>
          <cell r="AH2007">
            <v>2362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  <cell r="J2008">
            <v>129463</v>
          </cell>
          <cell r="M2008">
            <v>4227</v>
          </cell>
          <cell r="N2008">
            <v>1257</v>
          </cell>
          <cell r="O2008">
            <v>4347</v>
          </cell>
          <cell r="P2008">
            <v>3563</v>
          </cell>
          <cell r="Q2008">
            <v>3826</v>
          </cell>
          <cell r="R2008">
            <v>7654</v>
          </cell>
          <cell r="S2008">
            <v>3775</v>
          </cell>
          <cell r="T2008">
            <v>5996</v>
          </cell>
          <cell r="U2008">
            <v>6101</v>
          </cell>
          <cell r="V2008">
            <v>11382</v>
          </cell>
          <cell r="W2008">
            <v>6892</v>
          </cell>
          <cell r="X2008">
            <v>4519</v>
          </cell>
          <cell r="Y2008">
            <v>14779</v>
          </cell>
          <cell r="Z2008">
            <v>5253</v>
          </cell>
          <cell r="AA2008">
            <v>5230</v>
          </cell>
          <cell r="AB2008">
            <v>2145</v>
          </cell>
          <cell r="AC2008">
            <v>6724</v>
          </cell>
          <cell r="AD2008">
            <v>12476</v>
          </cell>
          <cell r="AE2008">
            <v>12925</v>
          </cell>
          <cell r="AF2008">
            <v>4715</v>
          </cell>
          <cell r="AG2008">
            <v>1677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  <cell r="J2009">
            <v>1303</v>
          </cell>
          <cell r="M2009">
            <v>282</v>
          </cell>
          <cell r="P2009">
            <v>79</v>
          </cell>
          <cell r="Q2009">
            <v>48</v>
          </cell>
          <cell r="R2009">
            <v>45</v>
          </cell>
          <cell r="T2009">
            <v>37</v>
          </cell>
          <cell r="U2009">
            <v>95</v>
          </cell>
          <cell r="V2009">
            <v>197</v>
          </cell>
          <cell r="W2009">
            <v>14</v>
          </cell>
          <cell r="Y2009">
            <v>23</v>
          </cell>
          <cell r="Z2009">
            <v>80</v>
          </cell>
          <cell r="AA2009">
            <v>77</v>
          </cell>
          <cell r="AC2009">
            <v>69</v>
          </cell>
          <cell r="AD2009">
            <v>62</v>
          </cell>
          <cell r="AE2009">
            <v>41</v>
          </cell>
          <cell r="AF2009">
            <v>154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203421</v>
          </cell>
          <cell r="M2010">
            <v>3391</v>
          </cell>
          <cell r="N2010">
            <v>23613</v>
          </cell>
          <cell r="O2010">
            <v>12544</v>
          </cell>
          <cell r="P2010">
            <v>3470</v>
          </cell>
          <cell r="Q2010">
            <v>3831</v>
          </cell>
          <cell r="R2010">
            <v>4200</v>
          </cell>
          <cell r="S2010">
            <v>1425</v>
          </cell>
          <cell r="T2010">
            <v>52138</v>
          </cell>
          <cell r="U2010">
            <v>13497</v>
          </cell>
          <cell r="V2010">
            <v>3975</v>
          </cell>
          <cell r="W2010">
            <v>15139</v>
          </cell>
          <cell r="X2010">
            <v>28549</v>
          </cell>
          <cell r="Y2010">
            <v>6656</v>
          </cell>
          <cell r="Z2010">
            <v>741</v>
          </cell>
          <cell r="AA2010">
            <v>9240</v>
          </cell>
          <cell r="AB2010">
            <v>565</v>
          </cell>
          <cell r="AC2010">
            <v>2969</v>
          </cell>
          <cell r="AD2010">
            <v>906</v>
          </cell>
          <cell r="AE2010">
            <v>563</v>
          </cell>
          <cell r="AF2010">
            <v>4018</v>
          </cell>
          <cell r="AG2010">
            <v>1935</v>
          </cell>
          <cell r="AH2010">
            <v>353</v>
          </cell>
          <cell r="AI2010">
            <v>9703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126016</v>
          </cell>
          <cell r="M2011">
            <v>1444</v>
          </cell>
          <cell r="N2011">
            <v>866</v>
          </cell>
          <cell r="O2011">
            <v>410</v>
          </cell>
          <cell r="P2011">
            <v>2042</v>
          </cell>
          <cell r="Q2011">
            <v>2590</v>
          </cell>
          <cell r="R2011">
            <v>4758</v>
          </cell>
          <cell r="S2011">
            <v>6149</v>
          </cell>
          <cell r="T2011">
            <v>10068</v>
          </cell>
          <cell r="U2011">
            <v>12396</v>
          </cell>
          <cell r="V2011">
            <v>6474</v>
          </cell>
          <cell r="W2011">
            <v>20397</v>
          </cell>
          <cell r="X2011">
            <v>5497</v>
          </cell>
          <cell r="Y2011">
            <v>5520</v>
          </cell>
          <cell r="Z2011">
            <v>3420</v>
          </cell>
          <cell r="AA2011">
            <v>3864</v>
          </cell>
          <cell r="AB2011">
            <v>6174</v>
          </cell>
          <cell r="AC2011">
            <v>354</v>
          </cell>
          <cell r="AD2011">
            <v>2467</v>
          </cell>
          <cell r="AE2011">
            <v>24958</v>
          </cell>
          <cell r="AF2011">
            <v>1833</v>
          </cell>
          <cell r="AG2011">
            <v>2601</v>
          </cell>
          <cell r="AH2011">
            <v>1734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100081</v>
          </cell>
          <cell r="L2012">
            <v>1429</v>
          </cell>
          <cell r="M2012">
            <v>3569</v>
          </cell>
          <cell r="N2012">
            <v>2977</v>
          </cell>
          <cell r="O2012">
            <v>4474</v>
          </cell>
          <cell r="P2012">
            <v>2238</v>
          </cell>
          <cell r="Q2012">
            <v>3409</v>
          </cell>
          <cell r="R2012">
            <v>2798</v>
          </cell>
          <cell r="S2012">
            <v>4606</v>
          </cell>
          <cell r="T2012">
            <v>3206</v>
          </cell>
          <cell r="U2012">
            <v>2421</v>
          </cell>
          <cell r="V2012">
            <v>4708</v>
          </cell>
          <cell r="W2012">
            <v>4390</v>
          </cell>
          <cell r="X2012">
            <v>3580</v>
          </cell>
          <cell r="Y2012">
            <v>6084</v>
          </cell>
          <cell r="Z2012">
            <v>5209</v>
          </cell>
          <cell r="AA2012">
            <v>3760</v>
          </cell>
          <cell r="AB2012">
            <v>3529</v>
          </cell>
          <cell r="AC2012">
            <v>2582</v>
          </cell>
          <cell r="AD2012">
            <v>4671</v>
          </cell>
          <cell r="AE2012">
            <v>3994</v>
          </cell>
          <cell r="AF2012">
            <v>2905</v>
          </cell>
          <cell r="AG2012">
            <v>2975</v>
          </cell>
          <cell r="AH2012">
            <v>2318</v>
          </cell>
          <cell r="AI2012">
            <v>2422</v>
          </cell>
          <cell r="AJ2012">
            <v>2922</v>
          </cell>
          <cell r="AK2012">
            <v>2120</v>
          </cell>
          <cell r="AL2012">
            <v>4132</v>
          </cell>
          <cell r="AM2012">
            <v>4682</v>
          </cell>
          <cell r="AN2012">
            <v>1606</v>
          </cell>
          <cell r="AO2012">
            <v>365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  <cell r="J2013">
            <v>620456</v>
          </cell>
          <cell r="L2013">
            <v>3968</v>
          </cell>
          <cell r="M2013">
            <v>20275</v>
          </cell>
          <cell r="N2013">
            <v>41088</v>
          </cell>
          <cell r="O2013">
            <v>70058</v>
          </cell>
          <cell r="P2013">
            <v>50310</v>
          </cell>
          <cell r="Q2013">
            <v>20529</v>
          </cell>
          <cell r="R2013">
            <v>8376</v>
          </cell>
          <cell r="S2013">
            <v>29883</v>
          </cell>
          <cell r="T2013">
            <v>30674</v>
          </cell>
          <cell r="U2013">
            <v>45553</v>
          </cell>
          <cell r="V2013">
            <v>23549</v>
          </cell>
          <cell r="W2013">
            <v>28947</v>
          </cell>
          <cell r="X2013">
            <v>21110</v>
          </cell>
          <cell r="Y2013">
            <v>22820</v>
          </cell>
          <cell r="Z2013">
            <v>30009</v>
          </cell>
          <cell r="AA2013">
            <v>10955</v>
          </cell>
          <cell r="AB2013">
            <v>17921</v>
          </cell>
          <cell r="AC2013">
            <v>16254</v>
          </cell>
          <cell r="AD2013">
            <v>15742</v>
          </cell>
          <cell r="AE2013">
            <v>13814</v>
          </cell>
          <cell r="AF2013">
            <v>6541</v>
          </cell>
          <cell r="AG2013">
            <v>9919</v>
          </cell>
          <cell r="AH2013">
            <v>10804</v>
          </cell>
          <cell r="AI2013">
            <v>4392</v>
          </cell>
          <cell r="AJ2013">
            <v>19712</v>
          </cell>
          <cell r="AK2013">
            <v>5179</v>
          </cell>
          <cell r="AL2013">
            <v>17024</v>
          </cell>
          <cell r="AM2013">
            <v>4223</v>
          </cell>
          <cell r="AN2013">
            <v>17148</v>
          </cell>
          <cell r="AO2013">
            <v>3679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  <cell r="J2014">
            <v>853154</v>
          </cell>
          <cell r="L2014">
            <v>9678</v>
          </cell>
          <cell r="M2014">
            <v>32130</v>
          </cell>
          <cell r="N2014">
            <v>52038</v>
          </cell>
          <cell r="O2014">
            <v>65906</v>
          </cell>
          <cell r="P2014">
            <v>42676</v>
          </cell>
          <cell r="Q2014">
            <v>32471</v>
          </cell>
          <cell r="R2014">
            <v>20215</v>
          </cell>
          <cell r="S2014">
            <v>29968</v>
          </cell>
          <cell r="T2014">
            <v>31419</v>
          </cell>
          <cell r="U2014">
            <v>23878</v>
          </cell>
          <cell r="V2014">
            <v>38395</v>
          </cell>
          <cell r="W2014">
            <v>20490</v>
          </cell>
          <cell r="X2014">
            <v>36611</v>
          </cell>
          <cell r="Y2014">
            <v>26068</v>
          </cell>
          <cell r="Z2014">
            <v>21378</v>
          </cell>
          <cell r="AA2014">
            <v>39899</v>
          </cell>
          <cell r="AB2014">
            <v>39392</v>
          </cell>
          <cell r="AC2014">
            <v>19812</v>
          </cell>
          <cell r="AD2014">
            <v>24730</v>
          </cell>
          <cell r="AE2014">
            <v>39662</v>
          </cell>
          <cell r="AF2014">
            <v>15718</v>
          </cell>
          <cell r="AG2014">
            <v>9363</v>
          </cell>
          <cell r="AH2014">
            <v>18594</v>
          </cell>
          <cell r="AI2014">
            <v>20414</v>
          </cell>
          <cell r="AJ2014">
            <v>44014</v>
          </cell>
          <cell r="AK2014">
            <v>19929</v>
          </cell>
          <cell r="AL2014">
            <v>15915</v>
          </cell>
          <cell r="AM2014">
            <v>47316</v>
          </cell>
          <cell r="AN2014">
            <v>8675</v>
          </cell>
          <cell r="AO2014">
            <v>6400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  <cell r="J2015">
            <v>1605</v>
          </cell>
          <cell r="M2015">
            <v>247</v>
          </cell>
          <cell r="O2015">
            <v>106</v>
          </cell>
          <cell r="AB2015">
            <v>29</v>
          </cell>
          <cell r="AF2015">
            <v>193</v>
          </cell>
          <cell r="AG2015">
            <v>56</v>
          </cell>
          <cell r="AH2015">
            <v>319</v>
          </cell>
          <cell r="AI2015">
            <v>65</v>
          </cell>
          <cell r="AK2015">
            <v>143</v>
          </cell>
          <cell r="AL2015">
            <v>407</v>
          </cell>
          <cell r="AM2015">
            <v>16</v>
          </cell>
          <cell r="AN2015">
            <v>24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  <cell r="J2016">
            <v>295170</v>
          </cell>
          <cell r="M2016">
            <v>165</v>
          </cell>
          <cell r="O2016">
            <v>2166</v>
          </cell>
          <cell r="R2016">
            <v>966</v>
          </cell>
          <cell r="S2016">
            <v>520</v>
          </cell>
          <cell r="Y2016">
            <v>12</v>
          </cell>
          <cell r="AB2016">
            <v>525</v>
          </cell>
          <cell r="AE2016">
            <v>2690</v>
          </cell>
          <cell r="AG2016">
            <v>3253</v>
          </cell>
          <cell r="AH2016">
            <v>17518</v>
          </cell>
          <cell r="AI2016">
            <v>67155</v>
          </cell>
          <cell r="AJ2016">
            <v>11700</v>
          </cell>
          <cell r="AK2016">
            <v>47740</v>
          </cell>
          <cell r="AL2016">
            <v>68277</v>
          </cell>
          <cell r="AM2016">
            <v>36070</v>
          </cell>
          <cell r="AN2016">
            <v>22975</v>
          </cell>
          <cell r="AO2016">
            <v>13438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  <cell r="J2017">
            <v>152372</v>
          </cell>
          <cell r="N2017">
            <v>1624</v>
          </cell>
          <cell r="O2017">
            <v>1117</v>
          </cell>
          <cell r="P2017">
            <v>254</v>
          </cell>
          <cell r="R2017">
            <v>40</v>
          </cell>
          <cell r="S2017">
            <v>79</v>
          </cell>
          <cell r="T2017">
            <v>1204</v>
          </cell>
          <cell r="Y2017">
            <v>754</v>
          </cell>
          <cell r="AA2017">
            <v>592</v>
          </cell>
          <cell r="AB2017">
            <v>24</v>
          </cell>
          <cell r="AC2017">
            <v>355</v>
          </cell>
          <cell r="AD2017">
            <v>1221</v>
          </cell>
          <cell r="AE2017">
            <v>363</v>
          </cell>
          <cell r="AG2017">
            <v>7351</v>
          </cell>
          <cell r="AH2017">
            <v>16116</v>
          </cell>
          <cell r="AI2017">
            <v>16437</v>
          </cell>
          <cell r="AJ2017">
            <v>31051</v>
          </cell>
          <cell r="AK2017">
            <v>36319</v>
          </cell>
          <cell r="AL2017">
            <v>11785</v>
          </cell>
          <cell r="AM2017">
            <v>24215</v>
          </cell>
          <cell r="AN2017">
            <v>1471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1650127</v>
          </cell>
          <cell r="L2018">
            <v>51173</v>
          </cell>
          <cell r="M2018">
            <v>105538</v>
          </cell>
          <cell r="N2018">
            <v>92814</v>
          </cell>
          <cell r="O2018">
            <v>89976</v>
          </cell>
          <cell r="P2018">
            <v>95837</v>
          </cell>
          <cell r="Q2018">
            <v>94236</v>
          </cell>
          <cell r="R2018">
            <v>104970</v>
          </cell>
          <cell r="S2018">
            <v>85681</v>
          </cell>
          <cell r="T2018">
            <v>101344</v>
          </cell>
          <cell r="U2018">
            <v>86446</v>
          </cell>
          <cell r="V2018">
            <v>75016</v>
          </cell>
          <cell r="W2018">
            <v>74915</v>
          </cell>
          <cell r="X2018">
            <v>64881</v>
          </cell>
          <cell r="Y2018">
            <v>59903</v>
          </cell>
          <cell r="Z2018">
            <v>56415</v>
          </cell>
          <cell r="AA2018">
            <v>54040</v>
          </cell>
          <cell r="AB2018">
            <v>51622</v>
          </cell>
          <cell r="AC2018">
            <v>45540</v>
          </cell>
          <cell r="AD2018">
            <v>45329</v>
          </cell>
          <cell r="AE2018">
            <v>36298</v>
          </cell>
          <cell r="AF2018">
            <v>28404</v>
          </cell>
          <cell r="AG2018">
            <v>21345</v>
          </cell>
          <cell r="AH2018">
            <v>23820</v>
          </cell>
          <cell r="AI2018">
            <v>20202</v>
          </cell>
          <cell r="AJ2018">
            <v>20482</v>
          </cell>
          <cell r="AK2018">
            <v>20538</v>
          </cell>
          <cell r="AL2018">
            <v>20980</v>
          </cell>
          <cell r="AM2018">
            <v>15943</v>
          </cell>
          <cell r="AN2018">
            <v>6301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82280</v>
          </cell>
          <cell r="L2019">
            <v>3646</v>
          </cell>
          <cell r="M2019">
            <v>9074</v>
          </cell>
          <cell r="N2019">
            <v>7969</v>
          </cell>
          <cell r="O2019">
            <v>6570</v>
          </cell>
          <cell r="P2019">
            <v>4698</v>
          </cell>
          <cell r="Q2019">
            <v>5517</v>
          </cell>
          <cell r="R2019">
            <v>4633</v>
          </cell>
          <cell r="S2019">
            <v>4681</v>
          </cell>
          <cell r="T2019">
            <v>2622</v>
          </cell>
          <cell r="U2019">
            <v>3929</v>
          </cell>
          <cell r="V2019">
            <v>2947</v>
          </cell>
          <cell r="W2019">
            <v>1439</v>
          </cell>
          <cell r="X2019">
            <v>1724</v>
          </cell>
          <cell r="Y2019">
            <v>1318</v>
          </cell>
          <cell r="Z2019">
            <v>2905</v>
          </cell>
          <cell r="AA2019">
            <v>1800</v>
          </cell>
          <cell r="AB2019">
            <v>1590</v>
          </cell>
          <cell r="AC2019">
            <v>2343</v>
          </cell>
          <cell r="AD2019">
            <v>1263</v>
          </cell>
          <cell r="AE2019">
            <v>2412</v>
          </cell>
          <cell r="AF2019">
            <v>1164</v>
          </cell>
          <cell r="AG2019">
            <v>822</v>
          </cell>
          <cell r="AH2019">
            <v>4328</v>
          </cell>
          <cell r="AI2019">
            <v>1160</v>
          </cell>
          <cell r="AJ2019">
            <v>299</v>
          </cell>
          <cell r="AK2019">
            <v>510</v>
          </cell>
          <cell r="AL2019">
            <v>440</v>
          </cell>
          <cell r="AM2019">
            <v>477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515365</v>
          </cell>
          <cell r="L2020">
            <v>19432</v>
          </cell>
          <cell r="M2020">
            <v>40194</v>
          </cell>
          <cell r="N2020">
            <v>30476</v>
          </cell>
          <cell r="O2020">
            <v>23174</v>
          </cell>
          <cell r="P2020">
            <v>22667</v>
          </cell>
          <cell r="Q2020">
            <v>31276</v>
          </cell>
          <cell r="R2020">
            <v>21237</v>
          </cell>
          <cell r="S2020">
            <v>21729</v>
          </cell>
          <cell r="T2020">
            <v>24464</v>
          </cell>
          <cell r="U2020">
            <v>27278</v>
          </cell>
          <cell r="V2020">
            <v>17585</v>
          </cell>
          <cell r="W2020">
            <v>21075</v>
          </cell>
          <cell r="X2020">
            <v>22914</v>
          </cell>
          <cell r="Y2020">
            <v>24353</v>
          </cell>
          <cell r="Z2020">
            <v>18677</v>
          </cell>
          <cell r="AA2020">
            <v>22872</v>
          </cell>
          <cell r="AB2020">
            <v>18466</v>
          </cell>
          <cell r="AC2020">
            <v>16176</v>
          </cell>
          <cell r="AD2020">
            <v>14175</v>
          </cell>
          <cell r="AE2020">
            <v>13248</v>
          </cell>
          <cell r="AF2020">
            <v>7710</v>
          </cell>
          <cell r="AG2020">
            <v>8014</v>
          </cell>
          <cell r="AH2020">
            <v>9447</v>
          </cell>
          <cell r="AI2020">
            <v>6454</v>
          </cell>
          <cell r="AJ2020">
            <v>7381</v>
          </cell>
          <cell r="AK2020">
            <v>9613</v>
          </cell>
          <cell r="AL2020">
            <v>5281</v>
          </cell>
          <cell r="AM2020">
            <v>7384</v>
          </cell>
          <cell r="AN2020">
            <v>2613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7572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419</v>
          </cell>
          <cell r="Q2021">
            <v>500</v>
          </cell>
          <cell r="R2021">
            <v>179</v>
          </cell>
          <cell r="S2021">
            <v>1230</v>
          </cell>
          <cell r="V2021">
            <v>138</v>
          </cell>
          <cell r="W2021">
            <v>179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139530</v>
          </cell>
          <cell r="L2022">
            <v>1376</v>
          </cell>
          <cell r="M2022">
            <v>13641</v>
          </cell>
          <cell r="N2022">
            <v>1717</v>
          </cell>
          <cell r="O2022">
            <v>1725</v>
          </cell>
          <cell r="P2022">
            <v>6966</v>
          </cell>
          <cell r="Q2022">
            <v>6037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499</v>
          </cell>
          <cell r="AH2022">
            <v>175</v>
          </cell>
          <cell r="AI2022">
            <v>866</v>
          </cell>
          <cell r="AJ2022">
            <v>1168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26455</v>
          </cell>
          <cell r="L2023">
            <v>736</v>
          </cell>
          <cell r="M2023">
            <v>1889</v>
          </cell>
          <cell r="N2023">
            <v>1644</v>
          </cell>
          <cell r="O2023">
            <v>383</v>
          </cell>
          <cell r="P2023">
            <v>1284</v>
          </cell>
          <cell r="Q2023">
            <v>2359</v>
          </cell>
          <cell r="R2023">
            <v>1720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578</v>
          </cell>
          <cell r="AF2023">
            <v>141</v>
          </cell>
          <cell r="AH2023">
            <v>86</v>
          </cell>
          <cell r="AI2023">
            <v>907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  <cell r="J2024">
            <v>47203</v>
          </cell>
          <cell r="L2024">
            <v>1361</v>
          </cell>
          <cell r="M2024">
            <v>1876</v>
          </cell>
          <cell r="N2024">
            <v>2446</v>
          </cell>
          <cell r="O2024">
            <v>2511</v>
          </cell>
          <cell r="P2024">
            <v>1928</v>
          </cell>
          <cell r="Q2024">
            <v>1853</v>
          </cell>
          <cell r="R2024">
            <v>3465</v>
          </cell>
          <cell r="S2024">
            <v>1551</v>
          </cell>
          <cell r="T2024">
            <v>1128</v>
          </cell>
          <cell r="U2024">
            <v>2748</v>
          </cell>
          <cell r="V2024">
            <v>2947</v>
          </cell>
          <cell r="W2024">
            <v>1493</v>
          </cell>
          <cell r="X2024">
            <v>2304</v>
          </cell>
          <cell r="Y2024">
            <v>1881</v>
          </cell>
          <cell r="Z2024">
            <v>1842</v>
          </cell>
          <cell r="AA2024">
            <v>2227</v>
          </cell>
          <cell r="AB2024">
            <v>2500</v>
          </cell>
          <cell r="AC2024">
            <v>461</v>
          </cell>
          <cell r="AD2024">
            <v>994</v>
          </cell>
          <cell r="AE2024">
            <v>750</v>
          </cell>
          <cell r="AF2024">
            <v>1220</v>
          </cell>
          <cell r="AG2024">
            <v>1231</v>
          </cell>
          <cell r="AH2024">
            <v>598</v>
          </cell>
          <cell r="AI2024">
            <v>1265</v>
          </cell>
          <cell r="AJ2024">
            <v>808</v>
          </cell>
          <cell r="AK2024">
            <v>305</v>
          </cell>
          <cell r="AL2024">
            <v>2215</v>
          </cell>
          <cell r="AM2024">
            <v>1295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  <cell r="J2025">
            <v>263809</v>
          </cell>
          <cell r="L2025">
            <v>1605</v>
          </cell>
          <cell r="M2025">
            <v>17444</v>
          </cell>
          <cell r="N2025">
            <v>13905</v>
          </cell>
          <cell r="O2025">
            <v>36451</v>
          </cell>
          <cell r="P2025">
            <v>5812</v>
          </cell>
          <cell r="Q2025">
            <v>32746</v>
          </cell>
          <cell r="R2025">
            <v>13253</v>
          </cell>
          <cell r="S2025">
            <v>6671</v>
          </cell>
          <cell r="T2025">
            <v>642</v>
          </cell>
          <cell r="U2025">
            <v>1960</v>
          </cell>
          <cell r="V2025">
            <v>21807</v>
          </cell>
          <cell r="W2025">
            <v>1232</v>
          </cell>
          <cell r="X2025">
            <v>626</v>
          </cell>
          <cell r="Y2025">
            <v>41518</v>
          </cell>
          <cell r="Z2025">
            <v>895</v>
          </cell>
          <cell r="AA2025">
            <v>4691</v>
          </cell>
          <cell r="AB2025">
            <v>1188</v>
          </cell>
          <cell r="AC2025">
            <v>1036</v>
          </cell>
          <cell r="AE2025">
            <v>559</v>
          </cell>
          <cell r="AF2025">
            <v>3139</v>
          </cell>
          <cell r="AG2025">
            <v>3110</v>
          </cell>
          <cell r="AH2025">
            <v>4740</v>
          </cell>
          <cell r="AI2025">
            <v>9581</v>
          </cell>
          <cell r="AJ2025">
            <v>36435</v>
          </cell>
          <cell r="AK2025">
            <v>624</v>
          </cell>
          <cell r="AL2025">
            <v>308</v>
          </cell>
          <cell r="AM2025">
            <v>1831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  <cell r="J2026">
            <v>767181</v>
          </cell>
          <cell r="L2026">
            <v>16198</v>
          </cell>
          <cell r="M2026">
            <v>26771</v>
          </cell>
          <cell r="N2026">
            <v>35234</v>
          </cell>
          <cell r="O2026">
            <v>74576</v>
          </cell>
          <cell r="P2026">
            <v>41382</v>
          </cell>
          <cell r="Q2026">
            <v>47387</v>
          </cell>
          <cell r="R2026">
            <v>32465</v>
          </cell>
          <cell r="S2026">
            <v>27941</v>
          </cell>
          <cell r="T2026">
            <v>40171</v>
          </cell>
          <cell r="U2026">
            <v>26458</v>
          </cell>
          <cell r="V2026">
            <v>34161</v>
          </cell>
          <cell r="W2026">
            <v>36045</v>
          </cell>
          <cell r="X2026">
            <v>51438</v>
          </cell>
          <cell r="Y2026">
            <v>14661</v>
          </cell>
          <cell r="Z2026">
            <v>17676</v>
          </cell>
          <cell r="AA2026">
            <v>25951</v>
          </cell>
          <cell r="AB2026">
            <v>28074</v>
          </cell>
          <cell r="AC2026">
            <v>13477</v>
          </cell>
          <cell r="AD2026">
            <v>18509</v>
          </cell>
          <cell r="AE2026">
            <v>17470</v>
          </cell>
          <cell r="AF2026">
            <v>17714</v>
          </cell>
          <cell r="AG2026">
            <v>20942</v>
          </cell>
          <cell r="AH2026">
            <v>31437</v>
          </cell>
          <cell r="AI2026">
            <v>5409</v>
          </cell>
          <cell r="AJ2026">
            <v>13346</v>
          </cell>
          <cell r="AK2026">
            <v>10168</v>
          </cell>
          <cell r="AL2026">
            <v>13365</v>
          </cell>
          <cell r="AM2026">
            <v>22849</v>
          </cell>
          <cell r="AN2026">
            <v>5906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  <cell r="J2027">
            <v>98651</v>
          </cell>
          <cell r="L2027">
            <v>4510</v>
          </cell>
          <cell r="M2027">
            <v>4761</v>
          </cell>
          <cell r="N2027">
            <v>7307</v>
          </cell>
          <cell r="O2027">
            <v>7366</v>
          </cell>
          <cell r="P2027">
            <v>6998</v>
          </cell>
          <cell r="Q2027">
            <v>5531</v>
          </cell>
          <cell r="R2027">
            <v>6259</v>
          </cell>
          <cell r="S2027">
            <v>5869</v>
          </cell>
          <cell r="T2027">
            <v>6476</v>
          </cell>
          <cell r="U2027">
            <v>3310</v>
          </cell>
          <cell r="V2027">
            <v>2645</v>
          </cell>
          <cell r="W2027">
            <v>2635</v>
          </cell>
          <cell r="X2027">
            <v>5339</v>
          </cell>
          <cell r="Y2027">
            <v>6925</v>
          </cell>
          <cell r="Z2027">
            <v>7321</v>
          </cell>
          <cell r="AA2027">
            <v>2827</v>
          </cell>
          <cell r="AB2027">
            <v>676</v>
          </cell>
          <cell r="AC2027">
            <v>1347</v>
          </cell>
          <cell r="AD2027">
            <v>751</v>
          </cell>
          <cell r="AE2027">
            <v>867</v>
          </cell>
          <cell r="AF2027">
            <v>1098</v>
          </cell>
          <cell r="AG2027">
            <v>1244</v>
          </cell>
          <cell r="AH2027">
            <v>956</v>
          </cell>
          <cell r="AI2027">
            <v>1667</v>
          </cell>
          <cell r="AJ2027">
            <v>391</v>
          </cell>
          <cell r="AK2027">
            <v>781</v>
          </cell>
          <cell r="AL2027">
            <v>1534</v>
          </cell>
          <cell r="AM2027">
            <v>1219</v>
          </cell>
          <cell r="AN2027">
            <v>41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  <cell r="J2028">
            <v>293300</v>
          </cell>
          <cell r="L2028">
            <v>3570</v>
          </cell>
          <cell r="M2028">
            <v>14383</v>
          </cell>
          <cell r="N2028">
            <v>13341</v>
          </cell>
          <cell r="O2028">
            <v>4109</v>
          </cell>
          <cell r="P2028">
            <v>10031</v>
          </cell>
          <cell r="Q2028">
            <v>6050</v>
          </cell>
          <cell r="R2028">
            <v>9933</v>
          </cell>
          <cell r="S2028">
            <v>32688</v>
          </cell>
          <cell r="T2028">
            <v>6091</v>
          </cell>
          <cell r="U2028">
            <v>43459</v>
          </cell>
          <cell r="V2028">
            <v>3489</v>
          </cell>
          <cell r="W2028">
            <v>5221</v>
          </cell>
          <cell r="X2028">
            <v>3362</v>
          </cell>
          <cell r="Y2028">
            <v>8893</v>
          </cell>
          <cell r="Z2028">
            <v>11272</v>
          </cell>
          <cell r="AA2028">
            <v>5876</v>
          </cell>
          <cell r="AB2028">
            <v>5527</v>
          </cell>
          <cell r="AC2028">
            <v>4253</v>
          </cell>
          <cell r="AD2028">
            <v>7044</v>
          </cell>
          <cell r="AE2028">
            <v>10827</v>
          </cell>
          <cell r="AF2028">
            <v>4698</v>
          </cell>
          <cell r="AG2028">
            <v>7793</v>
          </cell>
          <cell r="AH2028">
            <v>49756</v>
          </cell>
          <cell r="AI2028">
            <v>11514</v>
          </cell>
          <cell r="AJ2028">
            <v>4336</v>
          </cell>
          <cell r="AK2028">
            <v>158</v>
          </cell>
          <cell r="AL2028">
            <v>48</v>
          </cell>
          <cell r="AM2028">
            <v>3008</v>
          </cell>
          <cell r="AN2028">
            <v>2570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  <cell r="J2029">
            <v>3170148</v>
          </cell>
          <cell r="L2029">
            <v>85147</v>
          </cell>
          <cell r="M2029">
            <v>176217</v>
          </cell>
          <cell r="N2029">
            <v>154713</v>
          </cell>
          <cell r="O2029">
            <v>204732</v>
          </cell>
          <cell r="P2029">
            <v>184212</v>
          </cell>
          <cell r="Q2029">
            <v>147352</v>
          </cell>
          <cell r="R2029">
            <v>166761</v>
          </cell>
          <cell r="S2029">
            <v>96079</v>
          </cell>
          <cell r="T2029">
            <v>108756</v>
          </cell>
          <cell r="U2029">
            <v>214498</v>
          </cell>
          <cell r="V2029">
            <v>128389</v>
          </cell>
          <cell r="W2029">
            <v>130472</v>
          </cell>
          <cell r="X2029">
            <v>76714</v>
          </cell>
          <cell r="Y2029">
            <v>139319</v>
          </cell>
          <cell r="Z2029">
            <v>115286</v>
          </cell>
          <cell r="AA2029">
            <v>102721</v>
          </cell>
          <cell r="AB2029">
            <v>92960</v>
          </cell>
          <cell r="AC2029">
            <v>79184</v>
          </cell>
          <cell r="AD2029">
            <v>108064</v>
          </cell>
          <cell r="AE2029">
            <v>164638</v>
          </cell>
          <cell r="AF2029">
            <v>86059</v>
          </cell>
          <cell r="AG2029">
            <v>41922</v>
          </cell>
          <cell r="AH2029">
            <v>48681</v>
          </cell>
          <cell r="AI2029">
            <v>37818</v>
          </cell>
          <cell r="AJ2029">
            <v>66046</v>
          </cell>
          <cell r="AK2029">
            <v>46036</v>
          </cell>
          <cell r="AL2029">
            <v>69567</v>
          </cell>
          <cell r="AM2029">
            <v>61930</v>
          </cell>
          <cell r="AN2029">
            <v>30523</v>
          </cell>
          <cell r="AO2029">
            <v>5352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  <cell r="J2030">
            <v>15130</v>
          </cell>
          <cell r="L2030">
            <v>141</v>
          </cell>
          <cell r="M2030">
            <v>182</v>
          </cell>
          <cell r="N2030">
            <v>1708</v>
          </cell>
          <cell r="O2030">
            <v>11</v>
          </cell>
          <cell r="Q2030">
            <v>556</v>
          </cell>
          <cell r="R2030">
            <v>274</v>
          </cell>
          <cell r="S2030">
            <v>275</v>
          </cell>
          <cell r="T2030">
            <v>517</v>
          </cell>
          <cell r="U2030">
            <v>375</v>
          </cell>
          <cell r="V2030">
            <v>11</v>
          </cell>
          <cell r="W2030">
            <v>51</v>
          </cell>
          <cell r="X2030">
            <v>100</v>
          </cell>
          <cell r="Y2030">
            <v>118</v>
          </cell>
          <cell r="Z2030">
            <v>523</v>
          </cell>
          <cell r="AA2030">
            <v>1933</v>
          </cell>
          <cell r="AB2030">
            <v>49</v>
          </cell>
          <cell r="AC2030">
            <v>1554</v>
          </cell>
          <cell r="AD2030">
            <v>118</v>
          </cell>
          <cell r="AE2030">
            <v>4954</v>
          </cell>
          <cell r="AF2030">
            <v>1008</v>
          </cell>
          <cell r="AG2030">
            <v>672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  <cell r="J2031">
            <v>442855</v>
          </cell>
          <cell r="L2031">
            <v>10522</v>
          </cell>
          <cell r="M2031">
            <v>29277</v>
          </cell>
          <cell r="N2031">
            <v>38792</v>
          </cell>
          <cell r="O2031">
            <v>31423</v>
          </cell>
          <cell r="P2031">
            <v>30616</v>
          </cell>
          <cell r="Q2031">
            <v>29236</v>
          </cell>
          <cell r="R2031">
            <v>25490</v>
          </cell>
          <cell r="S2031">
            <v>22448</v>
          </cell>
          <cell r="T2031">
            <v>27272</v>
          </cell>
          <cell r="U2031">
            <v>25525</v>
          </cell>
          <cell r="V2031">
            <v>6716</v>
          </cell>
          <cell r="W2031">
            <v>16628</v>
          </cell>
          <cell r="X2031">
            <v>8935</v>
          </cell>
          <cell r="Y2031">
            <v>5405</v>
          </cell>
          <cell r="Z2031">
            <v>16367</v>
          </cell>
          <cell r="AA2031">
            <v>17882</v>
          </cell>
          <cell r="AB2031">
            <v>10954</v>
          </cell>
          <cell r="AC2031">
            <v>13553</v>
          </cell>
          <cell r="AD2031">
            <v>31728</v>
          </cell>
          <cell r="AE2031">
            <v>23954</v>
          </cell>
          <cell r="AF2031">
            <v>5449</v>
          </cell>
          <cell r="AG2031">
            <v>10167</v>
          </cell>
          <cell r="AH2031">
            <v>4516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  <cell r="J2032">
            <v>155213</v>
          </cell>
          <cell r="L2032">
            <v>1905</v>
          </cell>
          <cell r="M2032">
            <v>7251</v>
          </cell>
          <cell r="N2032">
            <v>4847</v>
          </cell>
          <cell r="O2032">
            <v>8147</v>
          </cell>
          <cell r="P2032">
            <v>3298</v>
          </cell>
          <cell r="Q2032">
            <v>3151</v>
          </cell>
          <cell r="R2032">
            <v>7720</v>
          </cell>
          <cell r="S2032">
            <v>3737</v>
          </cell>
          <cell r="T2032">
            <v>3276</v>
          </cell>
          <cell r="U2032">
            <v>858</v>
          </cell>
          <cell r="V2032">
            <v>4400</v>
          </cell>
          <cell r="W2032">
            <v>4140</v>
          </cell>
          <cell r="X2032">
            <v>10900</v>
          </cell>
          <cell r="Y2032">
            <v>20741</v>
          </cell>
          <cell r="Z2032">
            <v>10148</v>
          </cell>
          <cell r="AA2032">
            <v>11403</v>
          </cell>
          <cell r="AB2032">
            <v>8284</v>
          </cell>
          <cell r="AC2032">
            <v>7363</v>
          </cell>
          <cell r="AD2032">
            <v>17505</v>
          </cell>
          <cell r="AE2032">
            <v>1806</v>
          </cell>
          <cell r="AF2032">
            <v>3202</v>
          </cell>
          <cell r="AG2032">
            <v>11131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  <cell r="J2033">
            <v>3494</v>
          </cell>
          <cell r="L2033">
            <v>295</v>
          </cell>
          <cell r="M2033">
            <v>294</v>
          </cell>
          <cell r="P2033">
            <v>49</v>
          </cell>
          <cell r="S2033">
            <v>118</v>
          </cell>
          <cell r="T2033">
            <v>104</v>
          </cell>
          <cell r="U2033">
            <v>235</v>
          </cell>
          <cell r="V2033">
            <v>221</v>
          </cell>
          <cell r="X2033">
            <v>118</v>
          </cell>
          <cell r="Y2033">
            <v>183</v>
          </cell>
          <cell r="Z2033">
            <v>185</v>
          </cell>
          <cell r="AA2033">
            <v>1003</v>
          </cell>
          <cell r="AB2033">
            <v>290</v>
          </cell>
          <cell r="AC2033">
            <v>17</v>
          </cell>
          <cell r="AE2033">
            <v>188</v>
          </cell>
          <cell r="AF2033">
            <v>80</v>
          </cell>
          <cell r="AG2033">
            <v>114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  <cell r="J2034">
            <v>419897</v>
          </cell>
          <cell r="L2034">
            <v>1646</v>
          </cell>
          <cell r="M2034">
            <v>15832</v>
          </cell>
          <cell r="N2034">
            <v>20348</v>
          </cell>
          <cell r="O2034">
            <v>15305</v>
          </cell>
          <cell r="P2034">
            <v>31625</v>
          </cell>
          <cell r="Q2034">
            <v>3333</v>
          </cell>
          <cell r="R2034">
            <v>25314</v>
          </cell>
          <cell r="S2034">
            <v>15536</v>
          </cell>
          <cell r="T2034">
            <v>47342</v>
          </cell>
          <cell r="U2034">
            <v>28271</v>
          </cell>
          <cell r="V2034">
            <v>18439</v>
          </cell>
          <cell r="W2034">
            <v>4109</v>
          </cell>
          <cell r="X2034">
            <v>48739</v>
          </cell>
          <cell r="Y2034">
            <v>7170</v>
          </cell>
          <cell r="Z2034">
            <v>19982</v>
          </cell>
          <cell r="AA2034">
            <v>19868</v>
          </cell>
          <cell r="AB2034">
            <v>66160</v>
          </cell>
          <cell r="AC2034">
            <v>634</v>
          </cell>
          <cell r="AD2034">
            <v>11562</v>
          </cell>
          <cell r="AE2034">
            <v>15225</v>
          </cell>
          <cell r="AF2034">
            <v>1932</v>
          </cell>
          <cell r="AG2034">
            <v>1525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  <cell r="J2035">
            <v>146413</v>
          </cell>
          <cell r="L2035">
            <v>144</v>
          </cell>
          <cell r="M2035">
            <v>12030</v>
          </cell>
          <cell r="N2035">
            <v>1862</v>
          </cell>
          <cell r="O2035">
            <v>4927</v>
          </cell>
          <cell r="P2035">
            <v>3485</v>
          </cell>
          <cell r="Q2035">
            <v>2402</v>
          </cell>
          <cell r="R2035">
            <v>5608</v>
          </cell>
          <cell r="S2035">
            <v>4414</v>
          </cell>
          <cell r="T2035">
            <v>3617</v>
          </cell>
          <cell r="U2035">
            <v>9429</v>
          </cell>
          <cell r="V2035">
            <v>3809</v>
          </cell>
          <cell r="W2035">
            <v>15864</v>
          </cell>
          <cell r="X2035">
            <v>9331</v>
          </cell>
          <cell r="Y2035">
            <v>10837</v>
          </cell>
          <cell r="Z2035">
            <v>22417</v>
          </cell>
          <cell r="AA2035">
            <v>15798</v>
          </cell>
          <cell r="AB2035">
            <v>7540</v>
          </cell>
          <cell r="AC2035">
            <v>6113</v>
          </cell>
          <cell r="AD2035">
            <v>3625</v>
          </cell>
          <cell r="AE2035">
            <v>720</v>
          </cell>
          <cell r="AF2035">
            <v>2441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  <cell r="J2036">
            <v>142196</v>
          </cell>
          <cell r="L2036">
            <v>1736</v>
          </cell>
          <cell r="M2036">
            <v>2794</v>
          </cell>
          <cell r="N2036">
            <v>5053</v>
          </cell>
          <cell r="O2036">
            <v>3626</v>
          </cell>
          <cell r="P2036">
            <v>2829</v>
          </cell>
          <cell r="Q2036">
            <v>3742</v>
          </cell>
          <cell r="R2036">
            <v>8412</v>
          </cell>
          <cell r="S2036">
            <v>5890</v>
          </cell>
          <cell r="T2036">
            <v>6355</v>
          </cell>
          <cell r="U2036">
            <v>8841</v>
          </cell>
          <cell r="V2036">
            <v>5157</v>
          </cell>
          <cell r="W2036">
            <v>5797</v>
          </cell>
          <cell r="X2036">
            <v>4877</v>
          </cell>
          <cell r="Y2036">
            <v>1508</v>
          </cell>
          <cell r="Z2036">
            <v>4668</v>
          </cell>
          <cell r="AA2036">
            <v>4101</v>
          </cell>
          <cell r="AB2036">
            <v>8162</v>
          </cell>
          <cell r="AC2036">
            <v>5452</v>
          </cell>
          <cell r="AD2036">
            <v>7148</v>
          </cell>
          <cell r="AE2036">
            <v>6790</v>
          </cell>
          <cell r="AF2036">
            <v>4723</v>
          </cell>
          <cell r="AG2036">
            <v>3683</v>
          </cell>
          <cell r="AH2036">
            <v>4963</v>
          </cell>
          <cell r="AI2036">
            <v>3497</v>
          </cell>
          <cell r="AJ2036">
            <v>5003</v>
          </cell>
          <cell r="AK2036">
            <v>2531</v>
          </cell>
          <cell r="AL2036">
            <v>4228</v>
          </cell>
          <cell r="AM2036">
            <v>3842</v>
          </cell>
          <cell r="AN2036">
            <v>6788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623270</v>
          </cell>
          <cell r="L2037">
            <v>1261</v>
          </cell>
          <cell r="M2037">
            <v>15426</v>
          </cell>
          <cell r="N2037">
            <v>12729</v>
          </cell>
          <cell r="O2037">
            <v>17218</v>
          </cell>
          <cell r="P2037">
            <v>91466</v>
          </cell>
          <cell r="Q2037">
            <v>37973</v>
          </cell>
          <cell r="R2037">
            <v>39068</v>
          </cell>
          <cell r="S2037">
            <v>33169</v>
          </cell>
          <cell r="T2037">
            <v>23533</v>
          </cell>
          <cell r="U2037">
            <v>25111</v>
          </cell>
          <cell r="V2037">
            <v>43669</v>
          </cell>
          <cell r="W2037">
            <v>11351</v>
          </cell>
          <cell r="X2037">
            <v>18359</v>
          </cell>
          <cell r="Y2037">
            <v>17030</v>
          </cell>
          <cell r="Z2037">
            <v>10681</v>
          </cell>
          <cell r="AA2037">
            <v>12584</v>
          </cell>
          <cell r="AB2037">
            <v>44692</v>
          </cell>
          <cell r="AC2037">
            <v>30811</v>
          </cell>
          <cell r="AD2037">
            <v>25199</v>
          </cell>
          <cell r="AE2037">
            <v>10511</v>
          </cell>
          <cell r="AF2037">
            <v>29735</v>
          </cell>
          <cell r="AG2037">
            <v>6502</v>
          </cell>
          <cell r="AH2037">
            <v>8221</v>
          </cell>
          <cell r="AI2037">
            <v>9422</v>
          </cell>
          <cell r="AJ2037">
            <v>12536</v>
          </cell>
          <cell r="AK2037">
            <v>6462</v>
          </cell>
          <cell r="AL2037">
            <v>12480</v>
          </cell>
          <cell r="AM2037">
            <v>12402</v>
          </cell>
          <cell r="AN2037">
            <v>3669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1205277</v>
          </cell>
          <cell r="L2038">
            <v>16993</v>
          </cell>
          <cell r="M2038">
            <v>54422</v>
          </cell>
          <cell r="N2038">
            <v>42463</v>
          </cell>
          <cell r="O2038">
            <v>38928</v>
          </cell>
          <cell r="P2038">
            <v>44735</v>
          </cell>
          <cell r="Q2038">
            <v>22687</v>
          </cell>
          <cell r="R2038">
            <v>61817</v>
          </cell>
          <cell r="S2038">
            <v>49749</v>
          </cell>
          <cell r="T2038">
            <v>54237</v>
          </cell>
          <cell r="U2038">
            <v>58660</v>
          </cell>
          <cell r="V2038">
            <v>56455</v>
          </cell>
          <cell r="W2038">
            <v>37456</v>
          </cell>
          <cell r="X2038">
            <v>42215</v>
          </cell>
          <cell r="Y2038">
            <v>81410</v>
          </cell>
          <cell r="Z2038">
            <v>51274</v>
          </cell>
          <cell r="AA2038">
            <v>49784</v>
          </cell>
          <cell r="AB2038">
            <v>38063</v>
          </cell>
          <cell r="AC2038">
            <v>51879</v>
          </cell>
          <cell r="AD2038">
            <v>49466</v>
          </cell>
          <cell r="AE2038">
            <v>53390</v>
          </cell>
          <cell r="AF2038">
            <v>65815</v>
          </cell>
          <cell r="AG2038">
            <v>28604</v>
          </cell>
          <cell r="AH2038">
            <v>24619</v>
          </cell>
          <cell r="AI2038">
            <v>18269</v>
          </cell>
          <cell r="AJ2038">
            <v>19184</v>
          </cell>
          <cell r="AK2038">
            <v>28670</v>
          </cell>
          <cell r="AL2038">
            <v>21933</v>
          </cell>
          <cell r="AM2038">
            <v>22300</v>
          </cell>
          <cell r="AN2038">
            <v>19800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  <cell r="J2039">
            <v>21589</v>
          </cell>
          <cell r="O2039">
            <v>31</v>
          </cell>
          <cell r="P2039">
            <v>144</v>
          </cell>
          <cell r="Q2039">
            <v>292</v>
          </cell>
          <cell r="S2039">
            <v>249</v>
          </cell>
          <cell r="V2039">
            <v>258</v>
          </cell>
          <cell r="W2039">
            <v>51</v>
          </cell>
          <cell r="AC2039">
            <v>674</v>
          </cell>
          <cell r="AE2039">
            <v>36</v>
          </cell>
          <cell r="AG2039">
            <v>160</v>
          </cell>
          <cell r="AH2039">
            <v>1265</v>
          </cell>
          <cell r="AI2039">
            <v>2671</v>
          </cell>
          <cell r="AJ2039">
            <v>3102</v>
          </cell>
          <cell r="AK2039">
            <v>8322</v>
          </cell>
          <cell r="AL2039">
            <v>1459</v>
          </cell>
          <cell r="AM2039">
            <v>2714</v>
          </cell>
          <cell r="AN2039">
            <v>161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  <cell r="J2040">
            <v>329614</v>
          </cell>
          <cell r="M2040">
            <v>1699</v>
          </cell>
          <cell r="O2040">
            <v>330</v>
          </cell>
          <cell r="P2040">
            <v>1800</v>
          </cell>
          <cell r="R2040">
            <v>644</v>
          </cell>
          <cell r="S2040">
            <v>712</v>
          </cell>
          <cell r="T2040">
            <v>1487</v>
          </cell>
          <cell r="U2040">
            <v>87</v>
          </cell>
          <cell r="W2040">
            <v>2392</v>
          </cell>
          <cell r="Y2040">
            <v>860</v>
          </cell>
          <cell r="AE2040">
            <v>6529</v>
          </cell>
          <cell r="AF2040">
            <v>178</v>
          </cell>
          <cell r="AG2040">
            <v>1952</v>
          </cell>
          <cell r="AH2040">
            <v>29042</v>
          </cell>
          <cell r="AI2040">
            <v>49013</v>
          </cell>
          <cell r="AJ2040">
            <v>122446</v>
          </cell>
          <cell r="AK2040">
            <v>39934</v>
          </cell>
          <cell r="AL2040">
            <v>24271</v>
          </cell>
          <cell r="AM2040">
            <v>19973</v>
          </cell>
          <cell r="AN2040">
            <v>21936</v>
          </cell>
          <cell r="AO2040">
            <v>4329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  <cell r="J2041">
            <v>201483</v>
          </cell>
          <cell r="M2041">
            <v>504</v>
          </cell>
          <cell r="N2041">
            <v>404</v>
          </cell>
          <cell r="O2041">
            <v>1086</v>
          </cell>
          <cell r="P2041">
            <v>872</v>
          </cell>
          <cell r="Q2041">
            <v>3237</v>
          </cell>
          <cell r="R2041">
            <v>160</v>
          </cell>
          <cell r="S2041">
            <v>1103</v>
          </cell>
          <cell r="T2041">
            <v>1449</v>
          </cell>
          <cell r="U2041">
            <v>366</v>
          </cell>
          <cell r="V2041">
            <v>186</v>
          </cell>
          <cell r="W2041">
            <v>24</v>
          </cell>
          <cell r="AC2041">
            <v>34</v>
          </cell>
          <cell r="AE2041">
            <v>446</v>
          </cell>
          <cell r="AF2041">
            <v>3155</v>
          </cell>
          <cell r="AG2041">
            <v>3802</v>
          </cell>
          <cell r="AH2041">
            <v>18478</v>
          </cell>
          <cell r="AI2041">
            <v>30551</v>
          </cell>
          <cell r="AJ2041">
            <v>21225</v>
          </cell>
          <cell r="AK2041">
            <v>20907</v>
          </cell>
          <cell r="AL2041">
            <v>40594</v>
          </cell>
          <cell r="AM2041">
            <v>4688</v>
          </cell>
          <cell r="AN2041">
            <v>37281</v>
          </cell>
          <cell r="AO2041">
            <v>10931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685575</v>
          </cell>
          <cell r="L2042">
            <v>17981</v>
          </cell>
          <cell r="M2042">
            <v>42848</v>
          </cell>
          <cell r="N2042">
            <v>38429</v>
          </cell>
          <cell r="O2042">
            <v>36439</v>
          </cell>
          <cell r="P2042">
            <v>37592</v>
          </cell>
          <cell r="Q2042">
            <v>34580</v>
          </cell>
          <cell r="R2042">
            <v>45185</v>
          </cell>
          <cell r="S2042">
            <v>38965</v>
          </cell>
          <cell r="T2042">
            <v>39230</v>
          </cell>
          <cell r="U2042">
            <v>30666</v>
          </cell>
          <cell r="V2042">
            <v>30295</v>
          </cell>
          <cell r="W2042">
            <v>26285</v>
          </cell>
          <cell r="X2042">
            <v>26745</v>
          </cell>
          <cell r="Y2042">
            <v>27815</v>
          </cell>
          <cell r="Z2042">
            <v>22270</v>
          </cell>
          <cell r="AA2042">
            <v>24782</v>
          </cell>
          <cell r="AB2042">
            <v>20819</v>
          </cell>
          <cell r="AC2042">
            <v>16565</v>
          </cell>
          <cell r="AD2042">
            <v>13749</v>
          </cell>
          <cell r="AE2042">
            <v>13615</v>
          </cell>
          <cell r="AF2042">
            <v>10141</v>
          </cell>
          <cell r="AG2042">
            <v>12980</v>
          </cell>
          <cell r="AH2042">
            <v>13939</v>
          </cell>
          <cell r="AI2042">
            <v>12191</v>
          </cell>
          <cell r="AJ2042">
            <v>14012</v>
          </cell>
          <cell r="AK2042">
            <v>13371</v>
          </cell>
          <cell r="AL2042">
            <v>10693</v>
          </cell>
          <cell r="AM2042">
            <v>10451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42371</v>
          </cell>
          <cell r="L2043">
            <v>1923</v>
          </cell>
          <cell r="M2043">
            <v>2903</v>
          </cell>
          <cell r="N2043">
            <v>1853</v>
          </cell>
          <cell r="O2043">
            <v>2291</v>
          </cell>
          <cell r="P2043">
            <v>7549</v>
          </cell>
          <cell r="Q2043">
            <v>2480</v>
          </cell>
          <cell r="R2043">
            <v>3529</v>
          </cell>
          <cell r="S2043">
            <v>4283</v>
          </cell>
          <cell r="T2043">
            <v>1609</v>
          </cell>
          <cell r="U2043">
            <v>4673</v>
          </cell>
          <cell r="V2043">
            <v>1271</v>
          </cell>
          <cell r="W2043">
            <v>603</v>
          </cell>
          <cell r="X2043">
            <v>569</v>
          </cell>
          <cell r="Y2043">
            <v>743</v>
          </cell>
          <cell r="Z2043">
            <v>756</v>
          </cell>
          <cell r="AA2043">
            <v>1236</v>
          </cell>
          <cell r="AB2043">
            <v>668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244473</v>
          </cell>
          <cell r="L2044">
            <v>8476</v>
          </cell>
          <cell r="M2044">
            <v>12504</v>
          </cell>
          <cell r="N2044">
            <v>9610</v>
          </cell>
          <cell r="O2044">
            <v>10504</v>
          </cell>
          <cell r="P2044">
            <v>11272</v>
          </cell>
          <cell r="Q2044">
            <v>10678</v>
          </cell>
          <cell r="R2044">
            <v>13544</v>
          </cell>
          <cell r="S2044">
            <v>14585</v>
          </cell>
          <cell r="T2044">
            <v>14986</v>
          </cell>
          <cell r="U2044">
            <v>12896</v>
          </cell>
          <cell r="V2044">
            <v>11476</v>
          </cell>
          <cell r="W2044">
            <v>11479</v>
          </cell>
          <cell r="X2044">
            <v>10100</v>
          </cell>
          <cell r="Y2044">
            <v>10438</v>
          </cell>
          <cell r="Z2044">
            <v>9122</v>
          </cell>
          <cell r="AA2044">
            <v>10005</v>
          </cell>
          <cell r="AB2044">
            <v>6386</v>
          </cell>
          <cell r="AC2044">
            <v>9906</v>
          </cell>
          <cell r="AD2044">
            <v>5636</v>
          </cell>
          <cell r="AE2044">
            <v>4592</v>
          </cell>
          <cell r="AF2044">
            <v>5621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5230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72896</v>
          </cell>
          <cell r="L2046">
            <v>617</v>
          </cell>
          <cell r="M2046">
            <v>3077</v>
          </cell>
          <cell r="N2046">
            <v>2560</v>
          </cell>
          <cell r="O2046">
            <v>3967</v>
          </cell>
          <cell r="P2046">
            <v>254</v>
          </cell>
          <cell r="Q2046">
            <v>8076</v>
          </cell>
          <cell r="R2046">
            <v>12341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2464</v>
          </cell>
          <cell r="AA2046">
            <v>3575</v>
          </cell>
          <cell r="AE2046">
            <v>976</v>
          </cell>
          <cell r="AG2046">
            <v>1350</v>
          </cell>
          <cell r="AH2046">
            <v>2498</v>
          </cell>
          <cell r="AJ2046">
            <v>3990</v>
          </cell>
          <cell r="AL2046">
            <v>2283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24261</v>
          </cell>
          <cell r="L2047">
            <v>446</v>
          </cell>
          <cell r="M2047">
            <v>709</v>
          </cell>
          <cell r="N2047">
            <v>496</v>
          </cell>
          <cell r="O2047">
            <v>2393</v>
          </cell>
          <cell r="P2047">
            <v>647</v>
          </cell>
          <cell r="Q2047">
            <v>1431</v>
          </cell>
          <cell r="R2047">
            <v>1388</v>
          </cell>
          <cell r="S2047">
            <v>866</v>
          </cell>
          <cell r="T2047">
            <v>1505</v>
          </cell>
          <cell r="U2047">
            <v>2202</v>
          </cell>
          <cell r="V2047">
            <v>2206</v>
          </cell>
          <cell r="W2047">
            <v>228</v>
          </cell>
          <cell r="X2047">
            <v>246</v>
          </cell>
          <cell r="Y2047">
            <v>2487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684</v>
          </cell>
          <cell r="AJ2047">
            <v>334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  <cell r="J2048">
            <v>20353</v>
          </cell>
          <cell r="L2048">
            <v>294</v>
          </cell>
          <cell r="M2048">
            <v>1077</v>
          </cell>
          <cell r="N2048">
            <v>490</v>
          </cell>
          <cell r="O2048">
            <v>592</v>
          </cell>
          <cell r="P2048">
            <v>1330</v>
          </cell>
          <cell r="Q2048">
            <v>1825</v>
          </cell>
          <cell r="R2048">
            <v>1329</v>
          </cell>
          <cell r="S2048">
            <v>583</v>
          </cell>
          <cell r="T2048">
            <v>944</v>
          </cell>
          <cell r="U2048">
            <v>889</v>
          </cell>
          <cell r="V2048">
            <v>740</v>
          </cell>
          <cell r="W2048">
            <v>508</v>
          </cell>
          <cell r="X2048">
            <v>335</v>
          </cell>
          <cell r="Y2048">
            <v>755</v>
          </cell>
          <cell r="Z2048">
            <v>1099</v>
          </cell>
          <cell r="AA2048">
            <v>145</v>
          </cell>
          <cell r="AB2048">
            <v>587</v>
          </cell>
          <cell r="AC2048">
            <v>735</v>
          </cell>
          <cell r="AD2048">
            <v>215</v>
          </cell>
          <cell r="AE2048">
            <v>1251</v>
          </cell>
          <cell r="AF2048">
            <v>425</v>
          </cell>
          <cell r="AG2048">
            <v>759</v>
          </cell>
          <cell r="AH2048">
            <v>817</v>
          </cell>
          <cell r="AI2048">
            <v>959</v>
          </cell>
          <cell r="AJ2048">
            <v>162</v>
          </cell>
          <cell r="AK2048">
            <v>151</v>
          </cell>
          <cell r="AL2048">
            <v>958</v>
          </cell>
          <cell r="AM2048">
            <v>399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  <cell r="J2049">
            <v>117338</v>
          </cell>
          <cell r="L2049">
            <v>202</v>
          </cell>
          <cell r="M2049">
            <v>1325</v>
          </cell>
          <cell r="N2049">
            <v>5068</v>
          </cell>
          <cell r="O2049">
            <v>9749</v>
          </cell>
          <cell r="P2049">
            <v>4517</v>
          </cell>
          <cell r="Q2049">
            <v>8139</v>
          </cell>
          <cell r="R2049">
            <v>1702</v>
          </cell>
          <cell r="S2049">
            <v>2908</v>
          </cell>
          <cell r="T2049">
            <v>257</v>
          </cell>
          <cell r="U2049">
            <v>377</v>
          </cell>
          <cell r="V2049">
            <v>342</v>
          </cell>
          <cell r="W2049">
            <v>25521</v>
          </cell>
          <cell r="X2049">
            <v>945</v>
          </cell>
          <cell r="Y2049">
            <v>661</v>
          </cell>
          <cell r="Z2049">
            <v>26402</v>
          </cell>
          <cell r="AA2049">
            <v>166</v>
          </cell>
          <cell r="AB2049">
            <v>894</v>
          </cell>
          <cell r="AC2049">
            <v>233</v>
          </cell>
          <cell r="AD2049">
            <v>1574</v>
          </cell>
          <cell r="AE2049">
            <v>158</v>
          </cell>
          <cell r="AF2049">
            <v>3228</v>
          </cell>
          <cell r="AG2049">
            <v>530</v>
          </cell>
          <cell r="AH2049">
            <v>60</v>
          </cell>
          <cell r="AI2049">
            <v>120</v>
          </cell>
          <cell r="AJ2049">
            <v>1322</v>
          </cell>
          <cell r="AK2049">
            <v>8578</v>
          </cell>
          <cell r="AL2049">
            <v>49</v>
          </cell>
          <cell r="AM2049">
            <v>2576</v>
          </cell>
          <cell r="AN2049">
            <v>3657</v>
          </cell>
          <cell r="AP2049">
            <v>6078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325861</v>
          </cell>
          <cell r="L2050">
            <v>14087</v>
          </cell>
          <cell r="M2050">
            <v>14952</v>
          </cell>
          <cell r="N2050">
            <v>13533</v>
          </cell>
          <cell r="O2050">
            <v>15726</v>
          </cell>
          <cell r="P2050">
            <v>17543</v>
          </cell>
          <cell r="Q2050">
            <v>13030</v>
          </cell>
          <cell r="R2050">
            <v>18718</v>
          </cell>
          <cell r="S2050">
            <v>23553</v>
          </cell>
          <cell r="T2050">
            <v>8848</v>
          </cell>
          <cell r="U2050">
            <v>17708</v>
          </cell>
          <cell r="V2050">
            <v>9069</v>
          </cell>
          <cell r="W2050">
            <v>32173</v>
          </cell>
          <cell r="X2050">
            <v>7780</v>
          </cell>
          <cell r="Y2050">
            <v>15382</v>
          </cell>
          <cell r="Z2050">
            <v>13331</v>
          </cell>
          <cell r="AA2050">
            <v>6747</v>
          </cell>
          <cell r="AB2050">
            <v>10386</v>
          </cell>
          <cell r="AC2050">
            <v>7196</v>
          </cell>
          <cell r="AD2050">
            <v>7309</v>
          </cell>
          <cell r="AE2050">
            <v>18305</v>
          </cell>
          <cell r="AF2050">
            <v>3195</v>
          </cell>
          <cell r="AG2050">
            <v>3309</v>
          </cell>
          <cell r="AH2050">
            <v>2034</v>
          </cell>
          <cell r="AI2050">
            <v>2439</v>
          </cell>
          <cell r="AJ2050">
            <v>2922</v>
          </cell>
          <cell r="AK2050">
            <v>2928</v>
          </cell>
          <cell r="AL2050">
            <v>18943</v>
          </cell>
          <cell r="AM2050">
            <v>3230</v>
          </cell>
          <cell r="AN2050">
            <v>1485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  <cell r="J2051">
            <v>20012</v>
          </cell>
          <cell r="L2051">
            <v>482</v>
          </cell>
          <cell r="M2051">
            <v>2073</v>
          </cell>
          <cell r="N2051">
            <v>1484</v>
          </cell>
          <cell r="O2051">
            <v>982</v>
          </cell>
          <cell r="P2051">
            <v>1090</v>
          </cell>
          <cell r="Q2051">
            <v>563</v>
          </cell>
          <cell r="R2051">
            <v>1181</v>
          </cell>
          <cell r="S2051">
            <v>685</v>
          </cell>
          <cell r="T2051">
            <v>339</v>
          </cell>
          <cell r="U2051">
            <v>1951</v>
          </cell>
          <cell r="V2051">
            <v>483</v>
          </cell>
          <cell r="W2051">
            <v>119</v>
          </cell>
          <cell r="X2051">
            <v>760</v>
          </cell>
          <cell r="Y2051">
            <v>363</v>
          </cell>
          <cell r="Z2051">
            <v>800</v>
          </cell>
          <cell r="AA2051">
            <v>334</v>
          </cell>
          <cell r="AB2051">
            <v>170</v>
          </cell>
          <cell r="AC2051">
            <v>120</v>
          </cell>
          <cell r="AD2051">
            <v>1087</v>
          </cell>
          <cell r="AE2051">
            <v>663</v>
          </cell>
          <cell r="AF2051">
            <v>668</v>
          </cell>
          <cell r="AG2051">
            <v>558</v>
          </cell>
          <cell r="AH2051">
            <v>778</v>
          </cell>
          <cell r="AI2051">
            <v>256</v>
          </cell>
          <cell r="AJ2051">
            <v>274</v>
          </cell>
          <cell r="AK2051">
            <v>558</v>
          </cell>
          <cell r="AL2051">
            <v>152</v>
          </cell>
          <cell r="AM2051">
            <v>793</v>
          </cell>
          <cell r="AN2051">
            <v>246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  <cell r="J2052">
            <v>56358</v>
          </cell>
          <cell r="L2052">
            <v>4156</v>
          </cell>
          <cell r="M2052">
            <v>3266</v>
          </cell>
          <cell r="N2052">
            <v>2850</v>
          </cell>
          <cell r="O2052">
            <v>5593</v>
          </cell>
          <cell r="P2052">
            <v>1217</v>
          </cell>
          <cell r="Q2052">
            <v>3340</v>
          </cell>
          <cell r="R2052">
            <v>439</v>
          </cell>
          <cell r="S2052">
            <v>10007</v>
          </cell>
          <cell r="T2052">
            <v>245</v>
          </cell>
          <cell r="U2052">
            <v>84</v>
          </cell>
          <cell r="V2052">
            <v>41</v>
          </cell>
          <cell r="W2052">
            <v>164</v>
          </cell>
          <cell r="X2052">
            <v>476</v>
          </cell>
          <cell r="Y2052">
            <v>8929</v>
          </cell>
          <cell r="Z2052">
            <v>2514</v>
          </cell>
          <cell r="AA2052">
            <v>445</v>
          </cell>
          <cell r="AB2052">
            <v>1407</v>
          </cell>
          <cell r="AC2052">
            <v>80</v>
          </cell>
          <cell r="AD2052">
            <v>897</v>
          </cell>
          <cell r="AE2052">
            <v>387</v>
          </cell>
          <cell r="AF2052">
            <v>105</v>
          </cell>
          <cell r="AG2052">
            <v>291</v>
          </cell>
          <cell r="AI2052">
            <v>862</v>
          </cell>
          <cell r="AJ2052">
            <v>28</v>
          </cell>
          <cell r="AK2052">
            <v>56</v>
          </cell>
          <cell r="AL2052">
            <v>1824</v>
          </cell>
          <cell r="AM2052">
            <v>20</v>
          </cell>
          <cell r="AN2052">
            <v>6635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  <cell r="J2053">
            <v>664943</v>
          </cell>
          <cell r="L2053">
            <v>20604</v>
          </cell>
          <cell r="M2053">
            <v>42928</v>
          </cell>
          <cell r="N2053">
            <v>27349</v>
          </cell>
          <cell r="O2053">
            <v>46840</v>
          </cell>
          <cell r="P2053">
            <v>52356</v>
          </cell>
          <cell r="Q2053">
            <v>26327</v>
          </cell>
          <cell r="R2053">
            <v>34452</v>
          </cell>
          <cell r="S2053">
            <v>31408</v>
          </cell>
          <cell r="T2053">
            <v>30755</v>
          </cell>
          <cell r="U2053">
            <v>18724</v>
          </cell>
          <cell r="V2053">
            <v>26362</v>
          </cell>
          <cell r="W2053">
            <v>20455</v>
          </cell>
          <cell r="X2053">
            <v>19773</v>
          </cell>
          <cell r="Y2053">
            <v>43269</v>
          </cell>
          <cell r="Z2053">
            <v>18377</v>
          </cell>
          <cell r="AA2053">
            <v>11269</v>
          </cell>
          <cell r="AB2053">
            <v>20599</v>
          </cell>
          <cell r="AC2053">
            <v>29381</v>
          </cell>
          <cell r="AD2053">
            <v>20166</v>
          </cell>
          <cell r="AE2053">
            <v>39116</v>
          </cell>
          <cell r="AF2053">
            <v>16515</v>
          </cell>
          <cell r="AG2053">
            <v>11469</v>
          </cell>
          <cell r="AH2053">
            <v>14731</v>
          </cell>
          <cell r="AI2053">
            <v>4933</v>
          </cell>
          <cell r="AJ2053">
            <v>9153</v>
          </cell>
          <cell r="AK2053">
            <v>11214</v>
          </cell>
          <cell r="AL2053">
            <v>7436</v>
          </cell>
          <cell r="AM2053">
            <v>7374</v>
          </cell>
          <cell r="AN2053">
            <v>1608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  <cell r="J2054">
            <v>22738</v>
          </cell>
          <cell r="L2054">
            <v>100</v>
          </cell>
          <cell r="M2054">
            <v>304</v>
          </cell>
          <cell r="N2054">
            <v>2501</v>
          </cell>
          <cell r="O2054">
            <v>2015</v>
          </cell>
          <cell r="P2054">
            <v>1289</v>
          </cell>
          <cell r="Q2054">
            <v>1007</v>
          </cell>
          <cell r="R2054">
            <v>129</v>
          </cell>
          <cell r="S2054">
            <v>129</v>
          </cell>
          <cell r="T2054">
            <v>149</v>
          </cell>
          <cell r="U2054">
            <v>164</v>
          </cell>
          <cell r="V2054">
            <v>248</v>
          </cell>
          <cell r="W2054">
            <v>342</v>
          </cell>
          <cell r="X2054">
            <v>1085</v>
          </cell>
          <cell r="Y2054">
            <v>478</v>
          </cell>
          <cell r="Z2054">
            <v>3009</v>
          </cell>
          <cell r="AA2054">
            <v>1443</v>
          </cell>
          <cell r="AB2054">
            <v>1154</v>
          </cell>
          <cell r="AC2054">
            <v>2262</v>
          </cell>
          <cell r="AD2054">
            <v>2471</v>
          </cell>
          <cell r="AE2054">
            <v>335</v>
          </cell>
          <cell r="AG2054">
            <v>2124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  <cell r="J2055">
            <v>298378</v>
          </cell>
          <cell r="L2055">
            <v>130</v>
          </cell>
          <cell r="M2055">
            <v>26483</v>
          </cell>
          <cell r="N2055">
            <v>11470</v>
          </cell>
          <cell r="O2055">
            <v>9016</v>
          </cell>
          <cell r="P2055">
            <v>14912</v>
          </cell>
          <cell r="Q2055">
            <v>16796</v>
          </cell>
          <cell r="R2055">
            <v>11279</v>
          </cell>
          <cell r="S2055">
            <v>3786</v>
          </cell>
          <cell r="T2055">
            <v>14456</v>
          </cell>
          <cell r="U2055">
            <v>13254</v>
          </cell>
          <cell r="V2055">
            <v>19584</v>
          </cell>
          <cell r="W2055">
            <v>30614</v>
          </cell>
          <cell r="X2055">
            <v>20522</v>
          </cell>
          <cell r="Y2055">
            <v>19431</v>
          </cell>
          <cell r="Z2055">
            <v>15437</v>
          </cell>
          <cell r="AA2055">
            <v>8021</v>
          </cell>
          <cell r="AB2055">
            <v>19039</v>
          </cell>
          <cell r="AC2055">
            <v>3769</v>
          </cell>
          <cell r="AD2055">
            <v>3209</v>
          </cell>
          <cell r="AE2055">
            <v>10621</v>
          </cell>
          <cell r="AF2055">
            <v>13521</v>
          </cell>
          <cell r="AG2055">
            <v>3462</v>
          </cell>
          <cell r="AH2055">
            <v>9566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  <cell r="J2056">
            <v>128402</v>
          </cell>
          <cell r="L2056">
            <v>3888</v>
          </cell>
          <cell r="M2056">
            <v>6531</v>
          </cell>
          <cell r="N2056">
            <v>7095</v>
          </cell>
          <cell r="O2056">
            <v>7088</v>
          </cell>
          <cell r="P2056">
            <v>3188</v>
          </cell>
          <cell r="Q2056">
            <v>13505</v>
          </cell>
          <cell r="R2056">
            <v>5692</v>
          </cell>
          <cell r="S2056">
            <v>4726</v>
          </cell>
          <cell r="T2056">
            <v>1586</v>
          </cell>
          <cell r="U2056">
            <v>16211</v>
          </cell>
          <cell r="V2056">
            <v>3584</v>
          </cell>
          <cell r="W2056">
            <v>8474</v>
          </cell>
          <cell r="X2056">
            <v>12309</v>
          </cell>
          <cell r="Y2056">
            <v>5430</v>
          </cell>
          <cell r="Z2056">
            <v>1876</v>
          </cell>
          <cell r="AA2056">
            <v>6673</v>
          </cell>
          <cell r="AB2056">
            <v>4487</v>
          </cell>
          <cell r="AC2056">
            <v>2779</v>
          </cell>
          <cell r="AD2056">
            <v>5759</v>
          </cell>
          <cell r="AE2056">
            <v>2444</v>
          </cell>
          <cell r="AF2056">
            <v>2250</v>
          </cell>
          <cell r="AG2056">
            <v>2827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  <cell r="J2057">
            <v>4321</v>
          </cell>
          <cell r="M2057">
            <v>35</v>
          </cell>
          <cell r="N2057">
            <v>34</v>
          </cell>
          <cell r="O2057">
            <v>35</v>
          </cell>
          <cell r="P2057">
            <v>102</v>
          </cell>
          <cell r="R2057">
            <v>278</v>
          </cell>
          <cell r="T2057">
            <v>172</v>
          </cell>
          <cell r="U2057">
            <v>61</v>
          </cell>
          <cell r="V2057">
            <v>120</v>
          </cell>
          <cell r="W2057">
            <v>89</v>
          </cell>
          <cell r="X2057">
            <v>87</v>
          </cell>
          <cell r="Y2057">
            <v>18</v>
          </cell>
          <cell r="Z2057">
            <v>132</v>
          </cell>
          <cell r="AB2057">
            <v>78</v>
          </cell>
          <cell r="AD2057">
            <v>23</v>
          </cell>
          <cell r="AE2057">
            <v>3057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247605</v>
          </cell>
          <cell r="L2058">
            <v>413</v>
          </cell>
          <cell r="M2058">
            <v>12597</v>
          </cell>
          <cell r="N2058">
            <v>2411</v>
          </cell>
          <cell r="O2058">
            <v>8367</v>
          </cell>
          <cell r="P2058">
            <v>28346</v>
          </cell>
          <cell r="Q2058">
            <v>11596</v>
          </cell>
          <cell r="R2058">
            <v>23138</v>
          </cell>
          <cell r="S2058">
            <v>26108</v>
          </cell>
          <cell r="T2058">
            <v>16563</v>
          </cell>
          <cell r="U2058">
            <v>4085</v>
          </cell>
          <cell r="V2058">
            <v>45196</v>
          </cell>
          <cell r="W2058">
            <v>16733</v>
          </cell>
          <cell r="X2058">
            <v>18028</v>
          </cell>
          <cell r="Y2058">
            <v>7833</v>
          </cell>
          <cell r="Z2058">
            <v>9025</v>
          </cell>
          <cell r="AA2058">
            <v>9872</v>
          </cell>
          <cell r="AB2058">
            <v>2787</v>
          </cell>
          <cell r="AD2058">
            <v>196</v>
          </cell>
          <cell r="AE2058">
            <v>660</v>
          </cell>
          <cell r="AF2058">
            <v>136</v>
          </cell>
          <cell r="AG2058">
            <v>3515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  <cell r="J2059">
            <v>111340</v>
          </cell>
          <cell r="L2059">
            <v>2520</v>
          </cell>
          <cell r="M2059">
            <v>931</v>
          </cell>
          <cell r="N2059">
            <v>1526</v>
          </cell>
          <cell r="O2059">
            <v>1149</v>
          </cell>
          <cell r="P2059">
            <v>2196</v>
          </cell>
          <cell r="Q2059">
            <v>2658</v>
          </cell>
          <cell r="R2059">
            <v>4941</v>
          </cell>
          <cell r="S2059">
            <v>6820</v>
          </cell>
          <cell r="T2059">
            <v>6798</v>
          </cell>
          <cell r="U2059">
            <v>10153</v>
          </cell>
          <cell r="V2059">
            <v>6380</v>
          </cell>
          <cell r="W2059">
            <v>9103</v>
          </cell>
          <cell r="X2059">
            <v>19699</v>
          </cell>
          <cell r="Y2059">
            <v>2215</v>
          </cell>
          <cell r="Z2059">
            <v>6377</v>
          </cell>
          <cell r="AA2059">
            <v>7724</v>
          </cell>
          <cell r="AB2059">
            <v>2474</v>
          </cell>
          <cell r="AC2059">
            <v>1481</v>
          </cell>
          <cell r="AD2059">
            <v>13445</v>
          </cell>
          <cell r="AE2059">
            <v>2700</v>
          </cell>
          <cell r="AF2059">
            <v>50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70241</v>
          </cell>
          <cell r="L2060">
            <v>266</v>
          </cell>
          <cell r="M2060">
            <v>2365</v>
          </cell>
          <cell r="N2060">
            <v>1624</v>
          </cell>
          <cell r="O2060">
            <v>3242</v>
          </cell>
          <cell r="P2060">
            <v>4087</v>
          </cell>
          <cell r="Q2060">
            <v>2547</v>
          </cell>
          <cell r="R2060">
            <v>2905</v>
          </cell>
          <cell r="S2060">
            <v>2482</v>
          </cell>
          <cell r="T2060">
            <v>2844</v>
          </cell>
          <cell r="U2060">
            <v>2217</v>
          </cell>
          <cell r="V2060">
            <v>2343</v>
          </cell>
          <cell r="W2060">
            <v>2928</v>
          </cell>
          <cell r="X2060">
            <v>4257</v>
          </cell>
          <cell r="Y2060">
            <v>1537</v>
          </cell>
          <cell r="Z2060">
            <v>1977</v>
          </cell>
          <cell r="AA2060">
            <v>1792</v>
          </cell>
          <cell r="AB2060">
            <v>1680</v>
          </cell>
          <cell r="AC2060">
            <v>1217</v>
          </cell>
          <cell r="AD2060">
            <v>1592</v>
          </cell>
          <cell r="AE2060">
            <v>1314</v>
          </cell>
          <cell r="AF2060">
            <v>5675</v>
          </cell>
          <cell r="AG2060">
            <v>722</v>
          </cell>
          <cell r="AH2060">
            <v>3062</v>
          </cell>
          <cell r="AI2060">
            <v>1579</v>
          </cell>
          <cell r="AJ2060">
            <v>4162</v>
          </cell>
          <cell r="AK2060">
            <v>1566</v>
          </cell>
          <cell r="AL2060">
            <v>1431</v>
          </cell>
          <cell r="AM2060">
            <v>3120</v>
          </cell>
          <cell r="AN2060">
            <v>3708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422645</v>
          </cell>
          <cell r="L2061">
            <v>423</v>
          </cell>
          <cell r="M2061">
            <v>17590</v>
          </cell>
          <cell r="N2061">
            <v>16151</v>
          </cell>
          <cell r="O2061">
            <v>12521</v>
          </cell>
          <cell r="P2061">
            <v>10127</v>
          </cell>
          <cell r="Q2061">
            <v>17383</v>
          </cell>
          <cell r="R2061">
            <v>24270</v>
          </cell>
          <cell r="S2061">
            <v>24272</v>
          </cell>
          <cell r="T2061">
            <v>21094</v>
          </cell>
          <cell r="U2061">
            <v>27091</v>
          </cell>
          <cell r="V2061">
            <v>11425</v>
          </cell>
          <cell r="W2061">
            <v>12656</v>
          </cell>
          <cell r="X2061">
            <v>35406</v>
          </cell>
          <cell r="Y2061">
            <v>33901</v>
          </cell>
          <cell r="Z2061">
            <v>66653</v>
          </cell>
          <cell r="AA2061">
            <v>5889</v>
          </cell>
          <cell r="AB2061">
            <v>21612</v>
          </cell>
          <cell r="AC2061">
            <v>2086</v>
          </cell>
          <cell r="AD2061">
            <v>14335</v>
          </cell>
          <cell r="AE2061">
            <v>8316</v>
          </cell>
          <cell r="AF2061">
            <v>2356</v>
          </cell>
          <cell r="AG2061">
            <v>3437</v>
          </cell>
          <cell r="AH2061">
            <v>4666</v>
          </cell>
          <cell r="AI2061">
            <v>1688</v>
          </cell>
          <cell r="AJ2061">
            <v>2639</v>
          </cell>
          <cell r="AK2061">
            <v>1447</v>
          </cell>
          <cell r="AL2061">
            <v>6213</v>
          </cell>
          <cell r="AM2061">
            <v>7003</v>
          </cell>
          <cell r="AN2061">
            <v>602</v>
          </cell>
          <cell r="AO2061">
            <v>9393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457341</v>
          </cell>
          <cell r="L2062">
            <v>13070</v>
          </cell>
          <cell r="M2062">
            <v>11426</v>
          </cell>
          <cell r="N2062">
            <v>13208</v>
          </cell>
          <cell r="O2062">
            <v>27357</v>
          </cell>
          <cell r="P2062">
            <v>19645</v>
          </cell>
          <cell r="Q2062">
            <v>37728</v>
          </cell>
          <cell r="R2062">
            <v>21817</v>
          </cell>
          <cell r="S2062">
            <v>16980</v>
          </cell>
          <cell r="T2062">
            <v>16625</v>
          </cell>
          <cell r="U2062">
            <v>27835</v>
          </cell>
          <cell r="V2062">
            <v>13340</v>
          </cell>
          <cell r="W2062">
            <v>20221</v>
          </cell>
          <cell r="X2062">
            <v>19253</v>
          </cell>
          <cell r="Y2062">
            <v>20019</v>
          </cell>
          <cell r="Z2062">
            <v>16803</v>
          </cell>
          <cell r="AA2062">
            <v>14007</v>
          </cell>
          <cell r="AB2062">
            <v>20438</v>
          </cell>
          <cell r="AC2062">
            <v>20376</v>
          </cell>
          <cell r="AD2062">
            <v>13754</v>
          </cell>
          <cell r="AE2062">
            <v>20492</v>
          </cell>
          <cell r="AF2062">
            <v>3999</v>
          </cell>
          <cell r="AG2062">
            <v>9606</v>
          </cell>
          <cell r="AH2062">
            <v>8599</v>
          </cell>
          <cell r="AI2062">
            <v>9379</v>
          </cell>
          <cell r="AJ2062">
            <v>5256</v>
          </cell>
          <cell r="AK2062">
            <v>11720</v>
          </cell>
          <cell r="AL2062">
            <v>8550</v>
          </cell>
          <cell r="AM2062">
            <v>9269</v>
          </cell>
          <cell r="AN2062">
            <v>6440</v>
          </cell>
          <cell r="AP2062">
            <v>129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  <cell r="J2063">
            <v>15481</v>
          </cell>
          <cell r="M2063">
            <v>845</v>
          </cell>
          <cell r="O2063">
            <v>95</v>
          </cell>
          <cell r="R2063">
            <v>77</v>
          </cell>
          <cell r="T2063">
            <v>68</v>
          </cell>
          <cell r="U2063">
            <v>725</v>
          </cell>
          <cell r="V2063">
            <v>22</v>
          </cell>
          <cell r="Y2063">
            <v>51</v>
          </cell>
          <cell r="Z2063">
            <v>307</v>
          </cell>
          <cell r="AA2063">
            <v>26</v>
          </cell>
          <cell r="AC2063">
            <v>292</v>
          </cell>
          <cell r="AD2063">
            <v>1304</v>
          </cell>
          <cell r="AE2063">
            <v>850</v>
          </cell>
          <cell r="AF2063">
            <v>876</v>
          </cell>
          <cell r="AG2063">
            <v>73</v>
          </cell>
          <cell r="AH2063">
            <v>566</v>
          </cell>
          <cell r="AI2063">
            <v>2789</v>
          </cell>
          <cell r="AJ2063">
            <v>1638</v>
          </cell>
          <cell r="AK2063">
            <v>1076</v>
          </cell>
          <cell r="AL2063">
            <v>2414</v>
          </cell>
          <cell r="AM2063">
            <v>890</v>
          </cell>
          <cell r="AN2063">
            <v>497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  <cell r="J2064">
            <v>198617</v>
          </cell>
          <cell r="N2064">
            <v>1318</v>
          </cell>
          <cell r="P2064">
            <v>14</v>
          </cell>
          <cell r="Q2064">
            <v>2517</v>
          </cell>
          <cell r="R2064">
            <v>4058</v>
          </cell>
          <cell r="S2064">
            <v>466</v>
          </cell>
          <cell r="T2064">
            <v>2085</v>
          </cell>
          <cell r="U2064">
            <v>431</v>
          </cell>
          <cell r="V2064">
            <v>30</v>
          </cell>
          <cell r="X2064">
            <v>530</v>
          </cell>
          <cell r="AB2064">
            <v>14</v>
          </cell>
          <cell r="AC2064">
            <v>108</v>
          </cell>
          <cell r="AD2064">
            <v>5075</v>
          </cell>
          <cell r="AE2064">
            <v>4277</v>
          </cell>
          <cell r="AG2064">
            <v>70</v>
          </cell>
          <cell r="AH2064">
            <v>6664</v>
          </cell>
          <cell r="AI2064">
            <v>19185</v>
          </cell>
          <cell r="AJ2064">
            <v>43720</v>
          </cell>
          <cell r="AK2064">
            <v>43963</v>
          </cell>
          <cell r="AL2064">
            <v>40359</v>
          </cell>
          <cell r="AM2064">
            <v>9117</v>
          </cell>
          <cell r="AN2064">
            <v>4113</v>
          </cell>
          <cell r="AO2064">
            <v>3677</v>
          </cell>
          <cell r="AP2064">
            <v>6826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  <cell r="J2065">
            <v>60173</v>
          </cell>
          <cell r="L2065">
            <v>518</v>
          </cell>
          <cell r="N2065">
            <v>14</v>
          </cell>
          <cell r="O2065">
            <v>21</v>
          </cell>
          <cell r="P2065">
            <v>581</v>
          </cell>
          <cell r="Q2065">
            <v>656</v>
          </cell>
          <cell r="R2065">
            <v>84</v>
          </cell>
          <cell r="S2065">
            <v>1564</v>
          </cell>
          <cell r="T2065">
            <v>1967</v>
          </cell>
          <cell r="U2065">
            <v>50</v>
          </cell>
          <cell r="V2065">
            <v>676</v>
          </cell>
          <cell r="W2065">
            <v>748</v>
          </cell>
          <cell r="Y2065">
            <v>402</v>
          </cell>
          <cell r="Z2065">
            <v>393</v>
          </cell>
          <cell r="AA2065">
            <v>92</v>
          </cell>
          <cell r="AB2065">
            <v>1132</v>
          </cell>
          <cell r="AC2065">
            <v>3414</v>
          </cell>
          <cell r="AE2065">
            <v>756</v>
          </cell>
          <cell r="AF2065">
            <v>477</v>
          </cell>
          <cell r="AG2065">
            <v>227</v>
          </cell>
          <cell r="AH2065">
            <v>2700</v>
          </cell>
          <cell r="AI2065">
            <v>18651</v>
          </cell>
          <cell r="AJ2065">
            <v>6541</v>
          </cell>
          <cell r="AK2065">
            <v>5548</v>
          </cell>
          <cell r="AL2065">
            <v>8053</v>
          </cell>
          <cell r="AM2065">
            <v>4499</v>
          </cell>
          <cell r="AN2065">
            <v>409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4348508</v>
          </cell>
          <cell r="L2066">
            <v>162617</v>
          </cell>
          <cell r="M2066">
            <v>296790</v>
          </cell>
          <cell r="N2066">
            <v>272079</v>
          </cell>
          <cell r="O2066">
            <v>239405</v>
          </cell>
          <cell r="P2066">
            <v>263987</v>
          </cell>
          <cell r="Q2066">
            <v>289718</v>
          </cell>
          <cell r="R2066">
            <v>301833</v>
          </cell>
          <cell r="S2066">
            <v>252937</v>
          </cell>
          <cell r="T2066">
            <v>251145</v>
          </cell>
          <cell r="U2066">
            <v>221005</v>
          </cell>
          <cell r="V2066">
            <v>176348</v>
          </cell>
          <cell r="W2066">
            <v>166153</v>
          </cell>
          <cell r="X2066">
            <v>170877</v>
          </cell>
          <cell r="Y2066">
            <v>144116</v>
          </cell>
          <cell r="Z2066">
            <v>142445</v>
          </cell>
          <cell r="AA2066">
            <v>123991</v>
          </cell>
          <cell r="AB2066">
            <v>123745</v>
          </cell>
          <cell r="AC2066">
            <v>122632</v>
          </cell>
          <cell r="AD2066">
            <v>112818</v>
          </cell>
          <cell r="AE2066">
            <v>91514</v>
          </cell>
          <cell r="AF2066">
            <v>71422</v>
          </cell>
          <cell r="AG2066">
            <v>60720</v>
          </cell>
          <cell r="AH2066">
            <v>58645</v>
          </cell>
          <cell r="AI2066">
            <v>55688</v>
          </cell>
          <cell r="AJ2066">
            <v>45657</v>
          </cell>
          <cell r="AK2066">
            <v>47846</v>
          </cell>
          <cell r="AL2066">
            <v>40852</v>
          </cell>
          <cell r="AM2066">
            <v>31933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343439</v>
          </cell>
          <cell r="L2067">
            <v>11389</v>
          </cell>
          <cell r="M2067">
            <v>19563</v>
          </cell>
          <cell r="N2067">
            <v>20563</v>
          </cell>
          <cell r="O2067">
            <v>18122</v>
          </cell>
          <cell r="P2067">
            <v>15332</v>
          </cell>
          <cell r="Q2067">
            <v>19055</v>
          </cell>
          <cell r="R2067">
            <v>22974</v>
          </cell>
          <cell r="S2067">
            <v>17324</v>
          </cell>
          <cell r="T2067">
            <v>23288</v>
          </cell>
          <cell r="U2067">
            <v>11274</v>
          </cell>
          <cell r="V2067">
            <v>13027</v>
          </cell>
          <cell r="W2067">
            <v>11690</v>
          </cell>
          <cell r="X2067">
            <v>9710</v>
          </cell>
          <cell r="Y2067">
            <v>9433</v>
          </cell>
          <cell r="Z2067">
            <v>9887</v>
          </cell>
          <cell r="AA2067">
            <v>6343</v>
          </cell>
          <cell r="AB2067">
            <v>11188</v>
          </cell>
          <cell r="AC2067">
            <v>5833</v>
          </cell>
          <cell r="AD2067">
            <v>7092</v>
          </cell>
          <cell r="AE2067">
            <v>15521</v>
          </cell>
          <cell r="AF2067">
            <v>12694</v>
          </cell>
          <cell r="AG2067">
            <v>8304</v>
          </cell>
          <cell r="AH2067">
            <v>4966</v>
          </cell>
          <cell r="AI2067">
            <v>3768</v>
          </cell>
          <cell r="AJ2067">
            <v>3057</v>
          </cell>
          <cell r="AK2067">
            <v>5436</v>
          </cell>
          <cell r="AL2067">
            <v>16241</v>
          </cell>
          <cell r="AM2067">
            <v>3332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1467747</v>
          </cell>
          <cell r="L2068">
            <v>32663</v>
          </cell>
          <cell r="M2068">
            <v>54971</v>
          </cell>
          <cell r="N2068">
            <v>60251</v>
          </cell>
          <cell r="O2068">
            <v>52697</v>
          </cell>
          <cell r="P2068">
            <v>59555</v>
          </cell>
          <cell r="Q2068">
            <v>81030</v>
          </cell>
          <cell r="R2068">
            <v>89675</v>
          </cell>
          <cell r="S2068">
            <v>75646</v>
          </cell>
          <cell r="T2068">
            <v>73727</v>
          </cell>
          <cell r="U2068">
            <v>84284</v>
          </cell>
          <cell r="V2068">
            <v>64348</v>
          </cell>
          <cell r="W2068">
            <v>65288</v>
          </cell>
          <cell r="X2068">
            <v>76367</v>
          </cell>
          <cell r="Y2068">
            <v>60495</v>
          </cell>
          <cell r="Z2068">
            <v>60887</v>
          </cell>
          <cell r="AA2068">
            <v>56370</v>
          </cell>
          <cell r="AB2068">
            <v>33717</v>
          </cell>
          <cell r="AC2068">
            <v>34583</v>
          </cell>
          <cell r="AD2068">
            <v>41828</v>
          </cell>
          <cell r="AE2068">
            <v>35456</v>
          </cell>
          <cell r="AF2068">
            <v>42377</v>
          </cell>
          <cell r="AG2068">
            <v>29989</v>
          </cell>
          <cell r="AH2068">
            <v>22838</v>
          </cell>
          <cell r="AI2068">
            <v>32431</v>
          </cell>
          <cell r="AJ2068">
            <v>27197</v>
          </cell>
          <cell r="AK2068">
            <v>32690</v>
          </cell>
          <cell r="AL2068">
            <v>33043</v>
          </cell>
          <cell r="AM2068">
            <v>31893</v>
          </cell>
          <cell r="AN2068">
            <v>20469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13975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733</v>
          </cell>
          <cell r="AA2069">
            <v>402</v>
          </cell>
          <cell r="AB2069">
            <v>562</v>
          </cell>
          <cell r="AC2069">
            <v>1202</v>
          </cell>
          <cell r="AD2069">
            <v>454</v>
          </cell>
          <cell r="AE2069">
            <v>66</v>
          </cell>
          <cell r="AG2069">
            <v>690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798706</v>
          </cell>
          <cell r="L2070">
            <v>5214</v>
          </cell>
          <cell r="M2070">
            <v>27881</v>
          </cell>
          <cell r="N2070">
            <v>26023</v>
          </cell>
          <cell r="O2070">
            <v>28965</v>
          </cell>
          <cell r="P2070">
            <v>59854</v>
          </cell>
          <cell r="Q2070">
            <v>36631</v>
          </cell>
          <cell r="R2070">
            <v>92370</v>
          </cell>
          <cell r="S2070">
            <v>32886</v>
          </cell>
          <cell r="T2070">
            <v>42524</v>
          </cell>
          <cell r="U2070">
            <v>40215</v>
          </cell>
          <cell r="V2070">
            <v>38309</v>
          </cell>
          <cell r="W2070">
            <v>35240</v>
          </cell>
          <cell r="X2070">
            <v>39797</v>
          </cell>
          <cell r="Y2070">
            <v>21940</v>
          </cell>
          <cell r="Z2070">
            <v>25937</v>
          </cell>
          <cell r="AA2070">
            <v>43435</v>
          </cell>
          <cell r="AB2070">
            <v>18136</v>
          </cell>
          <cell r="AC2070">
            <v>18291</v>
          </cell>
          <cell r="AD2070">
            <v>18609</v>
          </cell>
          <cell r="AE2070">
            <v>44528</v>
          </cell>
          <cell r="AF2070">
            <v>12456</v>
          </cell>
          <cell r="AG2070">
            <v>7470</v>
          </cell>
          <cell r="AH2070">
            <v>5968</v>
          </cell>
          <cell r="AI2070">
            <v>4907</v>
          </cell>
          <cell r="AJ2070">
            <v>982</v>
          </cell>
          <cell r="AK2070">
            <v>7683</v>
          </cell>
          <cell r="AL2070">
            <v>3553</v>
          </cell>
          <cell r="AM2070">
            <v>13673</v>
          </cell>
          <cell r="AN2070">
            <v>22376</v>
          </cell>
          <cell r="AO2070">
            <v>22853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88432</v>
          </cell>
          <cell r="L2071">
            <v>2507</v>
          </cell>
          <cell r="M2071">
            <v>2577</v>
          </cell>
          <cell r="N2071">
            <v>4071</v>
          </cell>
          <cell r="O2071">
            <v>1994</v>
          </cell>
          <cell r="P2071">
            <v>3493</v>
          </cell>
          <cell r="Q2071">
            <v>6215</v>
          </cell>
          <cell r="R2071">
            <v>1868</v>
          </cell>
          <cell r="S2071">
            <v>1913</v>
          </cell>
          <cell r="T2071">
            <v>7555</v>
          </cell>
          <cell r="U2071">
            <v>11926</v>
          </cell>
          <cell r="V2071">
            <v>970</v>
          </cell>
          <cell r="W2071">
            <v>3855</v>
          </cell>
          <cell r="X2071">
            <v>2667</v>
          </cell>
          <cell r="Y2071">
            <v>2411</v>
          </cell>
          <cell r="Z2071">
            <v>3025</v>
          </cell>
          <cell r="AA2071">
            <v>2916</v>
          </cell>
          <cell r="AB2071">
            <v>3632</v>
          </cell>
          <cell r="AC2071">
            <v>6845</v>
          </cell>
          <cell r="AD2071">
            <v>1807</v>
          </cell>
          <cell r="AE2071">
            <v>778</v>
          </cell>
          <cell r="AF2071">
            <v>801</v>
          </cell>
          <cell r="AG2071">
            <v>1982</v>
          </cell>
          <cell r="AH2071">
            <v>1135</v>
          </cell>
          <cell r="AI2071">
            <v>1041</v>
          </cell>
          <cell r="AJ2071">
            <v>1252</v>
          </cell>
          <cell r="AK2071">
            <v>638</v>
          </cell>
          <cell r="AL2071">
            <v>6920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  <cell r="J2072">
            <v>185279</v>
          </cell>
          <cell r="L2072">
            <v>4871</v>
          </cell>
          <cell r="M2072">
            <v>12567</v>
          </cell>
          <cell r="N2072">
            <v>10244</v>
          </cell>
          <cell r="O2072">
            <v>10070</v>
          </cell>
          <cell r="P2072">
            <v>10228</v>
          </cell>
          <cell r="Q2072">
            <v>6977</v>
          </cell>
          <cell r="R2072">
            <v>5828</v>
          </cell>
          <cell r="S2072">
            <v>6955</v>
          </cell>
          <cell r="T2072">
            <v>6074</v>
          </cell>
          <cell r="U2072">
            <v>8917</v>
          </cell>
          <cell r="V2072">
            <v>9213</v>
          </cell>
          <cell r="W2072">
            <v>5478</v>
          </cell>
          <cell r="X2072">
            <v>6500</v>
          </cell>
          <cell r="Y2072">
            <v>6081</v>
          </cell>
          <cell r="Z2072">
            <v>4872</v>
          </cell>
          <cell r="AA2072">
            <v>4392</v>
          </cell>
          <cell r="AB2072">
            <v>12979</v>
          </cell>
          <cell r="AC2072">
            <v>5834</v>
          </cell>
          <cell r="AD2072">
            <v>5920</v>
          </cell>
          <cell r="AE2072">
            <v>5182</v>
          </cell>
          <cell r="AF2072">
            <v>4074</v>
          </cell>
          <cell r="AG2072">
            <v>5391</v>
          </cell>
          <cell r="AH2072">
            <v>3731</v>
          </cell>
          <cell r="AI2072">
            <v>2993</v>
          </cell>
          <cell r="AJ2072">
            <v>3417</v>
          </cell>
          <cell r="AK2072">
            <v>2704</v>
          </cell>
          <cell r="AL2072">
            <v>6490</v>
          </cell>
          <cell r="AM2072">
            <v>5075</v>
          </cell>
          <cell r="AN2072">
            <v>2222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  <cell r="J2073">
            <v>890684</v>
          </cell>
          <cell r="L2073">
            <v>3413</v>
          </cell>
          <cell r="M2073">
            <v>34183</v>
          </cell>
          <cell r="N2073">
            <v>34106</v>
          </cell>
          <cell r="O2073">
            <v>45291</v>
          </cell>
          <cell r="P2073">
            <v>64194</v>
          </cell>
          <cell r="Q2073">
            <v>123728</v>
          </cell>
          <cell r="R2073">
            <v>102871</v>
          </cell>
          <cell r="S2073">
            <v>9762</v>
          </cell>
          <cell r="T2073">
            <v>50633</v>
          </cell>
          <cell r="U2073">
            <v>33094</v>
          </cell>
          <cell r="V2073">
            <v>48133</v>
          </cell>
          <cell r="W2073">
            <v>44565</v>
          </cell>
          <cell r="X2073">
            <v>23724</v>
          </cell>
          <cell r="Y2073">
            <v>3223</v>
          </cell>
          <cell r="Z2073">
            <v>15098</v>
          </cell>
          <cell r="AA2073">
            <v>26497</v>
          </cell>
          <cell r="AB2073">
            <v>36172</v>
          </cell>
          <cell r="AC2073">
            <v>9619</v>
          </cell>
          <cell r="AD2073">
            <v>20481</v>
          </cell>
          <cell r="AE2073">
            <v>35103</v>
          </cell>
          <cell r="AF2073">
            <v>11292</v>
          </cell>
          <cell r="AG2073">
            <v>3661</v>
          </cell>
          <cell r="AH2073">
            <v>11346</v>
          </cell>
          <cell r="AI2073">
            <v>15291</v>
          </cell>
          <cell r="AJ2073">
            <v>3221</v>
          </cell>
          <cell r="AK2073">
            <v>29081</v>
          </cell>
          <cell r="AL2073">
            <v>24441</v>
          </cell>
          <cell r="AM2073">
            <v>18557</v>
          </cell>
          <cell r="AN2073">
            <v>9904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2536387</v>
          </cell>
          <cell r="L2074">
            <v>42930</v>
          </cell>
          <cell r="M2074">
            <v>97130</v>
          </cell>
          <cell r="N2074">
            <v>140224</v>
          </cell>
          <cell r="O2074">
            <v>133173</v>
          </cell>
          <cell r="P2074">
            <v>153764</v>
          </cell>
          <cell r="Q2074">
            <v>116688</v>
          </cell>
          <cell r="R2074">
            <v>109712</v>
          </cell>
          <cell r="S2074">
            <v>96160</v>
          </cell>
          <cell r="T2074">
            <v>117239</v>
          </cell>
          <cell r="U2074">
            <v>95318</v>
          </cell>
          <cell r="V2074">
            <v>137078</v>
          </cell>
          <cell r="W2074">
            <v>129002</v>
          </cell>
          <cell r="X2074">
            <v>113518</v>
          </cell>
          <cell r="Y2074">
            <v>72999</v>
          </cell>
          <cell r="Z2074">
            <v>62797</v>
          </cell>
          <cell r="AA2074">
            <v>85068</v>
          </cell>
          <cell r="AB2074">
            <v>65980</v>
          </cell>
          <cell r="AC2074">
            <v>96542</v>
          </cell>
          <cell r="AD2074">
            <v>51597</v>
          </cell>
          <cell r="AE2074">
            <v>103270</v>
          </cell>
          <cell r="AF2074">
            <v>141196</v>
          </cell>
          <cell r="AG2074">
            <v>30395</v>
          </cell>
          <cell r="AH2074">
            <v>35230</v>
          </cell>
          <cell r="AI2074">
            <v>58042</v>
          </cell>
          <cell r="AJ2074">
            <v>36162</v>
          </cell>
          <cell r="AK2074">
            <v>50704</v>
          </cell>
          <cell r="AL2074">
            <v>70553</v>
          </cell>
          <cell r="AM2074">
            <v>65919</v>
          </cell>
          <cell r="AN2074">
            <v>27997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303681</v>
          </cell>
          <cell r="L2075">
            <v>15273</v>
          </cell>
          <cell r="M2075">
            <v>18470</v>
          </cell>
          <cell r="N2075">
            <v>20030</v>
          </cell>
          <cell r="O2075">
            <v>18152</v>
          </cell>
          <cell r="P2075">
            <v>24394</v>
          </cell>
          <cell r="Q2075">
            <v>24757</v>
          </cell>
          <cell r="R2075">
            <v>16359</v>
          </cell>
          <cell r="S2075">
            <v>14217</v>
          </cell>
          <cell r="T2075">
            <v>14042</v>
          </cell>
          <cell r="U2075">
            <v>17993</v>
          </cell>
          <cell r="V2075">
            <v>11630</v>
          </cell>
          <cell r="W2075">
            <v>8599</v>
          </cell>
          <cell r="X2075">
            <v>8864</v>
          </cell>
          <cell r="Y2075">
            <v>7420</v>
          </cell>
          <cell r="Z2075">
            <v>11097</v>
          </cell>
          <cell r="AA2075">
            <v>6221</v>
          </cell>
          <cell r="AB2075">
            <v>6523</v>
          </cell>
          <cell r="AC2075">
            <v>10891</v>
          </cell>
          <cell r="AD2075">
            <v>5469</v>
          </cell>
          <cell r="AE2075">
            <v>7588</v>
          </cell>
          <cell r="AF2075">
            <v>5289</v>
          </cell>
          <cell r="AG2075">
            <v>5222</v>
          </cell>
          <cell r="AH2075">
            <v>5014</v>
          </cell>
          <cell r="AI2075">
            <v>5403</v>
          </cell>
          <cell r="AJ2075">
            <v>4125</v>
          </cell>
          <cell r="AK2075">
            <v>2738</v>
          </cell>
          <cell r="AL2075">
            <v>2974</v>
          </cell>
          <cell r="AM2075">
            <v>2729</v>
          </cell>
          <cell r="AN2075">
            <v>2198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  <cell r="J2076">
            <v>451475</v>
          </cell>
          <cell r="L2076">
            <v>2803</v>
          </cell>
          <cell r="M2076">
            <v>10494</v>
          </cell>
          <cell r="N2076">
            <v>27852</v>
          </cell>
          <cell r="O2076">
            <v>13885</v>
          </cell>
          <cell r="P2076">
            <v>40242</v>
          </cell>
          <cell r="Q2076">
            <v>14482</v>
          </cell>
          <cell r="R2076">
            <v>18030</v>
          </cell>
          <cell r="S2076">
            <v>25345</v>
          </cell>
          <cell r="T2076">
            <v>32608</v>
          </cell>
          <cell r="U2076">
            <v>35251</v>
          </cell>
          <cell r="V2076">
            <v>9569</v>
          </cell>
          <cell r="W2076">
            <v>5232</v>
          </cell>
          <cell r="X2076">
            <v>5367</v>
          </cell>
          <cell r="Y2076">
            <v>11877</v>
          </cell>
          <cell r="Z2076">
            <v>14348</v>
          </cell>
          <cell r="AA2076">
            <v>3384</v>
          </cell>
          <cell r="AB2076">
            <v>40165</v>
          </cell>
          <cell r="AC2076">
            <v>13099</v>
          </cell>
          <cell r="AD2076">
            <v>1962</v>
          </cell>
          <cell r="AE2076">
            <v>38991</v>
          </cell>
          <cell r="AF2076">
            <v>6391</v>
          </cell>
          <cell r="AG2076">
            <v>4654</v>
          </cell>
          <cell r="AH2076">
            <v>29372</v>
          </cell>
          <cell r="AI2076">
            <v>25968</v>
          </cell>
          <cell r="AJ2076">
            <v>1711</v>
          </cell>
          <cell r="AK2076">
            <v>9716</v>
          </cell>
          <cell r="AL2076">
            <v>718</v>
          </cell>
          <cell r="AM2076">
            <v>505</v>
          </cell>
          <cell r="AN2076">
            <v>7261</v>
          </cell>
          <cell r="AO2076">
            <v>193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9239649</v>
          </cell>
          <cell r="L2077">
            <v>223947</v>
          </cell>
          <cell r="M2077">
            <v>603341</v>
          </cell>
          <cell r="N2077">
            <v>514229</v>
          </cell>
          <cell r="O2077">
            <v>676612</v>
          </cell>
          <cell r="P2077">
            <v>754671</v>
          </cell>
          <cell r="Q2077">
            <v>453264</v>
          </cell>
          <cell r="R2077">
            <v>322495</v>
          </cell>
          <cell r="S2077">
            <v>289173</v>
          </cell>
          <cell r="T2077">
            <v>352072</v>
          </cell>
          <cell r="U2077">
            <v>387666</v>
          </cell>
          <cell r="V2077">
            <v>326395</v>
          </cell>
          <cell r="W2077">
            <v>223152</v>
          </cell>
          <cell r="X2077">
            <v>302372</v>
          </cell>
          <cell r="Y2077">
            <v>348303</v>
          </cell>
          <cell r="Z2077">
            <v>207922</v>
          </cell>
          <cell r="AA2077">
            <v>232330</v>
          </cell>
          <cell r="AB2077">
            <v>228054</v>
          </cell>
          <cell r="AC2077">
            <v>411852</v>
          </cell>
          <cell r="AD2077">
            <v>334721</v>
          </cell>
          <cell r="AE2077">
            <v>451754</v>
          </cell>
          <cell r="AF2077">
            <v>418451</v>
          </cell>
          <cell r="AG2077">
            <v>198753</v>
          </cell>
          <cell r="AH2077">
            <v>123194</v>
          </cell>
          <cell r="AI2077">
            <v>118585</v>
          </cell>
          <cell r="AJ2077">
            <v>178564</v>
          </cell>
          <cell r="AK2077">
            <v>127745</v>
          </cell>
          <cell r="AL2077">
            <v>123614</v>
          </cell>
          <cell r="AM2077">
            <v>222929</v>
          </cell>
          <cell r="AN2077">
            <v>76403</v>
          </cell>
          <cell r="AO2077">
            <v>7086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  <cell r="J2078">
            <v>27476</v>
          </cell>
          <cell r="L2078">
            <v>476</v>
          </cell>
          <cell r="M2078">
            <v>2286</v>
          </cell>
          <cell r="N2078">
            <v>226</v>
          </cell>
          <cell r="O2078">
            <v>454</v>
          </cell>
          <cell r="P2078">
            <v>563</v>
          </cell>
          <cell r="Q2078">
            <v>3667</v>
          </cell>
          <cell r="R2078">
            <v>4125</v>
          </cell>
          <cell r="S2078">
            <v>1903</v>
          </cell>
          <cell r="T2078">
            <v>743</v>
          </cell>
          <cell r="U2078">
            <v>879</v>
          </cell>
          <cell r="V2078">
            <v>728</v>
          </cell>
          <cell r="W2078">
            <v>1658</v>
          </cell>
          <cell r="X2078">
            <v>1124</v>
          </cell>
          <cell r="Y2078">
            <v>1539</v>
          </cell>
          <cell r="Z2078">
            <v>2599</v>
          </cell>
          <cell r="AA2078">
            <v>1395</v>
          </cell>
          <cell r="AB2078">
            <v>312</v>
          </cell>
          <cell r="AC2078">
            <v>859</v>
          </cell>
          <cell r="AD2078">
            <v>589</v>
          </cell>
          <cell r="AE2078">
            <v>611</v>
          </cell>
          <cell r="AF2078">
            <v>385</v>
          </cell>
          <cell r="AG2078">
            <v>355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  <cell r="J2079">
            <v>2021648</v>
          </cell>
          <cell r="L2079">
            <v>13229</v>
          </cell>
          <cell r="M2079">
            <v>92552</v>
          </cell>
          <cell r="N2079">
            <v>91911</v>
          </cell>
          <cell r="O2079">
            <v>108811</v>
          </cell>
          <cell r="P2079">
            <v>95590</v>
          </cell>
          <cell r="Q2079">
            <v>81565</v>
          </cell>
          <cell r="R2079">
            <v>89606</v>
          </cell>
          <cell r="S2079">
            <v>114592</v>
          </cell>
          <cell r="T2079">
            <v>98289</v>
          </cell>
          <cell r="U2079">
            <v>85633</v>
          </cell>
          <cell r="V2079">
            <v>71667</v>
          </cell>
          <cell r="W2079">
            <v>114955</v>
          </cell>
          <cell r="X2079">
            <v>103901</v>
          </cell>
          <cell r="Y2079">
            <v>140075</v>
          </cell>
          <cell r="Z2079">
            <v>99933</v>
          </cell>
          <cell r="AA2079">
            <v>71464</v>
          </cell>
          <cell r="AB2079">
            <v>61732</v>
          </cell>
          <cell r="AC2079">
            <v>70788</v>
          </cell>
          <cell r="AD2079">
            <v>99357</v>
          </cell>
          <cell r="AE2079">
            <v>93633</v>
          </cell>
          <cell r="AF2079">
            <v>58981</v>
          </cell>
          <cell r="AG2079">
            <v>143580</v>
          </cell>
          <cell r="AH2079">
            <v>19804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  <cell r="J2080">
            <v>616033</v>
          </cell>
          <cell r="L2080">
            <v>9330</v>
          </cell>
          <cell r="M2080">
            <v>23661</v>
          </cell>
          <cell r="N2080">
            <v>36312</v>
          </cell>
          <cell r="O2080">
            <v>18370</v>
          </cell>
          <cell r="P2080">
            <v>26005</v>
          </cell>
          <cell r="Q2080">
            <v>16530</v>
          </cell>
          <cell r="R2080">
            <v>30226</v>
          </cell>
          <cell r="S2080">
            <v>36212</v>
          </cell>
          <cell r="T2080">
            <v>25499</v>
          </cell>
          <cell r="U2080">
            <v>17723</v>
          </cell>
          <cell r="V2080">
            <v>46358</v>
          </cell>
          <cell r="W2080">
            <v>29397</v>
          </cell>
          <cell r="X2080">
            <v>24208</v>
          </cell>
          <cell r="Y2080">
            <v>42634</v>
          </cell>
          <cell r="Z2080">
            <v>35574</v>
          </cell>
          <cell r="AA2080">
            <v>20966</v>
          </cell>
          <cell r="AB2080">
            <v>18182</v>
          </cell>
          <cell r="AC2080">
            <v>52741</v>
          </cell>
          <cell r="AD2080">
            <v>26158</v>
          </cell>
          <cell r="AE2080">
            <v>44112</v>
          </cell>
          <cell r="AF2080">
            <v>19069</v>
          </cell>
          <cell r="AG2080">
            <v>16344</v>
          </cell>
          <cell r="AH2080">
            <v>422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  <cell r="J2081">
            <v>15873</v>
          </cell>
          <cell r="L2081">
            <v>21</v>
          </cell>
          <cell r="M2081">
            <v>574</v>
          </cell>
          <cell r="N2081">
            <v>408</v>
          </cell>
          <cell r="O2081">
            <v>259</v>
          </cell>
          <cell r="P2081">
            <v>810</v>
          </cell>
          <cell r="Q2081">
            <v>774</v>
          </cell>
          <cell r="R2081">
            <v>410</v>
          </cell>
          <cell r="S2081">
            <v>1623</v>
          </cell>
          <cell r="T2081">
            <v>234</v>
          </cell>
          <cell r="U2081">
            <v>1822</v>
          </cell>
          <cell r="V2081">
            <v>604</v>
          </cell>
          <cell r="W2081">
            <v>537</v>
          </cell>
          <cell r="X2081">
            <v>251</v>
          </cell>
          <cell r="Y2081">
            <v>1634</v>
          </cell>
          <cell r="Z2081">
            <v>724</v>
          </cell>
          <cell r="AA2081">
            <v>1212</v>
          </cell>
          <cell r="AB2081">
            <v>589</v>
          </cell>
          <cell r="AC2081">
            <v>937</v>
          </cell>
          <cell r="AD2081">
            <v>1339</v>
          </cell>
          <cell r="AE2081">
            <v>334</v>
          </cell>
          <cell r="AF2081">
            <v>416</v>
          </cell>
          <cell r="AG2081">
            <v>361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  <cell r="J2082">
            <v>1504649</v>
          </cell>
          <cell r="L2082">
            <v>5106</v>
          </cell>
          <cell r="M2082">
            <v>44935</v>
          </cell>
          <cell r="N2082">
            <v>58498</v>
          </cell>
          <cell r="O2082">
            <v>85041</v>
          </cell>
          <cell r="P2082">
            <v>24251</v>
          </cell>
          <cell r="Q2082">
            <v>59454</v>
          </cell>
          <cell r="R2082">
            <v>78671</v>
          </cell>
          <cell r="S2082">
            <v>84106</v>
          </cell>
          <cell r="T2082">
            <v>39438</v>
          </cell>
          <cell r="U2082">
            <v>168474</v>
          </cell>
          <cell r="V2082">
            <v>88777</v>
          </cell>
          <cell r="W2082">
            <v>138061</v>
          </cell>
          <cell r="X2082">
            <v>102560</v>
          </cell>
          <cell r="Y2082">
            <v>114362</v>
          </cell>
          <cell r="Z2082">
            <v>64043</v>
          </cell>
          <cell r="AA2082">
            <v>44707</v>
          </cell>
          <cell r="AB2082">
            <v>46884</v>
          </cell>
          <cell r="AC2082">
            <v>32670</v>
          </cell>
          <cell r="AD2082">
            <v>114433</v>
          </cell>
          <cell r="AE2082">
            <v>5369</v>
          </cell>
          <cell r="AF2082">
            <v>72177</v>
          </cell>
          <cell r="AG2082">
            <v>3285</v>
          </cell>
          <cell r="AH2082">
            <v>29347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  <cell r="J2083">
            <v>495836</v>
          </cell>
          <cell r="L2083">
            <v>5832</v>
          </cell>
          <cell r="M2083">
            <v>13973</v>
          </cell>
          <cell r="N2083">
            <v>10459</v>
          </cell>
          <cell r="O2083">
            <v>12459</v>
          </cell>
          <cell r="P2083">
            <v>14823</v>
          </cell>
          <cell r="Q2083">
            <v>6782</v>
          </cell>
          <cell r="R2083">
            <v>11370</v>
          </cell>
          <cell r="S2083">
            <v>20607</v>
          </cell>
          <cell r="T2083">
            <v>42274</v>
          </cell>
          <cell r="U2083">
            <v>47985</v>
          </cell>
          <cell r="V2083">
            <v>26450</v>
          </cell>
          <cell r="W2083">
            <v>42668</v>
          </cell>
          <cell r="X2083">
            <v>42761</v>
          </cell>
          <cell r="Y2083">
            <v>20655</v>
          </cell>
          <cell r="Z2083">
            <v>19193</v>
          </cell>
          <cell r="AA2083">
            <v>26613</v>
          </cell>
          <cell r="AB2083">
            <v>47533</v>
          </cell>
          <cell r="AC2083">
            <v>4172</v>
          </cell>
          <cell r="AD2083">
            <v>7195</v>
          </cell>
          <cell r="AE2083">
            <v>40171</v>
          </cell>
          <cell r="AF2083">
            <v>26913</v>
          </cell>
          <cell r="AG2083">
            <v>4948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440164</v>
          </cell>
          <cell r="L2084">
            <v>15667</v>
          </cell>
          <cell r="M2084">
            <v>22335</v>
          </cell>
          <cell r="N2084">
            <v>16522</v>
          </cell>
          <cell r="O2084">
            <v>20496</v>
          </cell>
          <cell r="P2084">
            <v>18636</v>
          </cell>
          <cell r="Q2084">
            <v>22955</v>
          </cell>
          <cell r="R2084">
            <v>20864</v>
          </cell>
          <cell r="S2084">
            <v>25862</v>
          </cell>
          <cell r="T2084">
            <v>14211</v>
          </cell>
          <cell r="U2084">
            <v>19462</v>
          </cell>
          <cell r="V2084">
            <v>14120</v>
          </cell>
          <cell r="W2084">
            <v>18943</v>
          </cell>
          <cell r="X2084">
            <v>19922</v>
          </cell>
          <cell r="Y2084">
            <v>12147</v>
          </cell>
          <cell r="Z2084">
            <v>11868</v>
          </cell>
          <cell r="AA2084">
            <v>12825</v>
          </cell>
          <cell r="AB2084">
            <v>15560</v>
          </cell>
          <cell r="AC2084">
            <v>13565</v>
          </cell>
          <cell r="AD2084">
            <v>11595</v>
          </cell>
          <cell r="AE2084">
            <v>14573</v>
          </cell>
          <cell r="AF2084">
            <v>12441</v>
          </cell>
          <cell r="AG2084">
            <v>14755</v>
          </cell>
          <cell r="AH2084">
            <v>13954</v>
          </cell>
          <cell r="AI2084">
            <v>13641</v>
          </cell>
          <cell r="AJ2084">
            <v>11895</v>
          </cell>
          <cell r="AK2084">
            <v>9315</v>
          </cell>
          <cell r="AL2084">
            <v>11786</v>
          </cell>
          <cell r="AM2084">
            <v>8317</v>
          </cell>
          <cell r="AN2084">
            <v>1616</v>
          </cell>
          <cell r="AO2084">
            <v>316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2691976</v>
          </cell>
          <cell r="L2085">
            <v>16086</v>
          </cell>
          <cell r="M2085">
            <v>86082</v>
          </cell>
          <cell r="N2085">
            <v>105820</v>
          </cell>
          <cell r="O2085">
            <v>223904</v>
          </cell>
          <cell r="P2085">
            <v>134360</v>
          </cell>
          <cell r="Q2085">
            <v>143545</v>
          </cell>
          <cell r="R2085">
            <v>133878</v>
          </cell>
          <cell r="S2085">
            <v>305583</v>
          </cell>
          <cell r="T2085">
            <v>126285</v>
          </cell>
          <cell r="U2085">
            <v>269428</v>
          </cell>
          <cell r="V2085">
            <v>105786</v>
          </cell>
          <cell r="W2085">
            <v>75929</v>
          </cell>
          <cell r="X2085">
            <v>73438</v>
          </cell>
          <cell r="Y2085">
            <v>67556</v>
          </cell>
          <cell r="Z2085">
            <v>99144</v>
          </cell>
          <cell r="AA2085">
            <v>67088</v>
          </cell>
          <cell r="AB2085">
            <v>77298</v>
          </cell>
          <cell r="AC2085">
            <v>44467</v>
          </cell>
          <cell r="AD2085">
            <v>64167</v>
          </cell>
          <cell r="AE2085">
            <v>64961</v>
          </cell>
          <cell r="AF2085">
            <v>46748</v>
          </cell>
          <cell r="AG2085">
            <v>41535</v>
          </cell>
          <cell r="AH2085">
            <v>28454</v>
          </cell>
          <cell r="AI2085">
            <v>56506</v>
          </cell>
          <cell r="AJ2085">
            <v>51630</v>
          </cell>
          <cell r="AK2085">
            <v>55047</v>
          </cell>
          <cell r="AL2085">
            <v>50529</v>
          </cell>
          <cell r="AM2085">
            <v>37949</v>
          </cell>
          <cell r="AN2085">
            <v>38445</v>
          </cell>
          <cell r="AO2085">
            <v>328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3701815</v>
          </cell>
          <cell r="L2086">
            <v>50183</v>
          </cell>
          <cell r="M2086">
            <v>259866</v>
          </cell>
          <cell r="N2086">
            <v>184621</v>
          </cell>
          <cell r="O2086">
            <v>160743</v>
          </cell>
          <cell r="P2086">
            <v>195265</v>
          </cell>
          <cell r="Q2086">
            <v>163410</v>
          </cell>
          <cell r="R2086">
            <v>171985</v>
          </cell>
          <cell r="S2086">
            <v>191178</v>
          </cell>
          <cell r="T2086">
            <v>131878</v>
          </cell>
          <cell r="U2086">
            <v>176522</v>
          </cell>
          <cell r="V2086">
            <v>157255</v>
          </cell>
          <cell r="W2086">
            <v>216483</v>
          </cell>
          <cell r="X2086">
            <v>95890</v>
          </cell>
          <cell r="Y2086">
            <v>134333</v>
          </cell>
          <cell r="Z2086">
            <v>131615</v>
          </cell>
          <cell r="AA2086">
            <v>147022</v>
          </cell>
          <cell r="AB2086">
            <v>90514</v>
          </cell>
          <cell r="AC2086">
            <v>103224</v>
          </cell>
          <cell r="AD2086">
            <v>131936</v>
          </cell>
          <cell r="AE2086">
            <v>118090</v>
          </cell>
          <cell r="AF2086">
            <v>57396</v>
          </cell>
          <cell r="AG2086">
            <v>70889</v>
          </cell>
          <cell r="AH2086">
            <v>71671</v>
          </cell>
          <cell r="AI2086">
            <v>82964</v>
          </cell>
          <cell r="AJ2086">
            <v>72209</v>
          </cell>
          <cell r="AK2086">
            <v>111949</v>
          </cell>
          <cell r="AL2086">
            <v>72450</v>
          </cell>
          <cell r="AM2086">
            <v>77486</v>
          </cell>
          <cell r="AN2086">
            <v>27946</v>
          </cell>
          <cell r="AO2086">
            <v>44842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  <cell r="J2087">
            <v>37301</v>
          </cell>
          <cell r="L2087">
            <v>439</v>
          </cell>
          <cell r="M2087">
            <v>2408</v>
          </cell>
          <cell r="N2087">
            <v>489</v>
          </cell>
          <cell r="O2087">
            <v>382</v>
          </cell>
          <cell r="P2087">
            <v>127</v>
          </cell>
          <cell r="Q2087">
            <v>733</v>
          </cell>
          <cell r="R2087">
            <v>244</v>
          </cell>
          <cell r="S2087">
            <v>291</v>
          </cell>
          <cell r="T2087">
            <v>367</v>
          </cell>
          <cell r="U2087">
            <v>144</v>
          </cell>
          <cell r="V2087">
            <v>34</v>
          </cell>
          <cell r="W2087">
            <v>273</v>
          </cell>
          <cell r="Y2087">
            <v>615</v>
          </cell>
          <cell r="Z2087">
            <v>1066</v>
          </cell>
          <cell r="AA2087">
            <v>1288</v>
          </cell>
          <cell r="AB2087">
            <v>1615</v>
          </cell>
          <cell r="AC2087">
            <v>1081</v>
          </cell>
          <cell r="AD2087">
            <v>1780</v>
          </cell>
          <cell r="AE2087">
            <v>1456</v>
          </cell>
          <cell r="AF2087">
            <v>1576</v>
          </cell>
          <cell r="AG2087">
            <v>602</v>
          </cell>
          <cell r="AH2087">
            <v>1460</v>
          </cell>
          <cell r="AI2087">
            <v>2887</v>
          </cell>
          <cell r="AJ2087">
            <v>1070</v>
          </cell>
          <cell r="AK2087">
            <v>1519</v>
          </cell>
          <cell r="AL2087">
            <v>2366</v>
          </cell>
          <cell r="AM2087">
            <v>2681</v>
          </cell>
          <cell r="AN2087">
            <v>8308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  <cell r="J2088">
            <v>1036360</v>
          </cell>
          <cell r="L2088">
            <v>1069</v>
          </cell>
          <cell r="M2088">
            <v>4721</v>
          </cell>
          <cell r="N2088">
            <v>4423</v>
          </cell>
          <cell r="O2088">
            <v>13087</v>
          </cell>
          <cell r="P2088">
            <v>691</v>
          </cell>
          <cell r="Q2088">
            <v>4153</v>
          </cell>
          <cell r="R2088">
            <v>14006</v>
          </cell>
          <cell r="S2088">
            <v>5983</v>
          </cell>
          <cell r="T2088">
            <v>1230</v>
          </cell>
          <cell r="U2088">
            <v>939</v>
          </cell>
          <cell r="V2088">
            <v>7049</v>
          </cell>
          <cell r="W2088">
            <v>35634</v>
          </cell>
          <cell r="X2088">
            <v>6635</v>
          </cell>
          <cell r="Y2088">
            <v>11552</v>
          </cell>
          <cell r="Z2088">
            <v>6912</v>
          </cell>
          <cell r="AA2088">
            <v>13</v>
          </cell>
          <cell r="AB2088">
            <v>4414</v>
          </cell>
          <cell r="AC2088">
            <v>87</v>
          </cell>
          <cell r="AE2088">
            <v>44</v>
          </cell>
          <cell r="AF2088">
            <v>923</v>
          </cell>
          <cell r="AG2088">
            <v>7234</v>
          </cell>
          <cell r="AH2088">
            <v>85463</v>
          </cell>
          <cell r="AI2088">
            <v>148218</v>
          </cell>
          <cell r="AJ2088">
            <v>168537</v>
          </cell>
          <cell r="AK2088">
            <v>104536</v>
          </cell>
          <cell r="AL2088">
            <v>99437</v>
          </cell>
          <cell r="AM2088">
            <v>158526</v>
          </cell>
          <cell r="AN2088">
            <v>127860</v>
          </cell>
          <cell r="AO2088">
            <v>12984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  <cell r="J2089">
            <v>467997</v>
          </cell>
          <cell r="L2089">
            <v>1375</v>
          </cell>
          <cell r="M2089">
            <v>1801</v>
          </cell>
          <cell r="N2089">
            <v>2182</v>
          </cell>
          <cell r="O2089">
            <v>2605</v>
          </cell>
          <cell r="P2089">
            <v>1455</v>
          </cell>
          <cell r="Q2089">
            <v>2579</v>
          </cell>
          <cell r="R2089">
            <v>1753</v>
          </cell>
          <cell r="S2089">
            <v>279</v>
          </cell>
          <cell r="T2089">
            <v>848</v>
          </cell>
          <cell r="U2089">
            <v>497</v>
          </cell>
          <cell r="V2089">
            <v>284</v>
          </cell>
          <cell r="W2089">
            <v>3192</v>
          </cell>
          <cell r="X2089">
            <v>2030</v>
          </cell>
          <cell r="Y2089">
            <v>209</v>
          </cell>
          <cell r="Z2089">
            <v>949</v>
          </cell>
          <cell r="AA2089">
            <v>2777</v>
          </cell>
          <cell r="AB2089">
            <v>1743</v>
          </cell>
          <cell r="AC2089">
            <v>2030</v>
          </cell>
          <cell r="AD2089">
            <v>2157</v>
          </cell>
          <cell r="AE2089">
            <v>2768</v>
          </cell>
          <cell r="AF2089">
            <v>950</v>
          </cell>
          <cell r="AG2089">
            <v>13347</v>
          </cell>
          <cell r="AH2089">
            <v>34482</v>
          </cell>
          <cell r="AI2089">
            <v>69570</v>
          </cell>
          <cell r="AJ2089">
            <v>70087</v>
          </cell>
          <cell r="AK2089">
            <v>28532</v>
          </cell>
          <cell r="AL2089">
            <v>54315</v>
          </cell>
          <cell r="AM2089">
            <v>119230</v>
          </cell>
          <cell r="AN2089">
            <v>43971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1562961</v>
          </cell>
          <cell r="L2090">
            <v>53007</v>
          </cell>
          <cell r="M2090">
            <v>92102</v>
          </cell>
          <cell r="N2090">
            <v>80404</v>
          </cell>
          <cell r="O2090">
            <v>73188</v>
          </cell>
          <cell r="P2090">
            <v>86310</v>
          </cell>
          <cell r="Q2090">
            <v>92007</v>
          </cell>
          <cell r="R2090">
            <v>103552</v>
          </cell>
          <cell r="S2090">
            <v>72317</v>
          </cell>
          <cell r="T2090">
            <v>88587</v>
          </cell>
          <cell r="U2090">
            <v>77398</v>
          </cell>
          <cell r="V2090">
            <v>63258</v>
          </cell>
          <cell r="W2090">
            <v>59900</v>
          </cell>
          <cell r="X2090">
            <v>61903</v>
          </cell>
          <cell r="Y2090">
            <v>58912</v>
          </cell>
          <cell r="Z2090">
            <v>47343</v>
          </cell>
          <cell r="AA2090">
            <v>47400</v>
          </cell>
          <cell r="AB2090">
            <v>42671</v>
          </cell>
          <cell r="AC2090">
            <v>46448</v>
          </cell>
          <cell r="AD2090">
            <v>39761</v>
          </cell>
          <cell r="AE2090">
            <v>37293</v>
          </cell>
          <cell r="AF2090">
            <v>34874</v>
          </cell>
          <cell r="AG2090">
            <v>28281</v>
          </cell>
          <cell r="AH2090">
            <v>34291</v>
          </cell>
          <cell r="AI2090">
            <v>28836</v>
          </cell>
          <cell r="AJ2090">
            <v>26861</v>
          </cell>
          <cell r="AK2090">
            <v>32661</v>
          </cell>
          <cell r="AL2090">
            <v>25881</v>
          </cell>
          <cell r="AM2090">
            <v>21660</v>
          </cell>
          <cell r="AN2090">
            <v>5855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21042</v>
          </cell>
          <cell r="L2091">
            <v>622</v>
          </cell>
          <cell r="M2091">
            <v>776</v>
          </cell>
          <cell r="N2091">
            <v>781</v>
          </cell>
          <cell r="O2091">
            <v>1074</v>
          </cell>
          <cell r="P2091">
            <v>624</v>
          </cell>
          <cell r="Q2091">
            <v>1188</v>
          </cell>
          <cell r="R2091">
            <v>2430</v>
          </cell>
          <cell r="S2091">
            <v>997</v>
          </cell>
          <cell r="T2091">
            <v>1490</v>
          </cell>
          <cell r="U2091">
            <v>1078</v>
          </cell>
          <cell r="V2091">
            <v>1800</v>
          </cell>
          <cell r="W2091">
            <v>831</v>
          </cell>
          <cell r="X2091">
            <v>1004</v>
          </cell>
          <cell r="Y2091">
            <v>451</v>
          </cell>
          <cell r="Z2091">
            <v>372</v>
          </cell>
          <cell r="AA2091">
            <v>1200</v>
          </cell>
          <cell r="AB2091">
            <v>1111</v>
          </cell>
          <cell r="AC2091">
            <v>1078</v>
          </cell>
          <cell r="AD2091">
            <v>170</v>
          </cell>
          <cell r="AE2091">
            <v>930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328892</v>
          </cell>
          <cell r="L2092">
            <v>6569</v>
          </cell>
          <cell r="M2092">
            <v>13214</v>
          </cell>
          <cell r="N2092">
            <v>9702</v>
          </cell>
          <cell r="O2092">
            <v>11754</v>
          </cell>
          <cell r="P2092">
            <v>15204</v>
          </cell>
          <cell r="Q2092">
            <v>13435</v>
          </cell>
          <cell r="R2092">
            <v>20630</v>
          </cell>
          <cell r="S2092">
            <v>15797</v>
          </cell>
          <cell r="T2092">
            <v>26758</v>
          </cell>
          <cell r="U2092">
            <v>21265</v>
          </cell>
          <cell r="V2092">
            <v>16801</v>
          </cell>
          <cell r="W2092">
            <v>10923</v>
          </cell>
          <cell r="X2092">
            <v>14541</v>
          </cell>
          <cell r="Y2092">
            <v>12292</v>
          </cell>
          <cell r="Z2092">
            <v>13026</v>
          </cell>
          <cell r="AA2092">
            <v>12876</v>
          </cell>
          <cell r="AB2092">
            <v>9328</v>
          </cell>
          <cell r="AC2092">
            <v>9263</v>
          </cell>
          <cell r="AD2092">
            <v>9813</v>
          </cell>
          <cell r="AE2092">
            <v>9409</v>
          </cell>
          <cell r="AF2092">
            <v>9535</v>
          </cell>
          <cell r="AG2092">
            <v>4809</v>
          </cell>
          <cell r="AH2092">
            <v>7657</v>
          </cell>
          <cell r="AI2092">
            <v>5481</v>
          </cell>
          <cell r="AJ2092">
            <v>5825</v>
          </cell>
          <cell r="AK2092">
            <v>7875</v>
          </cell>
          <cell r="AL2092">
            <v>7741</v>
          </cell>
          <cell r="AM2092">
            <v>6341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14283</v>
          </cell>
          <cell r="L2093">
            <v>238</v>
          </cell>
          <cell r="M2093">
            <v>3850</v>
          </cell>
          <cell r="N2093">
            <v>2065</v>
          </cell>
          <cell r="O2093">
            <v>1065</v>
          </cell>
          <cell r="P2093">
            <v>666</v>
          </cell>
          <cell r="Q2093">
            <v>447</v>
          </cell>
          <cell r="R2093">
            <v>778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146850</v>
          </cell>
          <cell r="L2094">
            <v>953</v>
          </cell>
          <cell r="M2094">
            <v>9529</v>
          </cell>
          <cell r="N2094">
            <v>8653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247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21853</v>
          </cell>
          <cell r="M2095">
            <v>3537</v>
          </cell>
          <cell r="N2095">
            <v>1919</v>
          </cell>
          <cell r="O2095">
            <v>3111</v>
          </cell>
          <cell r="P2095">
            <v>1209</v>
          </cell>
          <cell r="Q2095">
            <v>1879</v>
          </cell>
          <cell r="R2095">
            <v>2781</v>
          </cell>
          <cell r="S2095">
            <v>667</v>
          </cell>
          <cell r="T2095">
            <v>466</v>
          </cell>
          <cell r="U2095">
            <v>632</v>
          </cell>
          <cell r="V2095">
            <v>35</v>
          </cell>
          <cell r="W2095">
            <v>525</v>
          </cell>
          <cell r="X2095">
            <v>204</v>
          </cell>
          <cell r="AB2095">
            <v>1725</v>
          </cell>
          <cell r="AC2095">
            <v>672</v>
          </cell>
          <cell r="AF2095">
            <v>1835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  <cell r="J2096">
            <v>62203</v>
          </cell>
          <cell r="L2096">
            <v>1796</v>
          </cell>
          <cell r="M2096">
            <v>4093</v>
          </cell>
          <cell r="N2096">
            <v>3095</v>
          </cell>
          <cell r="O2096">
            <v>3083</v>
          </cell>
          <cell r="P2096">
            <v>3649</v>
          </cell>
          <cell r="Q2096">
            <v>2366</v>
          </cell>
          <cell r="R2096">
            <v>2326</v>
          </cell>
          <cell r="S2096">
            <v>2602</v>
          </cell>
          <cell r="T2096">
            <v>3427</v>
          </cell>
          <cell r="U2096">
            <v>3771</v>
          </cell>
          <cell r="V2096">
            <v>1393</v>
          </cell>
          <cell r="W2096">
            <v>2675</v>
          </cell>
          <cell r="X2096">
            <v>2241</v>
          </cell>
          <cell r="Y2096">
            <v>2299</v>
          </cell>
          <cell r="Z2096">
            <v>1779</v>
          </cell>
          <cell r="AA2096">
            <v>1285</v>
          </cell>
          <cell r="AB2096">
            <v>3518</v>
          </cell>
          <cell r="AC2096">
            <v>1144</v>
          </cell>
          <cell r="AD2096">
            <v>1733</v>
          </cell>
          <cell r="AE2096">
            <v>1531</v>
          </cell>
          <cell r="AF2096">
            <v>1386</v>
          </cell>
          <cell r="AG2096">
            <v>1529</v>
          </cell>
          <cell r="AH2096">
            <v>1268</v>
          </cell>
          <cell r="AI2096">
            <v>2372</v>
          </cell>
          <cell r="AJ2096">
            <v>2010</v>
          </cell>
          <cell r="AK2096">
            <v>1221</v>
          </cell>
          <cell r="AL2096">
            <v>1206</v>
          </cell>
          <cell r="AM2096">
            <v>1280</v>
          </cell>
          <cell r="AN2096">
            <v>125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  <cell r="J2097">
            <v>159747</v>
          </cell>
          <cell r="L2097">
            <v>931</v>
          </cell>
          <cell r="M2097">
            <v>7995</v>
          </cell>
          <cell r="N2097">
            <v>47471</v>
          </cell>
          <cell r="O2097">
            <v>4625</v>
          </cell>
          <cell r="P2097">
            <v>14610</v>
          </cell>
          <cell r="Q2097">
            <v>2990</v>
          </cell>
          <cell r="R2097">
            <v>8835</v>
          </cell>
          <cell r="S2097">
            <v>5486</v>
          </cell>
          <cell r="T2097">
            <v>13997</v>
          </cell>
          <cell r="U2097">
            <v>776</v>
          </cell>
          <cell r="V2097">
            <v>3961</v>
          </cell>
          <cell r="W2097">
            <v>4705</v>
          </cell>
          <cell r="X2097">
            <v>4516</v>
          </cell>
          <cell r="Y2097">
            <v>2731</v>
          </cell>
          <cell r="Z2097">
            <v>2261</v>
          </cell>
          <cell r="AA2097">
            <v>32</v>
          </cell>
          <cell r="AB2097">
            <v>954</v>
          </cell>
          <cell r="AC2097">
            <v>4004</v>
          </cell>
          <cell r="AD2097">
            <v>185</v>
          </cell>
          <cell r="AE2097">
            <v>1707</v>
          </cell>
          <cell r="AF2097">
            <v>394</v>
          </cell>
          <cell r="AG2097">
            <v>1607</v>
          </cell>
          <cell r="AH2097">
            <v>2682</v>
          </cell>
          <cell r="AJ2097">
            <v>1362</v>
          </cell>
          <cell r="AK2097">
            <v>3255</v>
          </cell>
          <cell r="AL2097">
            <v>2342</v>
          </cell>
          <cell r="AM2097">
            <v>500</v>
          </cell>
          <cell r="AN2097">
            <v>14833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538202</v>
          </cell>
          <cell r="L2098">
            <v>9391</v>
          </cell>
          <cell r="M2098">
            <v>26134</v>
          </cell>
          <cell r="N2098">
            <v>28347</v>
          </cell>
          <cell r="O2098">
            <v>30544</v>
          </cell>
          <cell r="P2098">
            <v>26856</v>
          </cell>
          <cell r="Q2098">
            <v>23058</v>
          </cell>
          <cell r="R2098">
            <v>19954</v>
          </cell>
          <cell r="S2098">
            <v>25524</v>
          </cell>
          <cell r="T2098">
            <v>27175</v>
          </cell>
          <cell r="U2098">
            <v>54007</v>
          </cell>
          <cell r="V2098">
            <v>20885</v>
          </cell>
          <cell r="W2098">
            <v>24258</v>
          </cell>
          <cell r="X2098">
            <v>20700</v>
          </cell>
          <cell r="Y2098">
            <v>12974</v>
          </cell>
          <cell r="Z2098">
            <v>21751</v>
          </cell>
          <cell r="AA2098">
            <v>12316</v>
          </cell>
          <cell r="AB2098">
            <v>14283</v>
          </cell>
          <cell r="AC2098">
            <v>7931</v>
          </cell>
          <cell r="AD2098">
            <v>26836</v>
          </cell>
          <cell r="AE2098">
            <v>12977</v>
          </cell>
          <cell r="AF2098">
            <v>14623</v>
          </cell>
          <cell r="AG2098">
            <v>11851</v>
          </cell>
          <cell r="AH2098">
            <v>6577</v>
          </cell>
          <cell r="AI2098">
            <v>12798</v>
          </cell>
          <cell r="AJ2098">
            <v>10077</v>
          </cell>
          <cell r="AK2098">
            <v>6935</v>
          </cell>
          <cell r="AL2098">
            <v>8585</v>
          </cell>
          <cell r="AM2098">
            <v>13290</v>
          </cell>
          <cell r="AN2098">
            <v>7565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138518</v>
          </cell>
          <cell r="L2099">
            <v>6058</v>
          </cell>
          <cell r="M2099">
            <v>6470</v>
          </cell>
          <cell r="N2099">
            <v>7678</v>
          </cell>
          <cell r="O2099">
            <v>6615</v>
          </cell>
          <cell r="P2099">
            <v>10151</v>
          </cell>
          <cell r="Q2099">
            <v>8004</v>
          </cell>
          <cell r="R2099">
            <v>4879</v>
          </cell>
          <cell r="S2099">
            <v>5435</v>
          </cell>
          <cell r="T2099">
            <v>6827</v>
          </cell>
          <cell r="U2099">
            <v>4555</v>
          </cell>
          <cell r="V2099">
            <v>4696</v>
          </cell>
          <cell r="W2099">
            <v>4438</v>
          </cell>
          <cell r="X2099">
            <v>3829</v>
          </cell>
          <cell r="Y2099">
            <v>6153</v>
          </cell>
          <cell r="Z2099">
            <v>2569</v>
          </cell>
          <cell r="AA2099">
            <v>2969</v>
          </cell>
          <cell r="AB2099">
            <v>3734</v>
          </cell>
          <cell r="AC2099">
            <v>7290</v>
          </cell>
          <cell r="AD2099">
            <v>5036</v>
          </cell>
          <cell r="AE2099">
            <v>3592</v>
          </cell>
          <cell r="AF2099">
            <v>4138</v>
          </cell>
          <cell r="AG2099">
            <v>5082</v>
          </cell>
          <cell r="AH2099">
            <v>2334</v>
          </cell>
          <cell r="AI2099">
            <v>5372</v>
          </cell>
          <cell r="AJ2099">
            <v>2058</v>
          </cell>
          <cell r="AK2099">
            <v>1546</v>
          </cell>
          <cell r="AL2099">
            <v>4089</v>
          </cell>
          <cell r="AM2099">
            <v>1748</v>
          </cell>
          <cell r="AN2099">
            <v>1173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  <cell r="J2100">
            <v>127610</v>
          </cell>
          <cell r="M2100">
            <v>14693</v>
          </cell>
          <cell r="N2100">
            <v>8628</v>
          </cell>
          <cell r="O2100">
            <v>4817</v>
          </cell>
          <cell r="P2100">
            <v>17756</v>
          </cell>
          <cell r="Q2100">
            <v>517</v>
          </cell>
          <cell r="R2100">
            <v>1807</v>
          </cell>
          <cell r="S2100">
            <v>2808</v>
          </cell>
          <cell r="T2100">
            <v>11695</v>
          </cell>
          <cell r="U2100">
            <v>853</v>
          </cell>
          <cell r="V2100">
            <v>16204</v>
          </cell>
          <cell r="W2100">
            <v>347</v>
          </cell>
          <cell r="X2100">
            <v>128</v>
          </cell>
          <cell r="Y2100">
            <v>1416</v>
          </cell>
          <cell r="Z2100">
            <v>210</v>
          </cell>
          <cell r="AA2100">
            <v>940</v>
          </cell>
          <cell r="AB2100">
            <v>4169</v>
          </cell>
          <cell r="AC2100">
            <v>16375</v>
          </cell>
          <cell r="AD2100">
            <v>209</v>
          </cell>
          <cell r="AE2100">
            <v>57</v>
          </cell>
          <cell r="AF2100">
            <v>13772</v>
          </cell>
          <cell r="AG2100">
            <v>12</v>
          </cell>
          <cell r="AH2100">
            <v>403</v>
          </cell>
          <cell r="AI2100">
            <v>1194</v>
          </cell>
          <cell r="AJ2100">
            <v>260</v>
          </cell>
          <cell r="AK2100">
            <v>30</v>
          </cell>
          <cell r="AL2100">
            <v>1182</v>
          </cell>
          <cell r="AM2100">
            <v>585</v>
          </cell>
          <cell r="AN2100">
            <v>6543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2819268</v>
          </cell>
          <cell r="L2101">
            <v>56864</v>
          </cell>
          <cell r="M2101">
            <v>133669</v>
          </cell>
          <cell r="N2101">
            <v>195956</v>
          </cell>
          <cell r="O2101">
            <v>109361</v>
          </cell>
          <cell r="P2101">
            <v>105726</v>
          </cell>
          <cell r="Q2101">
            <v>136452</v>
          </cell>
          <cell r="R2101">
            <v>96837</v>
          </cell>
          <cell r="S2101">
            <v>112078</v>
          </cell>
          <cell r="T2101">
            <v>155379</v>
          </cell>
          <cell r="U2101">
            <v>126389</v>
          </cell>
          <cell r="V2101">
            <v>111231</v>
          </cell>
          <cell r="W2101">
            <v>107699</v>
          </cell>
          <cell r="X2101">
            <v>102723</v>
          </cell>
          <cell r="Y2101">
            <v>87507</v>
          </cell>
          <cell r="Z2101">
            <v>94976</v>
          </cell>
          <cell r="AA2101">
            <v>78229</v>
          </cell>
          <cell r="AB2101">
            <v>89217</v>
          </cell>
          <cell r="AC2101">
            <v>72823</v>
          </cell>
          <cell r="AD2101">
            <v>211253</v>
          </cell>
          <cell r="AE2101">
            <v>123158</v>
          </cell>
          <cell r="AF2101">
            <v>141447</v>
          </cell>
          <cell r="AG2101">
            <v>66876</v>
          </cell>
          <cell r="AH2101">
            <v>23878</v>
          </cell>
          <cell r="AI2101">
            <v>40151</v>
          </cell>
          <cell r="AJ2101">
            <v>74553</v>
          </cell>
          <cell r="AK2101">
            <v>55421</v>
          </cell>
          <cell r="AL2101">
            <v>27472</v>
          </cell>
          <cell r="AM2101">
            <v>59413</v>
          </cell>
          <cell r="AN2101">
            <v>22530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  <cell r="J2102">
            <v>13930</v>
          </cell>
          <cell r="L2102">
            <v>336</v>
          </cell>
          <cell r="M2102">
            <v>429</v>
          </cell>
          <cell r="N2102">
            <v>261</v>
          </cell>
          <cell r="O2102">
            <v>100</v>
          </cell>
          <cell r="P2102">
            <v>175</v>
          </cell>
          <cell r="Q2102">
            <v>181</v>
          </cell>
          <cell r="R2102">
            <v>156</v>
          </cell>
          <cell r="S2102">
            <v>128</v>
          </cell>
          <cell r="T2102">
            <v>1897</v>
          </cell>
          <cell r="U2102">
            <v>269</v>
          </cell>
          <cell r="V2102">
            <v>3440</v>
          </cell>
          <cell r="W2102">
            <v>1147</v>
          </cell>
          <cell r="X2102">
            <v>1053</v>
          </cell>
          <cell r="Y2102">
            <v>1060</v>
          </cell>
          <cell r="Z2102">
            <v>151</v>
          </cell>
          <cell r="AA2102">
            <v>896</v>
          </cell>
          <cell r="AB2102">
            <v>325</v>
          </cell>
          <cell r="AC2102">
            <v>192</v>
          </cell>
          <cell r="AE2102">
            <v>22</v>
          </cell>
          <cell r="AF2102">
            <v>1340</v>
          </cell>
          <cell r="AG2102">
            <v>372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  <cell r="J2103">
            <v>358672</v>
          </cell>
          <cell r="L2103">
            <v>5787</v>
          </cell>
          <cell r="M2103">
            <v>33192</v>
          </cell>
          <cell r="N2103">
            <v>28517</v>
          </cell>
          <cell r="O2103">
            <v>26828</v>
          </cell>
          <cell r="P2103">
            <v>19286</v>
          </cell>
          <cell r="Q2103">
            <v>31726</v>
          </cell>
          <cell r="R2103">
            <v>29702</v>
          </cell>
          <cell r="S2103">
            <v>18030</v>
          </cell>
          <cell r="T2103">
            <v>21589</v>
          </cell>
          <cell r="U2103">
            <v>7354</v>
          </cell>
          <cell r="V2103">
            <v>5708</v>
          </cell>
          <cell r="W2103">
            <v>13997</v>
          </cell>
          <cell r="X2103">
            <v>7579</v>
          </cell>
          <cell r="Y2103">
            <v>15643</v>
          </cell>
          <cell r="Z2103">
            <v>5628</v>
          </cell>
          <cell r="AA2103">
            <v>18702</v>
          </cell>
          <cell r="AB2103">
            <v>1395</v>
          </cell>
          <cell r="AC2103">
            <v>1682</v>
          </cell>
          <cell r="AD2103">
            <v>12733</v>
          </cell>
          <cell r="AE2103">
            <v>20048</v>
          </cell>
          <cell r="AF2103">
            <v>13725</v>
          </cell>
          <cell r="AG2103">
            <v>11290</v>
          </cell>
          <cell r="AI2103">
            <v>8531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  <cell r="J2104">
            <v>100829</v>
          </cell>
          <cell r="L2104">
            <v>914</v>
          </cell>
          <cell r="M2104">
            <v>8752</v>
          </cell>
          <cell r="N2104">
            <v>9921</v>
          </cell>
          <cell r="O2104">
            <v>8290</v>
          </cell>
          <cell r="P2104">
            <v>6710</v>
          </cell>
          <cell r="Q2104">
            <v>7656</v>
          </cell>
          <cell r="R2104">
            <v>4849</v>
          </cell>
          <cell r="S2104">
            <v>1554</v>
          </cell>
          <cell r="T2104">
            <v>5613</v>
          </cell>
          <cell r="U2104">
            <v>2356</v>
          </cell>
          <cell r="V2104">
            <v>3053</v>
          </cell>
          <cell r="W2104">
            <v>3771</v>
          </cell>
          <cell r="X2104">
            <v>710</v>
          </cell>
          <cell r="Y2104">
            <v>4385</v>
          </cell>
          <cell r="Z2104">
            <v>4778</v>
          </cell>
          <cell r="AA2104">
            <v>4108</v>
          </cell>
          <cell r="AB2104">
            <v>1566</v>
          </cell>
          <cell r="AC2104">
            <v>3026</v>
          </cell>
          <cell r="AD2104">
            <v>4694</v>
          </cell>
          <cell r="AE2104">
            <v>1026</v>
          </cell>
          <cell r="AF2104">
            <v>6552</v>
          </cell>
          <cell r="AG2104">
            <v>5956</v>
          </cell>
          <cell r="AI2104">
            <v>589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  <cell r="J2105">
            <v>7140</v>
          </cell>
          <cell r="L2105">
            <v>94</v>
          </cell>
          <cell r="M2105">
            <v>75</v>
          </cell>
          <cell r="N2105">
            <v>242</v>
          </cell>
          <cell r="O2105">
            <v>430</v>
          </cell>
          <cell r="P2105">
            <v>48</v>
          </cell>
          <cell r="Q2105">
            <v>408</v>
          </cell>
          <cell r="R2105">
            <v>518</v>
          </cell>
          <cell r="S2105">
            <v>192</v>
          </cell>
          <cell r="T2105">
            <v>291</v>
          </cell>
          <cell r="U2105">
            <v>351</v>
          </cell>
          <cell r="V2105">
            <v>626</v>
          </cell>
          <cell r="W2105">
            <v>579</v>
          </cell>
          <cell r="X2105">
            <v>230</v>
          </cell>
          <cell r="Y2105">
            <v>748</v>
          </cell>
          <cell r="Z2105">
            <v>551</v>
          </cell>
          <cell r="AA2105">
            <v>30</v>
          </cell>
          <cell r="AB2105">
            <v>151</v>
          </cell>
          <cell r="AC2105">
            <v>502</v>
          </cell>
          <cell r="AD2105">
            <v>101</v>
          </cell>
          <cell r="AE2105">
            <v>336</v>
          </cell>
          <cell r="AF2105">
            <v>637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  <cell r="J2106">
            <v>219773</v>
          </cell>
          <cell r="L2106">
            <v>980</v>
          </cell>
          <cell r="M2106">
            <v>16543</v>
          </cell>
          <cell r="N2106">
            <v>19975</v>
          </cell>
          <cell r="O2106">
            <v>5731</v>
          </cell>
          <cell r="P2106">
            <v>6419</v>
          </cell>
          <cell r="Q2106">
            <v>17405</v>
          </cell>
          <cell r="R2106">
            <v>9292</v>
          </cell>
          <cell r="S2106">
            <v>4449</v>
          </cell>
          <cell r="T2106">
            <v>20750</v>
          </cell>
          <cell r="U2106">
            <v>8384</v>
          </cell>
          <cell r="V2106">
            <v>2838</v>
          </cell>
          <cell r="W2106">
            <v>14708</v>
          </cell>
          <cell r="X2106">
            <v>6869</v>
          </cell>
          <cell r="Y2106">
            <v>28072</v>
          </cell>
          <cell r="Z2106">
            <v>17032</v>
          </cell>
          <cell r="AA2106">
            <v>6793</v>
          </cell>
          <cell r="AB2106">
            <v>2671</v>
          </cell>
          <cell r="AD2106">
            <v>9113</v>
          </cell>
          <cell r="AE2106">
            <v>5037</v>
          </cell>
          <cell r="AF2106">
            <v>4394</v>
          </cell>
          <cell r="AG2106">
            <v>12318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  <cell r="J2107">
            <v>82228</v>
          </cell>
          <cell r="L2107">
            <v>768</v>
          </cell>
          <cell r="M2107">
            <v>2296</v>
          </cell>
          <cell r="N2107">
            <v>5054</v>
          </cell>
          <cell r="O2107">
            <v>5935</v>
          </cell>
          <cell r="P2107">
            <v>931</v>
          </cell>
          <cell r="Q2107">
            <v>1851</v>
          </cell>
          <cell r="R2107">
            <v>748</v>
          </cell>
          <cell r="S2107">
            <v>3234</v>
          </cell>
          <cell r="T2107">
            <v>5471</v>
          </cell>
          <cell r="U2107">
            <v>6882</v>
          </cell>
          <cell r="V2107">
            <v>5815</v>
          </cell>
          <cell r="W2107">
            <v>4551</v>
          </cell>
          <cell r="X2107">
            <v>12400</v>
          </cell>
          <cell r="Y2107">
            <v>7286</v>
          </cell>
          <cell r="Z2107">
            <v>2355</v>
          </cell>
          <cell r="AA2107">
            <v>6671</v>
          </cell>
          <cell r="AB2107">
            <v>1903</v>
          </cell>
          <cell r="AC2107">
            <v>2200</v>
          </cell>
          <cell r="AD2107">
            <v>2904</v>
          </cell>
          <cell r="AE2107">
            <v>1479</v>
          </cell>
          <cell r="AF2107">
            <v>1242</v>
          </cell>
          <cell r="AG2107">
            <v>252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  <cell r="J2108">
            <v>179474</v>
          </cell>
          <cell r="L2108">
            <v>2498</v>
          </cell>
          <cell r="M2108">
            <v>3448</v>
          </cell>
          <cell r="N2108">
            <v>9931</v>
          </cell>
          <cell r="O2108">
            <v>6647</v>
          </cell>
          <cell r="P2108">
            <v>5912</v>
          </cell>
          <cell r="Q2108">
            <v>4279</v>
          </cell>
          <cell r="R2108">
            <v>3813</v>
          </cell>
          <cell r="S2108">
            <v>5810</v>
          </cell>
          <cell r="T2108">
            <v>5923</v>
          </cell>
          <cell r="U2108">
            <v>5025</v>
          </cell>
          <cell r="V2108">
            <v>6151</v>
          </cell>
          <cell r="W2108">
            <v>4054</v>
          </cell>
          <cell r="X2108">
            <v>7059</v>
          </cell>
          <cell r="Y2108">
            <v>3886</v>
          </cell>
          <cell r="Z2108">
            <v>7642</v>
          </cell>
          <cell r="AA2108">
            <v>5075</v>
          </cell>
          <cell r="AB2108">
            <v>7847</v>
          </cell>
          <cell r="AC2108">
            <v>9539</v>
          </cell>
          <cell r="AD2108">
            <v>11159</v>
          </cell>
          <cell r="AE2108">
            <v>9814</v>
          </cell>
          <cell r="AF2108">
            <v>5331</v>
          </cell>
          <cell r="AG2108">
            <v>4859</v>
          </cell>
          <cell r="AH2108">
            <v>4848</v>
          </cell>
          <cell r="AI2108">
            <v>6859</v>
          </cell>
          <cell r="AJ2108">
            <v>5816</v>
          </cell>
          <cell r="AK2108">
            <v>9905</v>
          </cell>
          <cell r="AL2108">
            <v>6828</v>
          </cell>
          <cell r="AM2108">
            <v>6358</v>
          </cell>
          <cell r="AN2108">
            <v>3158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632939</v>
          </cell>
          <cell r="L2109">
            <v>2603</v>
          </cell>
          <cell r="M2109">
            <v>31804</v>
          </cell>
          <cell r="N2109">
            <v>91239</v>
          </cell>
          <cell r="O2109">
            <v>61479</v>
          </cell>
          <cell r="P2109">
            <v>21344</v>
          </cell>
          <cell r="Q2109">
            <v>21550</v>
          </cell>
          <cell r="R2109">
            <v>120777</v>
          </cell>
          <cell r="S2109">
            <v>21578</v>
          </cell>
          <cell r="T2109">
            <v>11636</v>
          </cell>
          <cell r="U2109">
            <v>27077</v>
          </cell>
          <cell r="V2109">
            <v>18848</v>
          </cell>
          <cell r="W2109">
            <v>19399</v>
          </cell>
          <cell r="X2109">
            <v>30125</v>
          </cell>
          <cell r="Y2109">
            <v>11766</v>
          </cell>
          <cell r="Z2109">
            <v>13110</v>
          </cell>
          <cell r="AA2109">
            <v>4941</v>
          </cell>
          <cell r="AB2109">
            <v>26935</v>
          </cell>
          <cell r="AC2109">
            <v>9880</v>
          </cell>
          <cell r="AD2109">
            <v>4605</v>
          </cell>
          <cell r="AE2109">
            <v>19766</v>
          </cell>
          <cell r="AF2109">
            <v>9447</v>
          </cell>
          <cell r="AG2109">
            <v>4868</v>
          </cell>
          <cell r="AH2109">
            <v>4042</v>
          </cell>
          <cell r="AI2109">
            <v>4036</v>
          </cell>
          <cell r="AJ2109">
            <v>14578</v>
          </cell>
          <cell r="AK2109">
            <v>2669</v>
          </cell>
          <cell r="AL2109">
            <v>10997</v>
          </cell>
          <cell r="AM2109">
            <v>6069</v>
          </cell>
          <cell r="AN2109">
            <v>5771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771487</v>
          </cell>
          <cell r="L2110">
            <v>10953</v>
          </cell>
          <cell r="M2110">
            <v>26131</v>
          </cell>
          <cell r="N2110">
            <v>25148</v>
          </cell>
          <cell r="O2110">
            <v>37717</v>
          </cell>
          <cell r="P2110">
            <v>40594</v>
          </cell>
          <cell r="Q2110">
            <v>44393</v>
          </cell>
          <cell r="R2110">
            <v>29883</v>
          </cell>
          <cell r="S2110">
            <v>26530</v>
          </cell>
          <cell r="T2110">
            <v>86075</v>
          </cell>
          <cell r="U2110">
            <v>27591</v>
          </cell>
          <cell r="V2110">
            <v>31223</v>
          </cell>
          <cell r="W2110">
            <v>12136</v>
          </cell>
          <cell r="X2110">
            <v>28396</v>
          </cell>
          <cell r="Y2110">
            <v>25011</v>
          </cell>
          <cell r="Z2110">
            <v>25449</v>
          </cell>
          <cell r="AA2110">
            <v>18886</v>
          </cell>
          <cell r="AB2110">
            <v>27272</v>
          </cell>
          <cell r="AC2110">
            <v>26127</v>
          </cell>
          <cell r="AD2110">
            <v>16942</v>
          </cell>
          <cell r="AE2110">
            <v>22671</v>
          </cell>
          <cell r="AF2110">
            <v>25169</v>
          </cell>
          <cell r="AG2110">
            <v>20357</v>
          </cell>
          <cell r="AH2110">
            <v>12954</v>
          </cell>
          <cell r="AI2110">
            <v>33749</v>
          </cell>
          <cell r="AJ2110">
            <v>12876</v>
          </cell>
          <cell r="AK2110">
            <v>28833</v>
          </cell>
          <cell r="AL2110">
            <v>19607</v>
          </cell>
          <cell r="AM2110">
            <v>19833</v>
          </cell>
          <cell r="AN2110">
            <v>8981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  <cell r="J2111">
            <v>10637</v>
          </cell>
          <cell r="N2111">
            <v>146</v>
          </cell>
          <cell r="O2111">
            <v>491</v>
          </cell>
          <cell r="P2111">
            <v>436</v>
          </cell>
          <cell r="Q2111">
            <v>225</v>
          </cell>
          <cell r="R2111">
            <v>89</v>
          </cell>
          <cell r="S2111">
            <v>268</v>
          </cell>
          <cell r="V2111">
            <v>170</v>
          </cell>
          <cell r="Y2111">
            <v>17</v>
          </cell>
          <cell r="AD2111">
            <v>76</v>
          </cell>
          <cell r="AG2111">
            <v>299</v>
          </cell>
          <cell r="AH2111">
            <v>1339</v>
          </cell>
          <cell r="AI2111">
            <v>655</v>
          </cell>
          <cell r="AJ2111">
            <v>62</v>
          </cell>
          <cell r="AK2111">
            <v>1066</v>
          </cell>
          <cell r="AL2111">
            <v>2859</v>
          </cell>
          <cell r="AM2111">
            <v>1370</v>
          </cell>
          <cell r="AN2111">
            <v>1069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  <cell r="J2112">
            <v>273765</v>
          </cell>
          <cell r="L2112">
            <v>64</v>
          </cell>
          <cell r="N2112">
            <v>261</v>
          </cell>
          <cell r="O2112">
            <v>281</v>
          </cell>
          <cell r="P2112">
            <v>2661</v>
          </cell>
          <cell r="Q2112">
            <v>1982</v>
          </cell>
          <cell r="R2112">
            <v>3223</v>
          </cell>
          <cell r="S2112">
            <v>1234</v>
          </cell>
          <cell r="U2112">
            <v>1917</v>
          </cell>
          <cell r="V2112">
            <v>1091</v>
          </cell>
          <cell r="W2112">
            <v>2003</v>
          </cell>
          <cell r="X2112">
            <v>39</v>
          </cell>
          <cell r="Y2112">
            <v>782</v>
          </cell>
          <cell r="AB2112">
            <v>660</v>
          </cell>
          <cell r="AG2112">
            <v>637</v>
          </cell>
          <cell r="AH2112">
            <v>10306</v>
          </cell>
          <cell r="AI2112">
            <v>10248</v>
          </cell>
          <cell r="AJ2112">
            <v>11457</v>
          </cell>
          <cell r="AK2112">
            <v>61696</v>
          </cell>
          <cell r="AL2112">
            <v>50349</v>
          </cell>
          <cell r="AM2112">
            <v>50549</v>
          </cell>
          <cell r="AN2112">
            <v>26700</v>
          </cell>
          <cell r="AP2112">
            <v>35625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  <cell r="J2113">
            <v>135323</v>
          </cell>
          <cell r="M2113">
            <v>73</v>
          </cell>
          <cell r="N2113">
            <v>711</v>
          </cell>
          <cell r="O2113">
            <v>1200</v>
          </cell>
          <cell r="P2113">
            <v>453</v>
          </cell>
          <cell r="R2113">
            <v>113</v>
          </cell>
          <cell r="S2113">
            <v>1230</v>
          </cell>
          <cell r="T2113">
            <v>481</v>
          </cell>
          <cell r="U2113">
            <v>22</v>
          </cell>
          <cell r="W2113">
            <v>159</v>
          </cell>
          <cell r="Y2113">
            <v>294</v>
          </cell>
          <cell r="Z2113">
            <v>5130</v>
          </cell>
          <cell r="AA2113">
            <v>171</v>
          </cell>
          <cell r="AB2113">
            <v>361</v>
          </cell>
          <cell r="AC2113">
            <v>2018</v>
          </cell>
          <cell r="AD2113">
            <v>139</v>
          </cell>
          <cell r="AF2113">
            <v>145</v>
          </cell>
          <cell r="AG2113">
            <v>2017</v>
          </cell>
          <cell r="AH2113">
            <v>9070</v>
          </cell>
          <cell r="AI2113">
            <v>17698</v>
          </cell>
          <cell r="AJ2113">
            <v>24290</v>
          </cell>
          <cell r="AK2113">
            <v>25240</v>
          </cell>
          <cell r="AL2113">
            <v>18978</v>
          </cell>
          <cell r="AM2113">
            <v>15642</v>
          </cell>
          <cell r="AN2113">
            <v>9688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1550874</v>
          </cell>
          <cell r="L2114">
            <v>65547</v>
          </cell>
          <cell r="M2114">
            <v>113527</v>
          </cell>
          <cell r="N2114">
            <v>97316</v>
          </cell>
          <cell r="O2114">
            <v>83827</v>
          </cell>
          <cell r="P2114">
            <v>82889</v>
          </cell>
          <cell r="Q2114">
            <v>89654</v>
          </cell>
          <cell r="R2114">
            <v>98280</v>
          </cell>
          <cell r="S2114">
            <v>83835</v>
          </cell>
          <cell r="T2114">
            <v>82493</v>
          </cell>
          <cell r="U2114">
            <v>77210</v>
          </cell>
          <cell r="V2114">
            <v>72328</v>
          </cell>
          <cell r="W2114">
            <v>67820</v>
          </cell>
          <cell r="X2114">
            <v>53305</v>
          </cell>
          <cell r="Y2114">
            <v>56298</v>
          </cell>
          <cell r="Z2114">
            <v>50070</v>
          </cell>
          <cell r="AA2114">
            <v>46220</v>
          </cell>
          <cell r="AB2114">
            <v>41714</v>
          </cell>
          <cell r="AC2114">
            <v>43156</v>
          </cell>
          <cell r="AD2114">
            <v>40924</v>
          </cell>
          <cell r="AE2114">
            <v>28151</v>
          </cell>
          <cell r="AF2114">
            <v>29043</v>
          </cell>
          <cell r="AG2114">
            <v>24777</v>
          </cell>
          <cell r="AH2114">
            <v>22832</v>
          </cell>
          <cell r="AI2114">
            <v>19104</v>
          </cell>
          <cell r="AJ2114">
            <v>22448</v>
          </cell>
          <cell r="AK2114">
            <v>22412</v>
          </cell>
          <cell r="AL2114">
            <v>16448</v>
          </cell>
          <cell r="AM2114">
            <v>15774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115860</v>
          </cell>
          <cell r="L2115">
            <v>4206</v>
          </cell>
          <cell r="M2115">
            <v>4779</v>
          </cell>
          <cell r="N2115">
            <v>7381</v>
          </cell>
          <cell r="O2115">
            <v>5472</v>
          </cell>
          <cell r="P2115">
            <v>6752</v>
          </cell>
          <cell r="Q2115">
            <v>5378</v>
          </cell>
          <cell r="R2115">
            <v>7326</v>
          </cell>
          <cell r="S2115">
            <v>4565</v>
          </cell>
          <cell r="T2115">
            <v>3471</v>
          </cell>
          <cell r="U2115">
            <v>5879</v>
          </cell>
          <cell r="V2115">
            <v>6524</v>
          </cell>
          <cell r="W2115">
            <v>6072</v>
          </cell>
          <cell r="X2115">
            <v>8924</v>
          </cell>
          <cell r="Y2115">
            <v>5464</v>
          </cell>
          <cell r="Z2115">
            <v>3620</v>
          </cell>
          <cell r="AA2115">
            <v>3334</v>
          </cell>
          <cell r="AB2115">
            <v>4659</v>
          </cell>
          <cell r="AC2115">
            <v>1958</v>
          </cell>
          <cell r="AD2115">
            <v>7704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2070</v>
          </cell>
          <cell r="AM2115">
            <v>837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296607</v>
          </cell>
          <cell r="L2116">
            <v>10933</v>
          </cell>
          <cell r="M2116">
            <v>14824</v>
          </cell>
          <cell r="N2116">
            <v>11842</v>
          </cell>
          <cell r="O2116">
            <v>10897</v>
          </cell>
          <cell r="P2116">
            <v>12879</v>
          </cell>
          <cell r="Q2116">
            <v>13230</v>
          </cell>
          <cell r="R2116">
            <v>12526</v>
          </cell>
          <cell r="S2116">
            <v>12168</v>
          </cell>
          <cell r="T2116">
            <v>16319</v>
          </cell>
          <cell r="U2116">
            <v>18278</v>
          </cell>
          <cell r="V2116">
            <v>14298</v>
          </cell>
          <cell r="W2116">
            <v>13489</v>
          </cell>
          <cell r="X2116">
            <v>13692</v>
          </cell>
          <cell r="Y2116">
            <v>10250</v>
          </cell>
          <cell r="Z2116">
            <v>15869</v>
          </cell>
          <cell r="AA2116">
            <v>9566</v>
          </cell>
          <cell r="AB2116">
            <v>9909</v>
          </cell>
          <cell r="AC2116">
            <v>13003</v>
          </cell>
          <cell r="AD2116">
            <v>10213</v>
          </cell>
          <cell r="AE2116">
            <v>6730</v>
          </cell>
          <cell r="AF2116">
            <v>4830</v>
          </cell>
          <cell r="AG2116">
            <v>5824</v>
          </cell>
          <cell r="AH2116">
            <v>3769</v>
          </cell>
          <cell r="AI2116">
            <v>4912</v>
          </cell>
          <cell r="AJ2116">
            <v>6608</v>
          </cell>
          <cell r="AK2116">
            <v>6637</v>
          </cell>
          <cell r="AL2116">
            <v>7723</v>
          </cell>
          <cell r="AM2116">
            <v>4523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10450</v>
          </cell>
          <cell r="L2117">
            <v>273</v>
          </cell>
          <cell r="M2117">
            <v>295</v>
          </cell>
          <cell r="N2117">
            <v>515</v>
          </cell>
          <cell r="O2117">
            <v>167</v>
          </cell>
          <cell r="P2117">
            <v>911</v>
          </cell>
          <cell r="Q2117">
            <v>710</v>
          </cell>
          <cell r="R2117">
            <v>557</v>
          </cell>
          <cell r="S2117">
            <v>314</v>
          </cell>
          <cell r="T2117">
            <v>468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338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470479</v>
          </cell>
          <cell r="M2118">
            <v>17395</v>
          </cell>
          <cell r="N2118">
            <v>21146</v>
          </cell>
          <cell r="O2118">
            <v>22207</v>
          </cell>
          <cell r="P2118">
            <v>56555</v>
          </cell>
          <cell r="Q2118">
            <v>28999</v>
          </cell>
          <cell r="R2118">
            <v>29487</v>
          </cell>
          <cell r="S2118">
            <v>8637</v>
          </cell>
          <cell r="T2118">
            <v>31855</v>
          </cell>
          <cell r="U2118">
            <v>28237</v>
          </cell>
          <cell r="V2118">
            <v>20416</v>
          </cell>
          <cell r="W2118">
            <v>41754</v>
          </cell>
          <cell r="X2118">
            <v>15405</v>
          </cell>
          <cell r="Y2118">
            <v>30878</v>
          </cell>
          <cell r="Z2118">
            <v>20051</v>
          </cell>
          <cell r="AA2118">
            <v>23323</v>
          </cell>
          <cell r="AB2118">
            <v>7033</v>
          </cell>
          <cell r="AC2118">
            <v>7310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669</v>
          </cell>
          <cell r="AK2118">
            <v>4696</v>
          </cell>
          <cell r="AL2118">
            <v>1701</v>
          </cell>
          <cell r="AM2118">
            <v>1636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20652</v>
          </cell>
          <cell r="L2119">
            <v>735</v>
          </cell>
          <cell r="M2119">
            <v>1413</v>
          </cell>
          <cell r="N2119">
            <v>1846</v>
          </cell>
          <cell r="O2119">
            <v>318</v>
          </cell>
          <cell r="P2119">
            <v>208</v>
          </cell>
          <cell r="Q2119">
            <v>1541</v>
          </cell>
          <cell r="R2119">
            <v>249</v>
          </cell>
          <cell r="S2119">
            <v>299</v>
          </cell>
          <cell r="T2119">
            <v>425</v>
          </cell>
          <cell r="U2119">
            <v>824</v>
          </cell>
          <cell r="V2119">
            <v>657</v>
          </cell>
          <cell r="W2119">
            <v>5169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1070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  <cell r="J2120">
            <v>55422</v>
          </cell>
          <cell r="L2120">
            <v>1835</v>
          </cell>
          <cell r="M2120">
            <v>2685</v>
          </cell>
          <cell r="N2120">
            <v>3493</v>
          </cell>
          <cell r="O2120">
            <v>3302</v>
          </cell>
          <cell r="P2120">
            <v>3666</v>
          </cell>
          <cell r="Q2120">
            <v>2692</v>
          </cell>
          <cell r="R2120">
            <v>2109</v>
          </cell>
          <cell r="S2120">
            <v>2142</v>
          </cell>
          <cell r="T2120">
            <v>1382</v>
          </cell>
          <cell r="U2120">
            <v>3657</v>
          </cell>
          <cell r="V2120">
            <v>1602</v>
          </cell>
          <cell r="W2120">
            <v>1813</v>
          </cell>
          <cell r="X2120">
            <v>1304</v>
          </cell>
          <cell r="Y2120">
            <v>1821</v>
          </cell>
          <cell r="Z2120">
            <v>2137</v>
          </cell>
          <cell r="AA2120">
            <v>1762</v>
          </cell>
          <cell r="AB2120">
            <v>3019</v>
          </cell>
          <cell r="AC2120">
            <v>1960</v>
          </cell>
          <cell r="AD2120">
            <v>1830</v>
          </cell>
          <cell r="AE2120">
            <v>1239</v>
          </cell>
          <cell r="AF2120">
            <v>763</v>
          </cell>
          <cell r="AG2120">
            <v>2157</v>
          </cell>
          <cell r="AH2120">
            <v>1166</v>
          </cell>
          <cell r="AI2120">
            <v>578</v>
          </cell>
          <cell r="AJ2120">
            <v>1204</v>
          </cell>
          <cell r="AK2120">
            <v>1283</v>
          </cell>
          <cell r="AL2120">
            <v>948</v>
          </cell>
          <cell r="AM2120">
            <v>1842</v>
          </cell>
          <cell r="AN2120">
            <v>31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  <cell r="J2121">
            <v>172598</v>
          </cell>
          <cell r="L2121">
            <v>2976</v>
          </cell>
          <cell r="M2121">
            <v>8333</v>
          </cell>
          <cell r="N2121">
            <v>13596</v>
          </cell>
          <cell r="O2121">
            <v>23281</v>
          </cell>
          <cell r="P2121">
            <v>6017</v>
          </cell>
          <cell r="Q2121">
            <v>11135</v>
          </cell>
          <cell r="R2121">
            <v>12197</v>
          </cell>
          <cell r="S2121">
            <v>4093</v>
          </cell>
          <cell r="T2121">
            <v>2214</v>
          </cell>
          <cell r="U2121">
            <v>8906</v>
          </cell>
          <cell r="V2121">
            <v>5675</v>
          </cell>
          <cell r="W2121">
            <v>4977</v>
          </cell>
          <cell r="X2121">
            <v>18912</v>
          </cell>
          <cell r="Y2121">
            <v>404</v>
          </cell>
          <cell r="Z2121">
            <v>1402</v>
          </cell>
          <cell r="AA2121">
            <v>1277</v>
          </cell>
          <cell r="AB2121">
            <v>3387</v>
          </cell>
          <cell r="AC2121">
            <v>1118</v>
          </cell>
          <cell r="AD2121">
            <v>2295</v>
          </cell>
          <cell r="AE2121">
            <v>3400</v>
          </cell>
          <cell r="AF2121">
            <v>1409</v>
          </cell>
          <cell r="AG2121">
            <v>4194</v>
          </cell>
          <cell r="AH2121">
            <v>1057</v>
          </cell>
          <cell r="AI2121">
            <v>8328</v>
          </cell>
          <cell r="AJ2121">
            <v>499</v>
          </cell>
          <cell r="AK2121">
            <v>328</v>
          </cell>
          <cell r="AL2121">
            <v>5659</v>
          </cell>
          <cell r="AM2121">
            <v>11301</v>
          </cell>
          <cell r="AN2121">
            <v>4228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542599</v>
          </cell>
          <cell r="L2122">
            <v>7497</v>
          </cell>
          <cell r="M2122">
            <v>31308</v>
          </cell>
          <cell r="N2122">
            <v>23474</v>
          </cell>
          <cell r="O2122">
            <v>41084</v>
          </cell>
          <cell r="P2122">
            <v>38329</v>
          </cell>
          <cell r="Q2122">
            <v>38422</v>
          </cell>
          <cell r="R2122">
            <v>19331</v>
          </cell>
          <cell r="S2122">
            <v>47914</v>
          </cell>
          <cell r="T2122">
            <v>27184</v>
          </cell>
          <cell r="U2122">
            <v>26913</v>
          </cell>
          <cell r="V2122">
            <v>20848</v>
          </cell>
          <cell r="W2122">
            <v>13813</v>
          </cell>
          <cell r="X2122">
            <v>15102</v>
          </cell>
          <cell r="Y2122">
            <v>12702</v>
          </cell>
          <cell r="Z2122">
            <v>13988</v>
          </cell>
          <cell r="AA2122">
            <v>23581</v>
          </cell>
          <cell r="AB2122">
            <v>13708</v>
          </cell>
          <cell r="AC2122">
            <v>14854</v>
          </cell>
          <cell r="AD2122">
            <v>13450</v>
          </cell>
          <cell r="AE2122">
            <v>5710</v>
          </cell>
          <cell r="AF2122">
            <v>4893</v>
          </cell>
          <cell r="AG2122">
            <v>13021</v>
          </cell>
          <cell r="AH2122">
            <v>22926</v>
          </cell>
          <cell r="AI2122">
            <v>8857</v>
          </cell>
          <cell r="AJ2122">
            <v>7722</v>
          </cell>
          <cell r="AK2122">
            <v>11263</v>
          </cell>
          <cell r="AL2122">
            <v>4784</v>
          </cell>
          <cell r="AM2122">
            <v>17841</v>
          </cell>
          <cell r="AN2122">
            <v>2080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101706</v>
          </cell>
          <cell r="L2123">
            <v>3895</v>
          </cell>
          <cell r="M2123">
            <v>7634</v>
          </cell>
          <cell r="N2123">
            <v>8028</v>
          </cell>
          <cell r="O2123">
            <v>8142</v>
          </cell>
          <cell r="P2123">
            <v>8013</v>
          </cell>
          <cell r="Q2123">
            <v>5212</v>
          </cell>
          <cell r="R2123">
            <v>6369</v>
          </cell>
          <cell r="S2123">
            <v>4184</v>
          </cell>
          <cell r="T2123">
            <v>4036</v>
          </cell>
          <cell r="U2123">
            <v>5006</v>
          </cell>
          <cell r="V2123">
            <v>3119</v>
          </cell>
          <cell r="W2123">
            <v>5538</v>
          </cell>
          <cell r="X2123">
            <v>4170</v>
          </cell>
          <cell r="Y2123">
            <v>2626</v>
          </cell>
          <cell r="Z2123">
            <v>3356</v>
          </cell>
          <cell r="AA2123">
            <v>2085</v>
          </cell>
          <cell r="AB2123">
            <v>3047</v>
          </cell>
          <cell r="AC2123">
            <v>1816</v>
          </cell>
          <cell r="AD2123">
            <v>1321</v>
          </cell>
          <cell r="AE2123">
            <v>2277</v>
          </cell>
          <cell r="AF2123">
            <v>2159</v>
          </cell>
          <cell r="AG2123">
            <v>2250</v>
          </cell>
          <cell r="AH2123">
            <v>1806</v>
          </cell>
          <cell r="AI2123">
            <v>1129</v>
          </cell>
          <cell r="AJ2123">
            <v>726</v>
          </cell>
          <cell r="AK2123">
            <v>1214</v>
          </cell>
          <cell r="AL2123">
            <v>1255</v>
          </cell>
          <cell r="AM2123">
            <v>1036</v>
          </cell>
          <cell r="AN2123">
            <v>257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  <cell r="J2124">
            <v>186893</v>
          </cell>
          <cell r="L2124">
            <v>742</v>
          </cell>
          <cell r="M2124">
            <v>36659</v>
          </cell>
          <cell r="N2124">
            <v>30942</v>
          </cell>
          <cell r="O2124">
            <v>17270</v>
          </cell>
          <cell r="P2124">
            <v>7461</v>
          </cell>
          <cell r="Q2124">
            <v>3109</v>
          </cell>
          <cell r="R2124">
            <v>2758</v>
          </cell>
          <cell r="S2124">
            <v>12200</v>
          </cell>
          <cell r="T2124">
            <v>3706</v>
          </cell>
          <cell r="U2124">
            <v>15572</v>
          </cell>
          <cell r="V2124">
            <v>1300</v>
          </cell>
          <cell r="W2124">
            <v>5879</v>
          </cell>
          <cell r="X2124">
            <v>14323</v>
          </cell>
          <cell r="Y2124">
            <v>6206</v>
          </cell>
          <cell r="Z2124">
            <v>902</v>
          </cell>
          <cell r="AA2124">
            <v>1380</v>
          </cell>
          <cell r="AB2124">
            <v>609</v>
          </cell>
          <cell r="AC2124">
            <v>13720</v>
          </cell>
          <cell r="AD2124">
            <v>135</v>
          </cell>
          <cell r="AE2124">
            <v>2101</v>
          </cell>
          <cell r="AF2124">
            <v>102</v>
          </cell>
          <cell r="AG2124">
            <v>202</v>
          </cell>
          <cell r="AH2124">
            <v>604</v>
          </cell>
          <cell r="AI2124">
            <v>157</v>
          </cell>
          <cell r="AJ2124">
            <v>208</v>
          </cell>
          <cell r="AK2124">
            <v>404</v>
          </cell>
          <cell r="AL2124">
            <v>16</v>
          </cell>
          <cell r="AM2124">
            <v>64</v>
          </cell>
          <cell r="AN2124">
            <v>8162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1386669</v>
          </cell>
          <cell r="L2125">
            <v>23327</v>
          </cell>
          <cell r="M2125">
            <v>68187</v>
          </cell>
          <cell r="N2125">
            <v>70859</v>
          </cell>
          <cell r="O2125">
            <v>72793</v>
          </cell>
          <cell r="P2125">
            <v>93657</v>
          </cell>
          <cell r="Q2125">
            <v>56887</v>
          </cell>
          <cell r="R2125">
            <v>40045</v>
          </cell>
          <cell r="S2125">
            <v>38680</v>
          </cell>
          <cell r="T2125">
            <v>53720</v>
          </cell>
          <cell r="U2125">
            <v>68731</v>
          </cell>
          <cell r="V2125">
            <v>52153</v>
          </cell>
          <cell r="W2125">
            <v>69317</v>
          </cell>
          <cell r="X2125">
            <v>57161</v>
          </cell>
          <cell r="Y2125">
            <v>54095</v>
          </cell>
          <cell r="Z2125">
            <v>29492</v>
          </cell>
          <cell r="AA2125">
            <v>39379</v>
          </cell>
          <cell r="AB2125">
            <v>33382</v>
          </cell>
          <cell r="AC2125">
            <v>45672</v>
          </cell>
          <cell r="AD2125">
            <v>76555</v>
          </cell>
          <cell r="AE2125">
            <v>49456</v>
          </cell>
          <cell r="AF2125">
            <v>61113</v>
          </cell>
          <cell r="AG2125">
            <v>36449</v>
          </cell>
          <cell r="AH2125">
            <v>22993</v>
          </cell>
          <cell r="AI2125">
            <v>29998</v>
          </cell>
          <cell r="AJ2125">
            <v>43081</v>
          </cell>
          <cell r="AK2125">
            <v>15067</v>
          </cell>
          <cell r="AL2125">
            <v>37980</v>
          </cell>
          <cell r="AM2125">
            <v>26612</v>
          </cell>
          <cell r="AN2125">
            <v>19621</v>
          </cell>
          <cell r="AO2125">
            <v>207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  <cell r="J2126">
            <v>8195</v>
          </cell>
          <cell r="L2126">
            <v>40</v>
          </cell>
          <cell r="M2126">
            <v>1473</v>
          </cell>
          <cell r="N2126">
            <v>371</v>
          </cell>
          <cell r="O2126">
            <v>586</v>
          </cell>
          <cell r="P2126">
            <v>486</v>
          </cell>
          <cell r="Q2126">
            <v>113</v>
          </cell>
          <cell r="R2126">
            <v>345</v>
          </cell>
          <cell r="S2126">
            <v>258</v>
          </cell>
          <cell r="T2126">
            <v>207</v>
          </cell>
          <cell r="U2126">
            <v>63</v>
          </cell>
          <cell r="V2126">
            <v>25</v>
          </cell>
          <cell r="W2126">
            <v>216</v>
          </cell>
          <cell r="X2126">
            <v>1185</v>
          </cell>
          <cell r="Y2126">
            <v>776</v>
          </cell>
          <cell r="Z2126">
            <v>627</v>
          </cell>
          <cell r="AA2126">
            <v>70</v>
          </cell>
          <cell r="AB2126">
            <v>277</v>
          </cell>
          <cell r="AC2126">
            <v>941</v>
          </cell>
          <cell r="AD2126">
            <v>74</v>
          </cell>
          <cell r="AE2126">
            <v>37</v>
          </cell>
          <cell r="AF2126">
            <v>25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  <cell r="J2127">
            <v>525099</v>
          </cell>
          <cell r="L2127">
            <v>2077</v>
          </cell>
          <cell r="M2127">
            <v>31385</v>
          </cell>
          <cell r="N2127">
            <v>28027</v>
          </cell>
          <cell r="O2127">
            <v>24000</v>
          </cell>
          <cell r="P2127">
            <v>27095</v>
          </cell>
          <cell r="Q2127">
            <v>31898</v>
          </cell>
          <cell r="R2127">
            <v>31594</v>
          </cell>
          <cell r="S2127">
            <v>25466</v>
          </cell>
          <cell r="T2127">
            <v>35632</v>
          </cell>
          <cell r="U2127">
            <v>22175</v>
          </cell>
          <cell r="V2127">
            <v>12843</v>
          </cell>
          <cell r="W2127">
            <v>21044</v>
          </cell>
          <cell r="X2127">
            <v>29977</v>
          </cell>
          <cell r="Y2127">
            <v>27704</v>
          </cell>
          <cell r="Z2127">
            <v>22503</v>
          </cell>
          <cell r="AA2127">
            <v>54390</v>
          </cell>
          <cell r="AB2127">
            <v>16166</v>
          </cell>
          <cell r="AC2127">
            <v>6871</v>
          </cell>
          <cell r="AD2127">
            <v>28308</v>
          </cell>
          <cell r="AE2127">
            <v>20496</v>
          </cell>
          <cell r="AF2127">
            <v>9058</v>
          </cell>
          <cell r="AG2127">
            <v>16390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  <cell r="J2128">
            <v>117190</v>
          </cell>
          <cell r="L2128">
            <v>601</v>
          </cell>
          <cell r="M2128">
            <v>8519</v>
          </cell>
          <cell r="N2128">
            <v>8022</v>
          </cell>
          <cell r="O2128">
            <v>4720</v>
          </cell>
          <cell r="P2128">
            <v>9045</v>
          </cell>
          <cell r="Q2128">
            <v>2433</v>
          </cell>
          <cell r="R2128">
            <v>13855</v>
          </cell>
          <cell r="S2128">
            <v>10268</v>
          </cell>
          <cell r="T2128">
            <v>4638</v>
          </cell>
          <cell r="U2128">
            <v>4844</v>
          </cell>
          <cell r="V2128">
            <v>5510</v>
          </cell>
          <cell r="W2128">
            <v>3194</v>
          </cell>
          <cell r="X2128">
            <v>2595</v>
          </cell>
          <cell r="Y2128">
            <v>2253</v>
          </cell>
          <cell r="Z2128">
            <v>6077</v>
          </cell>
          <cell r="AA2128">
            <v>6164</v>
          </cell>
          <cell r="AB2128">
            <v>2596</v>
          </cell>
          <cell r="AC2128">
            <v>6540</v>
          </cell>
          <cell r="AD2128">
            <v>5220</v>
          </cell>
          <cell r="AE2128">
            <v>6100</v>
          </cell>
          <cell r="AF2128">
            <v>2826</v>
          </cell>
          <cell r="AG2128">
            <v>1170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  <cell r="J2129">
            <v>3308</v>
          </cell>
          <cell r="L2129">
            <v>129</v>
          </cell>
          <cell r="N2129">
            <v>212</v>
          </cell>
          <cell r="P2129">
            <v>94</v>
          </cell>
          <cell r="Q2129">
            <v>356</v>
          </cell>
          <cell r="R2129">
            <v>154</v>
          </cell>
          <cell r="S2129">
            <v>245</v>
          </cell>
          <cell r="T2129">
            <v>92</v>
          </cell>
          <cell r="U2129">
            <v>73</v>
          </cell>
          <cell r="V2129">
            <v>373</v>
          </cell>
          <cell r="W2129">
            <v>431</v>
          </cell>
          <cell r="X2129">
            <v>79</v>
          </cell>
          <cell r="Y2129">
            <v>51</v>
          </cell>
          <cell r="Z2129">
            <v>360</v>
          </cell>
          <cell r="AA2129">
            <v>79</v>
          </cell>
          <cell r="AB2129">
            <v>115</v>
          </cell>
          <cell r="AC2129">
            <v>133</v>
          </cell>
          <cell r="AD2129">
            <v>120</v>
          </cell>
          <cell r="AE2129">
            <v>125</v>
          </cell>
          <cell r="AF2129">
            <v>41</v>
          </cell>
          <cell r="AG2129">
            <v>46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458134</v>
          </cell>
          <cell r="L2130">
            <v>1584</v>
          </cell>
          <cell r="M2130">
            <v>11239</v>
          </cell>
          <cell r="N2130">
            <v>23141</v>
          </cell>
          <cell r="O2130">
            <v>25568</v>
          </cell>
          <cell r="P2130">
            <v>18755</v>
          </cell>
          <cell r="Q2130">
            <v>21442</v>
          </cell>
          <cell r="R2130">
            <v>6574</v>
          </cell>
          <cell r="S2130">
            <v>27955</v>
          </cell>
          <cell r="T2130">
            <v>20049</v>
          </cell>
          <cell r="U2130">
            <v>21888</v>
          </cell>
          <cell r="V2130">
            <v>25666</v>
          </cell>
          <cell r="W2130">
            <v>60615</v>
          </cell>
          <cell r="X2130">
            <v>56244</v>
          </cell>
          <cell r="Y2130">
            <v>22189</v>
          </cell>
          <cell r="Z2130">
            <v>11133</v>
          </cell>
          <cell r="AA2130">
            <v>29445</v>
          </cell>
          <cell r="AB2130">
            <v>12773</v>
          </cell>
          <cell r="AC2130">
            <v>21657</v>
          </cell>
          <cell r="AD2130">
            <v>4298</v>
          </cell>
          <cell r="AE2130">
            <v>19207</v>
          </cell>
          <cell r="AF2130">
            <v>8877</v>
          </cell>
          <cell r="AG2130">
            <v>7835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115893</v>
          </cell>
          <cell r="L2131">
            <v>398</v>
          </cell>
          <cell r="M2131">
            <v>4904</v>
          </cell>
          <cell r="N2131">
            <v>936</v>
          </cell>
          <cell r="O2131">
            <v>3255</v>
          </cell>
          <cell r="P2131">
            <v>1723</v>
          </cell>
          <cell r="Q2131">
            <v>1900</v>
          </cell>
          <cell r="R2131">
            <v>1747</v>
          </cell>
          <cell r="S2131">
            <v>4246</v>
          </cell>
          <cell r="T2131">
            <v>7704</v>
          </cell>
          <cell r="U2131">
            <v>5271</v>
          </cell>
          <cell r="V2131">
            <v>27645</v>
          </cell>
          <cell r="W2131">
            <v>8594</v>
          </cell>
          <cell r="X2131">
            <v>11474</v>
          </cell>
          <cell r="Y2131">
            <v>4210</v>
          </cell>
          <cell r="Z2131">
            <v>10162</v>
          </cell>
          <cell r="AA2131">
            <v>5307</v>
          </cell>
          <cell r="AB2131">
            <v>1827</v>
          </cell>
          <cell r="AC2131">
            <v>5767</v>
          </cell>
          <cell r="AD2131">
            <v>3963</v>
          </cell>
          <cell r="AE2131">
            <v>1533</v>
          </cell>
          <cell r="AF2131">
            <v>1552</v>
          </cell>
          <cell r="AG2131">
            <v>1775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170903</v>
          </cell>
          <cell r="L2132">
            <v>3629</v>
          </cell>
          <cell r="M2132">
            <v>6955</v>
          </cell>
          <cell r="N2132">
            <v>9930</v>
          </cell>
          <cell r="O2132">
            <v>9776</v>
          </cell>
          <cell r="P2132">
            <v>12157</v>
          </cell>
          <cell r="Q2132">
            <v>6491</v>
          </cell>
          <cell r="R2132">
            <v>6606</v>
          </cell>
          <cell r="S2132">
            <v>5569</v>
          </cell>
          <cell r="T2132">
            <v>12699</v>
          </cell>
          <cell r="U2132">
            <v>5466</v>
          </cell>
          <cell r="V2132">
            <v>3871</v>
          </cell>
          <cell r="W2132">
            <v>6862</v>
          </cell>
          <cell r="X2132">
            <v>6349</v>
          </cell>
          <cell r="Y2132">
            <v>3145</v>
          </cell>
          <cell r="Z2132">
            <v>4163</v>
          </cell>
          <cell r="AA2132">
            <v>4273</v>
          </cell>
          <cell r="AB2132">
            <v>7027</v>
          </cell>
          <cell r="AC2132">
            <v>4779</v>
          </cell>
          <cell r="AD2132">
            <v>4436</v>
          </cell>
          <cell r="AE2132">
            <v>2633</v>
          </cell>
          <cell r="AF2132">
            <v>4361</v>
          </cell>
          <cell r="AG2132">
            <v>7038</v>
          </cell>
          <cell r="AH2132">
            <v>5591</v>
          </cell>
          <cell r="AI2132">
            <v>4095</v>
          </cell>
          <cell r="AJ2132">
            <v>4948</v>
          </cell>
          <cell r="AK2132">
            <v>5795</v>
          </cell>
          <cell r="AL2132">
            <v>5954</v>
          </cell>
          <cell r="AM2132">
            <v>4432</v>
          </cell>
          <cell r="AN2132">
            <v>1873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  <cell r="J2133">
            <v>1064201</v>
          </cell>
          <cell r="L2133">
            <v>5196</v>
          </cell>
          <cell r="M2133">
            <v>27263</v>
          </cell>
          <cell r="N2133">
            <v>30744</v>
          </cell>
          <cell r="O2133">
            <v>118384</v>
          </cell>
          <cell r="P2133">
            <v>63790</v>
          </cell>
          <cell r="Q2133">
            <v>50976</v>
          </cell>
          <cell r="R2133">
            <v>67871</v>
          </cell>
          <cell r="S2133">
            <v>60795</v>
          </cell>
          <cell r="T2133">
            <v>36474</v>
          </cell>
          <cell r="U2133">
            <v>62912</v>
          </cell>
          <cell r="V2133">
            <v>53512</v>
          </cell>
          <cell r="W2133">
            <v>29832</v>
          </cell>
          <cell r="X2133">
            <v>45213</v>
          </cell>
          <cell r="Y2133">
            <v>16407</v>
          </cell>
          <cell r="Z2133">
            <v>39912</v>
          </cell>
          <cell r="AA2133">
            <v>53713</v>
          </cell>
          <cell r="AB2133">
            <v>22023</v>
          </cell>
          <cell r="AC2133">
            <v>32664</v>
          </cell>
          <cell r="AD2133">
            <v>31946</v>
          </cell>
          <cell r="AE2133">
            <v>37760</v>
          </cell>
          <cell r="AF2133">
            <v>15391</v>
          </cell>
          <cell r="AG2133">
            <v>14126</v>
          </cell>
          <cell r="AH2133">
            <v>7889</v>
          </cell>
          <cell r="AI2133">
            <v>30493</v>
          </cell>
          <cell r="AJ2133">
            <v>19761</v>
          </cell>
          <cell r="AK2133">
            <v>52873</v>
          </cell>
          <cell r="AL2133">
            <v>8850</v>
          </cell>
          <cell r="AM2133">
            <v>18999</v>
          </cell>
          <cell r="AN2133">
            <v>4968</v>
          </cell>
          <cell r="AO2133">
            <v>3464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  <cell r="J2134">
            <v>1106448</v>
          </cell>
          <cell r="L2134">
            <v>14242</v>
          </cell>
          <cell r="M2134">
            <v>53200</v>
          </cell>
          <cell r="N2134">
            <v>57642</v>
          </cell>
          <cell r="O2134">
            <v>88358</v>
          </cell>
          <cell r="P2134">
            <v>133395</v>
          </cell>
          <cell r="Q2134">
            <v>37702</v>
          </cell>
          <cell r="R2134">
            <v>23629</v>
          </cell>
          <cell r="S2134">
            <v>58950</v>
          </cell>
          <cell r="T2134">
            <v>34360</v>
          </cell>
          <cell r="U2134">
            <v>52088</v>
          </cell>
          <cell r="V2134">
            <v>50002</v>
          </cell>
          <cell r="W2134">
            <v>23819</v>
          </cell>
          <cell r="X2134">
            <v>53337</v>
          </cell>
          <cell r="Y2134">
            <v>26031</v>
          </cell>
          <cell r="Z2134">
            <v>31514</v>
          </cell>
          <cell r="AA2134">
            <v>61616</v>
          </cell>
          <cell r="AB2134">
            <v>18753</v>
          </cell>
          <cell r="AC2134">
            <v>26976</v>
          </cell>
          <cell r="AD2134">
            <v>17503</v>
          </cell>
          <cell r="AE2134">
            <v>47228</v>
          </cell>
          <cell r="AF2134">
            <v>22483</v>
          </cell>
          <cell r="AG2134">
            <v>21337</v>
          </cell>
          <cell r="AH2134">
            <v>14444</v>
          </cell>
          <cell r="AI2134">
            <v>17952</v>
          </cell>
          <cell r="AJ2134">
            <v>21457</v>
          </cell>
          <cell r="AK2134">
            <v>28375</v>
          </cell>
          <cell r="AL2134">
            <v>28589</v>
          </cell>
          <cell r="AM2134">
            <v>23569</v>
          </cell>
          <cell r="AN2134">
            <v>4997</v>
          </cell>
          <cell r="AQ2134">
            <v>12900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  <cell r="J2135">
            <v>22308</v>
          </cell>
          <cell r="L2135">
            <v>345</v>
          </cell>
          <cell r="M2135">
            <v>134</v>
          </cell>
          <cell r="N2135">
            <v>360</v>
          </cell>
          <cell r="O2135">
            <v>662</v>
          </cell>
          <cell r="P2135">
            <v>122</v>
          </cell>
          <cell r="Q2135">
            <v>332</v>
          </cell>
          <cell r="R2135">
            <v>65</v>
          </cell>
          <cell r="S2135">
            <v>206</v>
          </cell>
          <cell r="T2135">
            <v>140</v>
          </cell>
          <cell r="U2135">
            <v>149</v>
          </cell>
          <cell r="X2135">
            <v>327</v>
          </cell>
          <cell r="Y2135">
            <v>4714</v>
          </cell>
          <cell r="Z2135">
            <v>2561</v>
          </cell>
          <cell r="AA2135">
            <v>1386</v>
          </cell>
          <cell r="AB2135">
            <v>671</v>
          </cell>
          <cell r="AD2135">
            <v>1206</v>
          </cell>
          <cell r="AE2135">
            <v>335</v>
          </cell>
          <cell r="AF2135">
            <v>230</v>
          </cell>
          <cell r="AG2135">
            <v>175</v>
          </cell>
          <cell r="AH2135">
            <v>175</v>
          </cell>
          <cell r="AI2135">
            <v>1014</v>
          </cell>
          <cell r="AJ2135">
            <v>769</v>
          </cell>
          <cell r="AK2135">
            <v>1150</v>
          </cell>
          <cell r="AL2135">
            <v>1150</v>
          </cell>
          <cell r="AM2135">
            <v>391</v>
          </cell>
          <cell r="AN2135">
            <v>733</v>
          </cell>
          <cell r="AO2135">
            <v>2806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  <cell r="J2136">
            <v>390974</v>
          </cell>
          <cell r="L2136">
            <v>451</v>
          </cell>
          <cell r="M2136">
            <v>2565</v>
          </cell>
          <cell r="N2136">
            <v>3762</v>
          </cell>
          <cell r="O2136">
            <v>9071</v>
          </cell>
          <cell r="P2136">
            <v>20605</v>
          </cell>
          <cell r="Q2136">
            <v>9422</v>
          </cell>
          <cell r="R2136">
            <v>8481</v>
          </cell>
          <cell r="S2136">
            <v>250</v>
          </cell>
          <cell r="T2136">
            <v>2514</v>
          </cell>
          <cell r="U2136">
            <v>5571</v>
          </cell>
          <cell r="V2136">
            <v>2470</v>
          </cell>
          <cell r="W2136">
            <v>2919</v>
          </cell>
          <cell r="X2136">
            <v>1478</v>
          </cell>
          <cell r="Y2136">
            <v>814</v>
          </cell>
          <cell r="Z2136">
            <v>14624</v>
          </cell>
          <cell r="AA2136">
            <v>2521</v>
          </cell>
          <cell r="AB2136">
            <v>1867</v>
          </cell>
          <cell r="AC2136">
            <v>19</v>
          </cell>
          <cell r="AD2136">
            <v>1983</v>
          </cell>
          <cell r="AE2136">
            <v>1693</v>
          </cell>
          <cell r="AF2136">
            <v>54</v>
          </cell>
          <cell r="AG2136">
            <v>2133</v>
          </cell>
          <cell r="AH2136">
            <v>30792</v>
          </cell>
          <cell r="AI2136">
            <v>28990</v>
          </cell>
          <cell r="AJ2136">
            <v>62000</v>
          </cell>
          <cell r="AK2136">
            <v>56845</v>
          </cell>
          <cell r="AL2136">
            <v>48298</v>
          </cell>
          <cell r="AM2136">
            <v>30758</v>
          </cell>
          <cell r="AN2136">
            <v>20627</v>
          </cell>
          <cell r="AO2136">
            <v>6163</v>
          </cell>
          <cell r="AP2136">
            <v>11234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  <cell r="J2137">
            <v>124658</v>
          </cell>
          <cell r="L2137">
            <v>12</v>
          </cell>
          <cell r="M2137">
            <v>81</v>
          </cell>
          <cell r="N2137">
            <v>1229</v>
          </cell>
          <cell r="O2137">
            <v>1533</v>
          </cell>
          <cell r="P2137">
            <v>12570</v>
          </cell>
          <cell r="Q2137">
            <v>71</v>
          </cell>
          <cell r="R2137">
            <v>209</v>
          </cell>
          <cell r="S2137">
            <v>1297</v>
          </cell>
          <cell r="T2137">
            <v>692</v>
          </cell>
          <cell r="U2137">
            <v>1005</v>
          </cell>
          <cell r="V2137">
            <v>208</v>
          </cell>
          <cell r="Y2137">
            <v>72</v>
          </cell>
          <cell r="Z2137">
            <v>794</v>
          </cell>
          <cell r="AA2137">
            <v>299</v>
          </cell>
          <cell r="AB2137">
            <v>2493</v>
          </cell>
          <cell r="AD2137">
            <v>1722</v>
          </cell>
          <cell r="AE2137">
            <v>1656</v>
          </cell>
          <cell r="AF2137">
            <v>169</v>
          </cell>
          <cell r="AG2137">
            <v>997</v>
          </cell>
          <cell r="AH2137">
            <v>3637</v>
          </cell>
          <cell r="AI2137">
            <v>11576</v>
          </cell>
          <cell r="AJ2137">
            <v>7533</v>
          </cell>
          <cell r="AK2137">
            <v>6352</v>
          </cell>
          <cell r="AL2137">
            <v>11744</v>
          </cell>
          <cell r="AM2137">
            <v>6568</v>
          </cell>
          <cell r="AN2137">
            <v>3117</v>
          </cell>
          <cell r="AO2137">
            <v>15803</v>
          </cell>
          <cell r="AR2137">
            <v>31219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2406482</v>
          </cell>
          <cell r="L2138">
            <v>81411</v>
          </cell>
          <cell r="M2138">
            <v>129705</v>
          </cell>
          <cell r="N2138">
            <v>120345</v>
          </cell>
          <cell r="O2138">
            <v>121791</v>
          </cell>
          <cell r="P2138">
            <v>129995</v>
          </cell>
          <cell r="Q2138">
            <v>135677</v>
          </cell>
          <cell r="R2138">
            <v>150020</v>
          </cell>
          <cell r="S2138">
            <v>141450</v>
          </cell>
          <cell r="T2138">
            <v>155852</v>
          </cell>
          <cell r="U2138">
            <v>135980</v>
          </cell>
          <cell r="V2138">
            <v>109700</v>
          </cell>
          <cell r="W2138">
            <v>102963</v>
          </cell>
          <cell r="X2138">
            <v>105093</v>
          </cell>
          <cell r="Y2138">
            <v>98627</v>
          </cell>
          <cell r="Z2138">
            <v>80794</v>
          </cell>
          <cell r="AA2138">
            <v>71148</v>
          </cell>
          <cell r="AB2138">
            <v>67040</v>
          </cell>
          <cell r="AC2138">
            <v>65963</v>
          </cell>
          <cell r="AD2138">
            <v>59579</v>
          </cell>
          <cell r="AE2138">
            <v>51799</v>
          </cell>
          <cell r="AF2138">
            <v>45275</v>
          </cell>
          <cell r="AG2138">
            <v>35863</v>
          </cell>
          <cell r="AH2138">
            <v>30352</v>
          </cell>
          <cell r="AI2138">
            <v>31674</v>
          </cell>
          <cell r="AJ2138">
            <v>30317</v>
          </cell>
          <cell r="AK2138">
            <v>38029</v>
          </cell>
          <cell r="AL2138">
            <v>37853</v>
          </cell>
          <cell r="AM2138">
            <v>31553</v>
          </cell>
          <cell r="AN2138">
            <v>10634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96295</v>
          </cell>
          <cell r="L2139">
            <v>2464</v>
          </cell>
          <cell r="M2139">
            <v>6051</v>
          </cell>
          <cell r="N2139">
            <v>4429</v>
          </cell>
          <cell r="O2139">
            <v>4931</v>
          </cell>
          <cell r="P2139">
            <v>6013</v>
          </cell>
          <cell r="Q2139">
            <v>10320</v>
          </cell>
          <cell r="R2139">
            <v>3257</v>
          </cell>
          <cell r="S2139">
            <v>3759</v>
          </cell>
          <cell r="T2139">
            <v>4910</v>
          </cell>
          <cell r="U2139">
            <v>2876</v>
          </cell>
          <cell r="V2139">
            <v>7550</v>
          </cell>
          <cell r="W2139">
            <v>2795</v>
          </cell>
          <cell r="X2139">
            <v>3403</v>
          </cell>
          <cell r="Y2139">
            <v>3341</v>
          </cell>
          <cell r="Z2139">
            <v>2151</v>
          </cell>
          <cell r="AA2139">
            <v>2878</v>
          </cell>
          <cell r="AB2139">
            <v>5221</v>
          </cell>
          <cell r="AC2139">
            <v>3378</v>
          </cell>
          <cell r="AD2139">
            <v>2275</v>
          </cell>
          <cell r="AE2139">
            <v>5431</v>
          </cell>
          <cell r="AF2139">
            <v>1118</v>
          </cell>
          <cell r="AG2139">
            <v>1684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2102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727962</v>
          </cell>
          <cell r="L2140">
            <v>19093</v>
          </cell>
          <cell r="M2140">
            <v>28455</v>
          </cell>
          <cell r="N2140">
            <v>29066</v>
          </cell>
          <cell r="O2140">
            <v>27569</v>
          </cell>
          <cell r="P2140">
            <v>34540</v>
          </cell>
          <cell r="Q2140">
            <v>38124</v>
          </cell>
          <cell r="R2140">
            <v>41810</v>
          </cell>
          <cell r="S2140">
            <v>44698</v>
          </cell>
          <cell r="T2140">
            <v>40094</v>
          </cell>
          <cell r="U2140">
            <v>40151</v>
          </cell>
          <cell r="V2140">
            <v>34335</v>
          </cell>
          <cell r="W2140">
            <v>28007</v>
          </cell>
          <cell r="X2140">
            <v>40420</v>
          </cell>
          <cell r="Y2140">
            <v>34449</v>
          </cell>
          <cell r="Z2140">
            <v>21569</v>
          </cell>
          <cell r="AA2140">
            <v>20770</v>
          </cell>
          <cell r="AB2140">
            <v>25286</v>
          </cell>
          <cell r="AC2140">
            <v>20504</v>
          </cell>
          <cell r="AD2140">
            <v>17640</v>
          </cell>
          <cell r="AE2140">
            <v>17472</v>
          </cell>
          <cell r="AF2140">
            <v>18433</v>
          </cell>
          <cell r="AG2140">
            <v>16519</v>
          </cell>
          <cell r="AH2140">
            <v>9772</v>
          </cell>
          <cell r="AI2140">
            <v>17128</v>
          </cell>
          <cell r="AJ2140">
            <v>13670</v>
          </cell>
          <cell r="AK2140">
            <v>13136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16881</v>
          </cell>
          <cell r="L2141">
            <v>93</v>
          </cell>
          <cell r="M2141">
            <v>1475</v>
          </cell>
          <cell r="N2141">
            <v>1132</v>
          </cell>
          <cell r="O2141">
            <v>710</v>
          </cell>
          <cell r="P2141">
            <v>332</v>
          </cell>
          <cell r="Q2141">
            <v>3113</v>
          </cell>
          <cell r="R2141">
            <v>880</v>
          </cell>
          <cell r="S2141">
            <v>2355</v>
          </cell>
          <cell r="T2141">
            <v>549</v>
          </cell>
          <cell r="U2141">
            <v>634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648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170112</v>
          </cell>
          <cell r="L2142">
            <v>6998</v>
          </cell>
          <cell r="M2142">
            <v>11711</v>
          </cell>
          <cell r="N2142">
            <v>7473</v>
          </cell>
          <cell r="O2142">
            <v>2790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6838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46213</v>
          </cell>
          <cell r="L2143">
            <v>907</v>
          </cell>
          <cell r="M2143">
            <v>1480</v>
          </cell>
          <cell r="N2143">
            <v>1984</v>
          </cell>
          <cell r="O2143">
            <v>1876</v>
          </cell>
          <cell r="P2143">
            <v>695</v>
          </cell>
          <cell r="Q2143">
            <v>768</v>
          </cell>
          <cell r="R2143">
            <v>328</v>
          </cell>
          <cell r="S2143">
            <v>1739</v>
          </cell>
          <cell r="T2143">
            <v>2935</v>
          </cell>
          <cell r="U2143">
            <v>2737</v>
          </cell>
          <cell r="V2143">
            <v>838</v>
          </cell>
          <cell r="W2143">
            <v>645</v>
          </cell>
          <cell r="X2143">
            <v>976</v>
          </cell>
          <cell r="Y2143">
            <v>764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13635</v>
          </cell>
          <cell r="AG2143">
            <v>1395</v>
          </cell>
          <cell r="AH2143">
            <v>25</v>
          </cell>
          <cell r="AI2143">
            <v>642</v>
          </cell>
          <cell r="AJ2143">
            <v>3354</v>
          </cell>
          <cell r="AL2143">
            <v>440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  <cell r="J2144">
            <v>108848</v>
          </cell>
          <cell r="L2144">
            <v>3137</v>
          </cell>
          <cell r="M2144">
            <v>4481</v>
          </cell>
          <cell r="N2144">
            <v>5357</v>
          </cell>
          <cell r="O2144">
            <v>6663</v>
          </cell>
          <cell r="P2144">
            <v>7163</v>
          </cell>
          <cell r="Q2144">
            <v>6012</v>
          </cell>
          <cell r="R2144">
            <v>5167</v>
          </cell>
          <cell r="S2144">
            <v>5423</v>
          </cell>
          <cell r="T2144">
            <v>5100</v>
          </cell>
          <cell r="U2144">
            <v>5051</v>
          </cell>
          <cell r="V2144">
            <v>4824</v>
          </cell>
          <cell r="W2144">
            <v>4076</v>
          </cell>
          <cell r="X2144">
            <v>2668</v>
          </cell>
          <cell r="Y2144">
            <v>3503</v>
          </cell>
          <cell r="Z2144">
            <v>1717</v>
          </cell>
          <cell r="AA2144">
            <v>2838</v>
          </cell>
          <cell r="AB2144">
            <v>3417</v>
          </cell>
          <cell r="AC2144">
            <v>2005</v>
          </cell>
          <cell r="AD2144">
            <v>2129</v>
          </cell>
          <cell r="AE2144">
            <v>2924</v>
          </cell>
          <cell r="AF2144">
            <v>2373</v>
          </cell>
          <cell r="AG2144">
            <v>2262</v>
          </cell>
          <cell r="AH2144">
            <v>1081</v>
          </cell>
          <cell r="AI2144">
            <v>2184</v>
          </cell>
          <cell r="AJ2144">
            <v>1773</v>
          </cell>
          <cell r="AK2144">
            <v>5293</v>
          </cell>
          <cell r="AL2144">
            <v>3100</v>
          </cell>
          <cell r="AM2144">
            <v>5999</v>
          </cell>
          <cell r="AN2144">
            <v>1128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  <cell r="J2145">
            <v>264340</v>
          </cell>
          <cell r="L2145">
            <v>6981</v>
          </cell>
          <cell r="M2145">
            <v>3526</v>
          </cell>
          <cell r="N2145">
            <v>14776</v>
          </cell>
          <cell r="O2145">
            <v>7692</v>
          </cell>
          <cell r="P2145">
            <v>12066</v>
          </cell>
          <cell r="Q2145">
            <v>15560</v>
          </cell>
          <cell r="R2145">
            <v>21840</v>
          </cell>
          <cell r="S2145">
            <v>20016</v>
          </cell>
          <cell r="T2145">
            <v>22908</v>
          </cell>
          <cell r="U2145">
            <v>62132</v>
          </cell>
          <cell r="V2145">
            <v>3531</v>
          </cell>
          <cell r="W2145">
            <v>4375</v>
          </cell>
          <cell r="X2145">
            <v>4612</v>
          </cell>
          <cell r="Y2145">
            <v>4112</v>
          </cell>
          <cell r="Z2145">
            <v>1776</v>
          </cell>
          <cell r="AA2145">
            <v>1878</v>
          </cell>
          <cell r="AB2145">
            <v>7211</v>
          </cell>
          <cell r="AC2145">
            <v>7516</v>
          </cell>
          <cell r="AD2145">
            <v>1586</v>
          </cell>
          <cell r="AE2145">
            <v>1918</v>
          </cell>
          <cell r="AF2145">
            <v>20</v>
          </cell>
          <cell r="AG2145">
            <v>326</v>
          </cell>
          <cell r="AH2145">
            <v>1605</v>
          </cell>
          <cell r="AI2145">
            <v>6731</v>
          </cell>
          <cell r="AJ2145">
            <v>1946</v>
          </cell>
          <cell r="AK2145">
            <v>2140</v>
          </cell>
          <cell r="AL2145">
            <v>9590</v>
          </cell>
          <cell r="AM2145">
            <v>5046</v>
          </cell>
          <cell r="AN2145">
            <v>343</v>
          </cell>
          <cell r="AO2145">
            <v>10581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  <cell r="J2146">
            <v>984977</v>
          </cell>
          <cell r="L2146">
            <v>23106</v>
          </cell>
          <cell r="M2146">
            <v>30263</v>
          </cell>
          <cell r="N2146">
            <v>53189</v>
          </cell>
          <cell r="O2146">
            <v>49144</v>
          </cell>
          <cell r="P2146">
            <v>43008</v>
          </cell>
          <cell r="Q2146">
            <v>43010</v>
          </cell>
          <cell r="R2146">
            <v>56405</v>
          </cell>
          <cell r="S2146">
            <v>65385</v>
          </cell>
          <cell r="T2146">
            <v>62353</v>
          </cell>
          <cell r="U2146">
            <v>56583</v>
          </cell>
          <cell r="V2146">
            <v>74976</v>
          </cell>
          <cell r="W2146">
            <v>23971</v>
          </cell>
          <cell r="X2146">
            <v>42394</v>
          </cell>
          <cell r="Y2146">
            <v>39394</v>
          </cell>
          <cell r="Z2146">
            <v>18423</v>
          </cell>
          <cell r="AA2146">
            <v>27999</v>
          </cell>
          <cell r="AB2146">
            <v>29126</v>
          </cell>
          <cell r="AC2146">
            <v>23378</v>
          </cell>
          <cell r="AD2146">
            <v>22488</v>
          </cell>
          <cell r="AE2146">
            <v>25270</v>
          </cell>
          <cell r="AF2146">
            <v>30410</v>
          </cell>
          <cell r="AG2146">
            <v>15801</v>
          </cell>
          <cell r="AH2146">
            <v>7340</v>
          </cell>
          <cell r="AI2146">
            <v>9157</v>
          </cell>
          <cell r="AJ2146">
            <v>12844</v>
          </cell>
          <cell r="AK2146">
            <v>13696</v>
          </cell>
          <cell r="AL2146">
            <v>50944</v>
          </cell>
          <cell r="AM2146">
            <v>31099</v>
          </cell>
          <cell r="AN2146">
            <v>3821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  <cell r="J2147">
            <v>184657</v>
          </cell>
          <cell r="L2147">
            <v>5384</v>
          </cell>
          <cell r="M2147">
            <v>9692</v>
          </cell>
          <cell r="N2147">
            <v>18991</v>
          </cell>
          <cell r="O2147">
            <v>7278</v>
          </cell>
          <cell r="P2147">
            <v>16752</v>
          </cell>
          <cell r="Q2147">
            <v>12262</v>
          </cell>
          <cell r="R2147">
            <v>10728</v>
          </cell>
          <cell r="S2147">
            <v>12002</v>
          </cell>
          <cell r="T2147">
            <v>7373</v>
          </cell>
          <cell r="U2147">
            <v>9370</v>
          </cell>
          <cell r="V2147">
            <v>8364</v>
          </cell>
          <cell r="W2147">
            <v>7339</v>
          </cell>
          <cell r="X2147">
            <v>8524</v>
          </cell>
          <cell r="Y2147">
            <v>4334</v>
          </cell>
          <cell r="Z2147">
            <v>4656</v>
          </cell>
          <cell r="AA2147">
            <v>4586</v>
          </cell>
          <cell r="AB2147">
            <v>3315</v>
          </cell>
          <cell r="AC2147">
            <v>4164</v>
          </cell>
          <cell r="AD2147">
            <v>2446</v>
          </cell>
          <cell r="AE2147">
            <v>2965</v>
          </cell>
          <cell r="AF2147">
            <v>5416</v>
          </cell>
          <cell r="AG2147">
            <v>2412</v>
          </cell>
          <cell r="AH2147">
            <v>3302</v>
          </cell>
          <cell r="AI2147">
            <v>2366</v>
          </cell>
          <cell r="AJ2147">
            <v>3440</v>
          </cell>
          <cell r="AK2147">
            <v>1894</v>
          </cell>
          <cell r="AL2147">
            <v>1960</v>
          </cell>
          <cell r="AM2147">
            <v>2899</v>
          </cell>
          <cell r="AN2147">
            <v>443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  <cell r="J2148">
            <v>386425</v>
          </cell>
          <cell r="L2148">
            <v>126</v>
          </cell>
          <cell r="M2148">
            <v>776</v>
          </cell>
          <cell r="N2148">
            <v>12153</v>
          </cell>
          <cell r="O2148">
            <v>7588</v>
          </cell>
          <cell r="P2148">
            <v>59353</v>
          </cell>
          <cell r="Q2148">
            <v>27851</v>
          </cell>
          <cell r="R2148">
            <v>5990</v>
          </cell>
          <cell r="S2148">
            <v>11061</v>
          </cell>
          <cell r="T2148">
            <v>22046</v>
          </cell>
          <cell r="U2148">
            <v>24259</v>
          </cell>
          <cell r="V2148">
            <v>40353</v>
          </cell>
          <cell r="W2148">
            <v>3973</v>
          </cell>
          <cell r="X2148">
            <v>4678</v>
          </cell>
          <cell r="Y2148">
            <v>10472</v>
          </cell>
          <cell r="Z2148">
            <v>2608</v>
          </cell>
          <cell r="AA2148">
            <v>4019</v>
          </cell>
          <cell r="AB2148">
            <v>683</v>
          </cell>
          <cell r="AC2148">
            <v>2861</v>
          </cell>
          <cell r="AD2148">
            <v>8796</v>
          </cell>
          <cell r="AE2148">
            <v>566</v>
          </cell>
          <cell r="AF2148">
            <v>3673</v>
          </cell>
          <cell r="AG2148">
            <v>574</v>
          </cell>
          <cell r="AH2148">
            <v>1155</v>
          </cell>
          <cell r="AI2148">
            <v>127966</v>
          </cell>
          <cell r="AJ2148">
            <v>449</v>
          </cell>
          <cell r="AK2148">
            <v>1191</v>
          </cell>
          <cell r="AL2148">
            <v>342</v>
          </cell>
          <cell r="AM2148">
            <v>485</v>
          </cell>
          <cell r="AN2148">
            <v>378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  <cell r="J2149">
            <v>3880775</v>
          </cell>
          <cell r="L2149">
            <v>86081</v>
          </cell>
          <cell r="M2149">
            <v>150283</v>
          </cell>
          <cell r="N2149">
            <v>222581</v>
          </cell>
          <cell r="O2149">
            <v>173612</v>
          </cell>
          <cell r="P2149">
            <v>260340</v>
          </cell>
          <cell r="Q2149">
            <v>166598</v>
          </cell>
          <cell r="R2149">
            <v>128335</v>
          </cell>
          <cell r="S2149">
            <v>159435</v>
          </cell>
          <cell r="T2149">
            <v>163081</v>
          </cell>
          <cell r="U2149">
            <v>160571</v>
          </cell>
          <cell r="V2149">
            <v>117819</v>
          </cell>
          <cell r="W2149">
            <v>81996</v>
          </cell>
          <cell r="X2149">
            <v>119477</v>
          </cell>
          <cell r="Y2149">
            <v>228303</v>
          </cell>
          <cell r="Z2149">
            <v>96233</v>
          </cell>
          <cell r="AA2149">
            <v>165639</v>
          </cell>
          <cell r="AB2149">
            <v>104499</v>
          </cell>
          <cell r="AC2149">
            <v>105162</v>
          </cell>
          <cell r="AD2149">
            <v>251858</v>
          </cell>
          <cell r="AE2149">
            <v>247799</v>
          </cell>
          <cell r="AF2149">
            <v>165194</v>
          </cell>
          <cell r="AG2149">
            <v>91420</v>
          </cell>
          <cell r="AH2149">
            <v>33159</v>
          </cell>
          <cell r="AI2149">
            <v>114233</v>
          </cell>
          <cell r="AJ2149">
            <v>78270</v>
          </cell>
          <cell r="AK2149">
            <v>63211</v>
          </cell>
          <cell r="AL2149">
            <v>71735</v>
          </cell>
          <cell r="AM2149">
            <v>58997</v>
          </cell>
          <cell r="AN2149">
            <v>14854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  <cell r="J2150">
            <v>42973</v>
          </cell>
          <cell r="L2150">
            <v>388</v>
          </cell>
          <cell r="M2150">
            <v>1377</v>
          </cell>
          <cell r="N2150">
            <v>2905</v>
          </cell>
          <cell r="O2150">
            <v>911</v>
          </cell>
          <cell r="P2150">
            <v>532</v>
          </cell>
          <cell r="Q2150">
            <v>2139</v>
          </cell>
          <cell r="R2150">
            <v>2836</v>
          </cell>
          <cell r="S2150">
            <v>852</v>
          </cell>
          <cell r="T2150">
            <v>2280</v>
          </cell>
          <cell r="U2150">
            <v>1563</v>
          </cell>
          <cell r="V2150">
            <v>1791</v>
          </cell>
          <cell r="W2150">
            <v>4911</v>
          </cell>
          <cell r="X2150">
            <v>3395</v>
          </cell>
          <cell r="Y2150">
            <v>369</v>
          </cell>
          <cell r="Z2150">
            <v>3450</v>
          </cell>
          <cell r="AA2150">
            <v>4524</v>
          </cell>
          <cell r="AB2150">
            <v>158</v>
          </cell>
          <cell r="AC2150">
            <v>3034</v>
          </cell>
          <cell r="AD2150">
            <v>436</v>
          </cell>
          <cell r="AE2150">
            <v>4599</v>
          </cell>
          <cell r="AF2150">
            <v>419</v>
          </cell>
          <cell r="AG2150">
            <v>104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  <cell r="J2151">
            <v>642679</v>
          </cell>
          <cell r="L2151">
            <v>6916</v>
          </cell>
          <cell r="M2151">
            <v>19855</v>
          </cell>
          <cell r="N2151">
            <v>57562</v>
          </cell>
          <cell r="O2151">
            <v>52142</v>
          </cell>
          <cell r="P2151">
            <v>53666</v>
          </cell>
          <cell r="Q2151">
            <v>33704</v>
          </cell>
          <cell r="R2151">
            <v>35208</v>
          </cell>
          <cell r="S2151">
            <v>23959</v>
          </cell>
          <cell r="T2151">
            <v>30504</v>
          </cell>
          <cell r="U2151">
            <v>9142</v>
          </cell>
          <cell r="V2151">
            <v>37564</v>
          </cell>
          <cell r="W2151">
            <v>28180</v>
          </cell>
          <cell r="X2151">
            <v>31198</v>
          </cell>
          <cell r="Y2151">
            <v>11706</v>
          </cell>
          <cell r="Z2151">
            <v>19035</v>
          </cell>
          <cell r="AA2151">
            <v>43217</v>
          </cell>
          <cell r="AB2151">
            <v>39628</v>
          </cell>
          <cell r="AC2151">
            <v>26658</v>
          </cell>
          <cell r="AD2151">
            <v>16223</v>
          </cell>
          <cell r="AE2151">
            <v>22297</v>
          </cell>
          <cell r="AF2151">
            <v>22888</v>
          </cell>
          <cell r="AG2151">
            <v>19439</v>
          </cell>
          <cell r="AH2151">
            <v>1988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  <cell r="J2152">
            <v>305199</v>
          </cell>
          <cell r="L2152">
            <v>5428</v>
          </cell>
          <cell r="M2152">
            <v>8654</v>
          </cell>
          <cell r="N2152">
            <v>24842</v>
          </cell>
          <cell r="O2152">
            <v>15229</v>
          </cell>
          <cell r="P2152">
            <v>16131</v>
          </cell>
          <cell r="Q2152">
            <v>14789</v>
          </cell>
          <cell r="R2152">
            <v>19812</v>
          </cell>
          <cell r="S2152">
            <v>12619</v>
          </cell>
          <cell r="T2152">
            <v>18332</v>
          </cell>
          <cell r="U2152">
            <v>11360</v>
          </cell>
          <cell r="V2152">
            <v>13712</v>
          </cell>
          <cell r="W2152">
            <v>16466</v>
          </cell>
          <cell r="X2152">
            <v>11778</v>
          </cell>
          <cell r="Y2152">
            <v>6700</v>
          </cell>
          <cell r="Z2152">
            <v>18548</v>
          </cell>
          <cell r="AA2152">
            <v>12440</v>
          </cell>
          <cell r="AB2152">
            <v>16836</v>
          </cell>
          <cell r="AC2152">
            <v>10353</v>
          </cell>
          <cell r="AD2152">
            <v>8493</v>
          </cell>
          <cell r="AE2152">
            <v>26736</v>
          </cell>
          <cell r="AF2152">
            <v>11939</v>
          </cell>
          <cell r="AG2152">
            <v>4002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  <cell r="J2153">
            <v>22770</v>
          </cell>
          <cell r="M2153">
            <v>3226</v>
          </cell>
          <cell r="N2153">
            <v>419</v>
          </cell>
          <cell r="O2153">
            <v>421</v>
          </cell>
          <cell r="P2153">
            <v>552</v>
          </cell>
          <cell r="Q2153">
            <v>362</v>
          </cell>
          <cell r="R2153">
            <v>200</v>
          </cell>
          <cell r="S2153">
            <v>1478</v>
          </cell>
          <cell r="T2153">
            <v>96</v>
          </cell>
          <cell r="U2153">
            <v>721</v>
          </cell>
          <cell r="V2153">
            <v>826</v>
          </cell>
          <cell r="W2153">
            <v>7806</v>
          </cell>
          <cell r="X2153">
            <v>958</v>
          </cell>
          <cell r="Y2153">
            <v>501</v>
          </cell>
          <cell r="Z2153">
            <v>1734</v>
          </cell>
          <cell r="AA2153">
            <v>1416</v>
          </cell>
          <cell r="AB2153">
            <v>194</v>
          </cell>
          <cell r="AC2153">
            <v>800</v>
          </cell>
          <cell r="AD2153">
            <v>46</v>
          </cell>
          <cell r="AE2153">
            <v>309</v>
          </cell>
          <cell r="AF2153">
            <v>630</v>
          </cell>
          <cell r="AG2153">
            <v>75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  <cell r="J2154">
            <v>556528</v>
          </cell>
          <cell r="L2154">
            <v>9738</v>
          </cell>
          <cell r="M2154">
            <v>36166</v>
          </cell>
          <cell r="N2154">
            <v>17124</v>
          </cell>
          <cell r="O2154">
            <v>25239</v>
          </cell>
          <cell r="P2154">
            <v>27366</v>
          </cell>
          <cell r="Q2154">
            <v>6965</v>
          </cell>
          <cell r="R2154">
            <v>12678</v>
          </cell>
          <cell r="S2154">
            <v>23263</v>
          </cell>
          <cell r="T2154">
            <v>24592</v>
          </cell>
          <cell r="U2154">
            <v>24083</v>
          </cell>
          <cell r="V2154">
            <v>21732</v>
          </cell>
          <cell r="W2154">
            <v>24580</v>
          </cell>
          <cell r="X2154">
            <v>43354</v>
          </cell>
          <cell r="Y2154">
            <v>29420</v>
          </cell>
          <cell r="Z2154">
            <v>10652</v>
          </cell>
          <cell r="AA2154">
            <v>29206</v>
          </cell>
          <cell r="AB2154">
            <v>15967</v>
          </cell>
          <cell r="AC2154">
            <v>7249</v>
          </cell>
          <cell r="AD2154">
            <v>36169</v>
          </cell>
          <cell r="AE2154">
            <v>18997</v>
          </cell>
          <cell r="AF2154">
            <v>33138</v>
          </cell>
          <cell r="AG2154">
            <v>46373</v>
          </cell>
          <cell r="AH2154">
            <v>32477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  <cell r="J2155">
            <v>273459</v>
          </cell>
          <cell r="L2155">
            <v>4462</v>
          </cell>
          <cell r="M2155">
            <v>9067</v>
          </cell>
          <cell r="N2155">
            <v>9605</v>
          </cell>
          <cell r="O2155">
            <v>9223</v>
          </cell>
          <cell r="P2155">
            <v>8397</v>
          </cell>
          <cell r="Q2155">
            <v>4510</v>
          </cell>
          <cell r="R2155">
            <v>9523</v>
          </cell>
          <cell r="S2155">
            <v>8341</v>
          </cell>
          <cell r="T2155">
            <v>11380</v>
          </cell>
          <cell r="U2155">
            <v>18881</v>
          </cell>
          <cell r="V2155">
            <v>15073</v>
          </cell>
          <cell r="W2155">
            <v>27451</v>
          </cell>
          <cell r="X2155">
            <v>16454</v>
          </cell>
          <cell r="Y2155">
            <v>11517</v>
          </cell>
          <cell r="Z2155">
            <v>31455</v>
          </cell>
          <cell r="AA2155">
            <v>29535</v>
          </cell>
          <cell r="AB2155">
            <v>10717</v>
          </cell>
          <cell r="AC2155">
            <v>14358</v>
          </cell>
          <cell r="AD2155">
            <v>9845</v>
          </cell>
          <cell r="AE2155">
            <v>6907</v>
          </cell>
          <cell r="AF2155">
            <v>3652</v>
          </cell>
          <cell r="AG2155">
            <v>3106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344845</v>
          </cell>
          <cell r="L2156">
            <v>5537</v>
          </cell>
          <cell r="M2156">
            <v>13189</v>
          </cell>
          <cell r="N2156">
            <v>8884</v>
          </cell>
          <cell r="O2156">
            <v>11462</v>
          </cell>
          <cell r="P2156">
            <v>11351</v>
          </cell>
          <cell r="Q2156">
            <v>9071</v>
          </cell>
          <cell r="R2156">
            <v>12831</v>
          </cell>
          <cell r="S2156">
            <v>10337</v>
          </cell>
          <cell r="T2156">
            <v>7553</v>
          </cell>
          <cell r="U2156">
            <v>11059</v>
          </cell>
          <cell r="V2156">
            <v>8955</v>
          </cell>
          <cell r="W2156">
            <v>10383</v>
          </cell>
          <cell r="X2156">
            <v>12955</v>
          </cell>
          <cell r="Y2156">
            <v>9830</v>
          </cell>
          <cell r="Z2156">
            <v>10427</v>
          </cell>
          <cell r="AA2156">
            <v>10541</v>
          </cell>
          <cell r="AB2156">
            <v>22824</v>
          </cell>
          <cell r="AC2156">
            <v>14537</v>
          </cell>
          <cell r="AD2156">
            <v>10825</v>
          </cell>
          <cell r="AE2156">
            <v>14451</v>
          </cell>
          <cell r="AF2156">
            <v>14610</v>
          </cell>
          <cell r="AG2156">
            <v>8033</v>
          </cell>
          <cell r="AH2156">
            <v>21924</v>
          </cell>
          <cell r="AI2156">
            <v>14861</v>
          </cell>
          <cell r="AJ2156">
            <v>11231</v>
          </cell>
          <cell r="AK2156">
            <v>11449</v>
          </cell>
          <cell r="AL2156">
            <v>13855</v>
          </cell>
          <cell r="AM2156">
            <v>16178</v>
          </cell>
          <cell r="AN2156">
            <v>5702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  <cell r="J2157">
            <v>942656</v>
          </cell>
          <cell r="L2157">
            <v>3173</v>
          </cell>
          <cell r="M2157">
            <v>40301</v>
          </cell>
          <cell r="N2157">
            <v>42764</v>
          </cell>
          <cell r="O2157">
            <v>65227</v>
          </cell>
          <cell r="P2157">
            <v>38407</v>
          </cell>
          <cell r="Q2157">
            <v>53695</v>
          </cell>
          <cell r="R2157">
            <v>69412</v>
          </cell>
          <cell r="S2157">
            <v>39756</v>
          </cell>
          <cell r="T2157">
            <v>44550</v>
          </cell>
          <cell r="U2157">
            <v>56005</v>
          </cell>
          <cell r="V2157">
            <v>66494</v>
          </cell>
          <cell r="W2157">
            <v>24953</v>
          </cell>
          <cell r="X2157">
            <v>21658</v>
          </cell>
          <cell r="Y2157">
            <v>55126</v>
          </cell>
          <cell r="Z2157">
            <v>26706</v>
          </cell>
          <cell r="AA2157">
            <v>28562</v>
          </cell>
          <cell r="AB2157">
            <v>35040</v>
          </cell>
          <cell r="AC2157">
            <v>30268</v>
          </cell>
          <cell r="AD2157">
            <v>30787</v>
          </cell>
          <cell r="AE2157">
            <v>22812</v>
          </cell>
          <cell r="AF2157">
            <v>13371</v>
          </cell>
          <cell r="AG2157">
            <v>13082</v>
          </cell>
          <cell r="AH2157">
            <v>12147</v>
          </cell>
          <cell r="AI2157">
            <v>24680</v>
          </cell>
          <cell r="AJ2157">
            <v>24742</v>
          </cell>
          <cell r="AK2157">
            <v>15474</v>
          </cell>
          <cell r="AL2157">
            <v>15638</v>
          </cell>
          <cell r="AM2157">
            <v>20935</v>
          </cell>
          <cell r="AN2157">
            <v>6891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2019441</v>
          </cell>
          <cell r="L2158">
            <v>39256</v>
          </cell>
          <cell r="M2158">
            <v>89872</v>
          </cell>
          <cell r="N2158">
            <v>85165</v>
          </cell>
          <cell r="O2158">
            <v>80941</v>
          </cell>
          <cell r="P2158">
            <v>85588</v>
          </cell>
          <cell r="Q2158">
            <v>102026</v>
          </cell>
          <cell r="R2158">
            <v>107411</v>
          </cell>
          <cell r="S2158">
            <v>99185</v>
          </cell>
          <cell r="T2158">
            <v>68216</v>
          </cell>
          <cell r="U2158">
            <v>84943</v>
          </cell>
          <cell r="V2158">
            <v>96624</v>
          </cell>
          <cell r="W2158">
            <v>100584</v>
          </cell>
          <cell r="X2158">
            <v>102610</v>
          </cell>
          <cell r="Y2158">
            <v>62623</v>
          </cell>
          <cell r="Z2158">
            <v>77681</v>
          </cell>
          <cell r="AA2158">
            <v>58916</v>
          </cell>
          <cell r="AB2158">
            <v>71368</v>
          </cell>
          <cell r="AC2158">
            <v>72012</v>
          </cell>
          <cell r="AD2158">
            <v>77482</v>
          </cell>
          <cell r="AE2158">
            <v>51933</v>
          </cell>
          <cell r="AF2158">
            <v>49431</v>
          </cell>
          <cell r="AG2158">
            <v>28163</v>
          </cell>
          <cell r="AH2158">
            <v>39188</v>
          </cell>
          <cell r="AI2158">
            <v>44549</v>
          </cell>
          <cell r="AJ2158">
            <v>82435</v>
          </cell>
          <cell r="AK2158">
            <v>71210</v>
          </cell>
          <cell r="AL2158">
            <v>41588</v>
          </cell>
          <cell r="AM2158">
            <v>30685</v>
          </cell>
          <cell r="AN2158">
            <v>16741</v>
          </cell>
          <cell r="AO2158">
            <v>1015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  <cell r="J2159">
            <v>18943</v>
          </cell>
          <cell r="M2159">
            <v>209</v>
          </cell>
          <cell r="P2159">
            <v>758</v>
          </cell>
          <cell r="Q2159">
            <v>45</v>
          </cell>
          <cell r="R2159">
            <v>310</v>
          </cell>
          <cell r="S2159">
            <v>166</v>
          </cell>
          <cell r="T2159">
            <v>137</v>
          </cell>
          <cell r="X2159">
            <v>887</v>
          </cell>
          <cell r="Y2159">
            <v>131</v>
          </cell>
          <cell r="AA2159">
            <v>621</v>
          </cell>
          <cell r="AB2159">
            <v>1163</v>
          </cell>
          <cell r="AC2159">
            <v>554</v>
          </cell>
          <cell r="AE2159">
            <v>14</v>
          </cell>
          <cell r="AF2159">
            <v>579</v>
          </cell>
          <cell r="AG2159">
            <v>1450</v>
          </cell>
          <cell r="AH2159">
            <v>2878</v>
          </cell>
          <cell r="AI2159">
            <v>1629</v>
          </cell>
          <cell r="AJ2159">
            <v>1305</v>
          </cell>
          <cell r="AK2159">
            <v>2579</v>
          </cell>
          <cell r="AL2159">
            <v>1163</v>
          </cell>
          <cell r="AM2159">
            <v>1616</v>
          </cell>
          <cell r="AN2159">
            <v>749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  <cell r="J2160">
            <v>447810</v>
          </cell>
          <cell r="M2160">
            <v>729</v>
          </cell>
          <cell r="N2160">
            <v>679</v>
          </cell>
          <cell r="P2160">
            <v>1179</v>
          </cell>
          <cell r="Q2160">
            <v>1483</v>
          </cell>
          <cell r="R2160">
            <v>617</v>
          </cell>
          <cell r="T2160">
            <v>2402</v>
          </cell>
          <cell r="U2160">
            <v>617</v>
          </cell>
          <cell r="Y2160">
            <v>128</v>
          </cell>
          <cell r="Z2160">
            <v>658</v>
          </cell>
          <cell r="AA2160">
            <v>628</v>
          </cell>
          <cell r="AB2160">
            <v>3907</v>
          </cell>
          <cell r="AD2160">
            <v>436</v>
          </cell>
          <cell r="AE2160">
            <v>49</v>
          </cell>
          <cell r="AG2160">
            <v>1996</v>
          </cell>
          <cell r="AH2160">
            <v>39967</v>
          </cell>
          <cell r="AI2160">
            <v>76667</v>
          </cell>
          <cell r="AJ2160">
            <v>55980</v>
          </cell>
          <cell r="AK2160">
            <v>65496</v>
          </cell>
          <cell r="AL2160">
            <v>67725</v>
          </cell>
          <cell r="AM2160">
            <v>77915</v>
          </cell>
          <cell r="AN2160">
            <v>34358</v>
          </cell>
          <cell r="AO2160">
            <v>14194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  <cell r="J2161">
            <v>198279</v>
          </cell>
          <cell r="M2161">
            <v>531</v>
          </cell>
          <cell r="N2161">
            <v>78</v>
          </cell>
          <cell r="O2161">
            <v>1025</v>
          </cell>
          <cell r="P2161">
            <v>117</v>
          </cell>
          <cell r="R2161">
            <v>212</v>
          </cell>
          <cell r="S2161">
            <v>323</v>
          </cell>
          <cell r="T2161">
            <v>4601</v>
          </cell>
          <cell r="U2161">
            <v>201</v>
          </cell>
          <cell r="V2161">
            <v>69</v>
          </cell>
          <cell r="W2161">
            <v>35</v>
          </cell>
          <cell r="X2161">
            <v>283</v>
          </cell>
          <cell r="Z2161">
            <v>107</v>
          </cell>
          <cell r="AA2161">
            <v>358</v>
          </cell>
          <cell r="AB2161">
            <v>1252</v>
          </cell>
          <cell r="AC2161">
            <v>195</v>
          </cell>
          <cell r="AD2161">
            <v>538</v>
          </cell>
          <cell r="AE2161">
            <v>26</v>
          </cell>
          <cell r="AF2161">
            <v>22</v>
          </cell>
          <cell r="AG2161">
            <v>6493</v>
          </cell>
          <cell r="AH2161">
            <v>24851</v>
          </cell>
          <cell r="AI2161">
            <v>27830</v>
          </cell>
          <cell r="AJ2161">
            <v>41400</v>
          </cell>
          <cell r="AK2161">
            <v>14434</v>
          </cell>
          <cell r="AL2161">
            <v>26497</v>
          </cell>
          <cell r="AM2161">
            <v>36501</v>
          </cell>
          <cell r="AN2161">
            <v>10300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2292691</v>
          </cell>
          <cell r="L2162">
            <v>89884</v>
          </cell>
          <cell r="M2162">
            <v>156376</v>
          </cell>
          <cell r="N2162">
            <v>136682</v>
          </cell>
          <cell r="O2162">
            <v>138379</v>
          </cell>
          <cell r="P2162">
            <v>133760</v>
          </cell>
          <cell r="Q2162">
            <v>147202</v>
          </cell>
          <cell r="R2162">
            <v>143660</v>
          </cell>
          <cell r="S2162">
            <v>117905</v>
          </cell>
          <cell r="T2162">
            <v>136895</v>
          </cell>
          <cell r="U2162">
            <v>121748</v>
          </cell>
          <cell r="V2162">
            <v>99118</v>
          </cell>
          <cell r="W2162">
            <v>99914</v>
          </cell>
          <cell r="X2162">
            <v>93955</v>
          </cell>
          <cell r="Y2162">
            <v>81575</v>
          </cell>
          <cell r="Z2162">
            <v>77903</v>
          </cell>
          <cell r="AA2162">
            <v>68979</v>
          </cell>
          <cell r="AB2162">
            <v>54173</v>
          </cell>
          <cell r="AC2162">
            <v>56143</v>
          </cell>
          <cell r="AD2162">
            <v>51906</v>
          </cell>
          <cell r="AE2162">
            <v>47257</v>
          </cell>
          <cell r="AF2162">
            <v>37192</v>
          </cell>
          <cell r="AG2162">
            <v>33055</v>
          </cell>
          <cell r="AH2162">
            <v>32095</v>
          </cell>
          <cell r="AI2162">
            <v>30006</v>
          </cell>
          <cell r="AJ2162">
            <v>25995</v>
          </cell>
          <cell r="AK2162">
            <v>27256</v>
          </cell>
          <cell r="AL2162">
            <v>26425</v>
          </cell>
          <cell r="AM2162">
            <v>21735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66676</v>
          </cell>
          <cell r="L2163">
            <v>2139</v>
          </cell>
          <cell r="M2163">
            <v>5168</v>
          </cell>
          <cell r="N2163">
            <v>3839</v>
          </cell>
          <cell r="O2163">
            <v>3580</v>
          </cell>
          <cell r="P2163">
            <v>5040</v>
          </cell>
          <cell r="Q2163">
            <v>4790</v>
          </cell>
          <cell r="R2163">
            <v>5064</v>
          </cell>
          <cell r="S2163">
            <v>5754</v>
          </cell>
          <cell r="T2163">
            <v>3042</v>
          </cell>
          <cell r="U2163">
            <v>3311</v>
          </cell>
          <cell r="V2163">
            <v>3277</v>
          </cell>
          <cell r="W2163">
            <v>3814</v>
          </cell>
          <cell r="X2163">
            <v>3417</v>
          </cell>
          <cell r="Y2163">
            <v>1505</v>
          </cell>
          <cell r="Z2163">
            <v>1851</v>
          </cell>
          <cell r="AA2163">
            <v>728</v>
          </cell>
          <cell r="AB2163">
            <v>1388</v>
          </cell>
          <cell r="AC2163">
            <v>573</v>
          </cell>
          <cell r="AD2163">
            <v>1486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886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383622</v>
          </cell>
          <cell r="L2164">
            <v>14977</v>
          </cell>
          <cell r="M2164">
            <v>19931</v>
          </cell>
          <cell r="N2164">
            <v>17490</v>
          </cell>
          <cell r="O2164">
            <v>16922</v>
          </cell>
          <cell r="P2164">
            <v>19547</v>
          </cell>
          <cell r="Q2164">
            <v>20385</v>
          </cell>
          <cell r="R2164">
            <v>19999</v>
          </cell>
          <cell r="S2164">
            <v>19719</v>
          </cell>
          <cell r="T2164">
            <v>25777</v>
          </cell>
          <cell r="U2164">
            <v>23663</v>
          </cell>
          <cell r="V2164">
            <v>16862</v>
          </cell>
          <cell r="W2164">
            <v>15036</v>
          </cell>
          <cell r="X2164">
            <v>19516</v>
          </cell>
          <cell r="Y2164">
            <v>13336</v>
          </cell>
          <cell r="Z2164">
            <v>17409</v>
          </cell>
          <cell r="AA2164">
            <v>13541</v>
          </cell>
          <cell r="AB2164">
            <v>8624</v>
          </cell>
          <cell r="AC2164">
            <v>8963</v>
          </cell>
          <cell r="AD2164">
            <v>9299</v>
          </cell>
          <cell r="AE2164">
            <v>12830</v>
          </cell>
          <cell r="AF2164">
            <v>9116</v>
          </cell>
          <cell r="AG2164">
            <v>6076</v>
          </cell>
          <cell r="AH2164">
            <v>5796</v>
          </cell>
          <cell r="AI2164">
            <v>5682</v>
          </cell>
          <cell r="AJ2164">
            <v>6134</v>
          </cell>
          <cell r="AK2164">
            <v>5821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5953</v>
          </cell>
          <cell r="L2165">
            <v>43</v>
          </cell>
          <cell r="M2165">
            <v>261</v>
          </cell>
          <cell r="N2165">
            <v>804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229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300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124589</v>
          </cell>
          <cell r="L2166">
            <v>3675</v>
          </cell>
          <cell r="M2166">
            <v>9764</v>
          </cell>
          <cell r="N2166">
            <v>6222</v>
          </cell>
          <cell r="O2166">
            <v>5073</v>
          </cell>
          <cell r="P2166">
            <v>13895</v>
          </cell>
          <cell r="Q2166">
            <v>4955</v>
          </cell>
          <cell r="R2166">
            <v>3229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5516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32234</v>
          </cell>
          <cell r="L2167">
            <v>170</v>
          </cell>
          <cell r="M2167">
            <v>636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6112</v>
          </cell>
          <cell r="T2167">
            <v>610</v>
          </cell>
          <cell r="U2167">
            <v>457</v>
          </cell>
          <cell r="W2167">
            <v>187</v>
          </cell>
          <cell r="X2167">
            <v>1115</v>
          </cell>
          <cell r="Y2167">
            <v>511</v>
          </cell>
          <cell r="Z2167">
            <v>744</v>
          </cell>
          <cell r="AA2167">
            <v>815</v>
          </cell>
          <cell r="AB2167">
            <v>189</v>
          </cell>
          <cell r="AC2167">
            <v>2952</v>
          </cell>
          <cell r="AD2167">
            <v>367</v>
          </cell>
          <cell r="AE2167">
            <v>876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101033</v>
          </cell>
          <cell r="L2168">
            <v>2951</v>
          </cell>
          <cell r="M2168">
            <v>5376</v>
          </cell>
          <cell r="N2168">
            <v>5782</v>
          </cell>
          <cell r="O2168">
            <v>4265</v>
          </cell>
          <cell r="P2168">
            <v>4500</v>
          </cell>
          <cell r="Q2168">
            <v>5188</v>
          </cell>
          <cell r="R2168">
            <v>4579</v>
          </cell>
          <cell r="S2168">
            <v>3001</v>
          </cell>
          <cell r="T2168">
            <v>3983</v>
          </cell>
          <cell r="U2168">
            <v>2783</v>
          </cell>
          <cell r="V2168">
            <v>3765</v>
          </cell>
          <cell r="W2168">
            <v>3294</v>
          </cell>
          <cell r="X2168">
            <v>4602</v>
          </cell>
          <cell r="Y2168">
            <v>3143</v>
          </cell>
          <cell r="Z2168">
            <v>3482</v>
          </cell>
          <cell r="AA2168">
            <v>5194</v>
          </cell>
          <cell r="AB2168">
            <v>5835</v>
          </cell>
          <cell r="AC2168">
            <v>3899</v>
          </cell>
          <cell r="AD2168">
            <v>3085</v>
          </cell>
          <cell r="AE2168">
            <v>4308</v>
          </cell>
          <cell r="AF2168">
            <v>3285</v>
          </cell>
          <cell r="AG2168">
            <v>1855</v>
          </cell>
          <cell r="AH2168">
            <v>1531</v>
          </cell>
          <cell r="AI2168">
            <v>2287</v>
          </cell>
          <cell r="AJ2168">
            <v>2078</v>
          </cell>
          <cell r="AK2168">
            <v>1300</v>
          </cell>
          <cell r="AL2168">
            <v>1339</v>
          </cell>
          <cell r="AM2168">
            <v>3481</v>
          </cell>
          <cell r="AN2168">
            <v>862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368369</v>
          </cell>
          <cell r="L2169">
            <v>15486</v>
          </cell>
          <cell r="M2169">
            <v>2055</v>
          </cell>
          <cell r="N2169">
            <v>9379</v>
          </cell>
          <cell r="O2169">
            <v>5724</v>
          </cell>
          <cell r="P2169">
            <v>13696</v>
          </cell>
          <cell r="Q2169">
            <v>33261</v>
          </cell>
          <cell r="R2169">
            <v>19690</v>
          </cell>
          <cell r="S2169">
            <v>16560</v>
          </cell>
          <cell r="T2169">
            <v>4516</v>
          </cell>
          <cell r="U2169">
            <v>34943</v>
          </cell>
          <cell r="V2169">
            <v>3461</v>
          </cell>
          <cell r="W2169">
            <v>3805</v>
          </cell>
          <cell r="X2169">
            <v>11969</v>
          </cell>
          <cell r="Y2169">
            <v>6906</v>
          </cell>
          <cell r="Z2169">
            <v>1501</v>
          </cell>
          <cell r="AA2169">
            <v>975</v>
          </cell>
          <cell r="AB2169">
            <v>4218</v>
          </cell>
          <cell r="AC2169">
            <v>446</v>
          </cell>
          <cell r="AD2169">
            <v>5035</v>
          </cell>
          <cell r="AE2169">
            <v>13739</v>
          </cell>
          <cell r="AF2169">
            <v>575</v>
          </cell>
          <cell r="AG2169">
            <v>8985</v>
          </cell>
          <cell r="AH2169">
            <v>1500</v>
          </cell>
          <cell r="AI2169">
            <v>2120</v>
          </cell>
          <cell r="AK2169">
            <v>1091</v>
          </cell>
          <cell r="AL2169">
            <v>364</v>
          </cell>
          <cell r="AM2169">
            <v>134739</v>
          </cell>
          <cell r="AN2169">
            <v>11630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693942</v>
          </cell>
          <cell r="L2170">
            <v>13609</v>
          </cell>
          <cell r="M2170">
            <v>61369</v>
          </cell>
          <cell r="N2170">
            <v>46078</v>
          </cell>
          <cell r="O2170">
            <v>36111</v>
          </cell>
          <cell r="P2170">
            <v>41743</v>
          </cell>
          <cell r="Q2170">
            <v>45267</v>
          </cell>
          <cell r="R2170">
            <v>48326</v>
          </cell>
          <cell r="S2170">
            <v>35989</v>
          </cell>
          <cell r="T2170">
            <v>35909</v>
          </cell>
          <cell r="U2170">
            <v>27807</v>
          </cell>
          <cell r="V2170">
            <v>28823</v>
          </cell>
          <cell r="W2170">
            <v>20014</v>
          </cell>
          <cell r="X2170">
            <v>19404</v>
          </cell>
          <cell r="Y2170">
            <v>26215</v>
          </cell>
          <cell r="Z2170">
            <v>14983</v>
          </cell>
          <cell r="AA2170">
            <v>7371</v>
          </cell>
          <cell r="AB2170">
            <v>17667</v>
          </cell>
          <cell r="AC2170">
            <v>15251</v>
          </cell>
          <cell r="AD2170">
            <v>20362</v>
          </cell>
          <cell r="AE2170">
            <v>18755</v>
          </cell>
          <cell r="AF2170">
            <v>23842</v>
          </cell>
          <cell r="AG2170">
            <v>6994</v>
          </cell>
          <cell r="AH2170">
            <v>11856</v>
          </cell>
          <cell r="AI2170">
            <v>8492</v>
          </cell>
          <cell r="AJ2170">
            <v>13714</v>
          </cell>
          <cell r="AK2170">
            <v>14078</v>
          </cell>
          <cell r="AL2170">
            <v>16074</v>
          </cell>
          <cell r="AM2170">
            <v>10246</v>
          </cell>
          <cell r="AN2170">
            <v>7593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260116</v>
          </cell>
          <cell r="L2171">
            <v>11193</v>
          </cell>
          <cell r="M2171">
            <v>16927</v>
          </cell>
          <cell r="N2171">
            <v>16664</v>
          </cell>
          <cell r="O2171">
            <v>16625</v>
          </cell>
          <cell r="P2171">
            <v>21053</v>
          </cell>
          <cell r="Q2171">
            <v>18623</v>
          </cell>
          <cell r="R2171">
            <v>15535</v>
          </cell>
          <cell r="S2171">
            <v>15818</v>
          </cell>
          <cell r="T2171">
            <v>11953</v>
          </cell>
          <cell r="U2171">
            <v>10462</v>
          </cell>
          <cell r="V2171">
            <v>9566</v>
          </cell>
          <cell r="W2171">
            <v>9648</v>
          </cell>
          <cell r="X2171">
            <v>9664</v>
          </cell>
          <cell r="Y2171">
            <v>7883</v>
          </cell>
          <cell r="Z2171">
            <v>8449</v>
          </cell>
          <cell r="AA2171">
            <v>7248</v>
          </cell>
          <cell r="AB2171">
            <v>3343</v>
          </cell>
          <cell r="AC2171">
            <v>5093</v>
          </cell>
          <cell r="AD2171">
            <v>4809</v>
          </cell>
          <cell r="AE2171">
            <v>5072</v>
          </cell>
          <cell r="AF2171">
            <v>6181</v>
          </cell>
          <cell r="AG2171">
            <v>6428</v>
          </cell>
          <cell r="AH2171">
            <v>3100</v>
          </cell>
          <cell r="AI2171">
            <v>3820</v>
          </cell>
          <cell r="AJ2171">
            <v>2749</v>
          </cell>
          <cell r="AK2171">
            <v>3638</v>
          </cell>
          <cell r="AL2171">
            <v>3050</v>
          </cell>
          <cell r="AM2171">
            <v>3983</v>
          </cell>
          <cell r="AN2171">
            <v>1539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  <cell r="J2172">
            <v>182351</v>
          </cell>
          <cell r="L2172">
            <v>2909</v>
          </cell>
          <cell r="M2172">
            <v>2889</v>
          </cell>
          <cell r="N2172">
            <v>51159</v>
          </cell>
          <cell r="O2172">
            <v>5591</v>
          </cell>
          <cell r="P2172">
            <v>4686</v>
          </cell>
          <cell r="Q2172">
            <v>4302</v>
          </cell>
          <cell r="R2172">
            <v>2669</v>
          </cell>
          <cell r="S2172">
            <v>1128</v>
          </cell>
          <cell r="T2172">
            <v>5134</v>
          </cell>
          <cell r="U2172">
            <v>1538</v>
          </cell>
          <cell r="V2172">
            <v>9698</v>
          </cell>
          <cell r="W2172">
            <v>3738</v>
          </cell>
          <cell r="X2172">
            <v>16292</v>
          </cell>
          <cell r="Y2172">
            <v>1944</v>
          </cell>
          <cell r="Z2172">
            <v>26252</v>
          </cell>
          <cell r="AA2172">
            <v>1060</v>
          </cell>
          <cell r="AB2172">
            <v>5157</v>
          </cell>
          <cell r="AC2172">
            <v>20820</v>
          </cell>
          <cell r="AD2172">
            <v>237</v>
          </cell>
          <cell r="AE2172">
            <v>969</v>
          </cell>
          <cell r="AF2172">
            <v>582</v>
          </cell>
          <cell r="AG2172">
            <v>4561</v>
          </cell>
          <cell r="AH2172">
            <v>109</v>
          </cell>
          <cell r="AI2172">
            <v>316</v>
          </cell>
          <cell r="AJ2172">
            <v>1079</v>
          </cell>
          <cell r="AK2172">
            <v>601</v>
          </cell>
          <cell r="AL2172">
            <v>4308</v>
          </cell>
          <cell r="AM2172">
            <v>547</v>
          </cell>
          <cell r="AN2172">
            <v>2076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2962543</v>
          </cell>
          <cell r="L2173">
            <v>54052</v>
          </cell>
          <cell r="M2173">
            <v>137077</v>
          </cell>
          <cell r="N2173">
            <v>163229</v>
          </cell>
          <cell r="O2173">
            <v>173664</v>
          </cell>
          <cell r="P2173">
            <v>97943</v>
          </cell>
          <cell r="Q2173">
            <v>160485</v>
          </cell>
          <cell r="R2173">
            <v>105642</v>
          </cell>
          <cell r="S2173">
            <v>86345</v>
          </cell>
          <cell r="T2173">
            <v>81872</v>
          </cell>
          <cell r="U2173">
            <v>110403</v>
          </cell>
          <cell r="V2173">
            <v>70151</v>
          </cell>
          <cell r="W2173">
            <v>143237</v>
          </cell>
          <cell r="X2173">
            <v>73574</v>
          </cell>
          <cell r="Y2173">
            <v>112578</v>
          </cell>
          <cell r="Z2173">
            <v>55974</v>
          </cell>
          <cell r="AA2173">
            <v>59165</v>
          </cell>
          <cell r="AB2173">
            <v>123762</v>
          </cell>
          <cell r="AC2173">
            <v>153877</v>
          </cell>
          <cell r="AD2173">
            <v>222883</v>
          </cell>
          <cell r="AE2173">
            <v>172472</v>
          </cell>
          <cell r="AF2173">
            <v>173423</v>
          </cell>
          <cell r="AG2173">
            <v>136121</v>
          </cell>
          <cell r="AH2173">
            <v>32896</v>
          </cell>
          <cell r="AI2173">
            <v>41156</v>
          </cell>
          <cell r="AJ2173">
            <v>41110</v>
          </cell>
          <cell r="AK2173">
            <v>27583</v>
          </cell>
          <cell r="AL2173">
            <v>51174</v>
          </cell>
          <cell r="AM2173">
            <v>42039</v>
          </cell>
          <cell r="AN2173">
            <v>58656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  <cell r="J2174">
            <v>35131</v>
          </cell>
          <cell r="M2174">
            <v>927</v>
          </cell>
          <cell r="N2174">
            <v>911</v>
          </cell>
          <cell r="O2174">
            <v>545</v>
          </cell>
          <cell r="P2174">
            <v>1740</v>
          </cell>
          <cell r="Q2174">
            <v>3468</v>
          </cell>
          <cell r="R2174">
            <v>466</v>
          </cell>
          <cell r="S2174">
            <v>2063</v>
          </cell>
          <cell r="T2174">
            <v>595</v>
          </cell>
          <cell r="U2174">
            <v>835</v>
          </cell>
          <cell r="V2174">
            <v>349</v>
          </cell>
          <cell r="W2174">
            <v>264</v>
          </cell>
          <cell r="X2174">
            <v>5466</v>
          </cell>
          <cell r="Y2174">
            <v>566</v>
          </cell>
          <cell r="Z2174">
            <v>585</v>
          </cell>
          <cell r="AA2174">
            <v>3314</v>
          </cell>
          <cell r="AB2174">
            <v>3920</v>
          </cell>
          <cell r="AC2174">
            <v>128</v>
          </cell>
          <cell r="AD2174">
            <v>5244</v>
          </cell>
          <cell r="AE2174">
            <v>284</v>
          </cell>
          <cell r="AF2174">
            <v>925</v>
          </cell>
          <cell r="AG2174">
            <v>2536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  <cell r="J2175">
            <v>582678</v>
          </cell>
          <cell r="L2175">
            <v>7422</v>
          </cell>
          <cell r="M2175">
            <v>29977</v>
          </cell>
          <cell r="N2175">
            <v>44359</v>
          </cell>
          <cell r="O2175">
            <v>43739</v>
          </cell>
          <cell r="P2175">
            <v>27833</v>
          </cell>
          <cell r="Q2175">
            <v>31954</v>
          </cell>
          <cell r="R2175">
            <v>31332</v>
          </cell>
          <cell r="S2175">
            <v>28617</v>
          </cell>
          <cell r="T2175">
            <v>28509</v>
          </cell>
          <cell r="U2175">
            <v>35750</v>
          </cell>
          <cell r="V2175">
            <v>28643</v>
          </cell>
          <cell r="W2175">
            <v>25000</v>
          </cell>
          <cell r="X2175">
            <v>27275</v>
          </cell>
          <cell r="Y2175">
            <v>16734</v>
          </cell>
          <cell r="Z2175">
            <v>24010</v>
          </cell>
          <cell r="AA2175">
            <v>23291</v>
          </cell>
          <cell r="AB2175">
            <v>17844</v>
          </cell>
          <cell r="AC2175">
            <v>31733</v>
          </cell>
          <cell r="AD2175">
            <v>22162</v>
          </cell>
          <cell r="AE2175">
            <v>30428</v>
          </cell>
          <cell r="AF2175">
            <v>7063</v>
          </cell>
          <cell r="AG2175">
            <v>19003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  <cell r="J2176">
            <v>222975</v>
          </cell>
          <cell r="L2176">
            <v>4832</v>
          </cell>
          <cell r="M2176">
            <v>17248</v>
          </cell>
          <cell r="N2176">
            <v>9853</v>
          </cell>
          <cell r="O2176">
            <v>8092</v>
          </cell>
          <cell r="P2176">
            <v>11804</v>
          </cell>
          <cell r="Q2176">
            <v>9645</v>
          </cell>
          <cell r="R2176">
            <v>9082</v>
          </cell>
          <cell r="S2176">
            <v>4973</v>
          </cell>
          <cell r="T2176">
            <v>12838</v>
          </cell>
          <cell r="U2176">
            <v>6930</v>
          </cell>
          <cell r="V2176">
            <v>9549</v>
          </cell>
          <cell r="W2176">
            <v>10298</v>
          </cell>
          <cell r="X2176">
            <v>17137</v>
          </cell>
          <cell r="Y2176">
            <v>22527</v>
          </cell>
          <cell r="Z2176">
            <v>18852</v>
          </cell>
          <cell r="AA2176">
            <v>14004</v>
          </cell>
          <cell r="AB2176">
            <v>1699</v>
          </cell>
          <cell r="AC2176">
            <v>7306</v>
          </cell>
          <cell r="AD2176">
            <v>1871</v>
          </cell>
          <cell r="AE2176">
            <v>6823</v>
          </cell>
          <cell r="AF2176">
            <v>13860</v>
          </cell>
          <cell r="AG2176">
            <v>3752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  <cell r="J2177">
            <v>5416</v>
          </cell>
          <cell r="L2177">
            <v>188</v>
          </cell>
          <cell r="M2177">
            <v>25</v>
          </cell>
          <cell r="N2177">
            <v>58</v>
          </cell>
          <cell r="O2177">
            <v>25</v>
          </cell>
          <cell r="P2177">
            <v>183</v>
          </cell>
          <cell r="Q2177">
            <v>231</v>
          </cell>
          <cell r="R2177">
            <v>121</v>
          </cell>
          <cell r="S2177">
            <v>268</v>
          </cell>
          <cell r="T2177">
            <v>75</v>
          </cell>
          <cell r="U2177">
            <v>328</v>
          </cell>
          <cell r="V2177">
            <v>109</v>
          </cell>
          <cell r="W2177">
            <v>577</v>
          </cell>
          <cell r="X2177">
            <v>87</v>
          </cell>
          <cell r="Y2177">
            <v>431</v>
          </cell>
          <cell r="Z2177">
            <v>925</v>
          </cell>
          <cell r="AA2177">
            <v>279</v>
          </cell>
          <cell r="AB2177">
            <v>412</v>
          </cell>
          <cell r="AC2177">
            <v>249</v>
          </cell>
          <cell r="AD2177">
            <v>283</v>
          </cell>
          <cell r="AE2177">
            <v>231</v>
          </cell>
          <cell r="AF2177">
            <v>213</v>
          </cell>
          <cell r="AG2177">
            <v>118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475445</v>
          </cell>
          <cell r="L2178">
            <v>6358</v>
          </cell>
          <cell r="M2178">
            <v>23164</v>
          </cell>
          <cell r="N2178">
            <v>29209</v>
          </cell>
          <cell r="O2178">
            <v>25312</v>
          </cell>
          <cell r="P2178">
            <v>9286</v>
          </cell>
          <cell r="Q2178">
            <v>23336</v>
          </cell>
          <cell r="R2178">
            <v>16724</v>
          </cell>
          <cell r="S2178">
            <v>29880</v>
          </cell>
          <cell r="T2178">
            <v>21729</v>
          </cell>
          <cell r="U2178">
            <v>39437</v>
          </cell>
          <cell r="V2178">
            <v>13942</v>
          </cell>
          <cell r="W2178">
            <v>18240</v>
          </cell>
          <cell r="X2178">
            <v>31889</v>
          </cell>
          <cell r="Y2178">
            <v>2883</v>
          </cell>
          <cell r="Z2178">
            <v>21269</v>
          </cell>
          <cell r="AA2178">
            <v>31157</v>
          </cell>
          <cell r="AB2178">
            <v>27055</v>
          </cell>
          <cell r="AC2178">
            <v>18374</v>
          </cell>
          <cell r="AD2178">
            <v>12303</v>
          </cell>
          <cell r="AE2178">
            <v>11172</v>
          </cell>
          <cell r="AF2178">
            <v>45367</v>
          </cell>
          <cell r="AG2178">
            <v>8744</v>
          </cell>
          <cell r="AH2178">
            <v>8615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  <cell r="J2179">
            <v>125189</v>
          </cell>
          <cell r="L2179">
            <v>3249</v>
          </cell>
          <cell r="M2179">
            <v>1395</v>
          </cell>
          <cell r="N2179">
            <v>740</v>
          </cell>
          <cell r="O2179">
            <v>2944</v>
          </cell>
          <cell r="P2179">
            <v>7992</v>
          </cell>
          <cell r="Q2179">
            <v>4113</v>
          </cell>
          <cell r="R2179">
            <v>1870</v>
          </cell>
          <cell r="S2179">
            <v>10564</v>
          </cell>
          <cell r="T2179">
            <v>10913</v>
          </cell>
          <cell r="U2179">
            <v>6920</v>
          </cell>
          <cell r="V2179">
            <v>4117</v>
          </cell>
          <cell r="W2179">
            <v>7827</v>
          </cell>
          <cell r="X2179">
            <v>6317</v>
          </cell>
          <cell r="Y2179">
            <v>15705</v>
          </cell>
          <cell r="Z2179">
            <v>9427</v>
          </cell>
          <cell r="AA2179">
            <v>8073</v>
          </cell>
          <cell r="AB2179">
            <v>3140</v>
          </cell>
          <cell r="AC2179">
            <v>3082</v>
          </cell>
          <cell r="AD2179">
            <v>5964</v>
          </cell>
          <cell r="AE2179">
            <v>5464</v>
          </cell>
          <cell r="AF2179">
            <v>3023</v>
          </cell>
          <cell r="AG2179">
            <v>2350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334526</v>
          </cell>
          <cell r="L2180">
            <v>5078</v>
          </cell>
          <cell r="M2180">
            <v>10039</v>
          </cell>
          <cell r="N2180">
            <v>11725</v>
          </cell>
          <cell r="O2180">
            <v>13125</v>
          </cell>
          <cell r="P2180">
            <v>16154</v>
          </cell>
          <cell r="Q2180">
            <v>14438</v>
          </cell>
          <cell r="R2180">
            <v>13185</v>
          </cell>
          <cell r="S2180">
            <v>13615</v>
          </cell>
          <cell r="T2180">
            <v>12464</v>
          </cell>
          <cell r="U2180">
            <v>14241</v>
          </cell>
          <cell r="V2180">
            <v>10534</v>
          </cell>
          <cell r="W2180">
            <v>11188</v>
          </cell>
          <cell r="X2180">
            <v>9569</v>
          </cell>
          <cell r="Y2180">
            <v>11999</v>
          </cell>
          <cell r="Z2180">
            <v>9811</v>
          </cell>
          <cell r="AA2180">
            <v>8759</v>
          </cell>
          <cell r="AB2180">
            <v>6362</v>
          </cell>
          <cell r="AC2180">
            <v>12557</v>
          </cell>
          <cell r="AD2180">
            <v>11138</v>
          </cell>
          <cell r="AE2180">
            <v>14028</v>
          </cell>
          <cell r="AF2180">
            <v>10563</v>
          </cell>
          <cell r="AG2180">
            <v>11465</v>
          </cell>
          <cell r="AH2180">
            <v>12025</v>
          </cell>
          <cell r="AI2180">
            <v>9930</v>
          </cell>
          <cell r="AJ2180">
            <v>11377</v>
          </cell>
          <cell r="AK2180">
            <v>9433</v>
          </cell>
          <cell r="AL2180">
            <v>14812</v>
          </cell>
          <cell r="AM2180">
            <v>16867</v>
          </cell>
          <cell r="AN2180">
            <v>8045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711691</v>
          </cell>
          <cell r="L2181">
            <v>1971</v>
          </cell>
          <cell r="M2181">
            <v>26545</v>
          </cell>
          <cell r="N2181">
            <v>27527</v>
          </cell>
          <cell r="O2181">
            <v>46033</v>
          </cell>
          <cell r="P2181">
            <v>25691</v>
          </cell>
          <cell r="Q2181">
            <v>27043</v>
          </cell>
          <cell r="R2181">
            <v>44527</v>
          </cell>
          <cell r="S2181">
            <v>43640</v>
          </cell>
          <cell r="T2181">
            <v>42219</v>
          </cell>
          <cell r="U2181">
            <v>52772</v>
          </cell>
          <cell r="V2181">
            <v>19927</v>
          </cell>
          <cell r="W2181">
            <v>21431</v>
          </cell>
          <cell r="X2181">
            <v>10470</v>
          </cell>
          <cell r="Y2181">
            <v>27014</v>
          </cell>
          <cell r="Z2181">
            <v>27992</v>
          </cell>
          <cell r="AA2181">
            <v>13251</v>
          </cell>
          <cell r="AB2181">
            <v>26335</v>
          </cell>
          <cell r="AC2181">
            <v>28800</v>
          </cell>
          <cell r="AD2181">
            <v>27162</v>
          </cell>
          <cell r="AE2181">
            <v>24878</v>
          </cell>
          <cell r="AF2181">
            <v>30284</v>
          </cell>
          <cell r="AG2181">
            <v>6424</v>
          </cell>
          <cell r="AH2181">
            <v>22693</v>
          </cell>
          <cell r="AI2181">
            <v>24459</v>
          </cell>
          <cell r="AJ2181">
            <v>22082</v>
          </cell>
          <cell r="AK2181">
            <v>15029</v>
          </cell>
          <cell r="AL2181">
            <v>12841</v>
          </cell>
          <cell r="AM2181">
            <v>7162</v>
          </cell>
          <cell r="AN2181">
            <v>5489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1312117</v>
          </cell>
          <cell r="L2182">
            <v>16300</v>
          </cell>
          <cell r="M2182">
            <v>45945</v>
          </cell>
          <cell r="N2182">
            <v>33330</v>
          </cell>
          <cell r="O2182">
            <v>60003</v>
          </cell>
          <cell r="P2182">
            <v>70928</v>
          </cell>
          <cell r="Q2182">
            <v>42015</v>
          </cell>
          <cell r="R2182">
            <v>53515</v>
          </cell>
          <cell r="S2182">
            <v>43313</v>
          </cell>
          <cell r="T2182">
            <v>54340</v>
          </cell>
          <cell r="U2182">
            <v>74075</v>
          </cell>
          <cell r="V2182">
            <v>29374</v>
          </cell>
          <cell r="W2182">
            <v>41266</v>
          </cell>
          <cell r="X2182">
            <v>36323</v>
          </cell>
          <cell r="Y2182">
            <v>81181</v>
          </cell>
          <cell r="Z2182">
            <v>121260</v>
          </cell>
          <cell r="AA2182">
            <v>52271</v>
          </cell>
          <cell r="AB2182">
            <v>48450</v>
          </cell>
          <cell r="AC2182">
            <v>40508</v>
          </cell>
          <cell r="AD2182">
            <v>70501</v>
          </cell>
          <cell r="AE2182">
            <v>36067</v>
          </cell>
          <cell r="AF2182">
            <v>28032</v>
          </cell>
          <cell r="AG2182">
            <v>25112</v>
          </cell>
          <cell r="AH2182">
            <v>27990</v>
          </cell>
          <cell r="AI2182">
            <v>30737</v>
          </cell>
          <cell r="AJ2182">
            <v>29099</v>
          </cell>
          <cell r="AK2182">
            <v>22006</v>
          </cell>
          <cell r="AL2182">
            <v>46604</v>
          </cell>
          <cell r="AM2182">
            <v>41158</v>
          </cell>
          <cell r="AN2182">
            <v>10414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  <cell r="J2183">
            <v>25623</v>
          </cell>
          <cell r="L2183">
            <v>211</v>
          </cell>
          <cell r="M2183">
            <v>281</v>
          </cell>
          <cell r="N2183">
            <v>301</v>
          </cell>
          <cell r="O2183">
            <v>1539</v>
          </cell>
          <cell r="P2183">
            <v>31</v>
          </cell>
          <cell r="Q2183">
            <v>1327</v>
          </cell>
          <cell r="S2183">
            <v>437</v>
          </cell>
          <cell r="U2183">
            <v>415</v>
          </cell>
          <cell r="V2183">
            <v>89</v>
          </cell>
          <cell r="W2183">
            <v>99</v>
          </cell>
          <cell r="X2183">
            <v>413</v>
          </cell>
          <cell r="Y2183">
            <v>341</v>
          </cell>
          <cell r="AA2183">
            <v>143</v>
          </cell>
          <cell r="AB2183">
            <v>254</v>
          </cell>
          <cell r="AC2183">
            <v>28</v>
          </cell>
          <cell r="AD2183">
            <v>2207</v>
          </cell>
          <cell r="AE2183">
            <v>955</v>
          </cell>
          <cell r="AF2183">
            <v>309</v>
          </cell>
          <cell r="AG2183">
            <v>443</v>
          </cell>
          <cell r="AH2183">
            <v>3731</v>
          </cell>
          <cell r="AI2183">
            <v>1896</v>
          </cell>
          <cell r="AJ2183">
            <v>2803</v>
          </cell>
          <cell r="AK2183">
            <v>975</v>
          </cell>
          <cell r="AL2183">
            <v>1292</v>
          </cell>
          <cell r="AM2183">
            <v>4975</v>
          </cell>
          <cell r="AN2183">
            <v>128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  <cell r="J2184">
            <v>454373</v>
          </cell>
          <cell r="L2184">
            <v>192</v>
          </cell>
          <cell r="M2184">
            <v>36</v>
          </cell>
          <cell r="N2184">
            <v>4756</v>
          </cell>
          <cell r="O2184">
            <v>4007</v>
          </cell>
          <cell r="Q2184">
            <v>43</v>
          </cell>
          <cell r="R2184">
            <v>5087</v>
          </cell>
          <cell r="S2184">
            <v>653</v>
          </cell>
          <cell r="T2184">
            <v>1326</v>
          </cell>
          <cell r="W2184">
            <v>14</v>
          </cell>
          <cell r="X2184">
            <v>25</v>
          </cell>
          <cell r="Y2184">
            <v>15317</v>
          </cell>
          <cell r="Z2184">
            <v>2974</v>
          </cell>
          <cell r="AA2184">
            <v>45</v>
          </cell>
          <cell r="AB2184">
            <v>1478</v>
          </cell>
          <cell r="AC2184">
            <v>1556</v>
          </cell>
          <cell r="AD2184">
            <v>2020</v>
          </cell>
          <cell r="AE2184">
            <v>8965</v>
          </cell>
          <cell r="AF2184">
            <v>13</v>
          </cell>
          <cell r="AG2184">
            <v>1857</v>
          </cell>
          <cell r="AH2184">
            <v>75304</v>
          </cell>
          <cell r="AI2184">
            <v>89267</v>
          </cell>
          <cell r="AJ2184">
            <v>82243</v>
          </cell>
          <cell r="AK2184">
            <v>54594</v>
          </cell>
          <cell r="AL2184">
            <v>50946</v>
          </cell>
          <cell r="AM2184">
            <v>34675</v>
          </cell>
          <cell r="AN2184">
            <v>6375</v>
          </cell>
          <cell r="AP2184">
            <v>10605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  <cell r="J2185">
            <v>131824</v>
          </cell>
          <cell r="L2185">
            <v>1249</v>
          </cell>
          <cell r="M2185">
            <v>231</v>
          </cell>
          <cell r="N2185">
            <v>380</v>
          </cell>
          <cell r="O2185">
            <v>1101</v>
          </cell>
          <cell r="P2185">
            <v>1452</v>
          </cell>
          <cell r="Q2185">
            <v>253</v>
          </cell>
          <cell r="R2185">
            <v>476</v>
          </cell>
          <cell r="S2185">
            <v>372</v>
          </cell>
          <cell r="T2185">
            <v>24</v>
          </cell>
          <cell r="U2185">
            <v>353</v>
          </cell>
          <cell r="V2185">
            <v>545</v>
          </cell>
          <cell r="W2185">
            <v>24</v>
          </cell>
          <cell r="X2185">
            <v>163</v>
          </cell>
          <cell r="Y2185">
            <v>1455</v>
          </cell>
          <cell r="Z2185">
            <v>534</v>
          </cell>
          <cell r="AA2185">
            <v>34</v>
          </cell>
          <cell r="AC2185">
            <v>923</v>
          </cell>
          <cell r="AD2185">
            <v>2585</v>
          </cell>
          <cell r="AE2185">
            <v>936</v>
          </cell>
          <cell r="AF2185">
            <v>830</v>
          </cell>
          <cell r="AG2185">
            <v>14721</v>
          </cell>
          <cell r="AH2185">
            <v>18674</v>
          </cell>
          <cell r="AI2185">
            <v>14300</v>
          </cell>
          <cell r="AJ2185">
            <v>14195</v>
          </cell>
          <cell r="AK2185">
            <v>10379</v>
          </cell>
          <cell r="AL2185">
            <v>17078</v>
          </cell>
          <cell r="AM2185">
            <v>9713</v>
          </cell>
          <cell r="AN2185">
            <v>14064</v>
          </cell>
          <cell r="AO2185">
            <v>4780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1347564</v>
          </cell>
          <cell r="L2186">
            <v>44618</v>
          </cell>
          <cell r="M2186">
            <v>71058</v>
          </cell>
          <cell r="N2186">
            <v>56512</v>
          </cell>
          <cell r="O2186">
            <v>56657</v>
          </cell>
          <cell r="P2186">
            <v>66441</v>
          </cell>
          <cell r="Q2186">
            <v>67003</v>
          </cell>
          <cell r="R2186">
            <v>97250</v>
          </cell>
          <cell r="S2186">
            <v>80412</v>
          </cell>
          <cell r="T2186">
            <v>76409</v>
          </cell>
          <cell r="U2186">
            <v>78371</v>
          </cell>
          <cell r="V2186">
            <v>60681</v>
          </cell>
          <cell r="W2186">
            <v>57039</v>
          </cell>
          <cell r="X2186">
            <v>51976</v>
          </cell>
          <cell r="Y2186">
            <v>45163</v>
          </cell>
          <cell r="Z2186">
            <v>47464</v>
          </cell>
          <cell r="AA2186">
            <v>47831</v>
          </cell>
          <cell r="AB2186">
            <v>43805</v>
          </cell>
          <cell r="AC2186">
            <v>39241</v>
          </cell>
          <cell r="AD2186">
            <v>38589</v>
          </cell>
          <cell r="AE2186">
            <v>37304</v>
          </cell>
          <cell r="AF2186">
            <v>29642</v>
          </cell>
          <cell r="AG2186">
            <v>30502</v>
          </cell>
          <cell r="AH2186">
            <v>24586</v>
          </cell>
          <cell r="AI2186">
            <v>18900</v>
          </cell>
          <cell r="AJ2186">
            <v>16034</v>
          </cell>
          <cell r="AK2186">
            <v>18260</v>
          </cell>
          <cell r="AL2186">
            <v>24073</v>
          </cell>
          <cell r="AM2186">
            <v>17328</v>
          </cell>
          <cell r="AN2186">
            <v>4415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41149</v>
          </cell>
          <cell r="L2187">
            <v>1748</v>
          </cell>
          <cell r="M2187">
            <v>2096</v>
          </cell>
          <cell r="N2187">
            <v>1820</v>
          </cell>
          <cell r="O2187">
            <v>1070</v>
          </cell>
          <cell r="P2187">
            <v>724</v>
          </cell>
          <cell r="Q2187">
            <v>1435</v>
          </cell>
          <cell r="R2187">
            <v>2326</v>
          </cell>
          <cell r="S2187">
            <v>4532</v>
          </cell>
          <cell r="T2187">
            <v>3886</v>
          </cell>
          <cell r="U2187">
            <v>3570</v>
          </cell>
          <cell r="V2187">
            <v>1985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1234</v>
          </cell>
          <cell r="AD2187">
            <v>2209</v>
          </cell>
          <cell r="AE2187">
            <v>1521</v>
          </cell>
          <cell r="AF2187">
            <v>1282</v>
          </cell>
          <cell r="AG2187">
            <v>1466</v>
          </cell>
          <cell r="AH2187">
            <v>1150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347776</v>
          </cell>
          <cell r="L2188">
            <v>12364</v>
          </cell>
          <cell r="M2188">
            <v>14221</v>
          </cell>
          <cell r="N2188">
            <v>14155</v>
          </cell>
          <cell r="O2188">
            <v>13976</v>
          </cell>
          <cell r="P2188">
            <v>10930</v>
          </cell>
          <cell r="Q2188">
            <v>12622</v>
          </cell>
          <cell r="R2188">
            <v>19396</v>
          </cell>
          <cell r="S2188">
            <v>15595</v>
          </cell>
          <cell r="T2188">
            <v>14834</v>
          </cell>
          <cell r="U2188">
            <v>18195</v>
          </cell>
          <cell r="V2188">
            <v>16436</v>
          </cell>
          <cell r="W2188">
            <v>17012</v>
          </cell>
          <cell r="X2188">
            <v>22253</v>
          </cell>
          <cell r="Y2188">
            <v>14813</v>
          </cell>
          <cell r="Z2188">
            <v>15730</v>
          </cell>
          <cell r="AA2188">
            <v>13954</v>
          </cell>
          <cell r="AB2188">
            <v>13302</v>
          </cell>
          <cell r="AC2188">
            <v>11957</v>
          </cell>
          <cell r="AD2188">
            <v>10370</v>
          </cell>
          <cell r="AE2188">
            <v>8273</v>
          </cell>
          <cell r="AF2188">
            <v>9550</v>
          </cell>
          <cell r="AG2188">
            <v>9969</v>
          </cell>
          <cell r="AH2188">
            <v>6293</v>
          </cell>
          <cell r="AI2188">
            <v>5180</v>
          </cell>
          <cell r="AJ2188">
            <v>5962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206732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30736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8010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3450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8877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13045</v>
          </cell>
          <cell r="L2191">
            <v>267</v>
          </cell>
          <cell r="M2191">
            <v>1632</v>
          </cell>
          <cell r="O2191">
            <v>697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691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1793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  <cell r="J2192">
            <v>71146</v>
          </cell>
          <cell r="L2192">
            <v>1064</v>
          </cell>
          <cell r="M2192">
            <v>2764</v>
          </cell>
          <cell r="N2192">
            <v>3231</v>
          </cell>
          <cell r="O2192">
            <v>2836</v>
          </cell>
          <cell r="P2192">
            <v>3494</v>
          </cell>
          <cell r="Q2192">
            <v>4652</v>
          </cell>
          <cell r="R2192">
            <v>3991</v>
          </cell>
          <cell r="S2192">
            <v>4028</v>
          </cell>
          <cell r="T2192">
            <v>6142</v>
          </cell>
          <cell r="U2192">
            <v>3111</v>
          </cell>
          <cell r="V2192">
            <v>3050</v>
          </cell>
          <cell r="W2192">
            <v>2537</v>
          </cell>
          <cell r="X2192">
            <v>2279</v>
          </cell>
          <cell r="Y2192">
            <v>1877</v>
          </cell>
          <cell r="Z2192">
            <v>1251</v>
          </cell>
          <cell r="AA2192">
            <v>1586</v>
          </cell>
          <cell r="AB2192">
            <v>2751</v>
          </cell>
          <cell r="AC2192">
            <v>3575</v>
          </cell>
          <cell r="AD2192">
            <v>1500</v>
          </cell>
          <cell r="AE2192">
            <v>2123</v>
          </cell>
          <cell r="AF2192">
            <v>1885</v>
          </cell>
          <cell r="AG2192">
            <v>2930</v>
          </cell>
          <cell r="AH2192">
            <v>1210</v>
          </cell>
          <cell r="AI2192">
            <v>1322</v>
          </cell>
          <cell r="AJ2192">
            <v>1369</v>
          </cell>
          <cell r="AK2192">
            <v>1280</v>
          </cell>
          <cell r="AL2192">
            <v>982</v>
          </cell>
          <cell r="AM2192">
            <v>1262</v>
          </cell>
          <cell r="AN2192">
            <v>1028</v>
          </cell>
          <cell r="AO2192">
            <v>36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  <cell r="J2193">
            <v>158900</v>
          </cell>
          <cell r="L2193">
            <v>1807</v>
          </cell>
          <cell r="M2193">
            <v>12249</v>
          </cell>
          <cell r="N2193">
            <v>14734</v>
          </cell>
          <cell r="O2193">
            <v>11567</v>
          </cell>
          <cell r="P2193">
            <v>5230</v>
          </cell>
          <cell r="Q2193">
            <v>13182</v>
          </cell>
          <cell r="R2193">
            <v>14933</v>
          </cell>
          <cell r="S2193">
            <v>1668</v>
          </cell>
          <cell r="T2193">
            <v>3945</v>
          </cell>
          <cell r="U2193">
            <v>4203</v>
          </cell>
          <cell r="V2193">
            <v>24357</v>
          </cell>
          <cell r="W2193">
            <v>2040</v>
          </cell>
          <cell r="X2193">
            <v>1160</v>
          </cell>
          <cell r="Y2193">
            <v>5507</v>
          </cell>
          <cell r="Z2193">
            <v>3025</v>
          </cell>
          <cell r="AA2193">
            <v>3679</v>
          </cell>
          <cell r="AB2193">
            <v>11666</v>
          </cell>
          <cell r="AC2193">
            <v>731</v>
          </cell>
          <cell r="AD2193">
            <v>8711</v>
          </cell>
          <cell r="AE2193">
            <v>480</v>
          </cell>
          <cell r="AF2193">
            <v>1809</v>
          </cell>
          <cell r="AG2193">
            <v>3320</v>
          </cell>
          <cell r="AI2193">
            <v>928</v>
          </cell>
          <cell r="AJ2193">
            <v>472</v>
          </cell>
          <cell r="AL2193">
            <v>4992</v>
          </cell>
          <cell r="AM2193">
            <v>116</v>
          </cell>
          <cell r="AN2193">
            <v>2389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  <cell r="J2194">
            <v>536787</v>
          </cell>
          <cell r="L2194">
            <v>12432</v>
          </cell>
          <cell r="M2194">
            <v>30073</v>
          </cell>
          <cell r="N2194">
            <v>34285</v>
          </cell>
          <cell r="O2194">
            <v>25464</v>
          </cell>
          <cell r="P2194">
            <v>29729</v>
          </cell>
          <cell r="Q2194">
            <v>26895</v>
          </cell>
          <cell r="R2194">
            <v>29126</v>
          </cell>
          <cell r="S2194">
            <v>19018</v>
          </cell>
          <cell r="T2194">
            <v>52214</v>
          </cell>
          <cell r="U2194">
            <v>27690</v>
          </cell>
          <cell r="V2194">
            <v>29285</v>
          </cell>
          <cell r="W2194">
            <v>18246</v>
          </cell>
          <cell r="X2194">
            <v>12764</v>
          </cell>
          <cell r="Y2194">
            <v>16531</v>
          </cell>
          <cell r="Z2194">
            <v>10441</v>
          </cell>
          <cell r="AA2194">
            <v>24243</v>
          </cell>
          <cell r="AB2194">
            <v>32573</v>
          </cell>
          <cell r="AC2194">
            <v>21757</v>
          </cell>
          <cell r="AD2194">
            <v>21359</v>
          </cell>
          <cell r="AE2194">
            <v>11818</v>
          </cell>
          <cell r="AF2194">
            <v>8719</v>
          </cell>
          <cell r="AG2194">
            <v>2915</v>
          </cell>
          <cell r="AH2194">
            <v>4235</v>
          </cell>
          <cell r="AI2194">
            <v>6528</v>
          </cell>
          <cell r="AJ2194">
            <v>3684</v>
          </cell>
          <cell r="AK2194">
            <v>5310</v>
          </cell>
          <cell r="AL2194">
            <v>6607</v>
          </cell>
          <cell r="AM2194">
            <v>7994</v>
          </cell>
          <cell r="AN2194">
            <v>4275</v>
          </cell>
          <cell r="AO2194">
            <v>577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  <cell r="J2195">
            <v>147917</v>
          </cell>
          <cell r="L2195">
            <v>2943</v>
          </cell>
          <cell r="M2195">
            <v>5259</v>
          </cell>
          <cell r="N2195">
            <v>5327</v>
          </cell>
          <cell r="O2195">
            <v>7236</v>
          </cell>
          <cell r="P2195">
            <v>4687</v>
          </cell>
          <cell r="Q2195">
            <v>7706</v>
          </cell>
          <cell r="R2195">
            <v>6405</v>
          </cell>
          <cell r="S2195">
            <v>8298</v>
          </cell>
          <cell r="T2195">
            <v>8515</v>
          </cell>
          <cell r="U2195">
            <v>11994</v>
          </cell>
          <cell r="V2195">
            <v>4832</v>
          </cell>
          <cell r="W2195">
            <v>7408</v>
          </cell>
          <cell r="X2195">
            <v>6277</v>
          </cell>
          <cell r="Y2195">
            <v>7527</v>
          </cell>
          <cell r="Z2195">
            <v>6998</v>
          </cell>
          <cell r="AA2195">
            <v>6001</v>
          </cell>
          <cell r="AB2195">
            <v>6437</v>
          </cell>
          <cell r="AC2195">
            <v>3435</v>
          </cell>
          <cell r="AD2195">
            <v>2777</v>
          </cell>
          <cell r="AE2195">
            <v>4808</v>
          </cell>
          <cell r="AF2195">
            <v>2544</v>
          </cell>
          <cell r="AG2195">
            <v>3093</v>
          </cell>
          <cell r="AH2195">
            <v>1205</v>
          </cell>
          <cell r="AI2195">
            <v>3530</v>
          </cell>
          <cell r="AJ2195">
            <v>2232</v>
          </cell>
          <cell r="AK2195">
            <v>1524</v>
          </cell>
          <cell r="AL2195">
            <v>3982</v>
          </cell>
          <cell r="AM2195">
            <v>1230</v>
          </cell>
          <cell r="AN2195">
            <v>3707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  <cell r="J2196">
            <v>87060</v>
          </cell>
          <cell r="L2196">
            <v>443</v>
          </cell>
          <cell r="M2196">
            <v>7152</v>
          </cell>
          <cell r="N2196">
            <v>13921</v>
          </cell>
          <cell r="O2196">
            <v>3374</v>
          </cell>
          <cell r="P2196">
            <v>1168</v>
          </cell>
          <cell r="Q2196">
            <v>6037</v>
          </cell>
          <cell r="R2196">
            <v>1899</v>
          </cell>
          <cell r="S2196">
            <v>2172</v>
          </cell>
          <cell r="T2196">
            <v>2190</v>
          </cell>
          <cell r="U2196">
            <v>1553</v>
          </cell>
          <cell r="V2196">
            <v>1317</v>
          </cell>
          <cell r="W2196">
            <v>1418</v>
          </cell>
          <cell r="X2196">
            <v>8068</v>
          </cell>
          <cell r="Y2196">
            <v>3256</v>
          </cell>
          <cell r="Z2196">
            <v>390</v>
          </cell>
          <cell r="AA2196">
            <v>227</v>
          </cell>
          <cell r="AB2196">
            <v>1715</v>
          </cell>
          <cell r="AC2196">
            <v>4601</v>
          </cell>
          <cell r="AD2196">
            <v>15437</v>
          </cell>
          <cell r="AE2196">
            <v>1089</v>
          </cell>
          <cell r="AF2196">
            <v>85</v>
          </cell>
          <cell r="AG2196">
            <v>30</v>
          </cell>
          <cell r="AH2196">
            <v>958</v>
          </cell>
          <cell r="AI2196">
            <v>6413</v>
          </cell>
          <cell r="AK2196">
            <v>1110</v>
          </cell>
          <cell r="AL2196">
            <v>34</v>
          </cell>
          <cell r="AM2196">
            <v>394</v>
          </cell>
          <cell r="AN2196">
            <v>609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  <cell r="J2197">
            <v>2198077</v>
          </cell>
          <cell r="L2197">
            <v>55224</v>
          </cell>
          <cell r="M2197">
            <v>109941</v>
          </cell>
          <cell r="N2197">
            <v>112365</v>
          </cell>
          <cell r="O2197">
            <v>99080</v>
          </cell>
          <cell r="P2197">
            <v>133737</v>
          </cell>
          <cell r="Q2197">
            <v>92253</v>
          </cell>
          <cell r="R2197">
            <v>110232</v>
          </cell>
          <cell r="S2197">
            <v>89571</v>
          </cell>
          <cell r="T2197">
            <v>94250</v>
          </cell>
          <cell r="U2197">
            <v>93989</v>
          </cell>
          <cell r="V2197">
            <v>92619</v>
          </cell>
          <cell r="W2197">
            <v>87040</v>
          </cell>
          <cell r="X2197">
            <v>159359</v>
          </cell>
          <cell r="Y2197">
            <v>83938</v>
          </cell>
          <cell r="Z2197">
            <v>54439</v>
          </cell>
          <cell r="AA2197">
            <v>65966</v>
          </cell>
          <cell r="AB2197">
            <v>108646</v>
          </cell>
          <cell r="AC2197">
            <v>78780</v>
          </cell>
          <cell r="AD2197">
            <v>79888</v>
          </cell>
          <cell r="AE2197">
            <v>98296</v>
          </cell>
          <cell r="AF2197">
            <v>57993</v>
          </cell>
          <cell r="AG2197">
            <v>18274</v>
          </cell>
          <cell r="AH2197">
            <v>26085</v>
          </cell>
          <cell r="AI2197">
            <v>25635</v>
          </cell>
          <cell r="AJ2197">
            <v>39396</v>
          </cell>
          <cell r="AK2197">
            <v>34728</v>
          </cell>
          <cell r="AL2197">
            <v>45774</v>
          </cell>
          <cell r="AM2197">
            <v>30250</v>
          </cell>
          <cell r="AN2197">
            <v>17177</v>
          </cell>
          <cell r="AO2197">
            <v>3152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  <cell r="J2198">
            <v>18810</v>
          </cell>
          <cell r="L2198">
            <v>59</v>
          </cell>
          <cell r="M2198">
            <v>775</v>
          </cell>
          <cell r="N2198">
            <v>857</v>
          </cell>
          <cell r="O2198">
            <v>439</v>
          </cell>
          <cell r="P2198">
            <v>334</v>
          </cell>
          <cell r="Q2198">
            <v>120</v>
          </cell>
          <cell r="R2198">
            <v>726</v>
          </cell>
          <cell r="S2198">
            <v>738</v>
          </cell>
          <cell r="T2198">
            <v>2530</v>
          </cell>
          <cell r="U2198">
            <v>562</v>
          </cell>
          <cell r="V2198">
            <v>1737</v>
          </cell>
          <cell r="W2198">
            <v>1154</v>
          </cell>
          <cell r="X2198">
            <v>792</v>
          </cell>
          <cell r="Y2198">
            <v>261</v>
          </cell>
          <cell r="Z2198">
            <v>1382</v>
          </cell>
          <cell r="AA2198">
            <v>2036</v>
          </cell>
          <cell r="AB2198">
            <v>261</v>
          </cell>
          <cell r="AC2198">
            <v>597</v>
          </cell>
          <cell r="AD2198">
            <v>1497</v>
          </cell>
          <cell r="AE2198">
            <v>351</v>
          </cell>
          <cell r="AF2198">
            <v>434</v>
          </cell>
          <cell r="AG2198">
            <v>1168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  <cell r="J2199">
            <v>397911</v>
          </cell>
          <cell r="L2199">
            <v>2858</v>
          </cell>
          <cell r="M2199">
            <v>19492</v>
          </cell>
          <cell r="N2199">
            <v>15520</v>
          </cell>
          <cell r="O2199">
            <v>10814</v>
          </cell>
          <cell r="P2199">
            <v>8641</v>
          </cell>
          <cell r="Q2199">
            <v>32654</v>
          </cell>
          <cell r="R2199">
            <v>8323</v>
          </cell>
          <cell r="S2199">
            <v>9578</v>
          </cell>
          <cell r="T2199">
            <v>16787</v>
          </cell>
          <cell r="U2199">
            <v>22057</v>
          </cell>
          <cell r="V2199">
            <v>13296</v>
          </cell>
          <cell r="W2199">
            <v>28086</v>
          </cell>
          <cell r="X2199">
            <v>12359</v>
          </cell>
          <cell r="Y2199">
            <v>11948</v>
          </cell>
          <cell r="Z2199">
            <v>17284</v>
          </cell>
          <cell r="AA2199">
            <v>56216</v>
          </cell>
          <cell r="AB2199">
            <v>10494</v>
          </cell>
          <cell r="AC2199">
            <v>12282</v>
          </cell>
          <cell r="AD2199">
            <v>22813</v>
          </cell>
          <cell r="AE2199">
            <v>28188</v>
          </cell>
          <cell r="AF2199">
            <v>13274</v>
          </cell>
          <cell r="AG2199">
            <v>24947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  <cell r="J2200">
            <v>208102</v>
          </cell>
          <cell r="L2200">
            <v>2538</v>
          </cell>
          <cell r="M2200">
            <v>5650</v>
          </cell>
          <cell r="N2200">
            <v>9643</v>
          </cell>
          <cell r="O2200">
            <v>9781</v>
          </cell>
          <cell r="P2200">
            <v>5209</v>
          </cell>
          <cell r="Q2200">
            <v>12853</v>
          </cell>
          <cell r="R2200">
            <v>18204</v>
          </cell>
          <cell r="S2200">
            <v>4302</v>
          </cell>
          <cell r="T2200">
            <v>5823</v>
          </cell>
          <cell r="U2200">
            <v>5465</v>
          </cell>
          <cell r="V2200">
            <v>9446</v>
          </cell>
          <cell r="W2200">
            <v>11428</v>
          </cell>
          <cell r="X2200">
            <v>9544</v>
          </cell>
          <cell r="Y2200">
            <v>10553</v>
          </cell>
          <cell r="Z2200">
            <v>6046</v>
          </cell>
          <cell r="AA2200">
            <v>16296</v>
          </cell>
          <cell r="AB2200">
            <v>11575</v>
          </cell>
          <cell r="AC2200">
            <v>13318</v>
          </cell>
          <cell r="AD2200">
            <v>10655</v>
          </cell>
          <cell r="AE2200">
            <v>13085</v>
          </cell>
          <cell r="AF2200">
            <v>13046</v>
          </cell>
          <cell r="AG2200">
            <v>3642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  <cell r="J2201">
            <v>8787</v>
          </cell>
          <cell r="L2201">
            <v>214</v>
          </cell>
          <cell r="M2201">
            <v>319</v>
          </cell>
          <cell r="P2201">
            <v>120</v>
          </cell>
          <cell r="Q2201">
            <v>22</v>
          </cell>
          <cell r="R2201">
            <v>522</v>
          </cell>
          <cell r="S2201">
            <v>190</v>
          </cell>
          <cell r="T2201">
            <v>477</v>
          </cell>
          <cell r="U2201">
            <v>65</v>
          </cell>
          <cell r="V2201">
            <v>215</v>
          </cell>
          <cell r="W2201">
            <v>522</v>
          </cell>
          <cell r="X2201">
            <v>695</v>
          </cell>
          <cell r="Y2201">
            <v>232</v>
          </cell>
          <cell r="Z2201">
            <v>308</v>
          </cell>
          <cell r="AA2201">
            <v>2192</v>
          </cell>
          <cell r="AB2201">
            <v>841</v>
          </cell>
          <cell r="AC2201">
            <v>567</v>
          </cell>
          <cell r="AD2201">
            <v>751</v>
          </cell>
          <cell r="AE2201">
            <v>22</v>
          </cell>
          <cell r="AF2201">
            <v>167</v>
          </cell>
          <cell r="AG2201">
            <v>346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  <cell r="J2202">
            <v>406808</v>
          </cell>
          <cell r="L2202">
            <v>1365</v>
          </cell>
          <cell r="M2202">
            <v>23708</v>
          </cell>
          <cell r="N2202">
            <v>13126</v>
          </cell>
          <cell r="O2202">
            <v>2937</v>
          </cell>
          <cell r="P2202">
            <v>3881</v>
          </cell>
          <cell r="Q2202">
            <v>6233</v>
          </cell>
          <cell r="R2202">
            <v>1449</v>
          </cell>
          <cell r="S2202">
            <v>34637</v>
          </cell>
          <cell r="T2202">
            <v>24573</v>
          </cell>
          <cell r="U2202">
            <v>40854</v>
          </cell>
          <cell r="V2202">
            <v>31871</v>
          </cell>
          <cell r="W2202">
            <v>21437</v>
          </cell>
          <cell r="X2202">
            <v>24260</v>
          </cell>
          <cell r="Y2202">
            <v>14008</v>
          </cell>
          <cell r="Z2202">
            <v>30178</v>
          </cell>
          <cell r="AA2202">
            <v>20747</v>
          </cell>
          <cell r="AB2202">
            <v>24320</v>
          </cell>
          <cell r="AC2202">
            <v>4721</v>
          </cell>
          <cell r="AD2202">
            <v>18326</v>
          </cell>
          <cell r="AE2202">
            <v>14954</v>
          </cell>
          <cell r="AF2202">
            <v>13831</v>
          </cell>
          <cell r="AG2202">
            <v>25445</v>
          </cell>
          <cell r="AH2202">
            <v>9947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  <cell r="J2203">
            <v>106142</v>
          </cell>
          <cell r="L2203">
            <v>1247</v>
          </cell>
          <cell r="M2203">
            <v>3935</v>
          </cell>
          <cell r="N2203">
            <v>4699</v>
          </cell>
          <cell r="O2203">
            <v>1305</v>
          </cell>
          <cell r="P2203">
            <v>1080</v>
          </cell>
          <cell r="Q2203">
            <v>2652</v>
          </cell>
          <cell r="R2203">
            <v>3008</v>
          </cell>
          <cell r="S2203">
            <v>6675</v>
          </cell>
          <cell r="T2203">
            <v>4334</v>
          </cell>
          <cell r="U2203">
            <v>1659</v>
          </cell>
          <cell r="V2203">
            <v>3707</v>
          </cell>
          <cell r="W2203">
            <v>10535</v>
          </cell>
          <cell r="X2203">
            <v>8207</v>
          </cell>
          <cell r="Y2203">
            <v>5407</v>
          </cell>
          <cell r="Z2203">
            <v>4003</v>
          </cell>
          <cell r="AA2203">
            <v>7770</v>
          </cell>
          <cell r="AB2203">
            <v>10812</v>
          </cell>
          <cell r="AC2203">
            <v>4361</v>
          </cell>
          <cell r="AD2203">
            <v>2254</v>
          </cell>
          <cell r="AE2203">
            <v>5016</v>
          </cell>
          <cell r="AF2203">
            <v>12591</v>
          </cell>
          <cell r="AG2203">
            <v>885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  <cell r="J2204">
            <v>346580</v>
          </cell>
          <cell r="L2204">
            <v>2246</v>
          </cell>
          <cell r="M2204">
            <v>3745</v>
          </cell>
          <cell r="N2204">
            <v>15749</v>
          </cell>
          <cell r="O2204">
            <v>12178</v>
          </cell>
          <cell r="P2204">
            <v>8033</v>
          </cell>
          <cell r="Q2204">
            <v>15481</v>
          </cell>
          <cell r="R2204">
            <v>13250</v>
          </cell>
          <cell r="S2204">
            <v>9992</v>
          </cell>
          <cell r="T2204">
            <v>22136</v>
          </cell>
          <cell r="U2204">
            <v>14808</v>
          </cell>
          <cell r="V2204">
            <v>11764</v>
          </cell>
          <cell r="W2204">
            <v>17317</v>
          </cell>
          <cell r="X2204">
            <v>5609</v>
          </cell>
          <cell r="Y2204">
            <v>9204</v>
          </cell>
          <cell r="Z2204">
            <v>7741</v>
          </cell>
          <cell r="AA2204">
            <v>9913</v>
          </cell>
          <cell r="AB2204">
            <v>6758</v>
          </cell>
          <cell r="AC2204">
            <v>15897</v>
          </cell>
          <cell r="AD2204">
            <v>13123</v>
          </cell>
          <cell r="AE2204">
            <v>14311</v>
          </cell>
          <cell r="AF2204">
            <v>14605</v>
          </cell>
          <cell r="AG2204">
            <v>15553</v>
          </cell>
          <cell r="AH2204">
            <v>11597</v>
          </cell>
          <cell r="AI2204">
            <v>7672</v>
          </cell>
          <cell r="AJ2204">
            <v>19054</v>
          </cell>
          <cell r="AK2204">
            <v>11710</v>
          </cell>
          <cell r="AL2204">
            <v>16302</v>
          </cell>
          <cell r="AM2204">
            <v>14467</v>
          </cell>
          <cell r="AN2204">
            <v>6329</v>
          </cell>
          <cell r="AO2204">
            <v>36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  <cell r="J2205">
            <v>742484</v>
          </cell>
          <cell r="L2205">
            <v>2642</v>
          </cell>
          <cell r="M2205">
            <v>17343</v>
          </cell>
          <cell r="N2205">
            <v>32103</v>
          </cell>
          <cell r="O2205">
            <v>17641</v>
          </cell>
          <cell r="P2205">
            <v>14842</v>
          </cell>
          <cell r="Q2205">
            <v>89406</v>
          </cell>
          <cell r="R2205">
            <v>83722</v>
          </cell>
          <cell r="S2205">
            <v>52006</v>
          </cell>
          <cell r="T2205">
            <v>47128</v>
          </cell>
          <cell r="U2205">
            <v>29141</v>
          </cell>
          <cell r="V2205">
            <v>36812</v>
          </cell>
          <cell r="W2205">
            <v>18783</v>
          </cell>
          <cell r="X2205">
            <v>33828</v>
          </cell>
          <cell r="Y2205">
            <v>16818</v>
          </cell>
          <cell r="Z2205">
            <v>20156</v>
          </cell>
          <cell r="AA2205">
            <v>37324</v>
          </cell>
          <cell r="AB2205">
            <v>32305</v>
          </cell>
          <cell r="AC2205">
            <v>17675</v>
          </cell>
          <cell r="AD2205">
            <v>18974</v>
          </cell>
          <cell r="AE2205">
            <v>21062</v>
          </cell>
          <cell r="AF2205">
            <v>7606</v>
          </cell>
          <cell r="AG2205">
            <v>12938</v>
          </cell>
          <cell r="AH2205">
            <v>15163</v>
          </cell>
          <cell r="AI2205">
            <v>8282</v>
          </cell>
          <cell r="AJ2205">
            <v>3841</v>
          </cell>
          <cell r="AK2205">
            <v>6265</v>
          </cell>
          <cell r="AL2205">
            <v>14955</v>
          </cell>
          <cell r="AM2205">
            <v>13052</v>
          </cell>
          <cell r="AN2205">
            <v>5266</v>
          </cell>
          <cell r="AO2205">
            <v>15405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  <cell r="J2206">
            <v>1454262</v>
          </cell>
          <cell r="L2206">
            <v>16887</v>
          </cell>
          <cell r="M2206">
            <v>44481</v>
          </cell>
          <cell r="N2206">
            <v>35561</v>
          </cell>
          <cell r="O2206">
            <v>31458</v>
          </cell>
          <cell r="P2206">
            <v>29139</v>
          </cell>
          <cell r="Q2206">
            <v>63358</v>
          </cell>
          <cell r="R2206">
            <v>165390</v>
          </cell>
          <cell r="S2206">
            <v>52201</v>
          </cell>
          <cell r="T2206">
            <v>87213</v>
          </cell>
          <cell r="U2206">
            <v>95434</v>
          </cell>
          <cell r="V2206">
            <v>63324</v>
          </cell>
          <cell r="W2206">
            <v>68513</v>
          </cell>
          <cell r="X2206">
            <v>44477</v>
          </cell>
          <cell r="Y2206">
            <v>65969</v>
          </cell>
          <cell r="Z2206">
            <v>73283</v>
          </cell>
          <cell r="AA2206">
            <v>58025</v>
          </cell>
          <cell r="AB2206">
            <v>67562</v>
          </cell>
          <cell r="AC2206">
            <v>67298</v>
          </cell>
          <cell r="AD2206">
            <v>42301</v>
          </cell>
          <cell r="AE2206">
            <v>44824</v>
          </cell>
          <cell r="AF2206">
            <v>31134</v>
          </cell>
          <cell r="AG2206">
            <v>16040</v>
          </cell>
          <cell r="AH2206">
            <v>20944</v>
          </cell>
          <cell r="AI2206">
            <v>17506</v>
          </cell>
          <cell r="AJ2206">
            <v>24277</v>
          </cell>
          <cell r="AK2206">
            <v>47399</v>
          </cell>
          <cell r="AL2206">
            <v>42546</v>
          </cell>
          <cell r="AM2206">
            <v>28377</v>
          </cell>
          <cell r="AN2206">
            <v>6814</v>
          </cell>
          <cell r="AO2206">
            <v>2527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  <cell r="J2207">
            <v>25715</v>
          </cell>
          <cell r="L2207">
            <v>102</v>
          </cell>
          <cell r="P2207">
            <v>91</v>
          </cell>
          <cell r="Q2207">
            <v>418</v>
          </cell>
          <cell r="R2207">
            <v>172</v>
          </cell>
          <cell r="S2207">
            <v>605</v>
          </cell>
          <cell r="T2207">
            <v>141</v>
          </cell>
          <cell r="U2207">
            <v>105</v>
          </cell>
          <cell r="V2207">
            <v>82</v>
          </cell>
          <cell r="W2207">
            <v>164</v>
          </cell>
          <cell r="Y2207">
            <v>316</v>
          </cell>
          <cell r="Z2207">
            <v>370</v>
          </cell>
          <cell r="AA2207">
            <v>55</v>
          </cell>
          <cell r="AB2207">
            <v>784</v>
          </cell>
          <cell r="AC2207">
            <v>157</v>
          </cell>
          <cell r="AD2207">
            <v>176</v>
          </cell>
          <cell r="AE2207">
            <v>315</v>
          </cell>
          <cell r="AG2207">
            <v>296</v>
          </cell>
          <cell r="AH2207">
            <v>1176</v>
          </cell>
          <cell r="AI2207">
            <v>2241</v>
          </cell>
          <cell r="AJ2207">
            <v>771</v>
          </cell>
          <cell r="AK2207">
            <v>2110</v>
          </cell>
          <cell r="AL2207">
            <v>7735</v>
          </cell>
          <cell r="AM2207">
            <v>2933</v>
          </cell>
          <cell r="AN2207">
            <v>4400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  <cell r="J2208">
            <v>205054</v>
          </cell>
          <cell r="N2208">
            <v>1788</v>
          </cell>
          <cell r="O2208">
            <v>516</v>
          </cell>
          <cell r="P2208">
            <v>1568</v>
          </cell>
          <cell r="Q2208">
            <v>82</v>
          </cell>
          <cell r="R2208">
            <v>8314</v>
          </cell>
          <cell r="S2208">
            <v>12708</v>
          </cell>
          <cell r="T2208">
            <v>2792</v>
          </cell>
          <cell r="U2208">
            <v>2468</v>
          </cell>
          <cell r="V2208">
            <v>2314</v>
          </cell>
          <cell r="W2208">
            <v>7943</v>
          </cell>
          <cell r="Z2208">
            <v>1574</v>
          </cell>
          <cell r="AA2208">
            <v>778</v>
          </cell>
          <cell r="AD2208">
            <v>1909</v>
          </cell>
          <cell r="AG2208">
            <v>1774</v>
          </cell>
          <cell r="AH2208">
            <v>24123</v>
          </cell>
          <cell r="AI2208">
            <v>33921</v>
          </cell>
          <cell r="AJ2208">
            <v>20026</v>
          </cell>
          <cell r="AK2208">
            <v>10880</v>
          </cell>
          <cell r="AL2208">
            <v>38731</v>
          </cell>
          <cell r="AM2208">
            <v>14215</v>
          </cell>
          <cell r="AN2208">
            <v>16630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  <cell r="J2209">
            <v>95147</v>
          </cell>
          <cell r="L2209">
            <v>551</v>
          </cell>
          <cell r="M2209">
            <v>87</v>
          </cell>
          <cell r="N2209">
            <v>592</v>
          </cell>
          <cell r="O2209">
            <v>265</v>
          </cell>
          <cell r="P2209">
            <v>167</v>
          </cell>
          <cell r="Q2209">
            <v>583</v>
          </cell>
          <cell r="R2209">
            <v>400</v>
          </cell>
          <cell r="S2209">
            <v>1635</v>
          </cell>
          <cell r="T2209">
            <v>1645</v>
          </cell>
          <cell r="U2209">
            <v>640</v>
          </cell>
          <cell r="V2209">
            <v>718</v>
          </cell>
          <cell r="W2209">
            <v>850</v>
          </cell>
          <cell r="Y2209">
            <v>85</v>
          </cell>
          <cell r="Z2209">
            <v>244</v>
          </cell>
          <cell r="AA2209">
            <v>100</v>
          </cell>
          <cell r="AB2209">
            <v>37</v>
          </cell>
          <cell r="AC2209">
            <v>295</v>
          </cell>
          <cell r="AD2209">
            <v>1100</v>
          </cell>
          <cell r="AE2209">
            <v>224</v>
          </cell>
          <cell r="AG2209">
            <v>13447</v>
          </cell>
          <cell r="AH2209">
            <v>10117</v>
          </cell>
          <cell r="AI2209">
            <v>6669</v>
          </cell>
          <cell r="AJ2209">
            <v>8497</v>
          </cell>
          <cell r="AK2209">
            <v>14138</v>
          </cell>
          <cell r="AL2209">
            <v>10954</v>
          </cell>
          <cell r="AM2209">
            <v>15738</v>
          </cell>
          <cell r="AN2209">
            <v>5369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1537621</v>
          </cell>
          <cell r="L2210">
            <v>56888</v>
          </cell>
          <cell r="M2210">
            <v>102259</v>
          </cell>
          <cell r="N2210">
            <v>91925</v>
          </cell>
          <cell r="O2210">
            <v>80258</v>
          </cell>
          <cell r="P2210">
            <v>81757</v>
          </cell>
          <cell r="Q2210">
            <v>91023</v>
          </cell>
          <cell r="R2210">
            <v>88296</v>
          </cell>
          <cell r="S2210">
            <v>82636</v>
          </cell>
          <cell r="T2210">
            <v>80972</v>
          </cell>
          <cell r="U2210">
            <v>76324</v>
          </cell>
          <cell r="V2210">
            <v>64020</v>
          </cell>
          <cell r="W2210">
            <v>67204</v>
          </cell>
          <cell r="X2210">
            <v>58102</v>
          </cell>
          <cell r="Y2210">
            <v>55016</v>
          </cell>
          <cell r="Z2210">
            <v>47522</v>
          </cell>
          <cell r="AA2210">
            <v>49228</v>
          </cell>
          <cell r="AB2210">
            <v>44133</v>
          </cell>
          <cell r="AC2210">
            <v>50068</v>
          </cell>
          <cell r="AD2210">
            <v>40706</v>
          </cell>
          <cell r="AE2210">
            <v>38351</v>
          </cell>
          <cell r="AF2210">
            <v>33519</v>
          </cell>
          <cell r="AG2210">
            <v>27154</v>
          </cell>
          <cell r="AH2210">
            <v>25846</v>
          </cell>
          <cell r="AI2210">
            <v>19736</v>
          </cell>
          <cell r="AJ2210">
            <v>22615</v>
          </cell>
          <cell r="AK2210">
            <v>21772</v>
          </cell>
          <cell r="AL2210">
            <v>19437</v>
          </cell>
          <cell r="AM2210">
            <v>16486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188979</v>
          </cell>
          <cell r="L2211">
            <v>6981</v>
          </cell>
          <cell r="M2211">
            <v>12679</v>
          </cell>
          <cell r="N2211">
            <v>12630</v>
          </cell>
          <cell r="O2211">
            <v>9929</v>
          </cell>
          <cell r="P2211">
            <v>9266</v>
          </cell>
          <cell r="Q2211">
            <v>10027</v>
          </cell>
          <cell r="R2211">
            <v>11654</v>
          </cell>
          <cell r="S2211">
            <v>12940</v>
          </cell>
          <cell r="T2211">
            <v>12976</v>
          </cell>
          <cell r="U2211">
            <v>14262</v>
          </cell>
          <cell r="V2211">
            <v>10453</v>
          </cell>
          <cell r="W2211">
            <v>8888</v>
          </cell>
          <cell r="X2211">
            <v>9365</v>
          </cell>
          <cell r="Y2211">
            <v>5687</v>
          </cell>
          <cell r="Z2211">
            <v>6213</v>
          </cell>
          <cell r="AA2211">
            <v>6220</v>
          </cell>
          <cell r="AB2211">
            <v>4295</v>
          </cell>
          <cell r="AC2211">
            <v>5789</v>
          </cell>
          <cell r="AD2211">
            <v>2512</v>
          </cell>
          <cell r="AE2211">
            <v>1381</v>
          </cell>
          <cell r="AF2211">
            <v>1106</v>
          </cell>
          <cell r="AG2211">
            <v>5148</v>
          </cell>
          <cell r="AH2211">
            <v>735</v>
          </cell>
          <cell r="AI2211">
            <v>818</v>
          </cell>
          <cell r="AJ2211">
            <v>4469</v>
          </cell>
          <cell r="AK2211">
            <v>806</v>
          </cell>
          <cell r="AL2211">
            <v>613</v>
          </cell>
          <cell r="AM2211">
            <v>559</v>
          </cell>
          <cell r="AN2211">
            <v>578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431734</v>
          </cell>
          <cell r="L2212">
            <v>11678</v>
          </cell>
          <cell r="M2212">
            <v>20497</v>
          </cell>
          <cell r="N2212">
            <v>21555</v>
          </cell>
          <cell r="O2212">
            <v>13814</v>
          </cell>
          <cell r="P2212">
            <v>17020</v>
          </cell>
          <cell r="Q2212">
            <v>23040</v>
          </cell>
          <cell r="R2212">
            <v>20859</v>
          </cell>
          <cell r="S2212">
            <v>21195</v>
          </cell>
          <cell r="T2212">
            <v>21001</v>
          </cell>
          <cell r="U2212">
            <v>17240</v>
          </cell>
          <cell r="V2212">
            <v>19969</v>
          </cell>
          <cell r="W2212">
            <v>19875</v>
          </cell>
          <cell r="X2212">
            <v>18927</v>
          </cell>
          <cell r="Y2212">
            <v>15265</v>
          </cell>
          <cell r="Z2212">
            <v>12065</v>
          </cell>
          <cell r="AA2212">
            <v>14554</v>
          </cell>
          <cell r="AB2212">
            <v>15072</v>
          </cell>
          <cell r="AC2212">
            <v>13448</v>
          </cell>
          <cell r="AD2212">
            <v>20821</v>
          </cell>
          <cell r="AE2212">
            <v>14771</v>
          </cell>
          <cell r="AF2212">
            <v>8013</v>
          </cell>
          <cell r="AG2212">
            <v>13258</v>
          </cell>
          <cell r="AH2212">
            <v>8936</v>
          </cell>
          <cell r="AI2212">
            <v>7701</v>
          </cell>
          <cell r="AJ2212">
            <v>10271</v>
          </cell>
          <cell r="AK2212">
            <v>8952</v>
          </cell>
          <cell r="AL2212">
            <v>11942</v>
          </cell>
          <cell r="AM2212">
            <v>8520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15772</v>
          </cell>
          <cell r="L2213">
            <v>504</v>
          </cell>
          <cell r="M2213">
            <v>2240</v>
          </cell>
          <cell r="N2213">
            <v>1952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1357</v>
          </cell>
          <cell r="V2213">
            <v>313</v>
          </cell>
          <cell r="W2213">
            <v>907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322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419072</v>
          </cell>
          <cell r="L2214">
            <v>510</v>
          </cell>
          <cell r="M2214">
            <v>46560</v>
          </cell>
          <cell r="N2214">
            <v>39536</v>
          </cell>
          <cell r="O2214">
            <v>17072</v>
          </cell>
          <cell r="P2214">
            <v>19215</v>
          </cell>
          <cell r="Q2214">
            <v>21507</v>
          </cell>
          <cell r="R2214">
            <v>30935</v>
          </cell>
          <cell r="S2214">
            <v>18681</v>
          </cell>
          <cell r="T2214">
            <v>13985</v>
          </cell>
          <cell r="U2214">
            <v>17215</v>
          </cell>
          <cell r="V2214">
            <v>15181</v>
          </cell>
          <cell r="W2214">
            <v>6273</v>
          </cell>
          <cell r="X2214">
            <v>24798</v>
          </cell>
          <cell r="Y2214">
            <v>17936</v>
          </cell>
          <cell r="Z2214">
            <v>7805</v>
          </cell>
          <cell r="AA2214">
            <v>17042</v>
          </cell>
          <cell r="AB2214">
            <v>12314</v>
          </cell>
          <cell r="AC2214">
            <v>26570</v>
          </cell>
          <cell r="AD2214">
            <v>6332</v>
          </cell>
          <cell r="AE2214">
            <v>9735</v>
          </cell>
          <cell r="AF2214">
            <v>13789</v>
          </cell>
          <cell r="AG2214">
            <v>9026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2421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40284</v>
          </cell>
          <cell r="L2215">
            <v>72</v>
          </cell>
          <cell r="M2215">
            <v>1671</v>
          </cell>
          <cell r="N2215">
            <v>2298</v>
          </cell>
          <cell r="O2215">
            <v>219</v>
          </cell>
          <cell r="P2215">
            <v>1600</v>
          </cell>
          <cell r="Q2215">
            <v>635</v>
          </cell>
          <cell r="R2215">
            <v>4165</v>
          </cell>
          <cell r="S2215">
            <v>1930</v>
          </cell>
          <cell r="T2215">
            <v>5360</v>
          </cell>
          <cell r="U2215">
            <v>2443</v>
          </cell>
          <cell r="V2215">
            <v>1919</v>
          </cell>
          <cell r="W2215">
            <v>517</v>
          </cell>
          <cell r="X2215">
            <v>409</v>
          </cell>
          <cell r="Y2215">
            <v>535</v>
          </cell>
          <cell r="Z2215">
            <v>1380</v>
          </cell>
          <cell r="AA2215">
            <v>349</v>
          </cell>
          <cell r="AB2215">
            <v>1758</v>
          </cell>
          <cell r="AC2215">
            <v>1751</v>
          </cell>
          <cell r="AD2215">
            <v>2305</v>
          </cell>
          <cell r="AE2215">
            <v>2713</v>
          </cell>
          <cell r="AF2215">
            <v>556</v>
          </cell>
          <cell r="AG2215">
            <v>328</v>
          </cell>
          <cell r="AH2215">
            <v>3438</v>
          </cell>
          <cell r="AI2215">
            <v>1577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  <cell r="J2216">
            <v>89750</v>
          </cell>
          <cell r="L2216">
            <v>1805</v>
          </cell>
          <cell r="M2216">
            <v>4644</v>
          </cell>
          <cell r="N2216">
            <v>4287</v>
          </cell>
          <cell r="O2216">
            <v>4010</v>
          </cell>
          <cell r="P2216">
            <v>5526</v>
          </cell>
          <cell r="Q2216">
            <v>3870</v>
          </cell>
          <cell r="R2216">
            <v>3834</v>
          </cell>
          <cell r="S2216">
            <v>4636</v>
          </cell>
          <cell r="T2216">
            <v>3048</v>
          </cell>
          <cell r="U2216">
            <v>4609</v>
          </cell>
          <cell r="V2216">
            <v>2421</v>
          </cell>
          <cell r="W2216">
            <v>2775</v>
          </cell>
          <cell r="X2216">
            <v>2285</v>
          </cell>
          <cell r="Y2216">
            <v>1549</v>
          </cell>
          <cell r="Z2216">
            <v>1866</v>
          </cell>
          <cell r="AA2216">
            <v>4662</v>
          </cell>
          <cell r="AB2216">
            <v>5745</v>
          </cell>
          <cell r="AC2216">
            <v>2639</v>
          </cell>
          <cell r="AD2216">
            <v>2592</v>
          </cell>
          <cell r="AE2216">
            <v>1793</v>
          </cell>
          <cell r="AF2216">
            <v>1963</v>
          </cell>
          <cell r="AG2216">
            <v>1691</v>
          </cell>
          <cell r="AH2216">
            <v>1842</v>
          </cell>
          <cell r="AI2216">
            <v>4648</v>
          </cell>
          <cell r="AJ2216">
            <v>2255</v>
          </cell>
          <cell r="AK2216">
            <v>3548</v>
          </cell>
          <cell r="AL2216">
            <v>2491</v>
          </cell>
          <cell r="AM2216">
            <v>1798</v>
          </cell>
          <cell r="AN2216">
            <v>918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  <cell r="J2217">
            <v>257269</v>
          </cell>
          <cell r="L2217">
            <v>3815</v>
          </cell>
          <cell r="M2217">
            <v>11643</v>
          </cell>
          <cell r="N2217">
            <v>10715</v>
          </cell>
          <cell r="O2217">
            <v>16368</v>
          </cell>
          <cell r="P2217">
            <v>6846</v>
          </cell>
          <cell r="Q2217">
            <v>9308</v>
          </cell>
          <cell r="R2217">
            <v>10251</v>
          </cell>
          <cell r="S2217">
            <v>9492</v>
          </cell>
          <cell r="T2217">
            <v>7713</v>
          </cell>
          <cell r="U2217">
            <v>3263</v>
          </cell>
          <cell r="V2217">
            <v>9386</v>
          </cell>
          <cell r="W2217">
            <v>2546</v>
          </cell>
          <cell r="X2217">
            <v>5914</v>
          </cell>
          <cell r="Y2217">
            <v>1774</v>
          </cell>
          <cell r="Z2217">
            <v>2075</v>
          </cell>
          <cell r="AA2217">
            <v>2026</v>
          </cell>
          <cell r="AB2217">
            <v>75253</v>
          </cell>
          <cell r="AC2217">
            <v>13288</v>
          </cell>
          <cell r="AD2217">
            <v>7082</v>
          </cell>
          <cell r="AE2217">
            <v>6378</v>
          </cell>
          <cell r="AF2217">
            <v>5220</v>
          </cell>
          <cell r="AG2217">
            <v>1878</v>
          </cell>
          <cell r="AH2217">
            <v>3591</v>
          </cell>
          <cell r="AI2217">
            <v>3775</v>
          </cell>
          <cell r="AJ2217">
            <v>4730</v>
          </cell>
          <cell r="AK2217">
            <v>4492</v>
          </cell>
          <cell r="AL2217">
            <v>7726</v>
          </cell>
          <cell r="AM2217">
            <v>8124</v>
          </cell>
          <cell r="AN2217">
            <v>634</v>
          </cell>
          <cell r="AO2217">
            <v>1963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813362</v>
          </cell>
          <cell r="L2218">
            <v>12693</v>
          </cell>
          <cell r="M2218">
            <v>33664</v>
          </cell>
          <cell r="N2218">
            <v>27257</v>
          </cell>
          <cell r="O2218">
            <v>61825</v>
          </cell>
          <cell r="P2218">
            <v>35854</v>
          </cell>
          <cell r="Q2218">
            <v>40037</v>
          </cell>
          <cell r="R2218">
            <v>36648</v>
          </cell>
          <cell r="S2218">
            <v>33044</v>
          </cell>
          <cell r="T2218">
            <v>28103</v>
          </cell>
          <cell r="U2218">
            <v>39565</v>
          </cell>
          <cell r="V2218">
            <v>20972</v>
          </cell>
          <cell r="W2218">
            <v>32046</v>
          </cell>
          <cell r="X2218">
            <v>46297</v>
          </cell>
          <cell r="Y2218">
            <v>26825</v>
          </cell>
          <cell r="Z2218">
            <v>27909</v>
          </cell>
          <cell r="AA2218">
            <v>17968</v>
          </cell>
          <cell r="AB2218">
            <v>20533</v>
          </cell>
          <cell r="AC2218">
            <v>25426</v>
          </cell>
          <cell r="AD2218">
            <v>58381</v>
          </cell>
          <cell r="AE2218">
            <v>16916</v>
          </cell>
          <cell r="AF2218">
            <v>34788</v>
          </cell>
          <cell r="AG2218">
            <v>15046</v>
          </cell>
          <cell r="AH2218">
            <v>8002</v>
          </cell>
          <cell r="AI2218">
            <v>12923</v>
          </cell>
          <cell r="AJ2218">
            <v>19287</v>
          </cell>
          <cell r="AK2218">
            <v>35140</v>
          </cell>
          <cell r="AL2218">
            <v>24341</v>
          </cell>
          <cell r="AM2218">
            <v>12067</v>
          </cell>
          <cell r="AN2218">
            <v>9805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  <cell r="J2219">
            <v>120808</v>
          </cell>
          <cell r="L2219">
            <v>2865</v>
          </cell>
          <cell r="M2219">
            <v>3206</v>
          </cell>
          <cell r="N2219">
            <v>4558</v>
          </cell>
          <cell r="O2219">
            <v>5540</v>
          </cell>
          <cell r="P2219">
            <v>5044</v>
          </cell>
          <cell r="Q2219">
            <v>3770</v>
          </cell>
          <cell r="R2219">
            <v>6150</v>
          </cell>
          <cell r="S2219">
            <v>3284</v>
          </cell>
          <cell r="T2219">
            <v>3986</v>
          </cell>
          <cell r="U2219">
            <v>5372</v>
          </cell>
          <cell r="V2219">
            <v>3091</v>
          </cell>
          <cell r="W2219">
            <v>5885</v>
          </cell>
          <cell r="X2219">
            <v>2780</v>
          </cell>
          <cell r="Y2219">
            <v>3439</v>
          </cell>
          <cell r="Z2219">
            <v>2812</v>
          </cell>
          <cell r="AA2219">
            <v>3335</v>
          </cell>
          <cell r="AB2219">
            <v>3169</v>
          </cell>
          <cell r="AC2219">
            <v>5618</v>
          </cell>
          <cell r="AD2219">
            <v>5662</v>
          </cell>
          <cell r="AE2219">
            <v>4815</v>
          </cell>
          <cell r="AF2219">
            <v>10399</v>
          </cell>
          <cell r="AG2219">
            <v>2621</v>
          </cell>
          <cell r="AH2219">
            <v>3902</v>
          </cell>
          <cell r="AI2219">
            <v>3612</v>
          </cell>
          <cell r="AJ2219">
            <v>2624</v>
          </cell>
          <cell r="AK2219">
            <v>2841</v>
          </cell>
          <cell r="AL2219">
            <v>6338</v>
          </cell>
          <cell r="AM2219">
            <v>3269</v>
          </cell>
          <cell r="AN2219">
            <v>821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149804</v>
          </cell>
          <cell r="L2220">
            <v>757</v>
          </cell>
          <cell r="M2220">
            <v>7083</v>
          </cell>
          <cell r="N2220">
            <v>13850</v>
          </cell>
          <cell r="O2220">
            <v>8017</v>
          </cell>
          <cell r="P2220">
            <v>6069</v>
          </cell>
          <cell r="Q2220">
            <v>24282</v>
          </cell>
          <cell r="R2220">
            <v>4351</v>
          </cell>
          <cell r="S2220">
            <v>4284</v>
          </cell>
          <cell r="T2220">
            <v>6362</v>
          </cell>
          <cell r="U2220">
            <v>12161</v>
          </cell>
          <cell r="V2220">
            <v>3872</v>
          </cell>
          <cell r="W2220">
            <v>8394</v>
          </cell>
          <cell r="X2220">
            <v>6329</v>
          </cell>
          <cell r="Y2220">
            <v>4063</v>
          </cell>
          <cell r="Z2220">
            <v>3224</v>
          </cell>
          <cell r="AA2220">
            <v>2422</v>
          </cell>
          <cell r="AB2220">
            <v>1249</v>
          </cell>
          <cell r="AC2220">
            <v>3676</v>
          </cell>
          <cell r="AD2220">
            <v>3696</v>
          </cell>
          <cell r="AE2220">
            <v>653</v>
          </cell>
          <cell r="AF2220">
            <v>9755</v>
          </cell>
          <cell r="AG2220">
            <v>2278</v>
          </cell>
          <cell r="AH2220">
            <v>607</v>
          </cell>
          <cell r="AI2220">
            <v>1423</v>
          </cell>
          <cell r="AJ2220">
            <v>1829</v>
          </cell>
          <cell r="AK2220">
            <v>4726</v>
          </cell>
          <cell r="AL2220">
            <v>1860</v>
          </cell>
          <cell r="AM2220">
            <v>2122</v>
          </cell>
          <cell r="AN2220">
            <v>410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  <cell r="J2221">
            <v>2474354</v>
          </cell>
          <cell r="L2221">
            <v>51965</v>
          </cell>
          <cell r="M2221">
            <v>115245</v>
          </cell>
          <cell r="N2221">
            <v>135499</v>
          </cell>
          <cell r="O2221">
            <v>119502</v>
          </cell>
          <cell r="P2221">
            <v>172838</v>
          </cell>
          <cell r="Q2221">
            <v>112216</v>
          </cell>
          <cell r="R2221">
            <v>55972</v>
          </cell>
          <cell r="S2221">
            <v>100031</v>
          </cell>
          <cell r="T2221">
            <v>103411</v>
          </cell>
          <cell r="U2221">
            <v>135296</v>
          </cell>
          <cell r="V2221">
            <v>91901</v>
          </cell>
          <cell r="W2221">
            <v>81878</v>
          </cell>
          <cell r="X2221">
            <v>129278</v>
          </cell>
          <cell r="Y2221">
            <v>68594</v>
          </cell>
          <cell r="Z2221">
            <v>81974</v>
          </cell>
          <cell r="AA2221">
            <v>92447</v>
          </cell>
          <cell r="AB2221">
            <v>88528</v>
          </cell>
          <cell r="AC2221">
            <v>144303</v>
          </cell>
          <cell r="AD2221">
            <v>148873</v>
          </cell>
          <cell r="AE2221">
            <v>86615</v>
          </cell>
          <cell r="AF2221">
            <v>83510</v>
          </cell>
          <cell r="AG2221">
            <v>37607</v>
          </cell>
          <cell r="AH2221">
            <v>30815</v>
          </cell>
          <cell r="AI2221">
            <v>49250</v>
          </cell>
          <cell r="AJ2221">
            <v>38540</v>
          </cell>
          <cell r="AK2221">
            <v>38816</v>
          </cell>
          <cell r="AL2221">
            <v>36657</v>
          </cell>
          <cell r="AM2221">
            <v>33823</v>
          </cell>
          <cell r="AN2221">
            <v>8970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  <cell r="J2222">
            <v>28709</v>
          </cell>
          <cell r="M2222">
            <v>539</v>
          </cell>
          <cell r="N2222">
            <v>410</v>
          </cell>
          <cell r="O2222">
            <v>392</v>
          </cell>
          <cell r="P2222">
            <v>1042</v>
          </cell>
          <cell r="Q2222">
            <v>1198</v>
          </cell>
          <cell r="R2222">
            <v>4128</v>
          </cell>
          <cell r="S2222">
            <v>4058</v>
          </cell>
          <cell r="T2222">
            <v>1236</v>
          </cell>
          <cell r="U2222">
            <v>1294</v>
          </cell>
          <cell r="V2222">
            <v>2606</v>
          </cell>
          <cell r="W2222">
            <v>1044</v>
          </cell>
          <cell r="X2222">
            <v>1003</v>
          </cell>
          <cell r="Y2222">
            <v>619</v>
          </cell>
          <cell r="Z2222">
            <v>1176</v>
          </cell>
          <cell r="AA2222">
            <v>1572</v>
          </cell>
          <cell r="AB2222">
            <v>3791</v>
          </cell>
          <cell r="AC2222">
            <v>1513</v>
          </cell>
          <cell r="AD2222">
            <v>203</v>
          </cell>
          <cell r="AE2222">
            <v>179</v>
          </cell>
          <cell r="AF2222">
            <v>518</v>
          </cell>
          <cell r="AG2222">
            <v>188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  <cell r="J2223">
            <v>777765</v>
          </cell>
          <cell r="L2223">
            <v>5432</v>
          </cell>
          <cell r="M2223">
            <v>43033</v>
          </cell>
          <cell r="N2223">
            <v>49770</v>
          </cell>
          <cell r="O2223">
            <v>35924</v>
          </cell>
          <cell r="P2223">
            <v>31543</v>
          </cell>
          <cell r="Q2223">
            <v>66946</v>
          </cell>
          <cell r="R2223">
            <v>49591</v>
          </cell>
          <cell r="S2223">
            <v>50424</v>
          </cell>
          <cell r="T2223">
            <v>37458</v>
          </cell>
          <cell r="U2223">
            <v>43561</v>
          </cell>
          <cell r="V2223">
            <v>31079</v>
          </cell>
          <cell r="W2223">
            <v>41697</v>
          </cell>
          <cell r="X2223">
            <v>34908</v>
          </cell>
          <cell r="Y2223">
            <v>42933</v>
          </cell>
          <cell r="Z2223">
            <v>35902</v>
          </cell>
          <cell r="AA2223">
            <v>33712</v>
          </cell>
          <cell r="AB2223">
            <v>22080</v>
          </cell>
          <cell r="AC2223">
            <v>16920</v>
          </cell>
          <cell r="AD2223">
            <v>23053</v>
          </cell>
          <cell r="AE2223">
            <v>16611</v>
          </cell>
          <cell r="AF2223">
            <v>41265</v>
          </cell>
          <cell r="AG2223">
            <v>23923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  <cell r="J2224">
            <v>235929</v>
          </cell>
          <cell r="L2224">
            <v>3323</v>
          </cell>
          <cell r="M2224">
            <v>5364</v>
          </cell>
          <cell r="N2224">
            <v>9025</v>
          </cell>
          <cell r="O2224">
            <v>11388</v>
          </cell>
          <cell r="P2224">
            <v>13198</v>
          </cell>
          <cell r="Q2224">
            <v>18109</v>
          </cell>
          <cell r="R2224">
            <v>6869</v>
          </cell>
          <cell r="S2224">
            <v>11404</v>
          </cell>
          <cell r="T2224">
            <v>8157</v>
          </cell>
          <cell r="U2224">
            <v>10790</v>
          </cell>
          <cell r="V2224">
            <v>15584</v>
          </cell>
          <cell r="W2224">
            <v>8681</v>
          </cell>
          <cell r="X2224">
            <v>26001</v>
          </cell>
          <cell r="Y2224">
            <v>14954</v>
          </cell>
          <cell r="Z2224">
            <v>11001</v>
          </cell>
          <cell r="AA2224">
            <v>6351</v>
          </cell>
          <cell r="AB2224">
            <v>16628</v>
          </cell>
          <cell r="AC2224">
            <v>7105</v>
          </cell>
          <cell r="AD2224">
            <v>12449</v>
          </cell>
          <cell r="AE2224">
            <v>5955</v>
          </cell>
          <cell r="AF2224">
            <v>11610</v>
          </cell>
          <cell r="AG2224">
            <v>1983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  <cell r="J2225">
            <v>8397</v>
          </cell>
          <cell r="L2225">
            <v>106</v>
          </cell>
          <cell r="M2225">
            <v>719</v>
          </cell>
          <cell r="N2225">
            <v>1120</v>
          </cell>
          <cell r="O2225">
            <v>264</v>
          </cell>
          <cell r="P2225">
            <v>72</v>
          </cell>
          <cell r="Q2225">
            <v>770</v>
          </cell>
          <cell r="R2225">
            <v>243</v>
          </cell>
          <cell r="S2225">
            <v>78</v>
          </cell>
          <cell r="T2225">
            <v>1474</v>
          </cell>
          <cell r="U2225">
            <v>365</v>
          </cell>
          <cell r="V2225">
            <v>213</v>
          </cell>
          <cell r="W2225">
            <v>514</v>
          </cell>
          <cell r="X2225">
            <v>645</v>
          </cell>
          <cell r="Y2225">
            <v>148</v>
          </cell>
          <cell r="Z2225">
            <v>49</v>
          </cell>
          <cell r="AA2225">
            <v>720</v>
          </cell>
          <cell r="AB2225">
            <v>187</v>
          </cell>
          <cell r="AC2225">
            <v>68</v>
          </cell>
          <cell r="AD2225">
            <v>484</v>
          </cell>
          <cell r="AE2225">
            <v>125</v>
          </cell>
          <cell r="AF2225">
            <v>33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  <cell r="J2226">
            <v>491342</v>
          </cell>
          <cell r="L2226">
            <v>680</v>
          </cell>
          <cell r="M2226">
            <v>20122</v>
          </cell>
          <cell r="N2226">
            <v>34524</v>
          </cell>
          <cell r="O2226">
            <v>34505</v>
          </cell>
          <cell r="P2226">
            <v>14226</v>
          </cell>
          <cell r="Q2226">
            <v>25238</v>
          </cell>
          <cell r="R2226">
            <v>11077</v>
          </cell>
          <cell r="S2226">
            <v>17079</v>
          </cell>
          <cell r="T2226">
            <v>38902</v>
          </cell>
          <cell r="U2226">
            <v>20426</v>
          </cell>
          <cell r="V2226">
            <v>13369</v>
          </cell>
          <cell r="W2226">
            <v>21026</v>
          </cell>
          <cell r="X2226">
            <v>31545</v>
          </cell>
          <cell r="Y2226">
            <v>16330</v>
          </cell>
          <cell r="Z2226">
            <v>11541</v>
          </cell>
          <cell r="AA2226">
            <v>34821</v>
          </cell>
          <cell r="AB2226">
            <v>36663</v>
          </cell>
          <cell r="AC2226">
            <v>12084</v>
          </cell>
          <cell r="AD2226">
            <v>24969</v>
          </cell>
          <cell r="AE2226">
            <v>12248</v>
          </cell>
          <cell r="AF2226">
            <v>31346</v>
          </cell>
          <cell r="AG2226">
            <v>22589</v>
          </cell>
          <cell r="AH2226">
            <v>6032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237220</v>
          </cell>
          <cell r="L2227">
            <v>4484</v>
          </cell>
          <cell r="M2227">
            <v>5527</v>
          </cell>
          <cell r="N2227">
            <v>9581</v>
          </cell>
          <cell r="O2227">
            <v>7270</v>
          </cell>
          <cell r="P2227">
            <v>6508</v>
          </cell>
          <cell r="Q2227">
            <v>9012</v>
          </cell>
          <cell r="R2227">
            <v>3600</v>
          </cell>
          <cell r="S2227">
            <v>6496</v>
          </cell>
          <cell r="T2227">
            <v>14449</v>
          </cell>
          <cell r="U2227">
            <v>28217</v>
          </cell>
          <cell r="V2227">
            <v>21400</v>
          </cell>
          <cell r="W2227">
            <v>16475</v>
          </cell>
          <cell r="X2227">
            <v>17543</v>
          </cell>
          <cell r="Y2227">
            <v>9792</v>
          </cell>
          <cell r="Z2227">
            <v>21019</v>
          </cell>
          <cell r="AA2227">
            <v>26452</v>
          </cell>
          <cell r="AB2227">
            <v>9112</v>
          </cell>
          <cell r="AC2227">
            <v>5459</v>
          </cell>
          <cell r="AD2227">
            <v>5950</v>
          </cell>
          <cell r="AE2227">
            <v>3318</v>
          </cell>
          <cell r="AF2227">
            <v>5324</v>
          </cell>
          <cell r="AG2227">
            <v>232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400602</v>
          </cell>
          <cell r="L2228">
            <v>1655</v>
          </cell>
          <cell r="M2228">
            <v>10862</v>
          </cell>
          <cell r="N2228">
            <v>16332</v>
          </cell>
          <cell r="O2228">
            <v>7314</v>
          </cell>
          <cell r="P2228">
            <v>8828</v>
          </cell>
          <cell r="Q2228">
            <v>9657</v>
          </cell>
          <cell r="R2228">
            <v>13225</v>
          </cell>
          <cell r="S2228">
            <v>12925</v>
          </cell>
          <cell r="T2228">
            <v>5099</v>
          </cell>
          <cell r="U2228">
            <v>8389</v>
          </cell>
          <cell r="V2228">
            <v>14006</v>
          </cell>
          <cell r="W2228">
            <v>7371</v>
          </cell>
          <cell r="X2228">
            <v>11353</v>
          </cell>
          <cell r="Y2228">
            <v>12342</v>
          </cell>
          <cell r="Z2228">
            <v>10819</v>
          </cell>
          <cell r="AA2228">
            <v>8099</v>
          </cell>
          <cell r="AB2228">
            <v>41547</v>
          </cell>
          <cell r="AC2228">
            <v>8109</v>
          </cell>
          <cell r="AD2228">
            <v>9704</v>
          </cell>
          <cell r="AE2228">
            <v>10162</v>
          </cell>
          <cell r="AF2228">
            <v>26081</v>
          </cell>
          <cell r="AG2228">
            <v>15173</v>
          </cell>
          <cell r="AH2228">
            <v>20639</v>
          </cell>
          <cell r="AI2228">
            <v>20128</v>
          </cell>
          <cell r="AJ2228">
            <v>23397</v>
          </cell>
          <cell r="AK2228">
            <v>14538</v>
          </cell>
          <cell r="AL2228">
            <v>22068</v>
          </cell>
          <cell r="AM2228">
            <v>19919</v>
          </cell>
          <cell r="AN2228">
            <v>10861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1052296</v>
          </cell>
          <cell r="L2229">
            <v>6901</v>
          </cell>
          <cell r="M2229">
            <v>36830</v>
          </cell>
          <cell r="N2229">
            <v>75238</v>
          </cell>
          <cell r="O2229">
            <v>75593</v>
          </cell>
          <cell r="P2229">
            <v>30803</v>
          </cell>
          <cell r="Q2229">
            <v>39414</v>
          </cell>
          <cell r="R2229">
            <v>36867</v>
          </cell>
          <cell r="S2229">
            <v>41957</v>
          </cell>
          <cell r="T2229">
            <v>39751</v>
          </cell>
          <cell r="U2229">
            <v>50746</v>
          </cell>
          <cell r="V2229">
            <v>46632</v>
          </cell>
          <cell r="W2229">
            <v>40200</v>
          </cell>
          <cell r="X2229">
            <v>29598</v>
          </cell>
          <cell r="Y2229">
            <v>32163</v>
          </cell>
          <cell r="Z2229">
            <v>51984</v>
          </cell>
          <cell r="AA2229">
            <v>40343</v>
          </cell>
          <cell r="AB2229">
            <v>25764</v>
          </cell>
          <cell r="AC2229">
            <v>55198</v>
          </cell>
          <cell r="AD2229">
            <v>25282</v>
          </cell>
          <cell r="AE2229">
            <v>19708</v>
          </cell>
          <cell r="AF2229">
            <v>21670</v>
          </cell>
          <cell r="AG2229">
            <v>27046</v>
          </cell>
          <cell r="AH2229">
            <v>28794</v>
          </cell>
          <cell r="AI2229">
            <v>42592</v>
          </cell>
          <cell r="AJ2229">
            <v>34291</v>
          </cell>
          <cell r="AK2229">
            <v>25317</v>
          </cell>
          <cell r="AL2229">
            <v>21054</v>
          </cell>
          <cell r="AM2229">
            <v>37881</v>
          </cell>
          <cell r="AN2229">
            <v>8029</v>
          </cell>
          <cell r="AP2229">
            <v>4650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1759305</v>
          </cell>
          <cell r="L2230">
            <v>21136</v>
          </cell>
          <cell r="M2230">
            <v>76700</v>
          </cell>
          <cell r="N2230">
            <v>88110</v>
          </cell>
          <cell r="O2230">
            <v>63677</v>
          </cell>
          <cell r="P2230">
            <v>68516</v>
          </cell>
          <cell r="Q2230">
            <v>66002</v>
          </cell>
          <cell r="R2230">
            <v>63458</v>
          </cell>
          <cell r="S2230">
            <v>82339</v>
          </cell>
          <cell r="T2230">
            <v>59129</v>
          </cell>
          <cell r="U2230">
            <v>84433</v>
          </cell>
          <cell r="V2230">
            <v>55473</v>
          </cell>
          <cell r="W2230">
            <v>75048</v>
          </cell>
          <cell r="X2230">
            <v>94841</v>
          </cell>
          <cell r="Y2230">
            <v>65346</v>
          </cell>
          <cell r="Z2230">
            <v>62029</v>
          </cell>
          <cell r="AA2230">
            <v>126453</v>
          </cell>
          <cell r="AB2230">
            <v>47551</v>
          </cell>
          <cell r="AC2230">
            <v>55865</v>
          </cell>
          <cell r="AD2230">
            <v>58522</v>
          </cell>
          <cell r="AE2230">
            <v>48839</v>
          </cell>
          <cell r="AF2230">
            <v>51143</v>
          </cell>
          <cell r="AG2230">
            <v>55286</v>
          </cell>
          <cell r="AH2230">
            <v>46735</v>
          </cell>
          <cell r="AI2230">
            <v>38677</v>
          </cell>
          <cell r="AJ2230">
            <v>37166</v>
          </cell>
          <cell r="AK2230">
            <v>59127</v>
          </cell>
          <cell r="AL2230">
            <v>56448</v>
          </cell>
          <cell r="AM2230">
            <v>41753</v>
          </cell>
          <cell r="AN2230">
            <v>9503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  <cell r="J2231">
            <v>19716</v>
          </cell>
          <cell r="L2231">
            <v>32</v>
          </cell>
          <cell r="M2231">
            <v>79</v>
          </cell>
          <cell r="N2231">
            <v>250</v>
          </cell>
          <cell r="O2231">
            <v>1356</v>
          </cell>
          <cell r="P2231">
            <v>198</v>
          </cell>
          <cell r="Q2231">
            <v>550</v>
          </cell>
          <cell r="S2231">
            <v>136</v>
          </cell>
          <cell r="T2231">
            <v>584</v>
          </cell>
          <cell r="V2231">
            <v>42</v>
          </cell>
          <cell r="W2231">
            <v>282</v>
          </cell>
          <cell r="X2231">
            <v>443</v>
          </cell>
          <cell r="Y2231">
            <v>13</v>
          </cell>
          <cell r="Z2231">
            <v>366</v>
          </cell>
          <cell r="AA2231">
            <v>910</v>
          </cell>
          <cell r="AB2231">
            <v>2042</v>
          </cell>
          <cell r="AC2231">
            <v>364</v>
          </cell>
          <cell r="AD2231">
            <v>329</v>
          </cell>
          <cell r="AF2231">
            <v>199</v>
          </cell>
          <cell r="AG2231">
            <v>53</v>
          </cell>
          <cell r="AH2231">
            <v>2278</v>
          </cell>
          <cell r="AI2231">
            <v>4007</v>
          </cell>
          <cell r="AJ2231">
            <v>824</v>
          </cell>
          <cell r="AK2231">
            <v>1857</v>
          </cell>
          <cell r="AL2231">
            <v>1234</v>
          </cell>
          <cell r="AM2231">
            <v>91</v>
          </cell>
          <cell r="AN2231">
            <v>1197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  <cell r="J2232">
            <v>355528</v>
          </cell>
          <cell r="L2232">
            <v>788</v>
          </cell>
          <cell r="M2232">
            <v>8092</v>
          </cell>
          <cell r="N2232">
            <v>2197</v>
          </cell>
          <cell r="O2232">
            <v>3149</v>
          </cell>
          <cell r="P2232">
            <v>9825</v>
          </cell>
          <cell r="Q2232">
            <v>3543</v>
          </cell>
          <cell r="R2232">
            <v>2842</v>
          </cell>
          <cell r="S2232">
            <v>3327</v>
          </cell>
          <cell r="T2232">
            <v>479</v>
          </cell>
          <cell r="U2232">
            <v>3157</v>
          </cell>
          <cell r="V2232">
            <v>1040</v>
          </cell>
          <cell r="W2232">
            <v>13758</v>
          </cell>
          <cell r="Y2232">
            <v>3018</v>
          </cell>
          <cell r="AB2232">
            <v>3159</v>
          </cell>
          <cell r="AC2232">
            <v>11</v>
          </cell>
          <cell r="AE2232">
            <v>616</v>
          </cell>
          <cell r="AF2232">
            <v>2048</v>
          </cell>
          <cell r="AG2232">
            <v>281</v>
          </cell>
          <cell r="AH2232">
            <v>16299</v>
          </cell>
          <cell r="AI2232">
            <v>24390</v>
          </cell>
          <cell r="AJ2232">
            <v>50989</v>
          </cell>
          <cell r="AK2232">
            <v>81221</v>
          </cell>
          <cell r="AL2232">
            <v>46864</v>
          </cell>
          <cell r="AM2232">
            <v>32888</v>
          </cell>
          <cell r="AN2232">
            <v>16120</v>
          </cell>
          <cell r="AO2232">
            <v>18090</v>
          </cell>
          <cell r="AP2232">
            <v>7337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  <cell r="J2233">
            <v>111333</v>
          </cell>
          <cell r="L2233">
            <v>440</v>
          </cell>
          <cell r="M2233">
            <v>285</v>
          </cell>
          <cell r="N2233">
            <v>3040</v>
          </cell>
          <cell r="O2233">
            <v>1348</v>
          </cell>
          <cell r="P2233">
            <v>193</v>
          </cell>
          <cell r="Q2233">
            <v>1698</v>
          </cell>
          <cell r="R2233">
            <v>173</v>
          </cell>
          <cell r="S2233">
            <v>1010</v>
          </cell>
          <cell r="T2233">
            <v>375</v>
          </cell>
          <cell r="U2233">
            <v>88</v>
          </cell>
          <cell r="V2233">
            <v>1556</v>
          </cell>
          <cell r="W2233">
            <v>687</v>
          </cell>
          <cell r="AA2233">
            <v>3518</v>
          </cell>
          <cell r="AB2233">
            <v>633</v>
          </cell>
          <cell r="AC2233">
            <v>3461</v>
          </cell>
          <cell r="AD2233">
            <v>331</v>
          </cell>
          <cell r="AE2233">
            <v>130</v>
          </cell>
          <cell r="AF2233">
            <v>33</v>
          </cell>
          <cell r="AG2233">
            <v>1306</v>
          </cell>
          <cell r="AH2233">
            <v>11740</v>
          </cell>
          <cell r="AI2233">
            <v>14809</v>
          </cell>
          <cell r="AJ2233">
            <v>18295</v>
          </cell>
          <cell r="AK2233">
            <v>18099</v>
          </cell>
          <cell r="AL2233">
            <v>9985</v>
          </cell>
          <cell r="AM2233">
            <v>15230</v>
          </cell>
          <cell r="AN2233">
            <v>2870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38314</v>
          </cell>
          <cell r="L2234">
            <v>1140</v>
          </cell>
          <cell r="M2234">
            <v>3815</v>
          </cell>
          <cell r="N2234">
            <v>5819</v>
          </cell>
          <cell r="O2234">
            <v>3100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513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1021112</v>
          </cell>
          <cell r="L2235">
            <v>46879</v>
          </cell>
          <cell r="M2235">
            <v>92973</v>
          </cell>
          <cell r="N2235">
            <v>76971</v>
          </cell>
          <cell r="O2235">
            <v>64116</v>
          </cell>
          <cell r="P2235">
            <v>54087</v>
          </cell>
          <cell r="Q2235">
            <v>58938</v>
          </cell>
          <cell r="R2235">
            <v>60821</v>
          </cell>
          <cell r="S2235">
            <v>59505</v>
          </cell>
          <cell r="T2235">
            <v>57673</v>
          </cell>
          <cell r="U2235">
            <v>59311</v>
          </cell>
          <cell r="V2235">
            <v>35621</v>
          </cell>
          <cell r="W2235">
            <v>35432</v>
          </cell>
          <cell r="X2235">
            <v>32703</v>
          </cell>
          <cell r="Y2235">
            <v>31407</v>
          </cell>
          <cell r="Z2235">
            <v>27600</v>
          </cell>
          <cell r="AA2235">
            <v>28635</v>
          </cell>
          <cell r="AB2235">
            <v>33122</v>
          </cell>
          <cell r="AC2235">
            <v>34594</v>
          </cell>
          <cell r="AD2235">
            <v>43658</v>
          </cell>
          <cell r="AE2235">
            <v>17382</v>
          </cell>
          <cell r="AF2235">
            <v>5393</v>
          </cell>
          <cell r="AG2235">
            <v>11747</v>
          </cell>
          <cell r="AH2235">
            <v>7216</v>
          </cell>
          <cell r="AI2235">
            <v>20732</v>
          </cell>
          <cell r="AJ2235">
            <v>4844</v>
          </cell>
          <cell r="AK2235">
            <v>8160</v>
          </cell>
          <cell r="AL2235">
            <v>4814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227681</v>
          </cell>
          <cell r="L2236">
            <v>7905</v>
          </cell>
          <cell r="M2236">
            <v>14694</v>
          </cell>
          <cell r="N2236">
            <v>14043</v>
          </cell>
          <cell r="O2236">
            <v>13979</v>
          </cell>
          <cell r="P2236">
            <v>11091</v>
          </cell>
          <cell r="Q2236">
            <v>9410</v>
          </cell>
          <cell r="R2236">
            <v>10277</v>
          </cell>
          <cell r="S2236">
            <v>11414</v>
          </cell>
          <cell r="T2236">
            <v>12011</v>
          </cell>
          <cell r="U2236">
            <v>11143</v>
          </cell>
          <cell r="V2236">
            <v>10160</v>
          </cell>
          <cell r="W2236">
            <v>6243</v>
          </cell>
          <cell r="X2236">
            <v>7849</v>
          </cell>
          <cell r="Y2236">
            <v>6196</v>
          </cell>
          <cell r="Z2236">
            <v>9301</v>
          </cell>
          <cell r="AA2236">
            <v>8752</v>
          </cell>
          <cell r="AB2236">
            <v>7457</v>
          </cell>
          <cell r="AC2236">
            <v>7965</v>
          </cell>
          <cell r="AD2236">
            <v>6703</v>
          </cell>
          <cell r="AE2236">
            <v>6985</v>
          </cell>
          <cell r="AF2236">
            <v>3037</v>
          </cell>
          <cell r="AG2236">
            <v>2350</v>
          </cell>
          <cell r="AH2236">
            <v>5785</v>
          </cell>
          <cell r="AI2236">
            <v>2314</v>
          </cell>
          <cell r="AJ2236">
            <v>2811</v>
          </cell>
          <cell r="AK2236">
            <v>11502</v>
          </cell>
          <cell r="AL2236">
            <v>2859</v>
          </cell>
          <cell r="AM2236">
            <v>2790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662719</v>
          </cell>
          <cell r="L2238">
            <v>11669</v>
          </cell>
          <cell r="M2238">
            <v>63539</v>
          </cell>
          <cell r="N2238">
            <v>122212</v>
          </cell>
          <cell r="O2238">
            <v>71396</v>
          </cell>
          <cell r="P2238">
            <v>25234</v>
          </cell>
          <cell r="Q2238">
            <v>20166</v>
          </cell>
          <cell r="R2238">
            <v>16713</v>
          </cell>
          <cell r="S2238">
            <v>20705</v>
          </cell>
          <cell r="T2238">
            <v>12539</v>
          </cell>
          <cell r="U2238">
            <v>20376</v>
          </cell>
          <cell r="V2238">
            <v>9217</v>
          </cell>
          <cell r="W2238">
            <v>10510</v>
          </cell>
          <cell r="X2238">
            <v>23771</v>
          </cell>
          <cell r="Y2238">
            <v>14053</v>
          </cell>
          <cell r="Z2238">
            <v>13786</v>
          </cell>
          <cell r="AA2238">
            <v>11428</v>
          </cell>
          <cell r="AB2238">
            <v>34949</v>
          </cell>
          <cell r="AC2238">
            <v>10380</v>
          </cell>
          <cell r="AD2238">
            <v>17353</v>
          </cell>
          <cell r="AE2238">
            <v>6977</v>
          </cell>
          <cell r="AF2238">
            <v>2465</v>
          </cell>
          <cell r="AG2238">
            <v>13850</v>
          </cell>
          <cell r="AH2238">
            <v>24800</v>
          </cell>
          <cell r="AI2238">
            <v>25170</v>
          </cell>
          <cell r="AJ2238">
            <v>3045</v>
          </cell>
          <cell r="AK2238">
            <v>28054</v>
          </cell>
          <cell r="AL2238">
            <v>6282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16646</v>
          </cell>
          <cell r="L2239">
            <v>692</v>
          </cell>
          <cell r="M2239">
            <v>2390</v>
          </cell>
          <cell r="N2239">
            <v>2024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882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462</v>
          </cell>
          <cell r="Y2239">
            <v>958</v>
          </cell>
          <cell r="Z2239">
            <v>584</v>
          </cell>
          <cell r="AA2239">
            <v>1448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  <cell r="J2240">
            <v>4060</v>
          </cell>
          <cell r="L2240">
            <v>111</v>
          </cell>
          <cell r="M2240">
            <v>406</v>
          </cell>
          <cell r="N2240">
            <v>711</v>
          </cell>
          <cell r="O2240">
            <v>401</v>
          </cell>
          <cell r="Q2240">
            <v>262</v>
          </cell>
          <cell r="R2240">
            <v>272</v>
          </cell>
          <cell r="S2240">
            <v>222</v>
          </cell>
          <cell r="T2240">
            <v>95</v>
          </cell>
          <cell r="U2240">
            <v>110</v>
          </cell>
          <cell r="V2240">
            <v>81</v>
          </cell>
          <cell r="W2240">
            <v>48</v>
          </cell>
          <cell r="X2240">
            <v>402</v>
          </cell>
          <cell r="Y2240">
            <v>192</v>
          </cell>
          <cell r="AA2240">
            <v>34</v>
          </cell>
          <cell r="AB2240">
            <v>33</v>
          </cell>
          <cell r="AC2240">
            <v>19</v>
          </cell>
          <cell r="AD2240">
            <v>480</v>
          </cell>
          <cell r="AE2240">
            <v>56</v>
          </cell>
          <cell r="AF2240">
            <v>33</v>
          </cell>
          <cell r="AH2240">
            <v>74</v>
          </cell>
          <cell r="AK2240">
            <v>18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494165</v>
          </cell>
          <cell r="L2241">
            <v>8826</v>
          </cell>
          <cell r="M2241">
            <v>46102</v>
          </cell>
          <cell r="N2241">
            <v>18853</v>
          </cell>
          <cell r="O2241">
            <v>18044</v>
          </cell>
          <cell r="P2241">
            <v>14891</v>
          </cell>
          <cell r="Q2241">
            <v>19888</v>
          </cell>
          <cell r="R2241">
            <v>18692</v>
          </cell>
          <cell r="S2241">
            <v>13102</v>
          </cell>
          <cell r="T2241">
            <v>19048</v>
          </cell>
          <cell r="U2241">
            <v>42966</v>
          </cell>
          <cell r="V2241">
            <v>13983</v>
          </cell>
          <cell r="W2241">
            <v>12793</v>
          </cell>
          <cell r="X2241">
            <v>24684</v>
          </cell>
          <cell r="Y2241">
            <v>12188</v>
          </cell>
          <cell r="Z2241">
            <v>7570</v>
          </cell>
          <cell r="AA2241">
            <v>4048</v>
          </cell>
          <cell r="AB2241">
            <v>18433</v>
          </cell>
          <cell r="AC2241">
            <v>52914</v>
          </cell>
          <cell r="AD2241">
            <v>9822</v>
          </cell>
          <cell r="AE2241">
            <v>19642</v>
          </cell>
          <cell r="AF2241">
            <v>14641</v>
          </cell>
          <cell r="AG2241">
            <v>14418</v>
          </cell>
          <cell r="AH2241">
            <v>5621</v>
          </cell>
          <cell r="AI2241">
            <v>6084</v>
          </cell>
          <cell r="AJ2241">
            <v>7051</v>
          </cell>
          <cell r="AK2241">
            <v>6937</v>
          </cell>
          <cell r="AL2241">
            <v>13504</v>
          </cell>
          <cell r="AM2241">
            <v>23045</v>
          </cell>
          <cell r="AN2241">
            <v>6375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458001</v>
          </cell>
          <cell r="L2242">
            <v>9460</v>
          </cell>
          <cell r="M2242">
            <v>17038</v>
          </cell>
          <cell r="N2242">
            <v>56043</v>
          </cell>
          <cell r="O2242">
            <v>21187</v>
          </cell>
          <cell r="P2242">
            <v>14065</v>
          </cell>
          <cell r="Q2242">
            <v>18710</v>
          </cell>
          <cell r="R2242">
            <v>20289</v>
          </cell>
          <cell r="S2242">
            <v>26313</v>
          </cell>
          <cell r="T2242">
            <v>36687</v>
          </cell>
          <cell r="U2242">
            <v>21623</v>
          </cell>
          <cell r="V2242">
            <v>17605</v>
          </cell>
          <cell r="W2242">
            <v>4939</v>
          </cell>
          <cell r="X2242">
            <v>35607</v>
          </cell>
          <cell r="Y2242">
            <v>5272</v>
          </cell>
          <cell r="Z2242">
            <v>6324</v>
          </cell>
          <cell r="AA2242">
            <v>12533</v>
          </cell>
          <cell r="AB2242">
            <v>29022</v>
          </cell>
          <cell r="AC2242">
            <v>18410</v>
          </cell>
          <cell r="AD2242">
            <v>21858</v>
          </cell>
          <cell r="AE2242">
            <v>4610</v>
          </cell>
          <cell r="AF2242">
            <v>2468</v>
          </cell>
          <cell r="AG2242">
            <v>6377</v>
          </cell>
          <cell r="AH2242">
            <v>2003</v>
          </cell>
          <cell r="AI2242">
            <v>4784</v>
          </cell>
          <cell r="AJ2242">
            <v>11965</v>
          </cell>
          <cell r="AK2242">
            <v>8192</v>
          </cell>
          <cell r="AL2242">
            <v>7095</v>
          </cell>
          <cell r="AM2242">
            <v>15415</v>
          </cell>
          <cell r="AN2242">
            <v>2107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  <cell r="J2243">
            <v>3246</v>
          </cell>
          <cell r="L2243">
            <v>603</v>
          </cell>
          <cell r="M2243">
            <v>48</v>
          </cell>
          <cell r="N2243">
            <v>218</v>
          </cell>
          <cell r="Q2243">
            <v>128</v>
          </cell>
          <cell r="R2243">
            <v>215</v>
          </cell>
          <cell r="S2243">
            <v>353</v>
          </cell>
          <cell r="T2243">
            <v>176</v>
          </cell>
          <cell r="U2243">
            <v>18</v>
          </cell>
          <cell r="V2243">
            <v>22</v>
          </cell>
          <cell r="W2243">
            <v>229</v>
          </cell>
          <cell r="X2243">
            <v>110</v>
          </cell>
          <cell r="AA2243">
            <v>408</v>
          </cell>
          <cell r="AB2243">
            <v>500</v>
          </cell>
          <cell r="AG2243">
            <v>20</v>
          </cell>
          <cell r="AM2243">
            <v>198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  <cell r="J2244">
            <v>297994</v>
          </cell>
          <cell r="L2244">
            <v>3162</v>
          </cell>
          <cell r="M2244">
            <v>16932</v>
          </cell>
          <cell r="N2244">
            <v>17431</v>
          </cell>
          <cell r="O2244">
            <v>5640</v>
          </cell>
          <cell r="P2244">
            <v>5971</v>
          </cell>
          <cell r="Q2244">
            <v>10356</v>
          </cell>
          <cell r="R2244">
            <v>13175</v>
          </cell>
          <cell r="S2244">
            <v>16165</v>
          </cell>
          <cell r="T2244">
            <v>14739</v>
          </cell>
          <cell r="U2244">
            <v>9232</v>
          </cell>
          <cell r="V2244">
            <v>15394</v>
          </cell>
          <cell r="W2244">
            <v>8501</v>
          </cell>
          <cell r="X2244">
            <v>25365</v>
          </cell>
          <cell r="Y2244">
            <v>10523</v>
          </cell>
          <cell r="Z2244">
            <v>5569</v>
          </cell>
          <cell r="AA2244">
            <v>7262</v>
          </cell>
          <cell r="AB2244">
            <v>14756</v>
          </cell>
          <cell r="AC2244">
            <v>18215</v>
          </cell>
          <cell r="AD2244">
            <v>9351</v>
          </cell>
          <cell r="AE2244">
            <v>1958</v>
          </cell>
          <cell r="AF2244">
            <v>1427</v>
          </cell>
          <cell r="AG2244">
            <v>6498</v>
          </cell>
          <cell r="AH2244">
            <v>1444</v>
          </cell>
          <cell r="AI2244">
            <v>967</v>
          </cell>
          <cell r="AJ2244">
            <v>3081</v>
          </cell>
          <cell r="AK2244">
            <v>1480</v>
          </cell>
          <cell r="AL2244">
            <v>30793</v>
          </cell>
          <cell r="AM2244">
            <v>17066</v>
          </cell>
          <cell r="AN2244">
            <v>5541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  <cell r="J2245">
            <v>661810</v>
          </cell>
          <cell r="L2245">
            <v>11153</v>
          </cell>
          <cell r="M2245">
            <v>39562</v>
          </cell>
          <cell r="N2245">
            <v>43525</v>
          </cell>
          <cell r="O2245">
            <v>37753</v>
          </cell>
          <cell r="P2245">
            <v>32188</v>
          </cell>
          <cell r="Q2245">
            <v>26333</v>
          </cell>
          <cell r="R2245">
            <v>60548</v>
          </cell>
          <cell r="S2245">
            <v>37640</v>
          </cell>
          <cell r="T2245">
            <v>33850</v>
          </cell>
          <cell r="U2245">
            <v>32593</v>
          </cell>
          <cell r="V2245">
            <v>20926</v>
          </cell>
          <cell r="W2245">
            <v>16747</v>
          </cell>
          <cell r="X2245">
            <v>20951</v>
          </cell>
          <cell r="Y2245">
            <v>13751</v>
          </cell>
          <cell r="Z2245">
            <v>16961</v>
          </cell>
          <cell r="AA2245">
            <v>18120</v>
          </cell>
          <cell r="AB2245">
            <v>26203</v>
          </cell>
          <cell r="AC2245">
            <v>25272</v>
          </cell>
          <cell r="AD2245">
            <v>14180</v>
          </cell>
          <cell r="AE2245">
            <v>15900</v>
          </cell>
          <cell r="AF2245">
            <v>9687</v>
          </cell>
          <cell r="AG2245">
            <v>9500</v>
          </cell>
          <cell r="AH2245">
            <v>11267</v>
          </cell>
          <cell r="AI2245">
            <v>22541</v>
          </cell>
          <cell r="AJ2245">
            <v>11283</v>
          </cell>
          <cell r="AK2245">
            <v>7531</v>
          </cell>
          <cell r="AL2245">
            <v>21080</v>
          </cell>
          <cell r="AM2245">
            <v>14294</v>
          </cell>
          <cell r="AN2245">
            <v>10471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  <cell r="J2246">
            <v>819</v>
          </cell>
          <cell r="W2246">
            <v>761</v>
          </cell>
          <cell r="AB2246">
            <v>58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  <cell r="J2247">
            <v>1146722</v>
          </cell>
          <cell r="L2247">
            <v>4173</v>
          </cell>
          <cell r="M2247">
            <v>52709</v>
          </cell>
          <cell r="N2247">
            <v>55320</v>
          </cell>
          <cell r="O2247">
            <v>22229</v>
          </cell>
          <cell r="P2247">
            <v>38785</v>
          </cell>
          <cell r="Q2247">
            <v>76580</v>
          </cell>
          <cell r="R2247">
            <v>67195</v>
          </cell>
          <cell r="S2247">
            <v>70072</v>
          </cell>
          <cell r="T2247">
            <v>70691</v>
          </cell>
          <cell r="U2247">
            <v>72977</v>
          </cell>
          <cell r="V2247">
            <v>56738</v>
          </cell>
          <cell r="W2247">
            <v>46993</v>
          </cell>
          <cell r="X2247">
            <v>44494</v>
          </cell>
          <cell r="Y2247">
            <v>84395</v>
          </cell>
          <cell r="Z2247">
            <v>47028</v>
          </cell>
          <cell r="AA2247">
            <v>61585</v>
          </cell>
          <cell r="AB2247">
            <v>53158</v>
          </cell>
          <cell r="AC2247">
            <v>18632</v>
          </cell>
          <cell r="AD2247">
            <v>44123</v>
          </cell>
          <cell r="AE2247">
            <v>49759</v>
          </cell>
          <cell r="AF2247">
            <v>28290</v>
          </cell>
          <cell r="AG2247">
            <v>70697</v>
          </cell>
          <cell r="AH2247">
            <v>10099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  <cell r="J2248">
            <v>266595</v>
          </cell>
          <cell r="L2248">
            <v>4699</v>
          </cell>
          <cell r="M2248">
            <v>6799</v>
          </cell>
          <cell r="N2248">
            <v>7009</v>
          </cell>
          <cell r="O2248">
            <v>9359</v>
          </cell>
          <cell r="P2248">
            <v>15501</v>
          </cell>
          <cell r="Q2248">
            <v>4961</v>
          </cell>
          <cell r="R2248">
            <v>17389</v>
          </cell>
          <cell r="S2248">
            <v>9734</v>
          </cell>
          <cell r="T2248">
            <v>12144</v>
          </cell>
          <cell r="U2248">
            <v>11154</v>
          </cell>
          <cell r="V2248">
            <v>7093</v>
          </cell>
          <cell r="W2248">
            <v>14091</v>
          </cell>
          <cell r="X2248">
            <v>11134</v>
          </cell>
          <cell r="Y2248">
            <v>17910</v>
          </cell>
          <cell r="Z2248">
            <v>25015</v>
          </cell>
          <cell r="AA2248">
            <v>16082</v>
          </cell>
          <cell r="AB2248">
            <v>6545</v>
          </cell>
          <cell r="AC2248">
            <v>16405</v>
          </cell>
          <cell r="AD2248">
            <v>16858</v>
          </cell>
          <cell r="AE2248">
            <v>15417</v>
          </cell>
          <cell r="AF2248">
            <v>16865</v>
          </cell>
          <cell r="AG2248">
            <v>32</v>
          </cell>
          <cell r="AH2248">
            <v>4399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  <cell r="J2249">
            <v>52</v>
          </cell>
          <cell r="T2249">
            <v>52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  <cell r="J2250">
            <v>412777</v>
          </cell>
          <cell r="L2250">
            <v>1188</v>
          </cell>
          <cell r="M2250">
            <v>19002</v>
          </cell>
          <cell r="N2250">
            <v>46425</v>
          </cell>
          <cell r="O2250">
            <v>5623</v>
          </cell>
          <cell r="P2250">
            <v>5386</v>
          </cell>
          <cell r="Q2250">
            <v>3169</v>
          </cell>
          <cell r="R2250">
            <v>17978</v>
          </cell>
          <cell r="S2250">
            <v>8145</v>
          </cell>
          <cell r="T2250">
            <v>37005</v>
          </cell>
          <cell r="U2250">
            <v>55658</v>
          </cell>
          <cell r="V2250">
            <v>52548</v>
          </cell>
          <cell r="W2250">
            <v>33506</v>
          </cell>
          <cell r="X2250">
            <v>34506</v>
          </cell>
          <cell r="Y2250">
            <v>6923</v>
          </cell>
          <cell r="Z2250">
            <v>6248</v>
          </cell>
          <cell r="AA2250">
            <v>13500</v>
          </cell>
          <cell r="AB2250">
            <v>24320</v>
          </cell>
          <cell r="AC2250">
            <v>6987</v>
          </cell>
          <cell r="AD2250">
            <v>3961</v>
          </cell>
          <cell r="AE2250">
            <v>13930</v>
          </cell>
          <cell r="AF2250">
            <v>16301</v>
          </cell>
          <cell r="AG2250">
            <v>468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  <cell r="J2251">
            <v>76418</v>
          </cell>
          <cell r="L2251">
            <v>3158</v>
          </cell>
          <cell r="M2251">
            <v>3036</v>
          </cell>
          <cell r="N2251">
            <v>1048</v>
          </cell>
          <cell r="O2251">
            <v>2731</v>
          </cell>
          <cell r="P2251">
            <v>403</v>
          </cell>
          <cell r="Q2251">
            <v>20286</v>
          </cell>
          <cell r="R2251">
            <v>970</v>
          </cell>
          <cell r="S2251">
            <v>4098</v>
          </cell>
          <cell r="T2251">
            <v>3796</v>
          </cell>
          <cell r="U2251">
            <v>1718</v>
          </cell>
          <cell r="V2251">
            <v>5677</v>
          </cell>
          <cell r="W2251">
            <v>2846</v>
          </cell>
          <cell r="X2251">
            <v>550</v>
          </cell>
          <cell r="Y2251">
            <v>4606</v>
          </cell>
          <cell r="Z2251">
            <v>6302</v>
          </cell>
          <cell r="AA2251">
            <v>4179</v>
          </cell>
          <cell r="AB2251">
            <v>5042</v>
          </cell>
          <cell r="AC2251">
            <v>1237</v>
          </cell>
          <cell r="AD2251">
            <v>1347</v>
          </cell>
          <cell r="AE2251">
            <v>2845</v>
          </cell>
          <cell r="AF2251">
            <v>220</v>
          </cell>
          <cell r="AG2251">
            <v>323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  <cell r="J2252">
            <v>21885</v>
          </cell>
          <cell r="L2252">
            <v>3952</v>
          </cell>
          <cell r="M2252">
            <v>1498</v>
          </cell>
          <cell r="N2252">
            <v>1573</v>
          </cell>
          <cell r="O2252">
            <v>1764</v>
          </cell>
          <cell r="P2252">
            <v>1005</v>
          </cell>
          <cell r="Q2252">
            <v>164</v>
          </cell>
          <cell r="R2252">
            <v>675</v>
          </cell>
          <cell r="S2252">
            <v>2444</v>
          </cell>
          <cell r="T2252">
            <v>602</v>
          </cell>
          <cell r="U2252">
            <v>370</v>
          </cell>
          <cell r="V2252">
            <v>396</v>
          </cell>
          <cell r="W2252">
            <v>880</v>
          </cell>
          <cell r="X2252">
            <v>2207</v>
          </cell>
          <cell r="Y2252">
            <v>339</v>
          </cell>
          <cell r="AB2252">
            <v>123</v>
          </cell>
          <cell r="AC2252">
            <v>2027</v>
          </cell>
          <cell r="AD2252">
            <v>82</v>
          </cell>
          <cell r="AE2252">
            <v>308</v>
          </cell>
          <cell r="AF2252">
            <v>74</v>
          </cell>
          <cell r="AG2252">
            <v>250</v>
          </cell>
          <cell r="AH2252">
            <v>330</v>
          </cell>
          <cell r="AI2252">
            <v>126</v>
          </cell>
          <cell r="AJ2252">
            <v>69</v>
          </cell>
          <cell r="AK2252">
            <v>90</v>
          </cell>
          <cell r="AL2252">
            <v>181</v>
          </cell>
          <cell r="AN2252">
            <v>356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2566215</v>
          </cell>
          <cell r="L2253">
            <v>33270</v>
          </cell>
          <cell r="M2253">
            <v>115907</v>
          </cell>
          <cell r="N2253">
            <v>104168</v>
          </cell>
          <cell r="O2253">
            <v>185841</v>
          </cell>
          <cell r="P2253">
            <v>171857</v>
          </cell>
          <cell r="Q2253">
            <v>144776</v>
          </cell>
          <cell r="R2253">
            <v>128340</v>
          </cell>
          <cell r="S2253">
            <v>98327</v>
          </cell>
          <cell r="T2253">
            <v>125565</v>
          </cell>
          <cell r="U2253">
            <v>102147</v>
          </cell>
          <cell r="V2253">
            <v>59765</v>
          </cell>
          <cell r="W2253">
            <v>94694</v>
          </cell>
          <cell r="X2253">
            <v>79228</v>
          </cell>
          <cell r="Y2253">
            <v>80750</v>
          </cell>
          <cell r="Z2253">
            <v>115046</v>
          </cell>
          <cell r="AA2253">
            <v>72313</v>
          </cell>
          <cell r="AB2253">
            <v>58463</v>
          </cell>
          <cell r="AC2253">
            <v>129162</v>
          </cell>
          <cell r="AD2253">
            <v>64841</v>
          </cell>
          <cell r="AE2253">
            <v>54098</v>
          </cell>
          <cell r="AF2253">
            <v>52397</v>
          </cell>
          <cell r="AG2253">
            <v>81105</v>
          </cell>
          <cell r="AH2253">
            <v>72847</v>
          </cell>
          <cell r="AI2253">
            <v>64452</v>
          </cell>
          <cell r="AJ2253">
            <v>60379</v>
          </cell>
          <cell r="AK2253">
            <v>35591</v>
          </cell>
          <cell r="AL2253">
            <v>70112</v>
          </cell>
          <cell r="AM2253">
            <v>76785</v>
          </cell>
          <cell r="AN2253">
            <v>33989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900355</v>
          </cell>
          <cell r="L2254">
            <v>13493</v>
          </cell>
          <cell r="M2254">
            <v>34890</v>
          </cell>
          <cell r="N2254">
            <v>39951</v>
          </cell>
          <cell r="O2254">
            <v>35888</v>
          </cell>
          <cell r="P2254">
            <v>61323</v>
          </cell>
          <cell r="Q2254">
            <v>17048</v>
          </cell>
          <cell r="R2254">
            <v>23292</v>
          </cell>
          <cell r="S2254">
            <v>16831</v>
          </cell>
          <cell r="T2254">
            <v>28891</v>
          </cell>
          <cell r="U2254">
            <v>42962</v>
          </cell>
          <cell r="V2254">
            <v>26573</v>
          </cell>
          <cell r="W2254">
            <v>17706</v>
          </cell>
          <cell r="X2254">
            <v>52840</v>
          </cell>
          <cell r="Y2254">
            <v>25246</v>
          </cell>
          <cell r="Z2254">
            <v>109552</v>
          </cell>
          <cell r="AA2254">
            <v>18461</v>
          </cell>
          <cell r="AB2254">
            <v>24017</v>
          </cell>
          <cell r="AC2254">
            <v>24864</v>
          </cell>
          <cell r="AD2254">
            <v>59883</v>
          </cell>
          <cell r="AE2254">
            <v>26431</v>
          </cell>
          <cell r="AF2254">
            <v>15044</v>
          </cell>
          <cell r="AG2254">
            <v>23488</v>
          </cell>
          <cell r="AH2254">
            <v>62565</v>
          </cell>
          <cell r="AI2254">
            <v>15674</v>
          </cell>
          <cell r="AJ2254">
            <v>25208</v>
          </cell>
          <cell r="AK2254">
            <v>13481</v>
          </cell>
          <cell r="AL2254">
            <v>12564</v>
          </cell>
          <cell r="AM2254">
            <v>17459</v>
          </cell>
          <cell r="AN2254">
            <v>12807</v>
          </cell>
          <cell r="AO2254">
            <v>1923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  <cell r="J2255">
            <v>197</v>
          </cell>
          <cell r="L2255">
            <v>32</v>
          </cell>
          <cell r="M2255">
            <v>24</v>
          </cell>
          <cell r="AF2255">
            <v>58</v>
          </cell>
          <cell r="AH2255">
            <v>83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  <cell r="J2256">
            <v>696254</v>
          </cell>
          <cell r="L2256">
            <v>281</v>
          </cell>
          <cell r="M2256">
            <v>14404</v>
          </cell>
          <cell r="N2256">
            <v>8282</v>
          </cell>
          <cell r="O2256">
            <v>524</v>
          </cell>
          <cell r="P2256">
            <v>700</v>
          </cell>
          <cell r="R2256">
            <v>1003</v>
          </cell>
          <cell r="T2256">
            <v>21914</v>
          </cell>
          <cell r="U2256">
            <v>2935</v>
          </cell>
          <cell r="V2256">
            <v>14028</v>
          </cell>
          <cell r="W2256">
            <v>1966</v>
          </cell>
          <cell r="X2256">
            <v>1075</v>
          </cell>
          <cell r="Y2256">
            <v>15253</v>
          </cell>
          <cell r="Z2256">
            <v>174</v>
          </cell>
          <cell r="AB2256">
            <v>3247</v>
          </cell>
          <cell r="AC2256">
            <v>36</v>
          </cell>
          <cell r="AG2256">
            <v>19676</v>
          </cell>
          <cell r="AH2256">
            <v>38506</v>
          </cell>
          <cell r="AI2256">
            <v>137897</v>
          </cell>
          <cell r="AJ2256">
            <v>81588</v>
          </cell>
          <cell r="AK2256">
            <v>101146</v>
          </cell>
          <cell r="AL2256">
            <v>59188</v>
          </cell>
          <cell r="AM2256">
            <v>69304</v>
          </cell>
          <cell r="AN2256">
            <v>72563</v>
          </cell>
          <cell r="AO2256">
            <v>30564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  <cell r="J2257">
            <v>119893</v>
          </cell>
          <cell r="L2257">
            <v>162</v>
          </cell>
          <cell r="M2257">
            <v>184</v>
          </cell>
          <cell r="N2257">
            <v>1169</v>
          </cell>
          <cell r="O2257">
            <v>38</v>
          </cell>
          <cell r="P2257">
            <v>253</v>
          </cell>
          <cell r="Q2257">
            <v>151</v>
          </cell>
          <cell r="S2257">
            <v>107</v>
          </cell>
          <cell r="T2257">
            <v>615</v>
          </cell>
          <cell r="V2257">
            <v>154</v>
          </cell>
          <cell r="X2257">
            <v>269</v>
          </cell>
          <cell r="Z2257">
            <v>560</v>
          </cell>
          <cell r="AA2257">
            <v>571</v>
          </cell>
          <cell r="AB2257">
            <v>201</v>
          </cell>
          <cell r="AE2257">
            <v>149</v>
          </cell>
          <cell r="AG2257">
            <v>9064</v>
          </cell>
          <cell r="AH2257">
            <v>8496</v>
          </cell>
          <cell r="AI2257">
            <v>22958</v>
          </cell>
          <cell r="AJ2257">
            <v>18196</v>
          </cell>
          <cell r="AK2257">
            <v>9191</v>
          </cell>
          <cell r="AL2257">
            <v>13373</v>
          </cell>
          <cell r="AM2257">
            <v>11680</v>
          </cell>
          <cell r="AN2257">
            <v>20733</v>
          </cell>
          <cell r="AO2257">
            <v>1619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414756</v>
          </cell>
          <cell r="L2258">
            <v>8428</v>
          </cell>
          <cell r="M2258">
            <v>11899</v>
          </cell>
          <cell r="N2258">
            <v>26689</v>
          </cell>
          <cell r="O2258">
            <v>29208</v>
          </cell>
          <cell r="P2258">
            <v>45467</v>
          </cell>
          <cell r="Q2258">
            <v>43155</v>
          </cell>
          <cell r="R2258">
            <v>56082</v>
          </cell>
          <cell r="S2258">
            <v>32762</v>
          </cell>
          <cell r="T2258">
            <v>25361</v>
          </cell>
          <cell r="U2258">
            <v>14593</v>
          </cell>
          <cell r="V2258">
            <v>10059</v>
          </cell>
          <cell r="W2258">
            <v>16834</v>
          </cell>
          <cell r="X2258">
            <v>21785</v>
          </cell>
          <cell r="Y2258">
            <v>18023</v>
          </cell>
          <cell r="Z2258">
            <v>5666</v>
          </cell>
          <cell r="AA2258">
            <v>9446</v>
          </cell>
          <cell r="AB2258">
            <v>7052</v>
          </cell>
          <cell r="AC2258">
            <v>5358</v>
          </cell>
          <cell r="AD2258">
            <v>3637</v>
          </cell>
          <cell r="AE2258">
            <v>2922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2734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5892</v>
          </cell>
          <cell r="L2259">
            <v>34</v>
          </cell>
          <cell r="N2259">
            <v>282</v>
          </cell>
          <cell r="P2259">
            <v>389</v>
          </cell>
          <cell r="Q2259">
            <v>956</v>
          </cell>
          <cell r="R2259">
            <v>1048</v>
          </cell>
          <cell r="S2259">
            <v>139</v>
          </cell>
          <cell r="T2259">
            <v>666</v>
          </cell>
          <cell r="U2259">
            <v>1075</v>
          </cell>
          <cell r="V2259">
            <v>297</v>
          </cell>
          <cell r="X2259">
            <v>372</v>
          </cell>
          <cell r="Y2259">
            <v>523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23474</v>
          </cell>
          <cell r="L2260">
            <v>425</v>
          </cell>
          <cell r="M2260">
            <v>749</v>
          </cell>
          <cell r="N2260">
            <v>1940</v>
          </cell>
          <cell r="O2260">
            <v>1832</v>
          </cell>
          <cell r="P2260">
            <v>896</v>
          </cell>
          <cell r="Q2260">
            <v>1247</v>
          </cell>
          <cell r="R2260">
            <v>1340</v>
          </cell>
          <cell r="S2260">
            <v>2253</v>
          </cell>
          <cell r="T2260">
            <v>2307</v>
          </cell>
          <cell r="U2260">
            <v>1176</v>
          </cell>
          <cell r="V2260">
            <v>807</v>
          </cell>
          <cell r="W2260">
            <v>2344</v>
          </cell>
          <cell r="X2260">
            <v>1796</v>
          </cell>
          <cell r="Y2260">
            <v>2043</v>
          </cell>
          <cell r="Z2260">
            <v>207</v>
          </cell>
          <cell r="AA2260">
            <v>335</v>
          </cell>
          <cell r="AC2260">
            <v>765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18343</v>
          </cell>
          <cell r="L2261">
            <v>97</v>
          </cell>
          <cell r="M2261">
            <v>460</v>
          </cell>
          <cell r="N2261">
            <v>698</v>
          </cell>
          <cell r="O2261">
            <v>1958</v>
          </cell>
          <cell r="P2261">
            <v>1279</v>
          </cell>
          <cell r="Q2261">
            <v>1678</v>
          </cell>
          <cell r="R2261">
            <v>3270</v>
          </cell>
          <cell r="S2261">
            <v>2094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21751</v>
          </cell>
          <cell r="N2262">
            <v>1869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513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6759</v>
          </cell>
          <cell r="P2263">
            <v>209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790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  <cell r="J2264">
            <v>26888</v>
          </cell>
          <cell r="L2264">
            <v>1168</v>
          </cell>
          <cell r="M2264">
            <v>1297</v>
          </cell>
          <cell r="N2264">
            <v>1700</v>
          </cell>
          <cell r="O2264">
            <v>2952</v>
          </cell>
          <cell r="P2264">
            <v>1996</v>
          </cell>
          <cell r="Q2264">
            <v>1395</v>
          </cell>
          <cell r="R2264">
            <v>3125</v>
          </cell>
          <cell r="S2264">
            <v>870</v>
          </cell>
          <cell r="T2264">
            <v>772</v>
          </cell>
          <cell r="U2264">
            <v>787</v>
          </cell>
          <cell r="V2264">
            <v>329</v>
          </cell>
          <cell r="W2264">
            <v>267</v>
          </cell>
          <cell r="Y2264">
            <v>225</v>
          </cell>
          <cell r="Z2264">
            <v>878</v>
          </cell>
          <cell r="AA2264">
            <v>985</v>
          </cell>
          <cell r="AB2264">
            <v>1653</v>
          </cell>
          <cell r="AC2264">
            <v>1236</v>
          </cell>
          <cell r="AD2264">
            <v>888</v>
          </cell>
          <cell r="AE2264">
            <v>279</v>
          </cell>
          <cell r="AF2264">
            <v>220</v>
          </cell>
          <cell r="AG2264">
            <v>761</v>
          </cell>
          <cell r="AH2264">
            <v>1197</v>
          </cell>
          <cell r="AI2264">
            <v>657</v>
          </cell>
          <cell r="AJ2264">
            <v>197</v>
          </cell>
          <cell r="AK2264">
            <v>195</v>
          </cell>
          <cell r="AL2264">
            <v>215</v>
          </cell>
          <cell r="AM2264">
            <v>510</v>
          </cell>
          <cell r="AN2264">
            <v>134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  <cell r="J2265">
            <v>40770</v>
          </cell>
          <cell r="M2265">
            <v>1131</v>
          </cell>
          <cell r="N2265">
            <v>8053</v>
          </cell>
          <cell r="O2265">
            <v>932</v>
          </cell>
          <cell r="P2265">
            <v>699</v>
          </cell>
          <cell r="S2265">
            <v>1511</v>
          </cell>
          <cell r="T2265">
            <v>7671</v>
          </cell>
          <cell r="U2265">
            <v>982</v>
          </cell>
          <cell r="V2265">
            <v>1240</v>
          </cell>
          <cell r="W2265">
            <v>13699</v>
          </cell>
          <cell r="X2265">
            <v>334</v>
          </cell>
          <cell r="Y2265">
            <v>150</v>
          </cell>
          <cell r="Z2265">
            <v>335</v>
          </cell>
          <cell r="AA2265">
            <v>1243</v>
          </cell>
          <cell r="AB2265">
            <v>302</v>
          </cell>
          <cell r="AE2265">
            <v>293</v>
          </cell>
          <cell r="AF2265">
            <v>261</v>
          </cell>
          <cell r="AI2265">
            <v>187</v>
          </cell>
          <cell r="AL2265">
            <v>1747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  <cell r="J2266">
            <v>51550</v>
          </cell>
          <cell r="L2266">
            <v>2715</v>
          </cell>
          <cell r="M2266">
            <v>3511</v>
          </cell>
          <cell r="N2266">
            <v>3195</v>
          </cell>
          <cell r="O2266">
            <v>1721</v>
          </cell>
          <cell r="P2266">
            <v>2468</v>
          </cell>
          <cell r="Q2266">
            <v>2558</v>
          </cell>
          <cell r="R2266">
            <v>5887</v>
          </cell>
          <cell r="S2266">
            <v>2541</v>
          </cell>
          <cell r="T2266">
            <v>2864</v>
          </cell>
          <cell r="U2266">
            <v>1835</v>
          </cell>
          <cell r="W2266">
            <v>1824</v>
          </cell>
          <cell r="X2266">
            <v>1073</v>
          </cell>
          <cell r="Y2266">
            <v>741</v>
          </cell>
          <cell r="Z2266">
            <v>2312</v>
          </cell>
          <cell r="AA2266">
            <v>937</v>
          </cell>
          <cell r="AB2266">
            <v>315</v>
          </cell>
          <cell r="AC2266">
            <v>163</v>
          </cell>
          <cell r="AD2266">
            <v>557</v>
          </cell>
          <cell r="AE2266">
            <v>1789</v>
          </cell>
          <cell r="AF2266">
            <v>3407</v>
          </cell>
          <cell r="AG2266">
            <v>19</v>
          </cell>
          <cell r="AH2266">
            <v>1170</v>
          </cell>
          <cell r="AJ2266">
            <v>514</v>
          </cell>
          <cell r="AK2266">
            <v>1260</v>
          </cell>
          <cell r="AL2266">
            <v>757</v>
          </cell>
          <cell r="AM2266">
            <v>5417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  <cell r="J2267">
            <v>14914</v>
          </cell>
          <cell r="L2267">
            <v>1088</v>
          </cell>
          <cell r="M2267">
            <v>632</v>
          </cell>
          <cell r="N2267">
            <v>820</v>
          </cell>
          <cell r="O2267">
            <v>1500</v>
          </cell>
          <cell r="P2267">
            <v>915</v>
          </cell>
          <cell r="Q2267">
            <v>1551</v>
          </cell>
          <cell r="R2267">
            <v>1146</v>
          </cell>
          <cell r="S2267">
            <v>590</v>
          </cell>
          <cell r="T2267">
            <v>248</v>
          </cell>
          <cell r="U2267">
            <v>1156</v>
          </cell>
          <cell r="V2267">
            <v>328</v>
          </cell>
          <cell r="W2267">
            <v>503</v>
          </cell>
          <cell r="X2267">
            <v>258</v>
          </cell>
          <cell r="Y2267">
            <v>1341</v>
          </cell>
          <cell r="Z2267">
            <v>142</v>
          </cell>
          <cell r="AA2267">
            <v>162</v>
          </cell>
          <cell r="AB2267">
            <v>534</v>
          </cell>
          <cell r="AC2267">
            <v>168</v>
          </cell>
          <cell r="AE2267">
            <v>37</v>
          </cell>
          <cell r="AG2267">
            <v>318</v>
          </cell>
          <cell r="AH2267">
            <v>46</v>
          </cell>
          <cell r="AJ2267">
            <v>98</v>
          </cell>
          <cell r="AL2267">
            <v>848</v>
          </cell>
          <cell r="AM2267">
            <v>485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  <cell r="J2268">
            <v>1656</v>
          </cell>
          <cell r="O2268">
            <v>1240</v>
          </cell>
          <cell r="R2268">
            <v>117</v>
          </cell>
          <cell r="Y2268">
            <v>134</v>
          </cell>
          <cell r="AA2268">
            <v>165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  <cell r="J2269">
            <v>49974</v>
          </cell>
          <cell r="L2269">
            <v>903</v>
          </cell>
          <cell r="M2269">
            <v>2169</v>
          </cell>
          <cell r="N2269">
            <v>3482</v>
          </cell>
          <cell r="O2269">
            <v>1366</v>
          </cell>
          <cell r="P2269">
            <v>6883</v>
          </cell>
          <cell r="Q2269">
            <v>5006</v>
          </cell>
          <cell r="R2269">
            <v>6386</v>
          </cell>
          <cell r="S2269">
            <v>3289</v>
          </cell>
          <cell r="T2269">
            <v>917</v>
          </cell>
          <cell r="U2269">
            <v>2132</v>
          </cell>
          <cell r="V2269">
            <v>495</v>
          </cell>
          <cell r="W2269">
            <v>581</v>
          </cell>
          <cell r="Y2269">
            <v>2441</v>
          </cell>
          <cell r="Z2269">
            <v>1451</v>
          </cell>
          <cell r="AA2269">
            <v>1300</v>
          </cell>
          <cell r="AB2269">
            <v>108</v>
          </cell>
          <cell r="AC2269">
            <v>3229</v>
          </cell>
          <cell r="AD2269">
            <v>32</v>
          </cell>
          <cell r="AE2269">
            <v>3584</v>
          </cell>
          <cell r="AF2269">
            <v>12</v>
          </cell>
          <cell r="AG2269">
            <v>376</v>
          </cell>
          <cell r="AH2269">
            <v>20</v>
          </cell>
          <cell r="AI2269">
            <v>369</v>
          </cell>
          <cell r="AJ2269">
            <v>1578</v>
          </cell>
          <cell r="AK2269">
            <v>571</v>
          </cell>
          <cell r="AL2269">
            <v>1177</v>
          </cell>
          <cell r="AM2269">
            <v>117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  <cell r="J2270">
            <v>12144</v>
          </cell>
          <cell r="L2270">
            <v>1490</v>
          </cell>
          <cell r="M2270">
            <v>465</v>
          </cell>
          <cell r="O2270">
            <v>178</v>
          </cell>
          <cell r="P2270">
            <v>1003</v>
          </cell>
          <cell r="Q2270">
            <v>750</v>
          </cell>
          <cell r="R2270">
            <v>368</v>
          </cell>
          <cell r="S2270">
            <v>1280</v>
          </cell>
          <cell r="T2270">
            <v>1385</v>
          </cell>
          <cell r="U2270">
            <v>198</v>
          </cell>
          <cell r="W2270">
            <v>1676</v>
          </cell>
          <cell r="X2270">
            <v>218</v>
          </cell>
          <cell r="Y2270">
            <v>113</v>
          </cell>
          <cell r="Z2270">
            <v>267</v>
          </cell>
          <cell r="AA2270">
            <v>622</v>
          </cell>
          <cell r="AB2270">
            <v>310</v>
          </cell>
          <cell r="AC2270">
            <v>1399</v>
          </cell>
          <cell r="AD2270">
            <v>388</v>
          </cell>
          <cell r="AG2270">
            <v>34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  <cell r="J2271">
            <v>343421</v>
          </cell>
          <cell r="L2271">
            <v>817</v>
          </cell>
          <cell r="M2271">
            <v>27827</v>
          </cell>
          <cell r="N2271">
            <v>25321</v>
          </cell>
          <cell r="O2271">
            <v>39676</v>
          </cell>
          <cell r="P2271">
            <v>35628</v>
          </cell>
          <cell r="Q2271">
            <v>39904</v>
          </cell>
          <cell r="R2271">
            <v>29643</v>
          </cell>
          <cell r="S2271">
            <v>35199</v>
          </cell>
          <cell r="T2271">
            <v>8969</v>
          </cell>
          <cell r="U2271">
            <v>3822</v>
          </cell>
          <cell r="V2271">
            <v>4485</v>
          </cell>
          <cell r="W2271">
            <v>16590</v>
          </cell>
          <cell r="X2271">
            <v>13278</v>
          </cell>
          <cell r="Y2271">
            <v>4230</v>
          </cell>
          <cell r="Z2271">
            <v>798</v>
          </cell>
          <cell r="AA2271">
            <v>3690</v>
          </cell>
          <cell r="AB2271">
            <v>7907</v>
          </cell>
          <cell r="AC2271">
            <v>8931</v>
          </cell>
          <cell r="AD2271">
            <v>19717</v>
          </cell>
          <cell r="AE2271">
            <v>2686</v>
          </cell>
          <cell r="AF2271">
            <v>8210</v>
          </cell>
          <cell r="AH2271">
            <v>6093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  <cell r="J2272">
            <v>58928</v>
          </cell>
          <cell r="L2272">
            <v>2281</v>
          </cell>
          <cell r="M2272">
            <v>7814</v>
          </cell>
          <cell r="N2272">
            <v>1281</v>
          </cell>
          <cell r="O2272">
            <v>3452</v>
          </cell>
          <cell r="P2272">
            <v>3529</v>
          </cell>
          <cell r="Q2272">
            <v>9753</v>
          </cell>
          <cell r="R2272">
            <v>6954</v>
          </cell>
          <cell r="S2272">
            <v>1142</v>
          </cell>
          <cell r="T2272">
            <v>6173</v>
          </cell>
          <cell r="U2272">
            <v>2148</v>
          </cell>
          <cell r="V2272">
            <v>928</v>
          </cell>
          <cell r="W2272">
            <v>3192</v>
          </cell>
          <cell r="X2272">
            <v>50</v>
          </cell>
          <cell r="Y2272">
            <v>1478</v>
          </cell>
          <cell r="Z2272">
            <v>2177</v>
          </cell>
          <cell r="AA2272">
            <v>63</v>
          </cell>
          <cell r="AB2272">
            <v>1227</v>
          </cell>
          <cell r="AC2272">
            <v>2394</v>
          </cell>
          <cell r="AD2272">
            <v>1956</v>
          </cell>
          <cell r="AF2272">
            <v>936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  <cell r="J2273">
            <v>433</v>
          </cell>
          <cell r="Q2273">
            <v>123</v>
          </cell>
          <cell r="T2273">
            <v>36</v>
          </cell>
          <cell r="AC2273">
            <v>104</v>
          </cell>
          <cell r="AE2273">
            <v>170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  <cell r="J2274">
            <v>41325</v>
          </cell>
          <cell r="O2274">
            <v>7489</v>
          </cell>
          <cell r="S2274">
            <v>817</v>
          </cell>
          <cell r="W2274">
            <v>9174</v>
          </cell>
          <cell r="Z2274">
            <v>750</v>
          </cell>
          <cell r="AA2274">
            <v>5374</v>
          </cell>
          <cell r="AB2274">
            <v>4848</v>
          </cell>
          <cell r="AC2274">
            <v>5533</v>
          </cell>
          <cell r="AD2274">
            <v>5702</v>
          </cell>
          <cell r="AE2274">
            <v>1638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  <cell r="J2275">
            <v>3886</v>
          </cell>
          <cell r="M2275">
            <v>907</v>
          </cell>
          <cell r="N2275">
            <v>907</v>
          </cell>
          <cell r="U2275">
            <v>187</v>
          </cell>
          <cell r="V2275">
            <v>1885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  <cell r="J2276">
            <v>70615</v>
          </cell>
          <cell r="L2276">
            <v>3014</v>
          </cell>
          <cell r="M2276">
            <v>3094</v>
          </cell>
          <cell r="N2276">
            <v>3729</v>
          </cell>
          <cell r="O2276">
            <v>6122</v>
          </cell>
          <cell r="P2276">
            <v>2672</v>
          </cell>
          <cell r="Q2276">
            <v>2264</v>
          </cell>
          <cell r="R2276">
            <v>4166</v>
          </cell>
          <cell r="S2276">
            <v>2572</v>
          </cell>
          <cell r="T2276">
            <v>8965</v>
          </cell>
          <cell r="U2276">
            <v>3103</v>
          </cell>
          <cell r="V2276">
            <v>3508</v>
          </cell>
          <cell r="W2276">
            <v>4174</v>
          </cell>
          <cell r="X2276">
            <v>912</v>
          </cell>
          <cell r="Y2276">
            <v>636</v>
          </cell>
          <cell r="Z2276">
            <v>670</v>
          </cell>
          <cell r="AA2276">
            <v>1802</v>
          </cell>
          <cell r="AB2276">
            <v>668</v>
          </cell>
          <cell r="AC2276">
            <v>1411</v>
          </cell>
          <cell r="AD2276">
            <v>478</v>
          </cell>
          <cell r="AE2276">
            <v>2852</v>
          </cell>
          <cell r="AF2276">
            <v>776</v>
          </cell>
          <cell r="AG2276">
            <v>1072</v>
          </cell>
          <cell r="AH2276">
            <v>632</v>
          </cell>
          <cell r="AI2276">
            <v>984</v>
          </cell>
          <cell r="AJ2276">
            <v>844</v>
          </cell>
          <cell r="AK2276">
            <v>620</v>
          </cell>
          <cell r="AL2276">
            <v>4198</v>
          </cell>
          <cell r="AM2276">
            <v>2013</v>
          </cell>
          <cell r="AN2276">
            <v>2664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  <cell r="J2277">
            <v>124296</v>
          </cell>
          <cell r="L2277">
            <v>98</v>
          </cell>
          <cell r="M2277">
            <v>6378</v>
          </cell>
          <cell r="N2277">
            <v>22028</v>
          </cell>
          <cell r="O2277">
            <v>10626</v>
          </cell>
          <cell r="P2277">
            <v>2416</v>
          </cell>
          <cell r="Q2277">
            <v>14343</v>
          </cell>
          <cell r="R2277">
            <v>5786</v>
          </cell>
          <cell r="S2277">
            <v>9152</v>
          </cell>
          <cell r="T2277">
            <v>12363</v>
          </cell>
          <cell r="U2277">
            <v>5015</v>
          </cell>
          <cell r="V2277">
            <v>2471</v>
          </cell>
          <cell r="W2277">
            <v>3569</v>
          </cell>
          <cell r="Y2277">
            <v>2146</v>
          </cell>
          <cell r="AA2277">
            <v>9127</v>
          </cell>
          <cell r="AD2277">
            <v>4326</v>
          </cell>
          <cell r="AE2277">
            <v>4542</v>
          </cell>
          <cell r="AF2277">
            <v>2642</v>
          </cell>
          <cell r="AG2277">
            <v>11</v>
          </cell>
          <cell r="AH2277">
            <v>36</v>
          </cell>
          <cell r="AI2277">
            <v>1423</v>
          </cell>
          <cell r="AJ2277">
            <v>4169</v>
          </cell>
          <cell r="AK2277">
            <v>17</v>
          </cell>
          <cell r="AL2277">
            <v>1208</v>
          </cell>
          <cell r="AM2277">
            <v>404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  <cell r="J2278">
            <v>109407</v>
          </cell>
          <cell r="L2278">
            <v>5182</v>
          </cell>
          <cell r="M2278">
            <v>5917</v>
          </cell>
          <cell r="N2278">
            <v>11243</v>
          </cell>
          <cell r="O2278">
            <v>3328</v>
          </cell>
          <cell r="P2278">
            <v>13391</v>
          </cell>
          <cell r="Q2278">
            <v>7724</v>
          </cell>
          <cell r="R2278">
            <v>5266</v>
          </cell>
          <cell r="S2278">
            <v>7206</v>
          </cell>
          <cell r="T2278">
            <v>2619</v>
          </cell>
          <cell r="U2278">
            <v>6934</v>
          </cell>
          <cell r="V2278">
            <v>5657</v>
          </cell>
          <cell r="W2278">
            <v>3708</v>
          </cell>
          <cell r="X2278">
            <v>2890</v>
          </cell>
          <cell r="Y2278">
            <v>4353</v>
          </cell>
          <cell r="Z2278">
            <v>3288</v>
          </cell>
          <cell r="AA2278">
            <v>2045</v>
          </cell>
          <cell r="AB2278">
            <v>761</v>
          </cell>
          <cell r="AC2278">
            <v>2313</v>
          </cell>
          <cell r="AD2278">
            <v>270</v>
          </cell>
          <cell r="AE2278">
            <v>1121</v>
          </cell>
          <cell r="AF2278">
            <v>16</v>
          </cell>
          <cell r="AG2278">
            <v>966</v>
          </cell>
          <cell r="AH2278">
            <v>1131</v>
          </cell>
          <cell r="AI2278">
            <v>1789</v>
          </cell>
          <cell r="AJ2278">
            <v>3808</v>
          </cell>
          <cell r="AK2278">
            <v>2293</v>
          </cell>
          <cell r="AL2278">
            <v>2883</v>
          </cell>
          <cell r="AM2278">
            <v>1071</v>
          </cell>
          <cell r="AN2278">
            <v>234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  <cell r="J2279">
            <v>4089</v>
          </cell>
          <cell r="L2279">
            <v>654</v>
          </cell>
          <cell r="Q2279">
            <v>290</v>
          </cell>
          <cell r="S2279">
            <v>220</v>
          </cell>
          <cell r="X2279">
            <v>424</v>
          </cell>
          <cell r="AB2279">
            <v>588</v>
          </cell>
          <cell r="AH2279">
            <v>492</v>
          </cell>
          <cell r="AJ2279">
            <v>430</v>
          </cell>
          <cell r="AK2279">
            <v>869</v>
          </cell>
          <cell r="AL2279">
            <v>122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  <cell r="J2280">
            <v>47735</v>
          </cell>
          <cell r="M2280">
            <v>503</v>
          </cell>
          <cell r="N2280">
            <v>3462</v>
          </cell>
          <cell r="P2280">
            <v>1369</v>
          </cell>
          <cell r="S2280">
            <v>2817</v>
          </cell>
          <cell r="T2280">
            <v>2596</v>
          </cell>
          <cell r="U2280">
            <v>633</v>
          </cell>
          <cell r="AB2280">
            <v>603</v>
          </cell>
          <cell r="AH2280">
            <v>8617</v>
          </cell>
          <cell r="AI2280">
            <v>7734</v>
          </cell>
          <cell r="AJ2280">
            <v>7335</v>
          </cell>
          <cell r="AK2280">
            <v>11</v>
          </cell>
          <cell r="AL2280">
            <v>7419</v>
          </cell>
          <cell r="AM2280">
            <v>40</v>
          </cell>
          <cell r="AO2280">
            <v>4596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  <cell r="J2281">
            <v>19383</v>
          </cell>
          <cell r="N2281">
            <v>787</v>
          </cell>
          <cell r="P2281">
            <v>688</v>
          </cell>
          <cell r="R2281">
            <v>99</v>
          </cell>
          <cell r="AB2281">
            <v>405</v>
          </cell>
          <cell r="AE2281">
            <v>60</v>
          </cell>
          <cell r="AG2281">
            <v>325</v>
          </cell>
          <cell r="AH2281">
            <v>70</v>
          </cell>
          <cell r="AI2281">
            <v>2200</v>
          </cell>
          <cell r="AJ2281">
            <v>758</v>
          </cell>
          <cell r="AK2281">
            <v>5235</v>
          </cell>
          <cell r="AL2281">
            <v>417</v>
          </cell>
          <cell r="AM2281">
            <v>8339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529962</v>
          </cell>
          <cell r="L2282">
            <v>37603</v>
          </cell>
          <cell r="M2282">
            <v>43486</v>
          </cell>
          <cell r="N2282">
            <v>38439</v>
          </cell>
          <cell r="O2282">
            <v>33532</v>
          </cell>
          <cell r="P2282">
            <v>40565</v>
          </cell>
          <cell r="Q2282">
            <v>41373</v>
          </cell>
          <cell r="R2282">
            <v>32967</v>
          </cell>
          <cell r="S2282">
            <v>41065</v>
          </cell>
          <cell r="T2282">
            <v>55331</v>
          </cell>
          <cell r="U2282">
            <v>45920</v>
          </cell>
          <cell r="V2282">
            <v>32229</v>
          </cell>
          <cell r="W2282">
            <v>28683</v>
          </cell>
          <cell r="X2282">
            <v>19828</v>
          </cell>
          <cell r="Y2282">
            <v>4088</v>
          </cell>
          <cell r="Z2282">
            <v>7217</v>
          </cell>
          <cell r="AA2282">
            <v>5604</v>
          </cell>
          <cell r="AB2282">
            <v>3820</v>
          </cell>
          <cell r="AC2282">
            <v>2873</v>
          </cell>
          <cell r="AD2282">
            <v>3134</v>
          </cell>
          <cell r="AE2282">
            <v>1292</v>
          </cell>
          <cell r="AF2282">
            <v>1357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7557</v>
          </cell>
          <cell r="M2284">
            <v>232</v>
          </cell>
          <cell r="N2284">
            <v>619</v>
          </cell>
          <cell r="O2284">
            <v>33</v>
          </cell>
          <cell r="Q2284">
            <v>1383</v>
          </cell>
          <cell r="R2284">
            <v>761</v>
          </cell>
          <cell r="S2284">
            <v>347</v>
          </cell>
          <cell r="T2284">
            <v>1056</v>
          </cell>
          <cell r="U2284">
            <v>468</v>
          </cell>
          <cell r="V2284">
            <v>797</v>
          </cell>
          <cell r="Y2284">
            <v>324</v>
          </cell>
          <cell r="Z2284">
            <v>333</v>
          </cell>
          <cell r="AB2284">
            <v>207</v>
          </cell>
          <cell r="AC2284">
            <v>431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8899</v>
          </cell>
          <cell r="L2285">
            <v>1570</v>
          </cell>
          <cell r="M2285">
            <v>2179</v>
          </cell>
          <cell r="N2285">
            <v>338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264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812</v>
          </cell>
          <cell r="T2287">
            <v>812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  <cell r="J2288">
            <v>8480</v>
          </cell>
          <cell r="L2288">
            <v>897</v>
          </cell>
          <cell r="M2288">
            <v>335</v>
          </cell>
          <cell r="N2288">
            <v>955</v>
          </cell>
          <cell r="O2288">
            <v>344</v>
          </cell>
          <cell r="P2288">
            <v>1214</v>
          </cell>
          <cell r="Q2288">
            <v>794</v>
          </cell>
          <cell r="R2288">
            <v>186</v>
          </cell>
          <cell r="S2288">
            <v>220</v>
          </cell>
          <cell r="T2288">
            <v>517</v>
          </cell>
          <cell r="U2288">
            <v>526</v>
          </cell>
          <cell r="V2288">
            <v>1525</v>
          </cell>
          <cell r="W2288">
            <v>467</v>
          </cell>
          <cell r="AA2288">
            <v>33</v>
          </cell>
          <cell r="AB2288">
            <v>60</v>
          </cell>
          <cell r="AH2288">
            <v>99</v>
          </cell>
          <cell r="AI2288">
            <v>308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  <cell r="J2289">
            <v>1861</v>
          </cell>
          <cell r="AK2289">
            <v>1861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  <cell r="J2290">
            <v>15947</v>
          </cell>
          <cell r="M2290">
            <v>191</v>
          </cell>
          <cell r="N2290">
            <v>486</v>
          </cell>
          <cell r="O2290">
            <v>5912</v>
          </cell>
          <cell r="P2290">
            <v>59</v>
          </cell>
          <cell r="R2290">
            <v>505</v>
          </cell>
          <cell r="S2290">
            <v>168</v>
          </cell>
          <cell r="T2290">
            <v>820</v>
          </cell>
          <cell r="U2290">
            <v>4624</v>
          </cell>
          <cell r="V2290">
            <v>283</v>
          </cell>
          <cell r="Y2290">
            <v>179</v>
          </cell>
          <cell r="AB2290">
            <v>416</v>
          </cell>
          <cell r="AC2290">
            <v>315</v>
          </cell>
          <cell r="AE2290">
            <v>385</v>
          </cell>
          <cell r="AF2290">
            <v>243</v>
          </cell>
          <cell r="AG2290">
            <v>997</v>
          </cell>
          <cell r="AI2290">
            <v>26</v>
          </cell>
          <cell r="AJ2290">
            <v>50</v>
          </cell>
          <cell r="AK2290">
            <v>179</v>
          </cell>
          <cell r="AM2290">
            <v>109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  <cell r="J2291">
            <v>11429</v>
          </cell>
          <cell r="L2291">
            <v>1540</v>
          </cell>
          <cell r="M2291">
            <v>1048</v>
          </cell>
          <cell r="N2291">
            <v>708</v>
          </cell>
          <cell r="O2291">
            <v>1268</v>
          </cell>
          <cell r="P2291">
            <v>726</v>
          </cell>
          <cell r="Q2291">
            <v>666</v>
          </cell>
          <cell r="R2291">
            <v>449</v>
          </cell>
          <cell r="S2291">
            <v>359</v>
          </cell>
          <cell r="T2291">
            <v>351</v>
          </cell>
          <cell r="U2291">
            <v>972</v>
          </cell>
          <cell r="V2291">
            <v>1281</v>
          </cell>
          <cell r="W2291">
            <v>328</v>
          </cell>
          <cell r="X2291">
            <v>119</v>
          </cell>
          <cell r="Z2291">
            <v>175</v>
          </cell>
          <cell r="AA2291">
            <v>361</v>
          </cell>
          <cell r="AC2291">
            <v>70</v>
          </cell>
          <cell r="AD2291">
            <v>97</v>
          </cell>
          <cell r="AF2291">
            <v>206</v>
          </cell>
          <cell r="AH2291">
            <v>196</v>
          </cell>
          <cell r="AL2291">
            <v>439</v>
          </cell>
          <cell r="AM2291">
            <v>70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  <cell r="J2293">
            <v>10022</v>
          </cell>
          <cell r="L2293">
            <v>468</v>
          </cell>
          <cell r="M2293">
            <v>1146</v>
          </cell>
          <cell r="N2293">
            <v>488</v>
          </cell>
          <cell r="O2293">
            <v>4035</v>
          </cell>
          <cell r="Q2293">
            <v>269</v>
          </cell>
          <cell r="R2293">
            <v>170</v>
          </cell>
          <cell r="S2293">
            <v>180</v>
          </cell>
          <cell r="T2293">
            <v>389</v>
          </cell>
          <cell r="U2293">
            <v>331</v>
          </cell>
          <cell r="V2293">
            <v>834</v>
          </cell>
          <cell r="W2293">
            <v>70</v>
          </cell>
          <cell r="Y2293">
            <v>279</v>
          </cell>
          <cell r="AA2293">
            <v>279</v>
          </cell>
          <cell r="AB2293">
            <v>91</v>
          </cell>
          <cell r="AD2293">
            <v>639</v>
          </cell>
          <cell r="AG2293">
            <v>19</v>
          </cell>
          <cell r="AI2293">
            <v>216</v>
          </cell>
          <cell r="AL2293">
            <v>119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  <cell r="J2294">
            <v>2501</v>
          </cell>
          <cell r="M2294">
            <v>1545</v>
          </cell>
          <cell r="U2294">
            <v>956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16400</v>
          </cell>
          <cell r="M2295">
            <v>2118</v>
          </cell>
          <cell r="N2295">
            <v>6016</v>
          </cell>
          <cell r="P2295">
            <v>1854</v>
          </cell>
          <cell r="Q2295">
            <v>1996</v>
          </cell>
          <cell r="R2295">
            <v>2298</v>
          </cell>
          <cell r="V2295">
            <v>2118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  <cell r="J2296">
            <v>5877</v>
          </cell>
          <cell r="P2296">
            <v>997</v>
          </cell>
          <cell r="Q2296">
            <v>1132</v>
          </cell>
          <cell r="R2296">
            <v>77</v>
          </cell>
          <cell r="S2296">
            <v>2639</v>
          </cell>
          <cell r="T2296">
            <v>201</v>
          </cell>
          <cell r="W2296">
            <v>160</v>
          </cell>
          <cell r="AB2296">
            <v>671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  <cell r="J2297">
            <v>838</v>
          </cell>
          <cell r="Q2297">
            <v>82</v>
          </cell>
          <cell r="T2297">
            <v>394</v>
          </cell>
          <cell r="V2297">
            <v>189</v>
          </cell>
          <cell r="AC2297">
            <v>173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  <cell r="J2298">
            <v>1207</v>
          </cell>
          <cell r="V2298">
            <v>1207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  <cell r="J2299">
            <v>1221</v>
          </cell>
          <cell r="N2299">
            <v>652</v>
          </cell>
          <cell r="V2299">
            <v>569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  <cell r="J2300">
            <v>20980</v>
          </cell>
          <cell r="L2300">
            <v>1923</v>
          </cell>
          <cell r="M2300">
            <v>2058</v>
          </cell>
          <cell r="N2300">
            <v>661</v>
          </cell>
          <cell r="O2300">
            <v>1017</v>
          </cell>
          <cell r="P2300">
            <v>464</v>
          </cell>
          <cell r="Q2300">
            <v>472</v>
          </cell>
          <cell r="R2300">
            <v>354</v>
          </cell>
          <cell r="S2300">
            <v>924</v>
          </cell>
          <cell r="T2300">
            <v>1712</v>
          </cell>
          <cell r="U2300">
            <v>2967</v>
          </cell>
          <cell r="V2300">
            <v>415</v>
          </cell>
          <cell r="X2300">
            <v>341</v>
          </cell>
          <cell r="Z2300">
            <v>60</v>
          </cell>
          <cell r="AA2300">
            <v>341</v>
          </cell>
          <cell r="AB2300">
            <v>695</v>
          </cell>
          <cell r="AC2300">
            <v>962</v>
          </cell>
          <cell r="AD2300">
            <v>1295</v>
          </cell>
          <cell r="AE2300">
            <v>23</v>
          </cell>
          <cell r="AF2300">
            <v>494</v>
          </cell>
          <cell r="AG2300">
            <v>95</v>
          </cell>
          <cell r="AH2300">
            <v>605</v>
          </cell>
          <cell r="AI2300">
            <v>1091</v>
          </cell>
          <cell r="AJ2300">
            <v>466</v>
          </cell>
          <cell r="AK2300">
            <v>26</v>
          </cell>
          <cell r="AL2300">
            <v>210</v>
          </cell>
          <cell r="AM2300">
            <v>1258</v>
          </cell>
          <cell r="AN2300">
            <v>51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  <cell r="J2301">
            <v>16099</v>
          </cell>
          <cell r="L2301">
            <v>23</v>
          </cell>
          <cell r="P2301">
            <v>423</v>
          </cell>
          <cell r="Q2301">
            <v>1213</v>
          </cell>
          <cell r="R2301">
            <v>4709</v>
          </cell>
          <cell r="T2301">
            <v>1618</v>
          </cell>
          <cell r="U2301">
            <v>5964</v>
          </cell>
          <cell r="W2301">
            <v>12</v>
          </cell>
          <cell r="AG2301">
            <v>910</v>
          </cell>
          <cell r="AH2301">
            <v>45</v>
          </cell>
          <cell r="AJ2301">
            <v>44</v>
          </cell>
          <cell r="AK2301">
            <v>238</v>
          </cell>
          <cell r="AN2301">
            <v>900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  <cell r="J2302">
            <v>32882</v>
          </cell>
          <cell r="L2302">
            <v>895</v>
          </cell>
          <cell r="M2302">
            <v>3135</v>
          </cell>
          <cell r="N2302">
            <v>491</v>
          </cell>
          <cell r="P2302">
            <v>295</v>
          </cell>
          <cell r="Q2302">
            <v>812</v>
          </cell>
          <cell r="S2302">
            <v>434</v>
          </cell>
          <cell r="T2302">
            <v>157</v>
          </cell>
          <cell r="U2302">
            <v>3118</v>
          </cell>
          <cell r="V2302">
            <v>1839</v>
          </cell>
          <cell r="W2302">
            <v>341</v>
          </cell>
          <cell r="X2302">
            <v>133</v>
          </cell>
          <cell r="Z2302">
            <v>205</v>
          </cell>
          <cell r="AA2302">
            <v>180</v>
          </cell>
          <cell r="AB2302">
            <v>3051</v>
          </cell>
          <cell r="AC2302">
            <v>737</v>
          </cell>
          <cell r="AE2302">
            <v>877</v>
          </cell>
          <cell r="AF2302">
            <v>868</v>
          </cell>
          <cell r="AG2302">
            <v>261</v>
          </cell>
          <cell r="AH2302">
            <v>16</v>
          </cell>
          <cell r="AI2302">
            <v>4263</v>
          </cell>
          <cell r="AJ2302">
            <v>928</v>
          </cell>
          <cell r="AK2302">
            <v>4859</v>
          </cell>
          <cell r="AN2302">
            <v>4987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  <cell r="J2303">
            <v>402</v>
          </cell>
          <cell r="AJ2303">
            <v>372</v>
          </cell>
          <cell r="AN2303">
            <v>30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  <cell r="J2304">
            <v>22032</v>
          </cell>
          <cell r="AC2304">
            <v>862</v>
          </cell>
          <cell r="AJ2304">
            <v>2845</v>
          </cell>
          <cell r="AL2304">
            <v>17739</v>
          </cell>
          <cell r="AN2304">
            <v>586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  <cell r="J2305">
            <v>1974</v>
          </cell>
          <cell r="AI2305">
            <v>1466</v>
          </cell>
          <cell r="AJ2305">
            <v>63</v>
          </cell>
          <cell r="AK2305">
            <v>68</v>
          </cell>
          <cell r="AL2305">
            <v>92</v>
          </cell>
          <cell r="AM2305">
            <v>50</v>
          </cell>
          <cell r="AN2305">
            <v>235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243523</v>
          </cell>
          <cell r="L2306">
            <v>61761</v>
          </cell>
          <cell r="M2306">
            <v>85515</v>
          </cell>
          <cell r="N2306">
            <v>23034</v>
          </cell>
          <cell r="O2306">
            <v>7292</v>
          </cell>
          <cell r="P2306">
            <v>9991</v>
          </cell>
          <cell r="Q2306">
            <v>6735</v>
          </cell>
          <cell r="R2306">
            <v>9405</v>
          </cell>
          <cell r="S2306">
            <v>1648</v>
          </cell>
          <cell r="U2306">
            <v>3156</v>
          </cell>
          <cell r="V2306">
            <v>3581</v>
          </cell>
          <cell r="W2306">
            <v>6728</v>
          </cell>
          <cell r="X2306">
            <v>5573</v>
          </cell>
          <cell r="Y2306">
            <v>5820</v>
          </cell>
          <cell r="Z2306">
            <v>3324</v>
          </cell>
          <cell r="AA2306">
            <v>1615</v>
          </cell>
          <cell r="AB2306">
            <v>568</v>
          </cell>
          <cell r="AC2306">
            <v>125</v>
          </cell>
          <cell r="AD2306">
            <v>358</v>
          </cell>
          <cell r="AE2306">
            <v>333</v>
          </cell>
          <cell r="AF2306">
            <v>738</v>
          </cell>
          <cell r="AG2306">
            <v>1053</v>
          </cell>
          <cell r="AH2306">
            <v>1396</v>
          </cell>
          <cell r="AI2306">
            <v>1079</v>
          </cell>
          <cell r="AJ2306">
            <v>493</v>
          </cell>
          <cell r="AK2306">
            <v>1144</v>
          </cell>
          <cell r="AL2306">
            <v>432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259</v>
          </cell>
          <cell r="N2307">
            <v>198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10987</v>
          </cell>
          <cell r="L2308">
            <v>2522</v>
          </cell>
          <cell r="M2308">
            <v>4274</v>
          </cell>
          <cell r="N2308">
            <v>1259</v>
          </cell>
          <cell r="O2308">
            <v>517</v>
          </cell>
          <cell r="R2308">
            <v>13</v>
          </cell>
          <cell r="U2308">
            <v>50</v>
          </cell>
          <cell r="V2308">
            <v>654</v>
          </cell>
          <cell r="W2308">
            <v>529</v>
          </cell>
          <cell r="X2308">
            <v>502</v>
          </cell>
          <cell r="Y2308">
            <v>238</v>
          </cell>
          <cell r="Z2308">
            <v>200</v>
          </cell>
          <cell r="AD2308">
            <v>25</v>
          </cell>
          <cell r="AF2308">
            <v>190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3751</v>
          </cell>
          <cell r="L2309">
            <v>685</v>
          </cell>
          <cell r="M2309">
            <v>1872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915</v>
          </cell>
          <cell r="M2311">
            <v>915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  <cell r="J2312">
            <v>7386</v>
          </cell>
          <cell r="L2312">
            <v>1758</v>
          </cell>
          <cell r="M2312">
            <v>2010</v>
          </cell>
          <cell r="N2312">
            <v>480</v>
          </cell>
          <cell r="O2312">
            <v>90</v>
          </cell>
          <cell r="P2312">
            <v>884</v>
          </cell>
          <cell r="Q2312">
            <v>150</v>
          </cell>
          <cell r="R2312">
            <v>23</v>
          </cell>
          <cell r="U2312">
            <v>293</v>
          </cell>
          <cell r="V2312">
            <v>291</v>
          </cell>
          <cell r="W2312">
            <v>586</v>
          </cell>
          <cell r="X2312">
            <v>58</v>
          </cell>
          <cell r="AA2312">
            <v>595</v>
          </cell>
          <cell r="AI2312">
            <v>73</v>
          </cell>
          <cell r="AK2312">
            <v>95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  <cell r="J2313">
            <v>5070</v>
          </cell>
          <cell r="M2313">
            <v>517</v>
          </cell>
          <cell r="P2313">
            <v>71</v>
          </cell>
          <cell r="Q2313">
            <v>127</v>
          </cell>
          <cell r="R2313">
            <v>618</v>
          </cell>
          <cell r="Z2313">
            <v>527</v>
          </cell>
          <cell r="AI2313">
            <v>3210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  <cell r="J2314">
            <v>19076</v>
          </cell>
          <cell r="L2314">
            <v>4838</v>
          </cell>
          <cell r="M2314">
            <v>3446</v>
          </cell>
          <cell r="N2314">
            <v>1695</v>
          </cell>
          <cell r="O2314">
            <v>309</v>
          </cell>
          <cell r="P2314">
            <v>1186</v>
          </cell>
          <cell r="Q2314">
            <v>560</v>
          </cell>
          <cell r="S2314">
            <v>144</v>
          </cell>
          <cell r="U2314">
            <v>1050</v>
          </cell>
          <cell r="V2314">
            <v>21</v>
          </cell>
          <cell r="W2314">
            <v>1062</v>
          </cell>
          <cell r="X2314">
            <v>32</v>
          </cell>
          <cell r="AB2314">
            <v>445</v>
          </cell>
          <cell r="AF2314">
            <v>212</v>
          </cell>
          <cell r="AG2314">
            <v>602</v>
          </cell>
          <cell r="AH2314">
            <v>562</v>
          </cell>
          <cell r="AI2314">
            <v>293</v>
          </cell>
          <cell r="AJ2314">
            <v>1031</v>
          </cell>
          <cell r="AN2314">
            <v>1588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  <cell r="J2315">
            <v>15202</v>
          </cell>
          <cell r="L2315">
            <v>2322</v>
          </cell>
          <cell r="M2315">
            <v>3896</v>
          </cell>
          <cell r="N2315">
            <v>1262</v>
          </cell>
          <cell r="O2315">
            <v>604</v>
          </cell>
          <cell r="P2315">
            <v>928</v>
          </cell>
          <cell r="Q2315">
            <v>1190</v>
          </cell>
          <cell r="R2315">
            <v>1123</v>
          </cell>
          <cell r="S2315">
            <v>111</v>
          </cell>
          <cell r="U2315">
            <v>262</v>
          </cell>
          <cell r="V2315">
            <v>569</v>
          </cell>
          <cell r="W2315">
            <v>224</v>
          </cell>
          <cell r="X2315">
            <v>456</v>
          </cell>
          <cell r="Y2315">
            <v>60</v>
          </cell>
          <cell r="Z2315">
            <v>459</v>
          </cell>
          <cell r="AB2315">
            <v>119</v>
          </cell>
          <cell r="AD2315">
            <v>92</v>
          </cell>
          <cell r="AE2315">
            <v>174</v>
          </cell>
          <cell r="AF2315">
            <v>194</v>
          </cell>
          <cell r="AG2315">
            <v>131</v>
          </cell>
          <cell r="AI2315">
            <v>542</v>
          </cell>
          <cell r="AJ2315">
            <v>395</v>
          </cell>
          <cell r="AK2315">
            <v>68</v>
          </cell>
          <cell r="AM2315">
            <v>21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  <cell r="J2316">
            <v>291</v>
          </cell>
          <cell r="M2316">
            <v>71</v>
          </cell>
          <cell r="N2316">
            <v>106</v>
          </cell>
          <cell r="P2316">
            <v>57</v>
          </cell>
          <cell r="Y2316">
            <v>57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  <cell r="J2317">
            <v>43714</v>
          </cell>
          <cell r="L2317">
            <v>2595</v>
          </cell>
          <cell r="M2317">
            <v>3694</v>
          </cell>
          <cell r="N2317">
            <v>1615</v>
          </cell>
          <cell r="O2317">
            <v>384</v>
          </cell>
          <cell r="P2317">
            <v>125</v>
          </cell>
          <cell r="R2317">
            <v>1392</v>
          </cell>
          <cell r="U2317">
            <v>3100</v>
          </cell>
          <cell r="V2317">
            <v>821</v>
          </cell>
          <cell r="W2317">
            <v>224</v>
          </cell>
          <cell r="X2317">
            <v>452</v>
          </cell>
          <cell r="Y2317">
            <v>235</v>
          </cell>
          <cell r="Z2317">
            <v>369</v>
          </cell>
          <cell r="AD2317">
            <v>64</v>
          </cell>
          <cell r="AE2317">
            <v>18838</v>
          </cell>
          <cell r="AF2317">
            <v>4625</v>
          </cell>
          <cell r="AH2317">
            <v>1979</v>
          </cell>
          <cell r="AJ2317">
            <v>2539</v>
          </cell>
          <cell r="AK2317">
            <v>663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  <cell r="J2318">
            <v>9323</v>
          </cell>
          <cell r="M2318">
            <v>1681</v>
          </cell>
          <cell r="N2318">
            <v>399</v>
          </cell>
          <cell r="Q2318">
            <v>1280</v>
          </cell>
          <cell r="X2318">
            <v>1525</v>
          </cell>
          <cell r="Y2318">
            <v>771</v>
          </cell>
          <cell r="Z2318">
            <v>1787</v>
          </cell>
          <cell r="AA2318">
            <v>1175</v>
          </cell>
          <cell r="AB2318">
            <v>693</v>
          </cell>
          <cell r="AF2318">
            <v>12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  <cell r="J2319">
            <v>65552</v>
          </cell>
          <cell r="L2319">
            <v>442</v>
          </cell>
          <cell r="M2319">
            <v>9642</v>
          </cell>
          <cell r="N2319">
            <v>10897</v>
          </cell>
          <cell r="O2319">
            <v>2031</v>
          </cell>
          <cell r="P2319">
            <v>172</v>
          </cell>
          <cell r="Q2319">
            <v>2977</v>
          </cell>
          <cell r="S2319">
            <v>2801</v>
          </cell>
          <cell r="X2319">
            <v>719</v>
          </cell>
          <cell r="Y2319">
            <v>11398</v>
          </cell>
          <cell r="Z2319">
            <v>10725</v>
          </cell>
          <cell r="AB2319">
            <v>10012</v>
          </cell>
          <cell r="AD2319">
            <v>240</v>
          </cell>
          <cell r="AE2319">
            <v>3496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  <cell r="J2320">
            <v>16668</v>
          </cell>
          <cell r="L2320">
            <v>256</v>
          </cell>
          <cell r="M2320">
            <v>2531</v>
          </cell>
          <cell r="N2320">
            <v>546</v>
          </cell>
          <cell r="O2320">
            <v>1176</v>
          </cell>
          <cell r="P2320">
            <v>942</v>
          </cell>
          <cell r="Q2320">
            <v>771</v>
          </cell>
          <cell r="R2320">
            <v>132</v>
          </cell>
          <cell r="V2320">
            <v>2599</v>
          </cell>
          <cell r="W2320">
            <v>1464</v>
          </cell>
          <cell r="X2320">
            <v>1501</v>
          </cell>
          <cell r="Y2320">
            <v>1098</v>
          </cell>
          <cell r="AA2320">
            <v>1973</v>
          </cell>
          <cell r="AB2320">
            <v>497</v>
          </cell>
          <cell r="AG2320">
            <v>1182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  <cell r="J2321">
            <v>212</v>
          </cell>
          <cell r="O2321">
            <v>63</v>
          </cell>
          <cell r="P2321">
            <v>149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  <cell r="J2322">
            <v>3341</v>
          </cell>
          <cell r="V2322">
            <v>405</v>
          </cell>
          <cell r="Z2322">
            <v>2936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  <cell r="J2323">
            <v>67</v>
          </cell>
          <cell r="M2323">
            <v>67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  <cell r="J2324">
            <v>37614</v>
          </cell>
          <cell r="L2324">
            <v>618</v>
          </cell>
          <cell r="M2324">
            <v>2228</v>
          </cell>
          <cell r="N2324">
            <v>1341</v>
          </cell>
          <cell r="O2324">
            <v>1971</v>
          </cell>
          <cell r="P2324">
            <v>1130</v>
          </cell>
          <cell r="Q2324">
            <v>1095</v>
          </cell>
          <cell r="R2324">
            <v>786</v>
          </cell>
          <cell r="S2324">
            <v>2615</v>
          </cell>
          <cell r="U2324">
            <v>2896</v>
          </cell>
          <cell r="V2324">
            <v>2143</v>
          </cell>
          <cell r="W2324">
            <v>2174</v>
          </cell>
          <cell r="X2324">
            <v>534</v>
          </cell>
          <cell r="Y2324">
            <v>617</v>
          </cell>
          <cell r="Z2324">
            <v>491</v>
          </cell>
          <cell r="AA2324">
            <v>791</v>
          </cell>
          <cell r="AB2324">
            <v>269</v>
          </cell>
          <cell r="AC2324">
            <v>33</v>
          </cell>
          <cell r="AD2324">
            <v>48</v>
          </cell>
          <cell r="AE2324">
            <v>2081</v>
          </cell>
          <cell r="AF2324">
            <v>7637</v>
          </cell>
          <cell r="AG2324">
            <v>743</v>
          </cell>
          <cell r="AH2324">
            <v>212</v>
          </cell>
          <cell r="AI2324">
            <v>208</v>
          </cell>
          <cell r="AJ2324">
            <v>1311</v>
          </cell>
          <cell r="AK2324">
            <v>1269</v>
          </cell>
          <cell r="AL2324">
            <v>1003</v>
          </cell>
          <cell r="AM2324">
            <v>1035</v>
          </cell>
          <cell r="AN2324">
            <v>335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  <cell r="J2325">
            <v>20159</v>
          </cell>
          <cell r="L2325">
            <v>17</v>
          </cell>
          <cell r="M2325">
            <v>936</v>
          </cell>
          <cell r="O2325">
            <v>18</v>
          </cell>
          <cell r="P2325">
            <v>2337</v>
          </cell>
          <cell r="Q2325">
            <v>22</v>
          </cell>
          <cell r="R2325">
            <v>145</v>
          </cell>
          <cell r="S2325">
            <v>854</v>
          </cell>
          <cell r="W2325">
            <v>8993</v>
          </cell>
          <cell r="Z2325">
            <v>3650</v>
          </cell>
          <cell r="AA2325">
            <v>638</v>
          </cell>
          <cell r="AD2325">
            <v>195</v>
          </cell>
          <cell r="AG2325">
            <v>887</v>
          </cell>
          <cell r="AH2325">
            <v>148</v>
          </cell>
          <cell r="AI2325">
            <v>229</v>
          </cell>
          <cell r="AJ2325">
            <v>1090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  <cell r="J2326">
            <v>28791</v>
          </cell>
          <cell r="L2326">
            <v>4692</v>
          </cell>
          <cell r="M2326">
            <v>2889</v>
          </cell>
          <cell r="N2326">
            <v>1070</v>
          </cell>
          <cell r="O2326">
            <v>286</v>
          </cell>
          <cell r="P2326">
            <v>1464</v>
          </cell>
          <cell r="Q2326">
            <v>693</v>
          </cell>
          <cell r="R2326">
            <v>1019</v>
          </cell>
          <cell r="S2326">
            <v>3035</v>
          </cell>
          <cell r="U2326">
            <v>1254</v>
          </cell>
          <cell r="X2326">
            <v>148</v>
          </cell>
          <cell r="Y2326">
            <v>226</v>
          </cell>
          <cell r="Z2326">
            <v>2782</v>
          </cell>
          <cell r="AA2326">
            <v>124</v>
          </cell>
          <cell r="AB2326">
            <v>772</v>
          </cell>
          <cell r="AD2326">
            <v>38</v>
          </cell>
          <cell r="AF2326">
            <v>147</v>
          </cell>
          <cell r="AG2326">
            <v>134</v>
          </cell>
          <cell r="AH2326">
            <v>729</v>
          </cell>
          <cell r="AI2326">
            <v>358</v>
          </cell>
          <cell r="AJ2326">
            <v>739</v>
          </cell>
          <cell r="AK2326">
            <v>4708</v>
          </cell>
          <cell r="AM2326">
            <v>1484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  <cell r="J2327">
            <v>811</v>
          </cell>
          <cell r="U2327">
            <v>166</v>
          </cell>
          <cell r="AF2327">
            <v>294</v>
          </cell>
          <cell r="AK2327">
            <v>88</v>
          </cell>
          <cell r="AL2327">
            <v>89</v>
          </cell>
          <cell r="AN2327">
            <v>174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  <cell r="J2328">
            <v>19952</v>
          </cell>
          <cell r="N2328">
            <v>1675</v>
          </cell>
          <cell r="P2328">
            <v>1299</v>
          </cell>
          <cell r="R2328">
            <v>746</v>
          </cell>
          <cell r="AH2328">
            <v>3654</v>
          </cell>
          <cell r="AL2328">
            <v>9961</v>
          </cell>
          <cell r="AM2328">
            <v>2617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  <cell r="J2329">
            <v>3591</v>
          </cell>
          <cell r="N2329">
            <v>163</v>
          </cell>
          <cell r="P2329">
            <v>39</v>
          </cell>
          <cell r="R2329">
            <v>323</v>
          </cell>
          <cell r="U2329">
            <v>116</v>
          </cell>
          <cell r="AG2329">
            <v>326</v>
          </cell>
          <cell r="AH2329">
            <v>1302</v>
          </cell>
          <cell r="AI2329">
            <v>736</v>
          </cell>
          <cell r="AK2329">
            <v>586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1015822</v>
          </cell>
          <cell r="L2330">
            <v>50632</v>
          </cell>
          <cell r="M2330">
            <v>70954</v>
          </cell>
          <cell r="N2330">
            <v>79097</v>
          </cell>
          <cell r="O2330">
            <v>70610</v>
          </cell>
          <cell r="P2330">
            <v>76812</v>
          </cell>
          <cell r="Q2330">
            <v>81045</v>
          </cell>
          <cell r="R2330">
            <v>84680</v>
          </cell>
          <cell r="S2330">
            <v>68665</v>
          </cell>
          <cell r="T2330">
            <v>38588</v>
          </cell>
          <cell r="U2330">
            <v>29545</v>
          </cell>
          <cell r="V2330">
            <v>39605</v>
          </cell>
          <cell r="W2330">
            <v>71668</v>
          </cell>
          <cell r="X2330">
            <v>33740</v>
          </cell>
          <cell r="Y2330">
            <v>5630</v>
          </cell>
          <cell r="Z2330">
            <v>2283</v>
          </cell>
          <cell r="AA2330">
            <v>6351</v>
          </cell>
          <cell r="AB2330">
            <v>1494</v>
          </cell>
          <cell r="AC2330">
            <v>447</v>
          </cell>
          <cell r="AD2330">
            <v>100885</v>
          </cell>
          <cell r="AE2330">
            <v>94240</v>
          </cell>
          <cell r="AF2330">
            <v>2259</v>
          </cell>
          <cell r="AG2330">
            <v>1032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326</v>
          </cell>
          <cell r="AM2330">
            <v>489</v>
          </cell>
          <cell r="AN2330">
            <v>86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5626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2001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140561</v>
          </cell>
          <cell r="L2332">
            <v>6346</v>
          </cell>
          <cell r="M2332">
            <v>7907</v>
          </cell>
          <cell r="N2332">
            <v>8246</v>
          </cell>
          <cell r="O2332">
            <v>8381</v>
          </cell>
          <cell r="P2332">
            <v>13089</v>
          </cell>
          <cell r="Q2332">
            <v>11610</v>
          </cell>
          <cell r="R2332">
            <v>11028</v>
          </cell>
          <cell r="S2332">
            <v>10095</v>
          </cell>
          <cell r="T2332">
            <v>4529</v>
          </cell>
          <cell r="U2332">
            <v>2463</v>
          </cell>
          <cell r="V2332">
            <v>5268</v>
          </cell>
          <cell r="W2332">
            <v>11695</v>
          </cell>
          <cell r="X2332">
            <v>5279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16148</v>
          </cell>
          <cell r="AE2332">
            <v>16384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31331</v>
          </cell>
          <cell r="L2333">
            <v>2099</v>
          </cell>
          <cell r="M2333">
            <v>5036</v>
          </cell>
          <cell r="N2333">
            <v>2175</v>
          </cell>
          <cell r="O2333">
            <v>2957</v>
          </cell>
          <cell r="P2333">
            <v>2078</v>
          </cell>
          <cell r="Q2333">
            <v>2462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15959</v>
          </cell>
          <cell r="M2334">
            <v>405</v>
          </cell>
          <cell r="O2334">
            <v>509</v>
          </cell>
          <cell r="R2334">
            <v>1074</v>
          </cell>
          <cell r="AE2334">
            <v>10053</v>
          </cell>
          <cell r="AF2334">
            <v>1441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22090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2873</v>
          </cell>
          <cell r="S2335">
            <v>643</v>
          </cell>
          <cell r="T2335">
            <v>149</v>
          </cell>
          <cell r="V2335">
            <v>660</v>
          </cell>
          <cell r="W2335">
            <v>1689</v>
          </cell>
          <cell r="AA2335">
            <v>161</v>
          </cell>
          <cell r="AD2335">
            <v>2316</v>
          </cell>
          <cell r="AE2335">
            <v>7797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  <cell r="J2336">
            <v>5410</v>
          </cell>
          <cell r="L2336">
            <v>33</v>
          </cell>
          <cell r="M2336">
            <v>900</v>
          </cell>
          <cell r="N2336">
            <v>328</v>
          </cell>
          <cell r="P2336">
            <v>587</v>
          </cell>
          <cell r="Q2336">
            <v>438</v>
          </cell>
          <cell r="R2336">
            <v>357</v>
          </cell>
          <cell r="S2336">
            <v>148</v>
          </cell>
          <cell r="T2336">
            <v>435</v>
          </cell>
          <cell r="U2336">
            <v>420</v>
          </cell>
          <cell r="W2336">
            <v>370</v>
          </cell>
          <cell r="X2336">
            <v>122</v>
          </cell>
          <cell r="Y2336">
            <v>52</v>
          </cell>
          <cell r="Z2336">
            <v>132</v>
          </cell>
          <cell r="AA2336">
            <v>421</v>
          </cell>
          <cell r="AD2336">
            <v>374</v>
          </cell>
          <cell r="AE2336">
            <v>293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  <cell r="J2337">
            <v>3640</v>
          </cell>
          <cell r="M2337">
            <v>941</v>
          </cell>
          <cell r="T2337">
            <v>667</v>
          </cell>
          <cell r="U2337">
            <v>974</v>
          </cell>
          <cell r="X2337">
            <v>131</v>
          </cell>
          <cell r="Z2337">
            <v>273</v>
          </cell>
          <cell r="AC2337">
            <v>654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  <cell r="J2338">
            <v>30069</v>
          </cell>
          <cell r="L2338">
            <v>703</v>
          </cell>
          <cell r="M2338">
            <v>442</v>
          </cell>
          <cell r="N2338">
            <v>1269</v>
          </cell>
          <cell r="O2338">
            <v>559</v>
          </cell>
          <cell r="P2338">
            <v>1419</v>
          </cell>
          <cell r="Q2338">
            <v>914</v>
          </cell>
          <cell r="R2338">
            <v>1004</v>
          </cell>
          <cell r="S2338">
            <v>280</v>
          </cell>
          <cell r="T2338">
            <v>574</v>
          </cell>
          <cell r="U2338">
            <v>2123</v>
          </cell>
          <cell r="V2338">
            <v>232</v>
          </cell>
          <cell r="W2338">
            <v>740</v>
          </cell>
          <cell r="X2338">
            <v>1049</v>
          </cell>
          <cell r="Y2338">
            <v>1146</v>
          </cell>
          <cell r="Z2338">
            <v>5556</v>
          </cell>
          <cell r="AA2338">
            <v>562</v>
          </cell>
          <cell r="AB2338">
            <v>3278</v>
          </cell>
          <cell r="AC2338">
            <v>4550</v>
          </cell>
          <cell r="AD2338">
            <v>575</v>
          </cell>
          <cell r="AG2338">
            <v>564</v>
          </cell>
          <cell r="AK2338">
            <v>473</v>
          </cell>
          <cell r="AL2338">
            <v>238</v>
          </cell>
          <cell r="AO2338">
            <v>1819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  <cell r="J2339">
            <v>20341</v>
          </cell>
          <cell r="L2339">
            <v>1642</v>
          </cell>
          <cell r="M2339">
            <v>1981</v>
          </cell>
          <cell r="N2339">
            <v>2866</v>
          </cell>
          <cell r="O2339">
            <v>1661</v>
          </cell>
          <cell r="P2339">
            <v>1278</v>
          </cell>
          <cell r="Q2339">
            <v>2043</v>
          </cell>
          <cell r="R2339">
            <v>256</v>
          </cell>
          <cell r="S2339">
            <v>138</v>
          </cell>
          <cell r="T2339">
            <v>661</v>
          </cell>
          <cell r="U2339">
            <v>527</v>
          </cell>
          <cell r="V2339">
            <v>1323</v>
          </cell>
          <cell r="W2339">
            <v>540</v>
          </cell>
          <cell r="X2339">
            <v>583</v>
          </cell>
          <cell r="Y2339">
            <v>1086</v>
          </cell>
          <cell r="Z2339">
            <v>870</v>
          </cell>
          <cell r="AA2339">
            <v>312</v>
          </cell>
          <cell r="AB2339">
            <v>363</v>
          </cell>
          <cell r="AC2339">
            <v>141</v>
          </cell>
          <cell r="AD2339">
            <v>1245</v>
          </cell>
          <cell r="AE2339">
            <v>130</v>
          </cell>
          <cell r="AG2339">
            <v>46</v>
          </cell>
          <cell r="AI2339">
            <v>99</v>
          </cell>
          <cell r="AJ2339">
            <v>91</v>
          </cell>
          <cell r="AK2339">
            <v>238</v>
          </cell>
          <cell r="AM2339">
            <v>221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  <cell r="J2340">
            <v>3171</v>
          </cell>
          <cell r="M2340">
            <v>50</v>
          </cell>
          <cell r="N2340">
            <v>139</v>
          </cell>
          <cell r="O2340">
            <v>210</v>
          </cell>
          <cell r="R2340">
            <v>64</v>
          </cell>
          <cell r="X2340">
            <v>47</v>
          </cell>
          <cell r="Z2340">
            <v>2512</v>
          </cell>
          <cell r="AB2340">
            <v>98</v>
          </cell>
          <cell r="AC2340">
            <v>51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  <cell r="J2341">
            <v>30990</v>
          </cell>
          <cell r="L2341">
            <v>2389</v>
          </cell>
          <cell r="M2341">
            <v>1209</v>
          </cell>
          <cell r="N2341">
            <v>2102</v>
          </cell>
          <cell r="O2341">
            <v>2235</v>
          </cell>
          <cell r="P2341">
            <v>1958</v>
          </cell>
          <cell r="Q2341">
            <v>570</v>
          </cell>
          <cell r="R2341">
            <v>377</v>
          </cell>
          <cell r="S2341">
            <v>1292</v>
          </cell>
          <cell r="T2341">
            <v>842</v>
          </cell>
          <cell r="U2341">
            <v>772</v>
          </cell>
          <cell r="V2341">
            <v>104</v>
          </cell>
          <cell r="W2341">
            <v>1146</v>
          </cell>
          <cell r="X2341">
            <v>96</v>
          </cell>
          <cell r="Y2341">
            <v>3489</v>
          </cell>
          <cell r="Z2341">
            <v>98</v>
          </cell>
          <cell r="AA2341">
            <v>1650</v>
          </cell>
          <cell r="AB2341">
            <v>748</v>
          </cell>
          <cell r="AC2341">
            <v>1750</v>
          </cell>
          <cell r="AD2341">
            <v>1239</v>
          </cell>
          <cell r="AE2341">
            <v>1378</v>
          </cell>
          <cell r="AF2341">
            <v>1027</v>
          </cell>
          <cell r="AG2341">
            <v>477</v>
          </cell>
          <cell r="AI2341">
            <v>500</v>
          </cell>
          <cell r="AJ2341">
            <v>1240</v>
          </cell>
          <cell r="AK2341">
            <v>734</v>
          </cell>
          <cell r="AL2341">
            <v>1375</v>
          </cell>
          <cell r="AM2341">
            <v>193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  <cell r="J2342">
            <v>2556</v>
          </cell>
          <cell r="L2342">
            <v>36</v>
          </cell>
          <cell r="Q2342">
            <v>40</v>
          </cell>
          <cell r="R2342">
            <v>55</v>
          </cell>
          <cell r="V2342">
            <v>24</v>
          </cell>
          <cell r="W2342">
            <v>799</v>
          </cell>
          <cell r="X2342">
            <v>429</v>
          </cell>
          <cell r="AA2342">
            <v>48</v>
          </cell>
          <cell r="AB2342">
            <v>1125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  <cell r="J2343">
            <v>84321</v>
          </cell>
          <cell r="M2343">
            <v>8183</v>
          </cell>
          <cell r="N2343">
            <v>4568</v>
          </cell>
          <cell r="O2343">
            <v>1627</v>
          </cell>
          <cell r="P2343">
            <v>1655</v>
          </cell>
          <cell r="Q2343">
            <v>2639</v>
          </cell>
          <cell r="R2343">
            <v>2175</v>
          </cell>
          <cell r="S2343">
            <v>1319</v>
          </cell>
          <cell r="T2343">
            <v>654</v>
          </cell>
          <cell r="U2343">
            <v>286</v>
          </cell>
          <cell r="V2343">
            <v>4612</v>
          </cell>
          <cell r="W2343">
            <v>2849</v>
          </cell>
          <cell r="X2343">
            <v>2035</v>
          </cell>
          <cell r="Y2343">
            <v>23462</v>
          </cell>
          <cell r="Z2343">
            <v>6311</v>
          </cell>
          <cell r="AA2343">
            <v>4733</v>
          </cell>
          <cell r="AC2343">
            <v>1810</v>
          </cell>
          <cell r="AD2343">
            <v>133</v>
          </cell>
          <cell r="AE2343">
            <v>8997</v>
          </cell>
          <cell r="AH2343">
            <v>6273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  <cell r="J2344">
            <v>11242</v>
          </cell>
          <cell r="N2344">
            <v>915</v>
          </cell>
          <cell r="O2344">
            <v>3190</v>
          </cell>
          <cell r="T2344">
            <v>647</v>
          </cell>
          <cell r="U2344">
            <v>1546</v>
          </cell>
          <cell r="V2344">
            <v>33</v>
          </cell>
          <cell r="W2344">
            <v>1301</v>
          </cell>
          <cell r="X2344">
            <v>340</v>
          </cell>
          <cell r="Y2344">
            <v>11</v>
          </cell>
          <cell r="Z2344">
            <v>1568</v>
          </cell>
          <cell r="AA2344">
            <v>1133</v>
          </cell>
          <cell r="AB2344">
            <v>88</v>
          </cell>
          <cell r="AD2344">
            <v>470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  <cell r="J2345">
            <v>1029</v>
          </cell>
          <cell r="Q2345">
            <v>133</v>
          </cell>
          <cell r="AB2345">
            <v>440</v>
          </cell>
          <cell r="AD2345">
            <v>119</v>
          </cell>
          <cell r="AE2345">
            <v>337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  <cell r="J2346">
            <v>25113</v>
          </cell>
          <cell r="X2346">
            <v>1802</v>
          </cell>
          <cell r="AA2346">
            <v>13502</v>
          </cell>
          <cell r="AB2346">
            <v>31</v>
          </cell>
          <cell r="AC2346">
            <v>4617</v>
          </cell>
          <cell r="AI2346">
            <v>5161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  <cell r="J2347">
            <v>222</v>
          </cell>
          <cell r="V2347">
            <v>222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  <cell r="J2348">
            <v>23064</v>
          </cell>
          <cell r="L2348">
            <v>702</v>
          </cell>
          <cell r="M2348">
            <v>286</v>
          </cell>
          <cell r="N2348">
            <v>419</v>
          </cell>
          <cell r="O2348">
            <v>1308</v>
          </cell>
          <cell r="P2348">
            <v>816</v>
          </cell>
          <cell r="Q2348">
            <v>1608</v>
          </cell>
          <cell r="R2348">
            <v>3167</v>
          </cell>
          <cell r="S2348">
            <v>429</v>
          </cell>
          <cell r="T2348">
            <v>260</v>
          </cell>
          <cell r="U2348">
            <v>943</v>
          </cell>
          <cell r="V2348">
            <v>1149</v>
          </cell>
          <cell r="W2348">
            <v>496</v>
          </cell>
          <cell r="X2348">
            <v>862</v>
          </cell>
          <cell r="Y2348">
            <v>1279</v>
          </cell>
          <cell r="Z2348">
            <v>446</v>
          </cell>
          <cell r="AA2348">
            <v>245</v>
          </cell>
          <cell r="AB2348">
            <v>2984</v>
          </cell>
          <cell r="AC2348">
            <v>1108</v>
          </cell>
          <cell r="AD2348">
            <v>423</v>
          </cell>
          <cell r="AE2348">
            <v>1241</v>
          </cell>
          <cell r="AF2348">
            <v>22</v>
          </cell>
          <cell r="AG2348">
            <v>787</v>
          </cell>
          <cell r="AH2348">
            <v>256</v>
          </cell>
          <cell r="AI2348">
            <v>278</v>
          </cell>
          <cell r="AJ2348">
            <v>395</v>
          </cell>
          <cell r="AK2348">
            <v>394</v>
          </cell>
          <cell r="AL2348">
            <v>173</v>
          </cell>
          <cell r="AM2348">
            <v>325</v>
          </cell>
          <cell r="AN2348">
            <v>263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  <cell r="J2349">
            <v>36670</v>
          </cell>
          <cell r="M2349">
            <v>37</v>
          </cell>
          <cell r="N2349">
            <v>1316</v>
          </cell>
          <cell r="O2349">
            <v>670</v>
          </cell>
          <cell r="P2349">
            <v>4175</v>
          </cell>
          <cell r="T2349">
            <v>63</v>
          </cell>
          <cell r="U2349">
            <v>23</v>
          </cell>
          <cell r="V2349">
            <v>40</v>
          </cell>
          <cell r="W2349">
            <v>968</v>
          </cell>
          <cell r="X2349">
            <v>103</v>
          </cell>
          <cell r="Y2349">
            <v>656</v>
          </cell>
          <cell r="Z2349">
            <v>3679</v>
          </cell>
          <cell r="AA2349">
            <v>185</v>
          </cell>
          <cell r="AB2349">
            <v>132</v>
          </cell>
          <cell r="AC2349">
            <v>8922</v>
          </cell>
          <cell r="AD2349">
            <v>4289</v>
          </cell>
          <cell r="AE2349">
            <v>9298</v>
          </cell>
          <cell r="AJ2349">
            <v>1567</v>
          </cell>
          <cell r="AK2349">
            <v>289</v>
          </cell>
          <cell r="AL2349">
            <v>258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  <cell r="J2350">
            <v>41240</v>
          </cell>
          <cell r="L2350">
            <v>97</v>
          </cell>
          <cell r="M2350">
            <v>200</v>
          </cell>
          <cell r="N2350">
            <v>115</v>
          </cell>
          <cell r="O2350">
            <v>303</v>
          </cell>
          <cell r="P2350">
            <v>773</v>
          </cell>
          <cell r="Q2350">
            <v>274</v>
          </cell>
          <cell r="R2350">
            <v>611</v>
          </cell>
          <cell r="S2350">
            <v>1833</v>
          </cell>
          <cell r="T2350">
            <v>169</v>
          </cell>
          <cell r="U2350">
            <v>259</v>
          </cell>
          <cell r="V2350">
            <v>144</v>
          </cell>
          <cell r="W2350">
            <v>1860</v>
          </cell>
          <cell r="X2350">
            <v>3769</v>
          </cell>
          <cell r="Y2350">
            <v>1691</v>
          </cell>
          <cell r="Z2350">
            <v>1216</v>
          </cell>
          <cell r="AA2350">
            <v>1050</v>
          </cell>
          <cell r="AB2350">
            <v>896</v>
          </cell>
          <cell r="AC2350">
            <v>14450</v>
          </cell>
          <cell r="AD2350">
            <v>1139</v>
          </cell>
          <cell r="AE2350">
            <v>2180</v>
          </cell>
          <cell r="AF2350">
            <v>234</v>
          </cell>
          <cell r="AG2350">
            <v>180</v>
          </cell>
          <cell r="AH2350">
            <v>295</v>
          </cell>
          <cell r="AI2350">
            <v>532</v>
          </cell>
          <cell r="AJ2350">
            <v>528</v>
          </cell>
          <cell r="AK2350">
            <v>3539</v>
          </cell>
          <cell r="AL2350">
            <v>894</v>
          </cell>
          <cell r="AM2350">
            <v>1093</v>
          </cell>
          <cell r="AN2350">
            <v>916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  <cell r="J2351">
            <v>741</v>
          </cell>
          <cell r="N2351">
            <v>427</v>
          </cell>
          <cell r="P2351">
            <v>172</v>
          </cell>
          <cell r="Y2351">
            <v>142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  <cell r="J2352">
            <v>12368</v>
          </cell>
          <cell r="AK2352">
            <v>11654</v>
          </cell>
          <cell r="AL2352">
            <v>714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  <cell r="J2353">
            <v>3144</v>
          </cell>
          <cell r="Q2353">
            <v>126</v>
          </cell>
          <cell r="R2353">
            <v>80</v>
          </cell>
          <cell r="Y2353">
            <v>717</v>
          </cell>
          <cell r="AG2353">
            <v>842</v>
          </cell>
          <cell r="AI2353">
            <v>1195</v>
          </cell>
          <cell r="AJ2353">
            <v>64</v>
          </cell>
          <cell r="AK2353">
            <v>21</v>
          </cell>
          <cell r="AN2353">
            <v>99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3820937</v>
          </cell>
          <cell r="L2354">
            <v>177056</v>
          </cell>
          <cell r="M2354">
            <v>235719</v>
          </cell>
          <cell r="N2354">
            <v>201933</v>
          </cell>
          <cell r="O2354">
            <v>190050</v>
          </cell>
          <cell r="P2354">
            <v>223618</v>
          </cell>
          <cell r="Q2354">
            <v>257361</v>
          </cell>
          <cell r="R2354">
            <v>300870</v>
          </cell>
          <cell r="S2354">
            <v>274488</v>
          </cell>
          <cell r="T2354">
            <v>282960</v>
          </cell>
          <cell r="U2354">
            <v>211724</v>
          </cell>
          <cell r="V2354">
            <v>164049</v>
          </cell>
          <cell r="W2354">
            <v>159575</v>
          </cell>
          <cell r="X2354">
            <v>144334</v>
          </cell>
          <cell r="Y2354">
            <v>125954</v>
          </cell>
          <cell r="Z2354">
            <v>107896</v>
          </cell>
          <cell r="AA2354">
            <v>104814</v>
          </cell>
          <cell r="AB2354">
            <v>93676</v>
          </cell>
          <cell r="AC2354">
            <v>82266</v>
          </cell>
          <cell r="AD2354">
            <v>81095</v>
          </cell>
          <cell r="AE2354">
            <v>68093</v>
          </cell>
          <cell r="AF2354">
            <v>57411</v>
          </cell>
          <cell r="AG2354">
            <v>52744</v>
          </cell>
          <cell r="AH2354">
            <v>47222</v>
          </cell>
          <cell r="AI2354">
            <v>50268</v>
          </cell>
          <cell r="AJ2354">
            <v>51173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6607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242</v>
          </cell>
          <cell r="W2355">
            <v>165</v>
          </cell>
          <cell r="X2355">
            <v>302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45452</v>
          </cell>
          <cell r="L2356">
            <v>176</v>
          </cell>
          <cell r="M2356">
            <v>1277</v>
          </cell>
          <cell r="N2356">
            <v>2096</v>
          </cell>
          <cell r="O2356">
            <v>2807</v>
          </cell>
          <cell r="P2356">
            <v>5253</v>
          </cell>
          <cell r="Q2356">
            <v>2216</v>
          </cell>
          <cell r="R2356">
            <v>6048</v>
          </cell>
          <cell r="S2356">
            <v>8546</v>
          </cell>
          <cell r="T2356">
            <v>3754</v>
          </cell>
          <cell r="U2356">
            <v>2020</v>
          </cell>
          <cell r="V2356">
            <v>962</v>
          </cell>
          <cell r="W2356">
            <v>2221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1362</v>
          </cell>
          <cell r="AD2356">
            <v>451</v>
          </cell>
          <cell r="AE2356">
            <v>582</v>
          </cell>
          <cell r="AF2356">
            <v>603</v>
          </cell>
          <cell r="AH2356">
            <v>382</v>
          </cell>
          <cell r="AI2356">
            <v>1086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20855</v>
          </cell>
          <cell r="M2357">
            <v>2029</v>
          </cell>
          <cell r="N2357">
            <v>2767</v>
          </cell>
          <cell r="O2357">
            <v>1896</v>
          </cell>
          <cell r="P2357">
            <v>2864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709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4298</v>
          </cell>
          <cell r="L2359">
            <v>960</v>
          </cell>
          <cell r="O2359">
            <v>1598</v>
          </cell>
          <cell r="Q2359">
            <v>339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  <cell r="J2360">
            <v>54811</v>
          </cell>
          <cell r="L2360">
            <v>1955</v>
          </cell>
          <cell r="M2360">
            <v>3942</v>
          </cell>
          <cell r="N2360">
            <v>3786</v>
          </cell>
          <cell r="O2360">
            <v>6095</v>
          </cell>
          <cell r="P2360">
            <v>2673</v>
          </cell>
          <cell r="Q2360">
            <v>4170</v>
          </cell>
          <cell r="R2360">
            <v>3754</v>
          </cell>
          <cell r="S2360">
            <v>3779</v>
          </cell>
          <cell r="T2360">
            <v>3852</v>
          </cell>
          <cell r="U2360">
            <v>4253</v>
          </cell>
          <cell r="V2360">
            <v>2335</v>
          </cell>
          <cell r="W2360">
            <v>2891</v>
          </cell>
          <cell r="X2360">
            <v>1263</v>
          </cell>
          <cell r="Y2360">
            <v>1398</v>
          </cell>
          <cell r="Z2360">
            <v>779</v>
          </cell>
          <cell r="AA2360">
            <v>1116</v>
          </cell>
          <cell r="AB2360">
            <v>1830</v>
          </cell>
          <cell r="AC2360">
            <v>697</v>
          </cell>
          <cell r="AD2360">
            <v>579</v>
          </cell>
          <cell r="AE2360">
            <v>920</v>
          </cell>
          <cell r="AF2360">
            <v>361</v>
          </cell>
          <cell r="AG2360">
            <v>190</v>
          </cell>
          <cell r="AH2360">
            <v>897</v>
          </cell>
          <cell r="AI2360">
            <v>414</v>
          </cell>
          <cell r="AJ2360">
            <v>261</v>
          </cell>
          <cell r="AK2360">
            <v>127</v>
          </cell>
          <cell r="AL2360">
            <v>494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  <cell r="J2361">
            <v>21895</v>
          </cell>
          <cell r="M2361">
            <v>197</v>
          </cell>
          <cell r="O2361">
            <v>403</v>
          </cell>
          <cell r="P2361">
            <v>2705</v>
          </cell>
          <cell r="U2361">
            <v>796</v>
          </cell>
          <cell r="V2361">
            <v>180</v>
          </cell>
          <cell r="W2361">
            <v>459</v>
          </cell>
          <cell r="X2361">
            <v>2722</v>
          </cell>
          <cell r="Y2361">
            <v>528</v>
          </cell>
          <cell r="AB2361">
            <v>2914</v>
          </cell>
          <cell r="AD2361">
            <v>3604</v>
          </cell>
          <cell r="AI2361">
            <v>3168</v>
          </cell>
          <cell r="AK2361">
            <v>1066</v>
          </cell>
          <cell r="AL2361">
            <v>3153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  <cell r="J2362">
            <v>67375</v>
          </cell>
          <cell r="L2362">
            <v>7600</v>
          </cell>
          <cell r="M2362">
            <v>10029</v>
          </cell>
          <cell r="N2362">
            <v>3834</v>
          </cell>
          <cell r="O2362">
            <v>3492</v>
          </cell>
          <cell r="P2362">
            <v>1759</v>
          </cell>
          <cell r="Q2362">
            <v>5428</v>
          </cell>
          <cell r="R2362">
            <v>4384</v>
          </cell>
          <cell r="S2362">
            <v>7020</v>
          </cell>
          <cell r="T2362">
            <v>5665</v>
          </cell>
          <cell r="U2362">
            <v>1713</v>
          </cell>
          <cell r="V2362">
            <v>1526</v>
          </cell>
          <cell r="W2362">
            <v>1245</v>
          </cell>
          <cell r="X2362">
            <v>1907</v>
          </cell>
          <cell r="Y2362">
            <v>1676</v>
          </cell>
          <cell r="Z2362">
            <v>2684</v>
          </cell>
          <cell r="AA2362">
            <v>1177</v>
          </cell>
          <cell r="AB2362">
            <v>865</v>
          </cell>
          <cell r="AC2362">
            <v>1515</v>
          </cell>
          <cell r="AD2362">
            <v>690</v>
          </cell>
          <cell r="AE2362">
            <v>2207</v>
          </cell>
          <cell r="AI2362">
            <v>254</v>
          </cell>
          <cell r="AL2362">
            <v>705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  <cell r="J2363">
            <v>169035</v>
          </cell>
          <cell r="L2363">
            <v>12505</v>
          </cell>
          <cell r="M2363">
            <v>15047</v>
          </cell>
          <cell r="N2363">
            <v>10918</v>
          </cell>
          <cell r="O2363">
            <v>14352</v>
          </cell>
          <cell r="P2363">
            <v>13850</v>
          </cell>
          <cell r="Q2363">
            <v>8976</v>
          </cell>
          <cell r="R2363">
            <v>11826</v>
          </cell>
          <cell r="S2363">
            <v>14456</v>
          </cell>
          <cell r="T2363">
            <v>8494</v>
          </cell>
          <cell r="U2363">
            <v>8104</v>
          </cell>
          <cell r="V2363">
            <v>7651</v>
          </cell>
          <cell r="W2363">
            <v>7954</v>
          </cell>
          <cell r="X2363">
            <v>4183</v>
          </cell>
          <cell r="Y2363">
            <v>4935</v>
          </cell>
          <cell r="Z2363">
            <v>3829</v>
          </cell>
          <cell r="AA2363">
            <v>4848</v>
          </cell>
          <cell r="AB2363">
            <v>3603</v>
          </cell>
          <cell r="AC2363">
            <v>1193</v>
          </cell>
          <cell r="AD2363">
            <v>2460</v>
          </cell>
          <cell r="AE2363">
            <v>1186</v>
          </cell>
          <cell r="AF2363">
            <v>1683</v>
          </cell>
          <cell r="AG2363">
            <v>1045</v>
          </cell>
          <cell r="AH2363">
            <v>1318</v>
          </cell>
          <cell r="AI2363">
            <v>836</v>
          </cell>
          <cell r="AJ2363">
            <v>1036</v>
          </cell>
          <cell r="AK2363">
            <v>927</v>
          </cell>
          <cell r="AL2363">
            <v>178</v>
          </cell>
          <cell r="AM2363">
            <v>1642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  <cell r="J2364">
            <v>1171</v>
          </cell>
          <cell r="L2364">
            <v>117</v>
          </cell>
          <cell r="M2364">
            <v>41</v>
          </cell>
          <cell r="R2364">
            <v>59</v>
          </cell>
          <cell r="S2364">
            <v>365</v>
          </cell>
          <cell r="U2364">
            <v>147</v>
          </cell>
          <cell r="Z2364">
            <v>442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  <cell r="J2365">
            <v>40080</v>
          </cell>
          <cell r="L2365">
            <v>2712</v>
          </cell>
          <cell r="M2365">
            <v>1687</v>
          </cell>
          <cell r="N2365">
            <v>1730</v>
          </cell>
          <cell r="O2365">
            <v>5163</v>
          </cell>
          <cell r="P2365">
            <v>1871</v>
          </cell>
          <cell r="Q2365">
            <v>2703</v>
          </cell>
          <cell r="R2365">
            <v>1839</v>
          </cell>
          <cell r="S2365">
            <v>1986</v>
          </cell>
          <cell r="T2365">
            <v>4274</v>
          </cell>
          <cell r="U2365">
            <v>2149</v>
          </cell>
          <cell r="V2365">
            <v>548</v>
          </cell>
          <cell r="W2365">
            <v>1628</v>
          </cell>
          <cell r="X2365">
            <v>1206</v>
          </cell>
          <cell r="Y2365">
            <v>2094</v>
          </cell>
          <cell r="Z2365">
            <v>650</v>
          </cell>
          <cell r="AA2365">
            <v>390</v>
          </cell>
          <cell r="AB2365">
            <v>761</v>
          </cell>
          <cell r="AC2365">
            <v>760</v>
          </cell>
          <cell r="AD2365">
            <v>2342</v>
          </cell>
          <cell r="AE2365">
            <v>248</v>
          </cell>
          <cell r="AF2365">
            <v>325</v>
          </cell>
          <cell r="AH2365">
            <v>1768</v>
          </cell>
          <cell r="AI2365">
            <v>576</v>
          </cell>
          <cell r="AJ2365">
            <v>298</v>
          </cell>
          <cell r="AL2365">
            <v>174</v>
          </cell>
          <cell r="AM2365">
            <v>198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  <cell r="J2366">
            <v>16081</v>
          </cell>
          <cell r="L2366">
            <v>1367</v>
          </cell>
          <cell r="N2366">
            <v>63</v>
          </cell>
          <cell r="O2366">
            <v>262</v>
          </cell>
          <cell r="P2366">
            <v>1011</v>
          </cell>
          <cell r="Q2366">
            <v>168</v>
          </cell>
          <cell r="R2366">
            <v>892</v>
          </cell>
          <cell r="S2366">
            <v>119</v>
          </cell>
          <cell r="T2366">
            <v>1716</v>
          </cell>
          <cell r="U2366">
            <v>82</v>
          </cell>
          <cell r="V2366">
            <v>48</v>
          </cell>
          <cell r="W2366">
            <v>2602</v>
          </cell>
          <cell r="X2366">
            <v>390</v>
          </cell>
          <cell r="AD2366">
            <v>26</v>
          </cell>
          <cell r="AE2366">
            <v>564</v>
          </cell>
          <cell r="AF2366">
            <v>583</v>
          </cell>
          <cell r="AH2366">
            <v>6188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  <cell r="J2367">
            <v>163749</v>
          </cell>
          <cell r="L2367">
            <v>6937</v>
          </cell>
          <cell r="M2367">
            <v>14145</v>
          </cell>
          <cell r="N2367">
            <v>11950</v>
          </cell>
          <cell r="O2367">
            <v>5772</v>
          </cell>
          <cell r="P2367">
            <v>11167</v>
          </cell>
          <cell r="Q2367">
            <v>12360</v>
          </cell>
          <cell r="R2367">
            <v>3736</v>
          </cell>
          <cell r="S2367">
            <v>7890</v>
          </cell>
          <cell r="T2367">
            <v>11646</v>
          </cell>
          <cell r="U2367">
            <v>7561</v>
          </cell>
          <cell r="V2367">
            <v>8485</v>
          </cell>
          <cell r="W2367">
            <v>3617</v>
          </cell>
          <cell r="X2367">
            <v>4420</v>
          </cell>
          <cell r="Y2367">
            <v>1325</v>
          </cell>
          <cell r="AA2367">
            <v>12108</v>
          </cell>
          <cell r="AE2367">
            <v>529</v>
          </cell>
          <cell r="AF2367">
            <v>19289</v>
          </cell>
          <cell r="AG2367">
            <v>20812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  <cell r="J2368">
            <v>22601</v>
          </cell>
          <cell r="L2368">
            <v>1078</v>
          </cell>
          <cell r="M2368">
            <v>850</v>
          </cell>
          <cell r="N2368">
            <v>2431</v>
          </cell>
          <cell r="O2368">
            <v>1382</v>
          </cell>
          <cell r="P2368">
            <v>23</v>
          </cell>
          <cell r="Q2368">
            <v>3371</v>
          </cell>
          <cell r="S2368">
            <v>530</v>
          </cell>
          <cell r="T2368">
            <v>3540</v>
          </cell>
          <cell r="U2368">
            <v>1655</v>
          </cell>
          <cell r="V2368">
            <v>3375</v>
          </cell>
          <cell r="W2368">
            <v>793</v>
          </cell>
          <cell r="X2368">
            <v>1048</v>
          </cell>
          <cell r="Z2368">
            <v>2380</v>
          </cell>
          <cell r="AB2368">
            <v>45</v>
          </cell>
          <cell r="AD2368">
            <v>100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  <cell r="J2369">
            <v>3588</v>
          </cell>
          <cell r="L2369">
            <v>274</v>
          </cell>
          <cell r="N2369">
            <v>99</v>
          </cell>
          <cell r="O2369">
            <v>708</v>
          </cell>
          <cell r="P2369">
            <v>435</v>
          </cell>
          <cell r="Q2369">
            <v>24</v>
          </cell>
          <cell r="T2369">
            <v>154</v>
          </cell>
          <cell r="U2369">
            <v>313</v>
          </cell>
          <cell r="V2369">
            <v>181</v>
          </cell>
          <cell r="W2369">
            <v>103</v>
          </cell>
          <cell r="X2369">
            <v>299</v>
          </cell>
          <cell r="Y2369">
            <v>289</v>
          </cell>
          <cell r="AE2369">
            <v>305</v>
          </cell>
          <cell r="AF2369">
            <v>404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  <cell r="J2370">
            <v>18946</v>
          </cell>
          <cell r="T2370">
            <v>7966</v>
          </cell>
          <cell r="AF2370">
            <v>10980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  <cell r="J2371">
            <v>1989</v>
          </cell>
          <cell r="N2371">
            <v>808</v>
          </cell>
          <cell r="R2371">
            <v>340</v>
          </cell>
          <cell r="S2371">
            <v>817</v>
          </cell>
          <cell r="AE2371">
            <v>24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172336</v>
          </cell>
          <cell r="L2372">
            <v>5087</v>
          </cell>
          <cell r="M2372">
            <v>11874</v>
          </cell>
          <cell r="N2372">
            <v>9955</v>
          </cell>
          <cell r="O2372">
            <v>12087</v>
          </cell>
          <cell r="P2372">
            <v>12784</v>
          </cell>
          <cell r="Q2372">
            <v>12054</v>
          </cell>
          <cell r="R2372">
            <v>9780</v>
          </cell>
          <cell r="S2372">
            <v>9543</v>
          </cell>
          <cell r="T2372">
            <v>11590</v>
          </cell>
          <cell r="U2372">
            <v>11243</v>
          </cell>
          <cell r="V2372">
            <v>5096</v>
          </cell>
          <cell r="W2372">
            <v>6848</v>
          </cell>
          <cell r="X2372">
            <v>6223</v>
          </cell>
          <cell r="Y2372">
            <v>5164</v>
          </cell>
          <cell r="Z2372">
            <v>3113</v>
          </cell>
          <cell r="AA2372">
            <v>7945</v>
          </cell>
          <cell r="AB2372">
            <v>3758</v>
          </cell>
          <cell r="AC2372">
            <v>2587</v>
          </cell>
          <cell r="AD2372">
            <v>6743</v>
          </cell>
          <cell r="AE2372">
            <v>3644</v>
          </cell>
          <cell r="AF2372">
            <v>2841</v>
          </cell>
          <cell r="AG2372">
            <v>1852</v>
          </cell>
          <cell r="AH2372">
            <v>3021</v>
          </cell>
          <cell r="AI2372">
            <v>1747</v>
          </cell>
          <cell r="AJ2372">
            <v>2579</v>
          </cell>
          <cell r="AK2372">
            <v>1334</v>
          </cell>
          <cell r="AL2372">
            <v>231</v>
          </cell>
          <cell r="AM2372">
            <v>565</v>
          </cell>
          <cell r="AN2372">
            <v>1048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  <cell r="J2373">
            <v>90996</v>
          </cell>
          <cell r="M2373">
            <v>2959</v>
          </cell>
          <cell r="N2373">
            <v>3098</v>
          </cell>
          <cell r="O2373">
            <v>7217</v>
          </cell>
          <cell r="P2373">
            <v>7743</v>
          </cell>
          <cell r="Q2373">
            <v>3185</v>
          </cell>
          <cell r="R2373">
            <v>6133</v>
          </cell>
          <cell r="S2373">
            <v>4832</v>
          </cell>
          <cell r="T2373">
            <v>8005</v>
          </cell>
          <cell r="U2373">
            <v>8162</v>
          </cell>
          <cell r="V2373">
            <v>5821</v>
          </cell>
          <cell r="W2373">
            <v>515</v>
          </cell>
          <cell r="X2373">
            <v>4889</v>
          </cell>
          <cell r="Y2373">
            <v>4923</v>
          </cell>
          <cell r="AA2373">
            <v>498</v>
          </cell>
          <cell r="AB2373">
            <v>3879</v>
          </cell>
          <cell r="AD2373">
            <v>25</v>
          </cell>
          <cell r="AE2373">
            <v>11617</v>
          </cell>
          <cell r="AF2373">
            <v>6000</v>
          </cell>
          <cell r="AH2373">
            <v>178</v>
          </cell>
          <cell r="AI2373">
            <v>426</v>
          </cell>
          <cell r="AJ2373">
            <v>42</v>
          </cell>
          <cell r="AK2373">
            <v>197</v>
          </cell>
          <cell r="AL2373">
            <v>652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  <cell r="J2374">
            <v>80306</v>
          </cell>
          <cell r="L2374">
            <v>1269</v>
          </cell>
          <cell r="M2374">
            <v>4763</v>
          </cell>
          <cell r="N2374">
            <v>2515</v>
          </cell>
          <cell r="O2374">
            <v>9896</v>
          </cell>
          <cell r="P2374">
            <v>4523</v>
          </cell>
          <cell r="Q2374">
            <v>9903</v>
          </cell>
          <cell r="R2374">
            <v>1308</v>
          </cell>
          <cell r="S2374">
            <v>3981</v>
          </cell>
          <cell r="T2374">
            <v>3352</v>
          </cell>
          <cell r="U2374">
            <v>6184</v>
          </cell>
          <cell r="V2374">
            <v>3650</v>
          </cell>
          <cell r="W2374">
            <v>2666</v>
          </cell>
          <cell r="X2374">
            <v>2981</v>
          </cell>
          <cell r="Y2374">
            <v>2522</v>
          </cell>
          <cell r="Z2374">
            <v>3157</v>
          </cell>
          <cell r="AA2374">
            <v>2991</v>
          </cell>
          <cell r="AB2374">
            <v>3255</v>
          </cell>
          <cell r="AC2374">
            <v>88</v>
          </cell>
          <cell r="AD2374">
            <v>1808</v>
          </cell>
          <cell r="AE2374">
            <v>1690</v>
          </cell>
          <cell r="AF2374">
            <v>1995</v>
          </cell>
          <cell r="AG2374">
            <v>646</v>
          </cell>
          <cell r="AH2374">
            <v>651</v>
          </cell>
          <cell r="AI2374">
            <v>3243</v>
          </cell>
          <cell r="AJ2374">
            <v>415</v>
          </cell>
          <cell r="AK2374">
            <v>661</v>
          </cell>
          <cell r="AL2374">
            <v>146</v>
          </cell>
          <cell r="AM2374">
            <v>31</v>
          </cell>
          <cell r="AN2374">
            <v>16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  <cell r="J2375">
            <v>5865</v>
          </cell>
          <cell r="N2375">
            <v>348</v>
          </cell>
          <cell r="O2375">
            <v>34</v>
          </cell>
          <cell r="P2375">
            <v>282</v>
          </cell>
          <cell r="Q2375">
            <v>136</v>
          </cell>
          <cell r="R2375">
            <v>28</v>
          </cell>
          <cell r="T2375">
            <v>322</v>
          </cell>
          <cell r="V2375">
            <v>177</v>
          </cell>
          <cell r="AB2375">
            <v>629</v>
          </cell>
          <cell r="AE2375">
            <v>303</v>
          </cell>
          <cell r="AH2375">
            <v>2783</v>
          </cell>
          <cell r="AK2375">
            <v>757</v>
          </cell>
          <cell r="AM2375">
            <v>66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  <cell r="J2376">
            <v>54504</v>
          </cell>
          <cell r="AI2376">
            <v>31890</v>
          </cell>
          <cell r="AJ2376">
            <v>17960</v>
          </cell>
          <cell r="AM2376">
            <v>4654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  <cell r="J2377">
            <v>3071</v>
          </cell>
          <cell r="Z2377">
            <v>105</v>
          </cell>
          <cell r="AA2377">
            <v>14</v>
          </cell>
          <cell r="AG2377">
            <v>224</v>
          </cell>
          <cell r="AH2377">
            <v>922</v>
          </cell>
          <cell r="AJ2377">
            <v>95</v>
          </cell>
          <cell r="AL2377">
            <v>1711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214717</v>
          </cell>
          <cell r="L2378">
            <v>8695</v>
          </cell>
          <cell r="M2378">
            <v>30213</v>
          </cell>
          <cell r="N2378">
            <v>15719</v>
          </cell>
          <cell r="O2378">
            <v>8227</v>
          </cell>
          <cell r="P2378">
            <v>14634</v>
          </cell>
          <cell r="Q2378">
            <v>26769</v>
          </cell>
          <cell r="R2378">
            <v>15774</v>
          </cell>
          <cell r="S2378">
            <v>11376</v>
          </cell>
          <cell r="T2378">
            <v>12623</v>
          </cell>
          <cell r="U2378">
            <v>5475</v>
          </cell>
          <cell r="V2378">
            <v>2403</v>
          </cell>
          <cell r="W2378">
            <v>9820</v>
          </cell>
          <cell r="X2378">
            <v>13376</v>
          </cell>
          <cell r="Y2378">
            <v>16450</v>
          </cell>
          <cell r="Z2378">
            <v>6020</v>
          </cell>
          <cell r="AA2378">
            <v>2967</v>
          </cell>
          <cell r="AB2378">
            <v>1769</v>
          </cell>
          <cell r="AC2378">
            <v>509</v>
          </cell>
          <cell r="AD2378">
            <v>1760</v>
          </cell>
          <cell r="AE2378">
            <v>1798</v>
          </cell>
          <cell r="AF2378">
            <v>1504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1858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504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12328</v>
          </cell>
          <cell r="L2380">
            <v>1129</v>
          </cell>
          <cell r="M2380">
            <v>1187</v>
          </cell>
          <cell r="N2380">
            <v>613</v>
          </cell>
          <cell r="P2380">
            <v>2044</v>
          </cell>
          <cell r="Q2380">
            <v>1985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507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  <cell r="J2384">
            <v>4154</v>
          </cell>
          <cell r="L2384">
            <v>213</v>
          </cell>
          <cell r="M2384">
            <v>340</v>
          </cell>
          <cell r="N2384">
            <v>141</v>
          </cell>
          <cell r="O2384">
            <v>303</v>
          </cell>
          <cell r="P2384">
            <v>194</v>
          </cell>
          <cell r="Q2384">
            <v>575</v>
          </cell>
          <cell r="S2384">
            <v>107</v>
          </cell>
          <cell r="T2384">
            <v>187</v>
          </cell>
          <cell r="U2384">
            <v>255</v>
          </cell>
          <cell r="W2384">
            <v>19</v>
          </cell>
          <cell r="X2384">
            <v>58</v>
          </cell>
          <cell r="Y2384">
            <v>216</v>
          </cell>
          <cell r="AD2384">
            <v>1276</v>
          </cell>
          <cell r="AF2384">
            <v>94</v>
          </cell>
          <cell r="AK2384">
            <v>176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  <cell r="J2385">
            <v>1091</v>
          </cell>
          <cell r="N2385">
            <v>841</v>
          </cell>
          <cell r="S2385">
            <v>250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  <cell r="J2386">
            <v>19775</v>
          </cell>
          <cell r="L2386">
            <v>1313</v>
          </cell>
          <cell r="M2386">
            <v>1515</v>
          </cell>
          <cell r="N2386">
            <v>229</v>
          </cell>
          <cell r="O2386">
            <v>3697</v>
          </cell>
          <cell r="P2386">
            <v>994</v>
          </cell>
          <cell r="Q2386">
            <v>1307</v>
          </cell>
          <cell r="R2386">
            <v>2782</v>
          </cell>
          <cell r="S2386">
            <v>604</v>
          </cell>
          <cell r="U2386">
            <v>430</v>
          </cell>
          <cell r="W2386">
            <v>1750</v>
          </cell>
          <cell r="X2386">
            <v>492</v>
          </cell>
          <cell r="Y2386">
            <v>602</v>
          </cell>
          <cell r="Z2386">
            <v>658</v>
          </cell>
          <cell r="AB2386">
            <v>1101</v>
          </cell>
          <cell r="AC2386">
            <v>38</v>
          </cell>
          <cell r="AE2386">
            <v>368</v>
          </cell>
          <cell r="AF2386">
            <v>1104</v>
          </cell>
          <cell r="AG2386">
            <v>791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  <cell r="J2387">
            <v>8988</v>
          </cell>
          <cell r="L2387">
            <v>328</v>
          </cell>
          <cell r="M2387">
            <v>1188</v>
          </cell>
          <cell r="N2387">
            <v>1293</v>
          </cell>
          <cell r="O2387">
            <v>685</v>
          </cell>
          <cell r="P2387">
            <v>519</v>
          </cell>
          <cell r="Q2387">
            <v>1278</v>
          </cell>
          <cell r="R2387">
            <v>128</v>
          </cell>
          <cell r="S2387">
            <v>99</v>
          </cell>
          <cell r="T2387">
            <v>575</v>
          </cell>
          <cell r="U2387">
            <v>543</v>
          </cell>
          <cell r="V2387">
            <v>63</v>
          </cell>
          <cell r="X2387">
            <v>395</v>
          </cell>
          <cell r="Y2387">
            <v>210</v>
          </cell>
          <cell r="Z2387">
            <v>646</v>
          </cell>
          <cell r="AA2387">
            <v>142</v>
          </cell>
          <cell r="AB2387">
            <v>151</v>
          </cell>
          <cell r="AC2387">
            <v>146</v>
          </cell>
          <cell r="AD2387">
            <v>93</v>
          </cell>
          <cell r="AE2387">
            <v>104</v>
          </cell>
          <cell r="AH2387">
            <v>20</v>
          </cell>
          <cell r="AJ2387">
            <v>30</v>
          </cell>
          <cell r="AL2387">
            <v>207</v>
          </cell>
          <cell r="AM2387">
            <v>145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  <cell r="J2388">
            <v>48</v>
          </cell>
          <cell r="W2388">
            <v>48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  <cell r="J2389">
            <v>16744</v>
          </cell>
          <cell r="L2389">
            <v>293</v>
          </cell>
          <cell r="M2389">
            <v>2717</v>
          </cell>
          <cell r="N2389">
            <v>905</v>
          </cell>
          <cell r="O2389">
            <v>1543</v>
          </cell>
          <cell r="P2389">
            <v>1383</v>
          </cell>
          <cell r="Q2389">
            <v>730</v>
          </cell>
          <cell r="R2389">
            <v>772</v>
          </cell>
          <cell r="T2389">
            <v>185</v>
          </cell>
          <cell r="U2389">
            <v>49</v>
          </cell>
          <cell r="V2389">
            <v>1610</v>
          </cell>
          <cell r="W2389">
            <v>919</v>
          </cell>
          <cell r="X2389">
            <v>160</v>
          </cell>
          <cell r="Y2389">
            <v>856</v>
          </cell>
          <cell r="Z2389">
            <v>586</v>
          </cell>
          <cell r="AA2389">
            <v>101</v>
          </cell>
          <cell r="AB2389">
            <v>1395</v>
          </cell>
          <cell r="AD2389">
            <v>639</v>
          </cell>
          <cell r="AE2389">
            <v>197</v>
          </cell>
          <cell r="AF2389">
            <v>70</v>
          </cell>
          <cell r="AJ2389">
            <v>1364</v>
          </cell>
          <cell r="AL2389">
            <v>270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  <cell r="J2390">
            <v>2163</v>
          </cell>
          <cell r="M2390">
            <v>1469</v>
          </cell>
          <cell r="O2390">
            <v>179</v>
          </cell>
          <cell r="W2390">
            <v>36</v>
          </cell>
          <cell r="AA2390">
            <v>479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  <cell r="J2391">
            <v>35566</v>
          </cell>
          <cell r="L2391">
            <v>2995</v>
          </cell>
          <cell r="M2391">
            <v>3796</v>
          </cell>
          <cell r="N2391">
            <v>7655</v>
          </cell>
          <cell r="O2391">
            <v>3736</v>
          </cell>
          <cell r="R2391">
            <v>1251</v>
          </cell>
          <cell r="S2391">
            <v>13537</v>
          </cell>
          <cell r="W2391">
            <v>2596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  <cell r="J2392">
            <v>2309</v>
          </cell>
          <cell r="L2392">
            <v>842</v>
          </cell>
          <cell r="N2392">
            <v>763</v>
          </cell>
          <cell r="R2392">
            <v>704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  <cell r="J2393">
            <v>432</v>
          </cell>
          <cell r="N2393">
            <v>208</v>
          </cell>
          <cell r="AE2393">
            <v>224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  <cell r="J2394">
            <v>11379</v>
          </cell>
          <cell r="N2394">
            <v>11379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  <cell r="J2395">
            <v>352</v>
          </cell>
          <cell r="N2395">
            <v>352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13160</v>
          </cell>
          <cell r="L2396">
            <v>154</v>
          </cell>
          <cell r="M2396">
            <v>521</v>
          </cell>
          <cell r="N2396">
            <v>1141</v>
          </cell>
          <cell r="O2396">
            <v>1076</v>
          </cell>
          <cell r="P2396">
            <v>52</v>
          </cell>
          <cell r="Q2396">
            <v>495</v>
          </cell>
          <cell r="R2396">
            <v>1426</v>
          </cell>
          <cell r="S2396">
            <v>1040</v>
          </cell>
          <cell r="T2396">
            <v>312</v>
          </cell>
          <cell r="U2396">
            <v>455</v>
          </cell>
          <cell r="V2396">
            <v>90</v>
          </cell>
          <cell r="W2396">
            <v>480</v>
          </cell>
          <cell r="X2396">
            <v>526</v>
          </cell>
          <cell r="Y2396">
            <v>903</v>
          </cell>
          <cell r="Z2396">
            <v>456</v>
          </cell>
          <cell r="AA2396">
            <v>208</v>
          </cell>
          <cell r="AB2396">
            <v>182</v>
          </cell>
          <cell r="AC2396">
            <v>24</v>
          </cell>
          <cell r="AD2396">
            <v>27</v>
          </cell>
          <cell r="AE2396">
            <v>174</v>
          </cell>
          <cell r="AF2396">
            <v>255</v>
          </cell>
          <cell r="AH2396">
            <v>131</v>
          </cell>
          <cell r="AI2396">
            <v>36</v>
          </cell>
          <cell r="AJ2396">
            <v>1285</v>
          </cell>
          <cell r="AK2396">
            <v>1017</v>
          </cell>
          <cell r="AL2396">
            <v>600</v>
          </cell>
          <cell r="AM2396">
            <v>94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  <cell r="J2397">
            <v>5398</v>
          </cell>
          <cell r="M2397">
            <v>12</v>
          </cell>
          <cell r="P2397">
            <v>788</v>
          </cell>
          <cell r="S2397">
            <v>1387</v>
          </cell>
          <cell r="T2397">
            <v>375</v>
          </cell>
          <cell r="U2397">
            <v>104</v>
          </cell>
          <cell r="Y2397">
            <v>499</v>
          </cell>
          <cell r="AE2397">
            <v>31</v>
          </cell>
          <cell r="AF2397">
            <v>35</v>
          </cell>
          <cell r="AI2397">
            <v>128</v>
          </cell>
          <cell r="AJ2397">
            <v>2025</v>
          </cell>
          <cell r="AK2397">
            <v>14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16165</v>
          </cell>
          <cell r="L2398">
            <v>239</v>
          </cell>
          <cell r="M2398">
            <v>1124</v>
          </cell>
          <cell r="N2398">
            <v>977</v>
          </cell>
          <cell r="O2398">
            <v>85</v>
          </cell>
          <cell r="P2398">
            <v>726</v>
          </cell>
          <cell r="Q2398">
            <v>4978</v>
          </cell>
          <cell r="R2398">
            <v>691</v>
          </cell>
          <cell r="S2398">
            <v>17</v>
          </cell>
          <cell r="T2398">
            <v>711</v>
          </cell>
          <cell r="U2398">
            <v>2734</v>
          </cell>
          <cell r="W2398">
            <v>47</v>
          </cell>
          <cell r="X2398">
            <v>301</v>
          </cell>
          <cell r="Y2398">
            <v>203</v>
          </cell>
          <cell r="AB2398">
            <v>1609</v>
          </cell>
          <cell r="AC2398">
            <v>238</v>
          </cell>
          <cell r="AE2398">
            <v>437</v>
          </cell>
          <cell r="AF2398">
            <v>18</v>
          </cell>
          <cell r="AG2398">
            <v>84</v>
          </cell>
          <cell r="AK2398">
            <v>98</v>
          </cell>
          <cell r="AL2398">
            <v>116</v>
          </cell>
          <cell r="AM2398">
            <v>732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  <cell r="J2399">
            <v>558</v>
          </cell>
          <cell r="AM2399">
            <v>558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  <cell r="J2400">
            <v>7961</v>
          </cell>
          <cell r="R2400">
            <v>813</v>
          </cell>
          <cell r="AJ2400">
            <v>25</v>
          </cell>
          <cell r="AK2400">
            <v>2135</v>
          </cell>
          <cell r="AL2400">
            <v>4988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  <cell r="J2401">
            <v>152</v>
          </cell>
          <cell r="AL2401">
            <v>152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596362</v>
          </cell>
          <cell r="L2402">
            <v>34080</v>
          </cell>
          <cell r="M2402">
            <v>70767</v>
          </cell>
          <cell r="N2402">
            <v>67312</v>
          </cell>
          <cell r="O2402">
            <v>22572</v>
          </cell>
          <cell r="P2402">
            <v>37771</v>
          </cell>
          <cell r="Q2402">
            <v>24837</v>
          </cell>
          <cell r="R2402">
            <v>23044</v>
          </cell>
          <cell r="S2402">
            <v>17346</v>
          </cell>
          <cell r="T2402">
            <v>40166</v>
          </cell>
          <cell r="U2402">
            <v>43695</v>
          </cell>
          <cell r="V2402">
            <v>30135</v>
          </cell>
          <cell r="W2402">
            <v>26791</v>
          </cell>
          <cell r="X2402">
            <v>23303</v>
          </cell>
          <cell r="Y2402">
            <v>27440</v>
          </cell>
          <cell r="Z2402">
            <v>25240</v>
          </cell>
          <cell r="AA2402">
            <v>16423</v>
          </cell>
          <cell r="AB2402">
            <v>10299</v>
          </cell>
          <cell r="AC2402">
            <v>14095</v>
          </cell>
          <cell r="AD2402">
            <v>13335</v>
          </cell>
          <cell r="AE2402">
            <v>5585</v>
          </cell>
          <cell r="AF2402">
            <v>4276</v>
          </cell>
          <cell r="AG2402">
            <v>3008</v>
          </cell>
          <cell r="AH2402">
            <v>4526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2235</v>
          </cell>
          <cell r="L2403">
            <v>115</v>
          </cell>
          <cell r="M2403">
            <v>648</v>
          </cell>
          <cell r="R2403">
            <v>285</v>
          </cell>
          <cell r="T2403">
            <v>37</v>
          </cell>
          <cell r="Y2403">
            <v>395</v>
          </cell>
          <cell r="Z2403">
            <v>211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71683</v>
          </cell>
          <cell r="L2404">
            <v>3241</v>
          </cell>
          <cell r="M2404">
            <v>7695</v>
          </cell>
          <cell r="N2404">
            <v>7710</v>
          </cell>
          <cell r="O2404">
            <v>3409</v>
          </cell>
          <cell r="P2404">
            <v>4765</v>
          </cell>
          <cell r="Q2404">
            <v>2575</v>
          </cell>
          <cell r="R2404">
            <v>2875</v>
          </cell>
          <cell r="S2404">
            <v>1143</v>
          </cell>
          <cell r="T2404">
            <v>3996</v>
          </cell>
          <cell r="U2404">
            <v>7615</v>
          </cell>
          <cell r="V2404">
            <v>7036</v>
          </cell>
          <cell r="W2404">
            <v>4443</v>
          </cell>
          <cell r="X2404">
            <v>3772</v>
          </cell>
          <cell r="Y2404">
            <v>2570</v>
          </cell>
          <cell r="Z2404">
            <v>3926</v>
          </cell>
          <cell r="AA2404">
            <v>1347</v>
          </cell>
          <cell r="AB2404">
            <v>662</v>
          </cell>
          <cell r="AC2404">
            <v>713</v>
          </cell>
          <cell r="AD2404">
            <v>549</v>
          </cell>
          <cell r="AE2404">
            <v>1007</v>
          </cell>
          <cell r="AF2404">
            <v>442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9505</v>
          </cell>
          <cell r="L2405">
            <v>547</v>
          </cell>
          <cell r="M2405">
            <v>347</v>
          </cell>
          <cell r="N2405">
            <v>1462</v>
          </cell>
          <cell r="P2405">
            <v>600</v>
          </cell>
          <cell r="Q2405">
            <v>380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10734</v>
          </cell>
          <cell r="N2407">
            <v>2614</v>
          </cell>
          <cell r="P2407">
            <v>1029</v>
          </cell>
          <cell r="Q2407">
            <v>696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  <cell r="J2408">
            <v>11866</v>
          </cell>
          <cell r="L2408">
            <v>456</v>
          </cell>
          <cell r="M2408">
            <v>1419</v>
          </cell>
          <cell r="N2408">
            <v>1598</v>
          </cell>
          <cell r="O2408">
            <v>718</v>
          </cell>
          <cell r="P2408">
            <v>614</v>
          </cell>
          <cell r="Q2408">
            <v>826</v>
          </cell>
          <cell r="R2408">
            <v>479</v>
          </cell>
          <cell r="S2408">
            <v>249</v>
          </cell>
          <cell r="T2408">
            <v>337</v>
          </cell>
          <cell r="U2408">
            <v>460</v>
          </cell>
          <cell r="V2408">
            <v>131</v>
          </cell>
          <cell r="W2408">
            <v>347</v>
          </cell>
          <cell r="X2408">
            <v>235</v>
          </cell>
          <cell r="Y2408">
            <v>89</v>
          </cell>
          <cell r="Z2408">
            <v>651</v>
          </cell>
          <cell r="AA2408">
            <v>755</v>
          </cell>
          <cell r="AD2408">
            <v>390</v>
          </cell>
          <cell r="AE2408">
            <v>209</v>
          </cell>
          <cell r="AF2408">
            <v>343</v>
          </cell>
          <cell r="AG2408">
            <v>53</v>
          </cell>
          <cell r="AH2408">
            <v>326</v>
          </cell>
          <cell r="AI2408">
            <v>57</v>
          </cell>
          <cell r="AK2408">
            <v>20</v>
          </cell>
          <cell r="AL2408">
            <v>719</v>
          </cell>
          <cell r="AM2408">
            <v>385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9304</v>
          </cell>
          <cell r="L2409">
            <v>427</v>
          </cell>
          <cell r="M2409">
            <v>783</v>
          </cell>
          <cell r="N2409">
            <v>532</v>
          </cell>
          <cell r="O2409">
            <v>320</v>
          </cell>
          <cell r="P2409">
            <v>1170</v>
          </cell>
          <cell r="Q2409">
            <v>313</v>
          </cell>
          <cell r="R2409">
            <v>465</v>
          </cell>
          <cell r="U2409">
            <v>2812</v>
          </cell>
          <cell r="V2409">
            <v>753</v>
          </cell>
          <cell r="Z2409">
            <v>1441</v>
          </cell>
          <cell r="AG2409">
            <v>288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  <cell r="J2410">
            <v>80830</v>
          </cell>
          <cell r="L2410">
            <v>2374</v>
          </cell>
          <cell r="M2410">
            <v>8181</v>
          </cell>
          <cell r="N2410">
            <v>3293</v>
          </cell>
          <cell r="O2410">
            <v>2791</v>
          </cell>
          <cell r="P2410">
            <v>4305</v>
          </cell>
          <cell r="Q2410">
            <v>5036</v>
          </cell>
          <cell r="R2410">
            <v>3372</v>
          </cell>
          <cell r="S2410">
            <v>9723</v>
          </cell>
          <cell r="T2410">
            <v>14668</v>
          </cell>
          <cell r="U2410">
            <v>3643</v>
          </cell>
          <cell r="V2410">
            <v>2429</v>
          </cell>
          <cell r="W2410">
            <v>2282</v>
          </cell>
          <cell r="X2410">
            <v>2686</v>
          </cell>
          <cell r="Y2410">
            <v>2112</v>
          </cell>
          <cell r="Z2410">
            <v>3197</v>
          </cell>
          <cell r="AA2410">
            <v>453</v>
          </cell>
          <cell r="AB2410">
            <v>1421</v>
          </cell>
          <cell r="AC2410">
            <v>662</v>
          </cell>
          <cell r="AD2410">
            <v>328</v>
          </cell>
          <cell r="AE2410">
            <v>755</v>
          </cell>
          <cell r="AF2410">
            <v>80</v>
          </cell>
          <cell r="AG2410">
            <v>3562</v>
          </cell>
          <cell r="AH2410">
            <v>301</v>
          </cell>
          <cell r="AI2410">
            <v>296</v>
          </cell>
          <cell r="AJ2410">
            <v>356</v>
          </cell>
          <cell r="AK2410">
            <v>2524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  <cell r="J2411">
            <v>22324</v>
          </cell>
          <cell r="L2411">
            <v>1306</v>
          </cell>
          <cell r="M2411">
            <v>3681</v>
          </cell>
          <cell r="N2411">
            <v>2500</v>
          </cell>
          <cell r="O2411">
            <v>2279</v>
          </cell>
          <cell r="P2411">
            <v>1863</v>
          </cell>
          <cell r="Q2411">
            <v>1864</v>
          </cell>
          <cell r="R2411">
            <v>442</v>
          </cell>
          <cell r="S2411">
            <v>1139</v>
          </cell>
          <cell r="T2411">
            <v>1079</v>
          </cell>
          <cell r="U2411">
            <v>769</v>
          </cell>
          <cell r="V2411">
            <v>393</v>
          </cell>
          <cell r="W2411">
            <v>707</v>
          </cell>
          <cell r="X2411">
            <v>197</v>
          </cell>
          <cell r="Y2411">
            <v>914</v>
          </cell>
          <cell r="Z2411">
            <v>319</v>
          </cell>
          <cell r="AA2411">
            <v>437</v>
          </cell>
          <cell r="AB2411">
            <v>314</v>
          </cell>
          <cell r="AC2411">
            <v>831</v>
          </cell>
          <cell r="AD2411">
            <v>302</v>
          </cell>
          <cell r="AE2411">
            <v>122</v>
          </cell>
          <cell r="AG2411">
            <v>68</v>
          </cell>
          <cell r="AH2411">
            <v>287</v>
          </cell>
          <cell r="AI2411">
            <v>289</v>
          </cell>
          <cell r="AJ2411">
            <v>53</v>
          </cell>
          <cell r="AL2411">
            <v>61</v>
          </cell>
          <cell r="AM2411">
            <v>108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  <cell r="J2412">
            <v>2078</v>
          </cell>
          <cell r="M2412">
            <v>657</v>
          </cell>
          <cell r="S2412">
            <v>30</v>
          </cell>
          <cell r="T2412">
            <v>553</v>
          </cell>
          <cell r="U2412">
            <v>583</v>
          </cell>
          <cell r="X2412">
            <v>132</v>
          </cell>
          <cell r="AD2412">
            <v>123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  <cell r="J2413">
            <v>69994</v>
          </cell>
          <cell r="L2413">
            <v>4106</v>
          </cell>
          <cell r="M2413">
            <v>10211</v>
          </cell>
          <cell r="N2413">
            <v>4315</v>
          </cell>
          <cell r="O2413">
            <v>5161</v>
          </cell>
          <cell r="P2413">
            <v>3330</v>
          </cell>
          <cell r="Q2413">
            <v>6218</v>
          </cell>
          <cell r="R2413">
            <v>5078</v>
          </cell>
          <cell r="S2413">
            <v>1280</v>
          </cell>
          <cell r="T2413">
            <v>3262</v>
          </cell>
          <cell r="U2413">
            <v>6049</v>
          </cell>
          <cell r="V2413">
            <v>1662</v>
          </cell>
          <cell r="W2413">
            <v>1620</v>
          </cell>
          <cell r="X2413">
            <v>4020</v>
          </cell>
          <cell r="Y2413">
            <v>875</v>
          </cell>
          <cell r="Z2413">
            <v>2882</v>
          </cell>
          <cell r="AA2413">
            <v>690</v>
          </cell>
          <cell r="AB2413">
            <v>245</v>
          </cell>
          <cell r="AC2413">
            <v>339</v>
          </cell>
          <cell r="AD2413">
            <v>1503</v>
          </cell>
          <cell r="AE2413">
            <v>95</v>
          </cell>
          <cell r="AF2413">
            <v>391</v>
          </cell>
          <cell r="AG2413">
            <v>252</v>
          </cell>
          <cell r="AH2413">
            <v>62</v>
          </cell>
          <cell r="AI2413">
            <v>762</v>
          </cell>
          <cell r="AJ2413">
            <v>4672</v>
          </cell>
          <cell r="AK2413">
            <v>335</v>
          </cell>
          <cell r="AM2413">
            <v>316</v>
          </cell>
          <cell r="AN2413">
            <v>263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  <cell r="J2414">
            <v>3471</v>
          </cell>
          <cell r="N2414">
            <v>329</v>
          </cell>
          <cell r="O2414">
            <v>36</v>
          </cell>
          <cell r="P2414">
            <v>115</v>
          </cell>
          <cell r="R2414">
            <v>2268</v>
          </cell>
          <cell r="V2414">
            <v>47</v>
          </cell>
          <cell r="W2414">
            <v>36</v>
          </cell>
          <cell r="AG2414">
            <v>640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  <cell r="J2415">
            <v>84662</v>
          </cell>
          <cell r="M2415">
            <v>22574</v>
          </cell>
          <cell r="N2415">
            <v>4535</v>
          </cell>
          <cell r="O2415">
            <v>8001</v>
          </cell>
          <cell r="P2415">
            <v>14701</v>
          </cell>
          <cell r="Q2415">
            <v>11639</v>
          </cell>
          <cell r="S2415">
            <v>3334</v>
          </cell>
          <cell r="T2415">
            <v>2487</v>
          </cell>
          <cell r="U2415">
            <v>2137</v>
          </cell>
          <cell r="Z2415">
            <v>8088</v>
          </cell>
          <cell r="AA2415">
            <v>1567</v>
          </cell>
          <cell r="AE2415">
            <v>5599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  <cell r="J2416">
            <v>21602</v>
          </cell>
          <cell r="L2416">
            <v>2673</v>
          </cell>
          <cell r="M2416">
            <v>697</v>
          </cell>
          <cell r="N2416">
            <v>2007</v>
          </cell>
          <cell r="O2416">
            <v>12</v>
          </cell>
          <cell r="P2416">
            <v>1444</v>
          </cell>
          <cell r="Q2416">
            <v>310</v>
          </cell>
          <cell r="R2416">
            <v>8308</v>
          </cell>
          <cell r="S2416">
            <v>164</v>
          </cell>
          <cell r="W2416">
            <v>135</v>
          </cell>
          <cell r="X2416">
            <v>325</v>
          </cell>
          <cell r="Y2416">
            <v>973</v>
          </cell>
          <cell r="AE2416">
            <v>545</v>
          </cell>
          <cell r="AF2416">
            <v>1961</v>
          </cell>
          <cell r="AG2416">
            <v>2048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  <cell r="J2417">
            <v>379</v>
          </cell>
          <cell r="L2417">
            <v>28</v>
          </cell>
          <cell r="M2417">
            <v>104</v>
          </cell>
          <cell r="W2417">
            <v>43</v>
          </cell>
          <cell r="X2417">
            <v>72</v>
          </cell>
          <cell r="AG2417">
            <v>132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  <cell r="J2418">
            <v>4233</v>
          </cell>
          <cell r="N2418">
            <v>4233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  <cell r="J2419">
            <v>1539</v>
          </cell>
          <cell r="N2419">
            <v>526</v>
          </cell>
          <cell r="O2419">
            <v>538</v>
          </cell>
          <cell r="W2419">
            <v>475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41815</v>
          </cell>
          <cell r="L2420">
            <v>641</v>
          </cell>
          <cell r="M2420">
            <v>15147</v>
          </cell>
          <cell r="N2420">
            <v>1975</v>
          </cell>
          <cell r="O2420">
            <v>3414</v>
          </cell>
          <cell r="P2420">
            <v>3234</v>
          </cell>
          <cell r="Q2420">
            <v>1881</v>
          </cell>
          <cell r="R2420">
            <v>1893</v>
          </cell>
          <cell r="S2420">
            <v>2739</v>
          </cell>
          <cell r="T2420">
            <v>762</v>
          </cell>
          <cell r="U2420">
            <v>529</v>
          </cell>
          <cell r="V2420">
            <v>737</v>
          </cell>
          <cell r="W2420">
            <v>530</v>
          </cell>
          <cell r="X2420">
            <v>438</v>
          </cell>
          <cell r="Y2420">
            <v>536</v>
          </cell>
          <cell r="Z2420">
            <v>267</v>
          </cell>
          <cell r="AA2420">
            <v>257</v>
          </cell>
          <cell r="AB2420">
            <v>37</v>
          </cell>
          <cell r="AC2420">
            <v>815</v>
          </cell>
          <cell r="AD2420">
            <v>1410</v>
          </cell>
          <cell r="AE2420">
            <v>389</v>
          </cell>
          <cell r="AF2420">
            <v>1024</v>
          </cell>
          <cell r="AG2420">
            <v>21</v>
          </cell>
          <cell r="AH2420">
            <v>184</v>
          </cell>
          <cell r="AI2420">
            <v>424</v>
          </cell>
          <cell r="AJ2420">
            <v>75</v>
          </cell>
          <cell r="AK2420">
            <v>35</v>
          </cell>
          <cell r="AL2420">
            <v>341</v>
          </cell>
          <cell r="AM2420">
            <v>2080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  <cell r="J2421">
            <v>72669</v>
          </cell>
          <cell r="L2421">
            <v>999</v>
          </cell>
          <cell r="M2421">
            <v>6306</v>
          </cell>
          <cell r="N2421">
            <v>7160</v>
          </cell>
          <cell r="O2421">
            <v>4279</v>
          </cell>
          <cell r="P2421">
            <v>3258</v>
          </cell>
          <cell r="Q2421">
            <v>2699</v>
          </cell>
          <cell r="R2421">
            <v>474</v>
          </cell>
          <cell r="S2421">
            <v>1946</v>
          </cell>
          <cell r="T2421">
            <v>2881</v>
          </cell>
          <cell r="U2421">
            <v>5720</v>
          </cell>
          <cell r="V2421">
            <v>6339</v>
          </cell>
          <cell r="W2421">
            <v>15332</v>
          </cell>
          <cell r="Y2421">
            <v>1656</v>
          </cell>
          <cell r="Z2421">
            <v>223</v>
          </cell>
          <cell r="AA2421">
            <v>1422</v>
          </cell>
          <cell r="AC2421">
            <v>713</v>
          </cell>
          <cell r="AD2421">
            <v>303</v>
          </cell>
          <cell r="AE2421">
            <v>103</v>
          </cell>
          <cell r="AG2421">
            <v>216</v>
          </cell>
          <cell r="AH2421">
            <v>1854</v>
          </cell>
          <cell r="AI2421">
            <v>1992</v>
          </cell>
          <cell r="AJ2421">
            <v>1227</v>
          </cell>
          <cell r="AK2421">
            <v>987</v>
          </cell>
          <cell r="AL2421">
            <v>960</v>
          </cell>
          <cell r="AM2421">
            <v>1528</v>
          </cell>
          <cell r="AN2421">
            <v>747</v>
          </cell>
          <cell r="AO2421">
            <v>1345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  <cell r="J2422">
            <v>69269</v>
          </cell>
          <cell r="L2422">
            <v>1142</v>
          </cell>
          <cell r="M2422">
            <v>8779</v>
          </cell>
          <cell r="N2422">
            <v>1362</v>
          </cell>
          <cell r="O2422">
            <v>4114</v>
          </cell>
          <cell r="P2422">
            <v>2019</v>
          </cell>
          <cell r="Q2422">
            <v>3404</v>
          </cell>
          <cell r="R2422">
            <v>2120</v>
          </cell>
          <cell r="S2422">
            <v>3333</v>
          </cell>
          <cell r="T2422">
            <v>4253</v>
          </cell>
          <cell r="U2422">
            <v>1719</v>
          </cell>
          <cell r="V2422">
            <v>1487</v>
          </cell>
          <cell r="W2422">
            <v>3989</v>
          </cell>
          <cell r="X2422">
            <v>1152</v>
          </cell>
          <cell r="Y2422">
            <v>1993</v>
          </cell>
          <cell r="Z2422">
            <v>2295</v>
          </cell>
          <cell r="AA2422">
            <v>3327</v>
          </cell>
          <cell r="AB2422">
            <v>1684</v>
          </cell>
          <cell r="AC2422">
            <v>1000</v>
          </cell>
          <cell r="AD2422">
            <v>1281</v>
          </cell>
          <cell r="AE2422">
            <v>62</v>
          </cell>
          <cell r="AF2422">
            <v>1114</v>
          </cell>
          <cell r="AG2422">
            <v>2377</v>
          </cell>
          <cell r="AH2422">
            <v>2888</v>
          </cell>
          <cell r="AI2422">
            <v>4798</v>
          </cell>
          <cell r="AJ2422">
            <v>447</v>
          </cell>
          <cell r="AK2422">
            <v>1796</v>
          </cell>
          <cell r="AL2422">
            <v>3308</v>
          </cell>
          <cell r="AM2422">
            <v>1800</v>
          </cell>
          <cell r="AN2422">
            <v>226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  <cell r="J2423">
            <v>330</v>
          </cell>
          <cell r="N2423">
            <v>13</v>
          </cell>
          <cell r="R2423">
            <v>119</v>
          </cell>
          <cell r="S2423">
            <v>139</v>
          </cell>
          <cell r="AK2423">
            <v>59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  <cell r="J2424">
            <v>15747</v>
          </cell>
          <cell r="Q2424">
            <v>1011</v>
          </cell>
          <cell r="T2424">
            <v>555</v>
          </cell>
          <cell r="X2424">
            <v>498</v>
          </cell>
          <cell r="AH2424">
            <v>535</v>
          </cell>
          <cell r="AI2424">
            <v>3558</v>
          </cell>
          <cell r="AJ2424">
            <v>26</v>
          </cell>
          <cell r="AK2424">
            <v>2182</v>
          </cell>
          <cell r="AL2424">
            <v>60</v>
          </cell>
          <cell r="AM2424">
            <v>7322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  <cell r="J2425">
            <v>13598</v>
          </cell>
          <cell r="L2425">
            <v>350</v>
          </cell>
          <cell r="O2425">
            <v>600</v>
          </cell>
          <cell r="T2425">
            <v>2297</v>
          </cell>
          <cell r="U2425">
            <v>72</v>
          </cell>
          <cell r="AG2425">
            <v>450</v>
          </cell>
          <cell r="AH2425">
            <v>51</v>
          </cell>
          <cell r="AI2425">
            <v>5909</v>
          </cell>
          <cell r="AJ2425">
            <v>350</v>
          </cell>
          <cell r="AK2425">
            <v>1136</v>
          </cell>
          <cell r="AL2425">
            <v>2383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10685714</v>
          </cell>
          <cell r="L2426">
            <v>186374</v>
          </cell>
          <cell r="M2426">
            <v>477918</v>
          </cell>
          <cell r="N2426">
            <v>498889</v>
          </cell>
          <cell r="O2426">
            <v>497710</v>
          </cell>
          <cell r="P2426">
            <v>514088</v>
          </cell>
          <cell r="Q2426">
            <v>590168</v>
          </cell>
          <cell r="R2426">
            <v>694892</v>
          </cell>
          <cell r="S2426">
            <v>632484</v>
          </cell>
          <cell r="T2426">
            <v>655192</v>
          </cell>
          <cell r="U2426">
            <v>667559</v>
          </cell>
          <cell r="V2426">
            <v>485859</v>
          </cell>
          <cell r="W2426">
            <v>469562</v>
          </cell>
          <cell r="X2426">
            <v>450945</v>
          </cell>
          <cell r="Y2426">
            <v>390495</v>
          </cell>
          <cell r="Z2426">
            <v>349683</v>
          </cell>
          <cell r="AA2426">
            <v>320989</v>
          </cell>
          <cell r="AB2426">
            <v>317689</v>
          </cell>
          <cell r="AC2426">
            <v>295209</v>
          </cell>
          <cell r="AD2426">
            <v>261942</v>
          </cell>
          <cell r="AE2426">
            <v>268971</v>
          </cell>
          <cell r="AF2426">
            <v>261170</v>
          </cell>
          <cell r="AG2426">
            <v>208992</v>
          </cell>
          <cell r="AH2426">
            <v>173406</v>
          </cell>
          <cell r="AI2426">
            <v>206487</v>
          </cell>
          <cell r="AJ2426">
            <v>275627</v>
          </cell>
          <cell r="AK2426">
            <v>205482</v>
          </cell>
          <cell r="AL2426">
            <v>166197</v>
          </cell>
          <cell r="AM2426">
            <v>118528</v>
          </cell>
          <cell r="AN2426">
            <v>43207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53254</v>
          </cell>
          <cell r="L2427">
            <v>800</v>
          </cell>
          <cell r="M2427">
            <v>3121</v>
          </cell>
          <cell r="N2427">
            <v>3684</v>
          </cell>
          <cell r="O2427">
            <v>1151</v>
          </cell>
          <cell r="P2427">
            <v>3080</v>
          </cell>
          <cell r="Q2427">
            <v>3002</v>
          </cell>
          <cell r="R2427">
            <v>3612</v>
          </cell>
          <cell r="S2427">
            <v>2753</v>
          </cell>
          <cell r="T2427">
            <v>3758</v>
          </cell>
          <cell r="U2427">
            <v>3304</v>
          </cell>
          <cell r="V2427">
            <v>1829</v>
          </cell>
          <cell r="W2427">
            <v>4105</v>
          </cell>
          <cell r="X2427">
            <v>1526</v>
          </cell>
          <cell r="Y2427">
            <v>2635</v>
          </cell>
          <cell r="Z2427">
            <v>1041</v>
          </cell>
          <cell r="AA2427">
            <v>2196</v>
          </cell>
          <cell r="AB2427">
            <v>1797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813</v>
          </cell>
          <cell r="AH2427">
            <v>1267</v>
          </cell>
          <cell r="AI2427">
            <v>39</v>
          </cell>
          <cell r="AJ2427">
            <v>1777</v>
          </cell>
          <cell r="AK2427">
            <v>620</v>
          </cell>
          <cell r="AL2427">
            <v>771</v>
          </cell>
          <cell r="AM2427">
            <v>106</v>
          </cell>
          <cell r="AN2427">
            <v>571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1730543</v>
          </cell>
          <cell r="L2428">
            <v>22808</v>
          </cell>
          <cell r="M2428">
            <v>67094</v>
          </cell>
          <cell r="N2428">
            <v>61483</v>
          </cell>
          <cell r="O2428">
            <v>61925</v>
          </cell>
          <cell r="P2428">
            <v>79403</v>
          </cell>
          <cell r="Q2428">
            <v>95273</v>
          </cell>
          <cell r="R2428">
            <v>112650</v>
          </cell>
          <cell r="S2428">
            <v>115393</v>
          </cell>
          <cell r="T2428">
            <v>149639</v>
          </cell>
          <cell r="U2428">
            <v>137814</v>
          </cell>
          <cell r="V2428">
            <v>104522</v>
          </cell>
          <cell r="W2428">
            <v>89226</v>
          </cell>
          <cell r="X2428">
            <v>91168</v>
          </cell>
          <cell r="Y2428">
            <v>71880</v>
          </cell>
          <cell r="Z2428">
            <v>47971</v>
          </cell>
          <cell r="AA2428">
            <v>46858</v>
          </cell>
          <cell r="AB2428">
            <v>43948</v>
          </cell>
          <cell r="AC2428">
            <v>40964</v>
          </cell>
          <cell r="AD2428">
            <v>36246</v>
          </cell>
          <cell r="AE2428">
            <v>40759</v>
          </cell>
          <cell r="AF2428">
            <v>41813</v>
          </cell>
          <cell r="AG2428">
            <v>21743</v>
          </cell>
          <cell r="AH2428">
            <v>22096</v>
          </cell>
          <cell r="AI2428">
            <v>31568</v>
          </cell>
          <cell r="AJ2428">
            <v>43045</v>
          </cell>
          <cell r="AK2428">
            <v>22100</v>
          </cell>
          <cell r="AL2428">
            <v>15773</v>
          </cell>
          <cell r="AM2428">
            <v>12435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34111</v>
          </cell>
          <cell r="L2429">
            <v>399</v>
          </cell>
          <cell r="M2429">
            <v>2965</v>
          </cell>
          <cell r="N2429">
            <v>2880</v>
          </cell>
          <cell r="O2429">
            <v>1956</v>
          </cell>
          <cell r="P2429">
            <v>5023</v>
          </cell>
          <cell r="Q2429">
            <v>3446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518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1718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53098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5660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6275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456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82856</v>
          </cell>
          <cell r="L2431">
            <v>1254</v>
          </cell>
          <cell r="M2431">
            <v>779</v>
          </cell>
          <cell r="N2431">
            <v>5217</v>
          </cell>
          <cell r="O2431">
            <v>3148</v>
          </cell>
          <cell r="P2431">
            <v>8758</v>
          </cell>
          <cell r="Q2431">
            <v>5368</v>
          </cell>
          <cell r="R2431">
            <v>1200</v>
          </cell>
          <cell r="S2431">
            <v>5010</v>
          </cell>
          <cell r="T2431">
            <v>1790</v>
          </cell>
          <cell r="U2431">
            <v>4400</v>
          </cell>
          <cell r="V2431">
            <v>6015</v>
          </cell>
          <cell r="W2431">
            <v>4915</v>
          </cell>
          <cell r="X2431">
            <v>5119</v>
          </cell>
          <cell r="Y2431">
            <v>3675</v>
          </cell>
          <cell r="Z2431">
            <v>536</v>
          </cell>
          <cell r="AA2431">
            <v>1761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697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  <cell r="J2432">
            <v>85938</v>
          </cell>
          <cell r="L2432">
            <v>3425</v>
          </cell>
          <cell r="M2432">
            <v>3297</v>
          </cell>
          <cell r="N2432">
            <v>4799</v>
          </cell>
          <cell r="O2432">
            <v>5264</v>
          </cell>
          <cell r="P2432">
            <v>5095</v>
          </cell>
          <cell r="Q2432">
            <v>3460</v>
          </cell>
          <cell r="R2432">
            <v>3330</v>
          </cell>
          <cell r="S2432">
            <v>6229</v>
          </cell>
          <cell r="T2432">
            <v>5191</v>
          </cell>
          <cell r="U2432">
            <v>4092</v>
          </cell>
          <cell r="V2432">
            <v>4704</v>
          </cell>
          <cell r="W2432">
            <v>4070</v>
          </cell>
          <cell r="X2432">
            <v>4326</v>
          </cell>
          <cell r="Y2432">
            <v>3716</v>
          </cell>
          <cell r="Z2432">
            <v>2502</v>
          </cell>
          <cell r="AA2432">
            <v>2883</v>
          </cell>
          <cell r="AB2432">
            <v>3196</v>
          </cell>
          <cell r="AC2432">
            <v>1888</v>
          </cell>
          <cell r="AD2432">
            <v>3195</v>
          </cell>
          <cell r="AE2432">
            <v>2952</v>
          </cell>
          <cell r="AF2432">
            <v>1082</v>
          </cell>
          <cell r="AG2432">
            <v>972</v>
          </cell>
          <cell r="AH2432">
            <v>636</v>
          </cell>
          <cell r="AI2432">
            <v>762</v>
          </cell>
          <cell r="AJ2432">
            <v>1353</v>
          </cell>
          <cell r="AK2432">
            <v>1074</v>
          </cell>
          <cell r="AL2432">
            <v>1078</v>
          </cell>
          <cell r="AM2432">
            <v>1352</v>
          </cell>
          <cell r="AN2432">
            <v>15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  <cell r="J2433">
            <v>28947</v>
          </cell>
          <cell r="M2433">
            <v>9763</v>
          </cell>
          <cell r="N2433">
            <v>1278</v>
          </cell>
          <cell r="O2433">
            <v>3092</v>
          </cell>
          <cell r="P2433">
            <v>999</v>
          </cell>
          <cell r="Q2433">
            <v>43</v>
          </cell>
          <cell r="R2433">
            <v>3821</v>
          </cell>
          <cell r="T2433">
            <v>4660</v>
          </cell>
          <cell r="U2433">
            <v>791</v>
          </cell>
          <cell r="V2433">
            <v>11</v>
          </cell>
          <cell r="W2433">
            <v>692</v>
          </cell>
          <cell r="X2433">
            <v>367</v>
          </cell>
          <cell r="Y2433">
            <v>796</v>
          </cell>
          <cell r="Z2433">
            <v>642</v>
          </cell>
          <cell r="AA2433">
            <v>297</v>
          </cell>
          <cell r="AB2433">
            <v>220</v>
          </cell>
          <cell r="AD2433">
            <v>165</v>
          </cell>
          <cell r="AE2433">
            <v>276</v>
          </cell>
          <cell r="AI2433">
            <v>802</v>
          </cell>
          <cell r="AJ2433">
            <v>232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  <cell r="J2434">
            <v>325394</v>
          </cell>
          <cell r="L2434">
            <v>13964</v>
          </cell>
          <cell r="M2434">
            <v>26079</v>
          </cell>
          <cell r="N2434">
            <v>16577</v>
          </cell>
          <cell r="O2434">
            <v>13699</v>
          </cell>
          <cell r="P2434">
            <v>20790</v>
          </cell>
          <cell r="Q2434">
            <v>16527</v>
          </cell>
          <cell r="R2434">
            <v>14343</v>
          </cell>
          <cell r="S2434">
            <v>19584</v>
          </cell>
          <cell r="T2434">
            <v>12037</v>
          </cell>
          <cell r="U2434">
            <v>11087</v>
          </cell>
          <cell r="V2434">
            <v>20634</v>
          </cell>
          <cell r="W2434">
            <v>13441</v>
          </cell>
          <cell r="X2434">
            <v>10967</v>
          </cell>
          <cell r="Y2434">
            <v>10942</v>
          </cell>
          <cell r="Z2434">
            <v>5914</v>
          </cell>
          <cell r="AA2434">
            <v>10591</v>
          </cell>
          <cell r="AB2434">
            <v>6409</v>
          </cell>
          <cell r="AC2434">
            <v>5435</v>
          </cell>
          <cell r="AD2434">
            <v>9218</v>
          </cell>
          <cell r="AE2434">
            <v>8921</v>
          </cell>
          <cell r="AF2434">
            <v>6946</v>
          </cell>
          <cell r="AG2434">
            <v>3504</v>
          </cell>
          <cell r="AH2434">
            <v>930</v>
          </cell>
          <cell r="AI2434">
            <v>2612</v>
          </cell>
          <cell r="AJ2434">
            <v>16876</v>
          </cell>
          <cell r="AK2434">
            <v>3547</v>
          </cell>
          <cell r="AL2434">
            <v>17839</v>
          </cell>
          <cell r="AM2434">
            <v>3427</v>
          </cell>
          <cell r="AN2434">
            <v>2554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  <cell r="J2435">
            <v>253950</v>
          </cell>
          <cell r="L2435">
            <v>10376</v>
          </cell>
          <cell r="M2435">
            <v>20616</v>
          </cell>
          <cell r="N2435">
            <v>20830</v>
          </cell>
          <cell r="O2435">
            <v>19381</v>
          </cell>
          <cell r="P2435">
            <v>18929</v>
          </cell>
          <cell r="Q2435">
            <v>12468</v>
          </cell>
          <cell r="R2435">
            <v>14423</v>
          </cell>
          <cell r="S2435">
            <v>16190</v>
          </cell>
          <cell r="T2435">
            <v>11149</v>
          </cell>
          <cell r="U2435">
            <v>16332</v>
          </cell>
          <cell r="V2435">
            <v>15414</v>
          </cell>
          <cell r="W2435">
            <v>14690</v>
          </cell>
          <cell r="X2435">
            <v>11003</v>
          </cell>
          <cell r="Y2435">
            <v>9293</v>
          </cell>
          <cell r="Z2435">
            <v>9177</v>
          </cell>
          <cell r="AA2435">
            <v>8210</v>
          </cell>
          <cell r="AB2435">
            <v>4667</v>
          </cell>
          <cell r="AC2435">
            <v>4379</v>
          </cell>
          <cell r="AD2435">
            <v>2874</v>
          </cell>
          <cell r="AE2435">
            <v>2398</v>
          </cell>
          <cell r="AF2435">
            <v>2221</v>
          </cell>
          <cell r="AG2435">
            <v>923</v>
          </cell>
          <cell r="AH2435">
            <v>1645</v>
          </cell>
          <cell r="AI2435">
            <v>1282</v>
          </cell>
          <cell r="AJ2435">
            <v>2197</v>
          </cell>
          <cell r="AK2435">
            <v>995</v>
          </cell>
          <cell r="AL2435">
            <v>735</v>
          </cell>
          <cell r="AM2435">
            <v>532</v>
          </cell>
          <cell r="AN2435">
            <v>621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  <cell r="J2436">
            <v>17957</v>
          </cell>
          <cell r="L2436">
            <v>1691</v>
          </cell>
          <cell r="M2436">
            <v>281</v>
          </cell>
          <cell r="O2436">
            <v>1084</v>
          </cell>
          <cell r="Q2436">
            <v>68</v>
          </cell>
          <cell r="S2436">
            <v>443</v>
          </cell>
          <cell r="U2436">
            <v>211</v>
          </cell>
          <cell r="V2436">
            <v>215</v>
          </cell>
          <cell r="W2436">
            <v>899</v>
          </cell>
          <cell r="X2436">
            <v>3980</v>
          </cell>
          <cell r="Y2436">
            <v>107</v>
          </cell>
          <cell r="Z2436">
            <v>138</v>
          </cell>
          <cell r="AA2436">
            <v>86</v>
          </cell>
          <cell r="AB2436">
            <v>3694</v>
          </cell>
          <cell r="AC2436">
            <v>83</v>
          </cell>
          <cell r="AD2436">
            <v>352</v>
          </cell>
          <cell r="AF2436">
            <v>1969</v>
          </cell>
          <cell r="AJ2436">
            <v>110</v>
          </cell>
          <cell r="AN2436">
            <v>2546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620950</v>
          </cell>
          <cell r="L2437">
            <v>17552</v>
          </cell>
          <cell r="M2437">
            <v>36489</v>
          </cell>
          <cell r="N2437">
            <v>44548</v>
          </cell>
          <cell r="O2437">
            <v>62523</v>
          </cell>
          <cell r="P2437">
            <v>51995</v>
          </cell>
          <cell r="Q2437">
            <v>40611</v>
          </cell>
          <cell r="R2437">
            <v>27261</v>
          </cell>
          <cell r="S2437">
            <v>27823</v>
          </cell>
          <cell r="T2437">
            <v>24361</v>
          </cell>
          <cell r="U2437">
            <v>30406</v>
          </cell>
          <cell r="V2437">
            <v>35719</v>
          </cell>
          <cell r="W2437">
            <v>23814</v>
          </cell>
          <cell r="X2437">
            <v>21901</v>
          </cell>
          <cell r="Y2437">
            <v>32048</v>
          </cell>
          <cell r="Z2437">
            <v>16108</v>
          </cell>
          <cell r="AA2437">
            <v>13179</v>
          </cell>
          <cell r="AB2437">
            <v>24143</v>
          </cell>
          <cell r="AC2437">
            <v>9049</v>
          </cell>
          <cell r="AD2437">
            <v>18703</v>
          </cell>
          <cell r="AE2437">
            <v>7248</v>
          </cell>
          <cell r="AF2437">
            <v>2957</v>
          </cell>
          <cell r="AG2437">
            <v>8441</v>
          </cell>
          <cell r="AH2437">
            <v>13238</v>
          </cell>
          <cell r="AI2437">
            <v>1855</v>
          </cell>
          <cell r="AJ2437">
            <v>6647</v>
          </cell>
          <cell r="AK2437">
            <v>2019</v>
          </cell>
          <cell r="AL2437">
            <v>5301</v>
          </cell>
          <cell r="AM2437">
            <v>6129</v>
          </cell>
          <cell r="AN2437">
            <v>5004</v>
          </cell>
          <cell r="AO2437">
            <v>3878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  <cell r="J2438">
            <v>9372</v>
          </cell>
          <cell r="L2438">
            <v>391</v>
          </cell>
          <cell r="M2438">
            <v>135</v>
          </cell>
          <cell r="N2438">
            <v>552</v>
          </cell>
          <cell r="O2438">
            <v>58</v>
          </cell>
          <cell r="P2438">
            <v>185</v>
          </cell>
          <cell r="Q2438">
            <v>669</v>
          </cell>
          <cell r="R2438">
            <v>712</v>
          </cell>
          <cell r="T2438">
            <v>100</v>
          </cell>
          <cell r="U2438">
            <v>60</v>
          </cell>
          <cell r="V2438">
            <v>263</v>
          </cell>
          <cell r="W2438">
            <v>13</v>
          </cell>
          <cell r="X2438">
            <v>1260</v>
          </cell>
          <cell r="Y2438">
            <v>256</v>
          </cell>
          <cell r="Z2438">
            <v>1320</v>
          </cell>
          <cell r="AA2438">
            <v>381</v>
          </cell>
          <cell r="AB2438">
            <v>554</v>
          </cell>
          <cell r="AD2438">
            <v>1673</v>
          </cell>
          <cell r="AF2438">
            <v>790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  <cell r="J2439">
            <v>281863</v>
          </cell>
          <cell r="L2439">
            <v>1089</v>
          </cell>
          <cell r="M2439">
            <v>19923</v>
          </cell>
          <cell r="N2439">
            <v>14009</v>
          </cell>
          <cell r="O2439">
            <v>3586</v>
          </cell>
          <cell r="P2439">
            <v>1144</v>
          </cell>
          <cell r="Q2439">
            <v>15311</v>
          </cell>
          <cell r="R2439">
            <v>2717</v>
          </cell>
          <cell r="S2439">
            <v>5985</v>
          </cell>
          <cell r="T2439">
            <v>640</v>
          </cell>
          <cell r="U2439">
            <v>8809</v>
          </cell>
          <cell r="V2439">
            <v>21203</v>
          </cell>
          <cell r="W2439">
            <v>8842</v>
          </cell>
          <cell r="X2439">
            <v>25582</v>
          </cell>
          <cell r="Y2439">
            <v>3710</v>
          </cell>
          <cell r="Z2439">
            <v>104</v>
          </cell>
          <cell r="AA2439">
            <v>32037</v>
          </cell>
          <cell r="AB2439">
            <v>31250</v>
          </cell>
          <cell r="AC2439">
            <v>11018</v>
          </cell>
          <cell r="AD2439">
            <v>14309</v>
          </cell>
          <cell r="AE2439">
            <v>8450</v>
          </cell>
          <cell r="AF2439">
            <v>21622</v>
          </cell>
          <cell r="AG2439">
            <v>26180</v>
          </cell>
          <cell r="AH2439">
            <v>4343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  <cell r="J2440">
            <v>38543</v>
          </cell>
          <cell r="L2440">
            <v>2264</v>
          </cell>
          <cell r="M2440">
            <v>477</v>
          </cell>
          <cell r="N2440">
            <v>1298</v>
          </cell>
          <cell r="O2440">
            <v>4366</v>
          </cell>
          <cell r="P2440">
            <v>1926</v>
          </cell>
          <cell r="Q2440">
            <v>1657</v>
          </cell>
          <cell r="R2440">
            <v>1677</v>
          </cell>
          <cell r="S2440">
            <v>1470</v>
          </cell>
          <cell r="T2440">
            <v>6704</v>
          </cell>
          <cell r="U2440">
            <v>5966</v>
          </cell>
          <cell r="V2440">
            <v>1075</v>
          </cell>
          <cell r="W2440">
            <v>819</v>
          </cell>
          <cell r="Y2440">
            <v>1810</v>
          </cell>
          <cell r="AA2440">
            <v>3417</v>
          </cell>
          <cell r="AB2440">
            <v>2320</v>
          </cell>
          <cell r="AC2440">
            <v>53</v>
          </cell>
          <cell r="AF2440">
            <v>1244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  <cell r="J2441">
            <v>5836</v>
          </cell>
          <cell r="M2441">
            <v>267</v>
          </cell>
          <cell r="O2441">
            <v>406</v>
          </cell>
          <cell r="P2441">
            <v>132</v>
          </cell>
          <cell r="R2441">
            <v>571</v>
          </cell>
          <cell r="S2441">
            <v>119</v>
          </cell>
          <cell r="U2441">
            <v>51</v>
          </cell>
          <cell r="V2441">
            <v>209</v>
          </cell>
          <cell r="W2441">
            <v>148</v>
          </cell>
          <cell r="X2441">
            <v>120</v>
          </cell>
          <cell r="Y2441">
            <v>374</v>
          </cell>
          <cell r="AA2441">
            <v>584</v>
          </cell>
          <cell r="AB2441">
            <v>158</v>
          </cell>
          <cell r="AC2441">
            <v>931</v>
          </cell>
          <cell r="AD2441">
            <v>178</v>
          </cell>
          <cell r="AE2441">
            <v>1301</v>
          </cell>
          <cell r="AF2441">
            <v>287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  <cell r="J2442">
            <v>45336</v>
          </cell>
          <cell r="M2442">
            <v>6086</v>
          </cell>
          <cell r="O2442">
            <v>596</v>
          </cell>
          <cell r="P2442">
            <v>2278</v>
          </cell>
          <cell r="V2442">
            <v>1991</v>
          </cell>
          <cell r="W2442">
            <v>2977</v>
          </cell>
          <cell r="Z2442">
            <v>7205</v>
          </cell>
          <cell r="AC2442">
            <v>13797</v>
          </cell>
          <cell r="AG2442">
            <v>780</v>
          </cell>
          <cell r="AH2442">
            <v>9626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  <cell r="J2443">
            <v>6510</v>
          </cell>
          <cell r="L2443">
            <v>180</v>
          </cell>
          <cell r="M2443">
            <v>209</v>
          </cell>
          <cell r="O2443">
            <v>400</v>
          </cell>
          <cell r="P2443">
            <v>1440</v>
          </cell>
          <cell r="Q2443">
            <v>1172</v>
          </cell>
          <cell r="U2443">
            <v>845</v>
          </cell>
          <cell r="V2443">
            <v>124</v>
          </cell>
          <cell r="X2443">
            <v>40</v>
          </cell>
          <cell r="AB2443">
            <v>2100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209787</v>
          </cell>
          <cell r="L2444">
            <v>2543</v>
          </cell>
          <cell r="M2444">
            <v>9801</v>
          </cell>
          <cell r="N2444">
            <v>8281</v>
          </cell>
          <cell r="O2444">
            <v>7331</v>
          </cell>
          <cell r="P2444">
            <v>9222</v>
          </cell>
          <cell r="Q2444">
            <v>10315</v>
          </cell>
          <cell r="R2444">
            <v>10853</v>
          </cell>
          <cell r="S2444">
            <v>7549</v>
          </cell>
          <cell r="T2444">
            <v>8810</v>
          </cell>
          <cell r="U2444">
            <v>12200</v>
          </cell>
          <cell r="V2444">
            <v>11627</v>
          </cell>
          <cell r="W2444">
            <v>7922</v>
          </cell>
          <cell r="X2444">
            <v>5585</v>
          </cell>
          <cell r="Y2444">
            <v>5892</v>
          </cell>
          <cell r="Z2444">
            <v>8318</v>
          </cell>
          <cell r="AA2444">
            <v>7442</v>
          </cell>
          <cell r="AB2444">
            <v>7837</v>
          </cell>
          <cell r="AC2444">
            <v>8940</v>
          </cell>
          <cell r="AD2444">
            <v>11406</v>
          </cell>
          <cell r="AE2444">
            <v>5682</v>
          </cell>
          <cell r="AF2444">
            <v>4544</v>
          </cell>
          <cell r="AG2444">
            <v>6525</v>
          </cell>
          <cell r="AH2444">
            <v>5202</v>
          </cell>
          <cell r="AI2444">
            <v>5937</v>
          </cell>
          <cell r="AJ2444">
            <v>7001</v>
          </cell>
          <cell r="AK2444">
            <v>3554</v>
          </cell>
          <cell r="AL2444">
            <v>2842</v>
          </cell>
          <cell r="AM2444">
            <v>5307</v>
          </cell>
          <cell r="AN2444">
            <v>498</v>
          </cell>
          <cell r="AO2444">
            <v>821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  <cell r="J2445">
            <v>102487</v>
          </cell>
          <cell r="L2445">
            <v>58</v>
          </cell>
          <cell r="M2445">
            <v>368</v>
          </cell>
          <cell r="N2445">
            <v>234</v>
          </cell>
          <cell r="O2445">
            <v>13004</v>
          </cell>
          <cell r="P2445">
            <v>2462</v>
          </cell>
          <cell r="Q2445">
            <v>3575</v>
          </cell>
          <cell r="R2445">
            <v>2667</v>
          </cell>
          <cell r="S2445">
            <v>4174</v>
          </cell>
          <cell r="T2445">
            <v>1892</v>
          </cell>
          <cell r="U2445">
            <v>6575</v>
          </cell>
          <cell r="V2445">
            <v>4611</v>
          </cell>
          <cell r="W2445">
            <v>12324</v>
          </cell>
          <cell r="X2445">
            <v>8626</v>
          </cell>
          <cell r="Y2445">
            <v>5621</v>
          </cell>
          <cell r="Z2445">
            <v>1622</v>
          </cell>
          <cell r="AA2445">
            <v>10233</v>
          </cell>
          <cell r="AB2445">
            <v>4459</v>
          </cell>
          <cell r="AC2445">
            <v>3288</v>
          </cell>
          <cell r="AD2445">
            <v>5126</v>
          </cell>
          <cell r="AE2445">
            <v>21</v>
          </cell>
          <cell r="AF2445">
            <v>142</v>
          </cell>
          <cell r="AG2445">
            <v>922</v>
          </cell>
          <cell r="AH2445">
            <v>96</v>
          </cell>
          <cell r="AI2445">
            <v>6885</v>
          </cell>
          <cell r="AJ2445">
            <v>935</v>
          </cell>
          <cell r="AK2445">
            <v>1184</v>
          </cell>
          <cell r="AL2445">
            <v>1383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318684</v>
          </cell>
          <cell r="L2446">
            <v>14656</v>
          </cell>
          <cell r="M2446">
            <v>16706</v>
          </cell>
          <cell r="N2446">
            <v>18937</v>
          </cell>
          <cell r="O2446">
            <v>21772</v>
          </cell>
          <cell r="P2446">
            <v>19693</v>
          </cell>
          <cell r="Q2446">
            <v>9549</v>
          </cell>
          <cell r="R2446">
            <v>11860</v>
          </cell>
          <cell r="S2446">
            <v>11682</v>
          </cell>
          <cell r="T2446">
            <v>16322</v>
          </cell>
          <cell r="U2446">
            <v>12762</v>
          </cell>
          <cell r="V2446">
            <v>11310</v>
          </cell>
          <cell r="W2446">
            <v>8865</v>
          </cell>
          <cell r="X2446">
            <v>7590</v>
          </cell>
          <cell r="Y2446">
            <v>5369</v>
          </cell>
          <cell r="Z2446">
            <v>6555</v>
          </cell>
          <cell r="AA2446">
            <v>10622</v>
          </cell>
          <cell r="AB2446">
            <v>14645</v>
          </cell>
          <cell r="AC2446">
            <v>20609</v>
          </cell>
          <cell r="AD2446">
            <v>25507</v>
          </cell>
          <cell r="AE2446">
            <v>7004</v>
          </cell>
          <cell r="AF2446">
            <v>4669</v>
          </cell>
          <cell r="AG2446">
            <v>3778</v>
          </cell>
          <cell r="AH2446">
            <v>3087</v>
          </cell>
          <cell r="AI2446">
            <v>4323</v>
          </cell>
          <cell r="AJ2446">
            <v>9076</v>
          </cell>
          <cell r="AK2446">
            <v>4915</v>
          </cell>
          <cell r="AL2446">
            <v>8145</v>
          </cell>
          <cell r="AM2446">
            <v>4050</v>
          </cell>
          <cell r="AN2446">
            <v>4626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  <cell r="J2447">
            <v>6483</v>
          </cell>
          <cell r="L2447">
            <v>208</v>
          </cell>
          <cell r="M2447">
            <v>99</v>
          </cell>
          <cell r="N2447">
            <v>264</v>
          </cell>
          <cell r="O2447">
            <v>346</v>
          </cell>
          <cell r="P2447">
            <v>662</v>
          </cell>
          <cell r="Q2447">
            <v>623</v>
          </cell>
          <cell r="S2447">
            <v>54</v>
          </cell>
          <cell r="W2447">
            <v>28</v>
          </cell>
          <cell r="AB2447">
            <v>60</v>
          </cell>
          <cell r="AC2447">
            <v>148</v>
          </cell>
          <cell r="AD2447">
            <v>682</v>
          </cell>
          <cell r="AE2447">
            <v>587</v>
          </cell>
          <cell r="AF2447">
            <v>1105</v>
          </cell>
          <cell r="AH2447">
            <v>248</v>
          </cell>
          <cell r="AJ2447">
            <v>480</v>
          </cell>
          <cell r="AK2447">
            <v>184</v>
          </cell>
          <cell r="AM2447">
            <v>438</v>
          </cell>
          <cell r="AN2447">
            <v>267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  <cell r="J2448">
            <v>162854</v>
          </cell>
          <cell r="M2448">
            <v>663</v>
          </cell>
          <cell r="P2448">
            <v>892</v>
          </cell>
          <cell r="Q2448">
            <v>1870</v>
          </cell>
          <cell r="R2448">
            <v>1671</v>
          </cell>
          <cell r="S2448">
            <v>4764</v>
          </cell>
          <cell r="V2448">
            <v>515</v>
          </cell>
          <cell r="AB2448">
            <v>476</v>
          </cell>
          <cell r="AG2448">
            <v>4821</v>
          </cell>
          <cell r="AH2448">
            <v>27830</v>
          </cell>
          <cell r="AI2448">
            <v>4059</v>
          </cell>
          <cell r="AJ2448">
            <v>36590</v>
          </cell>
          <cell r="AK2448">
            <v>39837</v>
          </cell>
          <cell r="AL2448">
            <v>21040</v>
          </cell>
          <cell r="AM2448">
            <v>12539</v>
          </cell>
          <cell r="AO2448">
            <v>5287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  <cell r="J2449">
            <v>23036</v>
          </cell>
          <cell r="M2449">
            <v>1417</v>
          </cell>
          <cell r="N2449">
            <v>1580</v>
          </cell>
          <cell r="O2449">
            <v>918</v>
          </cell>
          <cell r="P2449">
            <v>781</v>
          </cell>
          <cell r="R2449">
            <v>281</v>
          </cell>
          <cell r="S2449">
            <v>648</v>
          </cell>
          <cell r="T2449">
            <v>762</v>
          </cell>
          <cell r="AE2449">
            <v>346</v>
          </cell>
          <cell r="AG2449">
            <v>161</v>
          </cell>
          <cell r="AH2449">
            <v>203</v>
          </cell>
          <cell r="AI2449">
            <v>2580</v>
          </cell>
          <cell r="AJ2449">
            <v>614</v>
          </cell>
          <cell r="AK2449">
            <v>2529</v>
          </cell>
          <cell r="AL2449">
            <v>8199</v>
          </cell>
          <cell r="AM2449">
            <v>2017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3932367</v>
          </cell>
          <cell r="L2450">
            <v>58435</v>
          </cell>
          <cell r="M2450">
            <v>120958</v>
          </cell>
          <cell r="N2450">
            <v>85832</v>
          </cell>
          <cell r="O2450">
            <v>80922</v>
          </cell>
          <cell r="P2450">
            <v>57235</v>
          </cell>
          <cell r="Q2450">
            <v>79890</v>
          </cell>
          <cell r="R2450">
            <v>204432</v>
          </cell>
          <cell r="S2450">
            <v>250771</v>
          </cell>
          <cell r="T2450">
            <v>340447</v>
          </cell>
          <cell r="U2450">
            <v>339155</v>
          </cell>
          <cell r="V2450">
            <v>244408</v>
          </cell>
          <cell r="W2450">
            <v>268495</v>
          </cell>
          <cell r="X2450">
            <v>237663</v>
          </cell>
          <cell r="Y2450">
            <v>293983</v>
          </cell>
          <cell r="Z2450">
            <v>202720</v>
          </cell>
          <cell r="AA2450">
            <v>129173</v>
          </cell>
          <cell r="AB2450">
            <v>127053</v>
          </cell>
          <cell r="AC2450">
            <v>101101</v>
          </cell>
          <cell r="AD2450">
            <v>85036</v>
          </cell>
          <cell r="AE2450">
            <v>79906</v>
          </cell>
          <cell r="AF2450">
            <v>94235</v>
          </cell>
          <cell r="AG2450">
            <v>61812</v>
          </cell>
          <cell r="AH2450">
            <v>40882</v>
          </cell>
          <cell r="AI2450">
            <v>78273</v>
          </cell>
          <cell r="AJ2450">
            <v>98134</v>
          </cell>
          <cell r="AK2450">
            <v>72775</v>
          </cell>
          <cell r="AL2450">
            <v>54917</v>
          </cell>
          <cell r="AM2450">
            <v>27905</v>
          </cell>
          <cell r="AN2450">
            <v>15819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27889</v>
          </cell>
          <cell r="L2451">
            <v>1129</v>
          </cell>
          <cell r="M2451">
            <v>1316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1173</v>
          </cell>
          <cell r="S2451">
            <v>2956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801</v>
          </cell>
          <cell r="AJ2451">
            <v>627</v>
          </cell>
          <cell r="AK2451">
            <v>566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1011723</v>
          </cell>
          <cell r="L2452">
            <v>13682</v>
          </cell>
          <cell r="M2452">
            <v>26674</v>
          </cell>
          <cell r="N2452">
            <v>7817</v>
          </cell>
          <cell r="O2452">
            <v>10639</v>
          </cell>
          <cell r="P2452">
            <v>12665</v>
          </cell>
          <cell r="Q2452">
            <v>16772</v>
          </cell>
          <cell r="R2452">
            <v>49545</v>
          </cell>
          <cell r="S2452">
            <v>60634</v>
          </cell>
          <cell r="T2452">
            <v>133062</v>
          </cell>
          <cell r="U2452">
            <v>118338</v>
          </cell>
          <cell r="V2452">
            <v>72924</v>
          </cell>
          <cell r="W2452">
            <v>71856</v>
          </cell>
          <cell r="X2452">
            <v>60318</v>
          </cell>
          <cell r="Y2452">
            <v>79987</v>
          </cell>
          <cell r="Z2452">
            <v>50046</v>
          </cell>
          <cell r="AA2452">
            <v>24874</v>
          </cell>
          <cell r="AB2452">
            <v>26517</v>
          </cell>
          <cell r="AC2452">
            <v>19788</v>
          </cell>
          <cell r="AD2452">
            <v>15355</v>
          </cell>
          <cell r="AE2452">
            <v>18217</v>
          </cell>
          <cell r="AF2452">
            <v>19542</v>
          </cell>
          <cell r="AG2452">
            <v>10821</v>
          </cell>
          <cell r="AH2452">
            <v>7993</v>
          </cell>
          <cell r="AI2452">
            <v>23841</v>
          </cell>
          <cell r="AJ2452">
            <v>21742</v>
          </cell>
          <cell r="AK2452">
            <v>15195</v>
          </cell>
          <cell r="AL2452">
            <v>10232</v>
          </cell>
          <cell r="AM2452">
            <v>8518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36144</v>
          </cell>
          <cell r="L2453">
            <v>383</v>
          </cell>
          <cell r="M2453">
            <v>1355</v>
          </cell>
          <cell r="N2453">
            <v>484</v>
          </cell>
          <cell r="O2453">
            <v>991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5739</v>
          </cell>
          <cell r="V2453">
            <v>2555</v>
          </cell>
          <cell r="W2453">
            <v>2109</v>
          </cell>
          <cell r="X2453">
            <v>653</v>
          </cell>
          <cell r="Y2453">
            <v>3068</v>
          </cell>
          <cell r="Z2453">
            <v>2773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428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127208</v>
          </cell>
          <cell r="L2454">
            <v>365</v>
          </cell>
          <cell r="M2454">
            <v>2498</v>
          </cell>
          <cell r="N2454">
            <v>1518</v>
          </cell>
          <cell r="P2454">
            <v>230</v>
          </cell>
          <cell r="R2454">
            <v>5743</v>
          </cell>
          <cell r="S2454">
            <v>3584</v>
          </cell>
          <cell r="T2454">
            <v>10077</v>
          </cell>
          <cell r="U2454">
            <v>32142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1874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121110</v>
          </cell>
          <cell r="L2455">
            <v>977</v>
          </cell>
          <cell r="M2455">
            <v>598</v>
          </cell>
          <cell r="N2455">
            <v>379</v>
          </cell>
          <cell r="O2455">
            <v>960</v>
          </cell>
          <cell r="P2455">
            <v>1005</v>
          </cell>
          <cell r="Q2455">
            <v>1600</v>
          </cell>
          <cell r="R2455">
            <v>2075</v>
          </cell>
          <cell r="S2455">
            <v>4674</v>
          </cell>
          <cell r="T2455">
            <v>16639</v>
          </cell>
          <cell r="U2455">
            <v>20472</v>
          </cell>
          <cell r="V2455">
            <v>5892</v>
          </cell>
          <cell r="W2455">
            <v>9324</v>
          </cell>
          <cell r="X2455">
            <v>8307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2588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  <cell r="J2456">
            <v>26338</v>
          </cell>
          <cell r="L2456">
            <v>614</v>
          </cell>
          <cell r="M2456">
            <v>214</v>
          </cell>
          <cell r="N2456">
            <v>767</v>
          </cell>
          <cell r="O2456">
            <v>1039</v>
          </cell>
          <cell r="P2456">
            <v>282</v>
          </cell>
          <cell r="Q2456">
            <v>667</v>
          </cell>
          <cell r="R2456">
            <v>1670</v>
          </cell>
          <cell r="S2456">
            <v>1279</v>
          </cell>
          <cell r="T2456">
            <v>2370</v>
          </cell>
          <cell r="U2456">
            <v>2956</v>
          </cell>
          <cell r="V2456">
            <v>2432</v>
          </cell>
          <cell r="W2456">
            <v>731</v>
          </cell>
          <cell r="X2456">
            <v>762</v>
          </cell>
          <cell r="Y2456">
            <v>1994</v>
          </cell>
          <cell r="Z2456">
            <v>1056</v>
          </cell>
          <cell r="AA2456">
            <v>704</v>
          </cell>
          <cell r="AB2456">
            <v>1676</v>
          </cell>
          <cell r="AC2456">
            <v>682</v>
          </cell>
          <cell r="AD2456">
            <v>884</v>
          </cell>
          <cell r="AE2456">
            <v>334</v>
          </cell>
          <cell r="AF2456">
            <v>379</v>
          </cell>
          <cell r="AG2456">
            <v>254</v>
          </cell>
          <cell r="AH2456">
            <v>397</v>
          </cell>
          <cell r="AI2456">
            <v>136</v>
          </cell>
          <cell r="AJ2456">
            <v>1118</v>
          </cell>
          <cell r="AK2456">
            <v>769</v>
          </cell>
          <cell r="AL2456">
            <v>119</v>
          </cell>
          <cell r="AM2456">
            <v>53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  <cell r="J2457">
            <v>20506</v>
          </cell>
          <cell r="L2457">
            <v>616</v>
          </cell>
          <cell r="M2457">
            <v>656</v>
          </cell>
          <cell r="N2457">
            <v>415</v>
          </cell>
          <cell r="O2457">
            <v>181</v>
          </cell>
          <cell r="P2457">
            <v>13545</v>
          </cell>
          <cell r="S2457">
            <v>1680</v>
          </cell>
          <cell r="U2457">
            <v>108</v>
          </cell>
          <cell r="V2457">
            <v>937</v>
          </cell>
          <cell r="AA2457">
            <v>130</v>
          </cell>
          <cell r="AB2457">
            <v>492</v>
          </cell>
          <cell r="AF2457">
            <v>562</v>
          </cell>
          <cell r="AG2457">
            <v>1184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154807</v>
          </cell>
          <cell r="L2458">
            <v>7084</v>
          </cell>
          <cell r="M2458">
            <v>7964</v>
          </cell>
          <cell r="N2458">
            <v>10899</v>
          </cell>
          <cell r="O2458">
            <v>11624</v>
          </cell>
          <cell r="P2458">
            <v>9194</v>
          </cell>
          <cell r="Q2458">
            <v>4161</v>
          </cell>
          <cell r="R2458">
            <v>4062</v>
          </cell>
          <cell r="S2458">
            <v>8042</v>
          </cell>
          <cell r="T2458">
            <v>10747</v>
          </cell>
          <cell r="U2458">
            <v>13512</v>
          </cell>
          <cell r="V2458">
            <v>6523</v>
          </cell>
          <cell r="W2458">
            <v>4393</v>
          </cell>
          <cell r="X2458">
            <v>7423</v>
          </cell>
          <cell r="Y2458">
            <v>10531</v>
          </cell>
          <cell r="Z2458">
            <v>9141</v>
          </cell>
          <cell r="AA2458">
            <v>2928</v>
          </cell>
          <cell r="AB2458">
            <v>3691</v>
          </cell>
          <cell r="AC2458">
            <v>1875</v>
          </cell>
          <cell r="AD2458">
            <v>3412</v>
          </cell>
          <cell r="AE2458">
            <v>2986</v>
          </cell>
          <cell r="AF2458">
            <v>1483</v>
          </cell>
          <cell r="AG2458">
            <v>740</v>
          </cell>
          <cell r="AH2458">
            <v>31</v>
          </cell>
          <cell r="AI2458">
            <v>1936</v>
          </cell>
          <cell r="AJ2458">
            <v>1138</v>
          </cell>
          <cell r="AK2458">
            <v>1545</v>
          </cell>
          <cell r="AL2458">
            <v>7096</v>
          </cell>
          <cell r="AM2458">
            <v>371</v>
          </cell>
          <cell r="AN2458">
            <v>275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  <cell r="J2459">
            <v>37079</v>
          </cell>
          <cell r="L2459">
            <v>1014</v>
          </cell>
          <cell r="M2459">
            <v>829</v>
          </cell>
          <cell r="N2459">
            <v>1996</v>
          </cell>
          <cell r="O2459">
            <v>2017</v>
          </cell>
          <cell r="P2459">
            <v>570</v>
          </cell>
          <cell r="Q2459">
            <v>1519</v>
          </cell>
          <cell r="R2459">
            <v>2144</v>
          </cell>
          <cell r="S2459">
            <v>1194</v>
          </cell>
          <cell r="T2459">
            <v>2091</v>
          </cell>
          <cell r="U2459">
            <v>4733</v>
          </cell>
          <cell r="V2459">
            <v>2990</v>
          </cell>
          <cell r="W2459">
            <v>2177</v>
          </cell>
          <cell r="X2459">
            <v>3021</v>
          </cell>
          <cell r="Y2459">
            <v>2318</v>
          </cell>
          <cell r="Z2459">
            <v>1688</v>
          </cell>
          <cell r="AA2459">
            <v>378</v>
          </cell>
          <cell r="AB2459">
            <v>1136</v>
          </cell>
          <cell r="AC2459">
            <v>148</v>
          </cell>
          <cell r="AD2459">
            <v>571</v>
          </cell>
          <cell r="AE2459">
            <v>341</v>
          </cell>
          <cell r="AF2459">
            <v>476</v>
          </cell>
          <cell r="AG2459">
            <v>103</v>
          </cell>
          <cell r="AH2459">
            <v>256</v>
          </cell>
          <cell r="AI2459">
            <v>353</v>
          </cell>
          <cell r="AJ2459">
            <v>2141</v>
          </cell>
          <cell r="AK2459">
            <v>146</v>
          </cell>
          <cell r="AL2459">
            <v>78</v>
          </cell>
          <cell r="AM2459">
            <v>468</v>
          </cell>
          <cell r="AN2459">
            <v>183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  <cell r="J2460">
            <v>1805</v>
          </cell>
          <cell r="L2460">
            <v>15</v>
          </cell>
          <cell r="M2460">
            <v>12</v>
          </cell>
          <cell r="R2460">
            <v>27</v>
          </cell>
          <cell r="S2460">
            <v>251</v>
          </cell>
          <cell r="T2460">
            <v>118</v>
          </cell>
          <cell r="U2460">
            <v>1030</v>
          </cell>
          <cell r="X2460">
            <v>46</v>
          </cell>
          <cell r="AB2460">
            <v>306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  <cell r="J2461">
            <v>332912</v>
          </cell>
          <cell r="L2461">
            <v>3217</v>
          </cell>
          <cell r="M2461">
            <v>12023</v>
          </cell>
          <cell r="N2461">
            <v>15749</v>
          </cell>
          <cell r="O2461">
            <v>16820</v>
          </cell>
          <cell r="P2461">
            <v>10218</v>
          </cell>
          <cell r="Q2461">
            <v>5521</v>
          </cell>
          <cell r="R2461">
            <v>7320</v>
          </cell>
          <cell r="S2461">
            <v>4715</v>
          </cell>
          <cell r="T2461">
            <v>8944</v>
          </cell>
          <cell r="U2461">
            <v>37579</v>
          </cell>
          <cell r="V2461">
            <v>16772</v>
          </cell>
          <cell r="W2461">
            <v>6008</v>
          </cell>
          <cell r="X2461">
            <v>16875</v>
          </cell>
          <cell r="Y2461">
            <v>4166</v>
          </cell>
          <cell r="Z2461">
            <v>29950</v>
          </cell>
          <cell r="AA2461">
            <v>3006</v>
          </cell>
          <cell r="AB2461">
            <v>19263</v>
          </cell>
          <cell r="AC2461">
            <v>8764</v>
          </cell>
          <cell r="AD2461">
            <v>4525</v>
          </cell>
          <cell r="AE2461">
            <v>3007</v>
          </cell>
          <cell r="AF2461">
            <v>3413</v>
          </cell>
          <cell r="AG2461">
            <v>1060</v>
          </cell>
          <cell r="AH2461">
            <v>7781</v>
          </cell>
          <cell r="AI2461">
            <v>2460</v>
          </cell>
          <cell r="AJ2461">
            <v>14681</v>
          </cell>
          <cell r="AK2461">
            <v>7805</v>
          </cell>
          <cell r="AL2461">
            <v>12363</v>
          </cell>
          <cell r="AM2461">
            <v>1080</v>
          </cell>
          <cell r="AN2461">
            <v>47827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  <cell r="J2462">
            <v>13374</v>
          </cell>
          <cell r="Q2462">
            <v>1216</v>
          </cell>
          <cell r="S2462">
            <v>390</v>
          </cell>
          <cell r="X2462">
            <v>27</v>
          </cell>
          <cell r="Z2462">
            <v>2550</v>
          </cell>
          <cell r="AA2462">
            <v>2730</v>
          </cell>
          <cell r="AC2462">
            <v>1608</v>
          </cell>
          <cell r="AE2462">
            <v>2258</v>
          </cell>
          <cell r="AF2462">
            <v>2595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  <cell r="J2463">
            <v>89109</v>
          </cell>
          <cell r="M2463">
            <v>4447</v>
          </cell>
          <cell r="N2463">
            <v>10503</v>
          </cell>
          <cell r="O2463">
            <v>21643</v>
          </cell>
          <cell r="P2463">
            <v>8167</v>
          </cell>
          <cell r="R2463">
            <v>8323</v>
          </cell>
          <cell r="T2463">
            <v>3056</v>
          </cell>
          <cell r="X2463">
            <v>3551</v>
          </cell>
          <cell r="Y2463">
            <v>7063</v>
          </cell>
          <cell r="Z2463">
            <v>11389</v>
          </cell>
          <cell r="AC2463">
            <v>4807</v>
          </cell>
          <cell r="AE2463">
            <v>6160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  <cell r="J2464">
            <v>14813</v>
          </cell>
          <cell r="L2464">
            <v>373</v>
          </cell>
          <cell r="M2464">
            <v>1464</v>
          </cell>
          <cell r="N2464">
            <v>613</v>
          </cell>
          <cell r="O2464">
            <v>1681</v>
          </cell>
          <cell r="P2464">
            <v>788</v>
          </cell>
          <cell r="Q2464">
            <v>811</v>
          </cell>
          <cell r="R2464">
            <v>774</v>
          </cell>
          <cell r="S2464">
            <v>123</v>
          </cell>
          <cell r="T2464">
            <v>801</v>
          </cell>
          <cell r="X2464">
            <v>1669</v>
          </cell>
          <cell r="Y2464">
            <v>943</v>
          </cell>
          <cell r="Z2464">
            <v>875</v>
          </cell>
          <cell r="AA2464">
            <v>3467</v>
          </cell>
          <cell r="AB2464">
            <v>339</v>
          </cell>
          <cell r="AF2464">
            <v>92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  <cell r="J2465">
            <v>901</v>
          </cell>
          <cell r="O2465">
            <v>93</v>
          </cell>
          <cell r="S2465">
            <v>249</v>
          </cell>
          <cell r="U2465">
            <v>87</v>
          </cell>
          <cell r="W2465">
            <v>251</v>
          </cell>
          <cell r="Y2465">
            <v>221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  <cell r="J2466">
            <v>56843</v>
          </cell>
          <cell r="M2466">
            <v>5768</v>
          </cell>
          <cell r="N2466">
            <v>5631</v>
          </cell>
          <cell r="O2466">
            <v>4034</v>
          </cell>
          <cell r="T2466">
            <v>846</v>
          </cell>
          <cell r="V2466">
            <v>1855</v>
          </cell>
          <cell r="X2466">
            <v>27465</v>
          </cell>
          <cell r="Z2466">
            <v>6813</v>
          </cell>
          <cell r="AA2466">
            <v>1545</v>
          </cell>
          <cell r="AC2466">
            <v>2886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  <cell r="J2467">
            <v>8344</v>
          </cell>
          <cell r="M2467">
            <v>215</v>
          </cell>
          <cell r="N2467">
            <v>682</v>
          </cell>
          <cell r="Q2467">
            <v>435</v>
          </cell>
          <cell r="S2467">
            <v>410</v>
          </cell>
          <cell r="V2467">
            <v>5350</v>
          </cell>
          <cell r="W2467">
            <v>171</v>
          </cell>
          <cell r="X2467">
            <v>460</v>
          </cell>
          <cell r="Y2467">
            <v>482</v>
          </cell>
          <cell r="AC2467">
            <v>139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53295</v>
          </cell>
          <cell r="L2468">
            <v>671</v>
          </cell>
          <cell r="M2468">
            <v>3245</v>
          </cell>
          <cell r="N2468">
            <v>1399</v>
          </cell>
          <cell r="O2468">
            <v>1998</v>
          </cell>
          <cell r="P2468">
            <v>629</v>
          </cell>
          <cell r="Q2468">
            <v>1517</v>
          </cell>
          <cell r="R2468">
            <v>4187</v>
          </cell>
          <cell r="S2468">
            <v>3537</v>
          </cell>
          <cell r="T2468">
            <v>2708</v>
          </cell>
          <cell r="U2468">
            <v>3514</v>
          </cell>
          <cell r="V2468">
            <v>3298</v>
          </cell>
          <cell r="W2468">
            <v>1990</v>
          </cell>
          <cell r="X2468">
            <v>2997</v>
          </cell>
          <cell r="Y2468">
            <v>2467</v>
          </cell>
          <cell r="Z2468">
            <v>1825</v>
          </cell>
          <cell r="AA2468">
            <v>1012</v>
          </cell>
          <cell r="AB2468">
            <v>635</v>
          </cell>
          <cell r="AC2468">
            <v>866</v>
          </cell>
          <cell r="AD2468">
            <v>698</v>
          </cell>
          <cell r="AE2468">
            <v>1698</v>
          </cell>
          <cell r="AF2468">
            <v>3054</v>
          </cell>
          <cell r="AG2468">
            <v>853</v>
          </cell>
          <cell r="AH2468">
            <v>1025</v>
          </cell>
          <cell r="AI2468">
            <v>205</v>
          </cell>
          <cell r="AJ2468">
            <v>611</v>
          </cell>
          <cell r="AK2468">
            <v>2566</v>
          </cell>
          <cell r="AL2468">
            <v>878</v>
          </cell>
          <cell r="AM2468">
            <v>2520</v>
          </cell>
          <cell r="AN2468">
            <v>692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  <cell r="J2469">
            <v>74559</v>
          </cell>
          <cell r="L2469">
            <v>323</v>
          </cell>
          <cell r="M2469">
            <v>16263</v>
          </cell>
          <cell r="N2469">
            <v>3981</v>
          </cell>
          <cell r="O2469">
            <v>2078</v>
          </cell>
          <cell r="P2469">
            <v>1126</v>
          </cell>
          <cell r="Q2469">
            <v>1530</v>
          </cell>
          <cell r="R2469">
            <v>1426</v>
          </cell>
          <cell r="S2469">
            <v>102</v>
          </cell>
          <cell r="T2469">
            <v>4569</v>
          </cell>
          <cell r="U2469">
            <v>3246</v>
          </cell>
          <cell r="V2469">
            <v>4008</v>
          </cell>
          <cell r="W2469">
            <v>878</v>
          </cell>
          <cell r="X2469">
            <v>2121</v>
          </cell>
          <cell r="Y2469">
            <v>3687</v>
          </cell>
          <cell r="Z2469">
            <v>121</v>
          </cell>
          <cell r="AA2469">
            <v>3882</v>
          </cell>
          <cell r="AB2469">
            <v>12905</v>
          </cell>
          <cell r="AC2469">
            <v>3916</v>
          </cell>
          <cell r="AD2469">
            <v>1971</v>
          </cell>
          <cell r="AF2469">
            <v>2463</v>
          </cell>
          <cell r="AJ2469">
            <v>401</v>
          </cell>
          <cell r="AK2469">
            <v>1521</v>
          </cell>
          <cell r="AL2469">
            <v>1224</v>
          </cell>
          <cell r="AN2469">
            <v>817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  <cell r="J2470">
            <v>107793</v>
          </cell>
          <cell r="L2470">
            <v>4775</v>
          </cell>
          <cell r="M2470">
            <v>3223</v>
          </cell>
          <cell r="N2470">
            <v>2804</v>
          </cell>
          <cell r="O2470">
            <v>8486</v>
          </cell>
          <cell r="P2470">
            <v>3459</v>
          </cell>
          <cell r="Q2470">
            <v>4202</v>
          </cell>
          <cell r="R2470">
            <v>3889</v>
          </cell>
          <cell r="S2470">
            <v>2640</v>
          </cell>
          <cell r="T2470">
            <v>4046</v>
          </cell>
          <cell r="U2470">
            <v>7961</v>
          </cell>
          <cell r="V2470">
            <v>7025</v>
          </cell>
          <cell r="W2470">
            <v>3810</v>
          </cell>
          <cell r="X2470">
            <v>3975</v>
          </cell>
          <cell r="Y2470">
            <v>4111</v>
          </cell>
          <cell r="Z2470">
            <v>5755</v>
          </cell>
          <cell r="AA2470">
            <v>1179</v>
          </cell>
          <cell r="AB2470">
            <v>4188</v>
          </cell>
          <cell r="AC2470">
            <v>1658</v>
          </cell>
          <cell r="AD2470">
            <v>5471</v>
          </cell>
          <cell r="AE2470">
            <v>1009</v>
          </cell>
          <cell r="AF2470">
            <v>831</v>
          </cell>
          <cell r="AG2470">
            <v>99</v>
          </cell>
          <cell r="AH2470">
            <v>11168</v>
          </cell>
          <cell r="AI2470">
            <v>366</v>
          </cell>
          <cell r="AJ2470">
            <v>430</v>
          </cell>
          <cell r="AK2470">
            <v>7777</v>
          </cell>
          <cell r="AL2470">
            <v>3004</v>
          </cell>
          <cell r="AM2470">
            <v>452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  <cell r="J2471">
            <v>2691</v>
          </cell>
          <cell r="O2471">
            <v>423</v>
          </cell>
          <cell r="Q2471">
            <v>105</v>
          </cell>
          <cell r="AH2471">
            <v>331</v>
          </cell>
          <cell r="AJ2471">
            <v>873</v>
          </cell>
          <cell r="AK2471">
            <v>200</v>
          </cell>
          <cell r="AL2471">
            <v>759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  <cell r="J2472">
            <v>32313</v>
          </cell>
          <cell r="L2472">
            <v>1959</v>
          </cell>
          <cell r="P2472">
            <v>611</v>
          </cell>
          <cell r="Q2472">
            <v>3630</v>
          </cell>
          <cell r="AI2472">
            <v>6049</v>
          </cell>
          <cell r="AJ2472">
            <v>3848</v>
          </cell>
          <cell r="AK2472">
            <v>8056</v>
          </cell>
          <cell r="AN2472">
            <v>8160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  <cell r="J2473">
            <v>8391</v>
          </cell>
          <cell r="N2473">
            <v>771</v>
          </cell>
          <cell r="O2473">
            <v>86</v>
          </cell>
          <cell r="AJ2473">
            <v>41</v>
          </cell>
          <cell r="AK2473">
            <v>1725</v>
          </cell>
          <cell r="AL2473">
            <v>1665</v>
          </cell>
          <cell r="AM2473">
            <v>3692</v>
          </cell>
          <cell r="AN2473">
            <v>411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2365669</v>
          </cell>
          <cell r="L2474">
            <v>93516</v>
          </cell>
          <cell r="M2474">
            <v>200884</v>
          </cell>
          <cell r="N2474">
            <v>163040</v>
          </cell>
          <cell r="O2474">
            <v>190362</v>
          </cell>
          <cell r="P2474">
            <v>188920</v>
          </cell>
          <cell r="Q2474">
            <v>208968</v>
          </cell>
          <cell r="R2474">
            <v>189154</v>
          </cell>
          <cell r="S2474">
            <v>153884</v>
          </cell>
          <cell r="T2474">
            <v>140038</v>
          </cell>
          <cell r="U2474">
            <v>108013</v>
          </cell>
          <cell r="V2474">
            <v>79147</v>
          </cell>
          <cell r="W2474">
            <v>70013</v>
          </cell>
          <cell r="X2474">
            <v>67667</v>
          </cell>
          <cell r="Y2474">
            <v>63880</v>
          </cell>
          <cell r="Z2474">
            <v>50176</v>
          </cell>
          <cell r="AA2474">
            <v>44089</v>
          </cell>
          <cell r="AB2474">
            <v>51832</v>
          </cell>
          <cell r="AC2474">
            <v>57241</v>
          </cell>
          <cell r="AD2474">
            <v>40367</v>
          </cell>
          <cell r="AE2474">
            <v>42261</v>
          </cell>
          <cell r="AF2474">
            <v>40478</v>
          </cell>
          <cell r="AG2474">
            <v>23076</v>
          </cell>
          <cell r="AH2474">
            <v>16884</v>
          </cell>
          <cell r="AI2474">
            <v>16050</v>
          </cell>
          <cell r="AJ2474">
            <v>16695</v>
          </cell>
          <cell r="AK2474">
            <v>17641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14925</v>
          </cell>
          <cell r="L2475">
            <v>598</v>
          </cell>
          <cell r="M2475">
            <v>2477</v>
          </cell>
          <cell r="N2475">
            <v>500</v>
          </cell>
          <cell r="O2475">
            <v>410</v>
          </cell>
          <cell r="P2475">
            <v>1016</v>
          </cell>
          <cell r="Q2475">
            <v>684</v>
          </cell>
          <cell r="R2475">
            <v>475</v>
          </cell>
          <cell r="S2475">
            <v>461</v>
          </cell>
          <cell r="T2475">
            <v>451</v>
          </cell>
          <cell r="U2475">
            <v>376</v>
          </cell>
          <cell r="V2475">
            <v>268</v>
          </cell>
          <cell r="W2475">
            <v>462</v>
          </cell>
          <cell r="X2475">
            <v>2095</v>
          </cell>
          <cell r="Y2475">
            <v>183</v>
          </cell>
          <cell r="Z2475">
            <v>156</v>
          </cell>
          <cell r="AA2475">
            <v>498</v>
          </cell>
          <cell r="AB2475">
            <v>1347</v>
          </cell>
          <cell r="AC2475">
            <v>178</v>
          </cell>
          <cell r="AD2475">
            <v>815</v>
          </cell>
          <cell r="AE2475">
            <v>1117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449912</v>
          </cell>
          <cell r="L2476">
            <v>13006</v>
          </cell>
          <cell r="M2476">
            <v>36686</v>
          </cell>
          <cell r="N2476">
            <v>35152</v>
          </cell>
          <cell r="O2476">
            <v>38080</v>
          </cell>
          <cell r="P2476">
            <v>39629</v>
          </cell>
          <cell r="Q2476">
            <v>45601</v>
          </cell>
          <cell r="R2476">
            <v>38653</v>
          </cell>
          <cell r="S2476">
            <v>34399</v>
          </cell>
          <cell r="T2476">
            <v>28512</v>
          </cell>
          <cell r="U2476">
            <v>18804</v>
          </cell>
          <cell r="V2476">
            <v>14164</v>
          </cell>
          <cell r="W2476">
            <v>14956</v>
          </cell>
          <cell r="X2476">
            <v>9858</v>
          </cell>
          <cell r="Y2476">
            <v>9337</v>
          </cell>
          <cell r="Z2476">
            <v>3801</v>
          </cell>
          <cell r="AA2476">
            <v>8770</v>
          </cell>
          <cell r="AB2476">
            <v>13093</v>
          </cell>
          <cell r="AC2476">
            <v>13412</v>
          </cell>
          <cell r="AD2476">
            <v>11344</v>
          </cell>
          <cell r="AE2476">
            <v>6008</v>
          </cell>
          <cell r="AF2476">
            <v>6857</v>
          </cell>
          <cell r="AG2476">
            <v>2643</v>
          </cell>
          <cell r="AH2476">
            <v>1416</v>
          </cell>
          <cell r="AI2476">
            <v>1477</v>
          </cell>
          <cell r="AJ2476">
            <v>1731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23824</v>
          </cell>
          <cell r="L2477">
            <v>557</v>
          </cell>
          <cell r="M2477">
            <v>2321</v>
          </cell>
          <cell r="N2477">
            <v>2761</v>
          </cell>
          <cell r="O2477">
            <v>2441</v>
          </cell>
          <cell r="P2477">
            <v>2469</v>
          </cell>
          <cell r="Q2477">
            <v>2251</v>
          </cell>
          <cell r="R2477">
            <v>3023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219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31096</v>
          </cell>
          <cell r="L2479">
            <v>2327</v>
          </cell>
          <cell r="M2479">
            <v>1863</v>
          </cell>
          <cell r="N2479">
            <v>3430</v>
          </cell>
          <cell r="O2479">
            <v>2975</v>
          </cell>
          <cell r="P2479">
            <v>2028</v>
          </cell>
          <cell r="Q2479">
            <v>2540</v>
          </cell>
          <cell r="R2479">
            <v>1083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979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27734</v>
          </cell>
          <cell r="L2480">
            <v>1888</v>
          </cell>
          <cell r="M2480">
            <v>5799</v>
          </cell>
          <cell r="N2480">
            <v>1489</v>
          </cell>
          <cell r="O2480">
            <v>1868</v>
          </cell>
          <cell r="P2480">
            <v>1813</v>
          </cell>
          <cell r="Q2480">
            <v>2380</v>
          </cell>
          <cell r="R2480">
            <v>1459</v>
          </cell>
          <cell r="S2480">
            <v>1210</v>
          </cell>
          <cell r="T2480">
            <v>1244</v>
          </cell>
          <cell r="U2480">
            <v>1573</v>
          </cell>
          <cell r="V2480">
            <v>1364</v>
          </cell>
          <cell r="W2480">
            <v>309</v>
          </cell>
          <cell r="X2480">
            <v>393</v>
          </cell>
          <cell r="Y2480">
            <v>420</v>
          </cell>
          <cell r="Z2480">
            <v>599</v>
          </cell>
          <cell r="AA2480">
            <v>186</v>
          </cell>
          <cell r="AB2480">
            <v>440</v>
          </cell>
          <cell r="AD2480">
            <v>113</v>
          </cell>
          <cell r="AF2480">
            <v>491</v>
          </cell>
          <cell r="AG2480">
            <v>773</v>
          </cell>
          <cell r="AH2480">
            <v>277</v>
          </cell>
          <cell r="AI2480">
            <v>206</v>
          </cell>
          <cell r="AJ2480">
            <v>320</v>
          </cell>
          <cell r="AK2480">
            <v>373</v>
          </cell>
          <cell r="AL2480">
            <v>620</v>
          </cell>
          <cell r="AM2480">
            <v>127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  <cell r="J2481">
            <v>10584</v>
          </cell>
          <cell r="M2481">
            <v>4124</v>
          </cell>
          <cell r="N2481">
            <v>2471</v>
          </cell>
          <cell r="P2481">
            <v>137</v>
          </cell>
          <cell r="Q2481">
            <v>154</v>
          </cell>
          <cell r="R2481">
            <v>121</v>
          </cell>
          <cell r="S2481">
            <v>1362</v>
          </cell>
          <cell r="U2481">
            <v>999</v>
          </cell>
          <cell r="W2481">
            <v>1216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144574</v>
          </cell>
          <cell r="L2482">
            <v>5642</v>
          </cell>
          <cell r="M2482">
            <v>24360</v>
          </cell>
          <cell r="N2482">
            <v>9473</v>
          </cell>
          <cell r="O2482">
            <v>8829</v>
          </cell>
          <cell r="P2482">
            <v>14742</v>
          </cell>
          <cell r="Q2482">
            <v>12986</v>
          </cell>
          <cell r="R2482">
            <v>10032</v>
          </cell>
          <cell r="S2482">
            <v>5505</v>
          </cell>
          <cell r="T2482">
            <v>7342</v>
          </cell>
          <cell r="U2482">
            <v>9567</v>
          </cell>
          <cell r="V2482">
            <v>7171</v>
          </cell>
          <cell r="W2482">
            <v>3082</v>
          </cell>
          <cell r="X2482">
            <v>6439</v>
          </cell>
          <cell r="Y2482">
            <v>2787</v>
          </cell>
          <cell r="Z2482">
            <v>896</v>
          </cell>
          <cell r="AA2482">
            <v>2660</v>
          </cell>
          <cell r="AB2482">
            <v>2227</v>
          </cell>
          <cell r="AC2482">
            <v>1538</v>
          </cell>
          <cell r="AD2482">
            <v>451</v>
          </cell>
          <cell r="AE2482">
            <v>1845</v>
          </cell>
          <cell r="AF2482">
            <v>1210</v>
          </cell>
          <cell r="AG2482">
            <v>2370</v>
          </cell>
          <cell r="AH2482">
            <v>677</v>
          </cell>
          <cell r="AI2482">
            <v>1344</v>
          </cell>
          <cell r="AJ2482">
            <v>332</v>
          </cell>
          <cell r="AK2482">
            <v>648</v>
          </cell>
          <cell r="AM2482">
            <v>182</v>
          </cell>
          <cell r="AN2482">
            <v>237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  <cell r="J2483">
            <v>41263</v>
          </cell>
          <cell r="L2483">
            <v>6040</v>
          </cell>
          <cell r="M2483">
            <v>7039</v>
          </cell>
          <cell r="N2483">
            <v>4294</v>
          </cell>
          <cell r="O2483">
            <v>4048</v>
          </cell>
          <cell r="P2483">
            <v>3980</v>
          </cell>
          <cell r="Q2483">
            <v>2232</v>
          </cell>
          <cell r="R2483">
            <v>2615</v>
          </cell>
          <cell r="S2483">
            <v>2118</v>
          </cell>
          <cell r="T2483">
            <v>2285</v>
          </cell>
          <cell r="U2483">
            <v>1467</v>
          </cell>
          <cell r="V2483">
            <v>690</v>
          </cell>
          <cell r="W2483">
            <v>482</v>
          </cell>
          <cell r="X2483">
            <v>650</v>
          </cell>
          <cell r="Y2483">
            <v>149</v>
          </cell>
          <cell r="Z2483">
            <v>612</v>
          </cell>
          <cell r="AA2483">
            <v>149</v>
          </cell>
          <cell r="AB2483">
            <v>157</v>
          </cell>
          <cell r="AC2483">
            <v>139</v>
          </cell>
          <cell r="AD2483">
            <v>83</v>
          </cell>
          <cell r="AE2483">
            <v>558</v>
          </cell>
          <cell r="AF2483">
            <v>222</v>
          </cell>
          <cell r="AG2483">
            <v>220</v>
          </cell>
          <cell r="AH2483">
            <v>70</v>
          </cell>
          <cell r="AI2483">
            <v>208</v>
          </cell>
          <cell r="AJ2483">
            <v>27</v>
          </cell>
          <cell r="AK2483">
            <v>34</v>
          </cell>
          <cell r="AL2483">
            <v>250</v>
          </cell>
          <cell r="AM2483">
            <v>445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  <cell r="J2484">
            <v>1875</v>
          </cell>
          <cell r="L2484">
            <v>57</v>
          </cell>
          <cell r="M2484">
            <v>976</v>
          </cell>
          <cell r="N2484">
            <v>623</v>
          </cell>
          <cell r="P2484">
            <v>40</v>
          </cell>
          <cell r="S2484">
            <v>107</v>
          </cell>
          <cell r="Y2484">
            <v>72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194307</v>
          </cell>
          <cell r="L2485">
            <v>14317</v>
          </cell>
          <cell r="M2485">
            <v>36072</v>
          </cell>
          <cell r="N2485">
            <v>12362</v>
          </cell>
          <cell r="O2485">
            <v>16062</v>
          </cell>
          <cell r="P2485">
            <v>17240</v>
          </cell>
          <cell r="Q2485">
            <v>17430</v>
          </cell>
          <cell r="R2485">
            <v>10401</v>
          </cell>
          <cell r="S2485">
            <v>6352</v>
          </cell>
          <cell r="T2485">
            <v>6602</v>
          </cell>
          <cell r="U2485">
            <v>7254</v>
          </cell>
          <cell r="V2485">
            <v>3991</v>
          </cell>
          <cell r="W2485">
            <v>1200</v>
          </cell>
          <cell r="X2485">
            <v>1403</v>
          </cell>
          <cell r="Y2485">
            <v>9224</v>
          </cell>
          <cell r="Z2485">
            <v>2117</v>
          </cell>
          <cell r="AA2485">
            <v>732</v>
          </cell>
          <cell r="AB2485">
            <v>1406</v>
          </cell>
          <cell r="AC2485">
            <v>997</v>
          </cell>
          <cell r="AD2485">
            <v>3071</v>
          </cell>
          <cell r="AE2485">
            <v>6799</v>
          </cell>
          <cell r="AF2485">
            <v>2828</v>
          </cell>
          <cell r="AG2485">
            <v>1539</v>
          </cell>
          <cell r="AH2485">
            <v>185</v>
          </cell>
          <cell r="AI2485">
            <v>11234</v>
          </cell>
          <cell r="AJ2485">
            <v>396</v>
          </cell>
          <cell r="AK2485">
            <v>834</v>
          </cell>
          <cell r="AL2485">
            <v>355</v>
          </cell>
          <cell r="AM2485">
            <v>1190</v>
          </cell>
          <cell r="AN2485">
            <v>714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  <cell r="J2486">
            <v>1060</v>
          </cell>
          <cell r="L2486">
            <v>91</v>
          </cell>
          <cell r="N2486">
            <v>179</v>
          </cell>
          <cell r="S2486">
            <v>116</v>
          </cell>
          <cell r="U2486">
            <v>674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  <cell r="J2487">
            <v>59840</v>
          </cell>
          <cell r="L2487">
            <v>524</v>
          </cell>
          <cell r="M2487">
            <v>4378</v>
          </cell>
          <cell r="N2487">
            <v>6563</v>
          </cell>
          <cell r="P2487">
            <v>5510</v>
          </cell>
          <cell r="Q2487">
            <v>6793</v>
          </cell>
          <cell r="S2487">
            <v>2222</v>
          </cell>
          <cell r="T2487">
            <v>1787</v>
          </cell>
          <cell r="U2487">
            <v>1688</v>
          </cell>
          <cell r="V2487">
            <v>1373</v>
          </cell>
          <cell r="W2487">
            <v>26</v>
          </cell>
          <cell r="X2487">
            <v>6190</v>
          </cell>
          <cell r="Y2487">
            <v>11371</v>
          </cell>
          <cell r="Z2487">
            <v>1513</v>
          </cell>
          <cell r="AC2487">
            <v>112</v>
          </cell>
          <cell r="AD2487">
            <v>7892</v>
          </cell>
          <cell r="AE2487">
            <v>88</v>
          </cell>
          <cell r="AG2487">
            <v>1810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  <cell r="J2488">
            <v>39026</v>
          </cell>
          <cell r="L2488">
            <v>462</v>
          </cell>
          <cell r="M2488">
            <v>1172</v>
          </cell>
          <cell r="N2488">
            <v>3962</v>
          </cell>
          <cell r="O2488">
            <v>2405</v>
          </cell>
          <cell r="P2488">
            <v>1497</v>
          </cell>
          <cell r="Q2488">
            <v>7946</v>
          </cell>
          <cell r="R2488">
            <v>1195</v>
          </cell>
          <cell r="S2488">
            <v>1081</v>
          </cell>
          <cell r="T2488">
            <v>916</v>
          </cell>
          <cell r="V2488">
            <v>26</v>
          </cell>
          <cell r="X2488">
            <v>83</v>
          </cell>
          <cell r="Y2488">
            <v>1667</v>
          </cell>
          <cell r="Z2488">
            <v>1709</v>
          </cell>
          <cell r="AB2488">
            <v>2321</v>
          </cell>
          <cell r="AC2488">
            <v>1469</v>
          </cell>
          <cell r="AD2488">
            <v>15</v>
          </cell>
          <cell r="AF2488">
            <v>11100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  <cell r="J2489">
            <v>1220</v>
          </cell>
          <cell r="M2489">
            <v>38</v>
          </cell>
          <cell r="P2489">
            <v>108</v>
          </cell>
          <cell r="R2489">
            <v>223</v>
          </cell>
          <cell r="T2489">
            <v>59</v>
          </cell>
          <cell r="U2489">
            <v>298</v>
          </cell>
          <cell r="W2489">
            <v>215</v>
          </cell>
          <cell r="AA2489">
            <v>279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  <cell r="J2490">
            <v>2563</v>
          </cell>
          <cell r="N2490">
            <v>636</v>
          </cell>
          <cell r="Q2490">
            <v>1551</v>
          </cell>
          <cell r="V2490">
            <v>376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  <cell r="J2491">
            <v>6429</v>
          </cell>
          <cell r="L2491">
            <v>530</v>
          </cell>
          <cell r="M2491">
            <v>1254</v>
          </cell>
          <cell r="N2491">
            <v>183</v>
          </cell>
          <cell r="O2491">
            <v>50</v>
          </cell>
          <cell r="P2491">
            <v>296</v>
          </cell>
          <cell r="R2491">
            <v>215</v>
          </cell>
          <cell r="T2491">
            <v>30</v>
          </cell>
          <cell r="U2491">
            <v>325</v>
          </cell>
          <cell r="X2491">
            <v>290</v>
          </cell>
          <cell r="Y2491">
            <v>2588</v>
          </cell>
          <cell r="Z2491">
            <v>668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65555</v>
          </cell>
          <cell r="L2492">
            <v>2682</v>
          </cell>
          <cell r="M2492">
            <v>8681</v>
          </cell>
          <cell r="N2492">
            <v>3513</v>
          </cell>
          <cell r="O2492">
            <v>10046</v>
          </cell>
          <cell r="P2492">
            <v>4449</v>
          </cell>
          <cell r="Q2492">
            <v>4170</v>
          </cell>
          <cell r="R2492">
            <v>2301</v>
          </cell>
          <cell r="S2492">
            <v>4587</v>
          </cell>
          <cell r="T2492">
            <v>2490</v>
          </cell>
          <cell r="U2492">
            <v>2070</v>
          </cell>
          <cell r="V2492">
            <v>1905</v>
          </cell>
          <cell r="W2492">
            <v>1140</v>
          </cell>
          <cell r="X2492">
            <v>3040</v>
          </cell>
          <cell r="Y2492">
            <v>1705</v>
          </cell>
          <cell r="Z2492">
            <v>1611</v>
          </cell>
          <cell r="AA2492">
            <v>1361</v>
          </cell>
          <cell r="AB2492">
            <v>1339</v>
          </cell>
          <cell r="AC2492">
            <v>393</v>
          </cell>
          <cell r="AD2492">
            <v>1211</v>
          </cell>
          <cell r="AE2492">
            <v>517</v>
          </cell>
          <cell r="AF2492">
            <v>473</v>
          </cell>
          <cell r="AG2492">
            <v>779</v>
          </cell>
          <cell r="AH2492">
            <v>693</v>
          </cell>
          <cell r="AI2492">
            <v>386</v>
          </cell>
          <cell r="AJ2492">
            <v>2185</v>
          </cell>
          <cell r="AK2492">
            <v>378</v>
          </cell>
          <cell r="AL2492">
            <v>814</v>
          </cell>
          <cell r="AM2492">
            <v>373</v>
          </cell>
          <cell r="AN2492">
            <v>263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42768</v>
          </cell>
          <cell r="L2493">
            <v>25</v>
          </cell>
          <cell r="M2493">
            <v>4031</v>
          </cell>
          <cell r="N2493">
            <v>2798</v>
          </cell>
          <cell r="O2493">
            <v>3072</v>
          </cell>
          <cell r="P2493">
            <v>3585</v>
          </cell>
          <cell r="Q2493">
            <v>1713</v>
          </cell>
          <cell r="R2493">
            <v>483</v>
          </cell>
          <cell r="S2493">
            <v>1194</v>
          </cell>
          <cell r="T2493">
            <v>60</v>
          </cell>
          <cell r="U2493">
            <v>6166</v>
          </cell>
          <cell r="V2493">
            <v>3193</v>
          </cell>
          <cell r="W2493">
            <v>4141</v>
          </cell>
          <cell r="X2493">
            <v>2388</v>
          </cell>
          <cell r="Y2493">
            <v>165</v>
          </cell>
          <cell r="Z2493">
            <v>71</v>
          </cell>
          <cell r="AA2493">
            <v>1743</v>
          </cell>
          <cell r="AB2493">
            <v>1541</v>
          </cell>
          <cell r="AC2493">
            <v>1888</v>
          </cell>
          <cell r="AD2493">
            <v>910</v>
          </cell>
          <cell r="AI2493">
            <v>24</v>
          </cell>
          <cell r="AK2493">
            <v>499</v>
          </cell>
          <cell r="AL2493">
            <v>39</v>
          </cell>
          <cell r="AO2493">
            <v>3039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  <cell r="J2494">
            <v>148464</v>
          </cell>
          <cell r="L2494">
            <v>4806</v>
          </cell>
          <cell r="M2494">
            <v>11358</v>
          </cell>
          <cell r="N2494">
            <v>9553</v>
          </cell>
          <cell r="O2494">
            <v>19524</v>
          </cell>
          <cell r="P2494">
            <v>9821</v>
          </cell>
          <cell r="Q2494">
            <v>12403</v>
          </cell>
          <cell r="R2494">
            <v>6994</v>
          </cell>
          <cell r="S2494">
            <v>12584</v>
          </cell>
          <cell r="T2494">
            <v>2869</v>
          </cell>
          <cell r="U2494">
            <v>5513</v>
          </cell>
          <cell r="V2494">
            <v>2680</v>
          </cell>
          <cell r="W2494">
            <v>13150</v>
          </cell>
          <cell r="X2494">
            <v>2061</v>
          </cell>
          <cell r="Y2494">
            <v>5717</v>
          </cell>
          <cell r="Z2494">
            <v>5984</v>
          </cell>
          <cell r="AA2494">
            <v>2604</v>
          </cell>
          <cell r="AB2494">
            <v>4327</v>
          </cell>
          <cell r="AC2494">
            <v>4077</v>
          </cell>
          <cell r="AD2494">
            <v>142</v>
          </cell>
          <cell r="AE2494">
            <v>306</v>
          </cell>
          <cell r="AF2494">
            <v>216</v>
          </cell>
          <cell r="AG2494">
            <v>1953</v>
          </cell>
          <cell r="AH2494">
            <v>2588</v>
          </cell>
          <cell r="AI2494">
            <v>573</v>
          </cell>
          <cell r="AJ2494">
            <v>1894</v>
          </cell>
          <cell r="AK2494">
            <v>475</v>
          </cell>
          <cell r="AL2494">
            <v>820</v>
          </cell>
          <cell r="AM2494">
            <v>380</v>
          </cell>
          <cell r="AN2494">
            <v>3092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  <cell r="J2495">
            <v>1581</v>
          </cell>
          <cell r="L2495">
            <v>15</v>
          </cell>
          <cell r="M2495">
            <v>242</v>
          </cell>
          <cell r="O2495">
            <v>61</v>
          </cell>
          <cell r="P2495">
            <v>67</v>
          </cell>
          <cell r="R2495">
            <v>308</v>
          </cell>
          <cell r="T2495">
            <v>50</v>
          </cell>
          <cell r="U2495">
            <v>211</v>
          </cell>
          <cell r="W2495">
            <v>247</v>
          </cell>
          <cell r="X2495">
            <v>165</v>
          </cell>
          <cell r="Z2495">
            <v>215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  <cell r="J2496">
            <v>46035</v>
          </cell>
          <cell r="AH2496">
            <v>7184</v>
          </cell>
          <cell r="AI2496">
            <v>7057</v>
          </cell>
          <cell r="AJ2496">
            <v>47</v>
          </cell>
          <cell r="AK2496">
            <v>4348</v>
          </cell>
          <cell r="AL2496">
            <v>23955</v>
          </cell>
          <cell r="AN2496">
            <v>3444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  <cell r="J2497">
            <v>7914</v>
          </cell>
          <cell r="Q2497">
            <v>78</v>
          </cell>
          <cell r="T2497">
            <v>159</v>
          </cell>
          <cell r="U2497">
            <v>1048</v>
          </cell>
          <cell r="W2497">
            <v>118</v>
          </cell>
          <cell r="X2497">
            <v>131</v>
          </cell>
          <cell r="AH2497">
            <v>144</v>
          </cell>
          <cell r="AI2497">
            <v>1552</v>
          </cell>
          <cell r="AJ2497">
            <v>3102</v>
          </cell>
          <cell r="AK2497">
            <v>45</v>
          </cell>
          <cell r="AL2497">
            <v>1084</v>
          </cell>
          <cell r="AM2497">
            <v>58</v>
          </cell>
          <cell r="AN2497">
            <v>395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617106</v>
          </cell>
          <cell r="L2498">
            <v>46565</v>
          </cell>
          <cell r="M2498">
            <v>100881</v>
          </cell>
          <cell r="N2498">
            <v>78348</v>
          </cell>
          <cell r="O2498">
            <v>77898</v>
          </cell>
          <cell r="P2498">
            <v>70874</v>
          </cell>
          <cell r="Q2498">
            <v>30696</v>
          </cell>
          <cell r="R2498">
            <v>35061</v>
          </cell>
          <cell r="S2498">
            <v>40558</v>
          </cell>
          <cell r="T2498">
            <v>30382</v>
          </cell>
          <cell r="U2498">
            <v>15159</v>
          </cell>
          <cell r="V2498">
            <v>7745</v>
          </cell>
          <cell r="W2498">
            <v>2283</v>
          </cell>
          <cell r="X2498">
            <v>2857</v>
          </cell>
          <cell r="Y2498">
            <v>7013</v>
          </cell>
          <cell r="Z2498">
            <v>5060</v>
          </cell>
          <cell r="AA2498">
            <v>5260</v>
          </cell>
          <cell r="AB2498">
            <v>4145</v>
          </cell>
          <cell r="AC2498">
            <v>4032</v>
          </cell>
          <cell r="AD2498">
            <v>5319</v>
          </cell>
          <cell r="AE2498">
            <v>5465</v>
          </cell>
          <cell r="AF2498">
            <v>5556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5242</v>
          </cell>
          <cell r="AM2498">
            <v>8108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6371</v>
          </cell>
          <cell r="M2499">
            <v>315</v>
          </cell>
          <cell r="N2499">
            <v>1060</v>
          </cell>
          <cell r="O2499">
            <v>1114</v>
          </cell>
          <cell r="P2499">
            <v>309</v>
          </cell>
          <cell r="Q2499">
            <v>341</v>
          </cell>
          <cell r="R2499">
            <v>402</v>
          </cell>
          <cell r="S2499">
            <v>850</v>
          </cell>
          <cell r="T2499">
            <v>436</v>
          </cell>
          <cell r="U2499">
            <v>117</v>
          </cell>
          <cell r="AA2499">
            <v>249</v>
          </cell>
          <cell r="AE2499">
            <v>1159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101601</v>
          </cell>
          <cell r="L2500">
            <v>3326</v>
          </cell>
          <cell r="M2500">
            <v>10398</v>
          </cell>
          <cell r="N2500">
            <v>14017</v>
          </cell>
          <cell r="O2500">
            <v>12114</v>
          </cell>
          <cell r="P2500">
            <v>11722</v>
          </cell>
          <cell r="Q2500">
            <v>8734</v>
          </cell>
          <cell r="R2500">
            <v>6338</v>
          </cell>
          <cell r="S2500">
            <v>11914</v>
          </cell>
          <cell r="T2500">
            <v>7235</v>
          </cell>
          <cell r="U2500">
            <v>1845</v>
          </cell>
          <cell r="V2500">
            <v>2719</v>
          </cell>
          <cell r="W2500">
            <v>444</v>
          </cell>
          <cell r="X2500">
            <v>280</v>
          </cell>
          <cell r="Y2500">
            <v>305</v>
          </cell>
          <cell r="Z2500">
            <v>625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812</v>
          </cell>
          <cell r="AI2500">
            <v>147</v>
          </cell>
          <cell r="AJ2500">
            <v>402</v>
          </cell>
          <cell r="AL2500">
            <v>2606</v>
          </cell>
          <cell r="AM2500">
            <v>2738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8761</v>
          </cell>
          <cell r="M2502">
            <v>945</v>
          </cell>
          <cell r="N2502">
            <v>983</v>
          </cell>
          <cell r="P2502">
            <v>3065</v>
          </cell>
          <cell r="Q2502">
            <v>1631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6862</v>
          </cell>
          <cell r="M2503">
            <v>1142</v>
          </cell>
          <cell r="O2503">
            <v>546</v>
          </cell>
          <cell r="P2503">
            <v>1555</v>
          </cell>
          <cell r="S2503">
            <v>167</v>
          </cell>
          <cell r="T2503">
            <v>1575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  <cell r="J2504">
            <v>7499</v>
          </cell>
          <cell r="L2504">
            <v>187</v>
          </cell>
          <cell r="M2504">
            <v>835</v>
          </cell>
          <cell r="N2504">
            <v>354</v>
          </cell>
          <cell r="O2504">
            <v>661</v>
          </cell>
          <cell r="P2504">
            <v>901</v>
          </cell>
          <cell r="Q2504">
            <v>350</v>
          </cell>
          <cell r="R2504">
            <v>125</v>
          </cell>
          <cell r="S2504">
            <v>1888</v>
          </cell>
          <cell r="T2504">
            <v>162</v>
          </cell>
          <cell r="U2504">
            <v>97</v>
          </cell>
          <cell r="X2504">
            <v>338</v>
          </cell>
          <cell r="Y2504">
            <v>342</v>
          </cell>
          <cell r="Z2504">
            <v>241</v>
          </cell>
          <cell r="AB2504">
            <v>356</v>
          </cell>
          <cell r="AC2504">
            <v>72</v>
          </cell>
          <cell r="AD2504">
            <v>149</v>
          </cell>
          <cell r="AE2504">
            <v>27</v>
          </cell>
          <cell r="AF2504">
            <v>98</v>
          </cell>
          <cell r="AH2504">
            <v>34</v>
          </cell>
          <cell r="AI2504">
            <v>236</v>
          </cell>
          <cell r="AK2504">
            <v>46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  <cell r="J2505">
            <v>16408</v>
          </cell>
          <cell r="L2505">
            <v>68</v>
          </cell>
          <cell r="M2505">
            <v>1271</v>
          </cell>
          <cell r="N2505">
            <v>429</v>
          </cell>
          <cell r="P2505">
            <v>60</v>
          </cell>
          <cell r="R2505">
            <v>346</v>
          </cell>
          <cell r="S2505">
            <v>147</v>
          </cell>
          <cell r="U2505">
            <v>181</v>
          </cell>
          <cell r="X2505">
            <v>166</v>
          </cell>
          <cell r="Z2505">
            <v>759</v>
          </cell>
          <cell r="AA2505">
            <v>356</v>
          </cell>
          <cell r="AB2505">
            <v>541</v>
          </cell>
          <cell r="AC2505">
            <v>3157</v>
          </cell>
          <cell r="AD2505">
            <v>48</v>
          </cell>
          <cell r="AE2505">
            <v>1136</v>
          </cell>
          <cell r="AG2505">
            <v>142</v>
          </cell>
          <cell r="AH2505">
            <v>7491</v>
          </cell>
          <cell r="AJ2505">
            <v>110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  <cell r="J2506">
            <v>89150</v>
          </cell>
          <cell r="L2506">
            <v>1158</v>
          </cell>
          <cell r="M2506">
            <v>4135</v>
          </cell>
          <cell r="N2506">
            <v>2571</v>
          </cell>
          <cell r="O2506">
            <v>3465</v>
          </cell>
          <cell r="P2506">
            <v>4014</v>
          </cell>
          <cell r="Q2506">
            <v>3096</v>
          </cell>
          <cell r="R2506">
            <v>3725</v>
          </cell>
          <cell r="S2506">
            <v>11741</v>
          </cell>
          <cell r="T2506">
            <v>5171</v>
          </cell>
          <cell r="U2506">
            <v>1612</v>
          </cell>
          <cell r="V2506">
            <v>6427</v>
          </cell>
          <cell r="W2506">
            <v>1357</v>
          </cell>
          <cell r="X2506">
            <v>702</v>
          </cell>
          <cell r="Y2506">
            <v>1950</v>
          </cell>
          <cell r="Z2506">
            <v>590</v>
          </cell>
          <cell r="AA2506">
            <v>4293</v>
          </cell>
          <cell r="AB2506">
            <v>7488</v>
          </cell>
          <cell r="AC2506">
            <v>495</v>
          </cell>
          <cell r="AD2506">
            <v>205</v>
          </cell>
          <cell r="AE2506">
            <v>2651</v>
          </cell>
          <cell r="AF2506">
            <v>1165</v>
          </cell>
          <cell r="AG2506">
            <v>12548</v>
          </cell>
          <cell r="AH2506">
            <v>2115</v>
          </cell>
          <cell r="AI2506">
            <v>1586</v>
          </cell>
          <cell r="AK2506">
            <v>1421</v>
          </cell>
          <cell r="AL2506">
            <v>2329</v>
          </cell>
          <cell r="AM2506">
            <v>1140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  <cell r="J2507">
            <v>12898</v>
          </cell>
          <cell r="L2507">
            <v>1040</v>
          </cell>
          <cell r="M2507">
            <v>1561</v>
          </cell>
          <cell r="N2507">
            <v>1895</v>
          </cell>
          <cell r="O2507">
            <v>932</v>
          </cell>
          <cell r="P2507">
            <v>1390</v>
          </cell>
          <cell r="Q2507">
            <v>853</v>
          </cell>
          <cell r="R2507">
            <v>826</v>
          </cell>
          <cell r="S2507">
            <v>257</v>
          </cell>
          <cell r="T2507">
            <v>534</v>
          </cell>
          <cell r="U2507">
            <v>385</v>
          </cell>
          <cell r="V2507">
            <v>251</v>
          </cell>
          <cell r="W2507">
            <v>196</v>
          </cell>
          <cell r="X2507">
            <v>58</v>
          </cell>
          <cell r="Y2507">
            <v>253</v>
          </cell>
          <cell r="Z2507">
            <v>53</v>
          </cell>
          <cell r="AA2507">
            <v>195</v>
          </cell>
          <cell r="AB2507">
            <v>133</v>
          </cell>
          <cell r="AE2507">
            <v>70</v>
          </cell>
          <cell r="AF2507">
            <v>76</v>
          </cell>
          <cell r="AH2507">
            <v>228</v>
          </cell>
          <cell r="AI2507">
            <v>166</v>
          </cell>
          <cell r="AJ2507">
            <v>82</v>
          </cell>
          <cell r="AM2507">
            <v>1464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  <cell r="J2508">
            <v>9018</v>
          </cell>
          <cell r="M2508">
            <v>3152</v>
          </cell>
          <cell r="P2508">
            <v>1954</v>
          </cell>
          <cell r="Q2508">
            <v>891</v>
          </cell>
          <cell r="R2508">
            <v>118</v>
          </cell>
          <cell r="T2508">
            <v>1311</v>
          </cell>
          <cell r="U2508">
            <v>1224</v>
          </cell>
          <cell r="V2508">
            <v>191</v>
          </cell>
          <cell r="AL2508">
            <v>177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  <cell r="J2509">
            <v>177498</v>
          </cell>
          <cell r="L2509">
            <v>2571</v>
          </cell>
          <cell r="M2509">
            <v>11284</v>
          </cell>
          <cell r="N2509">
            <v>11388</v>
          </cell>
          <cell r="O2509">
            <v>12100</v>
          </cell>
          <cell r="P2509">
            <v>14257</v>
          </cell>
          <cell r="Q2509">
            <v>5086</v>
          </cell>
          <cell r="R2509">
            <v>5379</v>
          </cell>
          <cell r="S2509">
            <v>4512</v>
          </cell>
          <cell r="T2509">
            <v>5325</v>
          </cell>
          <cell r="U2509">
            <v>1842</v>
          </cell>
          <cell r="V2509">
            <v>53681</v>
          </cell>
          <cell r="W2509">
            <v>2560</v>
          </cell>
          <cell r="X2509">
            <v>6266</v>
          </cell>
          <cell r="Y2509">
            <v>2335</v>
          </cell>
          <cell r="Z2509">
            <v>5175</v>
          </cell>
          <cell r="AA2509">
            <v>2436</v>
          </cell>
          <cell r="AB2509">
            <v>7463</v>
          </cell>
          <cell r="AC2509">
            <v>4540</v>
          </cell>
          <cell r="AD2509">
            <v>102</v>
          </cell>
          <cell r="AE2509">
            <v>6274</v>
          </cell>
          <cell r="AF2509">
            <v>2088</v>
          </cell>
          <cell r="AG2509">
            <v>111</v>
          </cell>
          <cell r="AH2509">
            <v>1603</v>
          </cell>
          <cell r="AI2509">
            <v>120</v>
          </cell>
          <cell r="AJ2509">
            <v>3621</v>
          </cell>
          <cell r="AK2509">
            <v>281</v>
          </cell>
          <cell r="AL2509">
            <v>589</v>
          </cell>
          <cell r="AM2509">
            <v>4509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  <cell r="J2510">
            <v>1448</v>
          </cell>
          <cell r="N2510">
            <v>511</v>
          </cell>
          <cell r="O2510">
            <v>362</v>
          </cell>
          <cell r="Q2510">
            <v>296</v>
          </cell>
          <cell r="AA2510">
            <v>75</v>
          </cell>
          <cell r="AB2510">
            <v>204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  <cell r="J2511">
            <v>42057</v>
          </cell>
          <cell r="M2511">
            <v>5340</v>
          </cell>
          <cell r="N2511">
            <v>3595</v>
          </cell>
          <cell r="P2511">
            <v>2606</v>
          </cell>
          <cell r="Q2511">
            <v>1782</v>
          </cell>
          <cell r="R2511">
            <v>3543</v>
          </cell>
          <cell r="S2511">
            <v>7480</v>
          </cell>
          <cell r="T2511">
            <v>3307</v>
          </cell>
          <cell r="U2511">
            <v>185</v>
          </cell>
          <cell r="V2511">
            <v>2309</v>
          </cell>
          <cell r="Y2511">
            <v>1915</v>
          </cell>
          <cell r="AA2511">
            <v>4115</v>
          </cell>
          <cell r="AE2511">
            <v>1923</v>
          </cell>
          <cell r="AF2511">
            <v>3171</v>
          </cell>
          <cell r="AG2511">
            <v>786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  <cell r="J2512">
            <v>20527</v>
          </cell>
          <cell r="L2512">
            <v>170</v>
          </cell>
          <cell r="M2512">
            <v>96</v>
          </cell>
          <cell r="N2512">
            <v>966</v>
          </cell>
          <cell r="O2512">
            <v>3221</v>
          </cell>
          <cell r="P2512">
            <v>1963</v>
          </cell>
          <cell r="Q2512">
            <v>1349</v>
          </cell>
          <cell r="R2512">
            <v>2149</v>
          </cell>
          <cell r="S2512">
            <v>2188</v>
          </cell>
          <cell r="T2512">
            <v>255</v>
          </cell>
          <cell r="U2512">
            <v>638</v>
          </cell>
          <cell r="V2512">
            <v>2038</v>
          </cell>
          <cell r="W2512">
            <v>162</v>
          </cell>
          <cell r="Y2512">
            <v>63</v>
          </cell>
          <cell r="Z2512">
            <v>1012</v>
          </cell>
          <cell r="AA2512">
            <v>2712</v>
          </cell>
          <cell r="AB2512">
            <v>356</v>
          </cell>
          <cell r="AF2512">
            <v>246</v>
          </cell>
          <cell r="AG2512">
            <v>943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  <cell r="J2513">
            <v>639</v>
          </cell>
          <cell r="N2513">
            <v>175</v>
          </cell>
          <cell r="O2513">
            <v>196</v>
          </cell>
          <cell r="P2513">
            <v>190</v>
          </cell>
          <cell r="Z2513">
            <v>78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  <cell r="J2514">
            <v>1196</v>
          </cell>
          <cell r="O2514">
            <v>311</v>
          </cell>
          <cell r="U2514">
            <v>885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  <cell r="J2515">
            <v>197</v>
          </cell>
          <cell r="S2515">
            <v>197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  <cell r="J2516">
            <v>19991</v>
          </cell>
          <cell r="L2516">
            <v>1081</v>
          </cell>
          <cell r="M2516">
            <v>1664</v>
          </cell>
          <cell r="N2516">
            <v>1278</v>
          </cell>
          <cell r="O2516">
            <v>1446</v>
          </cell>
          <cell r="P2516">
            <v>1539</v>
          </cell>
          <cell r="Q2516">
            <v>1254</v>
          </cell>
          <cell r="R2516">
            <v>1238</v>
          </cell>
          <cell r="S2516">
            <v>1170</v>
          </cell>
          <cell r="T2516">
            <v>567</v>
          </cell>
          <cell r="U2516">
            <v>1247</v>
          </cell>
          <cell r="V2516">
            <v>964</v>
          </cell>
          <cell r="W2516">
            <v>699</v>
          </cell>
          <cell r="X2516">
            <v>413</v>
          </cell>
          <cell r="Y2516">
            <v>89</v>
          </cell>
          <cell r="Z2516">
            <v>317</v>
          </cell>
          <cell r="AA2516">
            <v>376</v>
          </cell>
          <cell r="AB2516">
            <v>586</v>
          </cell>
          <cell r="AC2516">
            <v>185</v>
          </cell>
          <cell r="AD2516">
            <v>942</v>
          </cell>
          <cell r="AE2516">
            <v>201</v>
          </cell>
          <cell r="AF2516">
            <v>187</v>
          </cell>
          <cell r="AH2516">
            <v>878</v>
          </cell>
          <cell r="AI2516">
            <v>63</v>
          </cell>
          <cell r="AJ2516">
            <v>373</v>
          </cell>
          <cell r="AK2516">
            <v>724</v>
          </cell>
          <cell r="AL2516">
            <v>23</v>
          </cell>
          <cell r="AM2516">
            <v>411</v>
          </cell>
          <cell r="AN2516">
            <v>76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  <cell r="J2517">
            <v>111780</v>
          </cell>
          <cell r="M2517">
            <v>15211</v>
          </cell>
          <cell r="N2517">
            <v>121</v>
          </cell>
          <cell r="O2517">
            <v>4213</v>
          </cell>
          <cell r="P2517">
            <v>9263</v>
          </cell>
          <cell r="Q2517">
            <v>4949</v>
          </cell>
          <cell r="R2517">
            <v>19687</v>
          </cell>
          <cell r="S2517">
            <v>245</v>
          </cell>
          <cell r="T2517">
            <v>1561</v>
          </cell>
          <cell r="U2517">
            <v>7832</v>
          </cell>
          <cell r="W2517">
            <v>246</v>
          </cell>
          <cell r="Y2517">
            <v>67</v>
          </cell>
          <cell r="Z2517">
            <v>552</v>
          </cell>
          <cell r="AA2517">
            <v>13191</v>
          </cell>
          <cell r="AB2517">
            <v>874</v>
          </cell>
          <cell r="AC2517">
            <v>6916</v>
          </cell>
          <cell r="AD2517">
            <v>4046</v>
          </cell>
          <cell r="AE2517">
            <v>185</v>
          </cell>
          <cell r="AG2517">
            <v>7384</v>
          </cell>
          <cell r="AH2517">
            <v>818</v>
          </cell>
          <cell r="AJ2517">
            <v>2862</v>
          </cell>
          <cell r="AK2517">
            <v>5136</v>
          </cell>
          <cell r="AM2517">
            <v>5418</v>
          </cell>
          <cell r="AN2517">
            <v>1003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  <cell r="J2518">
            <v>97221</v>
          </cell>
          <cell r="L2518">
            <v>4424</v>
          </cell>
          <cell r="M2518">
            <v>8211</v>
          </cell>
          <cell r="N2518">
            <v>6277</v>
          </cell>
          <cell r="O2518">
            <v>8613</v>
          </cell>
          <cell r="P2518">
            <v>15769</v>
          </cell>
          <cell r="Q2518">
            <v>11859</v>
          </cell>
          <cell r="R2518">
            <v>9845</v>
          </cell>
          <cell r="S2518">
            <v>4951</v>
          </cell>
          <cell r="T2518">
            <v>1300</v>
          </cell>
          <cell r="U2518">
            <v>3559</v>
          </cell>
          <cell r="V2518">
            <v>1746</v>
          </cell>
          <cell r="W2518">
            <v>677</v>
          </cell>
          <cell r="X2518">
            <v>4655</v>
          </cell>
          <cell r="Y2518">
            <v>135</v>
          </cell>
          <cell r="Z2518">
            <v>902</v>
          </cell>
          <cell r="AA2518">
            <v>431</v>
          </cell>
          <cell r="AB2518">
            <v>4130</v>
          </cell>
          <cell r="AC2518">
            <v>850</v>
          </cell>
          <cell r="AD2518">
            <v>3366</v>
          </cell>
          <cell r="AF2518">
            <v>139</v>
          </cell>
          <cell r="AG2518">
            <v>235</v>
          </cell>
          <cell r="AH2518">
            <v>95</v>
          </cell>
          <cell r="AI2518">
            <v>769</v>
          </cell>
          <cell r="AJ2518">
            <v>98</v>
          </cell>
          <cell r="AK2518">
            <v>1272</v>
          </cell>
          <cell r="AL2518">
            <v>599</v>
          </cell>
          <cell r="AM2518">
            <v>1103</v>
          </cell>
          <cell r="AN2518">
            <v>1211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  <cell r="J2519">
            <v>1847</v>
          </cell>
          <cell r="M2519">
            <v>89</v>
          </cell>
          <cell r="N2519">
            <v>293</v>
          </cell>
          <cell r="Q2519">
            <v>327</v>
          </cell>
          <cell r="S2519">
            <v>103</v>
          </cell>
          <cell r="AK2519">
            <v>184</v>
          </cell>
          <cell r="AL2519">
            <v>227</v>
          </cell>
          <cell r="AM2519">
            <v>624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  <cell r="J2520">
            <v>4003</v>
          </cell>
          <cell r="X2520">
            <v>429</v>
          </cell>
          <cell r="AH2520">
            <v>800</v>
          </cell>
          <cell r="AK2520">
            <v>2774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  <cell r="J2521">
            <v>11699</v>
          </cell>
          <cell r="M2521">
            <v>85</v>
          </cell>
          <cell r="N2521">
            <v>758</v>
          </cell>
          <cell r="O2521">
            <v>858</v>
          </cell>
          <cell r="U2521">
            <v>824</v>
          </cell>
          <cell r="Z2521">
            <v>1203</v>
          </cell>
          <cell r="AH2521">
            <v>5072</v>
          </cell>
          <cell r="AI2521">
            <v>143</v>
          </cell>
          <cell r="AJ2521">
            <v>1782</v>
          </cell>
          <cell r="AL2521">
            <v>974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138678</v>
          </cell>
          <cell r="L2522">
            <v>8837</v>
          </cell>
          <cell r="M2522">
            <v>26985</v>
          </cell>
          <cell r="N2522">
            <v>11332</v>
          </cell>
          <cell r="O2522">
            <v>12133</v>
          </cell>
          <cell r="P2522">
            <v>14467</v>
          </cell>
          <cell r="Q2522">
            <v>6416</v>
          </cell>
          <cell r="R2522">
            <v>11343</v>
          </cell>
          <cell r="S2522">
            <v>7427</v>
          </cell>
          <cell r="T2522">
            <v>6726</v>
          </cell>
          <cell r="U2522">
            <v>5508</v>
          </cell>
          <cell r="V2522">
            <v>4241</v>
          </cell>
          <cell r="W2522">
            <v>3325</v>
          </cell>
          <cell r="X2522">
            <v>3759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1430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477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1410</v>
          </cell>
          <cell r="L2523">
            <v>264</v>
          </cell>
          <cell r="M2523">
            <v>446</v>
          </cell>
          <cell r="N2523">
            <v>456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12316</v>
          </cell>
          <cell r="L2524">
            <v>915</v>
          </cell>
          <cell r="M2524">
            <v>935</v>
          </cell>
          <cell r="N2524">
            <v>1699</v>
          </cell>
          <cell r="O2524">
            <v>997</v>
          </cell>
          <cell r="P2524">
            <v>1390</v>
          </cell>
          <cell r="R2524">
            <v>875</v>
          </cell>
          <cell r="S2524">
            <v>700</v>
          </cell>
          <cell r="T2524">
            <v>2067</v>
          </cell>
          <cell r="V2524">
            <v>162</v>
          </cell>
          <cell r="W2524">
            <v>1031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2674</v>
          </cell>
          <cell r="L2525">
            <v>317</v>
          </cell>
          <cell r="M2525">
            <v>290</v>
          </cell>
          <cell r="O2525">
            <v>411</v>
          </cell>
          <cell r="P2525">
            <v>470</v>
          </cell>
          <cell r="Q2525">
            <v>342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  <cell r="J2528">
            <v>4250</v>
          </cell>
          <cell r="L2528">
            <v>245</v>
          </cell>
          <cell r="M2528">
            <v>507</v>
          </cell>
          <cell r="N2528">
            <v>190</v>
          </cell>
          <cell r="P2528">
            <v>80</v>
          </cell>
          <cell r="Q2528">
            <v>218</v>
          </cell>
          <cell r="R2528">
            <v>177</v>
          </cell>
          <cell r="S2528">
            <v>350</v>
          </cell>
          <cell r="T2528">
            <v>240</v>
          </cell>
          <cell r="U2528">
            <v>53</v>
          </cell>
          <cell r="V2528">
            <v>87</v>
          </cell>
          <cell r="W2528">
            <v>147</v>
          </cell>
          <cell r="X2528">
            <v>160</v>
          </cell>
          <cell r="AB2528">
            <v>141</v>
          </cell>
          <cell r="AC2528">
            <v>613</v>
          </cell>
          <cell r="AD2528">
            <v>254</v>
          </cell>
          <cell r="AF2528">
            <v>673</v>
          </cell>
          <cell r="AK2528">
            <v>115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  <cell r="J2529">
            <v>24104</v>
          </cell>
          <cell r="M2529">
            <v>864</v>
          </cell>
          <cell r="N2529">
            <v>406</v>
          </cell>
          <cell r="Q2529">
            <v>7211</v>
          </cell>
          <cell r="R2529">
            <v>12014</v>
          </cell>
          <cell r="T2529">
            <v>2232</v>
          </cell>
          <cell r="U2529">
            <v>68</v>
          </cell>
          <cell r="W2529">
            <v>464</v>
          </cell>
          <cell r="AD2529">
            <v>266</v>
          </cell>
          <cell r="AE2529">
            <v>392</v>
          </cell>
          <cell r="AL2529">
            <v>187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  <cell r="J2530">
            <v>27669</v>
          </cell>
          <cell r="L2530">
            <v>1690</v>
          </cell>
          <cell r="M2530">
            <v>315</v>
          </cell>
          <cell r="N2530">
            <v>552</v>
          </cell>
          <cell r="O2530">
            <v>708</v>
          </cell>
          <cell r="P2530">
            <v>354</v>
          </cell>
          <cell r="Q2530">
            <v>433</v>
          </cell>
          <cell r="R2530">
            <v>2436</v>
          </cell>
          <cell r="S2530">
            <v>2884</v>
          </cell>
          <cell r="T2530">
            <v>4019</v>
          </cell>
          <cell r="U2530">
            <v>327</v>
          </cell>
          <cell r="V2530">
            <v>1737</v>
          </cell>
          <cell r="W2530">
            <v>1937</v>
          </cell>
          <cell r="X2530">
            <v>104</v>
          </cell>
          <cell r="Y2530">
            <v>946</v>
          </cell>
          <cell r="Z2530">
            <v>184</v>
          </cell>
          <cell r="AA2530">
            <v>749</v>
          </cell>
          <cell r="AB2530">
            <v>542</v>
          </cell>
          <cell r="AC2530">
            <v>804</v>
          </cell>
          <cell r="AD2530">
            <v>2077</v>
          </cell>
          <cell r="AE2530">
            <v>4507</v>
          </cell>
          <cell r="AL2530">
            <v>364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  <cell r="J2531">
            <v>4882</v>
          </cell>
          <cell r="L2531">
            <v>649</v>
          </cell>
          <cell r="M2531">
            <v>322</v>
          </cell>
          <cell r="N2531">
            <v>790</v>
          </cell>
          <cell r="O2531">
            <v>317</v>
          </cell>
          <cell r="P2531">
            <v>438</v>
          </cell>
          <cell r="Q2531">
            <v>444</v>
          </cell>
          <cell r="R2531">
            <v>106</v>
          </cell>
          <cell r="S2531">
            <v>66</v>
          </cell>
          <cell r="T2531">
            <v>271</v>
          </cell>
          <cell r="U2531">
            <v>242</v>
          </cell>
          <cell r="V2531">
            <v>144</v>
          </cell>
          <cell r="W2531">
            <v>174</v>
          </cell>
          <cell r="X2531">
            <v>45</v>
          </cell>
          <cell r="Z2531">
            <v>92</v>
          </cell>
          <cell r="AA2531">
            <v>143</v>
          </cell>
          <cell r="AD2531">
            <v>166</v>
          </cell>
          <cell r="AE2531">
            <v>320</v>
          </cell>
          <cell r="AI2531">
            <v>79</v>
          </cell>
          <cell r="AK2531">
            <v>74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  <cell r="J2532">
            <v>1261</v>
          </cell>
          <cell r="L2532">
            <v>38</v>
          </cell>
          <cell r="Q2532">
            <v>40</v>
          </cell>
          <cell r="S2532">
            <v>359</v>
          </cell>
          <cell r="T2532">
            <v>750</v>
          </cell>
          <cell r="U2532">
            <v>41</v>
          </cell>
          <cell r="Y2532">
            <v>33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  <cell r="J2533">
            <v>60140</v>
          </cell>
          <cell r="L2533">
            <v>2942</v>
          </cell>
          <cell r="M2533">
            <v>272</v>
          </cell>
          <cell r="N2533">
            <v>1408</v>
          </cell>
          <cell r="O2533">
            <v>20236</v>
          </cell>
          <cell r="P2533">
            <v>3120</v>
          </cell>
          <cell r="Q2533">
            <v>524</v>
          </cell>
          <cell r="R2533">
            <v>3569</v>
          </cell>
          <cell r="S2533">
            <v>1586</v>
          </cell>
          <cell r="T2533">
            <v>3078</v>
          </cell>
          <cell r="U2533">
            <v>1617</v>
          </cell>
          <cell r="V2533">
            <v>440</v>
          </cell>
          <cell r="X2533">
            <v>7324</v>
          </cell>
          <cell r="Y2533">
            <v>1778</v>
          </cell>
          <cell r="AA2533">
            <v>83</v>
          </cell>
          <cell r="AB2533">
            <v>77</v>
          </cell>
          <cell r="AD2533">
            <v>364</v>
          </cell>
          <cell r="AE2533">
            <v>423</v>
          </cell>
          <cell r="AG2533">
            <v>8774</v>
          </cell>
          <cell r="AH2533">
            <v>63</v>
          </cell>
          <cell r="AM2533">
            <v>2462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  <cell r="J2534">
            <v>2255</v>
          </cell>
          <cell r="P2534">
            <v>664</v>
          </cell>
          <cell r="Q2534">
            <v>402</v>
          </cell>
          <cell r="S2534">
            <v>405</v>
          </cell>
          <cell r="U2534">
            <v>595</v>
          </cell>
          <cell r="V2534">
            <v>189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  <cell r="J2535">
            <v>30726</v>
          </cell>
          <cell r="M2535">
            <v>1218</v>
          </cell>
          <cell r="N2535">
            <v>6250</v>
          </cell>
          <cell r="P2535">
            <v>3633</v>
          </cell>
          <cell r="Q2535">
            <v>655</v>
          </cell>
          <cell r="R2535">
            <v>5092</v>
          </cell>
          <cell r="S2535">
            <v>1991</v>
          </cell>
          <cell r="U2535">
            <v>199</v>
          </cell>
          <cell r="X2535">
            <v>209</v>
          </cell>
          <cell r="Y2535">
            <v>2673</v>
          </cell>
          <cell r="AC2535">
            <v>4605</v>
          </cell>
          <cell r="AE2535">
            <v>2402</v>
          </cell>
          <cell r="AF2535">
            <v>1799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  <cell r="J2536">
            <v>5800</v>
          </cell>
          <cell r="M2536">
            <v>40</v>
          </cell>
          <cell r="X2536">
            <v>699</v>
          </cell>
          <cell r="Y2536">
            <v>1376</v>
          </cell>
          <cell r="AA2536">
            <v>893</v>
          </cell>
          <cell r="AD2536">
            <v>51</v>
          </cell>
          <cell r="AE2536">
            <v>898</v>
          </cell>
          <cell r="AF2536">
            <v>1843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  <cell r="J2537">
            <v>75</v>
          </cell>
          <cell r="R2537">
            <v>75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  <cell r="J2538">
            <v>199</v>
          </cell>
          <cell r="T2538">
            <v>199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  <cell r="J2539">
            <v>578</v>
          </cell>
          <cell r="AE2539">
            <v>578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  <cell r="J2540">
            <v>13364</v>
          </cell>
          <cell r="L2540">
            <v>567</v>
          </cell>
          <cell r="M2540">
            <v>1973</v>
          </cell>
          <cell r="N2540">
            <v>742</v>
          </cell>
          <cell r="O2540">
            <v>1314</v>
          </cell>
          <cell r="P2540">
            <v>680</v>
          </cell>
          <cell r="Q2540">
            <v>400</v>
          </cell>
          <cell r="R2540">
            <v>979</v>
          </cell>
          <cell r="S2540">
            <v>258</v>
          </cell>
          <cell r="T2540">
            <v>404</v>
          </cell>
          <cell r="U2540">
            <v>756</v>
          </cell>
          <cell r="V2540">
            <v>674</v>
          </cell>
          <cell r="W2540">
            <v>434</v>
          </cell>
          <cell r="X2540">
            <v>870</v>
          </cell>
          <cell r="Y2540">
            <v>100</v>
          </cell>
          <cell r="Z2540">
            <v>542</v>
          </cell>
          <cell r="AA2540">
            <v>12</v>
          </cell>
          <cell r="AB2540">
            <v>200</v>
          </cell>
          <cell r="AC2540">
            <v>445</v>
          </cell>
          <cell r="AD2540">
            <v>672</v>
          </cell>
          <cell r="AE2540">
            <v>224</v>
          </cell>
          <cell r="AH2540">
            <v>319</v>
          </cell>
          <cell r="AJ2540">
            <v>247</v>
          </cell>
          <cell r="AK2540">
            <v>20</v>
          </cell>
          <cell r="AL2540">
            <v>233</v>
          </cell>
          <cell r="AM2540">
            <v>299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  <cell r="J2541">
            <v>75940</v>
          </cell>
          <cell r="L2541">
            <v>127</v>
          </cell>
          <cell r="M2541">
            <v>3387</v>
          </cell>
          <cell r="O2541">
            <v>4604</v>
          </cell>
          <cell r="P2541">
            <v>12889</v>
          </cell>
          <cell r="Q2541">
            <v>4226</v>
          </cell>
          <cell r="R2541">
            <v>1130</v>
          </cell>
          <cell r="S2541">
            <v>11496</v>
          </cell>
          <cell r="T2541">
            <v>14929</v>
          </cell>
          <cell r="U2541">
            <v>1645</v>
          </cell>
          <cell r="V2541">
            <v>1636</v>
          </cell>
          <cell r="X2541">
            <v>818</v>
          </cell>
          <cell r="Y2541">
            <v>158</v>
          </cell>
          <cell r="AB2541">
            <v>553</v>
          </cell>
          <cell r="AC2541">
            <v>2657</v>
          </cell>
          <cell r="AD2541">
            <v>45</v>
          </cell>
          <cell r="AE2541">
            <v>928</v>
          </cell>
          <cell r="AF2541">
            <v>1034</v>
          </cell>
          <cell r="AI2541">
            <v>680</v>
          </cell>
          <cell r="AJ2541">
            <v>48</v>
          </cell>
          <cell r="AK2541">
            <v>12</v>
          </cell>
          <cell r="AL2541">
            <v>1496</v>
          </cell>
          <cell r="AM2541">
            <v>40</v>
          </cell>
          <cell r="AN2541">
            <v>11402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  <cell r="J2542">
            <v>41839</v>
          </cell>
          <cell r="L2542">
            <v>2103</v>
          </cell>
          <cell r="M2542">
            <v>2946</v>
          </cell>
          <cell r="N2542">
            <v>781</v>
          </cell>
          <cell r="O2542">
            <v>1811</v>
          </cell>
          <cell r="P2542">
            <v>3691</v>
          </cell>
          <cell r="Q2542">
            <v>319</v>
          </cell>
          <cell r="R2542">
            <v>4273</v>
          </cell>
          <cell r="S2542">
            <v>3422</v>
          </cell>
          <cell r="T2542">
            <v>186</v>
          </cell>
          <cell r="U2542">
            <v>5717</v>
          </cell>
          <cell r="V2542">
            <v>751</v>
          </cell>
          <cell r="W2542">
            <v>180</v>
          </cell>
          <cell r="X2542">
            <v>1382</v>
          </cell>
          <cell r="Y2542">
            <v>840</v>
          </cell>
          <cell r="Z2542">
            <v>1094</v>
          </cell>
          <cell r="AB2542">
            <v>566</v>
          </cell>
          <cell r="AC2542">
            <v>252</v>
          </cell>
          <cell r="AD2542">
            <v>844</v>
          </cell>
          <cell r="AE2542">
            <v>5412</v>
          </cell>
          <cell r="AF2542">
            <v>515</v>
          </cell>
          <cell r="AH2542">
            <v>1313</v>
          </cell>
          <cell r="AI2542">
            <v>1455</v>
          </cell>
          <cell r="AJ2542">
            <v>170</v>
          </cell>
          <cell r="AK2542">
            <v>1731</v>
          </cell>
          <cell r="AM2542">
            <v>85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  <cell r="J2543">
            <v>2272</v>
          </cell>
          <cell r="M2543">
            <v>47</v>
          </cell>
          <cell r="N2543">
            <v>103</v>
          </cell>
          <cell r="Q2543">
            <v>325</v>
          </cell>
          <cell r="S2543">
            <v>1277</v>
          </cell>
          <cell r="AH2543">
            <v>457</v>
          </cell>
          <cell r="AI2543">
            <v>20</v>
          </cell>
          <cell r="AM2543">
            <v>43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  <cell r="J2544">
            <v>3978</v>
          </cell>
          <cell r="S2544">
            <v>134</v>
          </cell>
          <cell r="AJ2544">
            <v>2189</v>
          </cell>
          <cell r="AK2544">
            <v>32</v>
          </cell>
          <cell r="AL2544">
            <v>1623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  <cell r="J2545">
            <v>574</v>
          </cell>
          <cell r="AH2545">
            <v>465</v>
          </cell>
          <cell r="AJ2545">
            <v>38</v>
          </cell>
          <cell r="AM2545">
            <v>71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10559</v>
          </cell>
          <cell r="L2546">
            <v>110</v>
          </cell>
          <cell r="M2546">
            <v>1604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663</v>
          </cell>
          <cell r="S2546">
            <v>259</v>
          </cell>
          <cell r="T2546">
            <v>602</v>
          </cell>
          <cell r="U2546">
            <v>392</v>
          </cell>
          <cell r="V2546">
            <v>82</v>
          </cell>
          <cell r="W2546">
            <v>166</v>
          </cell>
          <cell r="Y2546">
            <v>97</v>
          </cell>
          <cell r="Z2546">
            <v>884</v>
          </cell>
          <cell r="AA2546">
            <v>633</v>
          </cell>
          <cell r="AC2546">
            <v>189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116</v>
          </cell>
          <cell r="AJ2546">
            <v>180</v>
          </cell>
          <cell r="AK2546">
            <v>265</v>
          </cell>
          <cell r="AL2546">
            <v>235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630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110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3984</v>
          </cell>
          <cell r="M2548">
            <v>611</v>
          </cell>
          <cell r="N2548">
            <v>143</v>
          </cell>
          <cell r="O2548">
            <v>197</v>
          </cell>
          <cell r="Q2548">
            <v>435</v>
          </cell>
          <cell r="R2548">
            <v>60</v>
          </cell>
          <cell r="T2548">
            <v>727</v>
          </cell>
          <cell r="U2548">
            <v>119</v>
          </cell>
          <cell r="V2548">
            <v>1092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34787</v>
          </cell>
          <cell r="P2550">
            <v>580</v>
          </cell>
          <cell r="Q2550">
            <v>1121</v>
          </cell>
          <cell r="T2550">
            <v>3339</v>
          </cell>
          <cell r="U2550">
            <v>8701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1640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2786</v>
          </cell>
          <cell r="O2551">
            <v>543</v>
          </cell>
          <cell r="S2551">
            <v>600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  <cell r="J2552">
            <v>689</v>
          </cell>
          <cell r="O2552">
            <v>93</v>
          </cell>
          <cell r="T2552">
            <v>35</v>
          </cell>
          <cell r="AB2552">
            <v>106</v>
          </cell>
          <cell r="AE2552">
            <v>67</v>
          </cell>
          <cell r="AM2552">
            <v>388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  <cell r="J2553">
            <v>52019</v>
          </cell>
          <cell r="L2553">
            <v>594</v>
          </cell>
          <cell r="M2553">
            <v>2854</v>
          </cell>
          <cell r="N2553">
            <v>14495</v>
          </cell>
          <cell r="O2553">
            <v>5482</v>
          </cell>
          <cell r="P2553">
            <v>7035</v>
          </cell>
          <cell r="Q2553">
            <v>896</v>
          </cell>
          <cell r="R2553">
            <v>1977</v>
          </cell>
          <cell r="S2553">
            <v>4004</v>
          </cell>
          <cell r="T2553">
            <v>1903</v>
          </cell>
          <cell r="U2553">
            <v>179</v>
          </cell>
          <cell r="V2553">
            <v>1974</v>
          </cell>
          <cell r="X2553">
            <v>11</v>
          </cell>
          <cell r="Y2553">
            <v>4778</v>
          </cell>
          <cell r="AA2553">
            <v>2287</v>
          </cell>
          <cell r="AB2553">
            <v>923</v>
          </cell>
          <cell r="AE2553">
            <v>437</v>
          </cell>
          <cell r="AG2553">
            <v>461</v>
          </cell>
          <cell r="AH2553">
            <v>808</v>
          </cell>
          <cell r="AJ2553">
            <v>921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  <cell r="J2554">
            <v>256295</v>
          </cell>
          <cell r="M2554">
            <v>691</v>
          </cell>
          <cell r="N2554">
            <v>233</v>
          </cell>
          <cell r="O2554">
            <v>888</v>
          </cell>
          <cell r="P2554">
            <v>1451</v>
          </cell>
          <cell r="R2554">
            <v>637</v>
          </cell>
          <cell r="S2554">
            <v>44</v>
          </cell>
          <cell r="T2554">
            <v>687</v>
          </cell>
          <cell r="U2554">
            <v>594</v>
          </cell>
          <cell r="V2554">
            <v>1000</v>
          </cell>
          <cell r="W2554">
            <v>1816</v>
          </cell>
          <cell r="X2554">
            <v>185</v>
          </cell>
          <cell r="Z2554">
            <v>156</v>
          </cell>
          <cell r="AA2554">
            <v>824</v>
          </cell>
          <cell r="AB2554">
            <v>8058</v>
          </cell>
          <cell r="AD2554">
            <v>451</v>
          </cell>
          <cell r="AE2554">
            <v>2287</v>
          </cell>
          <cell r="AF2554">
            <v>7864</v>
          </cell>
          <cell r="AG2554">
            <v>725</v>
          </cell>
          <cell r="AH2554">
            <v>12269</v>
          </cell>
          <cell r="AI2554">
            <v>2265</v>
          </cell>
          <cell r="AJ2554">
            <v>212975</v>
          </cell>
          <cell r="AK2554">
            <v>139</v>
          </cell>
          <cell r="AL2554">
            <v>12</v>
          </cell>
          <cell r="AP2554">
            <v>44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  <cell r="J2555">
            <v>543</v>
          </cell>
          <cell r="S2555">
            <v>45</v>
          </cell>
          <cell r="AC2555">
            <v>440</v>
          </cell>
          <cell r="AF2555">
            <v>58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  <cell r="J2556">
            <v>13048</v>
          </cell>
          <cell r="N2556">
            <v>1793</v>
          </cell>
          <cell r="P2556">
            <v>6029</v>
          </cell>
          <cell r="Q2556">
            <v>24</v>
          </cell>
          <cell r="R2556">
            <v>78</v>
          </cell>
          <cell r="S2556">
            <v>4071</v>
          </cell>
          <cell r="Y2556">
            <v>313</v>
          </cell>
          <cell r="Z2556">
            <v>120</v>
          </cell>
          <cell r="AF2556">
            <v>620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  <cell r="J2557">
            <v>7910</v>
          </cell>
          <cell r="L2557">
            <v>79</v>
          </cell>
          <cell r="M2557">
            <v>1241</v>
          </cell>
          <cell r="N2557">
            <v>250</v>
          </cell>
          <cell r="O2557">
            <v>51</v>
          </cell>
          <cell r="P2557">
            <v>132</v>
          </cell>
          <cell r="R2557">
            <v>1295</v>
          </cell>
          <cell r="U2557">
            <v>499</v>
          </cell>
          <cell r="V2557">
            <v>1454</v>
          </cell>
          <cell r="Z2557">
            <v>35</v>
          </cell>
          <cell r="AA2557">
            <v>51</v>
          </cell>
          <cell r="AD2557">
            <v>396</v>
          </cell>
          <cell r="AE2557">
            <v>731</v>
          </cell>
          <cell r="AH2557">
            <v>497</v>
          </cell>
          <cell r="AJ2557">
            <v>818</v>
          </cell>
          <cell r="AK2557">
            <v>297</v>
          </cell>
          <cell r="AM2557">
            <v>84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  <cell r="J2558">
            <v>1449</v>
          </cell>
          <cell r="M2558">
            <v>1449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  <cell r="J2559">
            <v>226931</v>
          </cell>
          <cell r="L2559">
            <v>678</v>
          </cell>
          <cell r="M2559">
            <v>479</v>
          </cell>
          <cell r="N2559">
            <v>32720</v>
          </cell>
          <cell r="O2559">
            <v>23139</v>
          </cell>
          <cell r="P2559">
            <v>38146</v>
          </cell>
          <cell r="Q2559">
            <v>465</v>
          </cell>
          <cell r="S2559">
            <v>47932</v>
          </cell>
          <cell r="U2559">
            <v>13452</v>
          </cell>
          <cell r="V2559">
            <v>9850</v>
          </cell>
          <cell r="W2559">
            <v>10449</v>
          </cell>
          <cell r="Z2559">
            <v>490</v>
          </cell>
          <cell r="AA2559">
            <v>16753</v>
          </cell>
          <cell r="AD2559">
            <v>8595</v>
          </cell>
          <cell r="AE2559">
            <v>1938</v>
          </cell>
          <cell r="AG2559">
            <v>21845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  <cell r="J2560">
            <v>11917</v>
          </cell>
          <cell r="M2560">
            <v>2941</v>
          </cell>
          <cell r="Q2560">
            <v>15</v>
          </cell>
          <cell r="AA2560">
            <v>8066</v>
          </cell>
          <cell r="AE2560">
            <v>112</v>
          </cell>
          <cell r="AF2560">
            <v>783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  <cell r="J2562">
            <v>5694</v>
          </cell>
          <cell r="M2562">
            <v>2852</v>
          </cell>
          <cell r="S2562">
            <v>207</v>
          </cell>
          <cell r="AH2562">
            <v>2635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  <cell r="J2563">
            <v>2841</v>
          </cell>
          <cell r="N2563">
            <v>273</v>
          </cell>
          <cell r="P2563">
            <v>1070</v>
          </cell>
          <cell r="V2563">
            <v>1498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  <cell r="J2564">
            <v>7395</v>
          </cell>
          <cell r="M2564">
            <v>114</v>
          </cell>
          <cell r="N2564">
            <v>3442</v>
          </cell>
          <cell r="O2564">
            <v>33</v>
          </cell>
          <cell r="P2564">
            <v>296</v>
          </cell>
          <cell r="Q2564">
            <v>624</v>
          </cell>
          <cell r="R2564">
            <v>94</v>
          </cell>
          <cell r="U2564">
            <v>799</v>
          </cell>
          <cell r="V2564">
            <v>38</v>
          </cell>
          <cell r="W2564">
            <v>272</v>
          </cell>
          <cell r="Y2564">
            <v>111</v>
          </cell>
          <cell r="AA2564">
            <v>56</v>
          </cell>
          <cell r="AB2564">
            <v>159</v>
          </cell>
          <cell r="AF2564">
            <v>168</v>
          </cell>
          <cell r="AI2564">
            <v>247</v>
          </cell>
          <cell r="AL2564">
            <v>942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  <cell r="J2565">
            <v>111094</v>
          </cell>
          <cell r="L2565">
            <v>1592</v>
          </cell>
          <cell r="M2565">
            <v>1658</v>
          </cell>
          <cell r="N2565">
            <v>9376</v>
          </cell>
          <cell r="O2565">
            <v>3488</v>
          </cell>
          <cell r="P2565">
            <v>6153</v>
          </cell>
          <cell r="Q2565">
            <v>4513</v>
          </cell>
          <cell r="R2565">
            <v>322</v>
          </cell>
          <cell r="S2565">
            <v>1847</v>
          </cell>
          <cell r="T2565">
            <v>12148</v>
          </cell>
          <cell r="U2565">
            <v>41148</v>
          </cell>
          <cell r="V2565">
            <v>4764</v>
          </cell>
          <cell r="W2565">
            <v>1294</v>
          </cell>
          <cell r="X2565">
            <v>991</v>
          </cell>
          <cell r="Z2565">
            <v>3662</v>
          </cell>
          <cell r="AA2565">
            <v>1038</v>
          </cell>
          <cell r="AB2565">
            <v>36</v>
          </cell>
          <cell r="AC2565">
            <v>17</v>
          </cell>
          <cell r="AD2565">
            <v>900</v>
          </cell>
          <cell r="AE2565">
            <v>196</v>
          </cell>
          <cell r="AF2565">
            <v>9488</v>
          </cell>
          <cell r="AG2565">
            <v>328</v>
          </cell>
          <cell r="AH2565">
            <v>3779</v>
          </cell>
          <cell r="AI2565">
            <v>870</v>
          </cell>
          <cell r="AJ2565">
            <v>1182</v>
          </cell>
          <cell r="AM2565">
            <v>304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  <cell r="J2566">
            <v>40713</v>
          </cell>
          <cell r="L2566">
            <v>511</v>
          </cell>
          <cell r="M2566">
            <v>2138</v>
          </cell>
          <cell r="N2566">
            <v>3705</v>
          </cell>
          <cell r="O2566">
            <v>2839</v>
          </cell>
          <cell r="P2566">
            <v>994</v>
          </cell>
          <cell r="Q2566">
            <v>4415</v>
          </cell>
          <cell r="R2566">
            <v>269</v>
          </cell>
          <cell r="S2566">
            <v>3439</v>
          </cell>
          <cell r="T2566">
            <v>495</v>
          </cell>
          <cell r="U2566">
            <v>6151</v>
          </cell>
          <cell r="V2566">
            <v>18</v>
          </cell>
          <cell r="W2566">
            <v>206</v>
          </cell>
          <cell r="Y2566">
            <v>893</v>
          </cell>
          <cell r="Z2566">
            <v>59</v>
          </cell>
          <cell r="AA2566">
            <v>737</v>
          </cell>
          <cell r="AB2566">
            <v>1402</v>
          </cell>
          <cell r="AC2566">
            <v>186</v>
          </cell>
          <cell r="AD2566">
            <v>441</v>
          </cell>
          <cell r="AE2566">
            <v>730</v>
          </cell>
          <cell r="AF2566">
            <v>1446</v>
          </cell>
          <cell r="AG2566">
            <v>914</v>
          </cell>
          <cell r="AH2566">
            <v>4934</v>
          </cell>
          <cell r="AI2566">
            <v>1243</v>
          </cell>
          <cell r="AJ2566">
            <v>44</v>
          </cell>
          <cell r="AK2566">
            <v>200</v>
          </cell>
          <cell r="AL2566">
            <v>624</v>
          </cell>
          <cell r="AM2566">
            <v>1680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  <cell r="J2567">
            <v>481</v>
          </cell>
          <cell r="Q2567">
            <v>241</v>
          </cell>
          <cell r="AD2567">
            <v>240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  <cell r="J2568">
            <v>101420</v>
          </cell>
          <cell r="M2568">
            <v>175</v>
          </cell>
          <cell r="N2568">
            <v>233</v>
          </cell>
          <cell r="O2568">
            <v>1444</v>
          </cell>
          <cell r="P2568">
            <v>1388</v>
          </cell>
          <cell r="Q2568">
            <v>656</v>
          </cell>
          <cell r="AH2568">
            <v>3469</v>
          </cell>
          <cell r="AJ2568">
            <v>55320</v>
          </cell>
          <cell r="AK2568">
            <v>1579</v>
          </cell>
          <cell r="AL2568">
            <v>13156</v>
          </cell>
          <cell r="AO2568">
            <v>12076</v>
          </cell>
          <cell r="AP2568">
            <v>11924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  <cell r="J2569">
            <v>3982</v>
          </cell>
          <cell r="M2569">
            <v>359</v>
          </cell>
          <cell r="T2569">
            <v>19</v>
          </cell>
          <cell r="AH2569">
            <v>584</v>
          </cell>
          <cell r="AI2569">
            <v>2169</v>
          </cell>
          <cell r="AJ2569">
            <v>20</v>
          </cell>
          <cell r="AK2569">
            <v>831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33097</v>
          </cell>
          <cell r="L2570">
            <v>3085</v>
          </cell>
          <cell r="M2570">
            <v>4558</v>
          </cell>
          <cell r="N2570">
            <v>3921</v>
          </cell>
          <cell r="O2570">
            <v>3904</v>
          </cell>
          <cell r="P2570">
            <v>3634</v>
          </cell>
          <cell r="Q2570">
            <v>3376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4567</v>
          </cell>
          <cell r="L2572">
            <v>149</v>
          </cell>
          <cell r="M2572">
            <v>1587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10314</v>
          </cell>
          <cell r="L2574">
            <v>419</v>
          </cell>
          <cell r="M2574">
            <v>2237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962</v>
          </cell>
          <cell r="L2575">
            <v>92</v>
          </cell>
          <cell r="M2575">
            <v>520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  <cell r="J2576">
            <v>1294</v>
          </cell>
          <cell r="M2576">
            <v>518</v>
          </cell>
          <cell r="N2576">
            <v>219</v>
          </cell>
          <cell r="O2576">
            <v>198</v>
          </cell>
          <cell r="P2576">
            <v>359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  <cell r="J2577">
            <v>2093</v>
          </cell>
          <cell r="M2577">
            <v>462</v>
          </cell>
          <cell r="N2577">
            <v>1081</v>
          </cell>
          <cell r="R2577">
            <v>550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  <cell r="J2578">
            <v>5370</v>
          </cell>
          <cell r="L2578">
            <v>136</v>
          </cell>
          <cell r="M2578">
            <v>562</v>
          </cell>
          <cell r="N2578">
            <v>2895</v>
          </cell>
          <cell r="O2578">
            <v>775</v>
          </cell>
          <cell r="P2578">
            <v>862</v>
          </cell>
          <cell r="AE2578">
            <v>140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  <cell r="J2579">
            <v>2179</v>
          </cell>
          <cell r="L2579">
            <v>414</v>
          </cell>
          <cell r="M2579">
            <v>646</v>
          </cell>
          <cell r="N2579">
            <v>528</v>
          </cell>
          <cell r="O2579">
            <v>369</v>
          </cell>
          <cell r="P2579">
            <v>222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  <cell r="J2580">
            <v>254</v>
          </cell>
          <cell r="M2580">
            <v>62</v>
          </cell>
          <cell r="N2580">
            <v>192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  <cell r="J2581">
            <v>13737</v>
          </cell>
          <cell r="L2581">
            <v>1303</v>
          </cell>
          <cell r="M2581">
            <v>3527</v>
          </cell>
          <cell r="N2581">
            <v>643</v>
          </cell>
          <cell r="O2581">
            <v>6293</v>
          </cell>
          <cell r="P2581">
            <v>1833</v>
          </cell>
          <cell r="AC2581">
            <v>32</v>
          </cell>
          <cell r="AE2581">
            <v>106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  <cell r="J2583">
            <v>79748</v>
          </cell>
          <cell r="M2583">
            <v>12450</v>
          </cell>
          <cell r="N2583">
            <v>21060</v>
          </cell>
          <cell r="O2583">
            <v>5596</v>
          </cell>
          <cell r="P2583">
            <v>10349</v>
          </cell>
          <cell r="Q2583">
            <v>3570</v>
          </cell>
          <cell r="R2583">
            <v>8994</v>
          </cell>
          <cell r="AD2583">
            <v>981</v>
          </cell>
          <cell r="AF2583">
            <v>7627</v>
          </cell>
          <cell r="AG2583">
            <v>9121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  <cell r="J2584">
            <v>5288</v>
          </cell>
          <cell r="N2584">
            <v>193</v>
          </cell>
          <cell r="P2584">
            <v>421</v>
          </cell>
          <cell r="R2584">
            <v>4655</v>
          </cell>
          <cell r="AF2584">
            <v>19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  <cell r="J2586">
            <v>13364</v>
          </cell>
          <cell r="L2586">
            <v>165</v>
          </cell>
          <cell r="AB2586">
            <v>4819</v>
          </cell>
          <cell r="AE2586">
            <v>8380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  <cell r="J2587">
            <v>590</v>
          </cell>
          <cell r="N2587">
            <v>573</v>
          </cell>
          <cell r="AD2587">
            <v>17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  <cell r="J2588">
            <v>3645</v>
          </cell>
          <cell r="M2588">
            <v>17</v>
          </cell>
          <cell r="N2588">
            <v>2563</v>
          </cell>
          <cell r="O2588">
            <v>784</v>
          </cell>
          <cell r="P2588">
            <v>20</v>
          </cell>
          <cell r="V2588">
            <v>261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  <cell r="J2589">
            <v>42765</v>
          </cell>
          <cell r="L2589">
            <v>316</v>
          </cell>
          <cell r="M2589">
            <v>11002</v>
          </cell>
          <cell r="N2589">
            <v>9991</v>
          </cell>
          <cell r="O2589">
            <v>4107</v>
          </cell>
          <cell r="P2589">
            <v>4878</v>
          </cell>
          <cell r="R2589">
            <v>600</v>
          </cell>
          <cell r="AG2589">
            <v>286</v>
          </cell>
          <cell r="AM2589">
            <v>109</v>
          </cell>
          <cell r="AN2589">
            <v>11476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  <cell r="J2590">
            <v>13860</v>
          </cell>
          <cell r="L2590">
            <v>1059</v>
          </cell>
          <cell r="M2590">
            <v>1267</v>
          </cell>
          <cell r="N2590">
            <v>5571</v>
          </cell>
          <cell r="O2590">
            <v>4179</v>
          </cell>
          <cell r="P2590">
            <v>1392</v>
          </cell>
          <cell r="AE2590">
            <v>392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  <cell r="J2591">
            <v>190</v>
          </cell>
          <cell r="AJ2591">
            <v>190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  <cell r="J2592">
            <v>4494</v>
          </cell>
          <cell r="O2592">
            <v>1642</v>
          </cell>
          <cell r="P2592">
            <v>1938</v>
          </cell>
          <cell r="Q2592">
            <v>914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  <cell r="J2593">
            <v>5304</v>
          </cell>
          <cell r="P2593">
            <v>1873</v>
          </cell>
          <cell r="Q2593">
            <v>3431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12476987</v>
          </cell>
          <cell r="L2594">
            <v>360160</v>
          </cell>
          <cell r="M2594">
            <v>595216</v>
          </cell>
          <cell r="N2594">
            <v>608699</v>
          </cell>
          <cell r="O2594">
            <v>567025</v>
          </cell>
          <cell r="P2594">
            <v>675764</v>
          </cell>
          <cell r="Q2594">
            <v>755884</v>
          </cell>
          <cell r="R2594">
            <v>793292</v>
          </cell>
          <cell r="S2594">
            <v>695571</v>
          </cell>
          <cell r="T2594">
            <v>857578</v>
          </cell>
          <cell r="U2594">
            <v>694460</v>
          </cell>
          <cell r="V2594">
            <v>547408</v>
          </cell>
          <cell r="W2594">
            <v>612339</v>
          </cell>
          <cell r="X2594">
            <v>579109</v>
          </cell>
          <cell r="Y2594">
            <v>431443</v>
          </cell>
          <cell r="Z2594">
            <v>373130</v>
          </cell>
          <cell r="AA2594">
            <v>309216</v>
          </cell>
          <cell r="AB2594">
            <v>290694</v>
          </cell>
          <cell r="AC2594">
            <v>436821</v>
          </cell>
          <cell r="AD2594">
            <v>372996</v>
          </cell>
          <cell r="AE2594">
            <v>297574</v>
          </cell>
          <cell r="AF2594">
            <v>324999</v>
          </cell>
          <cell r="AG2594">
            <v>220364</v>
          </cell>
          <cell r="AH2594">
            <v>180703</v>
          </cell>
          <cell r="AI2594">
            <v>177722</v>
          </cell>
          <cell r="AJ2594">
            <v>174087</v>
          </cell>
          <cell r="AK2594">
            <v>195351</v>
          </cell>
          <cell r="AL2594">
            <v>195631</v>
          </cell>
          <cell r="AM2594">
            <v>121652</v>
          </cell>
          <cell r="AN2594">
            <v>32099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30770</v>
          </cell>
          <cell r="L2595">
            <v>1909</v>
          </cell>
          <cell r="M2595">
            <v>1940</v>
          </cell>
          <cell r="N2595">
            <v>2070</v>
          </cell>
          <cell r="O2595">
            <v>818</v>
          </cell>
          <cell r="P2595">
            <v>1634</v>
          </cell>
          <cell r="Q2595">
            <v>2519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782</v>
          </cell>
          <cell r="X2595">
            <v>811</v>
          </cell>
          <cell r="Y2595">
            <v>1560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319896</v>
          </cell>
          <cell r="L2596">
            <v>15008</v>
          </cell>
          <cell r="M2596">
            <v>28330</v>
          </cell>
          <cell r="N2596">
            <v>17234</v>
          </cell>
          <cell r="O2596">
            <v>14916</v>
          </cell>
          <cell r="P2596">
            <v>20442</v>
          </cell>
          <cell r="Q2596">
            <v>20111</v>
          </cell>
          <cell r="R2596">
            <v>24923</v>
          </cell>
          <cell r="S2596">
            <v>18513</v>
          </cell>
          <cell r="T2596">
            <v>30854</v>
          </cell>
          <cell r="U2596">
            <v>13358</v>
          </cell>
          <cell r="V2596">
            <v>10646</v>
          </cell>
          <cell r="W2596">
            <v>11255</v>
          </cell>
          <cell r="X2596">
            <v>7577</v>
          </cell>
          <cell r="Y2596">
            <v>5018</v>
          </cell>
          <cell r="Z2596">
            <v>4788</v>
          </cell>
          <cell r="AA2596">
            <v>3772</v>
          </cell>
          <cell r="AB2596">
            <v>3783</v>
          </cell>
          <cell r="AC2596">
            <v>12815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5759</v>
          </cell>
          <cell r="AK2596">
            <v>6129</v>
          </cell>
          <cell r="AL2596">
            <v>4498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117646</v>
          </cell>
          <cell r="L2597">
            <v>3559</v>
          </cell>
          <cell r="M2597">
            <v>12148</v>
          </cell>
          <cell r="N2597">
            <v>7286</v>
          </cell>
          <cell r="O2597">
            <v>4394</v>
          </cell>
          <cell r="P2597">
            <v>8884</v>
          </cell>
          <cell r="Q2597">
            <v>6619</v>
          </cell>
          <cell r="R2597">
            <v>8646</v>
          </cell>
          <cell r="S2597">
            <v>8282</v>
          </cell>
          <cell r="T2597">
            <v>10792</v>
          </cell>
          <cell r="U2597">
            <v>7148</v>
          </cell>
          <cell r="V2597">
            <v>5848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1247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44297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1468</v>
          </cell>
          <cell r="AD2598">
            <v>1091</v>
          </cell>
          <cell r="AF2598">
            <v>1974</v>
          </cell>
          <cell r="AH2598">
            <v>1459</v>
          </cell>
          <cell r="AJ2598">
            <v>19584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21575</v>
          </cell>
          <cell r="L2599">
            <v>1235</v>
          </cell>
          <cell r="M2599">
            <v>697</v>
          </cell>
          <cell r="N2599">
            <v>1724</v>
          </cell>
          <cell r="O2599">
            <v>402</v>
          </cell>
          <cell r="P2599">
            <v>3058</v>
          </cell>
          <cell r="Q2599">
            <v>1955</v>
          </cell>
          <cell r="R2599">
            <v>5108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316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  <cell r="J2600">
            <v>120002</v>
          </cell>
          <cell r="L2600">
            <v>3976</v>
          </cell>
          <cell r="M2600">
            <v>8392</v>
          </cell>
          <cell r="N2600">
            <v>8853</v>
          </cell>
          <cell r="O2600">
            <v>9286</v>
          </cell>
          <cell r="P2600">
            <v>9024</v>
          </cell>
          <cell r="Q2600">
            <v>9702</v>
          </cell>
          <cell r="R2600">
            <v>8094</v>
          </cell>
          <cell r="S2600">
            <v>5853</v>
          </cell>
          <cell r="T2600">
            <v>8063</v>
          </cell>
          <cell r="U2600">
            <v>5066</v>
          </cell>
          <cell r="V2600">
            <v>4349</v>
          </cell>
          <cell r="W2600">
            <v>2450</v>
          </cell>
          <cell r="X2600">
            <v>3568</v>
          </cell>
          <cell r="Y2600">
            <v>2495</v>
          </cell>
          <cell r="Z2600">
            <v>1730</v>
          </cell>
          <cell r="AA2600">
            <v>1725</v>
          </cell>
          <cell r="AB2600">
            <v>2949</v>
          </cell>
          <cell r="AC2600">
            <v>4896</v>
          </cell>
          <cell r="AD2600">
            <v>3971</v>
          </cell>
          <cell r="AE2600">
            <v>608</v>
          </cell>
          <cell r="AF2600">
            <v>2423</v>
          </cell>
          <cell r="AG2600">
            <v>2187</v>
          </cell>
          <cell r="AH2600">
            <v>2169</v>
          </cell>
          <cell r="AI2600">
            <v>663</v>
          </cell>
          <cell r="AJ2600">
            <v>588</v>
          </cell>
          <cell r="AK2600">
            <v>458</v>
          </cell>
          <cell r="AL2600">
            <v>2690</v>
          </cell>
          <cell r="AM2600">
            <v>2682</v>
          </cell>
          <cell r="AN2600">
            <v>1092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  <cell r="J2601">
            <v>23124</v>
          </cell>
          <cell r="M2601">
            <v>3971</v>
          </cell>
          <cell r="N2601">
            <v>351</v>
          </cell>
          <cell r="O2601">
            <v>2193</v>
          </cell>
          <cell r="P2601">
            <v>1707</v>
          </cell>
          <cell r="Q2601">
            <v>5104</v>
          </cell>
          <cell r="S2601">
            <v>30</v>
          </cell>
          <cell r="T2601">
            <v>1236</v>
          </cell>
          <cell r="W2601">
            <v>2057</v>
          </cell>
          <cell r="X2601">
            <v>72</v>
          </cell>
          <cell r="Y2601">
            <v>638</v>
          </cell>
          <cell r="AE2601">
            <v>15</v>
          </cell>
          <cell r="AG2601">
            <v>135</v>
          </cell>
          <cell r="AH2601">
            <v>459</v>
          </cell>
          <cell r="AI2601">
            <v>1568</v>
          </cell>
          <cell r="AJ2601">
            <v>1206</v>
          </cell>
          <cell r="AM2601">
            <v>1642</v>
          </cell>
          <cell r="AN2601">
            <v>740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265360</v>
          </cell>
          <cell r="L2602">
            <v>15779</v>
          </cell>
          <cell r="M2602">
            <v>17039</v>
          </cell>
          <cell r="N2602">
            <v>19252</v>
          </cell>
          <cell r="O2602">
            <v>21635</v>
          </cell>
          <cell r="P2602">
            <v>19053</v>
          </cell>
          <cell r="Q2602">
            <v>9713</v>
          </cell>
          <cell r="R2602">
            <v>15462</v>
          </cell>
          <cell r="S2602">
            <v>15461</v>
          </cell>
          <cell r="T2602">
            <v>13226</v>
          </cell>
          <cell r="U2602">
            <v>15351</v>
          </cell>
          <cell r="V2602">
            <v>13518</v>
          </cell>
          <cell r="W2602">
            <v>5446</v>
          </cell>
          <cell r="X2602">
            <v>8666</v>
          </cell>
          <cell r="Y2602">
            <v>7801</v>
          </cell>
          <cell r="Z2602">
            <v>7249</v>
          </cell>
          <cell r="AA2602">
            <v>6487</v>
          </cell>
          <cell r="AB2602">
            <v>3935</v>
          </cell>
          <cell r="AC2602">
            <v>5820</v>
          </cell>
          <cell r="AD2602">
            <v>7776</v>
          </cell>
          <cell r="AE2602">
            <v>5768</v>
          </cell>
          <cell r="AF2602">
            <v>1928</v>
          </cell>
          <cell r="AG2602">
            <v>7022</v>
          </cell>
          <cell r="AH2602">
            <v>1792</v>
          </cell>
          <cell r="AI2602">
            <v>4612</v>
          </cell>
          <cell r="AJ2602">
            <v>2540</v>
          </cell>
          <cell r="AK2602">
            <v>1825</v>
          </cell>
          <cell r="AL2602">
            <v>3972</v>
          </cell>
          <cell r="AM2602">
            <v>7124</v>
          </cell>
          <cell r="AN2602">
            <v>108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  <cell r="J2603">
            <v>411754</v>
          </cell>
          <cell r="L2603">
            <v>21290</v>
          </cell>
          <cell r="M2603">
            <v>30402</v>
          </cell>
          <cell r="N2603">
            <v>25416</v>
          </cell>
          <cell r="O2603">
            <v>34095</v>
          </cell>
          <cell r="P2603">
            <v>29943</v>
          </cell>
          <cell r="Q2603">
            <v>27387</v>
          </cell>
          <cell r="R2603">
            <v>21503</v>
          </cell>
          <cell r="S2603">
            <v>23929</v>
          </cell>
          <cell r="T2603">
            <v>25339</v>
          </cell>
          <cell r="U2603">
            <v>19585</v>
          </cell>
          <cell r="V2603">
            <v>22022</v>
          </cell>
          <cell r="W2603">
            <v>14710</v>
          </cell>
          <cell r="X2603">
            <v>20331</v>
          </cell>
          <cell r="Y2603">
            <v>12377</v>
          </cell>
          <cell r="Z2603">
            <v>11030</v>
          </cell>
          <cell r="AA2603">
            <v>9908</v>
          </cell>
          <cell r="AB2603">
            <v>8066</v>
          </cell>
          <cell r="AC2603">
            <v>8785</v>
          </cell>
          <cell r="AD2603">
            <v>7513</v>
          </cell>
          <cell r="AE2603">
            <v>5087</v>
          </cell>
          <cell r="AF2603">
            <v>6446</v>
          </cell>
          <cell r="AG2603">
            <v>6004</v>
          </cell>
          <cell r="AH2603">
            <v>5922</v>
          </cell>
          <cell r="AI2603">
            <v>2515</v>
          </cell>
          <cell r="AJ2603">
            <v>3960</v>
          </cell>
          <cell r="AK2603">
            <v>3217</v>
          </cell>
          <cell r="AL2603">
            <v>1537</v>
          </cell>
          <cell r="AM2603">
            <v>3140</v>
          </cell>
          <cell r="AN2603">
            <v>295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  <cell r="J2604">
            <v>6626</v>
          </cell>
          <cell r="M2604">
            <v>2116</v>
          </cell>
          <cell r="N2604">
            <v>135</v>
          </cell>
          <cell r="O2604">
            <v>45</v>
          </cell>
          <cell r="S2604">
            <v>151</v>
          </cell>
          <cell r="T2604">
            <v>116</v>
          </cell>
          <cell r="V2604">
            <v>291</v>
          </cell>
          <cell r="X2604">
            <v>2832</v>
          </cell>
          <cell r="Y2604">
            <v>240</v>
          </cell>
          <cell r="AB2604">
            <v>626</v>
          </cell>
          <cell r="AC2604">
            <v>46</v>
          </cell>
          <cell r="AG2604">
            <v>12</v>
          </cell>
          <cell r="AI2604">
            <v>16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  <cell r="J2605">
            <v>304068</v>
          </cell>
          <cell r="L2605">
            <v>13020</v>
          </cell>
          <cell r="M2605">
            <v>17219</v>
          </cell>
          <cell r="N2605">
            <v>24611</v>
          </cell>
          <cell r="O2605">
            <v>22832</v>
          </cell>
          <cell r="P2605">
            <v>16581</v>
          </cell>
          <cell r="Q2605">
            <v>14041</v>
          </cell>
          <cell r="R2605">
            <v>11623</v>
          </cell>
          <cell r="S2605">
            <v>22052</v>
          </cell>
          <cell r="T2605">
            <v>13993</v>
          </cell>
          <cell r="U2605">
            <v>17307</v>
          </cell>
          <cell r="V2605">
            <v>8127</v>
          </cell>
          <cell r="W2605">
            <v>10196</v>
          </cell>
          <cell r="X2605">
            <v>7415</v>
          </cell>
          <cell r="Y2605">
            <v>19249</v>
          </cell>
          <cell r="Z2605">
            <v>7115</v>
          </cell>
          <cell r="AA2605">
            <v>7699</v>
          </cell>
          <cell r="AB2605">
            <v>2422</v>
          </cell>
          <cell r="AC2605">
            <v>11680</v>
          </cell>
          <cell r="AD2605">
            <v>4523</v>
          </cell>
          <cell r="AE2605">
            <v>9053</v>
          </cell>
          <cell r="AF2605">
            <v>10291</v>
          </cell>
          <cell r="AG2605">
            <v>5055</v>
          </cell>
          <cell r="AH2605">
            <v>2855</v>
          </cell>
          <cell r="AI2605">
            <v>3540</v>
          </cell>
          <cell r="AJ2605">
            <v>3648</v>
          </cell>
          <cell r="AK2605">
            <v>3159</v>
          </cell>
          <cell r="AL2605">
            <v>10505</v>
          </cell>
          <cell r="AM2605">
            <v>3829</v>
          </cell>
          <cell r="AN2605">
            <v>428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  <cell r="J2606">
            <v>21571</v>
          </cell>
          <cell r="L2606">
            <v>1270</v>
          </cell>
          <cell r="M2606">
            <v>56</v>
          </cell>
          <cell r="N2606">
            <v>3755</v>
          </cell>
          <cell r="O2606">
            <v>445</v>
          </cell>
          <cell r="P2606">
            <v>573</v>
          </cell>
          <cell r="Q2606">
            <v>884</v>
          </cell>
          <cell r="R2606">
            <v>2017</v>
          </cell>
          <cell r="S2606">
            <v>616</v>
          </cell>
          <cell r="T2606">
            <v>3788</v>
          </cell>
          <cell r="U2606">
            <v>238</v>
          </cell>
          <cell r="V2606">
            <v>3292</v>
          </cell>
          <cell r="W2606">
            <v>447</v>
          </cell>
          <cell r="Y2606">
            <v>2835</v>
          </cell>
          <cell r="Z2606">
            <v>40</v>
          </cell>
          <cell r="AA2606">
            <v>126</v>
          </cell>
          <cell r="AC2606">
            <v>1012</v>
          </cell>
          <cell r="AD2606">
            <v>177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  <cell r="J2607">
            <v>250598</v>
          </cell>
          <cell r="L2607">
            <v>2957</v>
          </cell>
          <cell r="M2607">
            <v>14764</v>
          </cell>
          <cell r="N2607">
            <v>9750</v>
          </cell>
          <cell r="O2607">
            <v>19822</v>
          </cell>
          <cell r="P2607">
            <v>13718</v>
          </cell>
          <cell r="Q2607">
            <v>7109</v>
          </cell>
          <cell r="R2607">
            <v>22879</v>
          </cell>
          <cell r="S2607">
            <v>88</v>
          </cell>
          <cell r="T2607">
            <v>4379</v>
          </cell>
          <cell r="U2607">
            <v>14480</v>
          </cell>
          <cell r="V2607">
            <v>2438</v>
          </cell>
          <cell r="W2607">
            <v>9147</v>
          </cell>
          <cell r="X2607">
            <v>5432</v>
          </cell>
          <cell r="Y2607">
            <v>7765</v>
          </cell>
          <cell r="Z2607">
            <v>6930</v>
          </cell>
          <cell r="AA2607">
            <v>7694</v>
          </cell>
          <cell r="AB2607">
            <v>4373</v>
          </cell>
          <cell r="AC2607">
            <v>5262</v>
          </cell>
          <cell r="AD2607">
            <v>34086</v>
          </cell>
          <cell r="AE2607">
            <v>13118</v>
          </cell>
          <cell r="AF2607">
            <v>21716</v>
          </cell>
          <cell r="AG2607">
            <v>19255</v>
          </cell>
          <cell r="AH2607">
            <v>3436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  <cell r="J2608">
            <v>50235</v>
          </cell>
          <cell r="M2608">
            <v>2480</v>
          </cell>
          <cell r="N2608">
            <v>2490</v>
          </cell>
          <cell r="O2608">
            <v>2172</v>
          </cell>
          <cell r="P2608">
            <v>4280</v>
          </cell>
          <cell r="Q2608">
            <v>3461</v>
          </cell>
          <cell r="R2608">
            <v>1129</v>
          </cell>
          <cell r="S2608">
            <v>7801</v>
          </cell>
          <cell r="T2608">
            <v>3303</v>
          </cell>
          <cell r="U2608">
            <v>6881</v>
          </cell>
          <cell r="V2608">
            <v>1230</v>
          </cell>
          <cell r="W2608">
            <v>3937</v>
          </cell>
          <cell r="X2608">
            <v>1374</v>
          </cell>
          <cell r="Y2608">
            <v>1750</v>
          </cell>
          <cell r="Z2608">
            <v>234</v>
          </cell>
          <cell r="AA2608">
            <v>1434</v>
          </cell>
          <cell r="AB2608">
            <v>2372</v>
          </cell>
          <cell r="AC2608">
            <v>50</v>
          </cell>
          <cell r="AD2608">
            <v>360</v>
          </cell>
          <cell r="AE2608">
            <v>3448</v>
          </cell>
          <cell r="AF2608">
            <v>49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  <cell r="J2609">
            <v>4114</v>
          </cell>
          <cell r="L2609">
            <v>293</v>
          </cell>
          <cell r="M2609">
            <v>143</v>
          </cell>
          <cell r="N2609">
            <v>283</v>
          </cell>
          <cell r="O2609">
            <v>219</v>
          </cell>
          <cell r="P2609">
            <v>83</v>
          </cell>
          <cell r="Q2609">
            <v>270</v>
          </cell>
          <cell r="R2609">
            <v>180</v>
          </cell>
          <cell r="U2609">
            <v>196</v>
          </cell>
          <cell r="V2609">
            <v>340</v>
          </cell>
          <cell r="W2609">
            <v>209</v>
          </cell>
          <cell r="X2609">
            <v>140</v>
          </cell>
          <cell r="Y2609">
            <v>297</v>
          </cell>
          <cell r="AA2609">
            <v>130</v>
          </cell>
          <cell r="AB2609">
            <v>349</v>
          </cell>
          <cell r="AD2609">
            <v>188</v>
          </cell>
          <cell r="AE2609">
            <v>269</v>
          </cell>
          <cell r="AF2609">
            <v>525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  <cell r="J2610">
            <v>69152</v>
          </cell>
          <cell r="M2610">
            <v>1724</v>
          </cell>
          <cell r="N2610">
            <v>950</v>
          </cell>
          <cell r="S2610">
            <v>31449</v>
          </cell>
          <cell r="W2610">
            <v>22428</v>
          </cell>
          <cell r="AB2610">
            <v>3116</v>
          </cell>
          <cell r="AF2610">
            <v>9485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  <cell r="J2611">
            <v>21066</v>
          </cell>
          <cell r="R2611">
            <v>2004</v>
          </cell>
          <cell r="S2611">
            <v>205</v>
          </cell>
          <cell r="T2611">
            <v>2670</v>
          </cell>
          <cell r="U2611">
            <v>521</v>
          </cell>
          <cell r="Z2611">
            <v>7723</v>
          </cell>
          <cell r="AB2611">
            <v>7943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315691</v>
          </cell>
          <cell r="L2612">
            <v>10632</v>
          </cell>
          <cell r="M2612">
            <v>14994</v>
          </cell>
          <cell r="N2612">
            <v>11952</v>
          </cell>
          <cell r="O2612">
            <v>15402</v>
          </cell>
          <cell r="P2612">
            <v>15603</v>
          </cell>
          <cell r="Q2612">
            <v>27127</v>
          </cell>
          <cell r="R2612">
            <v>12844</v>
          </cell>
          <cell r="S2612">
            <v>22595</v>
          </cell>
          <cell r="T2612">
            <v>12978</v>
          </cell>
          <cell r="U2612">
            <v>13924</v>
          </cell>
          <cell r="V2612">
            <v>24048</v>
          </cell>
          <cell r="W2612">
            <v>11217</v>
          </cell>
          <cell r="X2612">
            <v>11270</v>
          </cell>
          <cell r="Y2612">
            <v>6809</v>
          </cell>
          <cell r="Z2612">
            <v>7326</v>
          </cell>
          <cell r="AA2612">
            <v>7215</v>
          </cell>
          <cell r="AB2612">
            <v>3846</v>
          </cell>
          <cell r="AC2612">
            <v>8177</v>
          </cell>
          <cell r="AD2612">
            <v>11063</v>
          </cell>
          <cell r="AE2612">
            <v>9803</v>
          </cell>
          <cell r="AF2612">
            <v>7585</v>
          </cell>
          <cell r="AG2612">
            <v>5417</v>
          </cell>
          <cell r="AH2612">
            <v>10127</v>
          </cell>
          <cell r="AI2612">
            <v>9524</v>
          </cell>
          <cell r="AJ2612">
            <v>6013</v>
          </cell>
          <cell r="AK2612">
            <v>6448</v>
          </cell>
          <cell r="AL2612">
            <v>4149</v>
          </cell>
          <cell r="AM2612">
            <v>5471</v>
          </cell>
          <cell r="AN2612">
            <v>2132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  <cell r="J2613">
            <v>96879</v>
          </cell>
          <cell r="L2613">
            <v>2240</v>
          </cell>
          <cell r="M2613">
            <v>1372</v>
          </cell>
          <cell r="N2613">
            <v>13071</v>
          </cell>
          <cell r="O2613">
            <v>4892</v>
          </cell>
          <cell r="P2613">
            <v>1681</v>
          </cell>
          <cell r="Q2613">
            <v>1315</v>
          </cell>
          <cell r="R2613">
            <v>1071</v>
          </cell>
          <cell r="S2613">
            <v>4263</v>
          </cell>
          <cell r="T2613">
            <v>4649</v>
          </cell>
          <cell r="U2613">
            <v>5391</v>
          </cell>
          <cell r="V2613">
            <v>128</v>
          </cell>
          <cell r="W2613">
            <v>2127</v>
          </cell>
          <cell r="X2613">
            <v>1508</v>
          </cell>
          <cell r="Y2613">
            <v>6543</v>
          </cell>
          <cell r="Z2613">
            <v>219</v>
          </cell>
          <cell r="AA2613">
            <v>2044</v>
          </cell>
          <cell r="AB2613">
            <v>6136</v>
          </cell>
          <cell r="AC2613">
            <v>29</v>
          </cell>
          <cell r="AD2613">
            <v>3254</v>
          </cell>
          <cell r="AE2613">
            <v>5349</v>
          </cell>
          <cell r="AF2613">
            <v>9427</v>
          </cell>
          <cell r="AG2613">
            <v>71</v>
          </cell>
          <cell r="AH2613">
            <v>10235</v>
          </cell>
          <cell r="AI2613">
            <v>3204</v>
          </cell>
          <cell r="AJ2613">
            <v>26</v>
          </cell>
          <cell r="AK2613">
            <v>50</v>
          </cell>
          <cell r="AL2613">
            <v>1775</v>
          </cell>
          <cell r="AM2613">
            <v>420</v>
          </cell>
          <cell r="AN2613">
            <v>4389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  <cell r="J2614">
            <v>215553</v>
          </cell>
          <cell r="L2614">
            <v>6496</v>
          </cell>
          <cell r="M2614">
            <v>12689</v>
          </cell>
          <cell r="N2614">
            <v>17332</v>
          </cell>
          <cell r="O2614">
            <v>10621</v>
          </cell>
          <cell r="P2614">
            <v>15374</v>
          </cell>
          <cell r="Q2614">
            <v>10856</v>
          </cell>
          <cell r="R2614">
            <v>12457</v>
          </cell>
          <cell r="S2614">
            <v>4986</v>
          </cell>
          <cell r="T2614">
            <v>11994</v>
          </cell>
          <cell r="U2614">
            <v>18359</v>
          </cell>
          <cell r="V2614">
            <v>10567</v>
          </cell>
          <cell r="W2614">
            <v>4319</v>
          </cell>
          <cell r="X2614">
            <v>10674</v>
          </cell>
          <cell r="Y2614">
            <v>4448</v>
          </cell>
          <cell r="Z2614">
            <v>3950</v>
          </cell>
          <cell r="AA2614">
            <v>12589</v>
          </cell>
          <cell r="AB2614">
            <v>1197</v>
          </cell>
          <cell r="AC2614">
            <v>2674</v>
          </cell>
          <cell r="AD2614">
            <v>4386</v>
          </cell>
          <cell r="AE2614">
            <v>4520</v>
          </cell>
          <cell r="AF2614">
            <v>2490</v>
          </cell>
          <cell r="AG2614">
            <v>3238</v>
          </cell>
          <cell r="AH2614">
            <v>676</v>
          </cell>
          <cell r="AI2614">
            <v>4431</v>
          </cell>
          <cell r="AJ2614">
            <v>3083</v>
          </cell>
          <cell r="AK2614">
            <v>12385</v>
          </cell>
          <cell r="AL2614">
            <v>4640</v>
          </cell>
          <cell r="AM2614">
            <v>2194</v>
          </cell>
          <cell r="AN2614">
            <v>1928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  <cell r="J2615">
            <v>3685</v>
          </cell>
          <cell r="L2615">
            <v>157</v>
          </cell>
          <cell r="M2615">
            <v>371</v>
          </cell>
          <cell r="N2615">
            <v>447</v>
          </cell>
          <cell r="Q2615">
            <v>269</v>
          </cell>
          <cell r="U2615">
            <v>212</v>
          </cell>
          <cell r="V2615">
            <v>476</v>
          </cell>
          <cell r="AC2615">
            <v>209</v>
          </cell>
          <cell r="AI2615">
            <v>265</v>
          </cell>
          <cell r="AK2615">
            <v>699</v>
          </cell>
          <cell r="AL2615">
            <v>375</v>
          </cell>
          <cell r="AM2615">
            <v>205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  <cell r="J2616">
            <v>158899</v>
          </cell>
          <cell r="N2616">
            <v>1314</v>
          </cell>
          <cell r="AF2616">
            <v>149</v>
          </cell>
          <cell r="AH2616">
            <v>11333</v>
          </cell>
          <cell r="AI2616">
            <v>47745</v>
          </cell>
          <cell r="AJ2616">
            <v>7653</v>
          </cell>
          <cell r="AK2616">
            <v>21665</v>
          </cell>
          <cell r="AL2616">
            <v>16224</v>
          </cell>
          <cell r="AM2616">
            <v>13792</v>
          </cell>
          <cell r="AN2616">
            <v>14961</v>
          </cell>
          <cell r="AQ2616">
            <v>24063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  <cell r="J2617">
            <v>18624</v>
          </cell>
          <cell r="P2617">
            <v>499</v>
          </cell>
          <cell r="R2617">
            <v>362</v>
          </cell>
          <cell r="Z2617">
            <v>497</v>
          </cell>
          <cell r="AF2617">
            <v>269</v>
          </cell>
          <cell r="AG2617">
            <v>161</v>
          </cell>
          <cell r="AH2617">
            <v>2365</v>
          </cell>
          <cell r="AI2617">
            <v>983</v>
          </cell>
          <cell r="AJ2617">
            <v>5195</v>
          </cell>
          <cell r="AK2617">
            <v>4814</v>
          </cell>
          <cell r="AL2617">
            <v>1718</v>
          </cell>
          <cell r="AM2617">
            <v>523</v>
          </cell>
          <cell r="AN2617">
            <v>1238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1225316</v>
          </cell>
          <cell r="L2618">
            <v>62420</v>
          </cell>
          <cell r="M2618">
            <v>82616</v>
          </cell>
          <cell r="N2618">
            <v>73111</v>
          </cell>
          <cell r="O2618">
            <v>85244</v>
          </cell>
          <cell r="P2618">
            <v>83576</v>
          </cell>
          <cell r="Q2618">
            <v>82085</v>
          </cell>
          <cell r="R2618">
            <v>93281</v>
          </cell>
          <cell r="S2618">
            <v>87801</v>
          </cell>
          <cell r="T2618">
            <v>119635</v>
          </cell>
          <cell r="U2618">
            <v>108105</v>
          </cell>
          <cell r="V2618">
            <v>65967</v>
          </cell>
          <cell r="W2618">
            <v>60367</v>
          </cell>
          <cell r="X2618">
            <v>47820</v>
          </cell>
          <cell r="Y2618">
            <v>26539</v>
          </cell>
          <cell r="Z2618">
            <v>21504</v>
          </cell>
          <cell r="AA2618">
            <v>17408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11150</v>
          </cell>
          <cell r="AF2618">
            <v>9363</v>
          </cell>
          <cell r="AG2618">
            <v>8781</v>
          </cell>
          <cell r="AH2618">
            <v>8173</v>
          </cell>
          <cell r="AI2618">
            <v>7857</v>
          </cell>
          <cell r="AJ2618">
            <v>6288</v>
          </cell>
          <cell r="AK2618">
            <v>3799</v>
          </cell>
          <cell r="AL2618">
            <v>2351</v>
          </cell>
          <cell r="AM2618">
            <v>1547</v>
          </cell>
          <cell r="AN2618">
            <v>953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5756</v>
          </cell>
          <cell r="L2619">
            <v>845</v>
          </cell>
          <cell r="M2619">
            <v>1561</v>
          </cell>
          <cell r="N2619">
            <v>836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60971</v>
          </cell>
          <cell r="L2620">
            <v>2885</v>
          </cell>
          <cell r="M2620">
            <v>4728</v>
          </cell>
          <cell r="N2620">
            <v>2900</v>
          </cell>
          <cell r="O2620">
            <v>3987</v>
          </cell>
          <cell r="P2620">
            <v>2783</v>
          </cell>
          <cell r="Q2620">
            <v>5771</v>
          </cell>
          <cell r="R2620">
            <v>7526</v>
          </cell>
          <cell r="S2620">
            <v>4850</v>
          </cell>
          <cell r="T2620">
            <v>3990</v>
          </cell>
          <cell r="U2620">
            <v>4119</v>
          </cell>
          <cell r="V2620">
            <v>5947</v>
          </cell>
          <cell r="W2620">
            <v>1797</v>
          </cell>
          <cell r="X2620">
            <v>2134</v>
          </cell>
          <cell r="Y2620">
            <v>1370</v>
          </cell>
          <cell r="Z2620">
            <v>1762</v>
          </cell>
          <cell r="AA2620">
            <v>519</v>
          </cell>
          <cell r="AB2620">
            <v>1455</v>
          </cell>
          <cell r="AC2620">
            <v>603</v>
          </cell>
          <cell r="AD2620">
            <v>480</v>
          </cell>
          <cell r="AE2620">
            <v>156</v>
          </cell>
          <cell r="AF2620">
            <v>760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9425</v>
          </cell>
          <cell r="L2622">
            <v>1532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  <cell r="J2624">
            <v>7742</v>
          </cell>
          <cell r="L2624">
            <v>439</v>
          </cell>
          <cell r="M2624">
            <v>957</v>
          </cell>
          <cell r="N2624">
            <v>142</v>
          </cell>
          <cell r="O2624">
            <v>390</v>
          </cell>
          <cell r="P2624">
            <v>356</v>
          </cell>
          <cell r="Q2624">
            <v>248</v>
          </cell>
          <cell r="R2624">
            <v>133</v>
          </cell>
          <cell r="S2624">
            <v>270</v>
          </cell>
          <cell r="T2624">
            <v>1139</v>
          </cell>
          <cell r="U2624">
            <v>203</v>
          </cell>
          <cell r="V2624">
            <v>190</v>
          </cell>
          <cell r="W2624">
            <v>674</v>
          </cell>
          <cell r="X2624">
            <v>384</v>
          </cell>
          <cell r="Y2624">
            <v>386</v>
          </cell>
          <cell r="Z2624">
            <v>310</v>
          </cell>
          <cell r="AA2624">
            <v>207</v>
          </cell>
          <cell r="AB2624">
            <v>344</v>
          </cell>
          <cell r="AD2624">
            <v>349</v>
          </cell>
          <cell r="AE2624">
            <v>69</v>
          </cell>
          <cell r="AH2624">
            <v>114</v>
          </cell>
          <cell r="AJ2624">
            <v>57</v>
          </cell>
          <cell r="AM2624">
            <v>381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  <cell r="J2625">
            <v>15101</v>
          </cell>
          <cell r="L2625">
            <v>370</v>
          </cell>
          <cell r="M2625">
            <v>802</v>
          </cell>
          <cell r="N2625">
            <v>571</v>
          </cell>
          <cell r="R2625">
            <v>459</v>
          </cell>
          <cell r="S2625">
            <v>1351</v>
          </cell>
          <cell r="U2625">
            <v>9329</v>
          </cell>
          <cell r="W2625">
            <v>648</v>
          </cell>
          <cell r="Y2625">
            <v>509</v>
          </cell>
          <cell r="AA2625">
            <v>1062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  <cell r="J2626">
            <v>49521</v>
          </cell>
          <cell r="L2626">
            <v>1792</v>
          </cell>
          <cell r="M2626">
            <v>5414</v>
          </cell>
          <cell r="N2626">
            <v>3985</v>
          </cell>
          <cell r="O2626">
            <v>3952</v>
          </cell>
          <cell r="P2626">
            <v>4698</v>
          </cell>
          <cell r="Q2626">
            <v>5999</v>
          </cell>
          <cell r="R2626">
            <v>5241</v>
          </cell>
          <cell r="S2626">
            <v>3372</v>
          </cell>
          <cell r="T2626">
            <v>83</v>
          </cell>
          <cell r="U2626">
            <v>2235</v>
          </cell>
          <cell r="V2626">
            <v>2854</v>
          </cell>
          <cell r="W2626">
            <v>941</v>
          </cell>
          <cell r="Y2626">
            <v>365</v>
          </cell>
          <cell r="Z2626">
            <v>139</v>
          </cell>
          <cell r="AA2626">
            <v>1193</v>
          </cell>
          <cell r="AC2626">
            <v>206</v>
          </cell>
          <cell r="AD2626">
            <v>1606</v>
          </cell>
          <cell r="AF2626">
            <v>184</v>
          </cell>
          <cell r="AG2626">
            <v>658</v>
          </cell>
          <cell r="AH2626">
            <v>1733</v>
          </cell>
          <cell r="AI2626">
            <v>283</v>
          </cell>
          <cell r="AJ2626">
            <v>122</v>
          </cell>
          <cell r="AL2626">
            <v>1169</v>
          </cell>
          <cell r="AN2626">
            <v>1297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  <cell r="J2627">
            <v>20257</v>
          </cell>
          <cell r="L2627">
            <v>827</v>
          </cell>
          <cell r="M2627">
            <v>2756</v>
          </cell>
          <cell r="N2627">
            <v>2172</v>
          </cell>
          <cell r="O2627">
            <v>1959</v>
          </cell>
          <cell r="P2627">
            <v>2251</v>
          </cell>
          <cell r="Q2627">
            <v>477</v>
          </cell>
          <cell r="R2627">
            <v>1699</v>
          </cell>
          <cell r="S2627">
            <v>1624</v>
          </cell>
          <cell r="T2627">
            <v>1560</v>
          </cell>
          <cell r="U2627">
            <v>1104</v>
          </cell>
          <cell r="V2627">
            <v>792</v>
          </cell>
          <cell r="W2627">
            <v>892</v>
          </cell>
          <cell r="X2627">
            <v>638</v>
          </cell>
          <cell r="AA2627">
            <v>168</v>
          </cell>
          <cell r="AB2627">
            <v>60</v>
          </cell>
          <cell r="AC2627">
            <v>626</v>
          </cell>
          <cell r="AE2627">
            <v>21</v>
          </cell>
          <cell r="AG2627">
            <v>284</v>
          </cell>
          <cell r="AH2627">
            <v>141</v>
          </cell>
          <cell r="AI2627">
            <v>86</v>
          </cell>
          <cell r="AJ2627">
            <v>120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  <cell r="J2628">
            <v>6597</v>
          </cell>
          <cell r="M2628">
            <v>774</v>
          </cell>
          <cell r="R2628">
            <v>23</v>
          </cell>
          <cell r="T2628">
            <v>1565</v>
          </cell>
          <cell r="U2628">
            <v>136</v>
          </cell>
          <cell r="V2628">
            <v>4031</v>
          </cell>
          <cell r="AF2628">
            <v>68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  <cell r="J2629">
            <v>54495</v>
          </cell>
          <cell r="L2629">
            <v>1624</v>
          </cell>
          <cell r="M2629">
            <v>5627</v>
          </cell>
          <cell r="N2629">
            <v>2332</v>
          </cell>
          <cell r="O2629">
            <v>6124</v>
          </cell>
          <cell r="P2629">
            <v>3275</v>
          </cell>
          <cell r="Q2629">
            <v>2850</v>
          </cell>
          <cell r="R2629">
            <v>2864</v>
          </cell>
          <cell r="S2629">
            <v>850</v>
          </cell>
          <cell r="T2629">
            <v>939</v>
          </cell>
          <cell r="U2629">
            <v>5197</v>
          </cell>
          <cell r="V2629">
            <v>2033</v>
          </cell>
          <cell r="W2629">
            <v>6308</v>
          </cell>
          <cell r="X2629">
            <v>4437</v>
          </cell>
          <cell r="Y2629">
            <v>410</v>
          </cell>
          <cell r="Z2629">
            <v>686</v>
          </cell>
          <cell r="AA2629">
            <v>1193</v>
          </cell>
          <cell r="AB2629">
            <v>536</v>
          </cell>
          <cell r="AC2629">
            <v>546</v>
          </cell>
          <cell r="AD2629">
            <v>1013</v>
          </cell>
          <cell r="AE2629">
            <v>324</v>
          </cell>
          <cell r="AF2629">
            <v>1020</v>
          </cell>
          <cell r="AG2629">
            <v>81</v>
          </cell>
          <cell r="AH2629">
            <v>1193</v>
          </cell>
          <cell r="AK2629">
            <v>175</v>
          </cell>
          <cell r="AL2629">
            <v>2858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  <cell r="J2630">
            <v>2220</v>
          </cell>
          <cell r="U2630">
            <v>904</v>
          </cell>
          <cell r="W2630">
            <v>636</v>
          </cell>
          <cell r="AE2630">
            <v>680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  <cell r="J2631">
            <v>89466</v>
          </cell>
          <cell r="M2631">
            <v>552</v>
          </cell>
          <cell r="N2631">
            <v>4928</v>
          </cell>
          <cell r="O2631">
            <v>5376</v>
          </cell>
          <cell r="P2631">
            <v>1031</v>
          </cell>
          <cell r="Q2631">
            <v>11161</v>
          </cell>
          <cell r="R2631">
            <v>5904</v>
          </cell>
          <cell r="S2631">
            <v>8375</v>
          </cell>
          <cell r="T2631">
            <v>11884</v>
          </cell>
          <cell r="U2631">
            <v>11344</v>
          </cell>
          <cell r="V2631">
            <v>7270</v>
          </cell>
          <cell r="W2631">
            <v>5574</v>
          </cell>
          <cell r="X2631">
            <v>1898</v>
          </cell>
          <cell r="Y2631">
            <v>4180</v>
          </cell>
          <cell r="AA2631">
            <v>1537</v>
          </cell>
          <cell r="AB2631">
            <v>2137</v>
          </cell>
          <cell r="AC2631">
            <v>4277</v>
          </cell>
          <cell r="AD2631">
            <v>732</v>
          </cell>
          <cell r="AE2631">
            <v>1306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  <cell r="J2632">
            <v>11826</v>
          </cell>
          <cell r="P2632">
            <v>365</v>
          </cell>
          <cell r="Q2632">
            <v>1449</v>
          </cell>
          <cell r="S2632">
            <v>47</v>
          </cell>
          <cell r="T2632">
            <v>175</v>
          </cell>
          <cell r="W2632">
            <v>5354</v>
          </cell>
          <cell r="Z2632">
            <v>762</v>
          </cell>
          <cell r="AC2632">
            <v>1165</v>
          </cell>
          <cell r="AE2632">
            <v>391</v>
          </cell>
          <cell r="AF2632">
            <v>2118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  <cell r="J2633">
            <v>65</v>
          </cell>
          <cell r="Q2633">
            <v>65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  <cell r="J2634">
            <v>14812</v>
          </cell>
          <cell r="S2634">
            <v>3054</v>
          </cell>
          <cell r="T2634">
            <v>2133</v>
          </cell>
          <cell r="V2634">
            <v>620</v>
          </cell>
          <cell r="AD2634">
            <v>9005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  <cell r="J2635">
            <v>257</v>
          </cell>
          <cell r="P2635">
            <v>257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  <cell r="J2636">
            <v>39049</v>
          </cell>
          <cell r="L2636">
            <v>1358</v>
          </cell>
          <cell r="M2636">
            <v>2073</v>
          </cell>
          <cell r="N2636">
            <v>2461</v>
          </cell>
          <cell r="O2636">
            <v>2406</v>
          </cell>
          <cell r="P2636">
            <v>1938</v>
          </cell>
          <cell r="Q2636">
            <v>2250</v>
          </cell>
          <cell r="R2636">
            <v>2900</v>
          </cell>
          <cell r="S2636">
            <v>2135</v>
          </cell>
          <cell r="T2636">
            <v>2758</v>
          </cell>
          <cell r="U2636">
            <v>1844</v>
          </cell>
          <cell r="V2636">
            <v>2764</v>
          </cell>
          <cell r="W2636">
            <v>1991</v>
          </cell>
          <cell r="X2636">
            <v>842</v>
          </cell>
          <cell r="Y2636">
            <v>1138</v>
          </cell>
          <cell r="Z2636">
            <v>488</v>
          </cell>
          <cell r="AA2636">
            <v>632</v>
          </cell>
          <cell r="AB2636">
            <v>282</v>
          </cell>
          <cell r="AC2636">
            <v>1499</v>
          </cell>
          <cell r="AD2636">
            <v>746</v>
          </cell>
          <cell r="AE2636">
            <v>2691</v>
          </cell>
          <cell r="AF2636">
            <v>937</v>
          </cell>
          <cell r="AG2636">
            <v>572</v>
          </cell>
          <cell r="AH2636">
            <v>672</v>
          </cell>
          <cell r="AI2636">
            <v>535</v>
          </cell>
          <cell r="AJ2636">
            <v>209</v>
          </cell>
          <cell r="AK2636">
            <v>416</v>
          </cell>
          <cell r="AL2636">
            <v>512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  <cell r="J2637">
            <v>57858</v>
          </cell>
          <cell r="M2637">
            <v>570</v>
          </cell>
          <cell r="N2637">
            <v>1935</v>
          </cell>
          <cell r="O2637">
            <v>386</v>
          </cell>
          <cell r="P2637">
            <v>2000</v>
          </cell>
          <cell r="Q2637">
            <v>768</v>
          </cell>
          <cell r="R2637">
            <v>286</v>
          </cell>
          <cell r="S2637">
            <v>8701</v>
          </cell>
          <cell r="T2637">
            <v>3079</v>
          </cell>
          <cell r="U2637">
            <v>3696</v>
          </cell>
          <cell r="V2637">
            <v>4138</v>
          </cell>
          <cell r="W2637">
            <v>8376</v>
          </cell>
          <cell r="X2637">
            <v>11375</v>
          </cell>
          <cell r="AA2637">
            <v>5124</v>
          </cell>
          <cell r="AB2637">
            <v>303</v>
          </cell>
          <cell r="AD2637">
            <v>3612</v>
          </cell>
          <cell r="AF2637">
            <v>20</v>
          </cell>
          <cell r="AI2637">
            <v>55</v>
          </cell>
          <cell r="AJ2637">
            <v>74</v>
          </cell>
          <cell r="AK2637">
            <v>18</v>
          </cell>
          <cell r="AL2637">
            <v>3342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  <cell r="J2638">
            <v>43389</v>
          </cell>
          <cell r="L2638">
            <v>2561</v>
          </cell>
          <cell r="M2638">
            <v>2421</v>
          </cell>
          <cell r="N2638">
            <v>2874</v>
          </cell>
          <cell r="O2638">
            <v>4125</v>
          </cell>
          <cell r="P2638">
            <v>4998</v>
          </cell>
          <cell r="Q2638">
            <v>2563</v>
          </cell>
          <cell r="R2638">
            <v>3950</v>
          </cell>
          <cell r="S2638">
            <v>1980</v>
          </cell>
          <cell r="T2638">
            <v>3281</v>
          </cell>
          <cell r="U2638">
            <v>843</v>
          </cell>
          <cell r="V2638">
            <v>1811</v>
          </cell>
          <cell r="W2638">
            <v>3149</v>
          </cell>
          <cell r="X2638">
            <v>1240</v>
          </cell>
          <cell r="Y2638">
            <v>122</v>
          </cell>
          <cell r="AA2638">
            <v>1450</v>
          </cell>
          <cell r="AB2638">
            <v>763</v>
          </cell>
          <cell r="AC2638">
            <v>1730</v>
          </cell>
          <cell r="AD2638">
            <v>481</v>
          </cell>
          <cell r="AF2638">
            <v>299</v>
          </cell>
          <cell r="AG2638">
            <v>879</v>
          </cell>
          <cell r="AI2638">
            <v>370</v>
          </cell>
          <cell r="AJ2638">
            <v>377</v>
          </cell>
          <cell r="AK2638">
            <v>139</v>
          </cell>
          <cell r="AM2638">
            <v>11</v>
          </cell>
          <cell r="AN2638">
            <v>972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  <cell r="J2639">
            <v>146</v>
          </cell>
          <cell r="Q2639">
            <v>146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  <cell r="J2640">
            <v>57826</v>
          </cell>
          <cell r="AH2640">
            <v>1868</v>
          </cell>
          <cell r="AI2640">
            <v>4408</v>
          </cell>
          <cell r="AJ2640">
            <v>2321</v>
          </cell>
          <cell r="AK2640">
            <v>9356</v>
          </cell>
          <cell r="AM2640">
            <v>9325</v>
          </cell>
          <cell r="AO2640">
            <v>30548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  <cell r="J2641">
            <v>8015</v>
          </cell>
          <cell r="U2641">
            <v>34</v>
          </cell>
          <cell r="AH2641">
            <v>1319</v>
          </cell>
          <cell r="AI2641">
            <v>17</v>
          </cell>
          <cell r="AL2641">
            <v>3456</v>
          </cell>
          <cell r="AM2641">
            <v>3189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627491</v>
          </cell>
          <cell r="L2642">
            <v>23934</v>
          </cell>
          <cell r="M2642">
            <v>41369</v>
          </cell>
          <cell r="N2642">
            <v>49750</v>
          </cell>
          <cell r="O2642">
            <v>43797</v>
          </cell>
          <cell r="P2642">
            <v>66276</v>
          </cell>
          <cell r="Q2642">
            <v>46468</v>
          </cell>
          <cell r="R2642">
            <v>27859</v>
          </cell>
          <cell r="S2642">
            <v>30211</v>
          </cell>
          <cell r="T2642">
            <v>36761</v>
          </cell>
          <cell r="U2642">
            <v>35629</v>
          </cell>
          <cell r="V2642">
            <v>26903</v>
          </cell>
          <cell r="W2642">
            <v>38971</v>
          </cell>
          <cell r="X2642">
            <v>25785</v>
          </cell>
          <cell r="Y2642">
            <v>16916</v>
          </cell>
          <cell r="Z2642">
            <v>17994</v>
          </cell>
          <cell r="AA2642">
            <v>14362</v>
          </cell>
          <cell r="AB2642">
            <v>20782</v>
          </cell>
          <cell r="AC2642">
            <v>14969</v>
          </cell>
          <cell r="AD2642">
            <v>13230</v>
          </cell>
          <cell r="AE2642">
            <v>13624</v>
          </cell>
          <cell r="AF2642">
            <v>8602</v>
          </cell>
          <cell r="AG2642">
            <v>6149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8904</v>
          </cell>
          <cell r="L2643">
            <v>822</v>
          </cell>
          <cell r="M2643">
            <v>726</v>
          </cell>
          <cell r="N2643">
            <v>766</v>
          </cell>
          <cell r="O2643">
            <v>1740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875</v>
          </cell>
          <cell r="X2643">
            <v>1082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40819</v>
          </cell>
          <cell r="L2644">
            <v>2289</v>
          </cell>
          <cell r="M2644">
            <v>1424</v>
          </cell>
          <cell r="N2644">
            <v>2264</v>
          </cell>
          <cell r="O2644">
            <v>2149</v>
          </cell>
          <cell r="P2644">
            <v>4824</v>
          </cell>
          <cell r="Q2644">
            <v>1115</v>
          </cell>
          <cell r="R2644">
            <v>990</v>
          </cell>
          <cell r="S2644">
            <v>2653</v>
          </cell>
          <cell r="T2644">
            <v>3767</v>
          </cell>
          <cell r="U2644">
            <v>2171</v>
          </cell>
          <cell r="V2644">
            <v>3185</v>
          </cell>
          <cell r="W2644">
            <v>3542</v>
          </cell>
          <cell r="X2644">
            <v>3174</v>
          </cell>
          <cell r="Y2644">
            <v>932</v>
          </cell>
          <cell r="Z2644">
            <v>1002</v>
          </cell>
          <cell r="AA2644">
            <v>1139</v>
          </cell>
          <cell r="AB2644">
            <v>485</v>
          </cell>
          <cell r="AC2644">
            <v>1844</v>
          </cell>
          <cell r="AD2644">
            <v>539</v>
          </cell>
          <cell r="AE2644">
            <v>312</v>
          </cell>
          <cell r="AF2644">
            <v>323</v>
          </cell>
          <cell r="AG2644">
            <v>352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7059</v>
          </cell>
          <cell r="L2647">
            <v>670</v>
          </cell>
          <cell r="M2647">
            <v>344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  <cell r="J2648">
            <v>8993</v>
          </cell>
          <cell r="L2648">
            <v>266</v>
          </cell>
          <cell r="M2648">
            <v>1168</v>
          </cell>
          <cell r="N2648">
            <v>856</v>
          </cell>
          <cell r="O2648">
            <v>1054</v>
          </cell>
          <cell r="P2648">
            <v>638</v>
          </cell>
          <cell r="R2648">
            <v>892</v>
          </cell>
          <cell r="S2648">
            <v>155</v>
          </cell>
          <cell r="T2648">
            <v>240</v>
          </cell>
          <cell r="U2648">
            <v>201</v>
          </cell>
          <cell r="V2648">
            <v>99</v>
          </cell>
          <cell r="W2648">
            <v>571</v>
          </cell>
          <cell r="X2648">
            <v>411</v>
          </cell>
          <cell r="Y2648">
            <v>271</v>
          </cell>
          <cell r="Z2648">
            <v>164</v>
          </cell>
          <cell r="AA2648">
            <v>151</v>
          </cell>
          <cell r="AB2648">
            <v>495</v>
          </cell>
          <cell r="AC2648">
            <v>80</v>
          </cell>
          <cell r="AD2648">
            <v>91</v>
          </cell>
          <cell r="AE2648">
            <v>280</v>
          </cell>
          <cell r="AF2648">
            <v>90</v>
          </cell>
          <cell r="AI2648">
            <v>577</v>
          </cell>
          <cell r="AJ2648">
            <v>193</v>
          </cell>
          <cell r="AM2648">
            <v>50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  <cell r="J2649">
            <v>10275</v>
          </cell>
          <cell r="L2649">
            <v>254</v>
          </cell>
          <cell r="N2649">
            <v>361</v>
          </cell>
          <cell r="O2649">
            <v>90</v>
          </cell>
          <cell r="AA2649">
            <v>3263</v>
          </cell>
          <cell r="AD2649">
            <v>3800</v>
          </cell>
          <cell r="AM2649">
            <v>2507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  <cell r="J2650">
            <v>29286</v>
          </cell>
          <cell r="L2650">
            <v>1783</v>
          </cell>
          <cell r="M2650">
            <v>495</v>
          </cell>
          <cell r="N2650">
            <v>2145</v>
          </cell>
          <cell r="O2650">
            <v>2188</v>
          </cell>
          <cell r="P2650">
            <v>2769</v>
          </cell>
          <cell r="Q2650">
            <v>2401</v>
          </cell>
          <cell r="R2650">
            <v>908</v>
          </cell>
          <cell r="S2650">
            <v>1192</v>
          </cell>
          <cell r="T2650">
            <v>628</v>
          </cell>
          <cell r="U2650">
            <v>1242</v>
          </cell>
          <cell r="V2650">
            <v>2085</v>
          </cell>
          <cell r="W2650">
            <v>1000</v>
          </cell>
          <cell r="X2650">
            <v>391</v>
          </cell>
          <cell r="Y2650">
            <v>371</v>
          </cell>
          <cell r="AA2650">
            <v>1758</v>
          </cell>
          <cell r="AB2650">
            <v>263</v>
          </cell>
          <cell r="AC2650">
            <v>460</v>
          </cell>
          <cell r="AD2650">
            <v>1722</v>
          </cell>
          <cell r="AE2650">
            <v>2445</v>
          </cell>
          <cell r="AF2650">
            <v>312</v>
          </cell>
          <cell r="AG2650">
            <v>408</v>
          </cell>
          <cell r="AI2650">
            <v>172</v>
          </cell>
          <cell r="AJ2650">
            <v>306</v>
          </cell>
          <cell r="AK2650">
            <v>1842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  <cell r="J2651">
            <v>25763</v>
          </cell>
          <cell r="L2651">
            <v>586</v>
          </cell>
          <cell r="M2651">
            <v>2172</v>
          </cell>
          <cell r="N2651">
            <v>1458</v>
          </cell>
          <cell r="O2651">
            <v>2641</v>
          </cell>
          <cell r="P2651">
            <v>7085</v>
          </cell>
          <cell r="Q2651">
            <v>4186</v>
          </cell>
          <cell r="R2651">
            <v>1069</v>
          </cell>
          <cell r="S2651">
            <v>1040</v>
          </cell>
          <cell r="T2651">
            <v>964</v>
          </cell>
          <cell r="U2651">
            <v>553</v>
          </cell>
          <cell r="V2651">
            <v>593</v>
          </cell>
          <cell r="W2651">
            <v>608</v>
          </cell>
          <cell r="X2651">
            <v>104</v>
          </cell>
          <cell r="Y2651">
            <v>358</v>
          </cell>
          <cell r="Z2651">
            <v>19</v>
          </cell>
          <cell r="AA2651">
            <v>265</v>
          </cell>
          <cell r="AB2651">
            <v>74</v>
          </cell>
          <cell r="AC2651">
            <v>558</v>
          </cell>
          <cell r="AD2651">
            <v>737</v>
          </cell>
          <cell r="AE2651">
            <v>238</v>
          </cell>
          <cell r="AF2651">
            <v>335</v>
          </cell>
          <cell r="AH2651">
            <v>45</v>
          </cell>
          <cell r="AJ2651">
            <v>75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  <cell r="J2652">
            <v>4447</v>
          </cell>
          <cell r="N2652">
            <v>111</v>
          </cell>
          <cell r="S2652">
            <v>314</v>
          </cell>
          <cell r="T2652">
            <v>149</v>
          </cell>
          <cell r="W2652">
            <v>136</v>
          </cell>
          <cell r="X2652">
            <v>3737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  <cell r="J2653">
            <v>52399</v>
          </cell>
          <cell r="L2653">
            <v>1778</v>
          </cell>
          <cell r="M2653">
            <v>3240</v>
          </cell>
          <cell r="N2653">
            <v>3044</v>
          </cell>
          <cell r="O2653">
            <v>2075</v>
          </cell>
          <cell r="P2653">
            <v>3242</v>
          </cell>
          <cell r="Q2653">
            <v>10277</v>
          </cell>
          <cell r="R2653">
            <v>7856</v>
          </cell>
          <cell r="S2653">
            <v>586</v>
          </cell>
          <cell r="T2653">
            <v>1500</v>
          </cell>
          <cell r="U2653">
            <v>3833</v>
          </cell>
          <cell r="V2653">
            <v>3296</v>
          </cell>
          <cell r="W2653">
            <v>520</v>
          </cell>
          <cell r="X2653">
            <v>3105</v>
          </cell>
          <cell r="Y2653">
            <v>1487</v>
          </cell>
          <cell r="AA2653">
            <v>252</v>
          </cell>
          <cell r="AC2653">
            <v>3298</v>
          </cell>
          <cell r="AE2653">
            <v>1452</v>
          </cell>
          <cell r="AF2653">
            <v>326</v>
          </cell>
          <cell r="AH2653">
            <v>89</v>
          </cell>
          <cell r="AJ2653">
            <v>121</v>
          </cell>
          <cell r="AL2653">
            <v>1022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  <cell r="J2654">
            <v>2903</v>
          </cell>
          <cell r="M2654">
            <v>999</v>
          </cell>
          <cell r="O2654">
            <v>99</v>
          </cell>
          <cell r="Q2654">
            <v>73</v>
          </cell>
          <cell r="R2654">
            <v>52</v>
          </cell>
          <cell r="V2654">
            <v>1183</v>
          </cell>
          <cell r="Y2654">
            <v>497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  <cell r="J2655">
            <v>90417</v>
          </cell>
          <cell r="M2655">
            <v>932</v>
          </cell>
          <cell r="N2655">
            <v>2025</v>
          </cell>
          <cell r="O2655">
            <v>1104</v>
          </cell>
          <cell r="P2655">
            <v>376</v>
          </cell>
          <cell r="Q2655">
            <v>72</v>
          </cell>
          <cell r="S2655">
            <v>1960</v>
          </cell>
          <cell r="T2655">
            <v>745</v>
          </cell>
          <cell r="V2655">
            <v>22977</v>
          </cell>
          <cell r="W2655">
            <v>4290</v>
          </cell>
          <cell r="X2655">
            <v>6392</v>
          </cell>
          <cell r="Z2655">
            <v>9077</v>
          </cell>
          <cell r="AC2655">
            <v>24274</v>
          </cell>
          <cell r="AE2655">
            <v>2370</v>
          </cell>
          <cell r="AG2655">
            <v>13823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  <cell r="J2656">
            <v>8757</v>
          </cell>
          <cell r="M2656">
            <v>1259</v>
          </cell>
          <cell r="N2656">
            <v>151</v>
          </cell>
          <cell r="O2656">
            <v>972</v>
          </cell>
          <cell r="P2656">
            <v>2421</v>
          </cell>
          <cell r="Q2656">
            <v>56</v>
          </cell>
          <cell r="R2656">
            <v>1106</v>
          </cell>
          <cell r="T2656">
            <v>1298</v>
          </cell>
          <cell r="U2656">
            <v>559</v>
          </cell>
          <cell r="V2656">
            <v>84</v>
          </cell>
          <cell r="X2656">
            <v>60</v>
          </cell>
          <cell r="Y2656">
            <v>588</v>
          </cell>
          <cell r="Z2656">
            <v>43</v>
          </cell>
          <cell r="AC2656">
            <v>87</v>
          </cell>
          <cell r="AF2656">
            <v>73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  <cell r="J2657">
            <v>164</v>
          </cell>
          <cell r="V2657">
            <v>164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  <cell r="J2658">
            <v>9474</v>
          </cell>
          <cell r="M2658">
            <v>7057</v>
          </cell>
          <cell r="T2658">
            <v>2417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  <cell r="J2659">
            <v>4697</v>
          </cell>
          <cell r="AB2659">
            <v>4697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  <cell r="J2660">
            <v>31829</v>
          </cell>
          <cell r="L2660">
            <v>787</v>
          </cell>
          <cell r="M2660">
            <v>2073</v>
          </cell>
          <cell r="N2660">
            <v>3615</v>
          </cell>
          <cell r="O2660">
            <v>2249</v>
          </cell>
          <cell r="P2660">
            <v>2560</v>
          </cell>
          <cell r="Q2660">
            <v>1172</v>
          </cell>
          <cell r="R2660">
            <v>1386</v>
          </cell>
          <cell r="S2660">
            <v>2129</v>
          </cell>
          <cell r="T2660">
            <v>1072</v>
          </cell>
          <cell r="U2660">
            <v>3291</v>
          </cell>
          <cell r="V2660">
            <v>777</v>
          </cell>
          <cell r="W2660">
            <v>1064</v>
          </cell>
          <cell r="X2660">
            <v>1808</v>
          </cell>
          <cell r="Y2660">
            <v>252</v>
          </cell>
          <cell r="Z2660">
            <v>376</v>
          </cell>
          <cell r="AB2660">
            <v>399</v>
          </cell>
          <cell r="AC2660">
            <v>2126</v>
          </cell>
          <cell r="AD2660">
            <v>41</v>
          </cell>
          <cell r="AE2660">
            <v>2331</v>
          </cell>
          <cell r="AF2660">
            <v>1040</v>
          </cell>
          <cell r="AG2660">
            <v>43</v>
          </cell>
          <cell r="AH2660">
            <v>247</v>
          </cell>
          <cell r="AI2660">
            <v>41</v>
          </cell>
          <cell r="AK2660">
            <v>930</v>
          </cell>
          <cell r="AN2660">
            <v>20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  <cell r="J2661">
            <v>54944</v>
          </cell>
          <cell r="L2661">
            <v>1595</v>
          </cell>
          <cell r="M2661">
            <v>367</v>
          </cell>
          <cell r="N2661">
            <v>2530</v>
          </cell>
          <cell r="O2661">
            <v>5421</v>
          </cell>
          <cell r="P2661">
            <v>659</v>
          </cell>
          <cell r="Q2661">
            <v>1679</v>
          </cell>
          <cell r="R2661">
            <v>17691</v>
          </cell>
          <cell r="T2661">
            <v>3291</v>
          </cell>
          <cell r="U2661">
            <v>1314</v>
          </cell>
          <cell r="V2661">
            <v>77</v>
          </cell>
          <cell r="W2661">
            <v>217</v>
          </cell>
          <cell r="X2661">
            <v>5268</v>
          </cell>
          <cell r="Y2661">
            <v>42</v>
          </cell>
          <cell r="Z2661">
            <v>4313</v>
          </cell>
          <cell r="AA2661">
            <v>3305</v>
          </cell>
          <cell r="AC2661">
            <v>3663</v>
          </cell>
          <cell r="AD2661">
            <v>3172</v>
          </cell>
          <cell r="AF2661">
            <v>150</v>
          </cell>
          <cell r="AH2661">
            <v>152</v>
          </cell>
          <cell r="AJ2661">
            <v>23</v>
          </cell>
          <cell r="AL2661">
            <v>15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  <cell r="J2662">
            <v>48396</v>
          </cell>
          <cell r="L2662">
            <v>45</v>
          </cell>
          <cell r="M2662">
            <v>4034</v>
          </cell>
          <cell r="N2662">
            <v>4634</v>
          </cell>
          <cell r="O2662">
            <v>1592</v>
          </cell>
          <cell r="P2662">
            <v>2486</v>
          </cell>
          <cell r="Q2662">
            <v>1330</v>
          </cell>
          <cell r="R2662">
            <v>419</v>
          </cell>
          <cell r="S2662">
            <v>6000</v>
          </cell>
          <cell r="T2662">
            <v>2911</v>
          </cell>
          <cell r="U2662">
            <v>1035</v>
          </cell>
          <cell r="V2662">
            <v>6085</v>
          </cell>
          <cell r="W2662">
            <v>1115</v>
          </cell>
          <cell r="X2662">
            <v>1337</v>
          </cell>
          <cell r="Y2662">
            <v>267</v>
          </cell>
          <cell r="Z2662">
            <v>1273</v>
          </cell>
          <cell r="AB2662">
            <v>315</v>
          </cell>
          <cell r="AC2662">
            <v>1510</v>
          </cell>
          <cell r="AD2662">
            <v>1393</v>
          </cell>
          <cell r="AE2662">
            <v>1280</v>
          </cell>
          <cell r="AF2662">
            <v>1468</v>
          </cell>
          <cell r="AG2662">
            <v>4005</v>
          </cell>
          <cell r="AK2662">
            <v>485</v>
          </cell>
          <cell r="AL2662">
            <v>2957</v>
          </cell>
          <cell r="AM2662">
            <v>193</v>
          </cell>
          <cell r="AN2662">
            <v>227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  <cell r="J2663">
            <v>878</v>
          </cell>
          <cell r="Q2663">
            <v>391</v>
          </cell>
          <cell r="AH2663">
            <v>487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  <cell r="J2664">
            <v>12919</v>
          </cell>
          <cell r="AI2664">
            <v>11752</v>
          </cell>
          <cell r="AM2664">
            <v>1167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  <cell r="J2665">
            <v>559</v>
          </cell>
          <cell r="M2665">
            <v>337</v>
          </cell>
          <cell r="AK2665">
            <v>15</v>
          </cell>
          <cell r="AL2665">
            <v>207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453546</v>
          </cell>
          <cell r="L2666">
            <v>9249</v>
          </cell>
          <cell r="M2666">
            <v>31393</v>
          </cell>
          <cell r="N2666">
            <v>43334</v>
          </cell>
          <cell r="O2666">
            <v>36317</v>
          </cell>
          <cell r="P2666">
            <v>41696</v>
          </cell>
          <cell r="Q2666">
            <v>42001</v>
          </cell>
          <cell r="R2666">
            <v>40133</v>
          </cell>
          <cell r="S2666">
            <v>30748</v>
          </cell>
          <cell r="T2666">
            <v>39041</v>
          </cell>
          <cell r="U2666">
            <v>31219</v>
          </cell>
          <cell r="V2666">
            <v>12378</v>
          </cell>
          <cell r="W2666">
            <v>10378</v>
          </cell>
          <cell r="X2666">
            <v>12416</v>
          </cell>
          <cell r="Y2666">
            <v>12754</v>
          </cell>
          <cell r="Z2666">
            <v>7064</v>
          </cell>
          <cell r="AA2666">
            <v>2334</v>
          </cell>
          <cell r="AB2666">
            <v>18496</v>
          </cell>
          <cell r="AC2666">
            <v>14158</v>
          </cell>
          <cell r="AD2666">
            <v>8063</v>
          </cell>
          <cell r="AE2666">
            <v>2147</v>
          </cell>
          <cell r="AF2666">
            <v>1171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6049</v>
          </cell>
          <cell r="N2667">
            <v>1140</v>
          </cell>
          <cell r="O2667">
            <v>638</v>
          </cell>
          <cell r="P2667">
            <v>814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55800</v>
          </cell>
          <cell r="L2668">
            <v>835</v>
          </cell>
          <cell r="M2668">
            <v>2486</v>
          </cell>
          <cell r="N2668">
            <v>7112</v>
          </cell>
          <cell r="O2668">
            <v>6111</v>
          </cell>
          <cell r="P2668">
            <v>4337</v>
          </cell>
          <cell r="Q2668">
            <v>8185</v>
          </cell>
          <cell r="R2668">
            <v>5138</v>
          </cell>
          <cell r="S2668">
            <v>5039</v>
          </cell>
          <cell r="T2668">
            <v>4871</v>
          </cell>
          <cell r="U2668">
            <v>3957</v>
          </cell>
          <cell r="V2668">
            <v>1002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1800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7754</v>
          </cell>
          <cell r="N2670">
            <v>194</v>
          </cell>
          <cell r="P2670">
            <v>963</v>
          </cell>
          <cell r="Q2670">
            <v>696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  <cell r="J2672">
            <v>3842</v>
          </cell>
          <cell r="L2672">
            <v>128</v>
          </cell>
          <cell r="M2672">
            <v>123</v>
          </cell>
          <cell r="N2672">
            <v>619</v>
          </cell>
          <cell r="O2672">
            <v>572</v>
          </cell>
          <cell r="P2672">
            <v>208</v>
          </cell>
          <cell r="Q2672">
            <v>311</v>
          </cell>
          <cell r="R2672">
            <v>111</v>
          </cell>
          <cell r="V2672">
            <v>191</v>
          </cell>
          <cell r="W2672">
            <v>81</v>
          </cell>
          <cell r="X2672">
            <v>236</v>
          </cell>
          <cell r="AB2672">
            <v>373</v>
          </cell>
          <cell r="AC2672">
            <v>590</v>
          </cell>
          <cell r="AD2672">
            <v>240</v>
          </cell>
          <cell r="AK2672">
            <v>11</v>
          </cell>
          <cell r="AM2672">
            <v>48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  <cell r="J2673">
            <v>2556</v>
          </cell>
          <cell r="O2673">
            <v>550</v>
          </cell>
          <cell r="P2673">
            <v>460</v>
          </cell>
          <cell r="Q2673">
            <v>50</v>
          </cell>
          <cell r="R2673">
            <v>54</v>
          </cell>
          <cell r="S2673">
            <v>339</v>
          </cell>
          <cell r="V2673">
            <v>233</v>
          </cell>
          <cell r="W2673">
            <v>509</v>
          </cell>
          <cell r="X2673">
            <v>176</v>
          </cell>
          <cell r="AA2673">
            <v>185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  <cell r="J2674">
            <v>12498</v>
          </cell>
          <cell r="L2674">
            <v>1177</v>
          </cell>
          <cell r="M2674">
            <v>603</v>
          </cell>
          <cell r="N2674">
            <v>1277</v>
          </cell>
          <cell r="O2674">
            <v>1893</v>
          </cell>
          <cell r="P2674">
            <v>994</v>
          </cell>
          <cell r="Q2674">
            <v>590</v>
          </cell>
          <cell r="R2674">
            <v>220</v>
          </cell>
          <cell r="S2674">
            <v>1486</v>
          </cell>
          <cell r="T2674">
            <v>461</v>
          </cell>
          <cell r="U2674">
            <v>558</v>
          </cell>
          <cell r="X2674">
            <v>293</v>
          </cell>
          <cell r="Y2674">
            <v>180</v>
          </cell>
          <cell r="Z2674">
            <v>524</v>
          </cell>
          <cell r="AA2674">
            <v>527</v>
          </cell>
          <cell r="AB2674">
            <v>804</v>
          </cell>
          <cell r="AJ2674">
            <v>198</v>
          </cell>
          <cell r="AK2674">
            <v>713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  <cell r="J2675">
            <v>12495</v>
          </cell>
          <cell r="L2675">
            <v>622</v>
          </cell>
          <cell r="M2675">
            <v>1616</v>
          </cell>
          <cell r="N2675">
            <v>1485</v>
          </cell>
          <cell r="O2675">
            <v>1038</v>
          </cell>
          <cell r="P2675">
            <v>1729</v>
          </cell>
          <cell r="Q2675">
            <v>1776</v>
          </cell>
          <cell r="R2675">
            <v>859</v>
          </cell>
          <cell r="S2675">
            <v>575</v>
          </cell>
          <cell r="T2675">
            <v>338</v>
          </cell>
          <cell r="U2675">
            <v>226</v>
          </cell>
          <cell r="V2675">
            <v>260</v>
          </cell>
          <cell r="W2675">
            <v>496</v>
          </cell>
          <cell r="X2675">
            <v>96</v>
          </cell>
          <cell r="Y2675">
            <v>85</v>
          </cell>
          <cell r="AA2675">
            <v>366</v>
          </cell>
          <cell r="AB2675">
            <v>161</v>
          </cell>
          <cell r="AE2675">
            <v>29</v>
          </cell>
          <cell r="AF2675">
            <v>66</v>
          </cell>
          <cell r="AG2675">
            <v>261</v>
          </cell>
          <cell r="AH2675">
            <v>194</v>
          </cell>
          <cell r="AJ2675">
            <v>175</v>
          </cell>
          <cell r="AL2675">
            <v>42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  <cell r="J2676">
            <v>1434</v>
          </cell>
          <cell r="O2676">
            <v>1434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  <cell r="J2677">
            <v>27117</v>
          </cell>
          <cell r="L2677">
            <v>1198</v>
          </cell>
          <cell r="M2677">
            <v>2159</v>
          </cell>
          <cell r="N2677">
            <v>6267</v>
          </cell>
          <cell r="O2677">
            <v>849</v>
          </cell>
          <cell r="P2677">
            <v>1501</v>
          </cell>
          <cell r="Q2677">
            <v>2785</v>
          </cell>
          <cell r="R2677">
            <v>1670</v>
          </cell>
          <cell r="S2677">
            <v>388</v>
          </cell>
          <cell r="T2677">
            <v>34</v>
          </cell>
          <cell r="U2677">
            <v>671</v>
          </cell>
          <cell r="V2677">
            <v>465</v>
          </cell>
          <cell r="X2677">
            <v>1221</v>
          </cell>
          <cell r="Y2677">
            <v>2064</v>
          </cell>
          <cell r="Z2677">
            <v>43</v>
          </cell>
          <cell r="AA2677">
            <v>716</v>
          </cell>
          <cell r="AB2677">
            <v>152</v>
          </cell>
          <cell r="AC2677">
            <v>177</v>
          </cell>
          <cell r="AD2677">
            <v>374</v>
          </cell>
          <cell r="AE2677">
            <v>277</v>
          </cell>
          <cell r="AI2677">
            <v>75</v>
          </cell>
          <cell r="AJ2677">
            <v>1644</v>
          </cell>
          <cell r="AK2677">
            <v>345</v>
          </cell>
          <cell r="AL2677">
            <v>2042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  <cell r="J2678">
            <v>1299</v>
          </cell>
          <cell r="N2678">
            <v>60</v>
          </cell>
          <cell r="O2678">
            <v>361</v>
          </cell>
          <cell r="R2678">
            <v>338</v>
          </cell>
          <cell r="Z2678">
            <v>540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  <cell r="J2679">
            <v>33714</v>
          </cell>
          <cell r="M2679">
            <v>3957</v>
          </cell>
          <cell r="N2679">
            <v>650</v>
          </cell>
          <cell r="O2679">
            <v>6165</v>
          </cell>
          <cell r="P2679">
            <v>4081</v>
          </cell>
          <cell r="Q2679">
            <v>823</v>
          </cell>
          <cell r="R2679">
            <v>2678</v>
          </cell>
          <cell r="T2679">
            <v>3823</v>
          </cell>
          <cell r="U2679">
            <v>1929</v>
          </cell>
          <cell r="V2679">
            <v>389</v>
          </cell>
          <cell r="X2679">
            <v>2962</v>
          </cell>
          <cell r="Z2679">
            <v>1703</v>
          </cell>
          <cell r="AA2679">
            <v>1372</v>
          </cell>
          <cell r="AF2679">
            <v>3182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  <cell r="J2680">
            <v>965</v>
          </cell>
          <cell r="N2680">
            <v>538</v>
          </cell>
          <cell r="O2680">
            <v>135</v>
          </cell>
          <cell r="P2680">
            <v>100</v>
          </cell>
          <cell r="AA2680">
            <v>45</v>
          </cell>
          <cell r="AD2680">
            <v>76</v>
          </cell>
          <cell r="AE2680">
            <v>71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  <cell r="J2682">
            <v>1963</v>
          </cell>
          <cell r="W2682">
            <v>1963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  <cell r="J2683">
            <v>420</v>
          </cell>
          <cell r="AF2683">
            <v>420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19260</v>
          </cell>
          <cell r="M2684">
            <v>2042</v>
          </cell>
          <cell r="N2684">
            <v>2422</v>
          </cell>
          <cell r="O2684">
            <v>2280</v>
          </cell>
          <cell r="P2684">
            <v>1053</v>
          </cell>
          <cell r="Q2684">
            <v>2000</v>
          </cell>
          <cell r="R2684">
            <v>1515</v>
          </cell>
          <cell r="S2684">
            <v>1026</v>
          </cell>
          <cell r="T2684">
            <v>281</v>
          </cell>
          <cell r="U2684">
            <v>412</v>
          </cell>
          <cell r="V2684">
            <v>597</v>
          </cell>
          <cell r="W2684">
            <v>1404</v>
          </cell>
          <cell r="X2684">
            <v>795</v>
          </cell>
          <cell r="Y2684">
            <v>997</v>
          </cell>
          <cell r="Z2684">
            <v>17</v>
          </cell>
          <cell r="AA2684">
            <v>766</v>
          </cell>
          <cell r="AC2684">
            <v>28</v>
          </cell>
          <cell r="AD2684">
            <v>70</v>
          </cell>
          <cell r="AE2684">
            <v>215</v>
          </cell>
          <cell r="AF2684">
            <v>41</v>
          </cell>
          <cell r="AJ2684">
            <v>48</v>
          </cell>
          <cell r="AK2684">
            <v>399</v>
          </cell>
          <cell r="AL2684">
            <v>798</v>
          </cell>
          <cell r="AM2684">
            <v>54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  <cell r="J2685">
            <v>14147</v>
          </cell>
          <cell r="L2685">
            <v>33</v>
          </cell>
          <cell r="N2685">
            <v>2293</v>
          </cell>
          <cell r="O2685">
            <v>2645</v>
          </cell>
          <cell r="P2685">
            <v>840</v>
          </cell>
          <cell r="Q2685">
            <v>2126</v>
          </cell>
          <cell r="S2685">
            <v>429</v>
          </cell>
          <cell r="U2685">
            <v>3190</v>
          </cell>
          <cell r="X2685">
            <v>552</v>
          </cell>
          <cell r="Z2685">
            <v>1404</v>
          </cell>
          <cell r="AA2685">
            <v>504</v>
          </cell>
          <cell r="AK2685">
            <v>131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  <cell r="J2686">
            <v>64995</v>
          </cell>
          <cell r="L2686">
            <v>30</v>
          </cell>
          <cell r="M2686">
            <v>521</v>
          </cell>
          <cell r="N2686">
            <v>6187</v>
          </cell>
          <cell r="O2686">
            <v>7202</v>
          </cell>
          <cell r="P2686">
            <v>27715</v>
          </cell>
          <cell r="Q2686">
            <v>346</v>
          </cell>
          <cell r="T2686">
            <v>25</v>
          </cell>
          <cell r="U2686">
            <v>125</v>
          </cell>
          <cell r="W2686">
            <v>219</v>
          </cell>
          <cell r="X2686">
            <v>110</v>
          </cell>
          <cell r="Y2686">
            <v>26</v>
          </cell>
          <cell r="AA2686">
            <v>1022</v>
          </cell>
          <cell r="AC2686">
            <v>52</v>
          </cell>
          <cell r="AD2686">
            <v>1131</v>
          </cell>
          <cell r="AF2686">
            <v>640</v>
          </cell>
          <cell r="AG2686">
            <v>159</v>
          </cell>
          <cell r="AH2686">
            <v>219</v>
          </cell>
          <cell r="AI2686">
            <v>847</v>
          </cell>
          <cell r="AJ2686">
            <v>1618</v>
          </cell>
          <cell r="AK2686">
            <v>942</v>
          </cell>
          <cell r="AL2686">
            <v>1219</v>
          </cell>
          <cell r="AM2686">
            <v>722</v>
          </cell>
          <cell r="AN2686">
            <v>13918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  <cell r="J2687">
            <v>456</v>
          </cell>
          <cell r="L2687">
            <v>49</v>
          </cell>
          <cell r="O2687">
            <v>234</v>
          </cell>
          <cell r="AH2687">
            <v>56</v>
          </cell>
          <cell r="AI2687">
            <v>117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  <cell r="J2688">
            <v>4671</v>
          </cell>
          <cell r="R2688">
            <v>1064</v>
          </cell>
          <cell r="AH2688">
            <v>3515</v>
          </cell>
          <cell r="AM2688">
            <v>92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  <cell r="J2689">
            <v>2399</v>
          </cell>
          <cell r="M2689">
            <v>425</v>
          </cell>
          <cell r="O2689">
            <v>755</v>
          </cell>
          <cell r="T2689">
            <v>914</v>
          </cell>
          <cell r="X2689">
            <v>59</v>
          </cell>
          <cell r="AJ2689">
            <v>246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8336</v>
          </cell>
          <cell r="L2690">
            <v>154</v>
          </cell>
          <cell r="M2690">
            <v>800</v>
          </cell>
          <cell r="N2690">
            <v>729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773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704</v>
          </cell>
          <cell r="M2692">
            <v>173</v>
          </cell>
          <cell r="N2692">
            <v>313</v>
          </cell>
          <cell r="O2692">
            <v>140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  <cell r="J2696">
            <v>608</v>
          </cell>
          <cell r="N2696">
            <v>382</v>
          </cell>
          <cell r="X2696">
            <v>110</v>
          </cell>
          <cell r="AF2696">
            <v>116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  <cell r="J2698">
            <v>7645</v>
          </cell>
          <cell r="M2698">
            <v>128</v>
          </cell>
          <cell r="N2698">
            <v>852</v>
          </cell>
          <cell r="P2698">
            <v>436</v>
          </cell>
          <cell r="Q2698">
            <v>438</v>
          </cell>
          <cell r="R2698">
            <v>213</v>
          </cell>
          <cell r="S2698">
            <v>1563</v>
          </cell>
          <cell r="Y2698">
            <v>238</v>
          </cell>
          <cell r="AE2698">
            <v>141</v>
          </cell>
          <cell r="AF2698">
            <v>1344</v>
          </cell>
          <cell r="AI2698">
            <v>1963</v>
          </cell>
          <cell r="AM2698">
            <v>329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  <cell r="J2699">
            <v>233</v>
          </cell>
          <cell r="Y2699">
            <v>233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  <cell r="J2700">
            <v>44</v>
          </cell>
          <cell r="AM2700">
            <v>44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  <cell r="J2701">
            <v>7567</v>
          </cell>
          <cell r="N2701">
            <v>425</v>
          </cell>
          <cell r="P2701">
            <v>3106</v>
          </cell>
          <cell r="V2701">
            <v>485</v>
          </cell>
          <cell r="X2701">
            <v>462</v>
          </cell>
          <cell r="AD2701">
            <v>102</v>
          </cell>
          <cell r="AE2701">
            <v>43</v>
          </cell>
          <cell r="AM2701">
            <v>2944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  <cell r="J2702">
            <v>405</v>
          </cell>
          <cell r="AA2702">
            <v>405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  <cell r="J2703">
            <v>4390</v>
          </cell>
          <cell r="Q2703">
            <v>1727</v>
          </cell>
          <cell r="AA2703">
            <v>2663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  <cell r="J2704">
            <v>1780</v>
          </cell>
          <cell r="V2704">
            <v>1597</v>
          </cell>
          <cell r="AD2704">
            <v>171</v>
          </cell>
          <cell r="AE2704">
            <v>12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  <cell r="J2706">
            <v>218</v>
          </cell>
          <cell r="N2706">
            <v>218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  <cell r="J2708">
            <v>2814</v>
          </cell>
          <cell r="N2708">
            <v>719</v>
          </cell>
          <cell r="O2708">
            <v>1213</v>
          </cell>
          <cell r="Q2708">
            <v>141</v>
          </cell>
          <cell r="R2708">
            <v>69</v>
          </cell>
          <cell r="T2708">
            <v>36</v>
          </cell>
          <cell r="V2708">
            <v>94</v>
          </cell>
          <cell r="X2708">
            <v>173</v>
          </cell>
          <cell r="Y2708">
            <v>234</v>
          </cell>
          <cell r="AF2708">
            <v>20</v>
          </cell>
          <cell r="AH2708">
            <v>16</v>
          </cell>
          <cell r="AK2708">
            <v>99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  <cell r="J2709">
            <v>10953</v>
          </cell>
          <cell r="P2709">
            <v>37</v>
          </cell>
          <cell r="Q2709">
            <v>1259</v>
          </cell>
          <cell r="R2709">
            <v>2300</v>
          </cell>
          <cell r="V2709">
            <v>1338</v>
          </cell>
          <cell r="X2709">
            <v>1845</v>
          </cell>
          <cell r="Y2709">
            <v>16</v>
          </cell>
          <cell r="Z2709">
            <v>1156</v>
          </cell>
          <cell r="AG2709">
            <v>3002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  <cell r="J2710">
            <v>3284</v>
          </cell>
          <cell r="M2710">
            <v>374</v>
          </cell>
          <cell r="N2710">
            <v>83</v>
          </cell>
          <cell r="P2710">
            <v>199</v>
          </cell>
          <cell r="V2710">
            <v>135</v>
          </cell>
          <cell r="X2710">
            <v>700</v>
          </cell>
          <cell r="AA2710">
            <v>1280</v>
          </cell>
          <cell r="AB2710">
            <v>417</v>
          </cell>
          <cell r="AD2710">
            <v>96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  <cell r="J2712">
            <v>8654</v>
          </cell>
          <cell r="AO2712">
            <v>8654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  <cell r="J2713">
            <v>260</v>
          </cell>
          <cell r="AB2713">
            <v>260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2133305</v>
          </cell>
          <cell r="L2714">
            <v>43958</v>
          </cell>
          <cell r="M2714">
            <v>97205</v>
          </cell>
          <cell r="N2714">
            <v>114923</v>
          </cell>
          <cell r="O2714">
            <v>135881</v>
          </cell>
          <cell r="P2714">
            <v>147880</v>
          </cell>
          <cell r="Q2714">
            <v>167843</v>
          </cell>
          <cell r="R2714">
            <v>172979</v>
          </cell>
          <cell r="S2714">
            <v>122218</v>
          </cell>
          <cell r="T2714">
            <v>148135</v>
          </cell>
          <cell r="U2714">
            <v>129584</v>
          </cell>
          <cell r="V2714">
            <v>96333</v>
          </cell>
          <cell r="W2714">
            <v>113544</v>
          </cell>
          <cell r="X2714">
            <v>75170</v>
          </cell>
          <cell r="Y2714">
            <v>97361</v>
          </cell>
          <cell r="Z2714">
            <v>82249</v>
          </cell>
          <cell r="AA2714">
            <v>58445</v>
          </cell>
          <cell r="AB2714">
            <v>53033</v>
          </cell>
          <cell r="AC2714">
            <v>49127</v>
          </cell>
          <cell r="AD2714">
            <v>45607</v>
          </cell>
          <cell r="AE2714">
            <v>39471</v>
          </cell>
          <cell r="AF2714">
            <v>31733</v>
          </cell>
          <cell r="AG2714">
            <v>20060</v>
          </cell>
          <cell r="AH2714">
            <v>16340</v>
          </cell>
          <cell r="AI2714">
            <v>16385</v>
          </cell>
          <cell r="AJ2714">
            <v>15794</v>
          </cell>
          <cell r="AK2714">
            <v>14239</v>
          </cell>
          <cell r="AL2714">
            <v>14275</v>
          </cell>
          <cell r="AM2714">
            <v>9955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21081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2070</v>
          </cell>
          <cell r="S2715">
            <v>3129</v>
          </cell>
          <cell r="T2715">
            <v>2716</v>
          </cell>
          <cell r="U2715">
            <v>1044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941</v>
          </cell>
          <cell r="AD2715">
            <v>312</v>
          </cell>
          <cell r="AE2715">
            <v>720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293999</v>
          </cell>
          <cell r="L2716">
            <v>9002</v>
          </cell>
          <cell r="M2716">
            <v>17414</v>
          </cell>
          <cell r="N2716">
            <v>18290</v>
          </cell>
          <cell r="O2716">
            <v>18516</v>
          </cell>
          <cell r="P2716">
            <v>21295</v>
          </cell>
          <cell r="Q2716">
            <v>29012</v>
          </cell>
          <cell r="R2716">
            <v>23789</v>
          </cell>
          <cell r="S2716">
            <v>24296</v>
          </cell>
          <cell r="T2716">
            <v>28800</v>
          </cell>
          <cell r="U2716">
            <v>23118</v>
          </cell>
          <cell r="V2716">
            <v>18997</v>
          </cell>
          <cell r="W2716">
            <v>16445</v>
          </cell>
          <cell r="X2716">
            <v>5953</v>
          </cell>
          <cell r="Y2716">
            <v>12530</v>
          </cell>
          <cell r="Z2716">
            <v>4725</v>
          </cell>
          <cell r="AA2716">
            <v>3894</v>
          </cell>
          <cell r="AB2716">
            <v>3871</v>
          </cell>
          <cell r="AC2716">
            <v>3625</v>
          </cell>
          <cell r="AD2716">
            <v>4699</v>
          </cell>
          <cell r="AE2716">
            <v>879</v>
          </cell>
          <cell r="AF2716">
            <v>673</v>
          </cell>
          <cell r="AG2716">
            <v>872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15032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224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309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41802</v>
          </cell>
          <cell r="L2719">
            <v>781</v>
          </cell>
          <cell r="M2719">
            <v>2212</v>
          </cell>
          <cell r="N2719">
            <v>583</v>
          </cell>
          <cell r="O2719">
            <v>1613</v>
          </cell>
          <cell r="P2719">
            <v>5866</v>
          </cell>
          <cell r="Q2719">
            <v>4481</v>
          </cell>
          <cell r="R2719">
            <v>10860</v>
          </cell>
          <cell r="S2719">
            <v>3457</v>
          </cell>
          <cell r="T2719">
            <v>1971</v>
          </cell>
          <cell r="U2719">
            <v>2131</v>
          </cell>
          <cell r="V2719">
            <v>711</v>
          </cell>
          <cell r="W2719">
            <v>3081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  <cell r="J2720">
            <v>20350</v>
          </cell>
          <cell r="L2720">
            <v>655</v>
          </cell>
          <cell r="M2720">
            <v>1520</v>
          </cell>
          <cell r="N2720">
            <v>1013</v>
          </cell>
          <cell r="O2720">
            <v>1468</v>
          </cell>
          <cell r="P2720">
            <v>2235</v>
          </cell>
          <cell r="Q2720">
            <v>3138</v>
          </cell>
          <cell r="R2720">
            <v>1675</v>
          </cell>
          <cell r="S2720">
            <v>866</v>
          </cell>
          <cell r="T2720">
            <v>468</v>
          </cell>
          <cell r="U2720">
            <v>702</v>
          </cell>
          <cell r="V2720">
            <v>1567</v>
          </cell>
          <cell r="W2720">
            <v>854</v>
          </cell>
          <cell r="Y2720">
            <v>972</v>
          </cell>
          <cell r="Z2720">
            <v>281</v>
          </cell>
          <cell r="AA2720">
            <v>534</v>
          </cell>
          <cell r="AB2720">
            <v>318</v>
          </cell>
          <cell r="AC2720">
            <v>521</v>
          </cell>
          <cell r="AD2720">
            <v>327</v>
          </cell>
          <cell r="AE2720">
            <v>221</v>
          </cell>
          <cell r="AG2720">
            <v>201</v>
          </cell>
          <cell r="AH2720">
            <v>212</v>
          </cell>
          <cell r="AI2720">
            <v>166</v>
          </cell>
          <cell r="AJ2720">
            <v>309</v>
          </cell>
          <cell r="AK2720">
            <v>23</v>
          </cell>
          <cell r="AL2720">
            <v>104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  <cell r="J2721">
            <v>20910</v>
          </cell>
          <cell r="L2721">
            <v>571</v>
          </cell>
          <cell r="N2721">
            <v>925</v>
          </cell>
          <cell r="O2721">
            <v>1129</v>
          </cell>
          <cell r="P2721">
            <v>10139</v>
          </cell>
          <cell r="Q2721">
            <v>432</v>
          </cell>
          <cell r="R2721">
            <v>1063</v>
          </cell>
          <cell r="S2721">
            <v>2889</v>
          </cell>
          <cell r="W2721">
            <v>621</v>
          </cell>
          <cell r="X2721">
            <v>140</v>
          </cell>
          <cell r="Y2721">
            <v>87</v>
          </cell>
          <cell r="AB2721">
            <v>199</v>
          </cell>
          <cell r="AC2721">
            <v>114</v>
          </cell>
          <cell r="AE2721">
            <v>172</v>
          </cell>
          <cell r="AH2721">
            <v>2429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  <cell r="J2722">
            <v>126148</v>
          </cell>
          <cell r="L2722">
            <v>4282</v>
          </cell>
          <cell r="M2722">
            <v>4301</v>
          </cell>
          <cell r="N2722">
            <v>2386</v>
          </cell>
          <cell r="O2722">
            <v>4840</v>
          </cell>
          <cell r="P2722">
            <v>8085</v>
          </cell>
          <cell r="Q2722">
            <v>7029</v>
          </cell>
          <cell r="R2722">
            <v>6560</v>
          </cell>
          <cell r="S2722">
            <v>8314</v>
          </cell>
          <cell r="T2722">
            <v>32444</v>
          </cell>
          <cell r="U2722">
            <v>6330</v>
          </cell>
          <cell r="V2722">
            <v>8877</v>
          </cell>
          <cell r="W2722">
            <v>9154</v>
          </cell>
          <cell r="X2722">
            <v>1937</v>
          </cell>
          <cell r="Y2722">
            <v>2159</v>
          </cell>
          <cell r="Z2722">
            <v>2026</v>
          </cell>
          <cell r="AA2722">
            <v>1401</v>
          </cell>
          <cell r="AB2722">
            <v>961</v>
          </cell>
          <cell r="AC2722">
            <v>1337</v>
          </cell>
          <cell r="AD2722">
            <v>2221</v>
          </cell>
          <cell r="AE2722">
            <v>2131</v>
          </cell>
          <cell r="AF2722">
            <v>20</v>
          </cell>
          <cell r="AG2722">
            <v>1793</v>
          </cell>
          <cell r="AH2722">
            <v>152</v>
          </cell>
          <cell r="AJ2722">
            <v>1088</v>
          </cell>
          <cell r="AK2722">
            <v>599</v>
          </cell>
          <cell r="AL2722">
            <v>1984</v>
          </cell>
          <cell r="AM2722">
            <v>3305</v>
          </cell>
          <cell r="AN2722">
            <v>432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  <cell r="J2723">
            <v>21679</v>
          </cell>
          <cell r="L2723">
            <v>807</v>
          </cell>
          <cell r="M2723">
            <v>1115</v>
          </cell>
          <cell r="N2723">
            <v>638</v>
          </cell>
          <cell r="O2723">
            <v>2381</v>
          </cell>
          <cell r="P2723">
            <v>2695</v>
          </cell>
          <cell r="Q2723">
            <v>2981</v>
          </cell>
          <cell r="R2723">
            <v>1153</v>
          </cell>
          <cell r="S2723">
            <v>1084</v>
          </cell>
          <cell r="T2723">
            <v>511</v>
          </cell>
          <cell r="U2723">
            <v>654</v>
          </cell>
          <cell r="V2723">
            <v>940</v>
          </cell>
          <cell r="W2723">
            <v>1267</v>
          </cell>
          <cell r="X2723">
            <v>693</v>
          </cell>
          <cell r="Y2723">
            <v>772</v>
          </cell>
          <cell r="Z2723">
            <v>334</v>
          </cell>
          <cell r="AA2723">
            <v>643</v>
          </cell>
          <cell r="AB2723">
            <v>257</v>
          </cell>
          <cell r="AC2723">
            <v>309</v>
          </cell>
          <cell r="AD2723">
            <v>569</v>
          </cell>
          <cell r="AE2723">
            <v>453</v>
          </cell>
          <cell r="AF2723">
            <v>204</v>
          </cell>
          <cell r="AG2723">
            <v>12</v>
          </cell>
          <cell r="AI2723">
            <v>345</v>
          </cell>
          <cell r="AJ2723">
            <v>204</v>
          </cell>
          <cell r="AK2723">
            <v>96</v>
          </cell>
          <cell r="AL2723">
            <v>293</v>
          </cell>
          <cell r="AM2723">
            <v>269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  <cell r="J2724">
            <v>4706</v>
          </cell>
          <cell r="N2724">
            <v>1542</v>
          </cell>
          <cell r="P2724">
            <v>1183</v>
          </cell>
          <cell r="S2724">
            <v>317</v>
          </cell>
          <cell r="T2724">
            <v>1436</v>
          </cell>
          <cell r="V2724">
            <v>60</v>
          </cell>
          <cell r="Z2724">
            <v>144</v>
          </cell>
          <cell r="AA2724">
            <v>24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  <cell r="J2725">
            <v>122904</v>
          </cell>
          <cell r="L2725">
            <v>6459</v>
          </cell>
          <cell r="M2725">
            <v>7154</v>
          </cell>
          <cell r="N2725">
            <v>4618</v>
          </cell>
          <cell r="O2725">
            <v>4315</v>
          </cell>
          <cell r="P2725">
            <v>15613</v>
          </cell>
          <cell r="Q2725">
            <v>16598</v>
          </cell>
          <cell r="R2725">
            <v>11923</v>
          </cell>
          <cell r="S2725">
            <v>3904</v>
          </cell>
          <cell r="T2725">
            <v>2087</v>
          </cell>
          <cell r="U2725">
            <v>4558</v>
          </cell>
          <cell r="V2725">
            <v>11684</v>
          </cell>
          <cell r="W2725">
            <v>4215</v>
          </cell>
          <cell r="X2725">
            <v>1407</v>
          </cell>
          <cell r="Y2725">
            <v>1954</v>
          </cell>
          <cell r="Z2725">
            <v>1601</v>
          </cell>
          <cell r="AA2725">
            <v>1264</v>
          </cell>
          <cell r="AB2725">
            <v>2353</v>
          </cell>
          <cell r="AC2725">
            <v>501</v>
          </cell>
          <cell r="AD2725">
            <v>3936</v>
          </cell>
          <cell r="AE2725">
            <v>1980</v>
          </cell>
          <cell r="AF2725">
            <v>2099</v>
          </cell>
          <cell r="AG2725">
            <v>976</v>
          </cell>
          <cell r="AH2725">
            <v>3754</v>
          </cell>
          <cell r="AI2725">
            <v>2053</v>
          </cell>
          <cell r="AJ2725">
            <v>1608</v>
          </cell>
          <cell r="AK2725">
            <v>3853</v>
          </cell>
          <cell r="AL2725">
            <v>198</v>
          </cell>
          <cell r="AM2725">
            <v>195</v>
          </cell>
          <cell r="AN2725">
            <v>44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  <cell r="J2726">
            <v>6688</v>
          </cell>
          <cell r="M2726">
            <v>410</v>
          </cell>
          <cell r="O2726">
            <v>270</v>
          </cell>
          <cell r="Q2726">
            <v>561</v>
          </cell>
          <cell r="R2726">
            <v>180</v>
          </cell>
          <cell r="T2726">
            <v>1062</v>
          </cell>
          <cell r="U2726">
            <v>696</v>
          </cell>
          <cell r="W2726">
            <v>50</v>
          </cell>
          <cell r="X2726">
            <v>784</v>
          </cell>
          <cell r="Z2726">
            <v>1995</v>
          </cell>
          <cell r="AA2726">
            <v>507</v>
          </cell>
          <cell r="AB2726">
            <v>32</v>
          </cell>
          <cell r="AD2726">
            <v>141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  <cell r="J2727">
            <v>175702</v>
          </cell>
          <cell r="L2727">
            <v>1457</v>
          </cell>
          <cell r="N2727">
            <v>21732</v>
          </cell>
          <cell r="O2727">
            <v>7898</v>
          </cell>
          <cell r="P2727">
            <v>18885</v>
          </cell>
          <cell r="Q2727">
            <v>5629</v>
          </cell>
          <cell r="R2727">
            <v>8334</v>
          </cell>
          <cell r="S2727">
            <v>14866</v>
          </cell>
          <cell r="T2727">
            <v>9416</v>
          </cell>
          <cell r="U2727">
            <v>13041</v>
          </cell>
          <cell r="V2727">
            <v>5197</v>
          </cell>
          <cell r="W2727">
            <v>3101</v>
          </cell>
          <cell r="X2727">
            <v>5946</v>
          </cell>
          <cell r="Y2727">
            <v>1708</v>
          </cell>
          <cell r="Z2727">
            <v>2892</v>
          </cell>
          <cell r="AA2727">
            <v>624</v>
          </cell>
          <cell r="AB2727">
            <v>11473</v>
          </cell>
          <cell r="AC2727">
            <v>951</v>
          </cell>
          <cell r="AD2727">
            <v>28126</v>
          </cell>
          <cell r="AE2727">
            <v>3024</v>
          </cell>
          <cell r="AF2727">
            <v>4231</v>
          </cell>
          <cell r="AG2727">
            <v>7171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  <cell r="J2728">
            <v>28832</v>
          </cell>
          <cell r="M2728">
            <v>346</v>
          </cell>
          <cell r="O2728">
            <v>2596</v>
          </cell>
          <cell r="Q2728">
            <v>697</v>
          </cell>
          <cell r="R2728">
            <v>647</v>
          </cell>
          <cell r="S2728">
            <v>3722</v>
          </cell>
          <cell r="T2728">
            <v>846</v>
          </cell>
          <cell r="U2728">
            <v>1610</v>
          </cell>
          <cell r="V2728">
            <v>639</v>
          </cell>
          <cell r="W2728">
            <v>6022</v>
          </cell>
          <cell r="X2728">
            <v>832</v>
          </cell>
          <cell r="Y2728">
            <v>228</v>
          </cell>
          <cell r="Z2728">
            <v>1384</v>
          </cell>
          <cell r="AA2728">
            <v>2937</v>
          </cell>
          <cell r="AB2728">
            <v>1015</v>
          </cell>
          <cell r="AC2728">
            <v>272</v>
          </cell>
          <cell r="AD2728">
            <v>2487</v>
          </cell>
          <cell r="AE2728">
            <v>2145</v>
          </cell>
          <cell r="AF2728">
            <v>291</v>
          </cell>
          <cell r="AG2728">
            <v>116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  <cell r="J2729">
            <v>1932</v>
          </cell>
          <cell r="L2729">
            <v>91</v>
          </cell>
          <cell r="O2729">
            <v>35</v>
          </cell>
          <cell r="P2729">
            <v>245</v>
          </cell>
          <cell r="Q2729">
            <v>214</v>
          </cell>
          <cell r="R2729">
            <v>428</v>
          </cell>
          <cell r="T2729">
            <v>153</v>
          </cell>
          <cell r="V2729">
            <v>100</v>
          </cell>
          <cell r="W2729">
            <v>275</v>
          </cell>
          <cell r="AG2729">
            <v>391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  <cell r="J2730">
            <v>699</v>
          </cell>
          <cell r="N2730">
            <v>599</v>
          </cell>
          <cell r="V2730">
            <v>100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  <cell r="J2731">
            <v>26280</v>
          </cell>
          <cell r="N2731">
            <v>215</v>
          </cell>
          <cell r="O2731">
            <v>4775</v>
          </cell>
          <cell r="S2731">
            <v>1523</v>
          </cell>
          <cell r="Z2731">
            <v>7149</v>
          </cell>
          <cell r="AB2731">
            <v>492</v>
          </cell>
          <cell r="AD2731">
            <v>12126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  <cell r="J2732">
            <v>78763</v>
          </cell>
          <cell r="L2732">
            <v>1528</v>
          </cell>
          <cell r="M2732">
            <v>3203</v>
          </cell>
          <cell r="N2732">
            <v>5841</v>
          </cell>
          <cell r="O2732">
            <v>3377</v>
          </cell>
          <cell r="P2732">
            <v>5004</v>
          </cell>
          <cell r="Q2732">
            <v>4113</v>
          </cell>
          <cell r="R2732">
            <v>5949</v>
          </cell>
          <cell r="S2732">
            <v>2925</v>
          </cell>
          <cell r="T2732">
            <v>2521</v>
          </cell>
          <cell r="U2732">
            <v>3308</v>
          </cell>
          <cell r="V2732">
            <v>3812</v>
          </cell>
          <cell r="W2732">
            <v>4203</v>
          </cell>
          <cell r="X2732">
            <v>3252</v>
          </cell>
          <cell r="Y2732">
            <v>4693</v>
          </cell>
          <cell r="Z2732">
            <v>3780</v>
          </cell>
          <cell r="AA2732">
            <v>2682</v>
          </cell>
          <cell r="AB2732">
            <v>1927</v>
          </cell>
          <cell r="AC2732">
            <v>1250</v>
          </cell>
          <cell r="AD2732">
            <v>510</v>
          </cell>
          <cell r="AE2732">
            <v>2452</v>
          </cell>
          <cell r="AF2732">
            <v>1366</v>
          </cell>
          <cell r="AG2732">
            <v>707</v>
          </cell>
          <cell r="AH2732">
            <v>2421</v>
          </cell>
          <cell r="AI2732">
            <v>428</v>
          </cell>
          <cell r="AJ2732">
            <v>1386</v>
          </cell>
          <cell r="AK2732">
            <v>2389</v>
          </cell>
          <cell r="AL2732">
            <v>2002</v>
          </cell>
          <cell r="AM2732">
            <v>956</v>
          </cell>
          <cell r="AN2732">
            <v>778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  <cell r="J2733">
            <v>97349</v>
          </cell>
          <cell r="L2733">
            <v>126</v>
          </cell>
          <cell r="M2733">
            <v>8540</v>
          </cell>
          <cell r="N2733">
            <v>36</v>
          </cell>
          <cell r="O2733">
            <v>3107</v>
          </cell>
          <cell r="P2733">
            <v>4904</v>
          </cell>
          <cell r="Q2733">
            <v>6912</v>
          </cell>
          <cell r="R2733">
            <v>12337</v>
          </cell>
          <cell r="S2733">
            <v>2832</v>
          </cell>
          <cell r="T2733">
            <v>8315</v>
          </cell>
          <cell r="U2733">
            <v>5193</v>
          </cell>
          <cell r="V2733">
            <v>2073</v>
          </cell>
          <cell r="W2733">
            <v>392</v>
          </cell>
          <cell r="X2733">
            <v>1639</v>
          </cell>
          <cell r="Y2733">
            <v>6288</v>
          </cell>
          <cell r="Z2733">
            <v>1421</v>
          </cell>
          <cell r="AA2733">
            <v>2059</v>
          </cell>
          <cell r="AB2733">
            <v>8644</v>
          </cell>
          <cell r="AC2733">
            <v>5416</v>
          </cell>
          <cell r="AD2733">
            <v>33</v>
          </cell>
          <cell r="AF2733">
            <v>2806</v>
          </cell>
          <cell r="AG2733">
            <v>1931</v>
          </cell>
          <cell r="AH2733">
            <v>1620</v>
          </cell>
          <cell r="AI2733">
            <v>2968</v>
          </cell>
          <cell r="AJ2733">
            <v>2734</v>
          </cell>
          <cell r="AL2733">
            <v>24</v>
          </cell>
          <cell r="AM2733">
            <v>4255</v>
          </cell>
          <cell r="AO2733">
            <v>744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185358</v>
          </cell>
          <cell r="L2734">
            <v>5563</v>
          </cell>
          <cell r="M2734">
            <v>8143</v>
          </cell>
          <cell r="N2734">
            <v>15664</v>
          </cell>
          <cell r="O2734">
            <v>7238</v>
          </cell>
          <cell r="P2734">
            <v>13062</v>
          </cell>
          <cell r="Q2734">
            <v>12763</v>
          </cell>
          <cell r="R2734">
            <v>9571</v>
          </cell>
          <cell r="S2734">
            <v>5363</v>
          </cell>
          <cell r="T2734">
            <v>3215</v>
          </cell>
          <cell r="U2734">
            <v>4082</v>
          </cell>
          <cell r="V2734">
            <v>4985</v>
          </cell>
          <cell r="W2734">
            <v>20848</v>
          </cell>
          <cell r="X2734">
            <v>15266</v>
          </cell>
          <cell r="Y2734">
            <v>2456</v>
          </cell>
          <cell r="Z2734">
            <v>8494</v>
          </cell>
          <cell r="AA2734">
            <v>6064</v>
          </cell>
          <cell r="AB2734">
            <v>6182</v>
          </cell>
          <cell r="AC2734">
            <v>9320</v>
          </cell>
          <cell r="AD2734">
            <v>6964</v>
          </cell>
          <cell r="AE2734">
            <v>4992</v>
          </cell>
          <cell r="AF2734">
            <v>2179</v>
          </cell>
          <cell r="AG2734">
            <v>3234</v>
          </cell>
          <cell r="AH2734">
            <v>784</v>
          </cell>
          <cell r="AI2734">
            <v>2493</v>
          </cell>
          <cell r="AJ2734">
            <v>2507</v>
          </cell>
          <cell r="AK2734">
            <v>963</v>
          </cell>
          <cell r="AL2734">
            <v>1224</v>
          </cell>
          <cell r="AM2734">
            <v>333</v>
          </cell>
          <cell r="AN2734">
            <v>1406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  <cell r="J2735">
            <v>3748</v>
          </cell>
          <cell r="O2735">
            <v>199</v>
          </cell>
          <cell r="P2735">
            <v>849</v>
          </cell>
          <cell r="Q2735">
            <v>393</v>
          </cell>
          <cell r="S2735">
            <v>827</v>
          </cell>
          <cell r="T2735">
            <v>86</v>
          </cell>
          <cell r="AF2735">
            <v>140</v>
          </cell>
          <cell r="AG2735">
            <v>458</v>
          </cell>
          <cell r="AH2735">
            <v>328</v>
          </cell>
          <cell r="AI2735">
            <v>283</v>
          </cell>
          <cell r="AL2735">
            <v>140</v>
          </cell>
          <cell r="AM2735">
            <v>45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  <cell r="J2736">
            <v>94648</v>
          </cell>
          <cell r="S2736">
            <v>1377</v>
          </cell>
          <cell r="T2736">
            <v>1138</v>
          </cell>
          <cell r="AH2736">
            <v>2785</v>
          </cell>
          <cell r="AI2736">
            <v>45448</v>
          </cell>
          <cell r="AJ2736">
            <v>30796</v>
          </cell>
          <cell r="AK2736">
            <v>8805</v>
          </cell>
          <cell r="AN2736">
            <v>4299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  <cell r="J2737">
            <v>17140</v>
          </cell>
          <cell r="M2737">
            <v>171</v>
          </cell>
          <cell r="O2737">
            <v>728</v>
          </cell>
          <cell r="Q2737">
            <v>331</v>
          </cell>
          <cell r="Z2737">
            <v>540</v>
          </cell>
          <cell r="AH2737">
            <v>789</v>
          </cell>
          <cell r="AI2737">
            <v>1634</v>
          </cell>
          <cell r="AJ2737">
            <v>2473</v>
          </cell>
          <cell r="AK2737">
            <v>81</v>
          </cell>
          <cell r="AL2737">
            <v>5393</v>
          </cell>
          <cell r="AM2737">
            <v>3966</v>
          </cell>
          <cell r="AN2737">
            <v>1034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586049</v>
          </cell>
          <cell r="L2738">
            <v>1018</v>
          </cell>
          <cell r="M2738">
            <v>4019</v>
          </cell>
          <cell r="N2738">
            <v>891</v>
          </cell>
          <cell r="O2738">
            <v>203</v>
          </cell>
          <cell r="P2738">
            <v>3683</v>
          </cell>
          <cell r="Q2738">
            <v>122947</v>
          </cell>
          <cell r="R2738">
            <v>217834</v>
          </cell>
          <cell r="S2738">
            <v>167204</v>
          </cell>
          <cell r="T2738">
            <v>51633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699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2658</v>
          </cell>
          <cell r="Q2739">
            <v>1277</v>
          </cell>
          <cell r="R2739">
            <v>840</v>
          </cell>
          <cell r="T2739">
            <v>541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81168</v>
          </cell>
          <cell r="N2740">
            <v>130</v>
          </cell>
          <cell r="P2740">
            <v>1731</v>
          </cell>
          <cell r="Q2740">
            <v>39836</v>
          </cell>
          <cell r="R2740">
            <v>32618</v>
          </cell>
          <cell r="S2740">
            <v>4411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287</v>
          </cell>
          <cell r="AA2740">
            <v>861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  <cell r="J2744">
            <v>1162</v>
          </cell>
          <cell r="M2744">
            <v>20</v>
          </cell>
          <cell r="P2744">
            <v>131</v>
          </cell>
          <cell r="R2744">
            <v>783</v>
          </cell>
          <cell r="S2744">
            <v>61</v>
          </cell>
          <cell r="V2744">
            <v>133</v>
          </cell>
          <cell r="Y2744">
            <v>34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  <cell r="J2745">
            <v>3929</v>
          </cell>
          <cell r="M2745">
            <v>646</v>
          </cell>
          <cell r="S2745">
            <v>223</v>
          </cell>
          <cell r="T2745">
            <v>3060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  <cell r="J2746">
            <v>11699</v>
          </cell>
          <cell r="L2746">
            <v>1232</v>
          </cell>
          <cell r="M2746">
            <v>794</v>
          </cell>
          <cell r="Q2746">
            <v>965</v>
          </cell>
          <cell r="R2746">
            <v>2246</v>
          </cell>
          <cell r="S2746">
            <v>531</v>
          </cell>
          <cell r="T2746">
            <v>1705</v>
          </cell>
          <cell r="U2746">
            <v>707</v>
          </cell>
          <cell r="V2746">
            <v>182</v>
          </cell>
          <cell r="X2746">
            <v>166</v>
          </cell>
          <cell r="Y2746">
            <v>1272</v>
          </cell>
          <cell r="Z2746">
            <v>740</v>
          </cell>
          <cell r="AD2746">
            <v>1159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  <cell r="J2747">
            <v>833</v>
          </cell>
          <cell r="M2747">
            <v>203</v>
          </cell>
          <cell r="Q2747">
            <v>178</v>
          </cell>
          <cell r="R2747">
            <v>53</v>
          </cell>
          <cell r="S2747">
            <v>118</v>
          </cell>
          <cell r="T2747">
            <v>111</v>
          </cell>
          <cell r="V2747">
            <v>66</v>
          </cell>
          <cell r="W2747">
            <v>104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  <cell r="J2748">
            <v>500</v>
          </cell>
          <cell r="Z2748">
            <v>500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  <cell r="J2749">
            <v>30403</v>
          </cell>
          <cell r="L2749">
            <v>1784</v>
          </cell>
          <cell r="M2749">
            <v>2051</v>
          </cell>
          <cell r="N2749">
            <v>159</v>
          </cell>
          <cell r="Q2749">
            <v>1985</v>
          </cell>
          <cell r="R2749">
            <v>1331</v>
          </cell>
          <cell r="S2749">
            <v>1859</v>
          </cell>
          <cell r="T2749">
            <v>5327</v>
          </cell>
          <cell r="U2749">
            <v>2941</v>
          </cell>
          <cell r="V2749">
            <v>1202</v>
          </cell>
          <cell r="Y2749">
            <v>4480</v>
          </cell>
          <cell r="Z2749">
            <v>1011</v>
          </cell>
          <cell r="AB2749">
            <v>349</v>
          </cell>
          <cell r="AE2749">
            <v>13</v>
          </cell>
          <cell r="AI2749">
            <v>5639</v>
          </cell>
          <cell r="AM2749">
            <v>272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  <cell r="J2750">
            <v>2170</v>
          </cell>
          <cell r="R2750">
            <v>546</v>
          </cell>
          <cell r="S2750">
            <v>1624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  <cell r="J2751">
            <v>32773</v>
          </cell>
          <cell r="L2751">
            <v>100</v>
          </cell>
          <cell r="R2751">
            <v>800</v>
          </cell>
          <cell r="S2751">
            <v>2887</v>
          </cell>
          <cell r="T2751">
            <v>2235</v>
          </cell>
          <cell r="U2751">
            <v>234</v>
          </cell>
          <cell r="V2751">
            <v>4427</v>
          </cell>
          <cell r="W2751">
            <v>4518</v>
          </cell>
          <cell r="Y2751">
            <v>136</v>
          </cell>
          <cell r="Z2751">
            <v>7584</v>
          </cell>
          <cell r="AA2751">
            <v>4571</v>
          </cell>
          <cell r="AB2751">
            <v>5281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  <cell r="J2752">
            <v>5894</v>
          </cell>
          <cell r="Q2752">
            <v>1621</v>
          </cell>
          <cell r="R2752">
            <v>188</v>
          </cell>
          <cell r="S2752">
            <v>590</v>
          </cell>
          <cell r="T2752">
            <v>3128</v>
          </cell>
          <cell r="V2752">
            <v>329</v>
          </cell>
          <cell r="Z2752">
            <v>38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  <cell r="J2754">
            <v>275</v>
          </cell>
          <cell r="S2754">
            <v>275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  <cell r="J2755">
            <v>252</v>
          </cell>
          <cell r="S2755">
            <v>252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  <cell r="J2756">
            <v>3115</v>
          </cell>
          <cell r="M2756">
            <v>79</v>
          </cell>
          <cell r="Q2756">
            <v>372</v>
          </cell>
          <cell r="R2756">
            <v>186</v>
          </cell>
          <cell r="S2756">
            <v>689</v>
          </cell>
          <cell r="T2756">
            <v>204</v>
          </cell>
          <cell r="U2756">
            <v>520</v>
          </cell>
          <cell r="V2756">
            <v>299</v>
          </cell>
          <cell r="Y2756">
            <v>38</v>
          </cell>
          <cell r="Z2756">
            <v>71</v>
          </cell>
          <cell r="AB2756">
            <v>78</v>
          </cell>
          <cell r="AH2756">
            <v>23</v>
          </cell>
          <cell r="AJ2756">
            <v>45</v>
          </cell>
          <cell r="AL2756">
            <v>383</v>
          </cell>
          <cell r="AN2756">
            <v>128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  <cell r="J2757">
            <v>9954</v>
          </cell>
          <cell r="M2757">
            <v>67</v>
          </cell>
          <cell r="O2757">
            <v>76</v>
          </cell>
          <cell r="P2757">
            <v>355</v>
          </cell>
          <cell r="Q2757">
            <v>2713</v>
          </cell>
          <cell r="R2757">
            <v>429</v>
          </cell>
          <cell r="S2757">
            <v>6066</v>
          </cell>
          <cell r="T2757">
            <v>216</v>
          </cell>
          <cell r="AJ2757">
            <v>32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  <cell r="J2758">
            <v>11497</v>
          </cell>
          <cell r="L2758">
            <v>116</v>
          </cell>
          <cell r="M2758">
            <v>2694</v>
          </cell>
          <cell r="N2758">
            <v>20</v>
          </cell>
          <cell r="P2758">
            <v>518</v>
          </cell>
          <cell r="Q2758">
            <v>1699</v>
          </cell>
          <cell r="R2758">
            <v>2401</v>
          </cell>
          <cell r="S2758">
            <v>804</v>
          </cell>
          <cell r="T2758">
            <v>924</v>
          </cell>
          <cell r="U2758">
            <v>398</v>
          </cell>
          <cell r="V2758">
            <v>242</v>
          </cell>
          <cell r="W2758">
            <v>162</v>
          </cell>
          <cell r="Y2758">
            <v>28</v>
          </cell>
          <cell r="AA2758">
            <v>593</v>
          </cell>
          <cell r="AH2758">
            <v>415</v>
          </cell>
          <cell r="AI2758">
            <v>468</v>
          </cell>
          <cell r="AL2758">
            <v>15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  <cell r="J2759">
            <v>89</v>
          </cell>
          <cell r="AL2759">
            <v>89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  <cell r="J2760">
            <v>2088</v>
          </cell>
          <cell r="V2760">
            <v>786</v>
          </cell>
          <cell r="AB2760">
            <v>154</v>
          </cell>
          <cell r="AH2760">
            <v>19</v>
          </cell>
          <cell r="AL2760">
            <v>249</v>
          </cell>
          <cell r="AM2760">
            <v>880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  <cell r="J2761">
            <v>1649</v>
          </cell>
          <cell r="S2761">
            <v>114</v>
          </cell>
          <cell r="AI2761">
            <v>96</v>
          </cell>
          <cell r="AJ2761">
            <v>1439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40942</v>
          </cell>
          <cell r="L2762">
            <v>2012</v>
          </cell>
          <cell r="M2762">
            <v>4047</v>
          </cell>
          <cell r="N2762">
            <v>3945</v>
          </cell>
          <cell r="O2762">
            <v>3466</v>
          </cell>
          <cell r="P2762">
            <v>2388</v>
          </cell>
          <cell r="Q2762">
            <v>3023</v>
          </cell>
          <cell r="R2762">
            <v>2859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783</v>
          </cell>
          <cell r="AC2762">
            <v>1579</v>
          </cell>
          <cell r="AD2762">
            <v>821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1432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106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7696</v>
          </cell>
          <cell r="L2764">
            <v>1211</v>
          </cell>
          <cell r="M2764">
            <v>993</v>
          </cell>
          <cell r="N2764">
            <v>1403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517</v>
          </cell>
          <cell r="V2764">
            <v>31</v>
          </cell>
          <cell r="W2764">
            <v>66</v>
          </cell>
          <cell r="X2764">
            <v>239</v>
          </cell>
          <cell r="Y2764">
            <v>354</v>
          </cell>
          <cell r="Z2764">
            <v>274</v>
          </cell>
          <cell r="AC2764">
            <v>629</v>
          </cell>
          <cell r="AF2764">
            <v>472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5208</v>
          </cell>
          <cell r="M2766">
            <v>462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2622</v>
          </cell>
          <cell r="P2767">
            <v>576</v>
          </cell>
          <cell r="Q2767">
            <v>1286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  <cell r="J2768">
            <v>3471</v>
          </cell>
          <cell r="M2768">
            <v>98</v>
          </cell>
          <cell r="N2768">
            <v>94</v>
          </cell>
          <cell r="O2768">
            <v>38</v>
          </cell>
          <cell r="P2768">
            <v>162</v>
          </cell>
          <cell r="Q2768">
            <v>42</v>
          </cell>
          <cell r="R2768">
            <v>596</v>
          </cell>
          <cell r="S2768">
            <v>1324</v>
          </cell>
          <cell r="V2768">
            <v>111</v>
          </cell>
          <cell r="Y2768">
            <v>503</v>
          </cell>
          <cell r="AA2768">
            <v>365</v>
          </cell>
          <cell r="AB2768">
            <v>40</v>
          </cell>
          <cell r="AE2768">
            <v>79</v>
          </cell>
          <cell r="AH2768">
            <v>19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  <cell r="J2769">
            <v>3666</v>
          </cell>
          <cell r="O2769">
            <v>298</v>
          </cell>
          <cell r="Q2769">
            <v>116</v>
          </cell>
          <cell r="R2769">
            <v>114</v>
          </cell>
          <cell r="S2769">
            <v>2194</v>
          </cell>
          <cell r="AA2769">
            <v>667</v>
          </cell>
          <cell r="AC2769">
            <v>277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31500</v>
          </cell>
          <cell r="L2770">
            <v>1545</v>
          </cell>
          <cell r="M2770">
            <v>698</v>
          </cell>
          <cell r="N2770">
            <v>1620</v>
          </cell>
          <cell r="O2770">
            <v>1429</v>
          </cell>
          <cell r="P2770">
            <v>70</v>
          </cell>
          <cell r="Q2770">
            <v>1559</v>
          </cell>
          <cell r="R2770">
            <v>8188</v>
          </cell>
          <cell r="S2770">
            <v>979</v>
          </cell>
          <cell r="T2770">
            <v>1380</v>
          </cell>
          <cell r="U2770">
            <v>1965</v>
          </cell>
          <cell r="V2770">
            <v>5619</v>
          </cell>
          <cell r="W2770">
            <v>45</v>
          </cell>
          <cell r="Y2770">
            <v>157</v>
          </cell>
          <cell r="Z2770">
            <v>2374</v>
          </cell>
          <cell r="AA2770">
            <v>264</v>
          </cell>
          <cell r="AB2770">
            <v>1040</v>
          </cell>
          <cell r="AC2770">
            <v>1214</v>
          </cell>
          <cell r="AD2770">
            <v>379</v>
          </cell>
          <cell r="AE2770">
            <v>330</v>
          </cell>
          <cell r="AF2770">
            <v>645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  <cell r="J2771">
            <v>1494</v>
          </cell>
          <cell r="L2771">
            <v>66</v>
          </cell>
          <cell r="M2771">
            <v>233</v>
          </cell>
          <cell r="N2771">
            <v>247</v>
          </cell>
          <cell r="O2771">
            <v>96</v>
          </cell>
          <cell r="P2771">
            <v>122</v>
          </cell>
          <cell r="Q2771">
            <v>91</v>
          </cell>
          <cell r="R2771">
            <v>245</v>
          </cell>
          <cell r="S2771">
            <v>50</v>
          </cell>
          <cell r="T2771">
            <v>146</v>
          </cell>
          <cell r="U2771">
            <v>40</v>
          </cell>
          <cell r="W2771">
            <v>20</v>
          </cell>
          <cell r="Z2771">
            <v>55</v>
          </cell>
          <cell r="AA2771">
            <v>50</v>
          </cell>
          <cell r="AB2771">
            <v>33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  <cell r="J2772">
            <v>1386</v>
          </cell>
          <cell r="O2772">
            <v>86</v>
          </cell>
          <cell r="Q2772">
            <v>86</v>
          </cell>
          <cell r="T2772">
            <v>14</v>
          </cell>
          <cell r="V2772">
            <v>1200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  <cell r="J2773">
            <v>40356</v>
          </cell>
          <cell r="L2773">
            <v>195</v>
          </cell>
          <cell r="M2773">
            <v>1100</v>
          </cell>
          <cell r="N2773">
            <v>7411</v>
          </cell>
          <cell r="O2773">
            <v>1206</v>
          </cell>
          <cell r="P2773">
            <v>348</v>
          </cell>
          <cell r="Q2773">
            <v>1114</v>
          </cell>
          <cell r="R2773">
            <v>3022</v>
          </cell>
          <cell r="S2773">
            <v>2446</v>
          </cell>
          <cell r="T2773">
            <v>2670</v>
          </cell>
          <cell r="U2773">
            <v>3058</v>
          </cell>
          <cell r="V2773">
            <v>2709</v>
          </cell>
          <cell r="W2773">
            <v>4512</v>
          </cell>
          <cell r="X2773">
            <v>851</v>
          </cell>
          <cell r="Y2773">
            <v>780</v>
          </cell>
          <cell r="Z2773">
            <v>387</v>
          </cell>
          <cell r="AA2773">
            <v>3226</v>
          </cell>
          <cell r="AB2773">
            <v>359</v>
          </cell>
          <cell r="AC2773">
            <v>1236</v>
          </cell>
          <cell r="AD2773">
            <v>3231</v>
          </cell>
          <cell r="AF2773">
            <v>15</v>
          </cell>
          <cell r="AI2773">
            <v>480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  <cell r="J2774">
            <v>533</v>
          </cell>
          <cell r="U2774">
            <v>305</v>
          </cell>
          <cell r="AF2774">
            <v>228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  <cell r="J2775">
            <v>57055</v>
          </cell>
          <cell r="M2775">
            <v>221</v>
          </cell>
          <cell r="N2775">
            <v>6957</v>
          </cell>
          <cell r="O2775">
            <v>569</v>
          </cell>
          <cell r="P2775">
            <v>7348</v>
          </cell>
          <cell r="Q2775">
            <v>8804</v>
          </cell>
          <cell r="S2775">
            <v>151</v>
          </cell>
          <cell r="T2775">
            <v>6812</v>
          </cell>
          <cell r="U2775">
            <v>10231</v>
          </cell>
          <cell r="W2775">
            <v>10283</v>
          </cell>
          <cell r="Z2775">
            <v>1021</v>
          </cell>
          <cell r="AB2775">
            <v>2761</v>
          </cell>
          <cell r="AC2775">
            <v>1255</v>
          </cell>
          <cell r="AD2775">
            <v>642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  <cell r="J2776">
            <v>14437</v>
          </cell>
          <cell r="L2776">
            <v>28</v>
          </cell>
          <cell r="M2776">
            <v>2774</v>
          </cell>
          <cell r="N2776">
            <v>196</v>
          </cell>
          <cell r="O2776">
            <v>627</v>
          </cell>
          <cell r="P2776">
            <v>60</v>
          </cell>
          <cell r="Q2776">
            <v>3078</v>
          </cell>
          <cell r="R2776">
            <v>1040</v>
          </cell>
          <cell r="T2776">
            <v>381</v>
          </cell>
          <cell r="V2776">
            <v>1673</v>
          </cell>
          <cell r="X2776">
            <v>327</v>
          </cell>
          <cell r="Y2776">
            <v>2424</v>
          </cell>
          <cell r="Z2776">
            <v>336</v>
          </cell>
          <cell r="AA2776">
            <v>69</v>
          </cell>
          <cell r="AC2776">
            <v>154</v>
          </cell>
          <cell r="AD2776">
            <v>425</v>
          </cell>
          <cell r="AE2776">
            <v>248</v>
          </cell>
          <cell r="AF2776">
            <v>597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  <cell r="J2778">
            <v>3125</v>
          </cell>
          <cell r="P2778">
            <v>2977</v>
          </cell>
          <cell r="X2778">
            <v>148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4729</v>
          </cell>
          <cell r="L2779">
            <v>674</v>
          </cell>
          <cell r="Z2779">
            <v>420</v>
          </cell>
          <cell r="AE2779">
            <v>3635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  <cell r="J2780">
            <v>10890</v>
          </cell>
          <cell r="L2780">
            <v>123</v>
          </cell>
          <cell r="M2780">
            <v>425</v>
          </cell>
          <cell r="N2780">
            <v>276</v>
          </cell>
          <cell r="O2780">
            <v>536</v>
          </cell>
          <cell r="P2780">
            <v>835</v>
          </cell>
          <cell r="Q2780">
            <v>392</v>
          </cell>
          <cell r="R2780">
            <v>989</v>
          </cell>
          <cell r="S2780">
            <v>2213</v>
          </cell>
          <cell r="T2780">
            <v>477</v>
          </cell>
          <cell r="U2780">
            <v>208</v>
          </cell>
          <cell r="V2780">
            <v>347</v>
          </cell>
          <cell r="W2780">
            <v>490</v>
          </cell>
          <cell r="X2780">
            <v>48</v>
          </cell>
          <cell r="Y2780">
            <v>50</v>
          </cell>
          <cell r="Z2780">
            <v>91</v>
          </cell>
          <cell r="AA2780">
            <v>15</v>
          </cell>
          <cell r="AB2780">
            <v>789</v>
          </cell>
          <cell r="AC2780">
            <v>1449</v>
          </cell>
          <cell r="AD2780">
            <v>940</v>
          </cell>
          <cell r="AE2780">
            <v>70</v>
          </cell>
          <cell r="AF2780">
            <v>48</v>
          </cell>
          <cell r="AG2780">
            <v>79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  <cell r="J2781">
            <v>34239</v>
          </cell>
          <cell r="M2781">
            <v>4279</v>
          </cell>
          <cell r="N2781">
            <v>259</v>
          </cell>
          <cell r="O2781">
            <v>1179</v>
          </cell>
          <cell r="P2781">
            <v>454</v>
          </cell>
          <cell r="R2781">
            <v>550</v>
          </cell>
          <cell r="S2781">
            <v>3202</v>
          </cell>
          <cell r="T2781">
            <v>3288</v>
          </cell>
          <cell r="U2781">
            <v>2494</v>
          </cell>
          <cell r="V2781">
            <v>15</v>
          </cell>
          <cell r="W2781">
            <v>5038</v>
          </cell>
          <cell r="Z2781">
            <v>4906</v>
          </cell>
          <cell r="AD2781">
            <v>2012</v>
          </cell>
          <cell r="AE2781">
            <v>761</v>
          </cell>
          <cell r="AF2781">
            <v>5629</v>
          </cell>
          <cell r="AL2781">
            <v>173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32873</v>
          </cell>
          <cell r="L2782">
            <v>1170</v>
          </cell>
          <cell r="M2782">
            <v>1356</v>
          </cell>
          <cell r="N2782">
            <v>1157</v>
          </cell>
          <cell r="O2782">
            <v>233</v>
          </cell>
          <cell r="P2782">
            <v>1668</v>
          </cell>
          <cell r="Q2782">
            <v>3024</v>
          </cell>
          <cell r="R2782">
            <v>2635</v>
          </cell>
          <cell r="S2782">
            <v>2101</v>
          </cell>
          <cell r="T2782">
            <v>553</v>
          </cell>
          <cell r="U2782">
            <v>117</v>
          </cell>
          <cell r="V2782">
            <v>142</v>
          </cell>
          <cell r="W2782">
            <v>590</v>
          </cell>
          <cell r="X2782">
            <v>619</v>
          </cell>
          <cell r="Y2782">
            <v>1065</v>
          </cell>
          <cell r="Z2782">
            <v>1850</v>
          </cell>
          <cell r="AA2782">
            <v>4166</v>
          </cell>
          <cell r="AB2782">
            <v>321</v>
          </cell>
          <cell r="AC2782">
            <v>238</v>
          </cell>
          <cell r="AD2782">
            <v>5072</v>
          </cell>
          <cell r="AE2782">
            <v>2088</v>
          </cell>
          <cell r="AF2782">
            <v>2218</v>
          </cell>
          <cell r="AG2782">
            <v>490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  <cell r="J2784">
            <v>4992</v>
          </cell>
          <cell r="O2784">
            <v>1045</v>
          </cell>
          <cell r="S2784">
            <v>2906</v>
          </cell>
          <cell r="AH2784">
            <v>1041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  <cell r="J2785">
            <v>3461</v>
          </cell>
          <cell r="M2785">
            <v>178</v>
          </cell>
          <cell r="N2785">
            <v>12</v>
          </cell>
          <cell r="S2785">
            <v>14</v>
          </cell>
          <cell r="X2785">
            <v>662</v>
          </cell>
          <cell r="AB2785">
            <v>851</v>
          </cell>
          <cell r="AC2785">
            <v>752</v>
          </cell>
          <cell r="AI2785">
            <v>992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26026</v>
          </cell>
          <cell r="M2786">
            <v>76</v>
          </cell>
          <cell r="N2786">
            <v>355</v>
          </cell>
          <cell r="O2786">
            <v>1463</v>
          </cell>
          <cell r="P2786">
            <v>1600</v>
          </cell>
          <cell r="Q2786">
            <v>3305</v>
          </cell>
          <cell r="R2786">
            <v>2292</v>
          </cell>
          <cell r="S2786">
            <v>3547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1101</v>
          </cell>
          <cell r="Z2786">
            <v>765</v>
          </cell>
          <cell r="AA2786">
            <v>662</v>
          </cell>
          <cell r="AB2786">
            <v>124</v>
          </cell>
          <cell r="AD2786">
            <v>1081</v>
          </cell>
          <cell r="AE2786">
            <v>745</v>
          </cell>
          <cell r="AF2786">
            <v>891</v>
          </cell>
          <cell r="AG2786">
            <v>1152</v>
          </cell>
          <cell r="AH2786">
            <v>461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6712</v>
          </cell>
          <cell r="O2788">
            <v>393</v>
          </cell>
          <cell r="P2788">
            <v>391</v>
          </cell>
          <cell r="Q2788">
            <v>383</v>
          </cell>
          <cell r="R2788">
            <v>1512</v>
          </cell>
          <cell r="S2788">
            <v>347</v>
          </cell>
          <cell r="T2788">
            <v>723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232</v>
          </cell>
          <cell r="AD2788">
            <v>667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1896</v>
          </cell>
          <cell r="P2791">
            <v>257</v>
          </cell>
          <cell r="Z2791">
            <v>239</v>
          </cell>
          <cell r="AD2791">
            <v>111</v>
          </cell>
          <cell r="AE2791">
            <v>441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  <cell r="J2792">
            <v>916</v>
          </cell>
          <cell r="P2792">
            <v>24</v>
          </cell>
          <cell r="Q2792">
            <v>109</v>
          </cell>
          <cell r="V2792">
            <v>66</v>
          </cell>
          <cell r="AA2792">
            <v>20</v>
          </cell>
          <cell r="AE2792">
            <v>311</v>
          </cell>
          <cell r="AF2792">
            <v>33</v>
          </cell>
          <cell r="AI2792">
            <v>17</v>
          </cell>
          <cell r="AL2792">
            <v>107</v>
          </cell>
          <cell r="AN2792">
            <v>229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  <cell r="J2793">
            <v>12229</v>
          </cell>
          <cell r="P2793">
            <v>385</v>
          </cell>
          <cell r="Q2793">
            <v>6506</v>
          </cell>
          <cell r="R2793">
            <v>593</v>
          </cell>
          <cell r="U2793">
            <v>721</v>
          </cell>
          <cell r="V2793">
            <v>220</v>
          </cell>
          <cell r="W2793">
            <v>248</v>
          </cell>
          <cell r="X2793">
            <v>1236</v>
          </cell>
          <cell r="AL2793">
            <v>2320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  <cell r="J2794">
            <v>65418</v>
          </cell>
          <cell r="L2794">
            <v>75</v>
          </cell>
          <cell r="O2794">
            <v>661</v>
          </cell>
          <cell r="P2794">
            <v>783</v>
          </cell>
          <cell r="Q2794">
            <v>717</v>
          </cell>
          <cell r="R2794">
            <v>567</v>
          </cell>
          <cell r="S2794">
            <v>1368</v>
          </cell>
          <cell r="T2794">
            <v>1665</v>
          </cell>
          <cell r="U2794">
            <v>422</v>
          </cell>
          <cell r="V2794">
            <v>2395</v>
          </cell>
          <cell r="W2794">
            <v>1925</v>
          </cell>
          <cell r="X2794">
            <v>1281</v>
          </cell>
          <cell r="Y2794">
            <v>1574</v>
          </cell>
          <cell r="Z2794">
            <v>2063</v>
          </cell>
          <cell r="AA2794">
            <v>1020</v>
          </cell>
          <cell r="AB2794">
            <v>475</v>
          </cell>
          <cell r="AC2794">
            <v>170</v>
          </cell>
          <cell r="AD2794">
            <v>2167</v>
          </cell>
          <cell r="AE2794">
            <v>1219</v>
          </cell>
          <cell r="AF2794">
            <v>1139</v>
          </cell>
          <cell r="AG2794">
            <v>672</v>
          </cell>
          <cell r="AH2794">
            <v>980</v>
          </cell>
          <cell r="AI2794">
            <v>2397</v>
          </cell>
          <cell r="AJ2794">
            <v>2091</v>
          </cell>
          <cell r="AK2794">
            <v>35682</v>
          </cell>
          <cell r="AL2794">
            <v>791</v>
          </cell>
          <cell r="AM2794">
            <v>396</v>
          </cell>
          <cell r="AN2794">
            <v>723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  <cell r="J2795">
            <v>1176</v>
          </cell>
          <cell r="O2795">
            <v>60</v>
          </cell>
          <cell r="Q2795">
            <v>50</v>
          </cell>
          <cell r="T2795">
            <v>58</v>
          </cell>
          <cell r="V2795">
            <v>103</v>
          </cell>
          <cell r="X2795">
            <v>56</v>
          </cell>
          <cell r="Y2795">
            <v>127</v>
          </cell>
          <cell r="AA2795">
            <v>91</v>
          </cell>
          <cell r="AC2795">
            <v>128</v>
          </cell>
          <cell r="AD2795">
            <v>196</v>
          </cell>
          <cell r="AE2795">
            <v>307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  <cell r="J2796">
            <v>167</v>
          </cell>
          <cell r="P2796">
            <v>32</v>
          </cell>
          <cell r="S2796">
            <v>42</v>
          </cell>
          <cell r="Z2796">
            <v>73</v>
          </cell>
          <cell r="AD2796">
            <v>20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  <cell r="J2797">
            <v>41848</v>
          </cell>
          <cell r="O2797">
            <v>1038</v>
          </cell>
          <cell r="P2797">
            <v>3244</v>
          </cell>
          <cell r="Q2797">
            <v>2385</v>
          </cell>
          <cell r="R2797">
            <v>2970</v>
          </cell>
          <cell r="S2797">
            <v>1458</v>
          </cell>
          <cell r="T2797">
            <v>2335</v>
          </cell>
          <cell r="U2797">
            <v>2441</v>
          </cell>
          <cell r="V2797">
            <v>2243</v>
          </cell>
          <cell r="W2797">
            <v>5043</v>
          </cell>
          <cell r="X2797">
            <v>624</v>
          </cell>
          <cell r="Y2797">
            <v>1711</v>
          </cell>
          <cell r="Z2797">
            <v>1995</v>
          </cell>
          <cell r="AA2797">
            <v>455</v>
          </cell>
          <cell r="AC2797">
            <v>2439</v>
          </cell>
          <cell r="AD2797">
            <v>1083</v>
          </cell>
          <cell r="AE2797">
            <v>842</v>
          </cell>
          <cell r="AF2797">
            <v>3389</v>
          </cell>
          <cell r="AG2797">
            <v>32</v>
          </cell>
          <cell r="AH2797">
            <v>726</v>
          </cell>
          <cell r="AI2797">
            <v>1305</v>
          </cell>
          <cell r="AJ2797">
            <v>367</v>
          </cell>
          <cell r="AK2797">
            <v>199</v>
          </cell>
          <cell r="AL2797">
            <v>405</v>
          </cell>
          <cell r="AM2797">
            <v>1333</v>
          </cell>
          <cell r="AN2797">
            <v>1786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  <cell r="J2799">
            <v>51475</v>
          </cell>
          <cell r="O2799">
            <v>3712</v>
          </cell>
          <cell r="P2799">
            <v>5090</v>
          </cell>
          <cell r="Q2799">
            <v>2989</v>
          </cell>
          <cell r="R2799">
            <v>186</v>
          </cell>
          <cell r="S2799">
            <v>11727</v>
          </cell>
          <cell r="T2799">
            <v>3665</v>
          </cell>
          <cell r="U2799">
            <v>2225</v>
          </cell>
          <cell r="V2799">
            <v>10364</v>
          </cell>
          <cell r="AA2799">
            <v>2292</v>
          </cell>
          <cell r="AB2799">
            <v>3325</v>
          </cell>
          <cell r="AE2799">
            <v>5900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  <cell r="J2800">
            <v>9416</v>
          </cell>
          <cell r="S2800">
            <v>90</v>
          </cell>
          <cell r="V2800">
            <v>47</v>
          </cell>
          <cell r="AA2800">
            <v>8910</v>
          </cell>
          <cell r="AG2800">
            <v>369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  <cell r="J2801">
            <v>242</v>
          </cell>
          <cell r="AD2801">
            <v>242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  <cell r="J2802">
            <v>8045</v>
          </cell>
          <cell r="Q2802">
            <v>7512</v>
          </cell>
          <cell r="R2802">
            <v>533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  <cell r="J2803">
            <v>2118</v>
          </cell>
          <cell r="Q2803">
            <v>147</v>
          </cell>
          <cell r="S2803">
            <v>1971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  <cell r="J2804">
            <v>3696</v>
          </cell>
          <cell r="L2804">
            <v>13</v>
          </cell>
          <cell r="M2804">
            <v>11</v>
          </cell>
          <cell r="O2804">
            <v>47</v>
          </cell>
          <cell r="P2804">
            <v>41</v>
          </cell>
          <cell r="Q2804">
            <v>72</v>
          </cell>
          <cell r="R2804">
            <v>76</v>
          </cell>
          <cell r="S2804">
            <v>361</v>
          </cell>
          <cell r="T2804">
            <v>259</v>
          </cell>
          <cell r="U2804">
            <v>86</v>
          </cell>
          <cell r="V2804">
            <v>178</v>
          </cell>
          <cell r="W2804">
            <v>302</v>
          </cell>
          <cell r="X2804">
            <v>385</v>
          </cell>
          <cell r="Z2804">
            <v>33</v>
          </cell>
          <cell r="AA2804">
            <v>555</v>
          </cell>
          <cell r="AD2804">
            <v>254</v>
          </cell>
          <cell r="AE2804">
            <v>232</v>
          </cell>
          <cell r="AF2804">
            <v>182</v>
          </cell>
          <cell r="AG2804">
            <v>12</v>
          </cell>
          <cell r="AH2804">
            <v>97</v>
          </cell>
          <cell r="AI2804">
            <v>58</v>
          </cell>
          <cell r="AJ2804">
            <v>29</v>
          </cell>
          <cell r="AL2804">
            <v>43</v>
          </cell>
          <cell r="AM2804">
            <v>233</v>
          </cell>
          <cell r="AN2804">
            <v>137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  <cell r="J2805">
            <v>55958</v>
          </cell>
          <cell r="O2805">
            <v>22</v>
          </cell>
          <cell r="P2805">
            <v>79</v>
          </cell>
          <cell r="Q2805">
            <v>285</v>
          </cell>
          <cell r="R2805">
            <v>33189</v>
          </cell>
          <cell r="S2805">
            <v>1254</v>
          </cell>
          <cell r="T2805">
            <v>4064</v>
          </cell>
          <cell r="V2805">
            <v>764</v>
          </cell>
          <cell r="Z2805">
            <v>1621</v>
          </cell>
          <cell r="AD2805">
            <v>72</v>
          </cell>
          <cell r="AE2805">
            <v>3553</v>
          </cell>
          <cell r="AF2805">
            <v>2734</v>
          </cell>
          <cell r="AL2805">
            <v>8321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65891</v>
          </cell>
          <cell r="N2806">
            <v>799</v>
          </cell>
          <cell r="O2806">
            <v>44</v>
          </cell>
          <cell r="Q2806">
            <v>384</v>
          </cell>
          <cell r="R2806">
            <v>163</v>
          </cell>
          <cell r="S2806">
            <v>3600</v>
          </cell>
          <cell r="T2806">
            <v>7858</v>
          </cell>
          <cell r="U2806">
            <v>930</v>
          </cell>
          <cell r="V2806">
            <v>166</v>
          </cell>
          <cell r="W2806">
            <v>1018</v>
          </cell>
          <cell r="X2806">
            <v>692</v>
          </cell>
          <cell r="Y2806">
            <v>4785</v>
          </cell>
          <cell r="Z2806">
            <v>1471</v>
          </cell>
          <cell r="AA2806">
            <v>237</v>
          </cell>
          <cell r="AC2806">
            <v>1228</v>
          </cell>
          <cell r="AD2806">
            <v>1649</v>
          </cell>
          <cell r="AE2806">
            <v>18296</v>
          </cell>
          <cell r="AF2806">
            <v>3798</v>
          </cell>
          <cell r="AG2806">
            <v>1541</v>
          </cell>
          <cell r="AH2806">
            <v>76</v>
          </cell>
          <cell r="AI2806">
            <v>188</v>
          </cell>
          <cell r="AJ2806">
            <v>880</v>
          </cell>
          <cell r="AK2806">
            <v>14099</v>
          </cell>
          <cell r="AL2806">
            <v>1378</v>
          </cell>
          <cell r="AM2806">
            <v>611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  <cell r="J2807">
            <v>112</v>
          </cell>
          <cell r="Q2807">
            <v>77</v>
          </cell>
          <cell r="AE2807">
            <v>35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  <cell r="J2809">
            <v>5378</v>
          </cell>
          <cell r="P2809">
            <v>54</v>
          </cell>
          <cell r="AK2809">
            <v>1183</v>
          </cell>
          <cell r="AL2809">
            <v>54</v>
          </cell>
          <cell r="AM2809">
            <v>364</v>
          </cell>
          <cell r="AN2809">
            <v>3723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593371</v>
          </cell>
          <cell r="L2810">
            <v>30885</v>
          </cell>
          <cell r="M2810">
            <v>92820</v>
          </cell>
          <cell r="N2810">
            <v>75193</v>
          </cell>
          <cell r="O2810">
            <v>83613</v>
          </cell>
          <cell r="P2810">
            <v>76070</v>
          </cell>
          <cell r="Q2810">
            <v>59288</v>
          </cell>
          <cell r="R2810">
            <v>48673</v>
          </cell>
          <cell r="S2810">
            <v>15550</v>
          </cell>
          <cell r="T2810">
            <v>16936</v>
          </cell>
          <cell r="U2810">
            <v>14048</v>
          </cell>
          <cell r="V2810">
            <v>14989</v>
          </cell>
          <cell r="W2810">
            <v>18407</v>
          </cell>
          <cell r="X2810">
            <v>7717</v>
          </cell>
          <cell r="Y2810">
            <v>6207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3461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1739</v>
          </cell>
          <cell r="AL2810">
            <v>973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8033</v>
          </cell>
          <cell r="L2811">
            <v>766</v>
          </cell>
          <cell r="M2811">
            <v>2540</v>
          </cell>
          <cell r="N2811">
            <v>505</v>
          </cell>
          <cell r="O2811">
            <v>1471</v>
          </cell>
          <cell r="P2811">
            <v>313</v>
          </cell>
          <cell r="Q2811">
            <v>476</v>
          </cell>
          <cell r="R2811">
            <v>901</v>
          </cell>
          <cell r="U2811">
            <v>160</v>
          </cell>
          <cell r="V2811">
            <v>155</v>
          </cell>
          <cell r="W2811">
            <v>326</v>
          </cell>
          <cell r="AC2811">
            <v>420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140512</v>
          </cell>
          <cell r="L2812">
            <v>7779</v>
          </cell>
          <cell r="M2812">
            <v>18392</v>
          </cell>
          <cell r="N2812">
            <v>19018</v>
          </cell>
          <cell r="O2812">
            <v>22604</v>
          </cell>
          <cell r="P2812">
            <v>25660</v>
          </cell>
          <cell r="Q2812">
            <v>13099</v>
          </cell>
          <cell r="R2812">
            <v>8909</v>
          </cell>
          <cell r="S2812">
            <v>4007</v>
          </cell>
          <cell r="T2812">
            <v>2032</v>
          </cell>
          <cell r="U2812">
            <v>2248</v>
          </cell>
          <cell r="V2812">
            <v>4114</v>
          </cell>
          <cell r="W2812">
            <v>5418</v>
          </cell>
          <cell r="X2812">
            <v>1071</v>
          </cell>
          <cell r="Y2812">
            <v>278</v>
          </cell>
          <cell r="Z2812">
            <v>1644</v>
          </cell>
          <cell r="AA2812">
            <v>112</v>
          </cell>
          <cell r="AB2812">
            <v>597</v>
          </cell>
          <cell r="AC2812">
            <v>1390</v>
          </cell>
          <cell r="AE2812">
            <v>326</v>
          </cell>
          <cell r="AH2812">
            <v>778</v>
          </cell>
          <cell r="AI2812">
            <v>417</v>
          </cell>
          <cell r="AL2812">
            <v>388</v>
          </cell>
          <cell r="AM2812">
            <v>231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8398</v>
          </cell>
          <cell r="M2815">
            <v>809</v>
          </cell>
          <cell r="N2815">
            <v>735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  <cell r="J2816">
            <v>5056</v>
          </cell>
          <cell r="L2816">
            <v>350</v>
          </cell>
          <cell r="M2816">
            <v>348</v>
          </cell>
          <cell r="N2816">
            <v>317</v>
          </cell>
          <cell r="O2816">
            <v>217</v>
          </cell>
          <cell r="P2816">
            <v>1061</v>
          </cell>
          <cell r="Q2816">
            <v>262</v>
          </cell>
          <cell r="S2816">
            <v>266</v>
          </cell>
          <cell r="T2816">
            <v>168</v>
          </cell>
          <cell r="U2816">
            <v>30</v>
          </cell>
          <cell r="W2816">
            <v>215</v>
          </cell>
          <cell r="Z2816">
            <v>279</v>
          </cell>
          <cell r="AA2816">
            <v>202</v>
          </cell>
          <cell r="AE2816">
            <v>48</v>
          </cell>
          <cell r="AH2816">
            <v>927</v>
          </cell>
          <cell r="AJ2816">
            <v>366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  <cell r="J2817">
            <v>12521</v>
          </cell>
          <cell r="N2817">
            <v>3842</v>
          </cell>
          <cell r="O2817">
            <v>1927</v>
          </cell>
          <cell r="P2817">
            <v>692</v>
          </cell>
          <cell r="Q2817">
            <v>700</v>
          </cell>
          <cell r="S2817">
            <v>17</v>
          </cell>
          <cell r="Y2817">
            <v>5111</v>
          </cell>
          <cell r="AI2817">
            <v>232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58074</v>
          </cell>
          <cell r="L2818">
            <v>4518</v>
          </cell>
          <cell r="M2818">
            <v>7601</v>
          </cell>
          <cell r="N2818">
            <v>5602</v>
          </cell>
          <cell r="O2818">
            <v>10776</v>
          </cell>
          <cell r="P2818">
            <v>6118</v>
          </cell>
          <cell r="Q2818">
            <v>2666</v>
          </cell>
          <cell r="R2818">
            <v>4029</v>
          </cell>
          <cell r="S2818">
            <v>1288</v>
          </cell>
          <cell r="T2818">
            <v>1398</v>
          </cell>
          <cell r="U2818">
            <v>238</v>
          </cell>
          <cell r="V2818">
            <v>2190</v>
          </cell>
          <cell r="W2818">
            <v>260</v>
          </cell>
          <cell r="X2818">
            <v>132</v>
          </cell>
          <cell r="Y2818">
            <v>1029</v>
          </cell>
          <cell r="Z2818">
            <v>19</v>
          </cell>
          <cell r="AA2818">
            <v>201</v>
          </cell>
          <cell r="AB2818">
            <v>206</v>
          </cell>
          <cell r="AC2818">
            <v>679</v>
          </cell>
          <cell r="AD2818">
            <v>1350</v>
          </cell>
          <cell r="AE2818">
            <v>818</v>
          </cell>
          <cell r="AF2818">
            <v>899</v>
          </cell>
          <cell r="AI2818">
            <v>319</v>
          </cell>
          <cell r="AK2818">
            <v>5738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  <cell r="J2819">
            <v>2573</v>
          </cell>
          <cell r="L2819">
            <v>343</v>
          </cell>
          <cell r="M2819">
            <v>437</v>
          </cell>
          <cell r="N2819">
            <v>151</v>
          </cell>
          <cell r="O2819">
            <v>50</v>
          </cell>
          <cell r="P2819">
            <v>268</v>
          </cell>
          <cell r="Q2819">
            <v>193</v>
          </cell>
          <cell r="R2819">
            <v>171</v>
          </cell>
          <cell r="U2819">
            <v>227</v>
          </cell>
          <cell r="V2819">
            <v>222</v>
          </cell>
          <cell r="W2819">
            <v>153</v>
          </cell>
          <cell r="Y2819">
            <v>36</v>
          </cell>
          <cell r="AB2819">
            <v>51</v>
          </cell>
          <cell r="AD2819">
            <v>46</v>
          </cell>
          <cell r="AE2819">
            <v>28</v>
          </cell>
          <cell r="AG2819">
            <v>23</v>
          </cell>
          <cell r="AH2819">
            <v>38</v>
          </cell>
          <cell r="AJ2819">
            <v>50</v>
          </cell>
          <cell r="AL2819">
            <v>68</v>
          </cell>
          <cell r="AN2819">
            <v>18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  <cell r="J2820">
            <v>607</v>
          </cell>
          <cell r="N2820">
            <v>358</v>
          </cell>
          <cell r="O2820">
            <v>40</v>
          </cell>
          <cell r="Q2820">
            <v>106</v>
          </cell>
          <cell r="S2820">
            <v>38</v>
          </cell>
          <cell r="AK2820">
            <v>65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  <cell r="J2821">
            <v>86105</v>
          </cell>
          <cell r="L2821">
            <v>3061</v>
          </cell>
          <cell r="M2821">
            <v>9939</v>
          </cell>
          <cell r="N2821">
            <v>10228</v>
          </cell>
          <cell r="O2821">
            <v>8174</v>
          </cell>
          <cell r="P2821">
            <v>14389</v>
          </cell>
          <cell r="Q2821">
            <v>16348</v>
          </cell>
          <cell r="R2821">
            <v>4594</v>
          </cell>
          <cell r="S2821">
            <v>2859</v>
          </cell>
          <cell r="T2821">
            <v>2700</v>
          </cell>
          <cell r="U2821">
            <v>890</v>
          </cell>
          <cell r="V2821">
            <v>2568</v>
          </cell>
          <cell r="W2821">
            <v>530</v>
          </cell>
          <cell r="X2821">
            <v>1342</v>
          </cell>
          <cell r="Y2821">
            <v>1499</v>
          </cell>
          <cell r="Z2821">
            <v>114</v>
          </cell>
          <cell r="AA2821">
            <v>326</v>
          </cell>
          <cell r="AB2821">
            <v>1071</v>
          </cell>
          <cell r="AC2821">
            <v>1999</v>
          </cell>
          <cell r="AD2821">
            <v>263</v>
          </cell>
          <cell r="AE2821">
            <v>1523</v>
          </cell>
          <cell r="AF2821">
            <v>52</v>
          </cell>
          <cell r="AG2821">
            <v>146</v>
          </cell>
          <cell r="AH2821">
            <v>700</v>
          </cell>
          <cell r="AI2821">
            <v>14</v>
          </cell>
          <cell r="AK2821">
            <v>340</v>
          </cell>
          <cell r="AL2821">
            <v>436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  <cell r="J2822">
            <v>3827</v>
          </cell>
          <cell r="N2822">
            <v>622</v>
          </cell>
          <cell r="O2822">
            <v>121</v>
          </cell>
          <cell r="P2822">
            <v>699</v>
          </cell>
          <cell r="Q2822">
            <v>1318</v>
          </cell>
          <cell r="S2822">
            <v>198</v>
          </cell>
          <cell r="AE2822">
            <v>414</v>
          </cell>
          <cell r="AF2822">
            <v>455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  <cell r="J2823">
            <v>68800</v>
          </cell>
          <cell r="M2823">
            <v>6870</v>
          </cell>
          <cell r="N2823">
            <v>7126</v>
          </cell>
          <cell r="P2823">
            <v>4005</v>
          </cell>
          <cell r="Q2823">
            <v>4197</v>
          </cell>
          <cell r="R2823">
            <v>1573</v>
          </cell>
          <cell r="T2823">
            <v>1778</v>
          </cell>
          <cell r="U2823">
            <v>11766</v>
          </cell>
          <cell r="W2823">
            <v>1584</v>
          </cell>
          <cell r="X2823">
            <v>4054</v>
          </cell>
          <cell r="Z2823">
            <v>5944</v>
          </cell>
          <cell r="AB2823">
            <v>6945</v>
          </cell>
          <cell r="AE2823">
            <v>4327</v>
          </cell>
          <cell r="AF2823">
            <v>6747</v>
          </cell>
          <cell r="AG2823">
            <v>1884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  <cell r="J2824">
            <v>16637</v>
          </cell>
          <cell r="N2824">
            <v>4900</v>
          </cell>
          <cell r="O2824">
            <v>5212</v>
          </cell>
          <cell r="P2824">
            <v>1553</v>
          </cell>
          <cell r="Q2824">
            <v>920</v>
          </cell>
          <cell r="S2824">
            <v>927</v>
          </cell>
          <cell r="W2824">
            <v>1454</v>
          </cell>
          <cell r="X2824">
            <v>565</v>
          </cell>
          <cell r="Y2824">
            <v>472</v>
          </cell>
          <cell r="Z2824">
            <v>147</v>
          </cell>
          <cell r="AB2824">
            <v>487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  <cell r="J2825">
            <v>157</v>
          </cell>
          <cell r="P2825">
            <v>77</v>
          </cell>
          <cell r="S2825">
            <v>80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  <cell r="J2826">
            <v>7953</v>
          </cell>
          <cell r="M2826">
            <v>5231</v>
          </cell>
          <cell r="Q2826">
            <v>648</v>
          </cell>
          <cell r="AA2826">
            <v>2074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  <cell r="J2827">
            <v>1049</v>
          </cell>
          <cell r="O2827">
            <v>924</v>
          </cell>
          <cell r="S2827">
            <v>125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  <cell r="J2828">
            <v>20520</v>
          </cell>
          <cell r="L2828">
            <v>237</v>
          </cell>
          <cell r="M2828">
            <v>665</v>
          </cell>
          <cell r="N2828">
            <v>1801</v>
          </cell>
          <cell r="O2828">
            <v>1982</v>
          </cell>
          <cell r="P2828">
            <v>2074</v>
          </cell>
          <cell r="Q2828">
            <v>1195</v>
          </cell>
          <cell r="R2828">
            <v>834</v>
          </cell>
          <cell r="S2828">
            <v>1256</v>
          </cell>
          <cell r="T2828">
            <v>478</v>
          </cell>
          <cell r="U2828">
            <v>417</v>
          </cell>
          <cell r="V2828">
            <v>1178</v>
          </cell>
          <cell r="W2828">
            <v>877</v>
          </cell>
          <cell r="X2828">
            <v>245</v>
          </cell>
          <cell r="Y2828">
            <v>345</v>
          </cell>
          <cell r="Z2828">
            <v>600</v>
          </cell>
          <cell r="AA2828">
            <v>621</v>
          </cell>
          <cell r="AB2828">
            <v>542</v>
          </cell>
          <cell r="AC2828">
            <v>1179</v>
          </cell>
          <cell r="AD2828">
            <v>792</v>
          </cell>
          <cell r="AE2828">
            <v>921</v>
          </cell>
          <cell r="AF2828">
            <v>322</v>
          </cell>
          <cell r="AG2828">
            <v>69</v>
          </cell>
          <cell r="AH2828">
            <v>504</v>
          </cell>
          <cell r="AI2828">
            <v>136</v>
          </cell>
          <cell r="AJ2828">
            <v>255</v>
          </cell>
          <cell r="AK2828">
            <v>391</v>
          </cell>
          <cell r="AL2828">
            <v>139</v>
          </cell>
          <cell r="AM2828">
            <v>454</v>
          </cell>
          <cell r="AN2828">
            <v>11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  <cell r="J2829">
            <v>29893</v>
          </cell>
          <cell r="L2829">
            <v>217</v>
          </cell>
          <cell r="M2829">
            <v>3021</v>
          </cell>
          <cell r="N2829">
            <v>540</v>
          </cell>
          <cell r="O2829">
            <v>191</v>
          </cell>
          <cell r="P2829">
            <v>199</v>
          </cell>
          <cell r="Q2829">
            <v>13621</v>
          </cell>
          <cell r="S2829">
            <v>847</v>
          </cell>
          <cell r="T2829">
            <v>2296</v>
          </cell>
          <cell r="U2829">
            <v>282</v>
          </cell>
          <cell r="V2829">
            <v>3113</v>
          </cell>
          <cell r="X2829">
            <v>106</v>
          </cell>
          <cell r="Y2829">
            <v>56</v>
          </cell>
          <cell r="Z2829">
            <v>250</v>
          </cell>
          <cell r="AC2829">
            <v>597</v>
          </cell>
          <cell r="AF2829">
            <v>36</v>
          </cell>
          <cell r="AH2829">
            <v>741</v>
          </cell>
          <cell r="AJ2829">
            <v>35</v>
          </cell>
          <cell r="AL2829">
            <v>3583</v>
          </cell>
          <cell r="AN2829">
            <v>162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  <cell r="J2830">
            <v>41167</v>
          </cell>
          <cell r="L2830">
            <v>1387</v>
          </cell>
          <cell r="M2830">
            <v>4838</v>
          </cell>
          <cell r="N2830">
            <v>1582</v>
          </cell>
          <cell r="O2830">
            <v>7112</v>
          </cell>
          <cell r="P2830">
            <v>4156</v>
          </cell>
          <cell r="Q2830">
            <v>3711</v>
          </cell>
          <cell r="R2830">
            <v>1057</v>
          </cell>
          <cell r="S2830">
            <v>2015</v>
          </cell>
          <cell r="T2830">
            <v>434</v>
          </cell>
          <cell r="U2830">
            <v>893</v>
          </cell>
          <cell r="V2830">
            <v>210</v>
          </cell>
          <cell r="W2830">
            <v>2111</v>
          </cell>
          <cell r="X2830">
            <v>2381</v>
          </cell>
          <cell r="Y2830">
            <v>933</v>
          </cell>
          <cell r="Z2830">
            <v>22</v>
          </cell>
          <cell r="AA2830">
            <v>822</v>
          </cell>
          <cell r="AB2830">
            <v>359</v>
          </cell>
          <cell r="AC2830">
            <v>1196</v>
          </cell>
          <cell r="AD2830">
            <v>3699</v>
          </cell>
          <cell r="AE2830">
            <v>358</v>
          </cell>
          <cell r="AG2830">
            <v>170</v>
          </cell>
          <cell r="AH2830">
            <v>545</v>
          </cell>
          <cell r="AI2830">
            <v>52</v>
          </cell>
          <cell r="AJ2830">
            <v>577</v>
          </cell>
          <cell r="AK2830">
            <v>284</v>
          </cell>
          <cell r="AL2830">
            <v>208</v>
          </cell>
          <cell r="AM2830">
            <v>55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  <cell r="J2832">
            <v>7293</v>
          </cell>
          <cell r="AH2832">
            <v>1121</v>
          </cell>
          <cell r="AI2832">
            <v>2743</v>
          </cell>
          <cell r="AJ2832">
            <v>127</v>
          </cell>
          <cell r="AK2832">
            <v>3302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  <cell r="J2833">
            <v>5186</v>
          </cell>
          <cell r="M2833">
            <v>150</v>
          </cell>
          <cell r="N2833">
            <v>229</v>
          </cell>
          <cell r="O2833">
            <v>187</v>
          </cell>
          <cell r="Q2833">
            <v>1639</v>
          </cell>
          <cell r="AA2833">
            <v>497</v>
          </cell>
          <cell r="AH2833">
            <v>139</v>
          </cell>
          <cell r="AJ2833">
            <v>2255</v>
          </cell>
          <cell r="AK2833">
            <v>90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3431302</v>
          </cell>
          <cell r="L2834">
            <v>33352</v>
          </cell>
          <cell r="M2834">
            <v>161686</v>
          </cell>
          <cell r="N2834">
            <v>189266</v>
          </cell>
          <cell r="O2834">
            <v>201453</v>
          </cell>
          <cell r="P2834">
            <v>213452</v>
          </cell>
          <cell r="Q2834">
            <v>244969</v>
          </cell>
          <cell r="R2834">
            <v>261184</v>
          </cell>
          <cell r="S2834">
            <v>227599</v>
          </cell>
          <cell r="T2834">
            <v>238688</v>
          </cell>
          <cell r="U2834">
            <v>259980</v>
          </cell>
          <cell r="V2834">
            <v>202553</v>
          </cell>
          <cell r="W2834">
            <v>191264</v>
          </cell>
          <cell r="X2834">
            <v>191697</v>
          </cell>
          <cell r="Y2834">
            <v>163209</v>
          </cell>
          <cell r="Z2834">
            <v>131241</v>
          </cell>
          <cell r="AA2834">
            <v>116891</v>
          </cell>
          <cell r="AB2834">
            <v>92194</v>
          </cell>
          <cell r="AC2834">
            <v>79494</v>
          </cell>
          <cell r="AD2834">
            <v>75892</v>
          </cell>
          <cell r="AE2834">
            <v>51776</v>
          </cell>
          <cell r="AF2834">
            <v>39081</v>
          </cell>
          <cell r="AG2834">
            <v>26537</v>
          </cell>
          <cell r="AH2834">
            <v>13109</v>
          </cell>
          <cell r="AI2834">
            <v>5357</v>
          </cell>
          <cell r="AJ2834">
            <v>7611</v>
          </cell>
          <cell r="AK2834">
            <v>5115</v>
          </cell>
          <cell r="AL2834">
            <v>2383</v>
          </cell>
          <cell r="AM2834">
            <v>2612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18217</v>
          </cell>
          <cell r="L2835">
            <v>854</v>
          </cell>
          <cell r="M2835">
            <v>610</v>
          </cell>
          <cell r="N2835">
            <v>1793</v>
          </cell>
          <cell r="O2835">
            <v>416</v>
          </cell>
          <cell r="P2835">
            <v>2028</v>
          </cell>
          <cell r="Q2835">
            <v>2994</v>
          </cell>
          <cell r="R2835">
            <v>961</v>
          </cell>
          <cell r="S2835">
            <v>2201</v>
          </cell>
          <cell r="T2835">
            <v>492</v>
          </cell>
          <cell r="U2835">
            <v>1295</v>
          </cell>
          <cell r="V2835">
            <v>440</v>
          </cell>
          <cell r="W2835">
            <v>1512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1205892</v>
          </cell>
          <cell r="L2836">
            <v>9154</v>
          </cell>
          <cell r="M2836">
            <v>34996</v>
          </cell>
          <cell r="N2836">
            <v>41335</v>
          </cell>
          <cell r="O2836">
            <v>80336</v>
          </cell>
          <cell r="P2836">
            <v>79361</v>
          </cell>
          <cell r="Q2836">
            <v>87839</v>
          </cell>
          <cell r="R2836">
            <v>103803</v>
          </cell>
          <cell r="S2836">
            <v>84765</v>
          </cell>
          <cell r="T2836">
            <v>84822</v>
          </cell>
          <cell r="U2836">
            <v>92946</v>
          </cell>
          <cell r="V2836">
            <v>81726</v>
          </cell>
          <cell r="W2836">
            <v>84161</v>
          </cell>
          <cell r="X2836">
            <v>79631</v>
          </cell>
          <cell r="Y2836">
            <v>61572</v>
          </cell>
          <cell r="Z2836">
            <v>48678</v>
          </cell>
          <cell r="AA2836">
            <v>39520</v>
          </cell>
          <cell r="AB2836">
            <v>32814</v>
          </cell>
          <cell r="AC2836">
            <v>27728</v>
          </cell>
          <cell r="AD2836">
            <v>19723</v>
          </cell>
          <cell r="AE2836">
            <v>10364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6420</v>
          </cell>
          <cell r="L2837">
            <v>422</v>
          </cell>
          <cell r="O2837">
            <v>325</v>
          </cell>
          <cell r="P2837">
            <v>562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452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38093</v>
          </cell>
          <cell r="M2839">
            <v>907</v>
          </cell>
          <cell r="N2839">
            <v>1956</v>
          </cell>
          <cell r="O2839">
            <v>5561</v>
          </cell>
          <cell r="P2839">
            <v>3432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4506</v>
          </cell>
          <cell r="V2839">
            <v>2733</v>
          </cell>
          <cell r="W2839">
            <v>573</v>
          </cell>
          <cell r="X2839">
            <v>919</v>
          </cell>
          <cell r="Y2839">
            <v>1741</v>
          </cell>
          <cell r="Z2839">
            <v>2336</v>
          </cell>
          <cell r="AA2839">
            <v>403</v>
          </cell>
          <cell r="AB2839">
            <v>622</v>
          </cell>
          <cell r="AC2839">
            <v>502</v>
          </cell>
          <cell r="AD2839">
            <v>1465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  <cell r="J2840">
            <v>22789</v>
          </cell>
          <cell r="L2840">
            <v>2062</v>
          </cell>
          <cell r="M2840">
            <v>970</v>
          </cell>
          <cell r="N2840">
            <v>1395</v>
          </cell>
          <cell r="O2840">
            <v>1365</v>
          </cell>
          <cell r="P2840">
            <v>1729</v>
          </cell>
          <cell r="Q2840">
            <v>566</v>
          </cell>
          <cell r="R2840">
            <v>182</v>
          </cell>
          <cell r="S2840">
            <v>1055</v>
          </cell>
          <cell r="T2840">
            <v>617</v>
          </cell>
          <cell r="U2840">
            <v>2371</v>
          </cell>
          <cell r="V2840">
            <v>1408</v>
          </cell>
          <cell r="W2840">
            <v>1211</v>
          </cell>
          <cell r="X2840">
            <v>783</v>
          </cell>
          <cell r="Y2840">
            <v>714</v>
          </cell>
          <cell r="Z2840">
            <v>1258</v>
          </cell>
          <cell r="AA2840">
            <v>941</v>
          </cell>
          <cell r="AB2840">
            <v>431</v>
          </cell>
          <cell r="AC2840">
            <v>1490</v>
          </cell>
          <cell r="AD2840">
            <v>195</v>
          </cell>
          <cell r="AE2840">
            <v>451</v>
          </cell>
          <cell r="AF2840">
            <v>256</v>
          </cell>
          <cell r="AG2840">
            <v>165</v>
          </cell>
          <cell r="AH2840">
            <v>497</v>
          </cell>
          <cell r="AI2840">
            <v>338</v>
          </cell>
          <cell r="AJ2840">
            <v>178</v>
          </cell>
          <cell r="AM2840">
            <v>161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  <cell r="J2841">
            <v>14120</v>
          </cell>
          <cell r="M2841">
            <v>4956</v>
          </cell>
          <cell r="P2841">
            <v>4383</v>
          </cell>
          <cell r="Q2841">
            <v>673</v>
          </cell>
          <cell r="U2841">
            <v>81</v>
          </cell>
          <cell r="AA2841">
            <v>347</v>
          </cell>
          <cell r="AF2841">
            <v>1886</v>
          </cell>
          <cell r="AG2841">
            <v>1794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  <cell r="J2842">
            <v>131647</v>
          </cell>
          <cell r="L2842">
            <v>2175</v>
          </cell>
          <cell r="M2842">
            <v>7154</v>
          </cell>
          <cell r="N2842">
            <v>10623</v>
          </cell>
          <cell r="O2842">
            <v>11560</v>
          </cell>
          <cell r="P2842">
            <v>9448</v>
          </cell>
          <cell r="Q2842">
            <v>12812</v>
          </cell>
          <cell r="R2842">
            <v>13124</v>
          </cell>
          <cell r="S2842">
            <v>9934</v>
          </cell>
          <cell r="T2842">
            <v>2517</v>
          </cell>
          <cell r="U2842">
            <v>3920</v>
          </cell>
          <cell r="V2842">
            <v>5434</v>
          </cell>
          <cell r="W2842">
            <v>3349</v>
          </cell>
          <cell r="X2842">
            <v>3180</v>
          </cell>
          <cell r="Y2842">
            <v>4045</v>
          </cell>
          <cell r="Z2842">
            <v>2989</v>
          </cell>
          <cell r="AA2842">
            <v>5635</v>
          </cell>
          <cell r="AB2842">
            <v>3727</v>
          </cell>
          <cell r="AC2842">
            <v>3055</v>
          </cell>
          <cell r="AD2842">
            <v>5898</v>
          </cell>
          <cell r="AE2842">
            <v>4110</v>
          </cell>
          <cell r="AF2842">
            <v>2327</v>
          </cell>
          <cell r="AG2842">
            <v>1012</v>
          </cell>
          <cell r="AH2842">
            <v>725</v>
          </cell>
          <cell r="AI2842">
            <v>300</v>
          </cell>
          <cell r="AJ2842">
            <v>525</v>
          </cell>
          <cell r="AL2842">
            <v>345</v>
          </cell>
          <cell r="AM2842">
            <v>33</v>
          </cell>
          <cell r="AN2842">
            <v>1691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  <cell r="J2843">
            <v>41777</v>
          </cell>
          <cell r="L2843">
            <v>1325</v>
          </cell>
          <cell r="M2843">
            <v>4057</v>
          </cell>
          <cell r="N2843">
            <v>4660</v>
          </cell>
          <cell r="O2843">
            <v>5382</v>
          </cell>
          <cell r="P2843">
            <v>2368</v>
          </cell>
          <cell r="Q2843">
            <v>2662</v>
          </cell>
          <cell r="R2843">
            <v>5348</v>
          </cell>
          <cell r="S2843">
            <v>2258</v>
          </cell>
          <cell r="T2843">
            <v>1978</v>
          </cell>
          <cell r="U2843">
            <v>1983</v>
          </cell>
          <cell r="V2843">
            <v>1356</v>
          </cell>
          <cell r="W2843">
            <v>1635</v>
          </cell>
          <cell r="X2843">
            <v>1456</v>
          </cell>
          <cell r="Y2843">
            <v>926</v>
          </cell>
          <cell r="Z2843">
            <v>1149</v>
          </cell>
          <cell r="AA2843">
            <v>917</v>
          </cell>
          <cell r="AB2843">
            <v>382</v>
          </cell>
          <cell r="AC2843">
            <v>749</v>
          </cell>
          <cell r="AD2843">
            <v>365</v>
          </cell>
          <cell r="AE2843">
            <v>305</v>
          </cell>
          <cell r="AF2843">
            <v>23</v>
          </cell>
          <cell r="AG2843">
            <v>58</v>
          </cell>
          <cell r="AH2843">
            <v>86</v>
          </cell>
          <cell r="AI2843">
            <v>64</v>
          </cell>
          <cell r="AJ2843">
            <v>127</v>
          </cell>
          <cell r="AK2843">
            <v>95</v>
          </cell>
          <cell r="AL2843">
            <v>63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  <cell r="J2844">
            <v>13124</v>
          </cell>
          <cell r="L2844">
            <v>129</v>
          </cell>
          <cell r="M2844">
            <v>11005</v>
          </cell>
          <cell r="O2844">
            <v>17</v>
          </cell>
          <cell r="R2844">
            <v>788</v>
          </cell>
          <cell r="S2844">
            <v>39</v>
          </cell>
          <cell r="V2844">
            <v>34</v>
          </cell>
          <cell r="Z2844">
            <v>38</v>
          </cell>
          <cell r="AA2844">
            <v>241</v>
          </cell>
          <cell r="AB2844">
            <v>694</v>
          </cell>
          <cell r="AI2844">
            <v>139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  <cell r="J2845">
            <v>314267</v>
          </cell>
          <cell r="L2845">
            <v>6031</v>
          </cell>
          <cell r="M2845">
            <v>17400</v>
          </cell>
          <cell r="N2845">
            <v>16587</v>
          </cell>
          <cell r="O2845">
            <v>17998</v>
          </cell>
          <cell r="P2845">
            <v>21174</v>
          </cell>
          <cell r="Q2845">
            <v>15453</v>
          </cell>
          <cell r="R2845">
            <v>22055</v>
          </cell>
          <cell r="S2845">
            <v>18745</v>
          </cell>
          <cell r="T2845">
            <v>22398</v>
          </cell>
          <cell r="U2845">
            <v>23353</v>
          </cell>
          <cell r="V2845">
            <v>13825</v>
          </cell>
          <cell r="W2845">
            <v>15522</v>
          </cell>
          <cell r="X2845">
            <v>20595</v>
          </cell>
          <cell r="Y2845">
            <v>10229</v>
          </cell>
          <cell r="Z2845">
            <v>7592</v>
          </cell>
          <cell r="AA2845">
            <v>14094</v>
          </cell>
          <cell r="AB2845">
            <v>7646</v>
          </cell>
          <cell r="AC2845">
            <v>7175</v>
          </cell>
          <cell r="AD2845">
            <v>7068</v>
          </cell>
          <cell r="AE2845">
            <v>3501</v>
          </cell>
          <cell r="AF2845">
            <v>583</v>
          </cell>
          <cell r="AG2845">
            <v>3839</v>
          </cell>
          <cell r="AH2845">
            <v>3698</v>
          </cell>
          <cell r="AI2845">
            <v>75</v>
          </cell>
          <cell r="AJ2845">
            <v>604</v>
          </cell>
          <cell r="AK2845">
            <v>98</v>
          </cell>
          <cell r="AL2845">
            <v>1504</v>
          </cell>
          <cell r="AM2845">
            <v>1545</v>
          </cell>
          <cell r="AN2845">
            <v>13880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  <cell r="J2846">
            <v>1019</v>
          </cell>
          <cell r="L2846">
            <v>61</v>
          </cell>
          <cell r="M2846">
            <v>248</v>
          </cell>
          <cell r="T2846">
            <v>24</v>
          </cell>
          <cell r="U2846">
            <v>108</v>
          </cell>
          <cell r="V2846">
            <v>137</v>
          </cell>
          <cell r="W2846">
            <v>50</v>
          </cell>
          <cell r="X2846">
            <v>391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  <cell r="J2847">
            <v>115457</v>
          </cell>
          <cell r="L2847">
            <v>1152</v>
          </cell>
          <cell r="M2847">
            <v>11698</v>
          </cell>
          <cell r="N2847">
            <v>9528</v>
          </cell>
          <cell r="O2847">
            <v>10202</v>
          </cell>
          <cell r="P2847">
            <v>162</v>
          </cell>
          <cell r="Q2847">
            <v>999</v>
          </cell>
          <cell r="R2847">
            <v>5554</v>
          </cell>
          <cell r="T2847">
            <v>1946</v>
          </cell>
          <cell r="U2847">
            <v>1101</v>
          </cell>
          <cell r="X2847">
            <v>3044</v>
          </cell>
          <cell r="Y2847">
            <v>8405</v>
          </cell>
          <cell r="Z2847">
            <v>13723</v>
          </cell>
          <cell r="AA2847">
            <v>12831</v>
          </cell>
          <cell r="AB2847">
            <v>8552</v>
          </cell>
          <cell r="AC2847">
            <v>11830</v>
          </cell>
          <cell r="AE2847">
            <v>12350</v>
          </cell>
          <cell r="AF2847">
            <v>2380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  <cell r="J2848">
            <v>42556</v>
          </cell>
          <cell r="M2848">
            <v>3934</v>
          </cell>
          <cell r="N2848">
            <v>248</v>
          </cell>
          <cell r="O2848">
            <v>2908</v>
          </cell>
          <cell r="P2848">
            <v>896</v>
          </cell>
          <cell r="Q2848">
            <v>16</v>
          </cell>
          <cell r="R2848">
            <v>1644</v>
          </cell>
          <cell r="S2848">
            <v>1357</v>
          </cell>
          <cell r="T2848">
            <v>420</v>
          </cell>
          <cell r="U2848">
            <v>1928</v>
          </cell>
          <cell r="V2848">
            <v>5262</v>
          </cell>
          <cell r="W2848">
            <v>781</v>
          </cell>
          <cell r="X2848">
            <v>724</v>
          </cell>
          <cell r="Y2848">
            <v>189</v>
          </cell>
          <cell r="Z2848">
            <v>2793</v>
          </cell>
          <cell r="AA2848">
            <v>1066</v>
          </cell>
          <cell r="AB2848">
            <v>3985</v>
          </cell>
          <cell r="AC2848">
            <v>12672</v>
          </cell>
          <cell r="AE2848">
            <v>1722</v>
          </cell>
          <cell r="AF2848">
            <v>11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  <cell r="J2849">
            <v>1554</v>
          </cell>
          <cell r="N2849">
            <v>114</v>
          </cell>
          <cell r="P2849">
            <v>614</v>
          </cell>
          <cell r="T2849">
            <v>295</v>
          </cell>
          <cell r="U2849">
            <v>212</v>
          </cell>
          <cell r="V2849">
            <v>236</v>
          </cell>
          <cell r="Y2849">
            <v>83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  <cell r="J2850">
            <v>1107</v>
          </cell>
          <cell r="N2850">
            <v>874</v>
          </cell>
          <cell r="T2850">
            <v>233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  <cell r="J2851">
            <v>2279</v>
          </cell>
          <cell r="N2851">
            <v>392</v>
          </cell>
          <cell r="O2851">
            <v>146</v>
          </cell>
          <cell r="T2851">
            <v>420</v>
          </cell>
          <cell r="U2851">
            <v>99</v>
          </cell>
          <cell r="V2851">
            <v>677</v>
          </cell>
          <cell r="X2851">
            <v>545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  <cell r="J2852">
            <v>97772</v>
          </cell>
          <cell r="L2852">
            <v>1244</v>
          </cell>
          <cell r="M2852">
            <v>4296</v>
          </cell>
          <cell r="N2852">
            <v>6982</v>
          </cell>
          <cell r="O2852">
            <v>3550</v>
          </cell>
          <cell r="P2852">
            <v>4658</v>
          </cell>
          <cell r="Q2852">
            <v>4933</v>
          </cell>
          <cell r="R2852">
            <v>6156</v>
          </cell>
          <cell r="S2852">
            <v>4836</v>
          </cell>
          <cell r="T2852">
            <v>2775</v>
          </cell>
          <cell r="U2852">
            <v>8029</v>
          </cell>
          <cell r="V2852">
            <v>3286</v>
          </cell>
          <cell r="W2852">
            <v>5349</v>
          </cell>
          <cell r="X2852">
            <v>4635</v>
          </cell>
          <cell r="Y2852">
            <v>4248</v>
          </cell>
          <cell r="Z2852">
            <v>4714</v>
          </cell>
          <cell r="AA2852">
            <v>4395</v>
          </cell>
          <cell r="AB2852">
            <v>4548</v>
          </cell>
          <cell r="AC2852">
            <v>2317</v>
          </cell>
          <cell r="AD2852">
            <v>4620</v>
          </cell>
          <cell r="AE2852">
            <v>3756</v>
          </cell>
          <cell r="AF2852">
            <v>1563</v>
          </cell>
          <cell r="AG2852">
            <v>626</v>
          </cell>
          <cell r="AH2852">
            <v>849</v>
          </cell>
          <cell r="AI2852">
            <v>538</v>
          </cell>
          <cell r="AJ2852">
            <v>872</v>
          </cell>
          <cell r="AK2852">
            <v>785</v>
          </cell>
          <cell r="AL2852">
            <v>1197</v>
          </cell>
          <cell r="AM2852">
            <v>1511</v>
          </cell>
          <cell r="AN2852">
            <v>504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  <cell r="J2853">
            <v>52670</v>
          </cell>
          <cell r="M2853">
            <v>30</v>
          </cell>
          <cell r="N2853">
            <v>4947</v>
          </cell>
          <cell r="O2853">
            <v>503</v>
          </cell>
          <cell r="P2853">
            <v>2795</v>
          </cell>
          <cell r="Q2853">
            <v>5446</v>
          </cell>
          <cell r="R2853">
            <v>7036</v>
          </cell>
          <cell r="S2853">
            <v>5545</v>
          </cell>
          <cell r="T2853">
            <v>8742</v>
          </cell>
          <cell r="U2853">
            <v>2105</v>
          </cell>
          <cell r="V2853">
            <v>40</v>
          </cell>
          <cell r="W2853">
            <v>2053</v>
          </cell>
          <cell r="X2853">
            <v>352</v>
          </cell>
          <cell r="Y2853">
            <v>110</v>
          </cell>
          <cell r="Z2853">
            <v>1597</v>
          </cell>
          <cell r="AA2853">
            <v>3406</v>
          </cell>
          <cell r="AB2853">
            <v>2529</v>
          </cell>
          <cell r="AC2853">
            <v>1019</v>
          </cell>
          <cell r="AD2853">
            <v>24</v>
          </cell>
          <cell r="AE2853">
            <v>168</v>
          </cell>
          <cell r="AH2853">
            <v>40</v>
          </cell>
          <cell r="AK2853">
            <v>3283</v>
          </cell>
          <cell r="AL2853">
            <v>900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  <cell r="J2854">
            <v>159244</v>
          </cell>
          <cell r="L2854">
            <v>4597</v>
          </cell>
          <cell r="M2854">
            <v>9923</v>
          </cell>
          <cell r="N2854">
            <v>5534</v>
          </cell>
          <cell r="O2854">
            <v>4352</v>
          </cell>
          <cell r="P2854">
            <v>8704</v>
          </cell>
          <cell r="Q2854">
            <v>6085</v>
          </cell>
          <cell r="R2854">
            <v>9299</v>
          </cell>
          <cell r="S2854">
            <v>9486</v>
          </cell>
          <cell r="T2854">
            <v>6426</v>
          </cell>
          <cell r="U2854">
            <v>12184</v>
          </cell>
          <cell r="V2854">
            <v>9830</v>
          </cell>
          <cell r="W2854">
            <v>7470</v>
          </cell>
          <cell r="X2854">
            <v>8784</v>
          </cell>
          <cell r="Y2854">
            <v>4615</v>
          </cell>
          <cell r="Z2854">
            <v>5092</v>
          </cell>
          <cell r="AA2854">
            <v>3878</v>
          </cell>
          <cell r="AB2854">
            <v>5244</v>
          </cell>
          <cell r="AC2854">
            <v>4608</v>
          </cell>
          <cell r="AD2854">
            <v>16012</v>
          </cell>
          <cell r="AE2854">
            <v>3340</v>
          </cell>
          <cell r="AF2854">
            <v>3040</v>
          </cell>
          <cell r="AG2854">
            <v>3332</v>
          </cell>
          <cell r="AH2854">
            <v>2154</v>
          </cell>
          <cell r="AI2854">
            <v>235</v>
          </cell>
          <cell r="AJ2854">
            <v>3504</v>
          </cell>
          <cell r="AK2854">
            <v>98</v>
          </cell>
          <cell r="AL2854">
            <v>809</v>
          </cell>
          <cell r="AM2854">
            <v>609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  <cell r="J2855">
            <v>1109</v>
          </cell>
          <cell r="N2855">
            <v>68</v>
          </cell>
          <cell r="R2855">
            <v>83</v>
          </cell>
          <cell r="T2855">
            <v>300</v>
          </cell>
          <cell r="AC2855">
            <v>658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  <cell r="J2856">
            <v>7621</v>
          </cell>
          <cell r="N2856">
            <v>885</v>
          </cell>
          <cell r="O2856">
            <v>342</v>
          </cell>
          <cell r="Q2856">
            <v>1059</v>
          </cell>
          <cell r="W2856">
            <v>1859</v>
          </cell>
          <cell r="AI2856">
            <v>1321</v>
          </cell>
          <cell r="AN2856">
            <v>2155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  <cell r="J2857">
            <v>5394</v>
          </cell>
          <cell r="O2857">
            <v>535</v>
          </cell>
          <cell r="S2857">
            <v>1054</v>
          </cell>
          <cell r="T2857">
            <v>302</v>
          </cell>
          <cell r="U2857">
            <v>357</v>
          </cell>
          <cell r="AE2857">
            <v>195</v>
          </cell>
          <cell r="AF2857">
            <v>17</v>
          </cell>
          <cell r="AH2857">
            <v>1361</v>
          </cell>
          <cell r="AL2857">
            <v>1555</v>
          </cell>
          <cell r="AN2857">
            <v>18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512310</v>
          </cell>
          <cell r="L2858">
            <v>8524</v>
          </cell>
          <cell r="M2858">
            <v>20509</v>
          </cell>
          <cell r="N2858">
            <v>19082</v>
          </cell>
          <cell r="O2858">
            <v>24945</v>
          </cell>
          <cell r="P2858">
            <v>28665</v>
          </cell>
          <cell r="Q2858">
            <v>30140</v>
          </cell>
          <cell r="R2858">
            <v>43904</v>
          </cell>
          <cell r="S2858">
            <v>37607</v>
          </cell>
          <cell r="T2858">
            <v>34867</v>
          </cell>
          <cell r="U2858">
            <v>37680</v>
          </cell>
          <cell r="V2858">
            <v>27106</v>
          </cell>
          <cell r="W2858">
            <v>26884</v>
          </cell>
          <cell r="X2858">
            <v>24099</v>
          </cell>
          <cell r="Y2858">
            <v>26198</v>
          </cell>
          <cell r="Z2858">
            <v>21467</v>
          </cell>
          <cell r="AA2858">
            <v>21234</v>
          </cell>
          <cell r="AB2858">
            <v>18196</v>
          </cell>
          <cell r="AC2858">
            <v>8149</v>
          </cell>
          <cell r="AD2858">
            <v>5919</v>
          </cell>
          <cell r="AE2858">
            <v>5683</v>
          </cell>
          <cell r="AF2858">
            <v>4422</v>
          </cell>
          <cell r="AG2858">
            <v>3234</v>
          </cell>
          <cell r="AH2858">
            <v>7165</v>
          </cell>
          <cell r="AI2858">
            <v>5822</v>
          </cell>
          <cell r="AJ2858">
            <v>3241</v>
          </cell>
          <cell r="AK2858">
            <v>4497</v>
          </cell>
          <cell r="AL2858">
            <v>6427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7371</v>
          </cell>
          <cell r="M2859">
            <v>215</v>
          </cell>
          <cell r="Q2859">
            <v>754</v>
          </cell>
          <cell r="R2859">
            <v>367</v>
          </cell>
          <cell r="S2859">
            <v>384</v>
          </cell>
          <cell r="V2859">
            <v>187</v>
          </cell>
          <cell r="X2859">
            <v>400</v>
          </cell>
          <cell r="Y2859">
            <v>580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66461</v>
          </cell>
          <cell r="L2860">
            <v>981</v>
          </cell>
          <cell r="M2860">
            <v>1032</v>
          </cell>
          <cell r="N2860">
            <v>2191</v>
          </cell>
          <cell r="O2860">
            <v>3636</v>
          </cell>
          <cell r="P2860">
            <v>1990</v>
          </cell>
          <cell r="Q2860">
            <v>4429</v>
          </cell>
          <cell r="R2860">
            <v>5331</v>
          </cell>
          <cell r="S2860">
            <v>9408</v>
          </cell>
          <cell r="T2860">
            <v>8797</v>
          </cell>
          <cell r="U2860">
            <v>6387</v>
          </cell>
          <cell r="V2860">
            <v>2788</v>
          </cell>
          <cell r="W2860">
            <v>3171</v>
          </cell>
          <cell r="X2860">
            <v>2539</v>
          </cell>
          <cell r="Y2860">
            <v>1769</v>
          </cell>
          <cell r="Z2860">
            <v>1386</v>
          </cell>
          <cell r="AA2860">
            <v>2453</v>
          </cell>
          <cell r="AB2860">
            <v>1742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738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2004</v>
          </cell>
          <cell r="P2861">
            <v>136</v>
          </cell>
          <cell r="S2861">
            <v>132</v>
          </cell>
          <cell r="V2861">
            <v>388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5349</v>
          </cell>
          <cell r="O2862">
            <v>261</v>
          </cell>
          <cell r="R2862">
            <v>268</v>
          </cell>
          <cell r="W2862">
            <v>2758</v>
          </cell>
          <cell r="X2862">
            <v>1229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4967</v>
          </cell>
          <cell r="O2863">
            <v>329</v>
          </cell>
          <cell r="P2863">
            <v>404</v>
          </cell>
          <cell r="Q2863">
            <v>392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246</v>
          </cell>
          <cell r="AB2863">
            <v>348</v>
          </cell>
          <cell r="AH2863">
            <v>331</v>
          </cell>
          <cell r="AK2863">
            <v>635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  <cell r="J2864">
            <v>6356</v>
          </cell>
          <cell r="L2864">
            <v>143</v>
          </cell>
          <cell r="M2864">
            <v>170</v>
          </cell>
          <cell r="N2864">
            <v>554</v>
          </cell>
          <cell r="O2864">
            <v>990</v>
          </cell>
          <cell r="P2864">
            <v>294</v>
          </cell>
          <cell r="Q2864">
            <v>233</v>
          </cell>
          <cell r="R2864">
            <v>332</v>
          </cell>
          <cell r="S2864">
            <v>298</v>
          </cell>
          <cell r="T2864">
            <v>420</v>
          </cell>
          <cell r="V2864">
            <v>408</v>
          </cell>
          <cell r="W2864">
            <v>390</v>
          </cell>
          <cell r="X2864">
            <v>59</v>
          </cell>
          <cell r="Y2864">
            <v>109</v>
          </cell>
          <cell r="Z2864">
            <v>649</v>
          </cell>
          <cell r="AA2864">
            <v>582</v>
          </cell>
          <cell r="AB2864">
            <v>112</v>
          </cell>
          <cell r="AC2864">
            <v>101</v>
          </cell>
          <cell r="AF2864">
            <v>37</v>
          </cell>
          <cell r="AH2864">
            <v>330</v>
          </cell>
          <cell r="AM2864">
            <v>52</v>
          </cell>
          <cell r="AN2864">
            <v>93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  <cell r="J2865">
            <v>24342</v>
          </cell>
          <cell r="N2865">
            <v>537</v>
          </cell>
          <cell r="O2865">
            <v>144</v>
          </cell>
          <cell r="Q2865">
            <v>495</v>
          </cell>
          <cell r="S2865">
            <v>255</v>
          </cell>
          <cell r="T2865">
            <v>620</v>
          </cell>
          <cell r="U2865">
            <v>420</v>
          </cell>
          <cell r="Z2865">
            <v>1250</v>
          </cell>
          <cell r="AA2865">
            <v>233</v>
          </cell>
          <cell r="AC2865">
            <v>2564</v>
          </cell>
          <cell r="AF2865">
            <v>109</v>
          </cell>
          <cell r="AG2865">
            <v>627</v>
          </cell>
          <cell r="AH2865">
            <v>768</v>
          </cell>
          <cell r="AI2865">
            <v>16320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  <cell r="J2866">
            <v>37650</v>
          </cell>
          <cell r="L2866">
            <v>1810</v>
          </cell>
          <cell r="M2866">
            <v>649</v>
          </cell>
          <cell r="N2866">
            <v>3291</v>
          </cell>
          <cell r="O2866">
            <v>1956</v>
          </cell>
          <cell r="P2866">
            <v>2326</v>
          </cell>
          <cell r="Q2866">
            <v>2735</v>
          </cell>
          <cell r="R2866">
            <v>1664</v>
          </cell>
          <cell r="S2866">
            <v>2042</v>
          </cell>
          <cell r="T2866">
            <v>1771</v>
          </cell>
          <cell r="U2866">
            <v>9647</v>
          </cell>
          <cell r="V2866">
            <v>1437</v>
          </cell>
          <cell r="W2866">
            <v>680</v>
          </cell>
          <cell r="X2866">
            <v>1036</v>
          </cell>
          <cell r="Y2866">
            <v>303</v>
          </cell>
          <cell r="Z2866">
            <v>34</v>
          </cell>
          <cell r="AA2866">
            <v>3045</v>
          </cell>
          <cell r="AB2866">
            <v>627</v>
          </cell>
          <cell r="AC2866">
            <v>1364</v>
          </cell>
          <cell r="AF2866">
            <v>69</v>
          </cell>
          <cell r="AH2866">
            <v>205</v>
          </cell>
          <cell r="AI2866">
            <v>513</v>
          </cell>
          <cell r="AJ2866">
            <v>201</v>
          </cell>
          <cell r="AL2866">
            <v>19</v>
          </cell>
          <cell r="AM2866">
            <v>226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  <cell r="J2867">
            <v>13193</v>
          </cell>
          <cell r="L2867">
            <v>629</v>
          </cell>
          <cell r="M2867">
            <v>454</v>
          </cell>
          <cell r="N2867">
            <v>879</v>
          </cell>
          <cell r="O2867">
            <v>1006</v>
          </cell>
          <cell r="P2867">
            <v>893</v>
          </cell>
          <cell r="Q2867">
            <v>731</v>
          </cell>
          <cell r="R2867">
            <v>713</v>
          </cell>
          <cell r="S2867">
            <v>1133</v>
          </cell>
          <cell r="T2867">
            <v>627</v>
          </cell>
          <cell r="U2867">
            <v>717</v>
          </cell>
          <cell r="V2867">
            <v>389</v>
          </cell>
          <cell r="W2867">
            <v>648</v>
          </cell>
          <cell r="X2867">
            <v>599</v>
          </cell>
          <cell r="Y2867">
            <v>266</v>
          </cell>
          <cell r="Z2867">
            <v>818</v>
          </cell>
          <cell r="AA2867">
            <v>1120</v>
          </cell>
          <cell r="AB2867">
            <v>273</v>
          </cell>
          <cell r="AC2867">
            <v>322</v>
          </cell>
          <cell r="AD2867">
            <v>140</v>
          </cell>
          <cell r="AE2867">
            <v>191</v>
          </cell>
          <cell r="AF2867">
            <v>89</v>
          </cell>
          <cell r="AG2867">
            <v>58</v>
          </cell>
          <cell r="AH2867">
            <v>135</v>
          </cell>
          <cell r="AJ2867">
            <v>70</v>
          </cell>
          <cell r="AK2867">
            <v>90</v>
          </cell>
          <cell r="AL2867">
            <v>123</v>
          </cell>
          <cell r="AM2867">
            <v>80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  <cell r="J2868">
            <v>4493</v>
          </cell>
          <cell r="M2868">
            <v>918</v>
          </cell>
          <cell r="O2868">
            <v>373</v>
          </cell>
          <cell r="S2868">
            <v>1085</v>
          </cell>
          <cell r="Y2868">
            <v>80</v>
          </cell>
          <cell r="Z2868">
            <v>927</v>
          </cell>
          <cell r="AF2868">
            <v>1110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  <cell r="J2869">
            <v>35876</v>
          </cell>
          <cell r="L2869">
            <v>738</v>
          </cell>
          <cell r="M2869">
            <v>2220</v>
          </cell>
          <cell r="N2869">
            <v>1093</v>
          </cell>
          <cell r="O2869">
            <v>2707</v>
          </cell>
          <cell r="P2869">
            <v>3018</v>
          </cell>
          <cell r="Q2869">
            <v>3026</v>
          </cell>
          <cell r="R2869">
            <v>1477</v>
          </cell>
          <cell r="S2869">
            <v>3657</v>
          </cell>
          <cell r="T2869">
            <v>8426</v>
          </cell>
          <cell r="U2869">
            <v>1001</v>
          </cell>
          <cell r="V2869">
            <v>2046</v>
          </cell>
          <cell r="W2869">
            <v>1036</v>
          </cell>
          <cell r="X2869">
            <v>191</v>
          </cell>
          <cell r="Y2869">
            <v>1429</v>
          </cell>
          <cell r="Z2869">
            <v>623</v>
          </cell>
          <cell r="AA2869">
            <v>96</v>
          </cell>
          <cell r="AB2869">
            <v>114</v>
          </cell>
          <cell r="AC2869">
            <v>943</v>
          </cell>
          <cell r="AE2869">
            <v>517</v>
          </cell>
          <cell r="AF2869">
            <v>42</v>
          </cell>
          <cell r="AH2869">
            <v>590</v>
          </cell>
          <cell r="AI2869">
            <v>193</v>
          </cell>
          <cell r="AJ2869">
            <v>96</v>
          </cell>
          <cell r="AK2869">
            <v>189</v>
          </cell>
          <cell r="AL2869">
            <v>389</v>
          </cell>
          <cell r="AM2869">
            <v>19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  <cell r="J2870">
            <v>1506</v>
          </cell>
          <cell r="M2870">
            <v>17</v>
          </cell>
          <cell r="N2870">
            <v>261</v>
          </cell>
          <cell r="U2870">
            <v>385</v>
          </cell>
          <cell r="X2870">
            <v>776</v>
          </cell>
          <cell r="AA2870">
            <v>27</v>
          </cell>
          <cell r="AD2870">
            <v>40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  <cell r="J2871">
            <v>36320</v>
          </cell>
          <cell r="M2871">
            <v>3822</v>
          </cell>
          <cell r="N2871">
            <v>6014</v>
          </cell>
          <cell r="O2871">
            <v>9180</v>
          </cell>
          <cell r="P2871">
            <v>2850</v>
          </cell>
          <cell r="Q2871">
            <v>1995</v>
          </cell>
          <cell r="T2871">
            <v>3205</v>
          </cell>
          <cell r="V2871">
            <v>2594</v>
          </cell>
          <cell r="W2871">
            <v>1198</v>
          </cell>
          <cell r="AC2871">
            <v>2932</v>
          </cell>
          <cell r="AG2871">
            <v>2530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  <cell r="J2872">
            <v>7180</v>
          </cell>
          <cell r="M2872">
            <v>967</v>
          </cell>
          <cell r="N2872">
            <v>1748</v>
          </cell>
          <cell r="O2872">
            <v>920</v>
          </cell>
          <cell r="Q2872">
            <v>173</v>
          </cell>
          <cell r="R2872">
            <v>574</v>
          </cell>
          <cell r="T2872">
            <v>63</v>
          </cell>
          <cell r="U2872">
            <v>1208</v>
          </cell>
          <cell r="V2872">
            <v>1194</v>
          </cell>
          <cell r="X2872">
            <v>49</v>
          </cell>
          <cell r="Y2872">
            <v>273</v>
          </cell>
          <cell r="AG2872">
            <v>11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  <cell r="J2874">
            <v>1821</v>
          </cell>
          <cell r="AC2874">
            <v>207</v>
          </cell>
          <cell r="AE2874">
            <v>1614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  <cell r="J2875">
            <v>9472</v>
          </cell>
          <cell r="AE2875">
            <v>9472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  <cell r="J2876">
            <v>28307</v>
          </cell>
          <cell r="L2876">
            <v>621</v>
          </cell>
          <cell r="M2876">
            <v>966</v>
          </cell>
          <cell r="N2876">
            <v>2327</v>
          </cell>
          <cell r="O2876">
            <v>1301</v>
          </cell>
          <cell r="P2876">
            <v>2106</v>
          </cell>
          <cell r="Q2876">
            <v>1193</v>
          </cell>
          <cell r="R2876">
            <v>1823</v>
          </cell>
          <cell r="S2876">
            <v>2763</v>
          </cell>
          <cell r="T2876">
            <v>2749</v>
          </cell>
          <cell r="U2876">
            <v>1507</v>
          </cell>
          <cell r="V2876">
            <v>1045</v>
          </cell>
          <cell r="W2876">
            <v>824</v>
          </cell>
          <cell r="X2876">
            <v>1032</v>
          </cell>
          <cell r="Y2876">
            <v>1055</v>
          </cell>
          <cell r="Z2876">
            <v>556</v>
          </cell>
          <cell r="AA2876">
            <v>502</v>
          </cell>
          <cell r="AB2876">
            <v>728</v>
          </cell>
          <cell r="AC2876">
            <v>1124</v>
          </cell>
          <cell r="AD2876">
            <v>622</v>
          </cell>
          <cell r="AE2876">
            <v>279</v>
          </cell>
          <cell r="AF2876">
            <v>252</v>
          </cell>
          <cell r="AG2876">
            <v>226</v>
          </cell>
          <cell r="AH2876">
            <v>561</v>
          </cell>
          <cell r="AI2876">
            <v>435</v>
          </cell>
          <cell r="AJ2876">
            <v>522</v>
          </cell>
          <cell r="AK2876">
            <v>188</v>
          </cell>
          <cell r="AL2876">
            <v>471</v>
          </cell>
          <cell r="AM2876">
            <v>529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  <cell r="J2877">
            <v>25669</v>
          </cell>
          <cell r="M2877">
            <v>1213</v>
          </cell>
          <cell r="N2877">
            <v>2222</v>
          </cell>
          <cell r="O2877">
            <v>105</v>
          </cell>
          <cell r="P2877">
            <v>962</v>
          </cell>
          <cell r="Q2877">
            <v>1369</v>
          </cell>
          <cell r="R2877">
            <v>883</v>
          </cell>
          <cell r="S2877">
            <v>317</v>
          </cell>
          <cell r="T2877">
            <v>128</v>
          </cell>
          <cell r="U2877">
            <v>863</v>
          </cell>
          <cell r="V2877">
            <v>282</v>
          </cell>
          <cell r="W2877">
            <v>562</v>
          </cell>
          <cell r="X2877">
            <v>277</v>
          </cell>
          <cell r="Y2877">
            <v>3572</v>
          </cell>
          <cell r="AB2877">
            <v>13</v>
          </cell>
          <cell r="AD2877">
            <v>782</v>
          </cell>
          <cell r="AE2877">
            <v>3139</v>
          </cell>
          <cell r="AF2877">
            <v>34</v>
          </cell>
          <cell r="AH2877">
            <v>1858</v>
          </cell>
          <cell r="AI2877">
            <v>5331</v>
          </cell>
          <cell r="AL2877">
            <v>924</v>
          </cell>
          <cell r="AM2877">
            <v>833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  <cell r="J2878">
            <v>45451</v>
          </cell>
          <cell r="L2878">
            <v>174</v>
          </cell>
          <cell r="M2878">
            <v>1534</v>
          </cell>
          <cell r="N2878">
            <v>4453</v>
          </cell>
          <cell r="O2878">
            <v>4659</v>
          </cell>
          <cell r="P2878">
            <v>1834</v>
          </cell>
          <cell r="Q2878">
            <v>5553</v>
          </cell>
          <cell r="R2878">
            <v>2024</v>
          </cell>
          <cell r="S2878">
            <v>865</v>
          </cell>
          <cell r="T2878">
            <v>679</v>
          </cell>
          <cell r="U2878">
            <v>1419</v>
          </cell>
          <cell r="V2878">
            <v>428</v>
          </cell>
          <cell r="W2878">
            <v>1811</v>
          </cell>
          <cell r="X2878">
            <v>192</v>
          </cell>
          <cell r="Y2878">
            <v>1415</v>
          </cell>
          <cell r="Z2878">
            <v>1387</v>
          </cell>
          <cell r="AA2878">
            <v>14</v>
          </cell>
          <cell r="AB2878">
            <v>2213</v>
          </cell>
          <cell r="AC2878">
            <v>3514</v>
          </cell>
          <cell r="AD2878">
            <v>910</v>
          </cell>
          <cell r="AE2878">
            <v>162</v>
          </cell>
          <cell r="AG2878">
            <v>8913</v>
          </cell>
          <cell r="AH2878">
            <v>282</v>
          </cell>
          <cell r="AK2878">
            <v>260</v>
          </cell>
          <cell r="AL2878">
            <v>22</v>
          </cell>
          <cell r="AM2878">
            <v>734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  <cell r="J2879">
            <v>766</v>
          </cell>
          <cell r="T2879">
            <v>610</v>
          </cell>
          <cell r="U2879">
            <v>74</v>
          </cell>
          <cell r="AJ2879">
            <v>82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  <cell r="J2880">
            <v>23534</v>
          </cell>
          <cell r="AG2880">
            <v>1147</v>
          </cell>
          <cell r="AI2880">
            <v>19168</v>
          </cell>
          <cell r="AK2880">
            <v>177</v>
          </cell>
          <cell r="AM2880">
            <v>3042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  <cell r="J2881">
            <v>3026</v>
          </cell>
          <cell r="N2881">
            <v>482</v>
          </cell>
          <cell r="P2881">
            <v>692</v>
          </cell>
          <cell r="R2881">
            <v>910</v>
          </cell>
          <cell r="V2881">
            <v>42</v>
          </cell>
          <cell r="Y2881">
            <v>322</v>
          </cell>
          <cell r="AI2881">
            <v>578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1548952</v>
          </cell>
          <cell r="L2882">
            <v>44405</v>
          </cell>
          <cell r="M2882">
            <v>153735</v>
          </cell>
          <cell r="N2882">
            <v>132085</v>
          </cell>
          <cell r="O2882">
            <v>271905</v>
          </cell>
          <cell r="P2882">
            <v>161244</v>
          </cell>
          <cell r="Q2882">
            <v>135244</v>
          </cell>
          <cell r="R2882">
            <v>126812</v>
          </cell>
          <cell r="S2882">
            <v>135857</v>
          </cell>
          <cell r="T2882">
            <v>96086</v>
          </cell>
          <cell r="U2882">
            <v>70449</v>
          </cell>
          <cell r="V2882">
            <v>47340</v>
          </cell>
          <cell r="W2882">
            <v>43491</v>
          </cell>
          <cell r="X2882">
            <v>47695</v>
          </cell>
          <cell r="Y2882">
            <v>32856</v>
          </cell>
          <cell r="Z2882">
            <v>17096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558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9267</v>
          </cell>
          <cell r="L2883">
            <v>597</v>
          </cell>
          <cell r="M2883">
            <v>1819</v>
          </cell>
          <cell r="N2883">
            <v>1175</v>
          </cell>
          <cell r="O2883">
            <v>1416</v>
          </cell>
          <cell r="P2883">
            <v>1804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104081</v>
          </cell>
          <cell r="L2884">
            <v>9147</v>
          </cell>
          <cell r="M2884">
            <v>15217</v>
          </cell>
          <cell r="N2884">
            <v>6261</v>
          </cell>
          <cell r="O2884">
            <v>20008</v>
          </cell>
          <cell r="P2884">
            <v>21984</v>
          </cell>
          <cell r="Q2884">
            <v>8660</v>
          </cell>
          <cell r="R2884">
            <v>4376</v>
          </cell>
          <cell r="S2884">
            <v>3817</v>
          </cell>
          <cell r="T2884">
            <v>4809</v>
          </cell>
          <cell r="U2884">
            <v>1434</v>
          </cell>
          <cell r="V2884">
            <v>1391</v>
          </cell>
          <cell r="W2884">
            <v>1417</v>
          </cell>
          <cell r="X2884">
            <v>1191</v>
          </cell>
          <cell r="Y2884">
            <v>950</v>
          </cell>
          <cell r="Z2884">
            <v>725</v>
          </cell>
          <cell r="AA2884">
            <v>1621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10385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206</v>
          </cell>
          <cell r="X2885">
            <v>1075</v>
          </cell>
          <cell r="Y2885">
            <v>114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19426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605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11297</v>
          </cell>
          <cell r="L2887">
            <v>2903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986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  <cell r="J2888">
            <v>1853</v>
          </cell>
          <cell r="M2888">
            <v>543</v>
          </cell>
          <cell r="N2888">
            <v>100</v>
          </cell>
          <cell r="O2888">
            <v>158</v>
          </cell>
          <cell r="Q2888">
            <v>607</v>
          </cell>
          <cell r="T2888">
            <v>33</v>
          </cell>
          <cell r="V2888">
            <v>42</v>
          </cell>
          <cell r="X2888">
            <v>198</v>
          </cell>
          <cell r="AK2888">
            <v>35</v>
          </cell>
          <cell r="AM2888">
            <v>137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  <cell r="J2889">
            <v>21059</v>
          </cell>
          <cell r="L2889">
            <v>643</v>
          </cell>
          <cell r="M2889">
            <v>345</v>
          </cell>
          <cell r="N2889">
            <v>1468</v>
          </cell>
          <cell r="P2889">
            <v>3048</v>
          </cell>
          <cell r="Q2889">
            <v>1406</v>
          </cell>
          <cell r="R2889">
            <v>448</v>
          </cell>
          <cell r="S2889">
            <v>681</v>
          </cell>
          <cell r="T2889">
            <v>956</v>
          </cell>
          <cell r="W2889">
            <v>182</v>
          </cell>
          <cell r="X2889">
            <v>5548</v>
          </cell>
          <cell r="Y2889">
            <v>3553</v>
          </cell>
          <cell r="Z2889">
            <v>413</v>
          </cell>
          <cell r="AA2889">
            <v>560</v>
          </cell>
          <cell r="AB2889">
            <v>1533</v>
          </cell>
          <cell r="AD2889">
            <v>158</v>
          </cell>
          <cell r="AE2889">
            <v>117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  <cell r="J2890">
            <v>72599</v>
          </cell>
          <cell r="L2890">
            <v>960</v>
          </cell>
          <cell r="M2890">
            <v>6601</v>
          </cell>
          <cell r="N2890">
            <v>4484</v>
          </cell>
          <cell r="O2890">
            <v>4273</v>
          </cell>
          <cell r="P2890">
            <v>5377</v>
          </cell>
          <cell r="Q2890">
            <v>8183</v>
          </cell>
          <cell r="R2890">
            <v>3874</v>
          </cell>
          <cell r="S2890">
            <v>6437</v>
          </cell>
          <cell r="T2890">
            <v>5608</v>
          </cell>
          <cell r="U2890">
            <v>2752</v>
          </cell>
          <cell r="V2890">
            <v>548</v>
          </cell>
          <cell r="W2890">
            <v>916</v>
          </cell>
          <cell r="X2890">
            <v>1144</v>
          </cell>
          <cell r="Y2890">
            <v>2481</v>
          </cell>
          <cell r="Z2890">
            <v>1785</v>
          </cell>
          <cell r="AB2890">
            <v>2751</v>
          </cell>
          <cell r="AC2890">
            <v>1441</v>
          </cell>
          <cell r="AD2890">
            <v>154</v>
          </cell>
          <cell r="AE2890">
            <v>192</v>
          </cell>
          <cell r="AJ2890">
            <v>197</v>
          </cell>
          <cell r="AK2890">
            <v>10776</v>
          </cell>
          <cell r="AL2890">
            <v>1182</v>
          </cell>
          <cell r="AM2890">
            <v>483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  <cell r="J2891">
            <v>625</v>
          </cell>
          <cell r="N2891">
            <v>110</v>
          </cell>
          <cell r="P2891">
            <v>304</v>
          </cell>
          <cell r="Q2891">
            <v>47</v>
          </cell>
          <cell r="R2891">
            <v>93</v>
          </cell>
          <cell r="W2891">
            <v>24</v>
          </cell>
          <cell r="AB2891">
            <v>47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  <cell r="J2892">
            <v>24358</v>
          </cell>
          <cell r="N2892">
            <v>11</v>
          </cell>
          <cell r="O2892">
            <v>1129</v>
          </cell>
          <cell r="R2892">
            <v>14757</v>
          </cell>
          <cell r="S2892">
            <v>8461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  <cell r="J2893">
            <v>64477</v>
          </cell>
          <cell r="L2893">
            <v>1401</v>
          </cell>
          <cell r="M2893">
            <v>5683</v>
          </cell>
          <cell r="N2893">
            <v>6189</v>
          </cell>
          <cell r="O2893">
            <v>4516</v>
          </cell>
          <cell r="P2893">
            <v>8959</v>
          </cell>
          <cell r="Q2893">
            <v>4673</v>
          </cell>
          <cell r="R2893">
            <v>3454</v>
          </cell>
          <cell r="S2893">
            <v>7139</v>
          </cell>
          <cell r="T2893">
            <v>9441</v>
          </cell>
          <cell r="U2893">
            <v>281</v>
          </cell>
          <cell r="W2893">
            <v>987</v>
          </cell>
          <cell r="X2893">
            <v>5534</v>
          </cell>
          <cell r="Y2893">
            <v>553</v>
          </cell>
          <cell r="Z2893">
            <v>999</v>
          </cell>
          <cell r="AA2893">
            <v>749</v>
          </cell>
          <cell r="AB2893">
            <v>1819</v>
          </cell>
          <cell r="AC2893">
            <v>475</v>
          </cell>
          <cell r="AE2893">
            <v>462</v>
          </cell>
          <cell r="AK2893">
            <v>887</v>
          </cell>
          <cell r="AM2893">
            <v>276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  <cell r="J2894">
            <v>183</v>
          </cell>
          <cell r="O2894">
            <v>183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  <cell r="J2895">
            <v>52516</v>
          </cell>
          <cell r="M2895">
            <v>54</v>
          </cell>
          <cell r="O2895">
            <v>5062</v>
          </cell>
          <cell r="P2895">
            <v>3243</v>
          </cell>
          <cell r="S2895">
            <v>28502</v>
          </cell>
          <cell r="T2895">
            <v>7010</v>
          </cell>
          <cell r="V2895">
            <v>67</v>
          </cell>
          <cell r="W2895">
            <v>4172</v>
          </cell>
          <cell r="X2895">
            <v>888</v>
          </cell>
          <cell r="Z2895">
            <v>59</v>
          </cell>
          <cell r="AB2895">
            <v>3459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  <cell r="J2896">
            <v>14583</v>
          </cell>
          <cell r="O2896">
            <v>2051</v>
          </cell>
          <cell r="P2896">
            <v>796</v>
          </cell>
          <cell r="Q2896">
            <v>1119</v>
          </cell>
          <cell r="R2896">
            <v>1180</v>
          </cell>
          <cell r="S2896">
            <v>4458</v>
          </cell>
          <cell r="T2896">
            <v>3640</v>
          </cell>
          <cell r="X2896">
            <v>207</v>
          </cell>
          <cell r="Z2896">
            <v>82</v>
          </cell>
          <cell r="AA2896">
            <v>206</v>
          </cell>
          <cell r="AD2896">
            <v>844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  <cell r="J2897">
            <v>192</v>
          </cell>
          <cell r="T2897">
            <v>87</v>
          </cell>
          <cell r="U2897">
            <v>105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  <cell r="J2898">
            <v>24403</v>
          </cell>
          <cell r="M2898">
            <v>1187</v>
          </cell>
          <cell r="Q2898">
            <v>311</v>
          </cell>
          <cell r="R2898">
            <v>1915</v>
          </cell>
          <cell r="S2898">
            <v>19683</v>
          </cell>
          <cell r="AA2898">
            <v>626</v>
          </cell>
          <cell r="AC2898">
            <v>681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  <cell r="J2899">
            <v>9756</v>
          </cell>
          <cell r="P2899">
            <v>623</v>
          </cell>
          <cell r="R2899">
            <v>7515</v>
          </cell>
          <cell r="S2899">
            <v>447</v>
          </cell>
          <cell r="W2899">
            <v>146</v>
          </cell>
          <cell r="X2899">
            <v>1025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  <cell r="J2900">
            <v>20974</v>
          </cell>
          <cell r="L2900">
            <v>160</v>
          </cell>
          <cell r="M2900">
            <v>129</v>
          </cell>
          <cell r="N2900">
            <v>1864</v>
          </cell>
          <cell r="O2900">
            <v>2094</v>
          </cell>
          <cell r="P2900">
            <v>5716</v>
          </cell>
          <cell r="Q2900">
            <v>3775</v>
          </cell>
          <cell r="R2900">
            <v>2411</v>
          </cell>
          <cell r="S2900">
            <v>516</v>
          </cell>
          <cell r="T2900">
            <v>907</v>
          </cell>
          <cell r="U2900">
            <v>401</v>
          </cell>
          <cell r="V2900">
            <v>264</v>
          </cell>
          <cell r="X2900">
            <v>47</v>
          </cell>
          <cell r="Z2900">
            <v>96</v>
          </cell>
          <cell r="AB2900">
            <v>530</v>
          </cell>
          <cell r="AC2900">
            <v>430</v>
          </cell>
          <cell r="AE2900">
            <v>181</v>
          </cell>
          <cell r="AF2900">
            <v>137</v>
          </cell>
          <cell r="AN2900">
            <v>1316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70721</v>
          </cell>
          <cell r="L2901">
            <v>486</v>
          </cell>
          <cell r="M2901">
            <v>5872</v>
          </cell>
          <cell r="N2901">
            <v>9128</v>
          </cell>
          <cell r="O2901">
            <v>4137</v>
          </cell>
          <cell r="P2901">
            <v>4474</v>
          </cell>
          <cell r="Q2901">
            <v>3061</v>
          </cell>
          <cell r="R2901">
            <v>4396</v>
          </cell>
          <cell r="S2901">
            <v>5626</v>
          </cell>
          <cell r="T2901">
            <v>477</v>
          </cell>
          <cell r="U2901">
            <v>10455</v>
          </cell>
          <cell r="V2901">
            <v>395</v>
          </cell>
          <cell r="W2901">
            <v>576</v>
          </cell>
          <cell r="X2901">
            <v>790</v>
          </cell>
          <cell r="Y2901">
            <v>2806</v>
          </cell>
          <cell r="AA2901">
            <v>3579</v>
          </cell>
          <cell r="AB2901">
            <v>2779</v>
          </cell>
          <cell r="AC2901">
            <v>3170</v>
          </cell>
          <cell r="AE2901">
            <v>2013</v>
          </cell>
          <cell r="AF2901">
            <v>3151</v>
          </cell>
          <cell r="AJ2901">
            <v>3205</v>
          </cell>
          <cell r="AK2901">
            <v>145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  <cell r="J2902">
            <v>88936</v>
          </cell>
          <cell r="L2902">
            <v>4148</v>
          </cell>
          <cell r="M2902">
            <v>5807</v>
          </cell>
          <cell r="N2902">
            <v>3390</v>
          </cell>
          <cell r="O2902">
            <v>3404</v>
          </cell>
          <cell r="P2902">
            <v>11397</v>
          </cell>
          <cell r="Q2902">
            <v>10341</v>
          </cell>
          <cell r="R2902">
            <v>13456</v>
          </cell>
          <cell r="S2902">
            <v>5420</v>
          </cell>
          <cell r="T2902">
            <v>4200</v>
          </cell>
          <cell r="U2902">
            <v>3508</v>
          </cell>
          <cell r="V2902">
            <v>232</v>
          </cell>
          <cell r="W2902">
            <v>1514</v>
          </cell>
          <cell r="X2902">
            <v>2142</v>
          </cell>
          <cell r="Y2902">
            <v>373</v>
          </cell>
          <cell r="Z2902">
            <v>3341</v>
          </cell>
          <cell r="AA2902">
            <v>1991</v>
          </cell>
          <cell r="AB2902">
            <v>476</v>
          </cell>
          <cell r="AC2902">
            <v>10322</v>
          </cell>
          <cell r="AD2902">
            <v>97</v>
          </cell>
          <cell r="AE2902">
            <v>2116</v>
          </cell>
          <cell r="AJ2902">
            <v>736</v>
          </cell>
          <cell r="AL2902">
            <v>238</v>
          </cell>
          <cell r="AM2902">
            <v>109</v>
          </cell>
          <cell r="AN2902">
            <v>178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  <cell r="J2903">
            <v>334</v>
          </cell>
          <cell r="M2903">
            <v>334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  <cell r="J2904">
            <v>4308</v>
          </cell>
          <cell r="U2904">
            <v>1700</v>
          </cell>
          <cell r="AK2904">
            <v>2608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  <cell r="J2905">
            <v>5632</v>
          </cell>
          <cell r="L2905">
            <v>834</v>
          </cell>
          <cell r="O2905">
            <v>1887</v>
          </cell>
          <cell r="P2905">
            <v>489</v>
          </cell>
          <cell r="Q2905">
            <v>199</v>
          </cell>
          <cell r="T2905">
            <v>290</v>
          </cell>
          <cell r="U2905">
            <v>547</v>
          </cell>
          <cell r="AM2905">
            <v>20</v>
          </cell>
          <cell r="AN2905">
            <v>1366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1465816</v>
          </cell>
          <cell r="L2906">
            <v>39447</v>
          </cell>
          <cell r="M2906">
            <v>119881</v>
          </cell>
          <cell r="N2906">
            <v>119587</v>
          </cell>
          <cell r="O2906">
            <v>104768</v>
          </cell>
          <cell r="P2906">
            <v>97987</v>
          </cell>
          <cell r="Q2906">
            <v>86922</v>
          </cell>
          <cell r="R2906">
            <v>82984</v>
          </cell>
          <cell r="S2906">
            <v>87177</v>
          </cell>
          <cell r="T2906">
            <v>97867</v>
          </cell>
          <cell r="U2906">
            <v>115559</v>
          </cell>
          <cell r="V2906">
            <v>87955</v>
          </cell>
          <cell r="W2906">
            <v>84784</v>
          </cell>
          <cell r="X2906">
            <v>65805</v>
          </cell>
          <cell r="Y2906">
            <v>52165</v>
          </cell>
          <cell r="Z2906">
            <v>48588</v>
          </cell>
          <cell r="AA2906">
            <v>35011</v>
          </cell>
          <cell r="AB2906">
            <v>26771</v>
          </cell>
          <cell r="AC2906">
            <v>26430</v>
          </cell>
          <cell r="AD2906">
            <v>23280</v>
          </cell>
          <cell r="AE2906">
            <v>15720</v>
          </cell>
          <cell r="AF2906">
            <v>14664</v>
          </cell>
          <cell r="AG2906">
            <v>7829</v>
          </cell>
          <cell r="AH2906">
            <v>5350</v>
          </cell>
          <cell r="AI2906">
            <v>5172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17327</v>
          </cell>
          <cell r="L2907">
            <v>497</v>
          </cell>
          <cell r="M2907">
            <v>3360</v>
          </cell>
          <cell r="N2907">
            <v>1305</v>
          </cell>
          <cell r="O2907">
            <v>1819</v>
          </cell>
          <cell r="P2907">
            <v>2490</v>
          </cell>
          <cell r="Q2907">
            <v>529</v>
          </cell>
          <cell r="R2907">
            <v>390</v>
          </cell>
          <cell r="T2907">
            <v>1452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1039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334697</v>
          </cell>
          <cell r="L2908">
            <v>4174</v>
          </cell>
          <cell r="M2908">
            <v>15715</v>
          </cell>
          <cell r="N2908">
            <v>17198</v>
          </cell>
          <cell r="O2908">
            <v>15262</v>
          </cell>
          <cell r="P2908">
            <v>15145</v>
          </cell>
          <cell r="Q2908">
            <v>19093</v>
          </cell>
          <cell r="R2908">
            <v>17729</v>
          </cell>
          <cell r="S2908">
            <v>13406</v>
          </cell>
          <cell r="T2908">
            <v>38475</v>
          </cell>
          <cell r="U2908">
            <v>49887</v>
          </cell>
          <cell r="V2908">
            <v>29367</v>
          </cell>
          <cell r="W2908">
            <v>32944</v>
          </cell>
          <cell r="X2908">
            <v>20664</v>
          </cell>
          <cell r="Y2908">
            <v>12225</v>
          </cell>
          <cell r="Z2908">
            <v>12266</v>
          </cell>
          <cell r="AA2908">
            <v>4329</v>
          </cell>
          <cell r="AB2908">
            <v>4079</v>
          </cell>
          <cell r="AC2908">
            <v>4503</v>
          </cell>
          <cell r="AD2908">
            <v>1937</v>
          </cell>
          <cell r="AE2908">
            <v>2639</v>
          </cell>
          <cell r="AF2908">
            <v>1075</v>
          </cell>
          <cell r="AG2908">
            <v>257</v>
          </cell>
          <cell r="AH2908">
            <v>1263</v>
          </cell>
          <cell r="AI2908">
            <v>318</v>
          </cell>
          <cell r="AJ2908">
            <v>248</v>
          </cell>
          <cell r="AL2908">
            <v>499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11345</v>
          </cell>
          <cell r="M2910">
            <v>2179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10011</v>
          </cell>
          <cell r="L2911">
            <v>198</v>
          </cell>
          <cell r="M2911">
            <v>671</v>
          </cell>
          <cell r="N2911">
            <v>1055</v>
          </cell>
          <cell r="O2911">
            <v>1189</v>
          </cell>
          <cell r="P2911">
            <v>299</v>
          </cell>
          <cell r="Q2911">
            <v>2242</v>
          </cell>
          <cell r="T2911">
            <v>492</v>
          </cell>
          <cell r="U2911">
            <v>1868</v>
          </cell>
          <cell r="V2911">
            <v>502</v>
          </cell>
          <cell r="W2911">
            <v>798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  <cell r="J2912">
            <v>10768</v>
          </cell>
          <cell r="L2912">
            <v>277</v>
          </cell>
          <cell r="M2912">
            <v>752</v>
          </cell>
          <cell r="N2912">
            <v>760</v>
          </cell>
          <cell r="O2912">
            <v>565</v>
          </cell>
          <cell r="P2912">
            <v>422</v>
          </cell>
          <cell r="Q2912">
            <v>1019</v>
          </cell>
          <cell r="R2912">
            <v>486</v>
          </cell>
          <cell r="S2912">
            <v>224</v>
          </cell>
          <cell r="T2912">
            <v>453</v>
          </cell>
          <cell r="U2912">
            <v>463</v>
          </cell>
          <cell r="V2912">
            <v>920</v>
          </cell>
          <cell r="W2912">
            <v>303</v>
          </cell>
          <cell r="X2912">
            <v>532</v>
          </cell>
          <cell r="Y2912">
            <v>825</v>
          </cell>
          <cell r="Z2912">
            <v>32</v>
          </cell>
          <cell r="AA2912">
            <v>885</v>
          </cell>
          <cell r="AB2912">
            <v>206</v>
          </cell>
          <cell r="AC2912">
            <v>151</v>
          </cell>
          <cell r="AD2912">
            <v>1063</v>
          </cell>
          <cell r="AE2912">
            <v>54</v>
          </cell>
          <cell r="AF2912">
            <v>136</v>
          </cell>
          <cell r="AG2912">
            <v>106</v>
          </cell>
          <cell r="AI2912">
            <v>100</v>
          </cell>
          <cell r="AJ2912">
            <v>34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  <cell r="J2913">
            <v>64365</v>
          </cell>
          <cell r="L2913">
            <v>778</v>
          </cell>
          <cell r="M2913">
            <v>1115</v>
          </cell>
          <cell r="N2913">
            <v>1144</v>
          </cell>
          <cell r="O2913">
            <v>4904</v>
          </cell>
          <cell r="P2913">
            <v>2644</v>
          </cell>
          <cell r="Q2913">
            <v>746</v>
          </cell>
          <cell r="S2913">
            <v>793</v>
          </cell>
          <cell r="U2913">
            <v>867</v>
          </cell>
          <cell r="V2913">
            <v>7517</v>
          </cell>
          <cell r="AA2913">
            <v>40289</v>
          </cell>
          <cell r="AB2913">
            <v>1121</v>
          </cell>
          <cell r="AD2913">
            <v>229</v>
          </cell>
          <cell r="AE2913">
            <v>478</v>
          </cell>
          <cell r="AF2913">
            <v>651</v>
          </cell>
          <cell r="AG2913">
            <v>295</v>
          </cell>
          <cell r="AN2913">
            <v>794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  <cell r="J2914">
            <v>116629</v>
          </cell>
          <cell r="L2914">
            <v>3821</v>
          </cell>
          <cell r="M2914">
            <v>11360</v>
          </cell>
          <cell r="N2914">
            <v>13803</v>
          </cell>
          <cell r="O2914">
            <v>9658</v>
          </cell>
          <cell r="P2914">
            <v>3778</v>
          </cell>
          <cell r="Q2914">
            <v>4641</v>
          </cell>
          <cell r="R2914">
            <v>5244</v>
          </cell>
          <cell r="S2914">
            <v>4677</v>
          </cell>
          <cell r="T2914">
            <v>13019</v>
          </cell>
          <cell r="U2914">
            <v>1741</v>
          </cell>
          <cell r="V2914">
            <v>16271</v>
          </cell>
          <cell r="W2914">
            <v>2364</v>
          </cell>
          <cell r="X2914">
            <v>2289</v>
          </cell>
          <cell r="Y2914">
            <v>3860</v>
          </cell>
          <cell r="Z2914">
            <v>3602</v>
          </cell>
          <cell r="AA2914">
            <v>3089</v>
          </cell>
          <cell r="AB2914">
            <v>2585</v>
          </cell>
          <cell r="AC2914">
            <v>2181</v>
          </cell>
          <cell r="AD2914">
            <v>427</v>
          </cell>
          <cell r="AE2914">
            <v>3142</v>
          </cell>
          <cell r="AF2914">
            <v>204</v>
          </cell>
          <cell r="AG2914">
            <v>989</v>
          </cell>
          <cell r="AH2914">
            <v>271</v>
          </cell>
          <cell r="AI2914">
            <v>357</v>
          </cell>
          <cell r="AJ2914">
            <v>1062</v>
          </cell>
          <cell r="AK2914">
            <v>52</v>
          </cell>
          <cell r="AL2914">
            <v>182</v>
          </cell>
          <cell r="AM2914">
            <v>1876</v>
          </cell>
          <cell r="AN2914">
            <v>84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  <cell r="J2915">
            <v>30741</v>
          </cell>
          <cell r="L2915">
            <v>928</v>
          </cell>
          <cell r="M2915">
            <v>4622</v>
          </cell>
          <cell r="N2915">
            <v>2534</v>
          </cell>
          <cell r="O2915">
            <v>4966</v>
          </cell>
          <cell r="P2915">
            <v>2364</v>
          </cell>
          <cell r="Q2915">
            <v>2021</v>
          </cell>
          <cell r="R2915">
            <v>1857</v>
          </cell>
          <cell r="S2915">
            <v>1079</v>
          </cell>
          <cell r="T2915">
            <v>1512</v>
          </cell>
          <cell r="U2915">
            <v>1689</v>
          </cell>
          <cell r="V2915">
            <v>1216</v>
          </cell>
          <cell r="W2915">
            <v>1325</v>
          </cell>
          <cell r="X2915">
            <v>293</v>
          </cell>
          <cell r="Y2915">
            <v>1134</v>
          </cell>
          <cell r="Z2915">
            <v>974</v>
          </cell>
          <cell r="AA2915">
            <v>96</v>
          </cell>
          <cell r="AB2915">
            <v>580</v>
          </cell>
          <cell r="AC2915">
            <v>407</v>
          </cell>
          <cell r="AD2915">
            <v>324</v>
          </cell>
          <cell r="AE2915">
            <v>113</v>
          </cell>
          <cell r="AF2915">
            <v>248</v>
          </cell>
          <cell r="AH2915">
            <v>29</v>
          </cell>
          <cell r="AI2915">
            <v>87</v>
          </cell>
          <cell r="AJ2915">
            <v>56</v>
          </cell>
          <cell r="AK2915">
            <v>128</v>
          </cell>
          <cell r="AL2915">
            <v>117</v>
          </cell>
          <cell r="AM2915">
            <v>42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  <cell r="J2916">
            <v>1599</v>
          </cell>
          <cell r="N2916">
            <v>799</v>
          </cell>
          <cell r="O2916">
            <v>75</v>
          </cell>
          <cell r="P2916">
            <v>76</v>
          </cell>
          <cell r="Q2916">
            <v>333</v>
          </cell>
          <cell r="S2916">
            <v>54</v>
          </cell>
          <cell r="T2916">
            <v>88</v>
          </cell>
          <cell r="U2916">
            <v>37</v>
          </cell>
          <cell r="W2916">
            <v>110</v>
          </cell>
          <cell r="Y2916">
            <v>27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  <cell r="J2917">
            <v>221168</v>
          </cell>
          <cell r="L2917">
            <v>12576</v>
          </cell>
          <cell r="M2917">
            <v>23726</v>
          </cell>
          <cell r="N2917">
            <v>17165</v>
          </cell>
          <cell r="O2917">
            <v>12214</v>
          </cell>
          <cell r="P2917">
            <v>21037</v>
          </cell>
          <cell r="Q2917">
            <v>6393</v>
          </cell>
          <cell r="R2917">
            <v>11104</v>
          </cell>
          <cell r="S2917">
            <v>9433</v>
          </cell>
          <cell r="T2917">
            <v>14562</v>
          </cell>
          <cell r="U2917">
            <v>13118</v>
          </cell>
          <cell r="V2917">
            <v>19913</v>
          </cell>
          <cell r="W2917">
            <v>4115</v>
          </cell>
          <cell r="X2917">
            <v>6637</v>
          </cell>
          <cell r="Y2917">
            <v>5519</v>
          </cell>
          <cell r="Z2917">
            <v>7547</v>
          </cell>
          <cell r="AA2917">
            <v>8087</v>
          </cell>
          <cell r="AB2917">
            <v>5531</v>
          </cell>
          <cell r="AC2917">
            <v>13535</v>
          </cell>
          <cell r="AD2917">
            <v>799</v>
          </cell>
          <cell r="AE2917">
            <v>2678</v>
          </cell>
          <cell r="AF2917">
            <v>1034</v>
          </cell>
          <cell r="AG2917">
            <v>311</v>
          </cell>
          <cell r="AH2917">
            <v>769</v>
          </cell>
          <cell r="AI2917">
            <v>386</v>
          </cell>
          <cell r="AK2917">
            <v>143</v>
          </cell>
          <cell r="AL2917">
            <v>2463</v>
          </cell>
          <cell r="AM2917">
            <v>373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  <cell r="J2918">
            <v>5191</v>
          </cell>
          <cell r="M2918">
            <v>325</v>
          </cell>
          <cell r="O2918">
            <v>1523</v>
          </cell>
          <cell r="P2918">
            <v>984</v>
          </cell>
          <cell r="Q2918">
            <v>177</v>
          </cell>
          <cell r="R2918">
            <v>250</v>
          </cell>
          <cell r="U2918">
            <v>170</v>
          </cell>
          <cell r="X2918">
            <v>978</v>
          </cell>
          <cell r="AC2918">
            <v>784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  <cell r="J2919">
            <v>220560</v>
          </cell>
          <cell r="M2919">
            <v>4777</v>
          </cell>
          <cell r="N2919">
            <v>13276</v>
          </cell>
          <cell r="O2919">
            <v>9617</v>
          </cell>
          <cell r="P2919">
            <v>34037</v>
          </cell>
          <cell r="Q2919">
            <v>22848</v>
          </cell>
          <cell r="R2919">
            <v>11810</v>
          </cell>
          <cell r="S2919">
            <v>2101</v>
          </cell>
          <cell r="T2919">
            <v>21507</v>
          </cell>
          <cell r="U2919">
            <v>17271</v>
          </cell>
          <cell r="V2919">
            <v>13587</v>
          </cell>
          <cell r="W2919">
            <v>12683</v>
          </cell>
          <cell r="X2919">
            <v>14382</v>
          </cell>
          <cell r="Y2919">
            <v>8024</v>
          </cell>
          <cell r="Z2919">
            <v>2208</v>
          </cell>
          <cell r="AA2919">
            <v>4348</v>
          </cell>
          <cell r="AB2919">
            <v>7499</v>
          </cell>
          <cell r="AC2919">
            <v>8359</v>
          </cell>
          <cell r="AD2919">
            <v>105</v>
          </cell>
          <cell r="AE2919">
            <v>3510</v>
          </cell>
          <cell r="AF2919">
            <v>8448</v>
          </cell>
          <cell r="AG2919">
            <v>163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  <cell r="J2920">
            <v>17892</v>
          </cell>
          <cell r="M2920">
            <v>1286</v>
          </cell>
          <cell r="N2920">
            <v>955</v>
          </cell>
          <cell r="O2920">
            <v>198</v>
          </cell>
          <cell r="P2920">
            <v>1951</v>
          </cell>
          <cell r="Q2920">
            <v>2058</v>
          </cell>
          <cell r="R2920">
            <v>1137</v>
          </cell>
          <cell r="S2920">
            <v>18</v>
          </cell>
          <cell r="T2920">
            <v>761</v>
          </cell>
          <cell r="U2920">
            <v>930</v>
          </cell>
          <cell r="V2920">
            <v>243</v>
          </cell>
          <cell r="W2920">
            <v>1788</v>
          </cell>
          <cell r="X2920">
            <v>1295</v>
          </cell>
          <cell r="Y2920">
            <v>828</v>
          </cell>
          <cell r="Z2920">
            <v>611</v>
          </cell>
          <cell r="AA2920">
            <v>44</v>
          </cell>
          <cell r="AB2920">
            <v>618</v>
          </cell>
          <cell r="AF2920">
            <v>3150</v>
          </cell>
          <cell r="AG2920">
            <v>21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  <cell r="J2921">
            <v>546</v>
          </cell>
          <cell r="P2921">
            <v>272</v>
          </cell>
          <cell r="U2921">
            <v>177</v>
          </cell>
          <cell r="Z2921">
            <v>97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  <cell r="J2922">
            <v>22799</v>
          </cell>
          <cell r="M2922">
            <v>262</v>
          </cell>
          <cell r="N2922">
            <v>312</v>
          </cell>
          <cell r="O2922">
            <v>3814</v>
          </cell>
          <cell r="S2922">
            <v>28</v>
          </cell>
          <cell r="U2922">
            <v>5437</v>
          </cell>
          <cell r="W2922">
            <v>2306</v>
          </cell>
          <cell r="Y2922">
            <v>5084</v>
          </cell>
          <cell r="AC2922">
            <v>5556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  <cell r="J2923">
            <v>4744</v>
          </cell>
          <cell r="L2923">
            <v>173</v>
          </cell>
          <cell r="R2923">
            <v>71</v>
          </cell>
          <cell r="S2923">
            <v>162</v>
          </cell>
          <cell r="U2923">
            <v>4038</v>
          </cell>
          <cell r="Y2923">
            <v>300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53144</v>
          </cell>
          <cell r="L2924">
            <v>793</v>
          </cell>
          <cell r="M2924">
            <v>2665</v>
          </cell>
          <cell r="N2924">
            <v>3731</v>
          </cell>
          <cell r="O2924">
            <v>4137</v>
          </cell>
          <cell r="P2924">
            <v>3966</v>
          </cell>
          <cell r="Q2924">
            <v>4466</v>
          </cell>
          <cell r="R2924">
            <v>1676</v>
          </cell>
          <cell r="S2924">
            <v>4998</v>
          </cell>
          <cell r="T2924">
            <v>2888</v>
          </cell>
          <cell r="U2924">
            <v>1710</v>
          </cell>
          <cell r="V2924">
            <v>1906</v>
          </cell>
          <cell r="W2924">
            <v>2044</v>
          </cell>
          <cell r="X2924">
            <v>1999</v>
          </cell>
          <cell r="Y2924">
            <v>1210</v>
          </cell>
          <cell r="Z2924">
            <v>1429</v>
          </cell>
          <cell r="AA2924">
            <v>1588</v>
          </cell>
          <cell r="AB2924">
            <v>1810</v>
          </cell>
          <cell r="AC2924">
            <v>2271</v>
          </cell>
          <cell r="AD2924">
            <v>997</v>
          </cell>
          <cell r="AE2924">
            <v>1141</v>
          </cell>
          <cell r="AF2924">
            <v>556</v>
          </cell>
          <cell r="AG2924">
            <v>1198</v>
          </cell>
          <cell r="AH2924">
            <v>1117</v>
          </cell>
          <cell r="AI2924">
            <v>260</v>
          </cell>
          <cell r="AJ2924">
            <v>166</v>
          </cell>
          <cell r="AK2924">
            <v>974</v>
          </cell>
          <cell r="AL2924">
            <v>280</v>
          </cell>
          <cell r="AM2924">
            <v>791</v>
          </cell>
          <cell r="AN2924">
            <v>377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  <cell r="J2925">
            <v>84325</v>
          </cell>
          <cell r="L2925">
            <v>2215</v>
          </cell>
          <cell r="M2925">
            <v>3835</v>
          </cell>
          <cell r="N2925">
            <v>10482</v>
          </cell>
          <cell r="O2925">
            <v>9598</v>
          </cell>
          <cell r="P2925">
            <v>9938</v>
          </cell>
          <cell r="Q2925">
            <v>1819</v>
          </cell>
          <cell r="R2925">
            <v>2997</v>
          </cell>
          <cell r="S2925">
            <v>1519</v>
          </cell>
          <cell r="T2925">
            <v>2318</v>
          </cell>
          <cell r="U2925">
            <v>7687</v>
          </cell>
          <cell r="V2925">
            <v>2247</v>
          </cell>
          <cell r="W2925">
            <v>2693</v>
          </cell>
          <cell r="X2925">
            <v>2973</v>
          </cell>
          <cell r="Y2925">
            <v>942</v>
          </cell>
          <cell r="Z2925">
            <v>1946</v>
          </cell>
          <cell r="AA2925">
            <v>463</v>
          </cell>
          <cell r="AB2925">
            <v>24</v>
          </cell>
          <cell r="AC2925">
            <v>170</v>
          </cell>
          <cell r="AD2925">
            <v>5070</v>
          </cell>
          <cell r="AE2925">
            <v>6873</v>
          </cell>
          <cell r="AG2925">
            <v>1272</v>
          </cell>
          <cell r="AH2925">
            <v>3806</v>
          </cell>
          <cell r="AI2925">
            <v>1130</v>
          </cell>
          <cell r="AJ2925">
            <v>1014</v>
          </cell>
          <cell r="AL2925">
            <v>92</v>
          </cell>
          <cell r="AM2925">
            <v>813</v>
          </cell>
          <cell r="AN2925">
            <v>389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  <cell r="J2926">
            <v>157489</v>
          </cell>
          <cell r="L2926">
            <v>3071</v>
          </cell>
          <cell r="M2926">
            <v>11862</v>
          </cell>
          <cell r="N2926">
            <v>12636</v>
          </cell>
          <cell r="O2926">
            <v>11565</v>
          </cell>
          <cell r="P2926">
            <v>11194</v>
          </cell>
          <cell r="Q2926">
            <v>12042</v>
          </cell>
          <cell r="R2926">
            <v>5261</v>
          </cell>
          <cell r="S2926">
            <v>5539</v>
          </cell>
          <cell r="T2926">
            <v>13465</v>
          </cell>
          <cell r="U2926">
            <v>8874</v>
          </cell>
          <cell r="V2926">
            <v>7102</v>
          </cell>
          <cell r="W2926">
            <v>1893</v>
          </cell>
          <cell r="X2926">
            <v>3540</v>
          </cell>
          <cell r="Y2926">
            <v>3830</v>
          </cell>
          <cell r="Z2926">
            <v>1349</v>
          </cell>
          <cell r="AA2926">
            <v>13115</v>
          </cell>
          <cell r="AB2926">
            <v>3543</v>
          </cell>
          <cell r="AC2926">
            <v>2052</v>
          </cell>
          <cell r="AD2926">
            <v>2985</v>
          </cell>
          <cell r="AE2926">
            <v>1689</v>
          </cell>
          <cell r="AF2926">
            <v>509</v>
          </cell>
          <cell r="AG2926">
            <v>2944</v>
          </cell>
          <cell r="AH2926">
            <v>2221</v>
          </cell>
          <cell r="AI2926">
            <v>4181</v>
          </cell>
          <cell r="AJ2926">
            <v>4149</v>
          </cell>
          <cell r="AK2926">
            <v>959</v>
          </cell>
          <cell r="AL2926">
            <v>2037</v>
          </cell>
          <cell r="AM2926">
            <v>1593</v>
          </cell>
          <cell r="AN2926">
            <v>2289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  <cell r="J2927">
            <v>883</v>
          </cell>
          <cell r="P2927">
            <v>46</v>
          </cell>
          <cell r="Q2927">
            <v>61</v>
          </cell>
          <cell r="Y2927">
            <v>701</v>
          </cell>
          <cell r="AE2927">
            <v>52</v>
          </cell>
          <cell r="AG2927">
            <v>23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  <cell r="J2928">
            <v>12076</v>
          </cell>
          <cell r="AI2928">
            <v>1284</v>
          </cell>
          <cell r="AJ2928">
            <v>313</v>
          </cell>
          <cell r="AL2928">
            <v>4789</v>
          </cell>
          <cell r="AN2928">
            <v>5690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  <cell r="J2929">
            <v>10553</v>
          </cell>
          <cell r="P2929">
            <v>34</v>
          </cell>
          <cell r="X2929">
            <v>222</v>
          </cell>
          <cell r="AC2929">
            <v>117</v>
          </cell>
          <cell r="AG2929">
            <v>134</v>
          </cell>
          <cell r="AH2929">
            <v>763</v>
          </cell>
          <cell r="AI2929">
            <v>68</v>
          </cell>
          <cell r="AJ2929">
            <v>2003</v>
          </cell>
          <cell r="AK2929">
            <v>3471</v>
          </cell>
          <cell r="AL2929">
            <v>2338</v>
          </cell>
          <cell r="AM2929">
            <v>1403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893096</v>
          </cell>
          <cell r="L2930">
            <v>24284</v>
          </cell>
          <cell r="M2930">
            <v>69566</v>
          </cell>
          <cell r="N2930">
            <v>78885</v>
          </cell>
          <cell r="O2930">
            <v>76408</v>
          </cell>
          <cell r="P2930">
            <v>71774</v>
          </cell>
          <cell r="Q2930">
            <v>68940</v>
          </cell>
          <cell r="R2930">
            <v>76137</v>
          </cell>
          <cell r="S2930">
            <v>66928</v>
          </cell>
          <cell r="T2930">
            <v>66679</v>
          </cell>
          <cell r="U2930">
            <v>61787</v>
          </cell>
          <cell r="V2930">
            <v>39338</v>
          </cell>
          <cell r="W2930">
            <v>30935</v>
          </cell>
          <cell r="X2930">
            <v>21859</v>
          </cell>
          <cell r="Y2930">
            <v>18964</v>
          </cell>
          <cell r="Z2930">
            <v>17344</v>
          </cell>
          <cell r="AA2930">
            <v>10923</v>
          </cell>
          <cell r="AB2930">
            <v>9312</v>
          </cell>
          <cell r="AC2930">
            <v>13276</v>
          </cell>
          <cell r="AD2930">
            <v>18663</v>
          </cell>
          <cell r="AE2930">
            <v>11760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4710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30823</v>
          </cell>
          <cell r="L2931">
            <v>1054</v>
          </cell>
          <cell r="M2931">
            <v>2387</v>
          </cell>
          <cell r="N2931">
            <v>2970</v>
          </cell>
          <cell r="O2931">
            <v>2187</v>
          </cell>
          <cell r="P2931">
            <v>3584</v>
          </cell>
          <cell r="Q2931">
            <v>2628</v>
          </cell>
          <cell r="R2931">
            <v>733</v>
          </cell>
          <cell r="S2931">
            <v>4186</v>
          </cell>
          <cell r="T2931">
            <v>1835</v>
          </cell>
          <cell r="U2931">
            <v>756</v>
          </cell>
          <cell r="V2931">
            <v>122</v>
          </cell>
          <cell r="W2931">
            <v>406</v>
          </cell>
          <cell r="X2931">
            <v>831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428057</v>
          </cell>
          <cell r="L2932">
            <v>11134</v>
          </cell>
          <cell r="M2932">
            <v>29828</v>
          </cell>
          <cell r="N2932">
            <v>39823</v>
          </cell>
          <cell r="O2932">
            <v>35310</v>
          </cell>
          <cell r="P2932">
            <v>37630</v>
          </cell>
          <cell r="Q2932">
            <v>40510</v>
          </cell>
          <cell r="R2932">
            <v>38046</v>
          </cell>
          <cell r="S2932">
            <v>30068</v>
          </cell>
          <cell r="T2932">
            <v>36793</v>
          </cell>
          <cell r="U2932">
            <v>35119</v>
          </cell>
          <cell r="V2932">
            <v>21990</v>
          </cell>
          <cell r="W2932">
            <v>17386</v>
          </cell>
          <cell r="X2932">
            <v>16114</v>
          </cell>
          <cell r="Y2932">
            <v>8897</v>
          </cell>
          <cell r="Z2932">
            <v>8879</v>
          </cell>
          <cell r="AA2932">
            <v>1863</v>
          </cell>
          <cell r="AB2932">
            <v>861</v>
          </cell>
          <cell r="AC2932">
            <v>562</v>
          </cell>
          <cell r="AD2932">
            <v>4047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1343</v>
          </cell>
          <cell r="AJ2932">
            <v>1278</v>
          </cell>
          <cell r="AK2932">
            <v>783</v>
          </cell>
          <cell r="AL2932">
            <v>2467</v>
          </cell>
          <cell r="AM2932">
            <v>2286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10701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2235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36079</v>
          </cell>
          <cell r="M2934">
            <v>1386</v>
          </cell>
          <cell r="N2934">
            <v>3024</v>
          </cell>
          <cell r="O2934">
            <v>9805</v>
          </cell>
          <cell r="P2934">
            <v>4240</v>
          </cell>
          <cell r="Q2934">
            <v>743</v>
          </cell>
          <cell r="R2934">
            <v>2127</v>
          </cell>
          <cell r="S2934">
            <v>9252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47637</v>
          </cell>
          <cell r="L2935">
            <v>896</v>
          </cell>
          <cell r="M2935">
            <v>4447</v>
          </cell>
          <cell r="N2935">
            <v>3538</v>
          </cell>
          <cell r="O2935">
            <v>9532</v>
          </cell>
          <cell r="P2935">
            <v>4079</v>
          </cell>
          <cell r="Q2935">
            <v>3168</v>
          </cell>
          <cell r="R2935">
            <v>4076</v>
          </cell>
          <cell r="S2935">
            <v>3309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  <cell r="J2936">
            <v>6735</v>
          </cell>
          <cell r="L2936">
            <v>289</v>
          </cell>
          <cell r="M2936">
            <v>555</v>
          </cell>
          <cell r="N2936">
            <v>824</v>
          </cell>
          <cell r="O2936">
            <v>315</v>
          </cell>
          <cell r="P2936">
            <v>175</v>
          </cell>
          <cell r="Q2936">
            <v>430</v>
          </cell>
          <cell r="R2936">
            <v>761</v>
          </cell>
          <cell r="S2936">
            <v>645</v>
          </cell>
          <cell r="T2936">
            <v>458</v>
          </cell>
          <cell r="U2936">
            <v>188</v>
          </cell>
          <cell r="V2936">
            <v>87</v>
          </cell>
          <cell r="W2936">
            <v>230</v>
          </cell>
          <cell r="X2936">
            <v>109</v>
          </cell>
          <cell r="Y2936">
            <v>105</v>
          </cell>
          <cell r="Z2936">
            <v>619</v>
          </cell>
          <cell r="AB2936">
            <v>125</v>
          </cell>
          <cell r="AE2936">
            <v>75</v>
          </cell>
          <cell r="AF2936">
            <v>112</v>
          </cell>
          <cell r="AG2936">
            <v>135</v>
          </cell>
          <cell r="AH2936">
            <v>89</v>
          </cell>
          <cell r="AK2936">
            <v>88</v>
          </cell>
          <cell r="AL2936">
            <v>57</v>
          </cell>
          <cell r="AN2936">
            <v>264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  <cell r="J2937">
            <v>17604</v>
          </cell>
          <cell r="M2937">
            <v>2178</v>
          </cell>
          <cell r="N2937">
            <v>1460</v>
          </cell>
          <cell r="O2937">
            <v>1056</v>
          </cell>
          <cell r="P2937">
            <v>4009</v>
          </cell>
          <cell r="Q2937">
            <v>1250</v>
          </cell>
          <cell r="R2937">
            <v>716</v>
          </cell>
          <cell r="S2937">
            <v>3043</v>
          </cell>
          <cell r="V2937">
            <v>1916</v>
          </cell>
          <cell r="W2937">
            <v>97</v>
          </cell>
          <cell r="Z2937">
            <v>222</v>
          </cell>
          <cell r="AD2937">
            <v>863</v>
          </cell>
          <cell r="AH2937">
            <v>494</v>
          </cell>
          <cell r="AL2937">
            <v>300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  <cell r="J2938">
            <v>192336</v>
          </cell>
          <cell r="L2938">
            <v>2816</v>
          </cell>
          <cell r="M2938">
            <v>4493</v>
          </cell>
          <cell r="N2938">
            <v>6211</v>
          </cell>
          <cell r="O2938">
            <v>5359</v>
          </cell>
          <cell r="P2938">
            <v>5636</v>
          </cell>
          <cell r="Q2938">
            <v>7740</v>
          </cell>
          <cell r="R2938">
            <v>118777</v>
          </cell>
          <cell r="S2938">
            <v>4119</v>
          </cell>
          <cell r="T2938">
            <v>11922</v>
          </cell>
          <cell r="U2938">
            <v>2714</v>
          </cell>
          <cell r="V2938">
            <v>1745</v>
          </cell>
          <cell r="W2938">
            <v>5144</v>
          </cell>
          <cell r="X2938">
            <v>550</v>
          </cell>
          <cell r="Y2938">
            <v>1290</v>
          </cell>
          <cell r="Z2938">
            <v>999</v>
          </cell>
          <cell r="AB2938">
            <v>9200</v>
          </cell>
          <cell r="AD2938">
            <v>450</v>
          </cell>
          <cell r="AE2938">
            <v>955</v>
          </cell>
          <cell r="AF2938">
            <v>629</v>
          </cell>
          <cell r="AG2938">
            <v>1177</v>
          </cell>
          <cell r="AL2938">
            <v>166</v>
          </cell>
          <cell r="AM2938">
            <v>244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  <cell r="J2939">
            <v>3838</v>
          </cell>
          <cell r="M2939">
            <v>434</v>
          </cell>
          <cell r="N2939">
            <v>242</v>
          </cell>
          <cell r="O2939">
            <v>53</v>
          </cell>
          <cell r="P2939">
            <v>581</v>
          </cell>
          <cell r="R2939">
            <v>474</v>
          </cell>
          <cell r="T2939">
            <v>561</v>
          </cell>
          <cell r="U2939">
            <v>191</v>
          </cell>
          <cell r="V2939">
            <v>95</v>
          </cell>
          <cell r="W2939">
            <v>123</v>
          </cell>
          <cell r="Y2939">
            <v>101</v>
          </cell>
          <cell r="Z2939">
            <v>457</v>
          </cell>
          <cell r="AA2939">
            <v>63</v>
          </cell>
          <cell r="AB2939">
            <v>138</v>
          </cell>
          <cell r="AC2939">
            <v>87</v>
          </cell>
          <cell r="AD2939">
            <v>144</v>
          </cell>
          <cell r="AE2939">
            <v>30</v>
          </cell>
          <cell r="AI2939">
            <v>38</v>
          </cell>
          <cell r="AK2939">
            <v>26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  <cell r="J2940">
            <v>4824</v>
          </cell>
          <cell r="L2940">
            <v>425</v>
          </cell>
          <cell r="M2940">
            <v>179</v>
          </cell>
          <cell r="N2940">
            <v>4079</v>
          </cell>
          <cell r="R2940">
            <v>130</v>
          </cell>
          <cell r="T2940">
            <v>11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  <cell r="J2941">
            <v>90278</v>
          </cell>
          <cell r="L2941">
            <v>2325</v>
          </cell>
          <cell r="M2941">
            <v>10106</v>
          </cell>
          <cell r="N2941">
            <v>13571</v>
          </cell>
          <cell r="O2941">
            <v>14823</v>
          </cell>
          <cell r="P2941">
            <v>4756</v>
          </cell>
          <cell r="Q2941">
            <v>837</v>
          </cell>
          <cell r="R2941">
            <v>4679</v>
          </cell>
          <cell r="S2941">
            <v>28083</v>
          </cell>
          <cell r="T2941">
            <v>1824</v>
          </cell>
          <cell r="U2941">
            <v>1793</v>
          </cell>
          <cell r="V2941">
            <v>2448</v>
          </cell>
          <cell r="W2941">
            <v>291</v>
          </cell>
          <cell r="X2941">
            <v>1263</v>
          </cell>
          <cell r="Y2941">
            <v>795</v>
          </cell>
          <cell r="Z2941">
            <v>1149</v>
          </cell>
          <cell r="AA2941">
            <v>141</v>
          </cell>
          <cell r="AB2941">
            <v>354</v>
          </cell>
          <cell r="AC2941">
            <v>97</v>
          </cell>
          <cell r="AD2941">
            <v>85</v>
          </cell>
          <cell r="AF2941">
            <v>234</v>
          </cell>
          <cell r="AH2941">
            <v>528</v>
          </cell>
          <cell r="AL2941">
            <v>96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  <cell r="J2942">
            <v>2288</v>
          </cell>
          <cell r="L2942">
            <v>161</v>
          </cell>
          <cell r="P2942">
            <v>603</v>
          </cell>
          <cell r="Q2942">
            <v>82</v>
          </cell>
          <cell r="R2942">
            <v>84</v>
          </cell>
          <cell r="T2942">
            <v>21</v>
          </cell>
          <cell r="U2942">
            <v>1239</v>
          </cell>
          <cell r="W2942">
            <v>98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  <cell r="J2943">
            <v>94691</v>
          </cell>
          <cell r="M2943">
            <v>5579</v>
          </cell>
          <cell r="N2943">
            <v>10796</v>
          </cell>
          <cell r="O2943">
            <v>3291</v>
          </cell>
          <cell r="P2943">
            <v>3246</v>
          </cell>
          <cell r="Q2943">
            <v>8001</v>
          </cell>
          <cell r="R2943">
            <v>5321</v>
          </cell>
          <cell r="S2943">
            <v>20</v>
          </cell>
          <cell r="T2943">
            <v>1110</v>
          </cell>
          <cell r="U2943">
            <v>4986</v>
          </cell>
          <cell r="V2943">
            <v>5748</v>
          </cell>
          <cell r="W2943">
            <v>1604</v>
          </cell>
          <cell r="X2943">
            <v>550</v>
          </cell>
          <cell r="Y2943">
            <v>6637</v>
          </cell>
          <cell r="Z2943">
            <v>632</v>
          </cell>
          <cell r="AA2943">
            <v>1517</v>
          </cell>
          <cell r="AC2943">
            <v>3225</v>
          </cell>
          <cell r="AD2943">
            <v>5585</v>
          </cell>
          <cell r="AE2943">
            <v>3705</v>
          </cell>
          <cell r="AF2943">
            <v>10351</v>
          </cell>
          <cell r="AG2943">
            <v>12787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  <cell r="J2944">
            <v>14981</v>
          </cell>
          <cell r="L2944">
            <v>310</v>
          </cell>
          <cell r="M2944">
            <v>1327</v>
          </cell>
          <cell r="N2944">
            <v>1515</v>
          </cell>
          <cell r="O2944">
            <v>14</v>
          </cell>
          <cell r="Q2944">
            <v>1483</v>
          </cell>
          <cell r="R2944">
            <v>40</v>
          </cell>
          <cell r="S2944">
            <v>1028</v>
          </cell>
          <cell r="T2944">
            <v>2340</v>
          </cell>
          <cell r="U2944">
            <v>62</v>
          </cell>
          <cell r="V2944">
            <v>1247</v>
          </cell>
          <cell r="X2944">
            <v>15</v>
          </cell>
          <cell r="Y2944">
            <v>204</v>
          </cell>
          <cell r="Z2944">
            <v>3172</v>
          </cell>
          <cell r="AA2944">
            <v>1392</v>
          </cell>
          <cell r="AB2944">
            <v>696</v>
          </cell>
          <cell r="AC2944">
            <v>123</v>
          </cell>
          <cell r="AG2944">
            <v>13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  <cell r="J2945">
            <v>720</v>
          </cell>
          <cell r="N2945">
            <v>57</v>
          </cell>
          <cell r="Q2945">
            <v>324</v>
          </cell>
          <cell r="T2945">
            <v>140</v>
          </cell>
          <cell r="AB2945">
            <v>199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  <cell r="J2947">
            <v>3208</v>
          </cell>
          <cell r="N2947">
            <v>322</v>
          </cell>
          <cell r="O2947">
            <v>237</v>
          </cell>
          <cell r="P2947">
            <v>534</v>
          </cell>
          <cell r="S2947">
            <v>51</v>
          </cell>
          <cell r="U2947">
            <v>480</v>
          </cell>
          <cell r="Z2947">
            <v>1192</v>
          </cell>
          <cell r="AB2947">
            <v>392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  <cell r="J2948">
            <v>28532</v>
          </cell>
          <cell r="L2948">
            <v>264</v>
          </cell>
          <cell r="M2948">
            <v>1218</v>
          </cell>
          <cell r="N2948">
            <v>1709</v>
          </cell>
          <cell r="O2948">
            <v>1008</v>
          </cell>
          <cell r="P2948">
            <v>3109</v>
          </cell>
          <cell r="Q2948">
            <v>2837</v>
          </cell>
          <cell r="R2948">
            <v>1398</v>
          </cell>
          <cell r="S2948">
            <v>1771</v>
          </cell>
          <cell r="T2948">
            <v>1798</v>
          </cell>
          <cell r="U2948">
            <v>1768</v>
          </cell>
          <cell r="V2948">
            <v>2034</v>
          </cell>
          <cell r="W2948">
            <v>525</v>
          </cell>
          <cell r="X2948">
            <v>1266</v>
          </cell>
          <cell r="Y2948">
            <v>1610</v>
          </cell>
          <cell r="Z2948">
            <v>1138</v>
          </cell>
          <cell r="AA2948">
            <v>1124</v>
          </cell>
          <cell r="AB2948">
            <v>976</v>
          </cell>
          <cell r="AC2948">
            <v>396</v>
          </cell>
          <cell r="AD2948">
            <v>209</v>
          </cell>
          <cell r="AE2948">
            <v>497</v>
          </cell>
          <cell r="AF2948">
            <v>314</v>
          </cell>
          <cell r="AG2948">
            <v>266</v>
          </cell>
          <cell r="AH2948">
            <v>147</v>
          </cell>
          <cell r="AI2948">
            <v>442</v>
          </cell>
          <cell r="AK2948">
            <v>558</v>
          </cell>
          <cell r="AL2948">
            <v>46</v>
          </cell>
          <cell r="AM2948">
            <v>71</v>
          </cell>
          <cell r="AN2948">
            <v>33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  <cell r="J2949">
            <v>58836</v>
          </cell>
          <cell r="L2949">
            <v>84</v>
          </cell>
          <cell r="M2949">
            <v>7227</v>
          </cell>
          <cell r="N2949">
            <v>1489</v>
          </cell>
          <cell r="O2949">
            <v>5858</v>
          </cell>
          <cell r="Q2949">
            <v>74</v>
          </cell>
          <cell r="R2949">
            <v>16008</v>
          </cell>
          <cell r="S2949">
            <v>3252</v>
          </cell>
          <cell r="T2949">
            <v>547</v>
          </cell>
          <cell r="U2949">
            <v>1453</v>
          </cell>
          <cell r="X2949">
            <v>16069</v>
          </cell>
          <cell r="Z2949">
            <v>36</v>
          </cell>
          <cell r="AB2949">
            <v>3857</v>
          </cell>
          <cell r="AE2949">
            <v>2882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  <cell r="J2950">
            <v>72877</v>
          </cell>
          <cell r="L2950">
            <v>6498</v>
          </cell>
          <cell r="M2950">
            <v>1574</v>
          </cell>
          <cell r="N2950">
            <v>10745</v>
          </cell>
          <cell r="O2950">
            <v>5861</v>
          </cell>
          <cell r="P2950">
            <v>5147</v>
          </cell>
          <cell r="Q2950">
            <v>4312</v>
          </cell>
          <cell r="R2950">
            <v>3016</v>
          </cell>
          <cell r="S2950">
            <v>4472</v>
          </cell>
          <cell r="T2950">
            <v>5303</v>
          </cell>
          <cell r="U2950">
            <v>2382</v>
          </cell>
          <cell r="V2950">
            <v>1574</v>
          </cell>
          <cell r="W2950">
            <v>9358</v>
          </cell>
          <cell r="X2950">
            <v>2399</v>
          </cell>
          <cell r="Y2950">
            <v>1235</v>
          </cell>
          <cell r="Z2950">
            <v>842</v>
          </cell>
          <cell r="AA2950">
            <v>311</v>
          </cell>
          <cell r="AB2950">
            <v>838</v>
          </cell>
          <cell r="AC2950">
            <v>536</v>
          </cell>
          <cell r="AD2950">
            <v>1313</v>
          </cell>
          <cell r="AE2950">
            <v>2794</v>
          </cell>
          <cell r="AF2950">
            <v>392</v>
          </cell>
          <cell r="AG2950">
            <v>213</v>
          </cell>
          <cell r="AI2950">
            <v>342</v>
          </cell>
          <cell r="AL2950">
            <v>742</v>
          </cell>
          <cell r="AM2950">
            <v>678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  <cell r="J2951">
            <v>258</v>
          </cell>
          <cell r="AL2951">
            <v>135</v>
          </cell>
          <cell r="AN2951">
            <v>123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  <cell r="J2952">
            <v>22659</v>
          </cell>
          <cell r="O2952">
            <v>1997</v>
          </cell>
          <cell r="Q2952">
            <v>5146</v>
          </cell>
          <cell r="R2952">
            <v>1119</v>
          </cell>
          <cell r="U2952">
            <v>3233</v>
          </cell>
          <cell r="AJ2952">
            <v>172</v>
          </cell>
          <cell r="AK2952">
            <v>3887</v>
          </cell>
          <cell r="AL2952">
            <v>7105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  <cell r="J2953">
            <v>3926</v>
          </cell>
          <cell r="Q2953">
            <v>50</v>
          </cell>
          <cell r="R2953">
            <v>273</v>
          </cell>
          <cell r="AB2953">
            <v>220</v>
          </cell>
          <cell r="AC2953">
            <v>73</v>
          </cell>
          <cell r="AH2953">
            <v>370</v>
          </cell>
          <cell r="AI2953">
            <v>24</v>
          </cell>
          <cell r="AJ2953">
            <v>66</v>
          </cell>
          <cell r="AK2953">
            <v>61</v>
          </cell>
          <cell r="AL2953">
            <v>769</v>
          </cell>
          <cell r="AM2953">
            <v>2020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717</v>
          </cell>
          <cell r="M2956">
            <v>312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  <cell r="J2960">
            <v>550</v>
          </cell>
          <cell r="P2960">
            <v>93</v>
          </cell>
          <cell r="Q2960">
            <v>62</v>
          </cell>
          <cell r="AK2960">
            <v>138</v>
          </cell>
          <cell r="AL2960">
            <v>45</v>
          </cell>
          <cell r="AN2960">
            <v>212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  <cell r="J2961">
            <v>1751</v>
          </cell>
          <cell r="P2961">
            <v>1751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  <cell r="J2962">
            <v>3273</v>
          </cell>
          <cell r="L2962">
            <v>513</v>
          </cell>
          <cell r="M2962">
            <v>233</v>
          </cell>
          <cell r="N2962">
            <v>826</v>
          </cell>
          <cell r="R2962">
            <v>169</v>
          </cell>
          <cell r="T2962">
            <v>876</v>
          </cell>
          <cell r="X2962">
            <v>371</v>
          </cell>
          <cell r="AK2962">
            <v>285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  <cell r="J2963">
            <v>148</v>
          </cell>
          <cell r="N2963">
            <v>15</v>
          </cell>
          <cell r="U2963">
            <v>133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  <cell r="J2965">
            <v>4467</v>
          </cell>
          <cell r="L2965">
            <v>49</v>
          </cell>
          <cell r="N2965">
            <v>26</v>
          </cell>
          <cell r="P2965">
            <v>695</v>
          </cell>
          <cell r="R2965">
            <v>151</v>
          </cell>
          <cell r="S2965">
            <v>1128</v>
          </cell>
          <cell r="T2965">
            <v>727</v>
          </cell>
          <cell r="U2965">
            <v>120</v>
          </cell>
          <cell r="V2965">
            <v>28</v>
          </cell>
          <cell r="X2965">
            <v>1370</v>
          </cell>
          <cell r="AK2965">
            <v>173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  <cell r="J2966">
            <v>898</v>
          </cell>
          <cell r="M2966">
            <v>898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  <cell r="J2967">
            <v>3864</v>
          </cell>
          <cell r="P2967">
            <v>3864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  <cell r="J2968">
            <v>19</v>
          </cell>
          <cell r="M2968">
            <v>19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  <cell r="J2972">
            <v>1492</v>
          </cell>
          <cell r="L2972">
            <v>142</v>
          </cell>
          <cell r="M2972">
            <v>41</v>
          </cell>
          <cell r="N2972">
            <v>188</v>
          </cell>
          <cell r="P2972">
            <v>125</v>
          </cell>
          <cell r="Q2972">
            <v>63</v>
          </cell>
          <cell r="T2972">
            <v>73</v>
          </cell>
          <cell r="U2972">
            <v>311</v>
          </cell>
          <cell r="AB2972">
            <v>145</v>
          </cell>
          <cell r="AC2972">
            <v>263</v>
          </cell>
          <cell r="AK2972">
            <v>40</v>
          </cell>
          <cell r="AN2972">
            <v>101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  <cell r="J2973">
            <v>4592</v>
          </cell>
          <cell r="O2973">
            <v>455</v>
          </cell>
          <cell r="AE2973">
            <v>3127</v>
          </cell>
          <cell r="AJ2973">
            <v>720</v>
          </cell>
          <cell r="AK2973">
            <v>290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  <cell r="J2974">
            <v>2650</v>
          </cell>
          <cell r="N2974">
            <v>117</v>
          </cell>
          <cell r="P2974">
            <v>66</v>
          </cell>
          <cell r="U2974">
            <v>344</v>
          </cell>
          <cell r="W2974">
            <v>819</v>
          </cell>
          <cell r="X2974">
            <v>91</v>
          </cell>
          <cell r="AE2974">
            <v>218</v>
          </cell>
          <cell r="AF2974">
            <v>979</v>
          </cell>
          <cell r="AK2974">
            <v>16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  <cell r="J2976">
            <v>1673</v>
          </cell>
          <cell r="AJ2976">
            <v>1673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  <cell r="J2977">
            <v>33</v>
          </cell>
          <cell r="AJ2977">
            <v>33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485584</v>
          </cell>
          <cell r="L2978">
            <v>15924</v>
          </cell>
          <cell r="M2978">
            <v>31665</v>
          </cell>
          <cell r="N2978">
            <v>29154</v>
          </cell>
          <cell r="O2978">
            <v>34390</v>
          </cell>
          <cell r="P2978">
            <v>25793</v>
          </cell>
          <cell r="Q2978">
            <v>32918</v>
          </cell>
          <cell r="R2978">
            <v>45940</v>
          </cell>
          <cell r="S2978">
            <v>26413</v>
          </cell>
          <cell r="T2978">
            <v>18609</v>
          </cell>
          <cell r="U2978">
            <v>15498</v>
          </cell>
          <cell r="V2978">
            <v>13077</v>
          </cell>
          <cell r="W2978">
            <v>7614</v>
          </cell>
          <cell r="X2978">
            <v>7881</v>
          </cell>
          <cell r="Y2978">
            <v>18839</v>
          </cell>
          <cell r="Z2978">
            <v>25700</v>
          </cell>
          <cell r="AA2978">
            <v>21698</v>
          </cell>
          <cell r="AB2978">
            <v>7574</v>
          </cell>
          <cell r="AC2978">
            <v>21226</v>
          </cell>
          <cell r="AD2978">
            <v>21529</v>
          </cell>
          <cell r="AE2978">
            <v>9404</v>
          </cell>
          <cell r="AF2978">
            <v>12801</v>
          </cell>
          <cell r="AG2978">
            <v>10211</v>
          </cell>
          <cell r="AH2978">
            <v>12102</v>
          </cell>
          <cell r="AI2978">
            <v>7621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3493</v>
          </cell>
          <cell r="L2979">
            <v>563</v>
          </cell>
          <cell r="M2979">
            <v>375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26537</v>
          </cell>
          <cell r="L2980">
            <v>120</v>
          </cell>
          <cell r="M2980">
            <v>2785</v>
          </cell>
          <cell r="N2980">
            <v>1731</v>
          </cell>
          <cell r="O2980">
            <v>2141</v>
          </cell>
          <cell r="P2980">
            <v>1091</v>
          </cell>
          <cell r="Q2980">
            <v>788</v>
          </cell>
          <cell r="R2980">
            <v>3113</v>
          </cell>
          <cell r="S2980">
            <v>1526</v>
          </cell>
          <cell r="T2980">
            <v>1398</v>
          </cell>
          <cell r="U2980">
            <v>1050</v>
          </cell>
          <cell r="V2980">
            <v>167</v>
          </cell>
          <cell r="X2980">
            <v>1052</v>
          </cell>
          <cell r="Y2980">
            <v>1049</v>
          </cell>
          <cell r="Z2980">
            <v>1999</v>
          </cell>
          <cell r="AA2980">
            <v>1044</v>
          </cell>
          <cell r="AB2980">
            <v>826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  <cell r="J2984">
            <v>5982</v>
          </cell>
          <cell r="L2984">
            <v>72</v>
          </cell>
          <cell r="M2984">
            <v>1124</v>
          </cell>
          <cell r="N2984">
            <v>424</v>
          </cell>
          <cell r="O2984">
            <v>287</v>
          </cell>
          <cell r="P2984">
            <v>1064</v>
          </cell>
          <cell r="Q2984">
            <v>339</v>
          </cell>
          <cell r="R2984">
            <v>233</v>
          </cell>
          <cell r="S2984">
            <v>44</v>
          </cell>
          <cell r="T2984">
            <v>62</v>
          </cell>
          <cell r="U2984">
            <v>403</v>
          </cell>
          <cell r="V2984">
            <v>640</v>
          </cell>
          <cell r="Y2984">
            <v>135</v>
          </cell>
          <cell r="Z2984">
            <v>103</v>
          </cell>
          <cell r="AB2984">
            <v>51</v>
          </cell>
          <cell r="AC2984">
            <v>245</v>
          </cell>
          <cell r="AD2984">
            <v>303</v>
          </cell>
          <cell r="AF2984">
            <v>103</v>
          </cell>
          <cell r="AG2984">
            <v>156</v>
          </cell>
          <cell r="AL2984">
            <v>194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  <cell r="J2985">
            <v>7111</v>
          </cell>
          <cell r="M2985">
            <v>3921</v>
          </cell>
          <cell r="N2985">
            <v>493</v>
          </cell>
          <cell r="P2985">
            <v>104</v>
          </cell>
          <cell r="R2985">
            <v>990</v>
          </cell>
          <cell r="T2985">
            <v>1062</v>
          </cell>
          <cell r="AH2985">
            <v>541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  <cell r="J2986">
            <v>23322</v>
          </cell>
          <cell r="L2986">
            <v>1028</v>
          </cell>
          <cell r="M2986">
            <v>3118</v>
          </cell>
          <cell r="N2986">
            <v>1762</v>
          </cell>
          <cell r="O2986">
            <v>934</v>
          </cell>
          <cell r="P2986">
            <v>3608</v>
          </cell>
          <cell r="Q2986">
            <v>1066</v>
          </cell>
          <cell r="R2986">
            <v>1776</v>
          </cell>
          <cell r="T2986">
            <v>849</v>
          </cell>
          <cell r="U2986">
            <v>696</v>
          </cell>
          <cell r="V2986">
            <v>2535</v>
          </cell>
          <cell r="W2986">
            <v>834</v>
          </cell>
          <cell r="X2986">
            <v>855</v>
          </cell>
          <cell r="Y2986">
            <v>325</v>
          </cell>
          <cell r="AA2986">
            <v>1207</v>
          </cell>
          <cell r="AC2986">
            <v>61</v>
          </cell>
          <cell r="AD2986">
            <v>127</v>
          </cell>
          <cell r="AE2986">
            <v>325</v>
          </cell>
          <cell r="AG2986">
            <v>1101</v>
          </cell>
          <cell r="AH2986">
            <v>356</v>
          </cell>
          <cell r="AI2986">
            <v>148</v>
          </cell>
          <cell r="AJ2986">
            <v>42</v>
          </cell>
          <cell r="AK2986">
            <v>201</v>
          </cell>
          <cell r="AL2986">
            <v>189</v>
          </cell>
          <cell r="AM2986">
            <v>179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  <cell r="J2987">
            <v>10815</v>
          </cell>
          <cell r="L2987">
            <v>529</v>
          </cell>
          <cell r="M2987">
            <v>1235</v>
          </cell>
          <cell r="N2987">
            <v>1043</v>
          </cell>
          <cell r="O2987">
            <v>1188</v>
          </cell>
          <cell r="P2987">
            <v>1054</v>
          </cell>
          <cell r="Q2987">
            <v>630</v>
          </cell>
          <cell r="R2987">
            <v>1233</v>
          </cell>
          <cell r="S2987">
            <v>397</v>
          </cell>
          <cell r="T2987">
            <v>286</v>
          </cell>
          <cell r="U2987">
            <v>402</v>
          </cell>
          <cell r="V2987">
            <v>800</v>
          </cell>
          <cell r="W2987">
            <v>334</v>
          </cell>
          <cell r="X2987">
            <v>55</v>
          </cell>
          <cell r="Y2987">
            <v>145</v>
          </cell>
          <cell r="Z2987">
            <v>100</v>
          </cell>
          <cell r="AA2987">
            <v>349</v>
          </cell>
          <cell r="AB2987">
            <v>240</v>
          </cell>
          <cell r="AC2987">
            <v>144</v>
          </cell>
          <cell r="AD2987">
            <v>131</v>
          </cell>
          <cell r="AG2987">
            <v>286</v>
          </cell>
          <cell r="AH2987">
            <v>20</v>
          </cell>
          <cell r="AI2987">
            <v>40</v>
          </cell>
          <cell r="AK2987">
            <v>96</v>
          </cell>
          <cell r="AM2987">
            <v>63</v>
          </cell>
          <cell r="AN2987">
            <v>15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  <cell r="J2988">
            <v>761</v>
          </cell>
          <cell r="L2988">
            <v>109</v>
          </cell>
          <cell r="O2988">
            <v>233</v>
          </cell>
          <cell r="U2988">
            <v>419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  <cell r="J2989">
            <v>21518</v>
          </cell>
          <cell r="L2989">
            <v>269</v>
          </cell>
          <cell r="M2989">
            <v>1069</v>
          </cell>
          <cell r="N2989">
            <v>619</v>
          </cell>
          <cell r="O2989">
            <v>6208</v>
          </cell>
          <cell r="P2989">
            <v>3790</v>
          </cell>
          <cell r="R2989">
            <v>1256</v>
          </cell>
          <cell r="S2989">
            <v>462</v>
          </cell>
          <cell r="T2989">
            <v>207</v>
          </cell>
          <cell r="U2989">
            <v>707</v>
          </cell>
          <cell r="V2989">
            <v>243</v>
          </cell>
          <cell r="W2989">
            <v>53</v>
          </cell>
          <cell r="Y2989">
            <v>819</v>
          </cell>
          <cell r="Z2989">
            <v>85</v>
          </cell>
          <cell r="AA2989">
            <v>96</v>
          </cell>
          <cell r="AB2989">
            <v>72</v>
          </cell>
          <cell r="AC2989">
            <v>591</v>
          </cell>
          <cell r="AF2989">
            <v>251</v>
          </cell>
          <cell r="AG2989">
            <v>172</v>
          </cell>
          <cell r="AI2989">
            <v>85</v>
          </cell>
          <cell r="AJ2989">
            <v>39</v>
          </cell>
          <cell r="AL2989">
            <v>4425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  <cell r="J2990">
            <v>1772</v>
          </cell>
          <cell r="M2990">
            <v>480</v>
          </cell>
          <cell r="R2990">
            <v>754</v>
          </cell>
          <cell r="Y2990">
            <v>192</v>
          </cell>
          <cell r="AA2990">
            <v>107</v>
          </cell>
          <cell r="AE2990">
            <v>239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  <cell r="J2991">
            <v>30280</v>
          </cell>
          <cell r="M2991">
            <v>2991</v>
          </cell>
          <cell r="N2991">
            <v>2293</v>
          </cell>
          <cell r="O2991">
            <v>2485</v>
          </cell>
          <cell r="P2991">
            <v>4728</v>
          </cell>
          <cell r="R2991">
            <v>5018</v>
          </cell>
          <cell r="T2991">
            <v>1852</v>
          </cell>
          <cell r="U2991">
            <v>1059</v>
          </cell>
          <cell r="W2991">
            <v>6139</v>
          </cell>
          <cell r="X2991">
            <v>2804</v>
          </cell>
          <cell r="AF2991">
            <v>850</v>
          </cell>
          <cell r="AG2991">
            <v>61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  <cell r="J2992">
            <v>6427</v>
          </cell>
          <cell r="N2992">
            <v>24</v>
          </cell>
          <cell r="O2992">
            <v>919</v>
          </cell>
          <cell r="P2992">
            <v>505</v>
          </cell>
          <cell r="Q2992">
            <v>816</v>
          </cell>
          <cell r="T2992">
            <v>2170</v>
          </cell>
          <cell r="U2992">
            <v>1797</v>
          </cell>
          <cell r="X2992">
            <v>87</v>
          </cell>
          <cell r="Y2992">
            <v>65</v>
          </cell>
          <cell r="AC2992">
            <v>19</v>
          </cell>
          <cell r="AF2992">
            <v>25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  <cell r="J2993">
            <v>300</v>
          </cell>
          <cell r="M2993">
            <v>246</v>
          </cell>
          <cell r="X2993">
            <v>54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  <cell r="J2994">
            <v>1282</v>
          </cell>
          <cell r="AB2994">
            <v>1282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  <cell r="J2995">
            <v>5052</v>
          </cell>
          <cell r="R2995">
            <v>4921</v>
          </cell>
          <cell r="W2995">
            <v>131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  <cell r="J2996">
            <v>17835</v>
          </cell>
          <cell r="L2996">
            <v>482</v>
          </cell>
          <cell r="M2996">
            <v>663</v>
          </cell>
          <cell r="N2996">
            <v>514</v>
          </cell>
          <cell r="O2996">
            <v>1003</v>
          </cell>
          <cell r="P2996">
            <v>1462</v>
          </cell>
          <cell r="Q2996">
            <v>1716</v>
          </cell>
          <cell r="R2996">
            <v>769</v>
          </cell>
          <cell r="S2996">
            <v>274</v>
          </cell>
          <cell r="T2996">
            <v>1351</v>
          </cell>
          <cell r="U2996">
            <v>506</v>
          </cell>
          <cell r="V2996">
            <v>572</v>
          </cell>
          <cell r="W2996">
            <v>524</v>
          </cell>
          <cell r="X2996">
            <v>452</v>
          </cell>
          <cell r="Y2996">
            <v>893</v>
          </cell>
          <cell r="Z2996">
            <v>330</v>
          </cell>
          <cell r="AB2996">
            <v>334</v>
          </cell>
          <cell r="AC2996">
            <v>625</v>
          </cell>
          <cell r="AD2996">
            <v>991</v>
          </cell>
          <cell r="AE2996">
            <v>401</v>
          </cell>
          <cell r="AF2996">
            <v>670</v>
          </cell>
          <cell r="AG2996">
            <v>589</v>
          </cell>
          <cell r="AH2996">
            <v>83</v>
          </cell>
          <cell r="AI2996">
            <v>653</v>
          </cell>
          <cell r="AJ2996">
            <v>15</v>
          </cell>
          <cell r="AK2996">
            <v>1114</v>
          </cell>
          <cell r="AL2996">
            <v>645</v>
          </cell>
          <cell r="AM2996">
            <v>204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  <cell r="J2997">
            <v>3023</v>
          </cell>
          <cell r="M2997">
            <v>149</v>
          </cell>
          <cell r="N2997">
            <v>392</v>
          </cell>
          <cell r="O2997">
            <v>67</v>
          </cell>
          <cell r="P2997">
            <v>349</v>
          </cell>
          <cell r="Q2997">
            <v>33</v>
          </cell>
          <cell r="R2997">
            <v>272</v>
          </cell>
          <cell r="AC2997">
            <v>15</v>
          </cell>
          <cell r="AD2997">
            <v>1732</v>
          </cell>
          <cell r="AK2997">
            <v>14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  <cell r="J2998">
            <v>22562</v>
          </cell>
          <cell r="L2998">
            <v>40</v>
          </cell>
          <cell r="M2998">
            <v>1058</v>
          </cell>
          <cell r="N2998">
            <v>888</v>
          </cell>
          <cell r="O2998">
            <v>618</v>
          </cell>
          <cell r="P2998">
            <v>316</v>
          </cell>
          <cell r="Q2998">
            <v>1489</v>
          </cell>
          <cell r="R2998">
            <v>842</v>
          </cell>
          <cell r="S2998">
            <v>928</v>
          </cell>
          <cell r="T2998">
            <v>507</v>
          </cell>
          <cell r="U2998">
            <v>2149</v>
          </cell>
          <cell r="V2998">
            <v>311</v>
          </cell>
          <cell r="W2998">
            <v>1348</v>
          </cell>
          <cell r="Y2998">
            <v>1234</v>
          </cell>
          <cell r="Z2998">
            <v>5666</v>
          </cell>
          <cell r="AA2998">
            <v>168</v>
          </cell>
          <cell r="AB2998">
            <v>1049</v>
          </cell>
          <cell r="AC2998">
            <v>274</v>
          </cell>
          <cell r="AD2998">
            <v>209</v>
          </cell>
          <cell r="AF2998">
            <v>22</v>
          </cell>
          <cell r="AG2998">
            <v>303</v>
          </cell>
          <cell r="AH2998">
            <v>37</v>
          </cell>
          <cell r="AI2998">
            <v>36</v>
          </cell>
          <cell r="AJ2998">
            <v>1314</v>
          </cell>
          <cell r="AK2998">
            <v>62</v>
          </cell>
          <cell r="AL2998">
            <v>37</v>
          </cell>
          <cell r="AM2998">
            <v>1657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  <cell r="J2999">
            <v>524</v>
          </cell>
          <cell r="AI2999">
            <v>149</v>
          </cell>
          <cell r="AK2999">
            <v>132</v>
          </cell>
          <cell r="AL2999">
            <v>243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  <cell r="J3000">
            <v>12860</v>
          </cell>
          <cell r="AJ3000">
            <v>3913</v>
          </cell>
          <cell r="AK3000">
            <v>8732</v>
          </cell>
          <cell r="AN3000">
            <v>215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  <cell r="J3001">
            <v>1444</v>
          </cell>
          <cell r="AH3001">
            <v>246</v>
          </cell>
          <cell r="AJ3001">
            <v>1177</v>
          </cell>
          <cell r="AM3001">
            <v>21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312148</v>
          </cell>
          <cell r="L3002">
            <v>22410</v>
          </cell>
          <cell r="M3002">
            <v>39909</v>
          </cell>
          <cell r="N3002">
            <v>27793</v>
          </cell>
          <cell r="O3002">
            <v>23331</v>
          </cell>
          <cell r="P3002">
            <v>15033</v>
          </cell>
          <cell r="Q3002">
            <v>17321</v>
          </cell>
          <cell r="R3002">
            <v>15903</v>
          </cell>
          <cell r="S3002">
            <v>18282</v>
          </cell>
          <cell r="T3002">
            <v>19988</v>
          </cell>
          <cell r="U3002">
            <v>12405</v>
          </cell>
          <cell r="V3002">
            <v>6526</v>
          </cell>
          <cell r="W3002">
            <v>7402</v>
          </cell>
          <cell r="X3002">
            <v>10699</v>
          </cell>
          <cell r="Y3002">
            <v>9970</v>
          </cell>
          <cell r="Z3002">
            <v>7586</v>
          </cell>
          <cell r="AA3002">
            <v>8043</v>
          </cell>
          <cell r="AB3002">
            <v>6494</v>
          </cell>
          <cell r="AC3002">
            <v>6528</v>
          </cell>
          <cell r="AD3002">
            <v>6671</v>
          </cell>
          <cell r="AE3002">
            <v>4735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1079</v>
          </cell>
          <cell r="N3003">
            <v>446</v>
          </cell>
          <cell r="P3003">
            <v>72</v>
          </cell>
          <cell r="Q3003">
            <v>24</v>
          </cell>
          <cell r="S3003">
            <v>358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6926</v>
          </cell>
          <cell r="L3004">
            <v>487</v>
          </cell>
          <cell r="M3004">
            <v>661</v>
          </cell>
          <cell r="N3004">
            <v>607</v>
          </cell>
          <cell r="O3004">
            <v>652</v>
          </cell>
          <cell r="P3004">
            <v>829</v>
          </cell>
          <cell r="Q3004">
            <v>523</v>
          </cell>
          <cell r="R3004">
            <v>487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307</v>
          </cell>
          <cell r="AC3004">
            <v>20</v>
          </cell>
          <cell r="AD3004">
            <v>12</v>
          </cell>
          <cell r="AE3004">
            <v>662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2417</v>
          </cell>
          <cell r="L3005">
            <v>154</v>
          </cell>
          <cell r="M3005">
            <v>145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500</v>
          </cell>
          <cell r="L3007">
            <v>147</v>
          </cell>
          <cell r="T3007">
            <v>226</v>
          </cell>
          <cell r="Z3007">
            <v>127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  <cell r="J3008">
            <v>4615</v>
          </cell>
          <cell r="L3008">
            <v>92</v>
          </cell>
          <cell r="M3008">
            <v>611</v>
          </cell>
          <cell r="N3008">
            <v>721</v>
          </cell>
          <cell r="O3008">
            <v>403</v>
          </cell>
          <cell r="P3008">
            <v>158</v>
          </cell>
          <cell r="R3008">
            <v>421</v>
          </cell>
          <cell r="S3008">
            <v>115</v>
          </cell>
          <cell r="T3008">
            <v>499</v>
          </cell>
          <cell r="Z3008">
            <v>42</v>
          </cell>
          <cell r="AA3008">
            <v>118</v>
          </cell>
          <cell r="AB3008">
            <v>502</v>
          </cell>
          <cell r="AC3008">
            <v>524</v>
          </cell>
          <cell r="AD3008">
            <v>22</v>
          </cell>
          <cell r="AL3008">
            <v>387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  <cell r="J3009">
            <v>974</v>
          </cell>
          <cell r="N3009">
            <v>660</v>
          </cell>
          <cell r="AC3009">
            <v>314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  <cell r="J3010">
            <v>15979</v>
          </cell>
          <cell r="L3010">
            <v>934</v>
          </cell>
          <cell r="M3010">
            <v>2538</v>
          </cell>
          <cell r="N3010">
            <v>2358</v>
          </cell>
          <cell r="O3010">
            <v>138</v>
          </cell>
          <cell r="P3010">
            <v>154</v>
          </cell>
          <cell r="Q3010">
            <v>428</v>
          </cell>
          <cell r="R3010">
            <v>227</v>
          </cell>
          <cell r="S3010">
            <v>823</v>
          </cell>
          <cell r="T3010">
            <v>963</v>
          </cell>
          <cell r="U3010">
            <v>1504</v>
          </cell>
          <cell r="V3010">
            <v>63</v>
          </cell>
          <cell r="W3010">
            <v>1397</v>
          </cell>
          <cell r="X3010">
            <v>399</v>
          </cell>
          <cell r="Z3010">
            <v>523</v>
          </cell>
          <cell r="AA3010">
            <v>349</v>
          </cell>
          <cell r="AB3010">
            <v>113</v>
          </cell>
          <cell r="AC3010">
            <v>1504</v>
          </cell>
          <cell r="AD3010">
            <v>535</v>
          </cell>
          <cell r="AF3010">
            <v>164</v>
          </cell>
          <cell r="AG3010">
            <v>239</v>
          </cell>
          <cell r="AI3010">
            <v>60</v>
          </cell>
          <cell r="AJ3010">
            <v>344</v>
          </cell>
          <cell r="AK3010">
            <v>193</v>
          </cell>
          <cell r="AM3010">
            <v>29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  <cell r="J3011">
            <v>11031</v>
          </cell>
          <cell r="L3011">
            <v>592</v>
          </cell>
          <cell r="M3011">
            <v>1173</v>
          </cell>
          <cell r="N3011">
            <v>1696</v>
          </cell>
          <cell r="O3011">
            <v>1333</v>
          </cell>
          <cell r="P3011">
            <v>1002</v>
          </cell>
          <cell r="Q3011">
            <v>163</v>
          </cell>
          <cell r="R3011">
            <v>604</v>
          </cell>
          <cell r="S3011">
            <v>565</v>
          </cell>
          <cell r="T3011">
            <v>772</v>
          </cell>
          <cell r="U3011">
            <v>186</v>
          </cell>
          <cell r="V3011">
            <v>524</v>
          </cell>
          <cell r="W3011">
            <v>150</v>
          </cell>
          <cell r="X3011">
            <v>456</v>
          </cell>
          <cell r="Y3011">
            <v>205</v>
          </cell>
          <cell r="Z3011">
            <v>794</v>
          </cell>
          <cell r="AA3011">
            <v>136</v>
          </cell>
          <cell r="AB3011">
            <v>116</v>
          </cell>
          <cell r="AD3011">
            <v>174</v>
          </cell>
          <cell r="AE3011">
            <v>103</v>
          </cell>
          <cell r="AF3011">
            <v>23</v>
          </cell>
          <cell r="AH3011">
            <v>179</v>
          </cell>
          <cell r="AI3011">
            <v>23</v>
          </cell>
          <cell r="AJ3011">
            <v>62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  <cell r="J3012">
            <v>587</v>
          </cell>
          <cell r="N3012">
            <v>388</v>
          </cell>
          <cell r="S3012">
            <v>143</v>
          </cell>
          <cell r="T3012">
            <v>36</v>
          </cell>
          <cell r="AM3012">
            <v>20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  <cell r="J3013">
            <v>12228</v>
          </cell>
          <cell r="L3013">
            <v>974</v>
          </cell>
          <cell r="M3013">
            <v>911</v>
          </cell>
          <cell r="N3013">
            <v>153</v>
          </cell>
          <cell r="O3013">
            <v>1314</v>
          </cell>
          <cell r="P3013">
            <v>98</v>
          </cell>
          <cell r="Q3013">
            <v>1470</v>
          </cell>
          <cell r="R3013">
            <v>1662</v>
          </cell>
          <cell r="S3013">
            <v>244</v>
          </cell>
          <cell r="V3013">
            <v>68</v>
          </cell>
          <cell r="W3013">
            <v>537</v>
          </cell>
          <cell r="X3013">
            <v>884</v>
          </cell>
          <cell r="Y3013">
            <v>122</v>
          </cell>
          <cell r="Z3013">
            <v>375</v>
          </cell>
          <cell r="AA3013">
            <v>26</v>
          </cell>
          <cell r="AB3013">
            <v>1045</v>
          </cell>
          <cell r="AC3013">
            <v>1720</v>
          </cell>
          <cell r="AD3013">
            <v>156</v>
          </cell>
          <cell r="AG3013">
            <v>45</v>
          </cell>
          <cell r="AH3013">
            <v>23</v>
          </cell>
          <cell r="AI3013">
            <v>61</v>
          </cell>
          <cell r="AJ3013">
            <v>340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  <cell r="J3014">
            <v>1387</v>
          </cell>
          <cell r="M3014">
            <v>149</v>
          </cell>
          <cell r="P3014">
            <v>757</v>
          </cell>
          <cell r="S3014">
            <v>120</v>
          </cell>
          <cell r="Y3014">
            <v>331</v>
          </cell>
          <cell r="AC3014">
            <v>30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  <cell r="J3015">
            <v>34518</v>
          </cell>
          <cell r="M3015">
            <v>1241</v>
          </cell>
          <cell r="N3015">
            <v>2955</v>
          </cell>
          <cell r="O3015">
            <v>6655</v>
          </cell>
          <cell r="P3015">
            <v>3962</v>
          </cell>
          <cell r="Q3015">
            <v>4000</v>
          </cell>
          <cell r="R3015">
            <v>1466</v>
          </cell>
          <cell r="T3015">
            <v>518</v>
          </cell>
          <cell r="U3015">
            <v>2399</v>
          </cell>
          <cell r="V3015">
            <v>4643</v>
          </cell>
          <cell r="Z3015">
            <v>5048</v>
          </cell>
          <cell r="AA3015">
            <v>1631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  <cell r="J3016">
            <v>8264</v>
          </cell>
          <cell r="N3016">
            <v>1874</v>
          </cell>
          <cell r="O3016">
            <v>1064</v>
          </cell>
          <cell r="P3016">
            <v>1244</v>
          </cell>
          <cell r="R3016">
            <v>38</v>
          </cell>
          <cell r="Y3016">
            <v>570</v>
          </cell>
          <cell r="AA3016">
            <v>2298</v>
          </cell>
          <cell r="AC3016">
            <v>1176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  <cell r="J3017">
            <v>439</v>
          </cell>
          <cell r="O3017">
            <v>72</v>
          </cell>
          <cell r="U3017">
            <v>147</v>
          </cell>
          <cell r="AA3017">
            <v>220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  <cell r="J3018">
            <v>2874</v>
          </cell>
          <cell r="AE3018">
            <v>2874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  <cell r="J3019">
            <v>3220</v>
          </cell>
          <cell r="S3019">
            <v>486</v>
          </cell>
          <cell r="AA3019">
            <v>2470</v>
          </cell>
          <cell r="AC3019">
            <v>264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  <cell r="J3020">
            <v>16256</v>
          </cell>
          <cell r="L3020">
            <v>357</v>
          </cell>
          <cell r="M3020">
            <v>2416</v>
          </cell>
          <cell r="N3020">
            <v>472</v>
          </cell>
          <cell r="O3020">
            <v>625</v>
          </cell>
          <cell r="P3020">
            <v>1364</v>
          </cell>
          <cell r="Q3020">
            <v>768</v>
          </cell>
          <cell r="R3020">
            <v>1029</v>
          </cell>
          <cell r="S3020">
            <v>1119</v>
          </cell>
          <cell r="T3020">
            <v>872</v>
          </cell>
          <cell r="U3020">
            <v>301</v>
          </cell>
          <cell r="V3020">
            <v>383</v>
          </cell>
          <cell r="W3020">
            <v>54</v>
          </cell>
          <cell r="X3020">
            <v>434</v>
          </cell>
          <cell r="Y3020">
            <v>471</v>
          </cell>
          <cell r="Z3020">
            <v>264</v>
          </cell>
          <cell r="AA3020">
            <v>300</v>
          </cell>
          <cell r="AB3020">
            <v>661</v>
          </cell>
          <cell r="AC3020">
            <v>516</v>
          </cell>
          <cell r="AD3020">
            <v>679</v>
          </cell>
          <cell r="AE3020">
            <v>223</v>
          </cell>
          <cell r="AF3020">
            <v>581</v>
          </cell>
          <cell r="AG3020">
            <v>482</v>
          </cell>
          <cell r="AH3020">
            <v>392</v>
          </cell>
          <cell r="AI3020">
            <v>59</v>
          </cell>
          <cell r="AJ3020">
            <v>458</v>
          </cell>
          <cell r="AL3020">
            <v>911</v>
          </cell>
          <cell r="AM3020">
            <v>65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  <cell r="J3021">
            <v>12281</v>
          </cell>
          <cell r="M3021">
            <v>6616</v>
          </cell>
          <cell r="N3021">
            <v>1215</v>
          </cell>
          <cell r="O3021">
            <v>323</v>
          </cell>
          <cell r="P3021">
            <v>101</v>
          </cell>
          <cell r="S3021">
            <v>14</v>
          </cell>
          <cell r="T3021">
            <v>73</v>
          </cell>
          <cell r="V3021">
            <v>171</v>
          </cell>
          <cell r="Z3021">
            <v>18</v>
          </cell>
          <cell r="AD3021">
            <v>14</v>
          </cell>
          <cell r="AF3021">
            <v>3636</v>
          </cell>
          <cell r="AM3021">
            <v>100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  <cell r="J3022">
            <v>13081</v>
          </cell>
          <cell r="L3022">
            <v>745</v>
          </cell>
          <cell r="M3022">
            <v>1537</v>
          </cell>
          <cell r="N3022">
            <v>257</v>
          </cell>
          <cell r="O3022">
            <v>679</v>
          </cell>
          <cell r="P3022">
            <v>52</v>
          </cell>
          <cell r="R3022">
            <v>350</v>
          </cell>
          <cell r="S3022">
            <v>731</v>
          </cell>
          <cell r="T3022">
            <v>1419</v>
          </cell>
          <cell r="U3022">
            <v>385</v>
          </cell>
          <cell r="V3022">
            <v>100</v>
          </cell>
          <cell r="W3022">
            <v>696</v>
          </cell>
          <cell r="X3022">
            <v>441</v>
          </cell>
          <cell r="Y3022">
            <v>194</v>
          </cell>
          <cell r="Z3022">
            <v>202</v>
          </cell>
          <cell r="AA3022">
            <v>130</v>
          </cell>
          <cell r="AB3022">
            <v>1941</v>
          </cell>
          <cell r="AC3022">
            <v>31</v>
          </cell>
          <cell r="AE3022">
            <v>36</v>
          </cell>
          <cell r="AF3022">
            <v>20</v>
          </cell>
          <cell r="AG3022">
            <v>15</v>
          </cell>
          <cell r="AJ3022">
            <v>2155</v>
          </cell>
          <cell r="AK3022">
            <v>15</v>
          </cell>
          <cell r="AM3022">
            <v>950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  <cell r="J3023">
            <v>1586</v>
          </cell>
          <cell r="M3023">
            <v>37</v>
          </cell>
          <cell r="O3023">
            <v>101</v>
          </cell>
          <cell r="T3023">
            <v>583</v>
          </cell>
          <cell r="AE3023">
            <v>662</v>
          </cell>
          <cell r="AJ3023">
            <v>203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  <cell r="J3024">
            <v>7063</v>
          </cell>
          <cell r="AI3024">
            <v>7063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  <cell r="J3025">
            <v>187</v>
          </cell>
          <cell r="AE3025">
            <v>28</v>
          </cell>
          <cell r="AL3025">
            <v>159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364474</v>
          </cell>
          <cell r="L3026">
            <v>12686</v>
          </cell>
          <cell r="M3026">
            <v>55960</v>
          </cell>
          <cell r="N3026">
            <v>46734</v>
          </cell>
          <cell r="O3026">
            <v>23057</v>
          </cell>
          <cell r="P3026">
            <v>19923</v>
          </cell>
          <cell r="Q3026">
            <v>18184</v>
          </cell>
          <cell r="R3026">
            <v>16453</v>
          </cell>
          <cell r="S3026">
            <v>21393</v>
          </cell>
          <cell r="T3026">
            <v>15198</v>
          </cell>
          <cell r="U3026">
            <v>18520</v>
          </cell>
          <cell r="V3026">
            <v>15262</v>
          </cell>
          <cell r="W3026">
            <v>11990</v>
          </cell>
          <cell r="X3026">
            <v>11459</v>
          </cell>
          <cell r="Y3026">
            <v>10303</v>
          </cell>
          <cell r="Z3026">
            <v>9685</v>
          </cell>
          <cell r="AA3026">
            <v>11694</v>
          </cell>
          <cell r="AB3026">
            <v>7770</v>
          </cell>
          <cell r="AC3026">
            <v>5144</v>
          </cell>
          <cell r="AD3026">
            <v>6084</v>
          </cell>
          <cell r="AE3026">
            <v>5410</v>
          </cell>
          <cell r="AF3026">
            <v>3541</v>
          </cell>
          <cell r="AG3026">
            <v>3039</v>
          </cell>
          <cell r="AH3026">
            <v>3635</v>
          </cell>
          <cell r="AI3026">
            <v>3728</v>
          </cell>
          <cell r="AJ3026">
            <v>1541</v>
          </cell>
          <cell r="AK3026">
            <v>2201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1027</v>
          </cell>
          <cell r="M3027">
            <v>436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35779</v>
          </cell>
          <cell r="L3028">
            <v>4279</v>
          </cell>
          <cell r="M3028">
            <v>7985</v>
          </cell>
          <cell r="N3028">
            <v>4617</v>
          </cell>
          <cell r="O3028">
            <v>1143</v>
          </cell>
          <cell r="P3028">
            <v>1794</v>
          </cell>
          <cell r="Q3028">
            <v>1095</v>
          </cell>
          <cell r="R3028">
            <v>1459</v>
          </cell>
          <cell r="S3028">
            <v>2053</v>
          </cell>
          <cell r="T3028">
            <v>771</v>
          </cell>
          <cell r="U3028">
            <v>1245</v>
          </cell>
          <cell r="V3028">
            <v>965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1239</v>
          </cell>
          <cell r="AD3028">
            <v>598</v>
          </cell>
          <cell r="AE3028">
            <v>757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3003</v>
          </cell>
          <cell r="L3031">
            <v>256</v>
          </cell>
          <cell r="M3031">
            <v>386</v>
          </cell>
          <cell r="N3031">
            <v>776</v>
          </cell>
          <cell r="S3031">
            <v>987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  <cell r="J3032">
            <v>5542</v>
          </cell>
          <cell r="L3032">
            <v>468</v>
          </cell>
          <cell r="M3032">
            <v>234</v>
          </cell>
          <cell r="N3032">
            <v>516</v>
          </cell>
          <cell r="P3032">
            <v>659</v>
          </cell>
          <cell r="Q3032">
            <v>693</v>
          </cell>
          <cell r="R3032">
            <v>375</v>
          </cell>
          <cell r="S3032">
            <v>58</v>
          </cell>
          <cell r="T3032">
            <v>246</v>
          </cell>
          <cell r="U3032">
            <v>246</v>
          </cell>
          <cell r="X3032">
            <v>1619</v>
          </cell>
          <cell r="Y3032">
            <v>66</v>
          </cell>
          <cell r="Z3032">
            <v>35</v>
          </cell>
          <cell r="AB3032">
            <v>207</v>
          </cell>
          <cell r="AC3032">
            <v>120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  <cell r="J3033">
            <v>14643</v>
          </cell>
          <cell r="M3033">
            <v>2215</v>
          </cell>
          <cell r="Q3033">
            <v>476</v>
          </cell>
          <cell r="T3033">
            <v>142</v>
          </cell>
          <cell r="U3033">
            <v>1000</v>
          </cell>
          <cell r="AK3033">
            <v>10810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  <cell r="J3034">
            <v>29137</v>
          </cell>
          <cell r="L3034">
            <v>455</v>
          </cell>
          <cell r="M3034">
            <v>1845</v>
          </cell>
          <cell r="N3034">
            <v>2560</v>
          </cell>
          <cell r="O3034">
            <v>2979</v>
          </cell>
          <cell r="P3034">
            <v>4283</v>
          </cell>
          <cell r="Q3034">
            <v>1454</v>
          </cell>
          <cell r="R3034">
            <v>1347</v>
          </cell>
          <cell r="S3034">
            <v>727</v>
          </cell>
          <cell r="T3034">
            <v>1886</v>
          </cell>
          <cell r="U3034">
            <v>2056</v>
          </cell>
          <cell r="V3034">
            <v>468</v>
          </cell>
          <cell r="W3034">
            <v>75</v>
          </cell>
          <cell r="X3034">
            <v>1253</v>
          </cell>
          <cell r="Y3034">
            <v>1106</v>
          </cell>
          <cell r="Z3034">
            <v>870</v>
          </cell>
          <cell r="AA3034">
            <v>1966</v>
          </cell>
          <cell r="AB3034">
            <v>58</v>
          </cell>
          <cell r="AC3034">
            <v>1540</v>
          </cell>
          <cell r="AD3034">
            <v>1475</v>
          </cell>
          <cell r="AE3034">
            <v>207</v>
          </cell>
          <cell r="AF3034">
            <v>24</v>
          </cell>
          <cell r="AG3034">
            <v>197</v>
          </cell>
          <cell r="AJ3034">
            <v>141</v>
          </cell>
          <cell r="AM3034">
            <v>165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  <cell r="J3035">
            <v>9138</v>
          </cell>
          <cell r="L3035">
            <v>107</v>
          </cell>
          <cell r="M3035">
            <v>1643</v>
          </cell>
          <cell r="N3035">
            <v>831</v>
          </cell>
          <cell r="O3035">
            <v>313</v>
          </cell>
          <cell r="P3035">
            <v>2094</v>
          </cell>
          <cell r="Q3035">
            <v>611</v>
          </cell>
          <cell r="R3035">
            <v>203</v>
          </cell>
          <cell r="S3035">
            <v>57</v>
          </cell>
          <cell r="T3035">
            <v>212</v>
          </cell>
          <cell r="U3035">
            <v>318</v>
          </cell>
          <cell r="V3035">
            <v>122</v>
          </cell>
          <cell r="W3035">
            <v>262</v>
          </cell>
          <cell r="X3035">
            <v>291</v>
          </cell>
          <cell r="Y3035">
            <v>623</v>
          </cell>
          <cell r="Z3035">
            <v>119</v>
          </cell>
          <cell r="AA3035">
            <v>259</v>
          </cell>
          <cell r="AB3035">
            <v>223</v>
          </cell>
          <cell r="AC3035">
            <v>137</v>
          </cell>
          <cell r="AD3035">
            <v>151</v>
          </cell>
          <cell r="AE3035">
            <v>137</v>
          </cell>
          <cell r="AF3035">
            <v>126</v>
          </cell>
          <cell r="AI3035">
            <v>189</v>
          </cell>
          <cell r="AJ3035">
            <v>110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  <cell r="J3036">
            <v>323</v>
          </cell>
          <cell r="T3036">
            <v>12</v>
          </cell>
          <cell r="V3036">
            <v>92</v>
          </cell>
          <cell r="Z3036">
            <v>83</v>
          </cell>
          <cell r="AB3036">
            <v>30</v>
          </cell>
          <cell r="AK3036">
            <v>106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  <cell r="J3037">
            <v>86125</v>
          </cell>
          <cell r="L3037">
            <v>2911</v>
          </cell>
          <cell r="M3037">
            <v>3510</v>
          </cell>
          <cell r="N3037">
            <v>9391</v>
          </cell>
          <cell r="O3037">
            <v>8577</v>
          </cell>
          <cell r="P3037">
            <v>5679</v>
          </cell>
          <cell r="Q3037">
            <v>8716</v>
          </cell>
          <cell r="R3037">
            <v>14432</v>
          </cell>
          <cell r="S3037">
            <v>1924</v>
          </cell>
          <cell r="T3037">
            <v>2105</v>
          </cell>
          <cell r="U3037">
            <v>3826</v>
          </cell>
          <cell r="V3037">
            <v>10516</v>
          </cell>
          <cell r="W3037">
            <v>3483</v>
          </cell>
          <cell r="X3037">
            <v>293</v>
          </cell>
          <cell r="Y3037">
            <v>4784</v>
          </cell>
          <cell r="Z3037">
            <v>423</v>
          </cell>
          <cell r="AA3037">
            <v>1368</v>
          </cell>
          <cell r="AB3037">
            <v>287</v>
          </cell>
          <cell r="AC3037">
            <v>516</v>
          </cell>
          <cell r="AD3037">
            <v>534</v>
          </cell>
          <cell r="AE3037">
            <v>2037</v>
          </cell>
          <cell r="AF3037">
            <v>88</v>
          </cell>
          <cell r="AG3037">
            <v>120</v>
          </cell>
          <cell r="AH3037">
            <v>464</v>
          </cell>
          <cell r="AI3037">
            <v>93</v>
          </cell>
          <cell r="AJ3037">
            <v>48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  <cell r="J3038">
            <v>2368</v>
          </cell>
          <cell r="O3038">
            <v>2277</v>
          </cell>
          <cell r="S3038">
            <v>18</v>
          </cell>
          <cell r="AA3038">
            <v>73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  <cell r="J3039">
            <v>77820</v>
          </cell>
          <cell r="M3039">
            <v>5807</v>
          </cell>
          <cell r="N3039">
            <v>1914</v>
          </cell>
          <cell r="O3039">
            <v>5238</v>
          </cell>
          <cell r="P3039">
            <v>7142</v>
          </cell>
          <cell r="Q3039">
            <v>5221</v>
          </cell>
          <cell r="R3039">
            <v>1873</v>
          </cell>
          <cell r="S3039">
            <v>6857</v>
          </cell>
          <cell r="T3039">
            <v>8373</v>
          </cell>
          <cell r="U3039">
            <v>1017</v>
          </cell>
          <cell r="V3039">
            <v>5540</v>
          </cell>
          <cell r="W3039">
            <v>3158</v>
          </cell>
          <cell r="X3039">
            <v>2825</v>
          </cell>
          <cell r="Z3039">
            <v>3497</v>
          </cell>
          <cell r="AA3039">
            <v>8862</v>
          </cell>
          <cell r="AB3039">
            <v>3874</v>
          </cell>
          <cell r="AC3039">
            <v>2150</v>
          </cell>
          <cell r="AF3039">
            <v>4472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  <cell r="J3040">
            <v>8781</v>
          </cell>
          <cell r="L3040">
            <v>231</v>
          </cell>
          <cell r="N3040">
            <v>637</v>
          </cell>
          <cell r="O3040">
            <v>723</v>
          </cell>
          <cell r="P3040">
            <v>27</v>
          </cell>
          <cell r="Q3040">
            <v>1038</v>
          </cell>
          <cell r="R3040">
            <v>655</v>
          </cell>
          <cell r="S3040">
            <v>458</v>
          </cell>
          <cell r="T3040">
            <v>1524</v>
          </cell>
          <cell r="U3040">
            <v>65</v>
          </cell>
          <cell r="V3040">
            <v>296</v>
          </cell>
          <cell r="W3040">
            <v>620</v>
          </cell>
          <cell r="X3040">
            <v>1072</v>
          </cell>
          <cell r="Y3040">
            <v>106</v>
          </cell>
          <cell r="Z3040">
            <v>362</v>
          </cell>
          <cell r="AA3040">
            <v>861</v>
          </cell>
          <cell r="AB3040">
            <v>106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  <cell r="J3041">
            <v>250</v>
          </cell>
          <cell r="S3041">
            <v>250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  <cell r="J3042">
            <v>10508</v>
          </cell>
          <cell r="R3042">
            <v>760</v>
          </cell>
          <cell r="U3042">
            <v>2331</v>
          </cell>
          <cell r="X3042">
            <v>6815</v>
          </cell>
          <cell r="AB3042">
            <v>602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  <cell r="J3043">
            <v>7074</v>
          </cell>
          <cell r="P3043">
            <v>252</v>
          </cell>
          <cell r="T3043">
            <v>1781</v>
          </cell>
          <cell r="U3043">
            <v>873</v>
          </cell>
          <cell r="Z3043">
            <v>1569</v>
          </cell>
          <cell r="AD3043">
            <v>140</v>
          </cell>
          <cell r="AF3043">
            <v>2459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  <cell r="J3044">
            <v>25199</v>
          </cell>
          <cell r="L3044">
            <v>653</v>
          </cell>
          <cell r="M3044">
            <v>1271</v>
          </cell>
          <cell r="N3044">
            <v>820</v>
          </cell>
          <cell r="O3044">
            <v>1208</v>
          </cell>
          <cell r="P3044">
            <v>1739</v>
          </cell>
          <cell r="Q3044">
            <v>853</v>
          </cell>
          <cell r="R3044">
            <v>616</v>
          </cell>
          <cell r="S3044">
            <v>1049</v>
          </cell>
          <cell r="T3044">
            <v>713</v>
          </cell>
          <cell r="U3044">
            <v>1317</v>
          </cell>
          <cell r="V3044">
            <v>958</v>
          </cell>
          <cell r="W3044">
            <v>473</v>
          </cell>
          <cell r="X3044">
            <v>353</v>
          </cell>
          <cell r="Y3044">
            <v>2346</v>
          </cell>
          <cell r="Z3044">
            <v>944</v>
          </cell>
          <cell r="AA3044">
            <v>1258</v>
          </cell>
          <cell r="AB3044">
            <v>949</v>
          </cell>
          <cell r="AC3044">
            <v>1254</v>
          </cell>
          <cell r="AD3044">
            <v>131</v>
          </cell>
          <cell r="AE3044">
            <v>463</v>
          </cell>
          <cell r="AF3044">
            <v>392</v>
          </cell>
          <cell r="AG3044">
            <v>158</v>
          </cell>
          <cell r="AH3044">
            <v>654</v>
          </cell>
          <cell r="AI3044">
            <v>549</v>
          </cell>
          <cell r="AJ3044">
            <v>3092</v>
          </cell>
          <cell r="AK3044">
            <v>77</v>
          </cell>
          <cell r="AL3044">
            <v>22</v>
          </cell>
          <cell r="AM3044">
            <v>73</v>
          </cell>
          <cell r="AN3044">
            <v>620</v>
          </cell>
          <cell r="AO3044">
            <v>194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  <cell r="J3045">
            <v>11854</v>
          </cell>
          <cell r="N3045">
            <v>606</v>
          </cell>
          <cell r="P3045">
            <v>261</v>
          </cell>
          <cell r="Q3045">
            <v>14</v>
          </cell>
          <cell r="S3045">
            <v>1396</v>
          </cell>
          <cell r="T3045">
            <v>200</v>
          </cell>
          <cell r="U3045">
            <v>932</v>
          </cell>
          <cell r="V3045">
            <v>1553</v>
          </cell>
          <cell r="X3045">
            <v>1142</v>
          </cell>
          <cell r="Y3045">
            <v>1535</v>
          </cell>
          <cell r="AA3045">
            <v>570</v>
          </cell>
          <cell r="AD3045">
            <v>3259</v>
          </cell>
          <cell r="AH3045">
            <v>43</v>
          </cell>
          <cell r="AI3045">
            <v>343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  <cell r="J3046">
            <v>39623</v>
          </cell>
          <cell r="L3046">
            <v>115</v>
          </cell>
          <cell r="M3046">
            <v>1451</v>
          </cell>
          <cell r="N3046">
            <v>1278</v>
          </cell>
          <cell r="O3046">
            <v>1226</v>
          </cell>
          <cell r="P3046">
            <v>995</v>
          </cell>
          <cell r="Q3046">
            <v>1106</v>
          </cell>
          <cell r="R3046">
            <v>9981</v>
          </cell>
          <cell r="S3046">
            <v>181</v>
          </cell>
          <cell r="T3046">
            <v>1733</v>
          </cell>
          <cell r="U3046">
            <v>1216</v>
          </cell>
          <cell r="V3046">
            <v>306</v>
          </cell>
          <cell r="W3046">
            <v>80</v>
          </cell>
          <cell r="X3046">
            <v>1796</v>
          </cell>
          <cell r="Y3046">
            <v>678</v>
          </cell>
          <cell r="Z3046">
            <v>3728</v>
          </cell>
          <cell r="AA3046">
            <v>1783</v>
          </cell>
          <cell r="AB3046">
            <v>563</v>
          </cell>
          <cell r="AC3046">
            <v>999</v>
          </cell>
          <cell r="AD3046">
            <v>330</v>
          </cell>
          <cell r="AE3046">
            <v>421</v>
          </cell>
          <cell r="AF3046">
            <v>351</v>
          </cell>
          <cell r="AG3046">
            <v>1404</v>
          </cell>
          <cell r="AH3046">
            <v>707</v>
          </cell>
          <cell r="AI3046">
            <v>5078</v>
          </cell>
          <cell r="AJ3046">
            <v>1128</v>
          </cell>
          <cell r="AK3046">
            <v>84</v>
          </cell>
          <cell r="AL3046">
            <v>161</v>
          </cell>
          <cell r="AM3046">
            <v>744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  <cell r="J3047">
            <v>1346</v>
          </cell>
          <cell r="M3047">
            <v>87</v>
          </cell>
          <cell r="W3047">
            <v>253</v>
          </cell>
          <cell r="AG3047">
            <v>462</v>
          </cell>
          <cell r="AK3047">
            <v>103</v>
          </cell>
          <cell r="AN3047">
            <v>441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  <cell r="J3048">
            <v>11226</v>
          </cell>
          <cell r="AI3048">
            <v>1940</v>
          </cell>
          <cell r="AJ3048">
            <v>6462</v>
          </cell>
          <cell r="AK3048">
            <v>1304</v>
          </cell>
          <cell r="AL3048">
            <v>1520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  <cell r="J3049">
            <v>4860</v>
          </cell>
          <cell r="L3049">
            <v>772</v>
          </cell>
          <cell r="U3049">
            <v>70</v>
          </cell>
          <cell r="AC3049">
            <v>446</v>
          </cell>
          <cell r="AH3049">
            <v>1082</v>
          </cell>
          <cell r="AI3049">
            <v>694</v>
          </cell>
          <cell r="AJ3049">
            <v>633</v>
          </cell>
          <cell r="AL3049">
            <v>146</v>
          </cell>
          <cell r="AM3049">
            <v>168</v>
          </cell>
          <cell r="AN3049">
            <v>849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62584</v>
          </cell>
          <cell r="L3050">
            <v>5036</v>
          </cell>
          <cell r="M3050">
            <v>7703</v>
          </cell>
          <cell r="N3050">
            <v>5371</v>
          </cell>
          <cell r="O3050">
            <v>262</v>
          </cell>
          <cell r="Q3050">
            <v>1804</v>
          </cell>
          <cell r="R3050">
            <v>6434</v>
          </cell>
          <cell r="S3050">
            <v>3353</v>
          </cell>
          <cell r="T3050">
            <v>4625</v>
          </cell>
          <cell r="U3050">
            <v>2811</v>
          </cell>
          <cell r="V3050">
            <v>3413</v>
          </cell>
          <cell r="W3050">
            <v>3624</v>
          </cell>
          <cell r="X3050">
            <v>3129</v>
          </cell>
          <cell r="Y3050">
            <v>2156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4342</v>
          </cell>
          <cell r="M3051">
            <v>448</v>
          </cell>
          <cell r="N3051">
            <v>222</v>
          </cell>
          <cell r="O3051">
            <v>38</v>
          </cell>
          <cell r="P3051">
            <v>228</v>
          </cell>
          <cell r="R3051">
            <v>280</v>
          </cell>
          <cell r="T3051">
            <v>494</v>
          </cell>
          <cell r="U3051">
            <v>915</v>
          </cell>
          <cell r="V3051">
            <v>995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4421</v>
          </cell>
          <cell r="L3052">
            <v>242</v>
          </cell>
          <cell r="M3052">
            <v>384</v>
          </cell>
          <cell r="N3052">
            <v>407</v>
          </cell>
          <cell r="O3052">
            <v>129</v>
          </cell>
          <cell r="Q3052">
            <v>249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206</v>
          </cell>
          <cell r="Y3052">
            <v>329</v>
          </cell>
          <cell r="Z3052">
            <v>424</v>
          </cell>
          <cell r="AE3052">
            <v>312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1549</v>
          </cell>
          <cell r="S3055">
            <v>599</v>
          </cell>
          <cell r="T3055">
            <v>378</v>
          </cell>
          <cell r="Y3055">
            <v>223</v>
          </cell>
          <cell r="Z3055">
            <v>349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  <cell r="J3056">
            <v>1584</v>
          </cell>
          <cell r="O3056">
            <v>104</v>
          </cell>
          <cell r="S3056">
            <v>529</v>
          </cell>
          <cell r="T3056">
            <v>489</v>
          </cell>
          <cell r="Z3056">
            <v>107</v>
          </cell>
          <cell r="AA3056">
            <v>156</v>
          </cell>
          <cell r="AL3056">
            <v>199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  <cell r="J3057">
            <v>11556</v>
          </cell>
          <cell r="L3057">
            <v>1354</v>
          </cell>
          <cell r="M3057">
            <v>682</v>
          </cell>
          <cell r="O3057">
            <v>2988</v>
          </cell>
          <cell r="T3057">
            <v>5857</v>
          </cell>
          <cell r="X3057">
            <v>308</v>
          </cell>
          <cell r="AB3057">
            <v>246</v>
          </cell>
          <cell r="AK3057">
            <v>121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  <cell r="J3058">
            <v>19332</v>
          </cell>
          <cell r="L3058">
            <v>1141</v>
          </cell>
          <cell r="M3058">
            <v>1658</v>
          </cell>
          <cell r="N3058">
            <v>248</v>
          </cell>
          <cell r="Q3058">
            <v>643</v>
          </cell>
          <cell r="R3058">
            <v>2107</v>
          </cell>
          <cell r="S3058">
            <v>1223</v>
          </cell>
          <cell r="T3058">
            <v>5655</v>
          </cell>
          <cell r="V3058">
            <v>541</v>
          </cell>
          <cell r="W3058">
            <v>32</v>
          </cell>
          <cell r="X3058">
            <v>266</v>
          </cell>
          <cell r="Y3058">
            <v>934</v>
          </cell>
          <cell r="Z3058">
            <v>299</v>
          </cell>
          <cell r="AA3058">
            <v>967</v>
          </cell>
          <cell r="AB3058">
            <v>1571</v>
          </cell>
          <cell r="AD3058">
            <v>670</v>
          </cell>
          <cell r="AE3058">
            <v>16</v>
          </cell>
          <cell r="AF3058">
            <v>25</v>
          </cell>
          <cell r="AH3058">
            <v>365</v>
          </cell>
          <cell r="AL3058">
            <v>971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  <cell r="J3059">
            <v>4186</v>
          </cell>
          <cell r="L3059">
            <v>576</v>
          </cell>
          <cell r="M3059">
            <v>806</v>
          </cell>
          <cell r="N3059">
            <v>220</v>
          </cell>
          <cell r="R3059">
            <v>210</v>
          </cell>
          <cell r="S3059">
            <v>261</v>
          </cell>
          <cell r="T3059">
            <v>193</v>
          </cell>
          <cell r="U3059">
            <v>173</v>
          </cell>
          <cell r="V3059">
            <v>52</v>
          </cell>
          <cell r="W3059">
            <v>170</v>
          </cell>
          <cell r="X3059">
            <v>414</v>
          </cell>
          <cell r="Y3059">
            <v>754</v>
          </cell>
          <cell r="Z3059">
            <v>30</v>
          </cell>
          <cell r="AA3059">
            <v>160</v>
          </cell>
          <cell r="AB3059">
            <v>104</v>
          </cell>
          <cell r="AD3059">
            <v>63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  <cell r="J3060">
            <v>149</v>
          </cell>
          <cell r="M3060">
            <v>46</v>
          </cell>
          <cell r="N3060">
            <v>40</v>
          </cell>
          <cell r="T3060">
            <v>63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  <cell r="J3061">
            <v>36298</v>
          </cell>
          <cell r="L3061">
            <v>470</v>
          </cell>
          <cell r="M3061">
            <v>4571</v>
          </cell>
          <cell r="N3061">
            <v>1528</v>
          </cell>
          <cell r="Q3061">
            <v>1152</v>
          </cell>
          <cell r="R3061">
            <v>2577</v>
          </cell>
          <cell r="S3061">
            <v>1025</v>
          </cell>
          <cell r="T3061">
            <v>2148</v>
          </cell>
          <cell r="U3061">
            <v>442</v>
          </cell>
          <cell r="V3061">
            <v>1598</v>
          </cell>
          <cell r="W3061">
            <v>2607</v>
          </cell>
          <cell r="X3061">
            <v>2594</v>
          </cell>
          <cell r="Y3061">
            <v>1128</v>
          </cell>
          <cell r="Z3061">
            <v>982</v>
          </cell>
          <cell r="AA3061">
            <v>965</v>
          </cell>
          <cell r="AB3061">
            <v>98</v>
          </cell>
          <cell r="AC3061">
            <v>2973</v>
          </cell>
          <cell r="AD3061">
            <v>696</v>
          </cell>
          <cell r="AE3061">
            <v>211</v>
          </cell>
          <cell r="AG3061">
            <v>23</v>
          </cell>
          <cell r="AH3061">
            <v>30</v>
          </cell>
          <cell r="AI3061">
            <v>7467</v>
          </cell>
          <cell r="AL3061">
            <v>467</v>
          </cell>
          <cell r="AM3061">
            <v>546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  <cell r="J3062">
            <v>166</v>
          </cell>
          <cell r="Q3062">
            <v>34</v>
          </cell>
          <cell r="R3062">
            <v>57</v>
          </cell>
          <cell r="AG3062">
            <v>75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  <cell r="J3063">
            <v>56013</v>
          </cell>
          <cell r="L3063">
            <v>7177</v>
          </cell>
          <cell r="M3063">
            <v>2676</v>
          </cell>
          <cell r="N3063">
            <v>915</v>
          </cell>
          <cell r="O3063">
            <v>83</v>
          </cell>
          <cell r="R3063">
            <v>3417</v>
          </cell>
          <cell r="T3063">
            <v>113</v>
          </cell>
          <cell r="U3063">
            <v>3529</v>
          </cell>
          <cell r="V3063">
            <v>1146</v>
          </cell>
          <cell r="W3063">
            <v>1472</v>
          </cell>
          <cell r="X3063">
            <v>12842</v>
          </cell>
          <cell r="Z3063">
            <v>5579</v>
          </cell>
          <cell r="AD3063">
            <v>5059</v>
          </cell>
          <cell r="AE3063">
            <v>1442</v>
          </cell>
          <cell r="AF3063">
            <v>5746</v>
          </cell>
          <cell r="AG3063">
            <v>3643</v>
          </cell>
          <cell r="AH3063">
            <v>1174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  <cell r="J3064">
            <v>6816</v>
          </cell>
          <cell r="M3064">
            <v>41</v>
          </cell>
          <cell r="N3064">
            <v>833</v>
          </cell>
          <cell r="R3064">
            <v>147</v>
          </cell>
          <cell r="S3064">
            <v>2384</v>
          </cell>
          <cell r="T3064">
            <v>994</v>
          </cell>
          <cell r="U3064">
            <v>424</v>
          </cell>
          <cell r="V3064">
            <v>328</v>
          </cell>
          <cell r="X3064">
            <v>566</v>
          </cell>
          <cell r="Z3064">
            <v>979</v>
          </cell>
          <cell r="AC3064">
            <v>120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  <cell r="J3066">
            <v>954</v>
          </cell>
          <cell r="W3066">
            <v>825</v>
          </cell>
          <cell r="Z3066">
            <v>129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  <cell r="J3067">
            <v>1257</v>
          </cell>
          <cell r="R3067">
            <v>417</v>
          </cell>
          <cell r="S3067">
            <v>622</v>
          </cell>
          <cell r="Y3067">
            <v>218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  <cell r="J3068">
            <v>10057</v>
          </cell>
          <cell r="L3068">
            <v>798</v>
          </cell>
          <cell r="M3068">
            <v>879</v>
          </cell>
          <cell r="Q3068">
            <v>209</v>
          </cell>
          <cell r="R3068">
            <v>1476</v>
          </cell>
          <cell r="S3068">
            <v>465</v>
          </cell>
          <cell r="T3068">
            <v>434</v>
          </cell>
          <cell r="U3068">
            <v>535</v>
          </cell>
          <cell r="V3068">
            <v>211</v>
          </cell>
          <cell r="W3068">
            <v>199</v>
          </cell>
          <cell r="X3068">
            <v>461</v>
          </cell>
          <cell r="Y3068">
            <v>494</v>
          </cell>
          <cell r="Z3068">
            <v>257</v>
          </cell>
          <cell r="AA3068">
            <v>1231</v>
          </cell>
          <cell r="AB3068">
            <v>357</v>
          </cell>
          <cell r="AC3068">
            <v>875</v>
          </cell>
          <cell r="AD3068">
            <v>162</v>
          </cell>
          <cell r="AF3068">
            <v>354</v>
          </cell>
          <cell r="AI3068">
            <v>167</v>
          </cell>
          <cell r="AM3068">
            <v>493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  <cell r="J3069">
            <v>29348</v>
          </cell>
          <cell r="L3069">
            <v>41</v>
          </cell>
          <cell r="M3069">
            <v>1383</v>
          </cell>
          <cell r="N3069">
            <v>750</v>
          </cell>
          <cell r="S3069">
            <v>915</v>
          </cell>
          <cell r="T3069">
            <v>6116</v>
          </cell>
          <cell r="X3069">
            <v>2272</v>
          </cell>
          <cell r="Y3069">
            <v>1329</v>
          </cell>
          <cell r="Z3069">
            <v>190</v>
          </cell>
          <cell r="AA3069">
            <v>5902</v>
          </cell>
          <cell r="AB3069">
            <v>1714</v>
          </cell>
          <cell r="AC3069">
            <v>5493</v>
          </cell>
          <cell r="AD3069">
            <v>53</v>
          </cell>
          <cell r="AE3069">
            <v>15</v>
          </cell>
          <cell r="AH3069">
            <v>89</v>
          </cell>
          <cell r="AL3069">
            <v>311</v>
          </cell>
          <cell r="AM3069">
            <v>40</v>
          </cell>
          <cell r="AN3069">
            <v>2735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  <cell r="J3070">
            <v>36845</v>
          </cell>
          <cell r="L3070">
            <v>1061</v>
          </cell>
          <cell r="M3070">
            <v>57</v>
          </cell>
          <cell r="N3070">
            <v>31</v>
          </cell>
          <cell r="O3070">
            <v>349</v>
          </cell>
          <cell r="P3070">
            <v>47</v>
          </cell>
          <cell r="Q3070">
            <v>960</v>
          </cell>
          <cell r="R3070">
            <v>5988</v>
          </cell>
          <cell r="S3070">
            <v>1955</v>
          </cell>
          <cell r="T3070">
            <v>271</v>
          </cell>
          <cell r="U3070">
            <v>581</v>
          </cell>
          <cell r="V3070">
            <v>821</v>
          </cell>
          <cell r="W3070">
            <v>3723</v>
          </cell>
          <cell r="X3070">
            <v>909</v>
          </cell>
          <cell r="Y3070">
            <v>428</v>
          </cell>
          <cell r="Z3070">
            <v>381</v>
          </cell>
          <cell r="AA3070">
            <v>997</v>
          </cell>
          <cell r="AB3070">
            <v>1854</v>
          </cell>
          <cell r="AC3070">
            <v>43</v>
          </cell>
          <cell r="AD3070">
            <v>292</v>
          </cell>
          <cell r="AE3070">
            <v>2425</v>
          </cell>
          <cell r="AG3070">
            <v>1601</v>
          </cell>
          <cell r="AH3070">
            <v>1462</v>
          </cell>
          <cell r="AI3070">
            <v>234</v>
          </cell>
          <cell r="AJ3070">
            <v>2332</v>
          </cell>
          <cell r="AK3070">
            <v>154</v>
          </cell>
          <cell r="AL3070">
            <v>7664</v>
          </cell>
          <cell r="AM3070">
            <v>65</v>
          </cell>
          <cell r="AN3070">
            <v>160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  <cell r="J3071">
            <v>50</v>
          </cell>
          <cell r="N3071">
            <v>50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  <cell r="J3072">
            <v>9342</v>
          </cell>
          <cell r="U3072">
            <v>615</v>
          </cell>
          <cell r="AJ3072">
            <v>1574</v>
          </cell>
          <cell r="AM3072">
            <v>1459</v>
          </cell>
          <cell r="AN3072">
            <v>5694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  <cell r="J3073">
            <v>13922</v>
          </cell>
          <cell r="V3073">
            <v>214</v>
          </cell>
          <cell r="W3073">
            <v>139</v>
          </cell>
          <cell r="Z3073">
            <v>335</v>
          </cell>
          <cell r="AG3073">
            <v>238</v>
          </cell>
          <cell r="AH3073">
            <v>561</v>
          </cell>
          <cell r="AJ3073">
            <v>11475</v>
          </cell>
          <cell r="AL3073">
            <v>906</v>
          </cell>
          <cell r="AM3073">
            <v>54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169278</v>
          </cell>
          <cell r="L3074">
            <v>9506</v>
          </cell>
          <cell r="M3074">
            <v>24999</v>
          </cell>
          <cell r="N3074">
            <v>14348</v>
          </cell>
          <cell r="O3074">
            <v>7845</v>
          </cell>
          <cell r="P3074">
            <v>12910</v>
          </cell>
          <cell r="Q3074">
            <v>8988</v>
          </cell>
          <cell r="R3074">
            <v>16974</v>
          </cell>
          <cell r="S3074">
            <v>13932</v>
          </cell>
          <cell r="T3074">
            <v>11724</v>
          </cell>
          <cell r="U3074">
            <v>10043</v>
          </cell>
          <cell r="V3074">
            <v>5604</v>
          </cell>
          <cell r="W3074">
            <v>7303</v>
          </cell>
          <cell r="X3074">
            <v>5199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2548</v>
          </cell>
          <cell r="AD3074">
            <v>1687</v>
          </cell>
          <cell r="AE3074">
            <v>915</v>
          </cell>
          <cell r="AF3074">
            <v>1104</v>
          </cell>
          <cell r="AG3074">
            <v>1019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2267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678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6633</v>
          </cell>
          <cell r="L3076">
            <v>876</v>
          </cell>
          <cell r="M3076">
            <v>1572</v>
          </cell>
          <cell r="N3076">
            <v>926</v>
          </cell>
          <cell r="O3076">
            <v>376</v>
          </cell>
          <cell r="P3076">
            <v>592</v>
          </cell>
          <cell r="Q3076">
            <v>392</v>
          </cell>
          <cell r="R3076">
            <v>237</v>
          </cell>
          <cell r="T3076">
            <v>219</v>
          </cell>
          <cell r="U3076">
            <v>398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  <cell r="J3080">
            <v>1462</v>
          </cell>
          <cell r="L3080">
            <v>216</v>
          </cell>
          <cell r="M3080">
            <v>377</v>
          </cell>
          <cell r="O3080">
            <v>21</v>
          </cell>
          <cell r="P3080">
            <v>377</v>
          </cell>
          <cell r="Q3080">
            <v>143</v>
          </cell>
          <cell r="T3080">
            <v>47</v>
          </cell>
          <cell r="U3080">
            <v>38</v>
          </cell>
          <cell r="AB3080">
            <v>137</v>
          </cell>
          <cell r="AD3080">
            <v>45</v>
          </cell>
          <cell r="AM3080">
            <v>61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  <cell r="J3081">
            <v>27600</v>
          </cell>
          <cell r="L3081">
            <v>338</v>
          </cell>
          <cell r="Q3081">
            <v>2626</v>
          </cell>
          <cell r="U3081">
            <v>267</v>
          </cell>
          <cell r="AC3081">
            <v>44</v>
          </cell>
          <cell r="AE3081">
            <v>24325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15401</v>
          </cell>
          <cell r="L3082">
            <v>544</v>
          </cell>
          <cell r="M3082">
            <v>584</v>
          </cell>
          <cell r="N3082">
            <v>656</v>
          </cell>
          <cell r="O3082">
            <v>294</v>
          </cell>
          <cell r="P3082">
            <v>1178</v>
          </cell>
          <cell r="Q3082">
            <v>5558</v>
          </cell>
          <cell r="R3082">
            <v>612</v>
          </cell>
          <cell r="S3082">
            <v>163</v>
          </cell>
          <cell r="T3082">
            <v>483</v>
          </cell>
          <cell r="U3082">
            <v>159</v>
          </cell>
          <cell r="V3082">
            <v>210</v>
          </cell>
          <cell r="X3082">
            <v>1134</v>
          </cell>
          <cell r="Y3082">
            <v>58</v>
          </cell>
          <cell r="AA3082">
            <v>162</v>
          </cell>
          <cell r="AB3082">
            <v>204</v>
          </cell>
          <cell r="AD3082">
            <v>919</v>
          </cell>
          <cell r="AE3082">
            <v>1466</v>
          </cell>
          <cell r="AF3082">
            <v>201</v>
          </cell>
          <cell r="AH3082">
            <v>135</v>
          </cell>
          <cell r="AN3082">
            <v>681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  <cell r="J3083">
            <v>5513</v>
          </cell>
          <cell r="L3083">
            <v>461</v>
          </cell>
          <cell r="M3083">
            <v>377</v>
          </cell>
          <cell r="N3083">
            <v>289</v>
          </cell>
          <cell r="P3083">
            <v>1228</v>
          </cell>
          <cell r="Q3083">
            <v>161</v>
          </cell>
          <cell r="R3083">
            <v>408</v>
          </cell>
          <cell r="S3083">
            <v>428</v>
          </cell>
          <cell r="T3083">
            <v>306</v>
          </cell>
          <cell r="U3083">
            <v>179</v>
          </cell>
          <cell r="V3083">
            <v>215</v>
          </cell>
          <cell r="W3083">
            <v>380</v>
          </cell>
          <cell r="Y3083">
            <v>29</v>
          </cell>
          <cell r="Z3083">
            <v>32</v>
          </cell>
          <cell r="AA3083">
            <v>115</v>
          </cell>
          <cell r="AC3083">
            <v>213</v>
          </cell>
          <cell r="AD3083">
            <v>72</v>
          </cell>
          <cell r="AE3083">
            <v>135</v>
          </cell>
          <cell r="AF3083">
            <v>140</v>
          </cell>
          <cell r="AH3083">
            <v>160</v>
          </cell>
          <cell r="AI3083">
            <v>102</v>
          </cell>
          <cell r="AK3083">
            <v>83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  <cell r="J3084">
            <v>1033</v>
          </cell>
          <cell r="N3084">
            <v>21</v>
          </cell>
          <cell r="Q3084">
            <v>904</v>
          </cell>
          <cell r="W3084">
            <v>63</v>
          </cell>
          <cell r="AJ3084">
            <v>45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  <cell r="J3085">
            <v>37425</v>
          </cell>
          <cell r="L3085">
            <v>676</v>
          </cell>
          <cell r="M3085">
            <v>5846</v>
          </cell>
          <cell r="N3085">
            <v>1483</v>
          </cell>
          <cell r="O3085">
            <v>900</v>
          </cell>
          <cell r="P3085">
            <v>1053</v>
          </cell>
          <cell r="Q3085">
            <v>1062</v>
          </cell>
          <cell r="R3085">
            <v>1357</v>
          </cell>
          <cell r="S3085">
            <v>6994</v>
          </cell>
          <cell r="T3085">
            <v>796</v>
          </cell>
          <cell r="U3085">
            <v>8045</v>
          </cell>
          <cell r="V3085">
            <v>949</v>
          </cell>
          <cell r="W3085">
            <v>245</v>
          </cell>
          <cell r="X3085">
            <v>1796</v>
          </cell>
          <cell r="Y3085">
            <v>158</v>
          </cell>
          <cell r="Z3085">
            <v>518</v>
          </cell>
          <cell r="AA3085">
            <v>138</v>
          </cell>
          <cell r="AB3085">
            <v>516</v>
          </cell>
          <cell r="AC3085">
            <v>196</v>
          </cell>
          <cell r="AE3085">
            <v>459</v>
          </cell>
          <cell r="AF3085">
            <v>501</v>
          </cell>
          <cell r="AH3085">
            <v>74</v>
          </cell>
          <cell r="AJ3085">
            <v>748</v>
          </cell>
          <cell r="AK3085">
            <v>44</v>
          </cell>
          <cell r="AL3085">
            <v>26</v>
          </cell>
          <cell r="AM3085">
            <v>2845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  <cell r="J3086">
            <v>3129</v>
          </cell>
          <cell r="M3086">
            <v>323</v>
          </cell>
          <cell r="O3086">
            <v>997</v>
          </cell>
          <cell r="U3086">
            <v>377</v>
          </cell>
          <cell r="W3086">
            <v>618</v>
          </cell>
          <cell r="AE3086">
            <v>814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  <cell r="J3087">
            <v>40720</v>
          </cell>
          <cell r="L3087">
            <v>553</v>
          </cell>
          <cell r="N3087">
            <v>6032</v>
          </cell>
          <cell r="P3087">
            <v>10815</v>
          </cell>
          <cell r="Q3087">
            <v>3234</v>
          </cell>
          <cell r="R3087">
            <v>4321</v>
          </cell>
          <cell r="S3087">
            <v>7069</v>
          </cell>
          <cell r="T3087">
            <v>4066</v>
          </cell>
          <cell r="AC3087">
            <v>1812</v>
          </cell>
          <cell r="AE3087">
            <v>2796</v>
          </cell>
          <cell r="AF3087">
            <v>22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  <cell r="J3088">
            <v>7011</v>
          </cell>
          <cell r="L3088">
            <v>430</v>
          </cell>
          <cell r="N3088">
            <v>1972</v>
          </cell>
          <cell r="O3088">
            <v>114</v>
          </cell>
          <cell r="P3088">
            <v>147</v>
          </cell>
          <cell r="S3088">
            <v>17</v>
          </cell>
          <cell r="V3088">
            <v>545</v>
          </cell>
          <cell r="W3088">
            <v>66</v>
          </cell>
          <cell r="AA3088">
            <v>447</v>
          </cell>
          <cell r="AB3088">
            <v>1064</v>
          </cell>
          <cell r="AC3088">
            <v>20</v>
          </cell>
          <cell r="AD3088">
            <v>711</v>
          </cell>
          <cell r="AF3088">
            <v>1324</v>
          </cell>
          <cell r="AG3088">
            <v>154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  <cell r="J3090">
            <v>1151</v>
          </cell>
          <cell r="S3090">
            <v>247</v>
          </cell>
          <cell r="U3090">
            <v>713</v>
          </cell>
          <cell r="X3090">
            <v>191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  <cell r="J3091">
            <v>2574</v>
          </cell>
          <cell r="U3091">
            <v>420</v>
          </cell>
          <cell r="W3091">
            <v>2154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  <cell r="J3092">
            <v>14970</v>
          </cell>
          <cell r="L3092">
            <v>281</v>
          </cell>
          <cell r="M3092">
            <v>1055</v>
          </cell>
          <cell r="N3092">
            <v>1140</v>
          </cell>
          <cell r="O3092">
            <v>144</v>
          </cell>
          <cell r="P3092">
            <v>450</v>
          </cell>
          <cell r="Q3092">
            <v>952</v>
          </cell>
          <cell r="R3092">
            <v>747</v>
          </cell>
          <cell r="S3092">
            <v>904</v>
          </cell>
          <cell r="T3092">
            <v>1088</v>
          </cell>
          <cell r="U3092">
            <v>576</v>
          </cell>
          <cell r="V3092">
            <v>793</v>
          </cell>
          <cell r="W3092">
            <v>299</v>
          </cell>
          <cell r="X3092">
            <v>588</v>
          </cell>
          <cell r="Y3092">
            <v>292</v>
          </cell>
          <cell r="Z3092">
            <v>1037</v>
          </cell>
          <cell r="AA3092">
            <v>577</v>
          </cell>
          <cell r="AB3092">
            <v>1018</v>
          </cell>
          <cell r="AC3092">
            <v>555</v>
          </cell>
          <cell r="AD3092">
            <v>299</v>
          </cell>
          <cell r="AE3092">
            <v>80</v>
          </cell>
          <cell r="AF3092">
            <v>399</v>
          </cell>
          <cell r="AG3092">
            <v>243</v>
          </cell>
          <cell r="AH3092">
            <v>128</v>
          </cell>
          <cell r="AI3092">
            <v>149</v>
          </cell>
          <cell r="AJ3092">
            <v>271</v>
          </cell>
          <cell r="AK3092">
            <v>440</v>
          </cell>
          <cell r="AL3092">
            <v>223</v>
          </cell>
          <cell r="AM3092">
            <v>242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  <cell r="J3093">
            <v>22165</v>
          </cell>
          <cell r="L3093">
            <v>2827</v>
          </cell>
          <cell r="M3093">
            <v>153</v>
          </cell>
          <cell r="O3093">
            <v>3190</v>
          </cell>
          <cell r="P3093">
            <v>125</v>
          </cell>
          <cell r="Q3093">
            <v>4016</v>
          </cell>
          <cell r="R3093">
            <v>661</v>
          </cell>
          <cell r="S3093">
            <v>434</v>
          </cell>
          <cell r="T3093">
            <v>371</v>
          </cell>
          <cell r="U3093">
            <v>1826</v>
          </cell>
          <cell r="W3093">
            <v>4843</v>
          </cell>
          <cell r="AA3093">
            <v>814</v>
          </cell>
          <cell r="AB3093">
            <v>107</v>
          </cell>
          <cell r="AC3093">
            <v>15</v>
          </cell>
          <cell r="AE3093">
            <v>2605</v>
          </cell>
          <cell r="AI3093">
            <v>83</v>
          </cell>
          <cell r="AM3093">
            <v>95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  <cell r="J3094">
            <v>17141</v>
          </cell>
          <cell r="L3094">
            <v>531</v>
          </cell>
          <cell r="M3094">
            <v>350</v>
          </cell>
          <cell r="N3094">
            <v>65</v>
          </cell>
          <cell r="O3094">
            <v>192</v>
          </cell>
          <cell r="P3094">
            <v>4671</v>
          </cell>
          <cell r="Q3094">
            <v>1645</v>
          </cell>
          <cell r="R3094">
            <v>255</v>
          </cell>
          <cell r="S3094">
            <v>127</v>
          </cell>
          <cell r="T3094">
            <v>3558</v>
          </cell>
          <cell r="U3094">
            <v>19</v>
          </cell>
          <cell r="V3094">
            <v>219</v>
          </cell>
          <cell r="W3094">
            <v>303</v>
          </cell>
          <cell r="X3094">
            <v>145</v>
          </cell>
          <cell r="Y3094">
            <v>1471</v>
          </cell>
          <cell r="Z3094">
            <v>435</v>
          </cell>
          <cell r="AA3094">
            <v>789</v>
          </cell>
          <cell r="AB3094">
            <v>316</v>
          </cell>
          <cell r="AC3094">
            <v>319</v>
          </cell>
          <cell r="AD3094">
            <v>456</v>
          </cell>
          <cell r="AE3094">
            <v>661</v>
          </cell>
          <cell r="AF3094">
            <v>11</v>
          </cell>
          <cell r="AG3094">
            <v>339</v>
          </cell>
          <cell r="AI3094">
            <v>26</v>
          </cell>
          <cell r="AJ3094">
            <v>52</v>
          </cell>
          <cell r="AK3094">
            <v>18</v>
          </cell>
          <cell r="AL3094">
            <v>168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  <cell r="J3095">
            <v>176</v>
          </cell>
          <cell r="AM3095">
            <v>43</v>
          </cell>
          <cell r="AN3095">
            <v>133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  <cell r="J3096">
            <v>7757</v>
          </cell>
          <cell r="N3096">
            <v>2249</v>
          </cell>
          <cell r="AJ3096">
            <v>2674</v>
          </cell>
          <cell r="AK3096">
            <v>2686</v>
          </cell>
          <cell r="AM3096">
            <v>148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  <cell r="J3097">
            <v>3158</v>
          </cell>
          <cell r="Q3097">
            <v>399</v>
          </cell>
          <cell r="AF3097">
            <v>848</v>
          </cell>
          <cell r="AH3097">
            <v>123</v>
          </cell>
          <cell r="AI3097">
            <v>1788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74169</v>
          </cell>
          <cell r="L3098">
            <v>2774</v>
          </cell>
          <cell r="M3098">
            <v>7009</v>
          </cell>
          <cell r="N3098">
            <v>6261</v>
          </cell>
          <cell r="O3098">
            <v>5153</v>
          </cell>
          <cell r="P3098">
            <v>7508</v>
          </cell>
          <cell r="Q3098">
            <v>6537</v>
          </cell>
          <cell r="R3098">
            <v>5761</v>
          </cell>
          <cell r="S3098">
            <v>3441</v>
          </cell>
          <cell r="T3098">
            <v>4004</v>
          </cell>
          <cell r="U3098">
            <v>2516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1321</v>
          </cell>
          <cell r="AA3098">
            <v>1471</v>
          </cell>
          <cell r="AB3098">
            <v>902</v>
          </cell>
          <cell r="AC3098">
            <v>1221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2020</v>
          </cell>
          <cell r="AI3098">
            <v>728</v>
          </cell>
          <cell r="AJ3098">
            <v>709</v>
          </cell>
          <cell r="AK3098">
            <v>669</v>
          </cell>
          <cell r="AL3098">
            <v>768</v>
          </cell>
          <cell r="AM3098">
            <v>1098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2059</v>
          </cell>
          <cell r="L3099">
            <v>33</v>
          </cell>
          <cell r="M3099">
            <v>362</v>
          </cell>
          <cell r="N3099">
            <v>263</v>
          </cell>
          <cell r="O3099">
            <v>273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12127</v>
          </cell>
          <cell r="L3100">
            <v>1040</v>
          </cell>
          <cell r="M3100">
            <v>1425</v>
          </cell>
          <cell r="N3100">
            <v>469</v>
          </cell>
          <cell r="O3100">
            <v>640</v>
          </cell>
          <cell r="P3100">
            <v>1883</v>
          </cell>
          <cell r="Q3100">
            <v>1477</v>
          </cell>
          <cell r="R3100">
            <v>1913</v>
          </cell>
          <cell r="S3100">
            <v>437</v>
          </cell>
          <cell r="T3100">
            <v>262</v>
          </cell>
          <cell r="U3100">
            <v>635</v>
          </cell>
          <cell r="W3100">
            <v>389</v>
          </cell>
          <cell r="X3100">
            <v>447</v>
          </cell>
          <cell r="Y3100">
            <v>169</v>
          </cell>
          <cell r="AA3100">
            <v>467</v>
          </cell>
          <cell r="AB3100">
            <v>155</v>
          </cell>
          <cell r="AE3100">
            <v>161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819</v>
          </cell>
          <cell r="P3103">
            <v>150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  <cell r="J3104">
            <v>451</v>
          </cell>
          <cell r="M3104">
            <v>99</v>
          </cell>
          <cell r="P3104">
            <v>61</v>
          </cell>
          <cell r="Q3104">
            <v>39</v>
          </cell>
          <cell r="S3104">
            <v>13</v>
          </cell>
          <cell r="Y3104">
            <v>148</v>
          </cell>
          <cell r="AJ3104">
            <v>91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  <cell r="J3105">
            <v>2889</v>
          </cell>
          <cell r="N3105">
            <v>457</v>
          </cell>
          <cell r="O3105">
            <v>90</v>
          </cell>
          <cell r="P3105">
            <v>564</v>
          </cell>
          <cell r="T3105">
            <v>1778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  <cell r="J3106">
            <v>9572</v>
          </cell>
          <cell r="L3106">
            <v>321</v>
          </cell>
          <cell r="M3106">
            <v>541</v>
          </cell>
          <cell r="N3106">
            <v>646</v>
          </cell>
          <cell r="O3106">
            <v>165</v>
          </cell>
          <cell r="P3106">
            <v>529</v>
          </cell>
          <cell r="Q3106">
            <v>347</v>
          </cell>
          <cell r="R3106">
            <v>195</v>
          </cell>
          <cell r="T3106">
            <v>34</v>
          </cell>
          <cell r="X3106">
            <v>283</v>
          </cell>
          <cell r="Y3106">
            <v>415</v>
          </cell>
          <cell r="Z3106">
            <v>1274</v>
          </cell>
          <cell r="AC3106">
            <v>1416</v>
          </cell>
          <cell r="AI3106">
            <v>447</v>
          </cell>
          <cell r="AL3106">
            <v>2959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  <cell r="J3107">
            <v>1434</v>
          </cell>
          <cell r="L3107">
            <v>90</v>
          </cell>
          <cell r="M3107">
            <v>366</v>
          </cell>
          <cell r="N3107">
            <v>194</v>
          </cell>
          <cell r="O3107">
            <v>36</v>
          </cell>
          <cell r="R3107">
            <v>258</v>
          </cell>
          <cell r="T3107">
            <v>115</v>
          </cell>
          <cell r="W3107">
            <v>22</v>
          </cell>
          <cell r="Y3107">
            <v>137</v>
          </cell>
          <cell r="Z3107">
            <v>65</v>
          </cell>
          <cell r="AH3107">
            <v>58</v>
          </cell>
          <cell r="AK3107">
            <v>93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  <cell r="J3108">
            <v>412</v>
          </cell>
          <cell r="L3108">
            <v>192</v>
          </cell>
          <cell r="M3108">
            <v>48</v>
          </cell>
          <cell r="N3108">
            <v>34</v>
          </cell>
          <cell r="AI3108">
            <v>138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  <cell r="J3109">
            <v>19944</v>
          </cell>
          <cell r="L3109">
            <v>1036</v>
          </cell>
          <cell r="M3109">
            <v>1376</v>
          </cell>
          <cell r="N3109">
            <v>1263</v>
          </cell>
          <cell r="O3109">
            <v>765</v>
          </cell>
          <cell r="P3109">
            <v>2371</v>
          </cell>
          <cell r="Q3109">
            <v>2260</v>
          </cell>
          <cell r="R3109">
            <v>845</v>
          </cell>
          <cell r="T3109">
            <v>4964</v>
          </cell>
          <cell r="U3109">
            <v>1655</v>
          </cell>
          <cell r="V3109">
            <v>1005</v>
          </cell>
          <cell r="W3109">
            <v>59</v>
          </cell>
          <cell r="X3109">
            <v>516</v>
          </cell>
          <cell r="Y3109">
            <v>330</v>
          </cell>
          <cell r="AA3109">
            <v>78</v>
          </cell>
          <cell r="AB3109">
            <v>338</v>
          </cell>
          <cell r="AH3109">
            <v>133</v>
          </cell>
          <cell r="AI3109">
            <v>148</v>
          </cell>
          <cell r="AK3109">
            <v>802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  <cell r="J3110">
            <v>1424</v>
          </cell>
          <cell r="P3110">
            <v>1284</v>
          </cell>
          <cell r="R3110">
            <v>140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  <cell r="J3111">
            <v>21065</v>
          </cell>
          <cell r="M3111">
            <v>1615</v>
          </cell>
          <cell r="N3111">
            <v>81</v>
          </cell>
          <cell r="O3111">
            <v>6878</v>
          </cell>
          <cell r="P3111">
            <v>2734</v>
          </cell>
          <cell r="Q3111">
            <v>5187</v>
          </cell>
          <cell r="R3111">
            <v>3418</v>
          </cell>
          <cell r="S3111">
            <v>400</v>
          </cell>
          <cell r="T3111">
            <v>752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  <cell r="J3112">
            <v>818</v>
          </cell>
          <cell r="M3112">
            <v>701</v>
          </cell>
          <cell r="U3112">
            <v>117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  <cell r="J3113">
            <v>79</v>
          </cell>
          <cell r="N3113">
            <v>79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  <cell r="J3114">
            <v>4875</v>
          </cell>
          <cell r="T3114">
            <v>4875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  <cell r="J3115">
            <v>3109</v>
          </cell>
          <cell r="N3115">
            <v>3109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  <cell r="J3116">
            <v>5088</v>
          </cell>
          <cell r="L3116">
            <v>257</v>
          </cell>
          <cell r="M3116">
            <v>326</v>
          </cell>
          <cell r="N3116">
            <v>943</v>
          </cell>
          <cell r="O3116">
            <v>420</v>
          </cell>
          <cell r="P3116">
            <v>501</v>
          </cell>
          <cell r="Q3116">
            <v>169</v>
          </cell>
          <cell r="S3116">
            <v>657</v>
          </cell>
          <cell r="T3116">
            <v>33</v>
          </cell>
          <cell r="V3116">
            <v>638</v>
          </cell>
          <cell r="W3116">
            <v>396</v>
          </cell>
          <cell r="X3116">
            <v>36</v>
          </cell>
          <cell r="Y3116">
            <v>34</v>
          </cell>
          <cell r="AA3116">
            <v>97</v>
          </cell>
          <cell r="AB3116">
            <v>102</v>
          </cell>
          <cell r="AC3116">
            <v>24</v>
          </cell>
          <cell r="AJ3116">
            <v>220</v>
          </cell>
          <cell r="AK3116">
            <v>171</v>
          </cell>
          <cell r="AL3116">
            <v>40</v>
          </cell>
          <cell r="AN3116">
            <v>24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  <cell r="J3117">
            <v>3812</v>
          </cell>
          <cell r="M3117">
            <v>244</v>
          </cell>
          <cell r="O3117">
            <v>73</v>
          </cell>
          <cell r="Q3117">
            <v>66</v>
          </cell>
          <cell r="R3117">
            <v>38</v>
          </cell>
          <cell r="T3117">
            <v>649</v>
          </cell>
          <cell r="U3117">
            <v>50</v>
          </cell>
          <cell r="Y3117">
            <v>246</v>
          </cell>
          <cell r="Z3117">
            <v>80</v>
          </cell>
          <cell r="AD3117">
            <v>69</v>
          </cell>
          <cell r="AG3117">
            <v>44</v>
          </cell>
          <cell r="AI3117">
            <v>2253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  <cell r="J3118">
            <v>15199</v>
          </cell>
          <cell r="M3118">
            <v>405</v>
          </cell>
          <cell r="N3118">
            <v>754</v>
          </cell>
          <cell r="O3118">
            <v>990</v>
          </cell>
          <cell r="P3118">
            <v>1438</v>
          </cell>
          <cell r="R3118">
            <v>297</v>
          </cell>
          <cell r="S3118">
            <v>1110</v>
          </cell>
          <cell r="T3118">
            <v>301</v>
          </cell>
          <cell r="W3118">
            <v>2837</v>
          </cell>
          <cell r="Y3118">
            <v>352</v>
          </cell>
          <cell r="Z3118">
            <v>2124</v>
          </cell>
          <cell r="AB3118">
            <v>347</v>
          </cell>
          <cell r="AC3118">
            <v>1132</v>
          </cell>
          <cell r="AH3118">
            <v>28</v>
          </cell>
          <cell r="AI3118">
            <v>530</v>
          </cell>
          <cell r="AJ3118">
            <v>357</v>
          </cell>
          <cell r="AK3118">
            <v>197</v>
          </cell>
          <cell r="AL3118">
            <v>2000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  <cell r="J3120">
            <v>28138</v>
          </cell>
          <cell r="AH3120">
            <v>7713</v>
          </cell>
          <cell r="AJ3120">
            <v>4986</v>
          </cell>
          <cell r="AK3120">
            <v>2408</v>
          </cell>
          <cell r="AL3120">
            <v>12735</v>
          </cell>
          <cell r="AM3120">
            <v>296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  <cell r="J3121">
            <v>1269</v>
          </cell>
          <cell r="AJ3121">
            <v>208</v>
          </cell>
          <cell r="AL3121">
            <v>1061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64172</v>
          </cell>
          <cell r="L3122">
            <v>2183</v>
          </cell>
          <cell r="M3122">
            <v>7484</v>
          </cell>
          <cell r="N3122">
            <v>5398</v>
          </cell>
          <cell r="O3122">
            <v>4334</v>
          </cell>
          <cell r="P3122">
            <v>4378</v>
          </cell>
          <cell r="Q3122">
            <v>5280</v>
          </cell>
          <cell r="R3122">
            <v>4459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3140</v>
          </cell>
          <cell r="X3122">
            <v>1962</v>
          </cell>
          <cell r="Y3122">
            <v>1237</v>
          </cell>
          <cell r="Z3122">
            <v>904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1286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2603</v>
          </cell>
          <cell r="M3124">
            <v>705</v>
          </cell>
          <cell r="N3124">
            <v>469</v>
          </cell>
          <cell r="P3124">
            <v>181</v>
          </cell>
          <cell r="Q3124">
            <v>482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  <cell r="J3128">
            <v>979</v>
          </cell>
          <cell r="M3128">
            <v>57</v>
          </cell>
          <cell r="N3128">
            <v>121</v>
          </cell>
          <cell r="P3128">
            <v>76</v>
          </cell>
          <cell r="Q3128">
            <v>158</v>
          </cell>
          <cell r="U3128">
            <v>87</v>
          </cell>
          <cell r="Y3128">
            <v>142</v>
          </cell>
          <cell r="AC3128">
            <v>63</v>
          </cell>
          <cell r="AD3128">
            <v>275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  <cell r="J3129">
            <v>1609</v>
          </cell>
          <cell r="L3129">
            <v>226</v>
          </cell>
          <cell r="M3129">
            <v>224</v>
          </cell>
          <cell r="Y3129">
            <v>265</v>
          </cell>
          <cell r="AB3129">
            <v>894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  <cell r="J3130">
            <v>6376</v>
          </cell>
          <cell r="L3130">
            <v>173</v>
          </cell>
          <cell r="M3130">
            <v>267</v>
          </cell>
          <cell r="N3130">
            <v>751</v>
          </cell>
          <cell r="O3130">
            <v>168</v>
          </cell>
          <cell r="P3130">
            <v>254</v>
          </cell>
          <cell r="Q3130">
            <v>1888</v>
          </cell>
          <cell r="R3130">
            <v>764</v>
          </cell>
          <cell r="S3130">
            <v>307</v>
          </cell>
          <cell r="T3130">
            <v>129</v>
          </cell>
          <cell r="V3130">
            <v>1074</v>
          </cell>
          <cell r="AB3130">
            <v>13</v>
          </cell>
          <cell r="AD3130">
            <v>518</v>
          </cell>
          <cell r="AF3130">
            <v>70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  <cell r="J3131">
            <v>5381</v>
          </cell>
          <cell r="L3131">
            <v>640</v>
          </cell>
          <cell r="M3131">
            <v>586</v>
          </cell>
          <cell r="N3131">
            <v>106</v>
          </cell>
          <cell r="O3131">
            <v>117</v>
          </cell>
          <cell r="P3131">
            <v>152</v>
          </cell>
          <cell r="Q3131">
            <v>594</v>
          </cell>
          <cell r="R3131">
            <v>357</v>
          </cell>
          <cell r="S3131">
            <v>706</v>
          </cell>
          <cell r="T3131">
            <v>115</v>
          </cell>
          <cell r="U3131">
            <v>174</v>
          </cell>
          <cell r="V3131">
            <v>170</v>
          </cell>
          <cell r="W3131">
            <v>231</v>
          </cell>
          <cell r="X3131">
            <v>191</v>
          </cell>
          <cell r="Y3131">
            <v>229</v>
          </cell>
          <cell r="Z3131">
            <v>429</v>
          </cell>
          <cell r="AA3131">
            <v>36</v>
          </cell>
          <cell r="AB3131">
            <v>86</v>
          </cell>
          <cell r="AC3131">
            <v>47</v>
          </cell>
          <cell r="AE3131">
            <v>115</v>
          </cell>
          <cell r="AL3131">
            <v>300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  <cell r="J3132">
            <v>306</v>
          </cell>
          <cell r="O3132">
            <v>306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  <cell r="J3133">
            <v>15835</v>
          </cell>
          <cell r="L3133">
            <v>181</v>
          </cell>
          <cell r="M3133">
            <v>3156</v>
          </cell>
          <cell r="N3133">
            <v>287</v>
          </cell>
          <cell r="O3133">
            <v>769</v>
          </cell>
          <cell r="P3133">
            <v>785</v>
          </cell>
          <cell r="Q3133">
            <v>1064</v>
          </cell>
          <cell r="R3133">
            <v>967</v>
          </cell>
          <cell r="S3133">
            <v>34</v>
          </cell>
          <cell r="T3133">
            <v>1710</v>
          </cell>
          <cell r="X3133">
            <v>4937</v>
          </cell>
          <cell r="Y3133">
            <v>789</v>
          </cell>
          <cell r="Z3133">
            <v>632</v>
          </cell>
          <cell r="AB3133">
            <v>408</v>
          </cell>
          <cell r="AC3133">
            <v>40</v>
          </cell>
          <cell r="AE3133">
            <v>38</v>
          </cell>
          <cell r="AG3133">
            <v>25</v>
          </cell>
          <cell r="AL3133">
            <v>13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  <cell r="J3134">
            <v>562</v>
          </cell>
          <cell r="O3134">
            <v>185</v>
          </cell>
          <cell r="V3134">
            <v>110</v>
          </cell>
          <cell r="X3134">
            <v>267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  <cell r="J3135">
            <v>8297</v>
          </cell>
          <cell r="M3135">
            <v>1523</v>
          </cell>
          <cell r="O3135">
            <v>590</v>
          </cell>
          <cell r="Q3135">
            <v>136</v>
          </cell>
          <cell r="R3135">
            <v>323</v>
          </cell>
          <cell r="V3135">
            <v>744</v>
          </cell>
          <cell r="X3135">
            <v>4981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  <cell r="J3136">
            <v>3729</v>
          </cell>
          <cell r="P3136">
            <v>25</v>
          </cell>
          <cell r="W3136">
            <v>1145</v>
          </cell>
          <cell r="X3136">
            <v>2559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  <cell r="J3138">
            <v>794</v>
          </cell>
          <cell r="Q3138">
            <v>794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  <cell r="J3140">
            <v>6694</v>
          </cell>
          <cell r="L3140">
            <v>28</v>
          </cell>
          <cell r="M3140">
            <v>291</v>
          </cell>
          <cell r="N3140">
            <v>362</v>
          </cell>
          <cell r="O3140">
            <v>413</v>
          </cell>
          <cell r="P3140">
            <v>337</v>
          </cell>
          <cell r="Q3140">
            <v>251</v>
          </cell>
          <cell r="R3140">
            <v>132</v>
          </cell>
          <cell r="S3140">
            <v>1049</v>
          </cell>
          <cell r="T3140">
            <v>434</v>
          </cell>
          <cell r="U3140">
            <v>365</v>
          </cell>
          <cell r="V3140">
            <v>1061</v>
          </cell>
          <cell r="W3140">
            <v>57</v>
          </cell>
          <cell r="X3140">
            <v>203</v>
          </cell>
          <cell r="Y3140">
            <v>223</v>
          </cell>
          <cell r="Z3140">
            <v>397</v>
          </cell>
          <cell r="AA3140">
            <v>374</v>
          </cell>
          <cell r="AB3140">
            <v>255</v>
          </cell>
          <cell r="AC3140">
            <v>20</v>
          </cell>
          <cell r="AE3140">
            <v>70</v>
          </cell>
          <cell r="AF3140">
            <v>229</v>
          </cell>
          <cell r="AG3140">
            <v>127</v>
          </cell>
          <cell r="AN3140">
            <v>16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  <cell r="J3141">
            <v>4942</v>
          </cell>
          <cell r="M3141">
            <v>79</v>
          </cell>
          <cell r="N3141">
            <v>13</v>
          </cell>
          <cell r="P3141">
            <v>13</v>
          </cell>
          <cell r="Q3141">
            <v>23</v>
          </cell>
          <cell r="S3141">
            <v>17</v>
          </cell>
          <cell r="X3141">
            <v>1292</v>
          </cell>
          <cell r="Y3141">
            <v>12</v>
          </cell>
          <cell r="AB3141">
            <v>28</v>
          </cell>
          <cell r="AD3141">
            <v>2314</v>
          </cell>
          <cell r="AI3141">
            <v>13</v>
          </cell>
          <cell r="AJ3141">
            <v>707</v>
          </cell>
          <cell r="AK3141">
            <v>431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  <cell r="J3142">
            <v>31925</v>
          </cell>
          <cell r="L3142">
            <v>923</v>
          </cell>
          <cell r="M3142">
            <v>1607</v>
          </cell>
          <cell r="N3142">
            <v>2874</v>
          </cell>
          <cell r="O3142">
            <v>1716</v>
          </cell>
          <cell r="Q3142">
            <v>249</v>
          </cell>
          <cell r="R3142">
            <v>1093</v>
          </cell>
          <cell r="S3142">
            <v>3555</v>
          </cell>
          <cell r="T3142">
            <v>410</v>
          </cell>
          <cell r="U3142">
            <v>2455</v>
          </cell>
          <cell r="V3142">
            <v>436</v>
          </cell>
          <cell r="W3142">
            <v>2490</v>
          </cell>
          <cell r="X3142">
            <v>236</v>
          </cell>
          <cell r="Y3142">
            <v>106</v>
          </cell>
          <cell r="Z3142">
            <v>210</v>
          </cell>
          <cell r="AA3142">
            <v>341</v>
          </cell>
          <cell r="AB3142">
            <v>2811</v>
          </cell>
          <cell r="AC3142">
            <v>4915</v>
          </cell>
          <cell r="AD3142">
            <v>88</v>
          </cell>
          <cell r="AE3142">
            <v>138</v>
          </cell>
          <cell r="AF3142">
            <v>415</v>
          </cell>
          <cell r="AG3142">
            <v>63</v>
          </cell>
          <cell r="AH3142">
            <v>2933</v>
          </cell>
          <cell r="AJ3142">
            <v>679</v>
          </cell>
          <cell r="AK3142">
            <v>1143</v>
          </cell>
          <cell r="AM3142">
            <v>39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  <cell r="J3145">
            <v>353</v>
          </cell>
          <cell r="AJ3145">
            <v>198</v>
          </cell>
          <cell r="AN3145">
            <v>155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392964</v>
          </cell>
          <cell r="L3146">
            <v>9673</v>
          </cell>
          <cell r="M3146">
            <v>23600</v>
          </cell>
          <cell r="N3146">
            <v>26977</v>
          </cell>
          <cell r="O3146">
            <v>32920</v>
          </cell>
          <cell r="P3146">
            <v>27310</v>
          </cell>
          <cell r="Q3146">
            <v>29575</v>
          </cell>
          <cell r="R3146">
            <v>36106</v>
          </cell>
          <cell r="S3146">
            <v>27199</v>
          </cell>
          <cell r="T3146">
            <v>36264</v>
          </cell>
          <cell r="U3146">
            <v>22581</v>
          </cell>
          <cell r="V3146">
            <v>14767</v>
          </cell>
          <cell r="W3146">
            <v>12572</v>
          </cell>
          <cell r="X3146">
            <v>13875</v>
          </cell>
          <cell r="Y3146">
            <v>12130</v>
          </cell>
          <cell r="Z3146">
            <v>11949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1597</v>
          </cell>
          <cell r="AH3146">
            <v>2957</v>
          </cell>
          <cell r="AI3146">
            <v>2559</v>
          </cell>
          <cell r="AJ3146">
            <v>2678</v>
          </cell>
          <cell r="AK3146">
            <v>2112</v>
          </cell>
          <cell r="AL3146">
            <v>2098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5274</v>
          </cell>
          <cell r="L3147">
            <v>469</v>
          </cell>
          <cell r="M3147">
            <v>141</v>
          </cell>
          <cell r="N3147">
            <v>116</v>
          </cell>
          <cell r="O3147">
            <v>544</v>
          </cell>
          <cell r="P3147">
            <v>320</v>
          </cell>
          <cell r="Q3147">
            <v>507</v>
          </cell>
          <cell r="R3147">
            <v>232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62402</v>
          </cell>
          <cell r="L3148">
            <v>2586</v>
          </cell>
          <cell r="M3148">
            <v>4040</v>
          </cell>
          <cell r="N3148">
            <v>3098</v>
          </cell>
          <cell r="O3148">
            <v>3693</v>
          </cell>
          <cell r="P3148">
            <v>3970</v>
          </cell>
          <cell r="Q3148">
            <v>7544</v>
          </cell>
          <cell r="R3148">
            <v>5455</v>
          </cell>
          <cell r="S3148">
            <v>6528</v>
          </cell>
          <cell r="T3148">
            <v>3017</v>
          </cell>
          <cell r="U3148">
            <v>2978</v>
          </cell>
          <cell r="V3148">
            <v>1556</v>
          </cell>
          <cell r="W3148">
            <v>1044</v>
          </cell>
          <cell r="X3148">
            <v>3761</v>
          </cell>
          <cell r="Y3148">
            <v>2892</v>
          </cell>
          <cell r="Z3148">
            <v>4534</v>
          </cell>
          <cell r="AA3148">
            <v>1876</v>
          </cell>
          <cell r="AB3148">
            <v>647</v>
          </cell>
          <cell r="AC3148">
            <v>785</v>
          </cell>
          <cell r="AD3148">
            <v>758</v>
          </cell>
          <cell r="AE3148">
            <v>734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2803</v>
          </cell>
          <cell r="M3151">
            <v>431</v>
          </cell>
          <cell r="Q3151">
            <v>304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  <cell r="J3152">
            <v>4083</v>
          </cell>
          <cell r="O3152">
            <v>609</v>
          </cell>
          <cell r="P3152">
            <v>117</v>
          </cell>
          <cell r="Q3152">
            <v>169</v>
          </cell>
          <cell r="S3152">
            <v>162</v>
          </cell>
          <cell r="U3152">
            <v>108</v>
          </cell>
          <cell r="V3152">
            <v>110</v>
          </cell>
          <cell r="X3152">
            <v>232</v>
          </cell>
          <cell r="Y3152">
            <v>422</v>
          </cell>
          <cell r="AB3152">
            <v>1861</v>
          </cell>
          <cell r="AD3152">
            <v>86</v>
          </cell>
          <cell r="AE3152">
            <v>61</v>
          </cell>
          <cell r="AL3152">
            <v>146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  <cell r="J3153">
            <v>6759</v>
          </cell>
          <cell r="O3153">
            <v>4126</v>
          </cell>
          <cell r="P3153">
            <v>43</v>
          </cell>
          <cell r="T3153">
            <v>21</v>
          </cell>
          <cell r="W3153">
            <v>495</v>
          </cell>
          <cell r="AD3153">
            <v>2074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  <cell r="J3154">
            <v>42717</v>
          </cell>
          <cell r="M3154">
            <v>11037</v>
          </cell>
          <cell r="N3154">
            <v>3621</v>
          </cell>
          <cell r="O3154">
            <v>1323</v>
          </cell>
          <cell r="P3154">
            <v>7643</v>
          </cell>
          <cell r="Q3154">
            <v>1826</v>
          </cell>
          <cell r="R3154">
            <v>2129</v>
          </cell>
          <cell r="S3154">
            <v>992</v>
          </cell>
          <cell r="T3154">
            <v>628</v>
          </cell>
          <cell r="U3154">
            <v>2224</v>
          </cell>
          <cell r="V3154">
            <v>91</v>
          </cell>
          <cell r="W3154">
            <v>663</v>
          </cell>
          <cell r="Y3154">
            <v>267</v>
          </cell>
          <cell r="Z3154">
            <v>825</v>
          </cell>
          <cell r="AA3154">
            <v>2142</v>
          </cell>
          <cell r="AB3154">
            <v>1125</v>
          </cell>
          <cell r="AE3154">
            <v>379</v>
          </cell>
          <cell r="AI3154">
            <v>365</v>
          </cell>
          <cell r="AJ3154">
            <v>39</v>
          </cell>
          <cell r="AK3154">
            <v>337</v>
          </cell>
          <cell r="AL3154">
            <v>3088</v>
          </cell>
          <cell r="AM3154">
            <v>1973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  <cell r="J3155">
            <v>9489</v>
          </cell>
          <cell r="L3155">
            <v>275</v>
          </cell>
          <cell r="M3155">
            <v>916</v>
          </cell>
          <cell r="N3155">
            <v>1009</v>
          </cell>
          <cell r="O3155">
            <v>528</v>
          </cell>
          <cell r="P3155">
            <v>1179</v>
          </cell>
          <cell r="Q3155">
            <v>352</v>
          </cell>
          <cell r="R3155">
            <v>1897</v>
          </cell>
          <cell r="S3155">
            <v>201</v>
          </cell>
          <cell r="T3155">
            <v>630</v>
          </cell>
          <cell r="U3155">
            <v>155</v>
          </cell>
          <cell r="V3155">
            <v>221</v>
          </cell>
          <cell r="W3155">
            <v>141</v>
          </cell>
          <cell r="X3155">
            <v>44</v>
          </cell>
          <cell r="Y3155">
            <v>274</v>
          </cell>
          <cell r="Z3155">
            <v>395</v>
          </cell>
          <cell r="AB3155">
            <v>149</v>
          </cell>
          <cell r="AC3155">
            <v>333</v>
          </cell>
          <cell r="AD3155">
            <v>381</v>
          </cell>
          <cell r="AF3155">
            <v>68</v>
          </cell>
          <cell r="AG3155">
            <v>122</v>
          </cell>
          <cell r="AH3155">
            <v>93</v>
          </cell>
          <cell r="AJ3155">
            <v>102</v>
          </cell>
          <cell r="AK3155">
            <v>24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  <cell r="J3156">
            <v>788</v>
          </cell>
          <cell r="O3156">
            <v>279</v>
          </cell>
          <cell r="P3156">
            <v>112</v>
          </cell>
          <cell r="Q3156">
            <v>291</v>
          </cell>
          <cell r="Y3156">
            <v>31</v>
          </cell>
          <cell r="AL3156">
            <v>75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  <cell r="J3157">
            <v>58227</v>
          </cell>
          <cell r="L3157">
            <v>1211</v>
          </cell>
          <cell r="M3157">
            <v>3109</v>
          </cell>
          <cell r="N3157">
            <v>6782</v>
          </cell>
          <cell r="O3157">
            <v>1107</v>
          </cell>
          <cell r="P3157">
            <v>4006</v>
          </cell>
          <cell r="Q3157">
            <v>5754</v>
          </cell>
          <cell r="R3157">
            <v>6475</v>
          </cell>
          <cell r="S3157">
            <v>2946</v>
          </cell>
          <cell r="T3157">
            <v>562</v>
          </cell>
          <cell r="U3157">
            <v>2933</v>
          </cell>
          <cell r="V3157">
            <v>424</v>
          </cell>
          <cell r="W3157">
            <v>1041</v>
          </cell>
          <cell r="X3157">
            <v>1237</v>
          </cell>
          <cell r="Y3157">
            <v>1043</v>
          </cell>
          <cell r="Z3157">
            <v>917</v>
          </cell>
          <cell r="AA3157">
            <v>5883</v>
          </cell>
          <cell r="AB3157">
            <v>73</v>
          </cell>
          <cell r="AC3157">
            <v>4780</v>
          </cell>
          <cell r="AD3157">
            <v>809</v>
          </cell>
          <cell r="AE3157">
            <v>732</v>
          </cell>
          <cell r="AF3157">
            <v>5293</v>
          </cell>
          <cell r="AG3157">
            <v>49</v>
          </cell>
          <cell r="AH3157">
            <v>118</v>
          </cell>
          <cell r="AI3157">
            <v>190</v>
          </cell>
          <cell r="AJ3157">
            <v>501</v>
          </cell>
          <cell r="AK3157">
            <v>80</v>
          </cell>
          <cell r="AM3157">
            <v>172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  <cell r="J3158">
            <v>8479</v>
          </cell>
          <cell r="M3158">
            <v>139</v>
          </cell>
          <cell r="N3158">
            <v>1407</v>
          </cell>
          <cell r="R3158">
            <v>216</v>
          </cell>
          <cell r="Z3158">
            <v>2233</v>
          </cell>
          <cell r="AA3158">
            <v>968</v>
          </cell>
          <cell r="AB3158">
            <v>2055</v>
          </cell>
          <cell r="AC3158">
            <v>921</v>
          </cell>
          <cell r="AF3158">
            <v>540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  <cell r="J3159">
            <v>68565</v>
          </cell>
          <cell r="M3159">
            <v>2918</v>
          </cell>
          <cell r="N3159">
            <v>6517</v>
          </cell>
          <cell r="O3159">
            <v>3848</v>
          </cell>
          <cell r="P3159">
            <v>7052</v>
          </cell>
          <cell r="Q3159">
            <v>6220</v>
          </cell>
          <cell r="R3159">
            <v>2487</v>
          </cell>
          <cell r="T3159">
            <v>5596</v>
          </cell>
          <cell r="U3159">
            <v>1402</v>
          </cell>
          <cell r="V3159">
            <v>4944</v>
          </cell>
          <cell r="W3159">
            <v>2614</v>
          </cell>
          <cell r="Y3159">
            <v>4207</v>
          </cell>
          <cell r="Z3159">
            <v>264</v>
          </cell>
          <cell r="AA3159">
            <v>102</v>
          </cell>
          <cell r="AB3159">
            <v>6258</v>
          </cell>
          <cell r="AC3159">
            <v>1631</v>
          </cell>
          <cell r="AE3159">
            <v>1937</v>
          </cell>
          <cell r="AF3159">
            <v>1023</v>
          </cell>
          <cell r="AG3159">
            <v>8013</v>
          </cell>
          <cell r="AH3159">
            <v>1532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  <cell r="J3160">
            <v>4795</v>
          </cell>
          <cell r="M3160">
            <v>641</v>
          </cell>
          <cell r="N3160">
            <v>849</v>
          </cell>
          <cell r="O3160">
            <v>191</v>
          </cell>
          <cell r="P3160">
            <v>163</v>
          </cell>
          <cell r="R3160">
            <v>1005</v>
          </cell>
          <cell r="Y3160">
            <v>1188</v>
          </cell>
          <cell r="Z3160">
            <v>678</v>
          </cell>
          <cell r="AC3160">
            <v>80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  <cell r="J3161">
            <v>108</v>
          </cell>
          <cell r="AF3161">
            <v>108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  <cell r="J3162">
            <v>35981</v>
          </cell>
          <cell r="Q3162">
            <v>1849</v>
          </cell>
          <cell r="AE3162">
            <v>34132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  <cell r="J3163">
            <v>2251</v>
          </cell>
          <cell r="M3163">
            <v>444</v>
          </cell>
          <cell r="T3163">
            <v>230</v>
          </cell>
          <cell r="U3163">
            <v>106</v>
          </cell>
          <cell r="Y3163">
            <v>832</v>
          </cell>
          <cell r="AA3163">
            <v>307</v>
          </cell>
          <cell r="AD3163">
            <v>332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  <cell r="J3164">
            <v>34636</v>
          </cell>
          <cell r="L3164">
            <v>484</v>
          </cell>
          <cell r="M3164">
            <v>394</v>
          </cell>
          <cell r="N3164">
            <v>657</v>
          </cell>
          <cell r="O3164">
            <v>733</v>
          </cell>
          <cell r="P3164">
            <v>1129</v>
          </cell>
          <cell r="Q3164">
            <v>2473</v>
          </cell>
          <cell r="R3164">
            <v>1255</v>
          </cell>
          <cell r="S3164">
            <v>900</v>
          </cell>
          <cell r="T3164">
            <v>1649</v>
          </cell>
          <cell r="U3164">
            <v>1785</v>
          </cell>
          <cell r="V3164">
            <v>635</v>
          </cell>
          <cell r="W3164">
            <v>1078</v>
          </cell>
          <cell r="X3164">
            <v>848</v>
          </cell>
          <cell r="Y3164">
            <v>1386</v>
          </cell>
          <cell r="Z3164">
            <v>934</v>
          </cell>
          <cell r="AA3164">
            <v>2428</v>
          </cell>
          <cell r="AB3164">
            <v>656</v>
          </cell>
          <cell r="AC3164">
            <v>9870</v>
          </cell>
          <cell r="AD3164">
            <v>538</v>
          </cell>
          <cell r="AE3164">
            <v>876</v>
          </cell>
          <cell r="AF3164">
            <v>299</v>
          </cell>
          <cell r="AG3164">
            <v>599</v>
          </cell>
          <cell r="AH3164">
            <v>1004</v>
          </cell>
          <cell r="AI3164">
            <v>189</v>
          </cell>
          <cell r="AJ3164">
            <v>923</v>
          </cell>
          <cell r="AK3164">
            <v>48</v>
          </cell>
          <cell r="AL3164">
            <v>627</v>
          </cell>
          <cell r="AM3164">
            <v>239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  <cell r="J3165">
            <v>46358</v>
          </cell>
          <cell r="L3165">
            <v>74</v>
          </cell>
          <cell r="M3165">
            <v>1147</v>
          </cell>
          <cell r="N3165">
            <v>88</v>
          </cell>
          <cell r="O3165">
            <v>1045</v>
          </cell>
          <cell r="P3165">
            <v>563</v>
          </cell>
          <cell r="Q3165">
            <v>3124</v>
          </cell>
          <cell r="R3165">
            <v>1538</v>
          </cell>
          <cell r="S3165">
            <v>1341</v>
          </cell>
          <cell r="T3165">
            <v>825</v>
          </cell>
          <cell r="U3165">
            <v>12655</v>
          </cell>
          <cell r="V3165">
            <v>3752</v>
          </cell>
          <cell r="W3165">
            <v>134</v>
          </cell>
          <cell r="X3165">
            <v>1397</v>
          </cell>
          <cell r="Y3165">
            <v>105</v>
          </cell>
          <cell r="Z3165">
            <v>471</v>
          </cell>
          <cell r="AA3165">
            <v>533</v>
          </cell>
          <cell r="AC3165">
            <v>1608</v>
          </cell>
          <cell r="AD3165">
            <v>3592</v>
          </cell>
          <cell r="AE3165">
            <v>760</v>
          </cell>
          <cell r="AF3165">
            <v>1259</v>
          </cell>
          <cell r="AG3165">
            <v>6464</v>
          </cell>
          <cell r="AH3165">
            <v>790</v>
          </cell>
          <cell r="AI3165">
            <v>1039</v>
          </cell>
          <cell r="AM3165">
            <v>1565</v>
          </cell>
          <cell r="AN3165">
            <v>489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  <cell r="J3166">
            <v>46418</v>
          </cell>
          <cell r="L3166">
            <v>1308</v>
          </cell>
          <cell r="M3166">
            <v>1121</v>
          </cell>
          <cell r="N3166">
            <v>1069</v>
          </cell>
          <cell r="O3166">
            <v>708</v>
          </cell>
          <cell r="P3166">
            <v>477</v>
          </cell>
          <cell r="Q3166">
            <v>3174</v>
          </cell>
          <cell r="R3166">
            <v>1223</v>
          </cell>
          <cell r="S3166">
            <v>2142</v>
          </cell>
          <cell r="T3166">
            <v>2770</v>
          </cell>
          <cell r="U3166">
            <v>1237</v>
          </cell>
          <cell r="V3166">
            <v>627</v>
          </cell>
          <cell r="W3166">
            <v>756</v>
          </cell>
          <cell r="X3166">
            <v>1813</v>
          </cell>
          <cell r="AA3166">
            <v>1692</v>
          </cell>
          <cell r="AB3166">
            <v>468</v>
          </cell>
          <cell r="AC3166">
            <v>931</v>
          </cell>
          <cell r="AD3166">
            <v>1729</v>
          </cell>
          <cell r="AE3166">
            <v>11119</v>
          </cell>
          <cell r="AF3166">
            <v>1284</v>
          </cell>
          <cell r="AG3166">
            <v>524</v>
          </cell>
          <cell r="AH3166">
            <v>1530</v>
          </cell>
          <cell r="AI3166">
            <v>5825</v>
          </cell>
          <cell r="AK3166">
            <v>1291</v>
          </cell>
          <cell r="AL3166">
            <v>483</v>
          </cell>
          <cell r="AM3166">
            <v>1117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  <cell r="J3167">
            <v>6110</v>
          </cell>
          <cell r="AD3167">
            <v>19</v>
          </cell>
          <cell r="AH3167">
            <v>155</v>
          </cell>
          <cell r="AI3167">
            <v>1503</v>
          </cell>
          <cell r="AK3167">
            <v>3030</v>
          </cell>
          <cell r="AM3167">
            <v>1403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  <cell r="J3168">
            <v>8524</v>
          </cell>
          <cell r="AH3168">
            <v>1138</v>
          </cell>
          <cell r="AI3168">
            <v>4687</v>
          </cell>
          <cell r="AM3168">
            <v>2699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  <cell r="J3169">
            <v>1332</v>
          </cell>
          <cell r="S3169">
            <v>1136</v>
          </cell>
          <cell r="AH3169">
            <v>99</v>
          </cell>
          <cell r="AI3169">
            <v>71</v>
          </cell>
          <cell r="AJ3169">
            <v>26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95714</v>
          </cell>
          <cell r="L3170">
            <v>4062</v>
          </cell>
          <cell r="M3170">
            <v>7850</v>
          </cell>
          <cell r="N3170">
            <v>8275</v>
          </cell>
          <cell r="O3170">
            <v>7705</v>
          </cell>
          <cell r="P3170">
            <v>6042</v>
          </cell>
          <cell r="Q3170">
            <v>8927</v>
          </cell>
          <cell r="R3170">
            <v>8612</v>
          </cell>
          <cell r="S3170">
            <v>10015</v>
          </cell>
          <cell r="T3170">
            <v>9553</v>
          </cell>
          <cell r="U3170">
            <v>5787</v>
          </cell>
          <cell r="V3170">
            <v>4883</v>
          </cell>
          <cell r="W3170">
            <v>3281</v>
          </cell>
          <cell r="X3170">
            <v>4440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362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2952</v>
          </cell>
          <cell r="L3171">
            <v>171</v>
          </cell>
          <cell r="M3171">
            <v>380</v>
          </cell>
          <cell r="N3171">
            <v>290</v>
          </cell>
          <cell r="O3171">
            <v>806</v>
          </cell>
          <cell r="P3171">
            <v>485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9290</v>
          </cell>
          <cell r="L3172">
            <v>1095</v>
          </cell>
          <cell r="M3172">
            <v>1065</v>
          </cell>
          <cell r="N3172">
            <v>1052</v>
          </cell>
          <cell r="O3172">
            <v>372</v>
          </cell>
          <cell r="P3172">
            <v>174</v>
          </cell>
          <cell r="Q3172">
            <v>601</v>
          </cell>
          <cell r="R3172">
            <v>462</v>
          </cell>
          <cell r="S3172">
            <v>985</v>
          </cell>
          <cell r="T3172">
            <v>1534</v>
          </cell>
          <cell r="U3172">
            <v>494</v>
          </cell>
          <cell r="V3172">
            <v>495</v>
          </cell>
          <cell r="W3172">
            <v>300</v>
          </cell>
          <cell r="X3172">
            <v>470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  <cell r="J3176">
            <v>1339</v>
          </cell>
          <cell r="M3176">
            <v>323</v>
          </cell>
          <cell r="O3176">
            <v>420</v>
          </cell>
          <cell r="P3176">
            <v>52</v>
          </cell>
          <cell r="Q3176">
            <v>169</v>
          </cell>
          <cell r="T3176">
            <v>46</v>
          </cell>
          <cell r="W3176">
            <v>79</v>
          </cell>
          <cell r="X3176">
            <v>43</v>
          </cell>
          <cell r="AC3176">
            <v>116</v>
          </cell>
          <cell r="AL3176">
            <v>91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  <cell r="J3177">
            <v>5103</v>
          </cell>
          <cell r="M3177">
            <v>730</v>
          </cell>
          <cell r="R3177">
            <v>1589</v>
          </cell>
          <cell r="S3177">
            <v>2546</v>
          </cell>
          <cell r="U3177">
            <v>53</v>
          </cell>
          <cell r="AI3177">
            <v>185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  <cell r="J3178">
            <v>40134</v>
          </cell>
          <cell r="L3178">
            <v>219</v>
          </cell>
          <cell r="M3178">
            <v>492</v>
          </cell>
          <cell r="N3178">
            <v>3495</v>
          </cell>
          <cell r="O3178">
            <v>1212</v>
          </cell>
          <cell r="P3178">
            <v>1807</v>
          </cell>
          <cell r="Q3178">
            <v>1148</v>
          </cell>
          <cell r="R3178">
            <v>3232</v>
          </cell>
          <cell r="S3178">
            <v>12367</v>
          </cell>
          <cell r="T3178">
            <v>312</v>
          </cell>
          <cell r="U3178">
            <v>1820</v>
          </cell>
          <cell r="V3178">
            <v>4786</v>
          </cell>
          <cell r="W3178">
            <v>537</v>
          </cell>
          <cell r="X3178">
            <v>596</v>
          </cell>
          <cell r="AB3178">
            <v>7112</v>
          </cell>
          <cell r="AC3178">
            <v>472</v>
          </cell>
          <cell r="AD3178">
            <v>152</v>
          </cell>
          <cell r="AN3178">
            <v>375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  <cell r="J3179">
            <v>950</v>
          </cell>
          <cell r="M3179">
            <v>90</v>
          </cell>
          <cell r="P3179">
            <v>168</v>
          </cell>
          <cell r="Q3179">
            <v>197</v>
          </cell>
          <cell r="S3179">
            <v>241</v>
          </cell>
          <cell r="T3179">
            <v>130</v>
          </cell>
          <cell r="X3179">
            <v>38</v>
          </cell>
          <cell r="AB3179">
            <v>33</v>
          </cell>
          <cell r="AI3179">
            <v>11</v>
          </cell>
          <cell r="AK3179">
            <v>42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  <cell r="J3180">
            <v>239</v>
          </cell>
          <cell r="M3180">
            <v>95</v>
          </cell>
          <cell r="N3180">
            <v>144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  <cell r="J3181">
            <v>22671</v>
          </cell>
          <cell r="L3181">
            <v>340</v>
          </cell>
          <cell r="M3181">
            <v>2501</v>
          </cell>
          <cell r="N3181">
            <v>757</v>
          </cell>
          <cell r="O3181">
            <v>564</v>
          </cell>
          <cell r="P3181">
            <v>1433</v>
          </cell>
          <cell r="Q3181">
            <v>7995</v>
          </cell>
          <cell r="R3181">
            <v>594</v>
          </cell>
          <cell r="S3181">
            <v>798</v>
          </cell>
          <cell r="T3181">
            <v>5976</v>
          </cell>
          <cell r="V3181">
            <v>745</v>
          </cell>
          <cell r="W3181">
            <v>155</v>
          </cell>
          <cell r="X3181">
            <v>20</v>
          </cell>
          <cell r="Y3181">
            <v>91</v>
          </cell>
          <cell r="AI3181">
            <v>572</v>
          </cell>
          <cell r="AL3181">
            <v>130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  <cell r="J3182">
            <v>1759</v>
          </cell>
          <cell r="M3182">
            <v>380</v>
          </cell>
          <cell r="Q3182">
            <v>89</v>
          </cell>
          <cell r="S3182">
            <v>1114</v>
          </cell>
          <cell r="T3182">
            <v>176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  <cell r="J3183">
            <v>20704</v>
          </cell>
          <cell r="M3183">
            <v>1982</v>
          </cell>
          <cell r="N3183">
            <v>3743</v>
          </cell>
          <cell r="O3183">
            <v>3540</v>
          </cell>
          <cell r="P3183">
            <v>3738</v>
          </cell>
          <cell r="Q3183">
            <v>174</v>
          </cell>
          <cell r="R3183">
            <v>82</v>
          </cell>
          <cell r="T3183">
            <v>2181</v>
          </cell>
          <cell r="U3183">
            <v>983</v>
          </cell>
          <cell r="V3183">
            <v>2833</v>
          </cell>
          <cell r="X3183">
            <v>1448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  <cell r="J3184">
            <v>9848</v>
          </cell>
          <cell r="M3184">
            <v>840</v>
          </cell>
          <cell r="N3184">
            <v>688</v>
          </cell>
          <cell r="O3184">
            <v>1141</v>
          </cell>
          <cell r="P3184">
            <v>1469</v>
          </cell>
          <cell r="Q3184">
            <v>830</v>
          </cell>
          <cell r="R3184">
            <v>656</v>
          </cell>
          <cell r="S3184">
            <v>52</v>
          </cell>
          <cell r="T3184">
            <v>912</v>
          </cell>
          <cell r="U3184">
            <v>1548</v>
          </cell>
          <cell r="W3184">
            <v>1012</v>
          </cell>
          <cell r="Z3184">
            <v>563</v>
          </cell>
          <cell r="AC3184">
            <v>59</v>
          </cell>
          <cell r="AG3184">
            <v>78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  <cell r="J3186">
            <v>4379</v>
          </cell>
          <cell r="O3186">
            <v>177</v>
          </cell>
          <cell r="R3186">
            <v>702</v>
          </cell>
          <cell r="X3186">
            <v>3500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  <cell r="J3187">
            <v>3844</v>
          </cell>
          <cell r="T3187">
            <v>109</v>
          </cell>
          <cell r="Z3187">
            <v>3735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  <cell r="J3188">
            <v>5786</v>
          </cell>
          <cell r="L3188">
            <v>86</v>
          </cell>
          <cell r="M3188">
            <v>191</v>
          </cell>
          <cell r="N3188">
            <v>335</v>
          </cell>
          <cell r="O3188">
            <v>630</v>
          </cell>
          <cell r="P3188">
            <v>92</v>
          </cell>
          <cell r="Q3188">
            <v>252</v>
          </cell>
          <cell r="R3188">
            <v>715</v>
          </cell>
          <cell r="S3188">
            <v>68</v>
          </cell>
          <cell r="T3188">
            <v>86</v>
          </cell>
          <cell r="U3188">
            <v>318</v>
          </cell>
          <cell r="V3188">
            <v>710</v>
          </cell>
          <cell r="W3188">
            <v>351</v>
          </cell>
          <cell r="X3188">
            <v>187</v>
          </cell>
          <cell r="Y3188">
            <v>61</v>
          </cell>
          <cell r="AA3188">
            <v>1275</v>
          </cell>
          <cell r="AB3188">
            <v>227</v>
          </cell>
          <cell r="AC3188">
            <v>146</v>
          </cell>
          <cell r="AD3188">
            <v>44</v>
          </cell>
          <cell r="AH3188">
            <v>12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16593</v>
          </cell>
          <cell r="N3189">
            <v>11</v>
          </cell>
          <cell r="O3189">
            <v>1351</v>
          </cell>
          <cell r="P3189">
            <v>817</v>
          </cell>
          <cell r="Q3189">
            <v>48</v>
          </cell>
          <cell r="R3189">
            <v>191</v>
          </cell>
          <cell r="S3189">
            <v>600</v>
          </cell>
          <cell r="T3189">
            <v>5268</v>
          </cell>
          <cell r="U3189">
            <v>76</v>
          </cell>
          <cell r="V3189">
            <v>13</v>
          </cell>
          <cell r="W3189">
            <v>1895</v>
          </cell>
          <cell r="X3189">
            <v>944</v>
          </cell>
          <cell r="AC3189">
            <v>4233</v>
          </cell>
          <cell r="AG3189">
            <v>1146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  <cell r="J3190">
            <v>17785</v>
          </cell>
          <cell r="M3190">
            <v>1083</v>
          </cell>
          <cell r="N3190">
            <v>3485</v>
          </cell>
          <cell r="O3190">
            <v>855</v>
          </cell>
          <cell r="P3190">
            <v>4084</v>
          </cell>
          <cell r="Q3190">
            <v>746</v>
          </cell>
          <cell r="R3190">
            <v>67</v>
          </cell>
          <cell r="S3190">
            <v>1024</v>
          </cell>
          <cell r="T3190">
            <v>1083</v>
          </cell>
          <cell r="U3190">
            <v>2068</v>
          </cell>
          <cell r="V3190">
            <v>1423</v>
          </cell>
          <cell r="W3190">
            <v>16</v>
          </cell>
          <cell r="X3190">
            <v>940</v>
          </cell>
          <cell r="Y3190">
            <v>267</v>
          </cell>
          <cell r="Z3190">
            <v>32</v>
          </cell>
          <cell r="AB3190">
            <v>252</v>
          </cell>
          <cell r="AL3190">
            <v>119</v>
          </cell>
          <cell r="AN3190">
            <v>241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  <cell r="J3191">
            <v>528</v>
          </cell>
          <cell r="O3191">
            <v>401</v>
          </cell>
          <cell r="AM3191">
            <v>127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  <cell r="J3192">
            <v>1923</v>
          </cell>
          <cell r="S3192">
            <v>1142</v>
          </cell>
          <cell r="AH3192">
            <v>781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  <cell r="J3193">
            <v>2623</v>
          </cell>
          <cell r="R3193">
            <v>740</v>
          </cell>
          <cell r="S3193">
            <v>1748</v>
          </cell>
          <cell r="AA3193">
            <v>20</v>
          </cell>
          <cell r="AH3193">
            <v>55</v>
          </cell>
          <cell r="AI3193">
            <v>60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618472</v>
          </cell>
          <cell r="L3194">
            <v>19405</v>
          </cell>
          <cell r="M3194">
            <v>47765</v>
          </cell>
          <cell r="N3194">
            <v>50911</v>
          </cell>
          <cell r="O3194">
            <v>93590</v>
          </cell>
          <cell r="P3194">
            <v>95184</v>
          </cell>
          <cell r="Q3194">
            <v>70685</v>
          </cell>
          <cell r="R3194">
            <v>39652</v>
          </cell>
          <cell r="S3194">
            <v>23447</v>
          </cell>
          <cell r="T3194">
            <v>25225</v>
          </cell>
          <cell r="U3194">
            <v>18554</v>
          </cell>
          <cell r="V3194">
            <v>16147</v>
          </cell>
          <cell r="W3194">
            <v>17318</v>
          </cell>
          <cell r="X3194">
            <v>16816</v>
          </cell>
          <cell r="Y3194">
            <v>15753</v>
          </cell>
          <cell r="Z3194">
            <v>10517</v>
          </cell>
          <cell r="AA3194">
            <v>10695</v>
          </cell>
          <cell r="AB3194">
            <v>10080</v>
          </cell>
          <cell r="AC3194">
            <v>7838</v>
          </cell>
          <cell r="AD3194">
            <v>5566</v>
          </cell>
          <cell r="AE3194">
            <v>4112</v>
          </cell>
          <cell r="AF3194">
            <v>3025</v>
          </cell>
          <cell r="AG3194">
            <v>4098</v>
          </cell>
          <cell r="AH3194">
            <v>1986</v>
          </cell>
          <cell r="AI3194">
            <v>2109</v>
          </cell>
          <cell r="AJ3194">
            <v>1403</v>
          </cell>
          <cell r="AK3194">
            <v>2679</v>
          </cell>
          <cell r="AL3194">
            <v>2652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10853</v>
          </cell>
          <cell r="M3195">
            <v>135</v>
          </cell>
          <cell r="N3195">
            <v>500</v>
          </cell>
          <cell r="O3195">
            <v>658</v>
          </cell>
          <cell r="P3195">
            <v>2054</v>
          </cell>
          <cell r="Q3195">
            <v>1399</v>
          </cell>
          <cell r="R3195">
            <v>1593</v>
          </cell>
          <cell r="T3195">
            <v>450</v>
          </cell>
          <cell r="U3195">
            <v>520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765</v>
          </cell>
          <cell r="AA3195">
            <v>323</v>
          </cell>
          <cell r="AB3195">
            <v>656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52000</v>
          </cell>
          <cell r="L3196">
            <v>1639</v>
          </cell>
          <cell r="M3196">
            <v>5037</v>
          </cell>
          <cell r="N3196">
            <v>3292</v>
          </cell>
          <cell r="O3196">
            <v>3647</v>
          </cell>
          <cell r="P3196">
            <v>15101</v>
          </cell>
          <cell r="Q3196">
            <v>7557</v>
          </cell>
          <cell r="R3196">
            <v>4550</v>
          </cell>
          <cell r="S3196">
            <v>356</v>
          </cell>
          <cell r="T3196">
            <v>759</v>
          </cell>
          <cell r="U3196">
            <v>855</v>
          </cell>
          <cell r="V3196">
            <v>128</v>
          </cell>
          <cell r="W3196">
            <v>2286</v>
          </cell>
          <cell r="X3196">
            <v>1335</v>
          </cell>
          <cell r="Y3196">
            <v>769</v>
          </cell>
          <cell r="Z3196">
            <v>453</v>
          </cell>
          <cell r="AA3196">
            <v>1423</v>
          </cell>
          <cell r="AB3196">
            <v>242</v>
          </cell>
          <cell r="AC3196">
            <v>848</v>
          </cell>
          <cell r="AD3196">
            <v>586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2570</v>
          </cell>
          <cell r="M3197">
            <v>295</v>
          </cell>
          <cell r="N3197">
            <v>427</v>
          </cell>
          <cell r="O3197">
            <v>204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13785</v>
          </cell>
          <cell r="M3198">
            <v>5403</v>
          </cell>
          <cell r="N3198">
            <v>1968</v>
          </cell>
          <cell r="Q3198">
            <v>2818</v>
          </cell>
          <cell r="U3198">
            <v>3123</v>
          </cell>
          <cell r="W3198">
            <v>473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2374</v>
          </cell>
          <cell r="L3199">
            <v>680</v>
          </cell>
          <cell r="M3199">
            <v>127</v>
          </cell>
          <cell r="O3199">
            <v>660</v>
          </cell>
          <cell r="P3199">
            <v>268</v>
          </cell>
          <cell r="U3199">
            <v>639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  <cell r="J3200">
            <v>8102</v>
          </cell>
          <cell r="L3200">
            <v>402</v>
          </cell>
          <cell r="M3200">
            <v>655</v>
          </cell>
          <cell r="N3200">
            <v>634</v>
          </cell>
          <cell r="O3200">
            <v>290</v>
          </cell>
          <cell r="P3200">
            <v>499</v>
          </cell>
          <cell r="Q3200">
            <v>378</v>
          </cell>
          <cell r="R3200">
            <v>132</v>
          </cell>
          <cell r="S3200">
            <v>734</v>
          </cell>
          <cell r="T3200">
            <v>68</v>
          </cell>
          <cell r="U3200">
            <v>420</v>
          </cell>
          <cell r="V3200">
            <v>517</v>
          </cell>
          <cell r="W3200">
            <v>347</v>
          </cell>
          <cell r="X3200">
            <v>132</v>
          </cell>
          <cell r="Y3200">
            <v>197</v>
          </cell>
          <cell r="Z3200">
            <v>128</v>
          </cell>
          <cell r="AA3200">
            <v>120</v>
          </cell>
          <cell r="AB3200">
            <v>461</v>
          </cell>
          <cell r="AC3200">
            <v>178</v>
          </cell>
          <cell r="AD3200">
            <v>720</v>
          </cell>
          <cell r="AE3200">
            <v>66</v>
          </cell>
          <cell r="AL3200">
            <v>868</v>
          </cell>
          <cell r="AO3200">
            <v>156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  <cell r="J3201">
            <v>35735</v>
          </cell>
          <cell r="L3201">
            <v>194</v>
          </cell>
          <cell r="M3201">
            <v>4126</v>
          </cell>
          <cell r="N3201">
            <v>1450</v>
          </cell>
          <cell r="O3201">
            <v>2445</v>
          </cell>
          <cell r="P3201">
            <v>1946</v>
          </cell>
          <cell r="Q3201">
            <v>10449</v>
          </cell>
          <cell r="R3201">
            <v>3819</v>
          </cell>
          <cell r="T3201">
            <v>787</v>
          </cell>
          <cell r="V3201">
            <v>381</v>
          </cell>
          <cell r="X3201">
            <v>181</v>
          </cell>
          <cell r="Y3201">
            <v>1165</v>
          </cell>
          <cell r="Z3201">
            <v>250</v>
          </cell>
          <cell r="AB3201">
            <v>1816</v>
          </cell>
          <cell r="AD3201">
            <v>4563</v>
          </cell>
          <cell r="AE3201">
            <v>497</v>
          </cell>
          <cell r="AG3201">
            <v>1529</v>
          </cell>
          <cell r="AJ3201">
            <v>137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  <cell r="J3202">
            <v>75132</v>
          </cell>
          <cell r="L3202">
            <v>2316</v>
          </cell>
          <cell r="M3202">
            <v>5053</v>
          </cell>
          <cell r="N3202">
            <v>9798</v>
          </cell>
          <cell r="O3202">
            <v>3335</v>
          </cell>
          <cell r="P3202">
            <v>6940</v>
          </cell>
          <cell r="Q3202">
            <v>5862</v>
          </cell>
          <cell r="R3202">
            <v>8590</v>
          </cell>
          <cell r="S3202">
            <v>3045</v>
          </cell>
          <cell r="T3202">
            <v>5578</v>
          </cell>
          <cell r="U3202">
            <v>1498</v>
          </cell>
          <cell r="V3202">
            <v>3786</v>
          </cell>
          <cell r="W3202">
            <v>2668</v>
          </cell>
          <cell r="X3202">
            <v>2070</v>
          </cell>
          <cell r="Y3202">
            <v>909</v>
          </cell>
          <cell r="Z3202">
            <v>2391</v>
          </cell>
          <cell r="AA3202">
            <v>4719</v>
          </cell>
          <cell r="AB3202">
            <v>943</v>
          </cell>
          <cell r="AC3202">
            <v>179</v>
          </cell>
          <cell r="AD3202">
            <v>288</v>
          </cell>
          <cell r="AE3202">
            <v>982</v>
          </cell>
          <cell r="AF3202">
            <v>2297</v>
          </cell>
          <cell r="AG3202">
            <v>81</v>
          </cell>
          <cell r="AH3202">
            <v>367</v>
          </cell>
          <cell r="AI3202">
            <v>205</v>
          </cell>
          <cell r="AJ3202">
            <v>545</v>
          </cell>
          <cell r="AL3202">
            <v>304</v>
          </cell>
          <cell r="AM3202">
            <v>298</v>
          </cell>
          <cell r="AN3202">
            <v>85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  <cell r="J3203">
            <v>24928</v>
          </cell>
          <cell r="L3203">
            <v>862</v>
          </cell>
          <cell r="M3203">
            <v>1255</v>
          </cell>
          <cell r="N3203">
            <v>1988</v>
          </cell>
          <cell r="O3203">
            <v>1702</v>
          </cell>
          <cell r="P3203">
            <v>3933</v>
          </cell>
          <cell r="Q3203">
            <v>1888</v>
          </cell>
          <cell r="R3203">
            <v>1166</v>
          </cell>
          <cell r="S3203">
            <v>768</v>
          </cell>
          <cell r="T3203">
            <v>557</v>
          </cell>
          <cell r="U3203">
            <v>201</v>
          </cell>
          <cell r="V3203">
            <v>468</v>
          </cell>
          <cell r="W3203">
            <v>889</v>
          </cell>
          <cell r="X3203">
            <v>583</v>
          </cell>
          <cell r="Y3203">
            <v>313</v>
          </cell>
          <cell r="Z3203">
            <v>359</v>
          </cell>
          <cell r="AA3203">
            <v>714</v>
          </cell>
          <cell r="AB3203">
            <v>118</v>
          </cell>
          <cell r="AC3203">
            <v>2746</v>
          </cell>
          <cell r="AD3203">
            <v>2775</v>
          </cell>
          <cell r="AE3203">
            <v>162</v>
          </cell>
          <cell r="AF3203">
            <v>192</v>
          </cell>
          <cell r="AG3203">
            <v>100</v>
          </cell>
          <cell r="AI3203">
            <v>199</v>
          </cell>
          <cell r="AJ3203">
            <v>291</v>
          </cell>
          <cell r="AK3203">
            <v>60</v>
          </cell>
          <cell r="AL3203">
            <v>29</v>
          </cell>
          <cell r="AM3203">
            <v>610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  <cell r="J3204">
            <v>27916</v>
          </cell>
          <cell r="M3204">
            <v>917</v>
          </cell>
          <cell r="N3204">
            <v>331</v>
          </cell>
          <cell r="P3204">
            <v>293</v>
          </cell>
          <cell r="T3204">
            <v>16</v>
          </cell>
          <cell r="V3204">
            <v>5074</v>
          </cell>
          <cell r="W3204">
            <v>115</v>
          </cell>
          <cell r="AA3204">
            <v>1907</v>
          </cell>
          <cell r="AC3204">
            <v>16</v>
          </cell>
          <cell r="AD3204">
            <v>44</v>
          </cell>
          <cell r="AI3204">
            <v>184</v>
          </cell>
          <cell r="AK3204">
            <v>340</v>
          </cell>
          <cell r="AM3204">
            <v>18679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  <cell r="J3205">
            <v>97383</v>
          </cell>
          <cell r="L3205">
            <v>1477</v>
          </cell>
          <cell r="M3205">
            <v>8463</v>
          </cell>
          <cell r="N3205">
            <v>8620</v>
          </cell>
          <cell r="O3205">
            <v>12303</v>
          </cell>
          <cell r="P3205">
            <v>12554</v>
          </cell>
          <cell r="Q3205">
            <v>4991</v>
          </cell>
          <cell r="R3205">
            <v>11166</v>
          </cell>
          <cell r="S3205">
            <v>2810</v>
          </cell>
          <cell r="T3205">
            <v>3111</v>
          </cell>
          <cell r="U3205">
            <v>3988</v>
          </cell>
          <cell r="V3205">
            <v>6199</v>
          </cell>
          <cell r="W3205">
            <v>3615</v>
          </cell>
          <cell r="X3205">
            <v>3937</v>
          </cell>
          <cell r="Y3205">
            <v>2055</v>
          </cell>
          <cell r="Z3205">
            <v>1726</v>
          </cell>
          <cell r="AA3205">
            <v>1956</v>
          </cell>
          <cell r="AB3205">
            <v>2434</v>
          </cell>
          <cell r="AC3205">
            <v>1219</v>
          </cell>
          <cell r="AD3205">
            <v>1378</v>
          </cell>
          <cell r="AE3205">
            <v>340</v>
          </cell>
          <cell r="AF3205">
            <v>101</v>
          </cell>
          <cell r="AG3205">
            <v>407</v>
          </cell>
          <cell r="AH3205">
            <v>796</v>
          </cell>
          <cell r="AI3205">
            <v>1369</v>
          </cell>
          <cell r="AJ3205">
            <v>185</v>
          </cell>
          <cell r="AL3205">
            <v>118</v>
          </cell>
          <cell r="AN3205">
            <v>65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  <cell r="J3206">
            <v>2870</v>
          </cell>
          <cell r="L3206">
            <v>134</v>
          </cell>
          <cell r="M3206">
            <v>251</v>
          </cell>
          <cell r="N3206">
            <v>129</v>
          </cell>
          <cell r="O3206">
            <v>33</v>
          </cell>
          <cell r="P3206">
            <v>437</v>
          </cell>
          <cell r="Q3206">
            <v>412</v>
          </cell>
          <cell r="S3206">
            <v>717</v>
          </cell>
          <cell r="U3206">
            <v>460</v>
          </cell>
          <cell r="X3206">
            <v>79</v>
          </cell>
          <cell r="Y3206">
            <v>218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  <cell r="J3207">
            <v>177765</v>
          </cell>
          <cell r="M3207">
            <v>3798</v>
          </cell>
          <cell r="N3207">
            <v>16444</v>
          </cell>
          <cell r="O3207">
            <v>16683</v>
          </cell>
          <cell r="P3207">
            <v>18690</v>
          </cell>
          <cell r="Q3207">
            <v>10526</v>
          </cell>
          <cell r="R3207">
            <v>14229</v>
          </cell>
          <cell r="S3207">
            <v>6533</v>
          </cell>
          <cell r="T3207">
            <v>4021</v>
          </cell>
          <cell r="U3207">
            <v>4653</v>
          </cell>
          <cell r="V3207">
            <v>3913</v>
          </cell>
          <cell r="W3207">
            <v>6020</v>
          </cell>
          <cell r="X3207">
            <v>3880</v>
          </cell>
          <cell r="Y3207">
            <v>4710</v>
          </cell>
          <cell r="Z3207">
            <v>11076</v>
          </cell>
          <cell r="AA3207">
            <v>16725</v>
          </cell>
          <cell r="AB3207">
            <v>11294</v>
          </cell>
          <cell r="AC3207">
            <v>2338</v>
          </cell>
          <cell r="AD3207">
            <v>6176</v>
          </cell>
          <cell r="AE3207">
            <v>28</v>
          </cell>
          <cell r="AF3207">
            <v>4850</v>
          </cell>
          <cell r="AG3207">
            <v>2271</v>
          </cell>
          <cell r="AH3207">
            <v>8907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  <cell r="J3208">
            <v>21792</v>
          </cell>
          <cell r="M3208">
            <v>3744</v>
          </cell>
          <cell r="N3208">
            <v>312</v>
          </cell>
          <cell r="O3208">
            <v>667</v>
          </cell>
          <cell r="P3208">
            <v>487</v>
          </cell>
          <cell r="R3208">
            <v>380</v>
          </cell>
          <cell r="S3208">
            <v>60</v>
          </cell>
          <cell r="U3208">
            <v>1735</v>
          </cell>
          <cell r="V3208">
            <v>3451</v>
          </cell>
          <cell r="W3208">
            <v>1697</v>
          </cell>
          <cell r="X3208">
            <v>383</v>
          </cell>
          <cell r="Y3208">
            <v>938</v>
          </cell>
          <cell r="Z3208">
            <v>480</v>
          </cell>
          <cell r="AA3208">
            <v>1796</v>
          </cell>
          <cell r="AB3208">
            <v>2321</v>
          </cell>
          <cell r="AC3208">
            <v>2121</v>
          </cell>
          <cell r="AD3208">
            <v>589</v>
          </cell>
          <cell r="AE3208">
            <v>561</v>
          </cell>
          <cell r="AG3208">
            <v>70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  <cell r="J3209">
            <v>1105</v>
          </cell>
          <cell r="M3209">
            <v>118</v>
          </cell>
          <cell r="N3209">
            <v>263</v>
          </cell>
          <cell r="T3209">
            <v>470</v>
          </cell>
          <cell r="Y3209">
            <v>254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  <cell r="J3210">
            <v>34484</v>
          </cell>
          <cell r="L3210">
            <v>797</v>
          </cell>
          <cell r="M3210">
            <v>3551</v>
          </cell>
          <cell r="S3210">
            <v>7108</v>
          </cell>
          <cell r="W3210">
            <v>14037</v>
          </cell>
          <cell r="Z3210">
            <v>1823</v>
          </cell>
          <cell r="AD3210">
            <v>7168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  <cell r="J3211">
            <v>3936</v>
          </cell>
          <cell r="M3211">
            <v>914</v>
          </cell>
          <cell r="N3211">
            <v>701</v>
          </cell>
          <cell r="P3211">
            <v>303</v>
          </cell>
          <cell r="Q3211">
            <v>629</v>
          </cell>
          <cell r="S3211">
            <v>86</v>
          </cell>
          <cell r="V3211">
            <v>244</v>
          </cell>
          <cell r="X3211">
            <v>331</v>
          </cell>
          <cell r="AA3211">
            <v>728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47709</v>
          </cell>
          <cell r="L3212">
            <v>1234</v>
          </cell>
          <cell r="M3212">
            <v>2523</v>
          </cell>
          <cell r="N3212">
            <v>3931</v>
          </cell>
          <cell r="O3212">
            <v>3569</v>
          </cell>
          <cell r="P3212">
            <v>2138</v>
          </cell>
          <cell r="Q3212">
            <v>2315</v>
          </cell>
          <cell r="R3212">
            <v>2050</v>
          </cell>
          <cell r="S3212">
            <v>2624</v>
          </cell>
          <cell r="T3212">
            <v>2694</v>
          </cell>
          <cell r="U3212">
            <v>1706</v>
          </cell>
          <cell r="V3212">
            <v>3589</v>
          </cell>
          <cell r="W3212">
            <v>1554</v>
          </cell>
          <cell r="X3212">
            <v>1313</v>
          </cell>
          <cell r="Y3212">
            <v>2761</v>
          </cell>
          <cell r="Z3212">
            <v>1152</v>
          </cell>
          <cell r="AA3212">
            <v>1549</v>
          </cell>
          <cell r="AB3212">
            <v>1919</v>
          </cell>
          <cell r="AC3212">
            <v>1555</v>
          </cell>
          <cell r="AD3212">
            <v>1596</v>
          </cell>
          <cell r="AE3212">
            <v>2131</v>
          </cell>
          <cell r="AF3212">
            <v>829</v>
          </cell>
          <cell r="AG3212">
            <v>601</v>
          </cell>
          <cell r="AH3212">
            <v>634</v>
          </cell>
          <cell r="AI3212">
            <v>1099</v>
          </cell>
          <cell r="AJ3212">
            <v>73</v>
          </cell>
          <cell r="AK3212">
            <v>139</v>
          </cell>
          <cell r="AL3212">
            <v>399</v>
          </cell>
          <cell r="AN3212">
            <v>32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  <cell r="J3213">
            <v>78807</v>
          </cell>
          <cell r="L3213">
            <v>88</v>
          </cell>
          <cell r="M3213">
            <v>5561</v>
          </cell>
          <cell r="N3213">
            <v>5609</v>
          </cell>
          <cell r="O3213">
            <v>880</v>
          </cell>
          <cell r="P3213">
            <v>6315</v>
          </cell>
          <cell r="Q3213">
            <v>1620</v>
          </cell>
          <cell r="R3213">
            <v>5063</v>
          </cell>
          <cell r="S3213">
            <v>4006</v>
          </cell>
          <cell r="T3213">
            <v>4916</v>
          </cell>
          <cell r="U3213">
            <v>6611</v>
          </cell>
          <cell r="V3213">
            <v>1687</v>
          </cell>
          <cell r="W3213">
            <v>1781</v>
          </cell>
          <cell r="X3213">
            <v>1942</v>
          </cell>
          <cell r="Y3213">
            <v>6383</v>
          </cell>
          <cell r="Z3213">
            <v>923</v>
          </cell>
          <cell r="AA3213">
            <v>2061</v>
          </cell>
          <cell r="AB3213">
            <v>4463</v>
          </cell>
          <cell r="AC3213">
            <v>9373</v>
          </cell>
          <cell r="AE3213">
            <v>299</v>
          </cell>
          <cell r="AF3213">
            <v>968</v>
          </cell>
          <cell r="AG3213">
            <v>506</v>
          </cell>
          <cell r="AH3213">
            <v>409</v>
          </cell>
          <cell r="AI3213">
            <v>1645</v>
          </cell>
          <cell r="AJ3213">
            <v>3521</v>
          </cell>
          <cell r="AK3213">
            <v>142</v>
          </cell>
          <cell r="AL3213">
            <v>2035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  <cell r="J3214">
            <v>92321</v>
          </cell>
          <cell r="L3214">
            <v>2902</v>
          </cell>
          <cell r="M3214">
            <v>7232</v>
          </cell>
          <cell r="N3214">
            <v>8026</v>
          </cell>
          <cell r="O3214">
            <v>4204</v>
          </cell>
          <cell r="P3214">
            <v>5887</v>
          </cell>
          <cell r="Q3214">
            <v>6292</v>
          </cell>
          <cell r="R3214">
            <v>2563</v>
          </cell>
          <cell r="S3214">
            <v>2378</v>
          </cell>
          <cell r="T3214">
            <v>8151</v>
          </cell>
          <cell r="U3214">
            <v>1447</v>
          </cell>
          <cell r="V3214">
            <v>823</v>
          </cell>
          <cell r="W3214">
            <v>4701</v>
          </cell>
          <cell r="X3214">
            <v>3661</v>
          </cell>
          <cell r="Y3214">
            <v>1605</v>
          </cell>
          <cell r="Z3214">
            <v>2721</v>
          </cell>
          <cell r="AA3214">
            <v>3580</v>
          </cell>
          <cell r="AB3214">
            <v>3057</v>
          </cell>
          <cell r="AC3214">
            <v>983</v>
          </cell>
          <cell r="AD3214">
            <v>6517</v>
          </cell>
          <cell r="AE3214">
            <v>936</v>
          </cell>
          <cell r="AF3214">
            <v>1682</v>
          </cell>
          <cell r="AG3214">
            <v>1493</v>
          </cell>
          <cell r="AH3214">
            <v>4804</v>
          </cell>
          <cell r="AI3214">
            <v>1914</v>
          </cell>
          <cell r="AJ3214">
            <v>2421</v>
          </cell>
          <cell r="AK3214">
            <v>770</v>
          </cell>
          <cell r="AL3214">
            <v>90</v>
          </cell>
          <cell r="AM3214">
            <v>1481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  <cell r="J3215">
            <v>861</v>
          </cell>
          <cell r="M3215">
            <v>474</v>
          </cell>
          <cell r="AC3215">
            <v>387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  <cell r="J3216">
            <v>48079</v>
          </cell>
          <cell r="M3216">
            <v>2202</v>
          </cell>
          <cell r="Q3216">
            <v>1292</v>
          </cell>
          <cell r="R3216">
            <v>1841</v>
          </cell>
          <cell r="V3216">
            <v>673</v>
          </cell>
          <cell r="AB3216">
            <v>464</v>
          </cell>
          <cell r="AH3216">
            <v>3858</v>
          </cell>
          <cell r="AI3216">
            <v>9636</v>
          </cell>
          <cell r="AJ3216">
            <v>12734</v>
          </cell>
          <cell r="AK3216">
            <v>6087</v>
          </cell>
          <cell r="AL3216">
            <v>6467</v>
          </cell>
          <cell r="AM3216">
            <v>2825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  <cell r="J3217">
            <v>23591</v>
          </cell>
          <cell r="P3217">
            <v>716</v>
          </cell>
          <cell r="R3217">
            <v>1446</v>
          </cell>
          <cell r="U3217">
            <v>108</v>
          </cell>
          <cell r="AG3217">
            <v>61</v>
          </cell>
          <cell r="AH3217">
            <v>2360</v>
          </cell>
          <cell r="AI3217">
            <v>1181</v>
          </cell>
          <cell r="AJ3217">
            <v>1640</v>
          </cell>
          <cell r="AK3217">
            <v>1836</v>
          </cell>
          <cell r="AL3217">
            <v>14103</v>
          </cell>
          <cell r="AN3217">
            <v>140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1046282</v>
          </cell>
          <cell r="L3218">
            <v>26982</v>
          </cell>
          <cell r="M3218">
            <v>49735</v>
          </cell>
          <cell r="N3218">
            <v>43773</v>
          </cell>
          <cell r="O3218">
            <v>52381</v>
          </cell>
          <cell r="P3218">
            <v>91138</v>
          </cell>
          <cell r="Q3218">
            <v>87563</v>
          </cell>
          <cell r="R3218">
            <v>93441</v>
          </cell>
          <cell r="S3218">
            <v>75613</v>
          </cell>
          <cell r="T3218">
            <v>76643</v>
          </cell>
          <cell r="U3218">
            <v>68103</v>
          </cell>
          <cell r="V3218">
            <v>38560</v>
          </cell>
          <cell r="W3218">
            <v>35702</v>
          </cell>
          <cell r="X3218">
            <v>36030</v>
          </cell>
          <cell r="Y3218">
            <v>36616</v>
          </cell>
          <cell r="Z3218">
            <v>31791</v>
          </cell>
          <cell r="AA3218">
            <v>21713</v>
          </cell>
          <cell r="AB3218">
            <v>23712</v>
          </cell>
          <cell r="AC3218">
            <v>19378</v>
          </cell>
          <cell r="AD3218">
            <v>23420</v>
          </cell>
          <cell r="AE3218">
            <v>19931</v>
          </cell>
          <cell r="AF3218">
            <v>14809</v>
          </cell>
          <cell r="AG3218">
            <v>11351</v>
          </cell>
          <cell r="AH3218">
            <v>10250</v>
          </cell>
          <cell r="AI3218">
            <v>13086</v>
          </cell>
          <cell r="AJ3218">
            <v>13496</v>
          </cell>
          <cell r="AK3218">
            <v>11312</v>
          </cell>
          <cell r="AL3218">
            <v>9890</v>
          </cell>
          <cell r="AM3218">
            <v>7247</v>
          </cell>
          <cell r="AN3218">
            <v>2616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2164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496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46291</v>
          </cell>
          <cell r="L3220">
            <v>1375</v>
          </cell>
          <cell r="M3220">
            <v>1453</v>
          </cell>
          <cell r="N3220">
            <v>110</v>
          </cell>
          <cell r="O3220">
            <v>5702</v>
          </cell>
          <cell r="P3220">
            <v>5658</v>
          </cell>
          <cell r="Q3220">
            <v>4957</v>
          </cell>
          <cell r="R3220">
            <v>8199</v>
          </cell>
          <cell r="S3220">
            <v>3222</v>
          </cell>
          <cell r="T3220">
            <v>3022</v>
          </cell>
          <cell r="U3220">
            <v>2485</v>
          </cell>
          <cell r="V3220">
            <v>1160</v>
          </cell>
          <cell r="W3220">
            <v>616</v>
          </cell>
          <cell r="X3220">
            <v>1987</v>
          </cell>
          <cell r="Y3220">
            <v>1441</v>
          </cell>
          <cell r="Z3220">
            <v>1100</v>
          </cell>
          <cell r="AA3220">
            <v>150</v>
          </cell>
          <cell r="AB3220">
            <v>501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343</v>
          </cell>
          <cell r="AH3220">
            <v>72</v>
          </cell>
          <cell r="AI3220">
            <v>618</v>
          </cell>
          <cell r="AJ3220">
            <v>124</v>
          </cell>
          <cell r="AK3220">
            <v>561</v>
          </cell>
          <cell r="AL3220">
            <v>374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2872</v>
          </cell>
          <cell r="M3221">
            <v>502</v>
          </cell>
          <cell r="O3221">
            <v>466</v>
          </cell>
          <cell r="P3221">
            <v>372</v>
          </cell>
          <cell r="Q3221">
            <v>468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7286</v>
          </cell>
          <cell r="N3223">
            <v>1309</v>
          </cell>
          <cell r="P3223">
            <v>1023</v>
          </cell>
          <cell r="Q3223">
            <v>1284</v>
          </cell>
          <cell r="R3223">
            <v>691</v>
          </cell>
          <cell r="S3223">
            <v>1165</v>
          </cell>
          <cell r="U3223">
            <v>538</v>
          </cell>
          <cell r="Y3223">
            <v>351</v>
          </cell>
          <cell r="AA3223">
            <v>179</v>
          </cell>
          <cell r="AB3223">
            <v>341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  <cell r="J3224">
            <v>11387</v>
          </cell>
          <cell r="L3224">
            <v>323</v>
          </cell>
          <cell r="M3224">
            <v>983</v>
          </cell>
          <cell r="N3224">
            <v>863</v>
          </cell>
          <cell r="O3224">
            <v>688</v>
          </cell>
          <cell r="P3224">
            <v>1633</v>
          </cell>
          <cell r="Q3224">
            <v>293</v>
          </cell>
          <cell r="R3224">
            <v>529</v>
          </cell>
          <cell r="S3224">
            <v>822</v>
          </cell>
          <cell r="T3224">
            <v>412</v>
          </cell>
          <cell r="U3224">
            <v>514</v>
          </cell>
          <cell r="V3224">
            <v>178</v>
          </cell>
          <cell r="W3224">
            <v>698</v>
          </cell>
          <cell r="X3224">
            <v>134</v>
          </cell>
          <cell r="Y3224">
            <v>360</v>
          </cell>
          <cell r="Z3224">
            <v>383</v>
          </cell>
          <cell r="AA3224">
            <v>129</v>
          </cell>
          <cell r="AB3224">
            <v>39</v>
          </cell>
          <cell r="AC3224">
            <v>333</v>
          </cell>
          <cell r="AD3224">
            <v>309</v>
          </cell>
          <cell r="AF3224">
            <v>320</v>
          </cell>
          <cell r="AG3224">
            <v>133</v>
          </cell>
          <cell r="AH3224">
            <v>111</v>
          </cell>
          <cell r="AJ3224">
            <v>138</v>
          </cell>
          <cell r="AK3224">
            <v>69</v>
          </cell>
          <cell r="AL3224">
            <v>496</v>
          </cell>
          <cell r="AM3224">
            <v>321</v>
          </cell>
          <cell r="AN3224">
            <v>176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  <cell r="J3225">
            <v>2997</v>
          </cell>
          <cell r="M3225">
            <v>1116</v>
          </cell>
          <cell r="P3225">
            <v>1198</v>
          </cell>
          <cell r="R3225">
            <v>57</v>
          </cell>
          <cell r="T3225">
            <v>502</v>
          </cell>
          <cell r="AB3225">
            <v>124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49212</v>
          </cell>
          <cell r="L3226">
            <v>1842</v>
          </cell>
          <cell r="M3226">
            <v>1115</v>
          </cell>
          <cell r="N3226">
            <v>1756</v>
          </cell>
          <cell r="O3226">
            <v>1880</v>
          </cell>
          <cell r="P3226">
            <v>3232</v>
          </cell>
          <cell r="Q3226">
            <v>4794</v>
          </cell>
          <cell r="R3226">
            <v>1877</v>
          </cell>
          <cell r="S3226">
            <v>4162</v>
          </cell>
          <cell r="T3226">
            <v>1172</v>
          </cell>
          <cell r="U3226">
            <v>763</v>
          </cell>
          <cell r="V3226">
            <v>696</v>
          </cell>
          <cell r="W3226">
            <v>615</v>
          </cell>
          <cell r="X3226">
            <v>6766</v>
          </cell>
          <cell r="Y3226">
            <v>763</v>
          </cell>
          <cell r="Z3226">
            <v>3418</v>
          </cell>
          <cell r="AA3226">
            <v>1066</v>
          </cell>
          <cell r="AB3226">
            <v>6260</v>
          </cell>
          <cell r="AC3226">
            <v>369</v>
          </cell>
          <cell r="AE3226">
            <v>599</v>
          </cell>
          <cell r="AF3226">
            <v>1253</v>
          </cell>
          <cell r="AG3226">
            <v>1185</v>
          </cell>
          <cell r="AH3226">
            <v>437</v>
          </cell>
          <cell r="AJ3226">
            <v>878</v>
          </cell>
          <cell r="AK3226">
            <v>395</v>
          </cell>
          <cell r="AL3226">
            <v>971</v>
          </cell>
          <cell r="AM3226">
            <v>948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26135</v>
          </cell>
          <cell r="L3227">
            <v>1077</v>
          </cell>
          <cell r="M3227">
            <v>977</v>
          </cell>
          <cell r="N3227">
            <v>1674</v>
          </cell>
          <cell r="O3227">
            <v>1424</v>
          </cell>
          <cell r="P3227">
            <v>3927</v>
          </cell>
          <cell r="Q3227">
            <v>1954</v>
          </cell>
          <cell r="R3227">
            <v>1715</v>
          </cell>
          <cell r="S3227">
            <v>2478</v>
          </cell>
          <cell r="T3227">
            <v>1498</v>
          </cell>
          <cell r="U3227">
            <v>1547</v>
          </cell>
          <cell r="V3227">
            <v>922</v>
          </cell>
          <cell r="W3227">
            <v>908</v>
          </cell>
          <cell r="X3227">
            <v>825</v>
          </cell>
          <cell r="Y3227">
            <v>977</v>
          </cell>
          <cell r="Z3227">
            <v>844</v>
          </cell>
          <cell r="AA3227">
            <v>159</v>
          </cell>
          <cell r="AB3227">
            <v>630</v>
          </cell>
          <cell r="AC3227">
            <v>272</v>
          </cell>
          <cell r="AD3227">
            <v>487</v>
          </cell>
          <cell r="AE3227">
            <v>178</v>
          </cell>
          <cell r="AF3227">
            <v>559</v>
          </cell>
          <cell r="AH3227">
            <v>237</v>
          </cell>
          <cell r="AI3227">
            <v>112</v>
          </cell>
          <cell r="AJ3227">
            <v>228</v>
          </cell>
          <cell r="AK3227">
            <v>39</v>
          </cell>
          <cell r="AL3227">
            <v>246</v>
          </cell>
          <cell r="AM3227">
            <v>147</v>
          </cell>
          <cell r="AN3227">
            <v>94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  <cell r="J3228">
            <v>451</v>
          </cell>
          <cell r="O3228">
            <v>54</v>
          </cell>
          <cell r="T3228">
            <v>118</v>
          </cell>
          <cell r="W3228">
            <v>109</v>
          </cell>
          <cell r="AC3228">
            <v>170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  <cell r="J3229">
            <v>45713</v>
          </cell>
          <cell r="L3229">
            <v>210</v>
          </cell>
          <cell r="M3229">
            <v>3431</v>
          </cell>
          <cell r="N3229">
            <v>1752</v>
          </cell>
          <cell r="O3229">
            <v>3170</v>
          </cell>
          <cell r="P3229">
            <v>2618</v>
          </cell>
          <cell r="Q3229">
            <v>2752</v>
          </cell>
          <cell r="R3229">
            <v>1824</v>
          </cell>
          <cell r="S3229">
            <v>1613</v>
          </cell>
          <cell r="T3229">
            <v>2305</v>
          </cell>
          <cell r="U3229">
            <v>2370</v>
          </cell>
          <cell r="V3229">
            <v>7373</v>
          </cell>
          <cell r="W3229">
            <v>324</v>
          </cell>
          <cell r="X3229">
            <v>4327</v>
          </cell>
          <cell r="Y3229">
            <v>1579</v>
          </cell>
          <cell r="Z3229">
            <v>506</v>
          </cell>
          <cell r="AA3229">
            <v>1663</v>
          </cell>
          <cell r="AB3229">
            <v>1448</v>
          </cell>
          <cell r="AC3229">
            <v>1825</v>
          </cell>
          <cell r="AD3229">
            <v>833</v>
          </cell>
          <cell r="AE3229">
            <v>252</v>
          </cell>
          <cell r="AF3229">
            <v>715</v>
          </cell>
          <cell r="AG3229">
            <v>976</v>
          </cell>
          <cell r="AH3229">
            <v>39</v>
          </cell>
          <cell r="AK3229">
            <v>1808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  <cell r="J3230">
            <v>6252</v>
          </cell>
          <cell r="L3230">
            <v>86</v>
          </cell>
          <cell r="M3230">
            <v>146</v>
          </cell>
          <cell r="N3230">
            <v>1200</v>
          </cell>
          <cell r="P3230">
            <v>233</v>
          </cell>
          <cell r="Q3230">
            <v>2415</v>
          </cell>
          <cell r="S3230">
            <v>228</v>
          </cell>
          <cell r="U3230">
            <v>39</v>
          </cell>
          <cell r="X3230">
            <v>499</v>
          </cell>
          <cell r="Y3230">
            <v>350</v>
          </cell>
          <cell r="AA3230">
            <v>813</v>
          </cell>
          <cell r="AB3230">
            <v>202</v>
          </cell>
          <cell r="AF3230">
            <v>41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  <cell r="J3231">
            <v>105691</v>
          </cell>
          <cell r="N3231">
            <v>5913</v>
          </cell>
          <cell r="O3231">
            <v>7516</v>
          </cell>
          <cell r="P3231">
            <v>21204</v>
          </cell>
          <cell r="Q3231">
            <v>8398</v>
          </cell>
          <cell r="R3231">
            <v>4753</v>
          </cell>
          <cell r="S3231">
            <v>14021</v>
          </cell>
          <cell r="T3231">
            <v>930</v>
          </cell>
          <cell r="U3231">
            <v>1850</v>
          </cell>
          <cell r="V3231">
            <v>2288</v>
          </cell>
          <cell r="W3231">
            <v>20033</v>
          </cell>
          <cell r="X3231">
            <v>143</v>
          </cell>
          <cell r="Y3231">
            <v>4341</v>
          </cell>
          <cell r="AA3231">
            <v>1453</v>
          </cell>
          <cell r="AB3231">
            <v>3576</v>
          </cell>
          <cell r="AD3231">
            <v>149</v>
          </cell>
          <cell r="AE3231">
            <v>3471</v>
          </cell>
          <cell r="AF3231">
            <v>3577</v>
          </cell>
          <cell r="AG3231">
            <v>2075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  <cell r="J3232">
            <v>10161</v>
          </cell>
          <cell r="L3232">
            <v>415</v>
          </cell>
          <cell r="N3232">
            <v>1290</v>
          </cell>
          <cell r="O3232">
            <v>3923</v>
          </cell>
          <cell r="P3232">
            <v>469</v>
          </cell>
          <cell r="R3232">
            <v>300</v>
          </cell>
          <cell r="S3232">
            <v>1250</v>
          </cell>
          <cell r="U3232">
            <v>302</v>
          </cell>
          <cell r="W3232">
            <v>1172</v>
          </cell>
          <cell r="X3232">
            <v>16</v>
          </cell>
          <cell r="Y3232">
            <v>217</v>
          </cell>
          <cell r="Z3232">
            <v>546</v>
          </cell>
          <cell r="AA3232">
            <v>211</v>
          </cell>
          <cell r="AG3232">
            <v>50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  <cell r="J3233">
            <v>1086</v>
          </cell>
          <cell r="N3233">
            <v>153</v>
          </cell>
          <cell r="Q3233">
            <v>232</v>
          </cell>
          <cell r="R3233">
            <v>188</v>
          </cell>
          <cell r="W3233">
            <v>283</v>
          </cell>
          <cell r="AE3233">
            <v>230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  <cell r="J3234">
            <v>3220</v>
          </cell>
          <cell r="N3234">
            <v>393</v>
          </cell>
          <cell r="O3234">
            <v>353</v>
          </cell>
          <cell r="S3234">
            <v>1807</v>
          </cell>
          <cell r="U3234">
            <v>667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  <cell r="J3235">
            <v>3104</v>
          </cell>
          <cell r="M3235">
            <v>350</v>
          </cell>
          <cell r="V3235">
            <v>1493</v>
          </cell>
          <cell r="W3235">
            <v>479</v>
          </cell>
          <cell r="Y3235">
            <v>348</v>
          </cell>
          <cell r="AB3235">
            <v>434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54344</v>
          </cell>
          <cell r="L3236">
            <v>955</v>
          </cell>
          <cell r="M3236">
            <v>2097</v>
          </cell>
          <cell r="N3236">
            <v>1865</v>
          </cell>
          <cell r="O3236">
            <v>5386</v>
          </cell>
          <cell r="P3236">
            <v>2399</v>
          </cell>
          <cell r="Q3236">
            <v>2033</v>
          </cell>
          <cell r="R3236">
            <v>2144</v>
          </cell>
          <cell r="S3236">
            <v>1279</v>
          </cell>
          <cell r="T3236">
            <v>2481</v>
          </cell>
          <cell r="U3236">
            <v>1595</v>
          </cell>
          <cell r="V3236">
            <v>2338</v>
          </cell>
          <cell r="W3236">
            <v>1632</v>
          </cell>
          <cell r="X3236">
            <v>1884</v>
          </cell>
          <cell r="Y3236">
            <v>2303</v>
          </cell>
          <cell r="Z3236">
            <v>2337</v>
          </cell>
          <cell r="AA3236">
            <v>2732</v>
          </cell>
          <cell r="AB3236">
            <v>1821</v>
          </cell>
          <cell r="AC3236">
            <v>2777</v>
          </cell>
          <cell r="AD3236">
            <v>1053</v>
          </cell>
          <cell r="AE3236">
            <v>2113</v>
          </cell>
          <cell r="AF3236">
            <v>758</v>
          </cell>
          <cell r="AG3236">
            <v>1971</v>
          </cell>
          <cell r="AH3236">
            <v>1060</v>
          </cell>
          <cell r="AI3236">
            <v>1211</v>
          </cell>
          <cell r="AJ3236">
            <v>1106</v>
          </cell>
          <cell r="AK3236">
            <v>2000</v>
          </cell>
          <cell r="AL3236">
            <v>1110</v>
          </cell>
          <cell r="AM3236">
            <v>1606</v>
          </cell>
          <cell r="AN3236">
            <v>298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  <cell r="J3237">
            <v>41027</v>
          </cell>
          <cell r="M3237">
            <v>1099</v>
          </cell>
          <cell r="N3237">
            <v>384</v>
          </cell>
          <cell r="O3237">
            <v>2254</v>
          </cell>
          <cell r="P3237">
            <v>239</v>
          </cell>
          <cell r="Q3237">
            <v>6032</v>
          </cell>
          <cell r="R3237">
            <v>20</v>
          </cell>
          <cell r="S3237">
            <v>4847</v>
          </cell>
          <cell r="T3237">
            <v>2704</v>
          </cell>
          <cell r="U3237">
            <v>2181</v>
          </cell>
          <cell r="V3237">
            <v>2707</v>
          </cell>
          <cell r="W3237">
            <v>279</v>
          </cell>
          <cell r="X3237">
            <v>1782</v>
          </cell>
          <cell r="Z3237">
            <v>594</v>
          </cell>
          <cell r="AA3237">
            <v>7198</v>
          </cell>
          <cell r="AB3237">
            <v>807</v>
          </cell>
          <cell r="AC3237">
            <v>3101</v>
          </cell>
          <cell r="AE3237">
            <v>138</v>
          </cell>
          <cell r="AF3237">
            <v>855</v>
          </cell>
          <cell r="AG3237">
            <v>50</v>
          </cell>
          <cell r="AH3237">
            <v>2533</v>
          </cell>
          <cell r="AK3237">
            <v>21</v>
          </cell>
          <cell r="AL3237">
            <v>1202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49741</v>
          </cell>
          <cell r="L3238">
            <v>1011</v>
          </cell>
          <cell r="M3238">
            <v>1512</v>
          </cell>
          <cell r="N3238">
            <v>1135</v>
          </cell>
          <cell r="O3238">
            <v>1791</v>
          </cell>
          <cell r="P3238">
            <v>1286</v>
          </cell>
          <cell r="Q3238">
            <v>5550</v>
          </cell>
          <cell r="R3238">
            <v>1828</v>
          </cell>
          <cell r="S3238">
            <v>560</v>
          </cell>
          <cell r="T3238">
            <v>3571</v>
          </cell>
          <cell r="V3238">
            <v>823</v>
          </cell>
          <cell r="W3238">
            <v>2491</v>
          </cell>
          <cell r="X3238">
            <v>1367</v>
          </cell>
          <cell r="Y3238">
            <v>5896</v>
          </cell>
          <cell r="Z3238">
            <v>4350</v>
          </cell>
          <cell r="AA3238">
            <v>502</v>
          </cell>
          <cell r="AB3238">
            <v>2075</v>
          </cell>
          <cell r="AC3238">
            <v>683</v>
          </cell>
          <cell r="AD3238">
            <v>2640</v>
          </cell>
          <cell r="AE3238">
            <v>682</v>
          </cell>
          <cell r="AF3238">
            <v>882</v>
          </cell>
          <cell r="AH3238">
            <v>409</v>
          </cell>
          <cell r="AI3238">
            <v>1206</v>
          </cell>
          <cell r="AJ3238">
            <v>965</v>
          </cell>
          <cell r="AK3238">
            <v>804</v>
          </cell>
          <cell r="AL3238">
            <v>4645</v>
          </cell>
          <cell r="AM3238">
            <v>1077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  <cell r="J3239">
            <v>1449</v>
          </cell>
          <cell r="Q3239">
            <v>124</v>
          </cell>
          <cell r="AB3239">
            <v>75</v>
          </cell>
          <cell r="AG3239">
            <v>209</v>
          </cell>
          <cell r="AH3239">
            <v>193</v>
          </cell>
          <cell r="AI3239">
            <v>52</v>
          </cell>
          <cell r="AK3239">
            <v>180</v>
          </cell>
          <cell r="AM3239">
            <v>616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  <cell r="J3240">
            <v>38611</v>
          </cell>
          <cell r="P3240">
            <v>1010</v>
          </cell>
          <cell r="AH3240">
            <v>6490</v>
          </cell>
          <cell r="AK3240">
            <v>16672</v>
          </cell>
          <cell r="AL3240">
            <v>7711</v>
          </cell>
          <cell r="AM3240">
            <v>4213</v>
          </cell>
          <cell r="AN3240">
            <v>2515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  <cell r="J3241">
            <v>7173</v>
          </cell>
          <cell r="AA3241">
            <v>567</v>
          </cell>
          <cell r="AH3241">
            <v>1906</v>
          </cell>
          <cell r="AK3241">
            <v>643</v>
          </cell>
          <cell r="AL3241">
            <v>4057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70778</v>
          </cell>
          <cell r="L3242">
            <v>2371</v>
          </cell>
          <cell r="M3242">
            <v>7066</v>
          </cell>
          <cell r="N3242">
            <v>3888</v>
          </cell>
          <cell r="O3242">
            <v>4130</v>
          </cell>
          <cell r="P3242">
            <v>4953</v>
          </cell>
          <cell r="Q3242">
            <v>5151</v>
          </cell>
          <cell r="R3242">
            <v>3350</v>
          </cell>
          <cell r="S3242">
            <v>2499</v>
          </cell>
          <cell r="T3242">
            <v>3255</v>
          </cell>
          <cell r="U3242">
            <v>2231</v>
          </cell>
          <cell r="V3242">
            <v>2399</v>
          </cell>
          <cell r="W3242">
            <v>1256</v>
          </cell>
          <cell r="X3242">
            <v>1697</v>
          </cell>
          <cell r="Y3242">
            <v>1133</v>
          </cell>
          <cell r="Z3242">
            <v>813</v>
          </cell>
          <cell r="AA3242">
            <v>2220</v>
          </cell>
          <cell r="AB3242">
            <v>2829</v>
          </cell>
          <cell r="AC3242">
            <v>2134</v>
          </cell>
          <cell r="AD3242">
            <v>1696</v>
          </cell>
          <cell r="AE3242">
            <v>1946</v>
          </cell>
          <cell r="AF3242">
            <v>2140</v>
          </cell>
          <cell r="AG3242">
            <v>1235</v>
          </cell>
          <cell r="AH3242">
            <v>793</v>
          </cell>
          <cell r="AI3242">
            <v>914</v>
          </cell>
          <cell r="AJ3242">
            <v>1731</v>
          </cell>
          <cell r="AK3242">
            <v>2291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544</v>
          </cell>
          <cell r="O3243">
            <v>154</v>
          </cell>
          <cell r="Q3243">
            <v>30</v>
          </cell>
          <cell r="W3243">
            <v>186</v>
          </cell>
          <cell r="AD3243">
            <v>174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2848</v>
          </cell>
          <cell r="L3244">
            <v>38</v>
          </cell>
          <cell r="M3244">
            <v>170</v>
          </cell>
          <cell r="N3244">
            <v>277</v>
          </cell>
          <cell r="O3244">
            <v>204</v>
          </cell>
          <cell r="P3244">
            <v>295</v>
          </cell>
          <cell r="S3244">
            <v>218</v>
          </cell>
          <cell r="Y3244">
            <v>715</v>
          </cell>
          <cell r="AB3244">
            <v>353</v>
          </cell>
          <cell r="AC3244">
            <v>78</v>
          </cell>
          <cell r="AK3244">
            <v>500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224</v>
          </cell>
          <cell r="T3247">
            <v>224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  <cell r="J3248">
            <v>1653</v>
          </cell>
          <cell r="O3248">
            <v>32</v>
          </cell>
          <cell r="P3248">
            <v>351</v>
          </cell>
          <cell r="Q3248">
            <v>68</v>
          </cell>
          <cell r="R3248">
            <v>273</v>
          </cell>
          <cell r="S3248">
            <v>30</v>
          </cell>
          <cell r="W3248">
            <v>296</v>
          </cell>
          <cell r="Z3248">
            <v>27</v>
          </cell>
          <cell r="AA3248">
            <v>45</v>
          </cell>
          <cell r="AC3248">
            <v>55</v>
          </cell>
          <cell r="AF3248">
            <v>286</v>
          </cell>
          <cell r="AI3248">
            <v>61</v>
          </cell>
          <cell r="AJ3248">
            <v>57</v>
          </cell>
          <cell r="AM3248">
            <v>72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  <cell r="J3249">
            <v>2741</v>
          </cell>
          <cell r="Q3249">
            <v>266</v>
          </cell>
          <cell r="W3249">
            <v>156</v>
          </cell>
          <cell r="Z3249">
            <v>923</v>
          </cell>
          <cell r="AA3249">
            <v>108</v>
          </cell>
          <cell r="AB3249">
            <v>45</v>
          </cell>
          <cell r="AC3249">
            <v>520</v>
          </cell>
          <cell r="AE3249">
            <v>723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  <cell r="J3250">
            <v>11761</v>
          </cell>
          <cell r="M3250">
            <v>1029</v>
          </cell>
          <cell r="N3250">
            <v>518</v>
          </cell>
          <cell r="O3250">
            <v>322</v>
          </cell>
          <cell r="P3250">
            <v>769</v>
          </cell>
          <cell r="Q3250">
            <v>190</v>
          </cell>
          <cell r="R3250">
            <v>784</v>
          </cell>
          <cell r="S3250">
            <v>478</v>
          </cell>
          <cell r="V3250">
            <v>355</v>
          </cell>
          <cell r="W3250">
            <v>125</v>
          </cell>
          <cell r="X3250">
            <v>1886</v>
          </cell>
          <cell r="Y3250">
            <v>1596</v>
          </cell>
          <cell r="Z3250">
            <v>949</v>
          </cell>
          <cell r="AA3250">
            <v>1396</v>
          </cell>
          <cell r="AB3250">
            <v>440</v>
          </cell>
          <cell r="AC3250">
            <v>492</v>
          </cell>
          <cell r="AD3250">
            <v>60</v>
          </cell>
          <cell r="AJ3250">
            <v>84</v>
          </cell>
          <cell r="AK3250">
            <v>200</v>
          </cell>
          <cell r="AM3250">
            <v>88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  <cell r="J3251">
            <v>3446</v>
          </cell>
          <cell r="L3251">
            <v>272</v>
          </cell>
          <cell r="M3251">
            <v>408</v>
          </cell>
          <cell r="N3251">
            <v>485</v>
          </cell>
          <cell r="O3251">
            <v>450</v>
          </cell>
          <cell r="Q3251">
            <v>552</v>
          </cell>
          <cell r="R3251">
            <v>315</v>
          </cell>
          <cell r="S3251">
            <v>216</v>
          </cell>
          <cell r="V3251">
            <v>40</v>
          </cell>
          <cell r="X3251">
            <v>211</v>
          </cell>
          <cell r="AI3251">
            <v>35</v>
          </cell>
          <cell r="AK3251">
            <v>421</v>
          </cell>
          <cell r="AM3251">
            <v>41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  <cell r="J3252">
            <v>848</v>
          </cell>
          <cell r="AA3252">
            <v>48</v>
          </cell>
          <cell r="AE3252">
            <v>679</v>
          </cell>
          <cell r="AG3252">
            <v>121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  <cell r="J3253">
            <v>10316</v>
          </cell>
          <cell r="L3253">
            <v>261</v>
          </cell>
          <cell r="M3253">
            <v>935</v>
          </cell>
          <cell r="N3253">
            <v>979</v>
          </cell>
          <cell r="O3253">
            <v>373</v>
          </cell>
          <cell r="P3253">
            <v>2252</v>
          </cell>
          <cell r="Q3253">
            <v>244</v>
          </cell>
          <cell r="R3253">
            <v>457</v>
          </cell>
          <cell r="S3253">
            <v>249</v>
          </cell>
          <cell r="T3253">
            <v>660</v>
          </cell>
          <cell r="V3253">
            <v>110</v>
          </cell>
          <cell r="W3253">
            <v>87</v>
          </cell>
          <cell r="X3253">
            <v>1146</v>
          </cell>
          <cell r="Y3253">
            <v>331</v>
          </cell>
          <cell r="Z3253">
            <v>82</v>
          </cell>
          <cell r="AA3253">
            <v>526</v>
          </cell>
          <cell r="AB3253">
            <v>123</v>
          </cell>
          <cell r="AE3253">
            <v>161</v>
          </cell>
          <cell r="AG3253">
            <v>107</v>
          </cell>
          <cell r="AH3253">
            <v>58</v>
          </cell>
          <cell r="AI3253">
            <v>1125</v>
          </cell>
          <cell r="AM3253">
            <v>50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  <cell r="J3254">
            <v>687</v>
          </cell>
          <cell r="O3254">
            <v>687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  <cell r="J3255">
            <v>24576</v>
          </cell>
          <cell r="M3255">
            <v>7327</v>
          </cell>
          <cell r="O3255">
            <v>1073</v>
          </cell>
          <cell r="P3255">
            <v>7244</v>
          </cell>
          <cell r="R3255">
            <v>800</v>
          </cell>
          <cell r="Y3255">
            <v>3471</v>
          </cell>
          <cell r="AB3255">
            <v>1138</v>
          </cell>
          <cell r="AC3255">
            <v>118</v>
          </cell>
          <cell r="AG3255">
            <v>3405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  <cell r="J3256">
            <v>3493</v>
          </cell>
          <cell r="Q3256">
            <v>257</v>
          </cell>
          <cell r="R3256">
            <v>70</v>
          </cell>
          <cell r="T3256">
            <v>1673</v>
          </cell>
          <cell r="Y3256">
            <v>710</v>
          </cell>
          <cell r="AA3256">
            <v>412</v>
          </cell>
          <cell r="AC3256">
            <v>371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  <cell r="J3258">
            <v>819</v>
          </cell>
          <cell r="N3258">
            <v>394</v>
          </cell>
          <cell r="AD3258">
            <v>425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  <cell r="J3260">
            <v>13318</v>
          </cell>
          <cell r="L3260">
            <v>420</v>
          </cell>
          <cell r="M3260">
            <v>1028</v>
          </cell>
          <cell r="N3260">
            <v>472</v>
          </cell>
          <cell r="O3260">
            <v>210</v>
          </cell>
          <cell r="P3260">
            <v>291</v>
          </cell>
          <cell r="Q3260">
            <v>556</v>
          </cell>
          <cell r="R3260">
            <v>892</v>
          </cell>
          <cell r="S3260">
            <v>2187</v>
          </cell>
          <cell r="T3260">
            <v>214</v>
          </cell>
          <cell r="U3260">
            <v>272</v>
          </cell>
          <cell r="V3260">
            <v>87</v>
          </cell>
          <cell r="W3260">
            <v>1193</v>
          </cell>
          <cell r="Y3260">
            <v>250</v>
          </cell>
          <cell r="Z3260">
            <v>553</v>
          </cell>
          <cell r="AB3260">
            <v>385</v>
          </cell>
          <cell r="AC3260">
            <v>250</v>
          </cell>
          <cell r="AD3260">
            <v>255</v>
          </cell>
          <cell r="AE3260">
            <v>745</v>
          </cell>
          <cell r="AF3260">
            <v>407</v>
          </cell>
          <cell r="AG3260">
            <v>1976</v>
          </cell>
          <cell r="AH3260">
            <v>196</v>
          </cell>
          <cell r="AI3260">
            <v>190</v>
          </cell>
          <cell r="AJ3260">
            <v>172</v>
          </cell>
          <cell r="AM3260">
            <v>52</v>
          </cell>
          <cell r="AN3260">
            <v>65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  <cell r="J3261">
            <v>15830</v>
          </cell>
          <cell r="M3261">
            <v>3265</v>
          </cell>
          <cell r="N3261">
            <v>50</v>
          </cell>
          <cell r="O3261">
            <v>186</v>
          </cell>
          <cell r="P3261">
            <v>50</v>
          </cell>
          <cell r="Q3261">
            <v>783</v>
          </cell>
          <cell r="R3261">
            <v>36</v>
          </cell>
          <cell r="T3261">
            <v>305</v>
          </cell>
          <cell r="W3261">
            <v>54</v>
          </cell>
          <cell r="AA3261">
            <v>483</v>
          </cell>
          <cell r="AC3261">
            <v>6869</v>
          </cell>
          <cell r="AD3261">
            <v>22</v>
          </cell>
          <cell r="AE3261">
            <v>1233</v>
          </cell>
          <cell r="AF3261">
            <v>53</v>
          </cell>
          <cell r="AI3261">
            <v>1587</v>
          </cell>
          <cell r="AJ3261">
            <v>174</v>
          </cell>
          <cell r="AL3261">
            <v>565</v>
          </cell>
          <cell r="AM3261">
            <v>97</v>
          </cell>
          <cell r="AN3261">
            <v>18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  <cell r="J3262">
            <v>22995</v>
          </cell>
          <cell r="L3262">
            <v>352</v>
          </cell>
          <cell r="M3262">
            <v>92</v>
          </cell>
          <cell r="N3262">
            <v>6045</v>
          </cell>
          <cell r="O3262">
            <v>193</v>
          </cell>
          <cell r="P3262">
            <v>1489</v>
          </cell>
          <cell r="Q3262">
            <v>3050</v>
          </cell>
          <cell r="S3262">
            <v>288</v>
          </cell>
          <cell r="T3262">
            <v>392</v>
          </cell>
          <cell r="V3262">
            <v>310</v>
          </cell>
          <cell r="Y3262">
            <v>2136</v>
          </cell>
          <cell r="Z3262">
            <v>26</v>
          </cell>
          <cell r="AA3262">
            <v>4016</v>
          </cell>
          <cell r="AG3262">
            <v>949</v>
          </cell>
          <cell r="AI3262">
            <v>2285</v>
          </cell>
          <cell r="AJ3262">
            <v>69</v>
          </cell>
          <cell r="AL3262">
            <v>1246</v>
          </cell>
          <cell r="AM3262">
            <v>57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  <cell r="J3263">
            <v>882</v>
          </cell>
          <cell r="M3263">
            <v>26</v>
          </cell>
          <cell r="W3263">
            <v>159</v>
          </cell>
          <cell r="X3263">
            <v>402</v>
          </cell>
          <cell r="Z3263">
            <v>111</v>
          </cell>
          <cell r="AI3263">
            <v>184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  <cell r="J3264">
            <v>7067</v>
          </cell>
          <cell r="O3264">
            <v>20</v>
          </cell>
          <cell r="AH3264">
            <v>101</v>
          </cell>
          <cell r="AI3264">
            <v>3421</v>
          </cell>
          <cell r="AM3264">
            <v>3525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  <cell r="J3265">
            <v>1463</v>
          </cell>
          <cell r="AA3265">
            <v>404</v>
          </cell>
          <cell r="AI3265">
            <v>74</v>
          </cell>
          <cell r="AJ3265">
            <v>985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209605</v>
          </cell>
          <cell r="L3266">
            <v>9557</v>
          </cell>
          <cell r="M3266">
            <v>24412</v>
          </cell>
          <cell r="N3266">
            <v>18718</v>
          </cell>
          <cell r="O3266">
            <v>12776</v>
          </cell>
          <cell r="P3266">
            <v>15216</v>
          </cell>
          <cell r="Q3266">
            <v>12192</v>
          </cell>
          <cell r="R3266">
            <v>13839</v>
          </cell>
          <cell r="S3266">
            <v>8871</v>
          </cell>
          <cell r="T3266">
            <v>7158</v>
          </cell>
          <cell r="U3266">
            <v>8330</v>
          </cell>
          <cell r="V3266">
            <v>5781</v>
          </cell>
          <cell r="W3266">
            <v>9188</v>
          </cell>
          <cell r="X3266">
            <v>6971</v>
          </cell>
          <cell r="Y3266">
            <v>9070</v>
          </cell>
          <cell r="Z3266">
            <v>9485</v>
          </cell>
          <cell r="AA3266">
            <v>7534</v>
          </cell>
          <cell r="AB3266">
            <v>3124</v>
          </cell>
          <cell r="AC3266">
            <v>3150</v>
          </cell>
          <cell r="AD3266">
            <v>4352</v>
          </cell>
          <cell r="AE3266">
            <v>3957</v>
          </cell>
          <cell r="AF3266">
            <v>7483</v>
          </cell>
          <cell r="AG3266">
            <v>2036</v>
          </cell>
          <cell r="AH3266">
            <v>699</v>
          </cell>
          <cell r="AI3266">
            <v>830</v>
          </cell>
          <cell r="AJ3266">
            <v>1479</v>
          </cell>
          <cell r="AK3266">
            <v>1360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5162</v>
          </cell>
          <cell r="L3267">
            <v>683</v>
          </cell>
          <cell r="M3267">
            <v>1467</v>
          </cell>
          <cell r="N3267">
            <v>1419</v>
          </cell>
          <cell r="Q3267">
            <v>157</v>
          </cell>
          <cell r="U3267">
            <v>364</v>
          </cell>
          <cell r="V3267">
            <v>225</v>
          </cell>
          <cell r="Y3267">
            <v>143</v>
          </cell>
          <cell r="Z3267">
            <v>219</v>
          </cell>
          <cell r="AA3267">
            <v>143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19274</v>
          </cell>
          <cell r="L3268">
            <v>1879</v>
          </cell>
          <cell r="M3268">
            <v>1161</v>
          </cell>
          <cell r="N3268">
            <v>2407</v>
          </cell>
          <cell r="O3268">
            <v>2127</v>
          </cell>
          <cell r="P3268">
            <v>2463</v>
          </cell>
          <cell r="Q3268">
            <v>686</v>
          </cell>
          <cell r="R3268">
            <v>392</v>
          </cell>
          <cell r="S3268">
            <v>238</v>
          </cell>
          <cell r="U3268">
            <v>287</v>
          </cell>
          <cell r="V3268">
            <v>310</v>
          </cell>
          <cell r="W3268">
            <v>223</v>
          </cell>
          <cell r="X3268">
            <v>507</v>
          </cell>
          <cell r="Y3268">
            <v>786</v>
          </cell>
          <cell r="Z3268">
            <v>1059</v>
          </cell>
          <cell r="AA3268">
            <v>1288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1726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3271</v>
          </cell>
          <cell r="M3269">
            <v>597</v>
          </cell>
          <cell r="O3269">
            <v>704</v>
          </cell>
          <cell r="U3269">
            <v>355</v>
          </cell>
          <cell r="V3269">
            <v>358</v>
          </cell>
          <cell r="W3269">
            <v>462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2075</v>
          </cell>
          <cell r="L3271">
            <v>318</v>
          </cell>
          <cell r="N3271">
            <v>1153</v>
          </cell>
          <cell r="Q3271">
            <v>78</v>
          </cell>
          <cell r="T3271">
            <v>279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  <cell r="J3272">
            <v>7439</v>
          </cell>
          <cell r="L3272">
            <v>91</v>
          </cell>
          <cell r="M3272">
            <v>163</v>
          </cell>
          <cell r="N3272">
            <v>487</v>
          </cell>
          <cell r="O3272">
            <v>231</v>
          </cell>
          <cell r="P3272">
            <v>411</v>
          </cell>
          <cell r="Q3272">
            <v>487</v>
          </cell>
          <cell r="R3272">
            <v>284</v>
          </cell>
          <cell r="S3272">
            <v>117</v>
          </cell>
          <cell r="T3272">
            <v>1325</v>
          </cell>
          <cell r="U3272">
            <v>330</v>
          </cell>
          <cell r="W3272">
            <v>231</v>
          </cell>
          <cell r="X3272">
            <v>150</v>
          </cell>
          <cell r="Y3272">
            <v>140</v>
          </cell>
          <cell r="Z3272">
            <v>638</v>
          </cell>
          <cell r="AA3272">
            <v>189</v>
          </cell>
          <cell r="AB3272">
            <v>58</v>
          </cell>
          <cell r="AC3272">
            <v>699</v>
          </cell>
          <cell r="AD3272">
            <v>54</v>
          </cell>
          <cell r="AE3272">
            <v>565</v>
          </cell>
          <cell r="AG3272">
            <v>440</v>
          </cell>
          <cell r="AH3272">
            <v>55</v>
          </cell>
          <cell r="AI3272">
            <v>129</v>
          </cell>
          <cell r="AL3272">
            <v>165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  <cell r="J3273">
            <v>3068</v>
          </cell>
          <cell r="M3273">
            <v>120</v>
          </cell>
          <cell r="P3273">
            <v>352</v>
          </cell>
          <cell r="Q3273">
            <v>425</v>
          </cell>
          <cell r="R3273">
            <v>824</v>
          </cell>
          <cell r="T3273">
            <v>1307</v>
          </cell>
          <cell r="W3273">
            <v>40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  <cell r="J3274">
            <v>30127</v>
          </cell>
          <cell r="L3274">
            <v>539</v>
          </cell>
          <cell r="M3274">
            <v>3323</v>
          </cell>
          <cell r="N3274">
            <v>2046</v>
          </cell>
          <cell r="O3274">
            <v>1964</v>
          </cell>
          <cell r="P3274">
            <v>1460</v>
          </cell>
          <cell r="Q3274">
            <v>2703</v>
          </cell>
          <cell r="R3274">
            <v>260</v>
          </cell>
          <cell r="S3274">
            <v>1277</v>
          </cell>
          <cell r="T3274">
            <v>3716</v>
          </cell>
          <cell r="U3274">
            <v>564</v>
          </cell>
          <cell r="V3274">
            <v>711</v>
          </cell>
          <cell r="W3274">
            <v>1032</v>
          </cell>
          <cell r="X3274">
            <v>1673</v>
          </cell>
          <cell r="Y3274">
            <v>770</v>
          </cell>
          <cell r="Z3274">
            <v>1263</v>
          </cell>
          <cell r="AA3274">
            <v>1380</v>
          </cell>
          <cell r="AB3274">
            <v>522</v>
          </cell>
          <cell r="AC3274">
            <v>1614</v>
          </cell>
          <cell r="AD3274">
            <v>2918</v>
          </cell>
          <cell r="AE3274">
            <v>258</v>
          </cell>
          <cell r="AF3274">
            <v>24</v>
          </cell>
          <cell r="AH3274">
            <v>49</v>
          </cell>
          <cell r="AL3274">
            <v>61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  <cell r="J3275">
            <v>8019</v>
          </cell>
          <cell r="L3275">
            <v>171</v>
          </cell>
          <cell r="M3275">
            <v>465</v>
          </cell>
          <cell r="N3275">
            <v>1032</v>
          </cell>
          <cell r="O3275">
            <v>484</v>
          </cell>
          <cell r="P3275">
            <v>1469</v>
          </cell>
          <cell r="Q3275">
            <v>142</v>
          </cell>
          <cell r="R3275">
            <v>334</v>
          </cell>
          <cell r="S3275">
            <v>181</v>
          </cell>
          <cell r="T3275">
            <v>399</v>
          </cell>
          <cell r="U3275">
            <v>116</v>
          </cell>
          <cell r="V3275">
            <v>890</v>
          </cell>
          <cell r="W3275">
            <v>401</v>
          </cell>
          <cell r="X3275">
            <v>374</v>
          </cell>
          <cell r="Y3275">
            <v>54</v>
          </cell>
          <cell r="AA3275">
            <v>156</v>
          </cell>
          <cell r="AB3275">
            <v>478</v>
          </cell>
          <cell r="AF3275">
            <v>567</v>
          </cell>
          <cell r="AG3275">
            <v>44</v>
          </cell>
          <cell r="AH3275">
            <v>49</v>
          </cell>
          <cell r="AI3275">
            <v>162</v>
          </cell>
          <cell r="AM3275">
            <v>51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  <cell r="J3276">
            <v>1661</v>
          </cell>
          <cell r="M3276">
            <v>888</v>
          </cell>
          <cell r="Q3276">
            <v>25</v>
          </cell>
          <cell r="U3276">
            <v>491</v>
          </cell>
          <cell r="AE3276">
            <v>257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  <cell r="J3277">
            <v>34443</v>
          </cell>
          <cell r="L3277">
            <v>1223</v>
          </cell>
          <cell r="M3277">
            <v>2100</v>
          </cell>
          <cell r="N3277">
            <v>1407</v>
          </cell>
          <cell r="O3277">
            <v>1829</v>
          </cell>
          <cell r="P3277">
            <v>2409</v>
          </cell>
          <cell r="Q3277">
            <v>1076</v>
          </cell>
          <cell r="R3277">
            <v>521</v>
          </cell>
          <cell r="S3277">
            <v>384</v>
          </cell>
          <cell r="T3277">
            <v>1205</v>
          </cell>
          <cell r="U3277">
            <v>3035</v>
          </cell>
          <cell r="V3277">
            <v>778</v>
          </cell>
          <cell r="W3277">
            <v>1092</v>
          </cell>
          <cell r="X3277">
            <v>10135</v>
          </cell>
          <cell r="Y3277">
            <v>631</v>
          </cell>
          <cell r="Z3277">
            <v>1172</v>
          </cell>
          <cell r="AC3277">
            <v>525</v>
          </cell>
          <cell r="AD3277">
            <v>3545</v>
          </cell>
          <cell r="AE3277">
            <v>618</v>
          </cell>
          <cell r="AF3277">
            <v>43</v>
          </cell>
          <cell r="AG3277">
            <v>128</v>
          </cell>
          <cell r="AJ3277">
            <v>176</v>
          </cell>
          <cell r="AL3277">
            <v>411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  <cell r="J3278">
            <v>9149</v>
          </cell>
          <cell r="O3278">
            <v>528</v>
          </cell>
          <cell r="P3278">
            <v>487</v>
          </cell>
          <cell r="R3278">
            <v>453</v>
          </cell>
          <cell r="S3278">
            <v>502</v>
          </cell>
          <cell r="U3278">
            <v>299</v>
          </cell>
          <cell r="V3278">
            <v>1118</v>
          </cell>
          <cell r="W3278">
            <v>3130</v>
          </cell>
          <cell r="X3278">
            <v>31</v>
          </cell>
          <cell r="Y3278">
            <v>588</v>
          </cell>
          <cell r="Z3278">
            <v>65</v>
          </cell>
          <cell r="AA3278">
            <v>1147</v>
          </cell>
          <cell r="AB3278">
            <v>575</v>
          </cell>
          <cell r="AE3278">
            <v>226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  <cell r="J3279">
            <v>134292</v>
          </cell>
          <cell r="M3279">
            <v>12220</v>
          </cell>
          <cell r="N3279">
            <v>11402</v>
          </cell>
          <cell r="O3279">
            <v>3964</v>
          </cell>
          <cell r="P3279">
            <v>16896</v>
          </cell>
          <cell r="Q3279">
            <v>3480</v>
          </cell>
          <cell r="R3279">
            <v>6406</v>
          </cell>
          <cell r="S3279">
            <v>3837</v>
          </cell>
          <cell r="T3279">
            <v>8928</v>
          </cell>
          <cell r="U3279">
            <v>6535</v>
          </cell>
          <cell r="V3279">
            <v>5834</v>
          </cell>
          <cell r="W3279">
            <v>7247</v>
          </cell>
          <cell r="X3279">
            <v>523</v>
          </cell>
          <cell r="Y3279">
            <v>8655</v>
          </cell>
          <cell r="Z3279">
            <v>76</v>
          </cell>
          <cell r="AA3279">
            <v>6519</v>
          </cell>
          <cell r="AB3279">
            <v>6855</v>
          </cell>
          <cell r="AC3279">
            <v>3410</v>
          </cell>
          <cell r="AE3279">
            <v>15527</v>
          </cell>
          <cell r="AF3279">
            <v>1775</v>
          </cell>
          <cell r="AG3279">
            <v>4203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  <cell r="J3280">
            <v>21735</v>
          </cell>
          <cell r="M3280">
            <v>444</v>
          </cell>
          <cell r="O3280">
            <v>1625</v>
          </cell>
          <cell r="P3280">
            <v>120</v>
          </cell>
          <cell r="Q3280">
            <v>704</v>
          </cell>
          <cell r="R3280">
            <v>2587</v>
          </cell>
          <cell r="S3280">
            <v>54</v>
          </cell>
          <cell r="T3280">
            <v>3419</v>
          </cell>
          <cell r="U3280">
            <v>3612</v>
          </cell>
          <cell r="V3280">
            <v>1054</v>
          </cell>
          <cell r="W3280">
            <v>274</v>
          </cell>
          <cell r="Y3280">
            <v>323</v>
          </cell>
          <cell r="Z3280">
            <v>602</v>
          </cell>
          <cell r="AC3280">
            <v>1070</v>
          </cell>
          <cell r="AD3280">
            <v>1966</v>
          </cell>
          <cell r="AE3280">
            <v>2491</v>
          </cell>
          <cell r="AF3280">
            <v>1390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  <cell r="J3281">
            <v>850</v>
          </cell>
          <cell r="N3281">
            <v>545</v>
          </cell>
          <cell r="P3281">
            <v>120</v>
          </cell>
          <cell r="Z3281">
            <v>185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  <cell r="J3282">
            <v>8508</v>
          </cell>
          <cell r="O3282">
            <v>223</v>
          </cell>
          <cell r="Q3282">
            <v>127</v>
          </cell>
          <cell r="T3282">
            <v>4267</v>
          </cell>
          <cell r="W3282">
            <v>2413</v>
          </cell>
          <cell r="AD3282">
            <v>349</v>
          </cell>
          <cell r="AF3282">
            <v>1129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  <cell r="J3283">
            <v>2099</v>
          </cell>
          <cell r="N3283">
            <v>946</v>
          </cell>
          <cell r="O3283">
            <v>218</v>
          </cell>
          <cell r="R3283">
            <v>507</v>
          </cell>
          <cell r="Y3283">
            <v>428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  <cell r="J3284">
            <v>25298</v>
          </cell>
          <cell r="L3284">
            <v>796</v>
          </cell>
          <cell r="M3284">
            <v>512</v>
          </cell>
          <cell r="N3284">
            <v>251</v>
          </cell>
          <cell r="O3284">
            <v>590</v>
          </cell>
          <cell r="P3284">
            <v>1701</v>
          </cell>
          <cell r="Q3284">
            <v>3483</v>
          </cell>
          <cell r="R3284">
            <v>939</v>
          </cell>
          <cell r="S3284">
            <v>1329</v>
          </cell>
          <cell r="T3284">
            <v>735</v>
          </cell>
          <cell r="U3284">
            <v>389</v>
          </cell>
          <cell r="V3284">
            <v>307</v>
          </cell>
          <cell r="W3284">
            <v>930</v>
          </cell>
          <cell r="X3284">
            <v>1021</v>
          </cell>
          <cell r="Y3284">
            <v>388</v>
          </cell>
          <cell r="Z3284">
            <v>169</v>
          </cell>
          <cell r="AA3284">
            <v>393</v>
          </cell>
          <cell r="AB3284">
            <v>955</v>
          </cell>
          <cell r="AC3284">
            <v>916</v>
          </cell>
          <cell r="AD3284">
            <v>96</v>
          </cell>
          <cell r="AE3284">
            <v>1824</v>
          </cell>
          <cell r="AF3284">
            <v>116</v>
          </cell>
          <cell r="AG3284">
            <v>1283</v>
          </cell>
          <cell r="AH3284">
            <v>736</v>
          </cell>
          <cell r="AI3284">
            <v>809</v>
          </cell>
          <cell r="AJ3284">
            <v>1071</v>
          </cell>
          <cell r="AK3284">
            <v>253</v>
          </cell>
          <cell r="AL3284">
            <v>537</v>
          </cell>
          <cell r="AM3284">
            <v>2769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  <cell r="J3285">
            <v>70527</v>
          </cell>
          <cell r="L3285">
            <v>989</v>
          </cell>
          <cell r="M3285">
            <v>150</v>
          </cell>
          <cell r="N3285">
            <v>2967</v>
          </cell>
          <cell r="O3285">
            <v>3209</v>
          </cell>
          <cell r="P3285">
            <v>262</v>
          </cell>
          <cell r="Q3285">
            <v>8866</v>
          </cell>
          <cell r="R3285">
            <v>989</v>
          </cell>
          <cell r="S3285">
            <v>3346</v>
          </cell>
          <cell r="T3285">
            <v>5973</v>
          </cell>
          <cell r="U3285">
            <v>1111</v>
          </cell>
          <cell r="V3285">
            <v>8486</v>
          </cell>
          <cell r="Y3285">
            <v>5223</v>
          </cell>
          <cell r="Z3285">
            <v>1712</v>
          </cell>
          <cell r="AA3285">
            <v>3066</v>
          </cell>
          <cell r="AB3285">
            <v>2656</v>
          </cell>
          <cell r="AC3285">
            <v>920</v>
          </cell>
          <cell r="AD3285">
            <v>1259</v>
          </cell>
          <cell r="AE3285">
            <v>4633</v>
          </cell>
          <cell r="AF3285">
            <v>3149</v>
          </cell>
          <cell r="AG3285">
            <v>2213</v>
          </cell>
          <cell r="AH3285">
            <v>1500</v>
          </cell>
          <cell r="AI3285">
            <v>7712</v>
          </cell>
          <cell r="AJ3285">
            <v>24</v>
          </cell>
          <cell r="AK3285">
            <v>112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  <cell r="J3286">
            <v>57687</v>
          </cell>
          <cell r="L3286">
            <v>17118</v>
          </cell>
          <cell r="M3286">
            <v>2207</v>
          </cell>
          <cell r="N3286">
            <v>614</v>
          </cell>
          <cell r="O3286">
            <v>1138</v>
          </cell>
          <cell r="P3286">
            <v>2599</v>
          </cell>
          <cell r="Q3286">
            <v>2683</v>
          </cell>
          <cell r="R3286">
            <v>2576</v>
          </cell>
          <cell r="S3286">
            <v>1899</v>
          </cell>
          <cell r="T3286">
            <v>390</v>
          </cell>
          <cell r="U3286">
            <v>1545</v>
          </cell>
          <cell r="V3286">
            <v>1076</v>
          </cell>
          <cell r="W3286">
            <v>5484</v>
          </cell>
          <cell r="X3286">
            <v>1896</v>
          </cell>
          <cell r="Y3286">
            <v>215</v>
          </cell>
          <cell r="Z3286">
            <v>3393</v>
          </cell>
          <cell r="AA3286">
            <v>2185</v>
          </cell>
          <cell r="AB3286">
            <v>629</v>
          </cell>
          <cell r="AC3286">
            <v>82</v>
          </cell>
          <cell r="AD3286">
            <v>475</v>
          </cell>
          <cell r="AE3286">
            <v>2039</v>
          </cell>
          <cell r="AF3286">
            <v>162</v>
          </cell>
          <cell r="AG3286">
            <v>310</v>
          </cell>
          <cell r="AH3286">
            <v>871</v>
          </cell>
          <cell r="AI3286">
            <v>754</v>
          </cell>
          <cell r="AJ3286">
            <v>364</v>
          </cell>
          <cell r="AK3286">
            <v>2814</v>
          </cell>
          <cell r="AL3286">
            <v>1005</v>
          </cell>
          <cell r="AM3286">
            <v>233</v>
          </cell>
          <cell r="AN3286">
            <v>931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  <cell r="J3287">
            <v>373</v>
          </cell>
          <cell r="AC3287">
            <v>51</v>
          </cell>
          <cell r="AI3287">
            <v>44</v>
          </cell>
          <cell r="AL3287">
            <v>278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  <cell r="J3288">
            <v>30136</v>
          </cell>
          <cell r="AH3288">
            <v>989</v>
          </cell>
          <cell r="AI3288">
            <v>16916</v>
          </cell>
          <cell r="AK3288">
            <v>6625</v>
          </cell>
          <cell r="AL3288">
            <v>119</v>
          </cell>
          <cell r="AO3288">
            <v>5487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  <cell r="J3289">
            <v>5567</v>
          </cell>
          <cell r="AG3289">
            <v>16</v>
          </cell>
          <cell r="AH3289">
            <v>1447</v>
          </cell>
          <cell r="AI3289">
            <v>769</v>
          </cell>
          <cell r="AJ3289">
            <v>31</v>
          </cell>
          <cell r="AK3289">
            <v>193</v>
          </cell>
          <cell r="AM3289">
            <v>3111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41153</v>
          </cell>
          <cell r="L3290">
            <v>1957</v>
          </cell>
          <cell r="M3290">
            <v>3394</v>
          </cell>
          <cell r="N3290">
            <v>1873</v>
          </cell>
          <cell r="O3290">
            <v>1889</v>
          </cell>
          <cell r="P3290">
            <v>2458</v>
          </cell>
          <cell r="Q3290">
            <v>1947</v>
          </cell>
          <cell r="R3290">
            <v>4534</v>
          </cell>
          <cell r="S3290">
            <v>2903</v>
          </cell>
          <cell r="T3290">
            <v>3961</v>
          </cell>
          <cell r="U3290">
            <v>1889</v>
          </cell>
          <cell r="V3290">
            <v>1729</v>
          </cell>
          <cell r="W3290">
            <v>1117</v>
          </cell>
          <cell r="X3290">
            <v>1063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424</v>
          </cell>
          <cell r="AK3290">
            <v>754</v>
          </cell>
          <cell r="AL3290">
            <v>190</v>
          </cell>
          <cell r="AM3290">
            <v>288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  <cell r="J3296">
            <v>3435</v>
          </cell>
          <cell r="L3296">
            <v>58</v>
          </cell>
          <cell r="M3296">
            <v>84</v>
          </cell>
          <cell r="N3296">
            <v>58</v>
          </cell>
          <cell r="O3296">
            <v>358</v>
          </cell>
          <cell r="Q3296">
            <v>230</v>
          </cell>
          <cell r="R3296">
            <v>289</v>
          </cell>
          <cell r="T3296">
            <v>89</v>
          </cell>
          <cell r="V3296">
            <v>286</v>
          </cell>
          <cell r="W3296">
            <v>1253</v>
          </cell>
          <cell r="X3296">
            <v>83</v>
          </cell>
          <cell r="Z3296">
            <v>65</v>
          </cell>
          <cell r="AG3296">
            <v>255</v>
          </cell>
          <cell r="AH3296">
            <v>20</v>
          </cell>
          <cell r="AI3296">
            <v>29</v>
          </cell>
          <cell r="AJ3296">
            <v>183</v>
          </cell>
          <cell r="AM3296">
            <v>95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  <cell r="J3297">
            <v>2552</v>
          </cell>
          <cell r="M3297">
            <v>2422</v>
          </cell>
          <cell r="T3297">
            <v>24</v>
          </cell>
          <cell r="AM3297">
            <v>106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  <cell r="J3298">
            <v>4151</v>
          </cell>
          <cell r="L3298">
            <v>382</v>
          </cell>
          <cell r="M3298">
            <v>740</v>
          </cell>
          <cell r="N3298">
            <v>719</v>
          </cell>
          <cell r="Q3298">
            <v>78</v>
          </cell>
          <cell r="S3298">
            <v>162</v>
          </cell>
          <cell r="T3298">
            <v>387</v>
          </cell>
          <cell r="V3298">
            <v>117</v>
          </cell>
          <cell r="X3298">
            <v>24</v>
          </cell>
          <cell r="Y3298">
            <v>486</v>
          </cell>
          <cell r="AA3298">
            <v>238</v>
          </cell>
          <cell r="AB3298">
            <v>498</v>
          </cell>
          <cell r="AE3298">
            <v>242</v>
          </cell>
          <cell r="AG3298">
            <v>58</v>
          </cell>
          <cell r="AL3298">
            <v>20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  <cell r="J3299">
            <v>4466</v>
          </cell>
          <cell r="L3299">
            <v>325</v>
          </cell>
          <cell r="M3299">
            <v>426</v>
          </cell>
          <cell r="N3299">
            <v>205</v>
          </cell>
          <cell r="O3299">
            <v>421</v>
          </cell>
          <cell r="P3299">
            <v>440</v>
          </cell>
          <cell r="Q3299">
            <v>554</v>
          </cell>
          <cell r="R3299">
            <v>28</v>
          </cell>
          <cell r="S3299">
            <v>191</v>
          </cell>
          <cell r="T3299">
            <v>437</v>
          </cell>
          <cell r="U3299">
            <v>333</v>
          </cell>
          <cell r="V3299">
            <v>148</v>
          </cell>
          <cell r="W3299">
            <v>93</v>
          </cell>
          <cell r="X3299">
            <v>63</v>
          </cell>
          <cell r="Y3299">
            <v>65</v>
          </cell>
          <cell r="Z3299">
            <v>33</v>
          </cell>
          <cell r="AA3299">
            <v>98</v>
          </cell>
          <cell r="AB3299">
            <v>100</v>
          </cell>
          <cell r="AC3299">
            <v>188</v>
          </cell>
          <cell r="AD3299">
            <v>55</v>
          </cell>
          <cell r="AG3299">
            <v>71</v>
          </cell>
          <cell r="AL3299">
            <v>140</v>
          </cell>
          <cell r="AN3299">
            <v>52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  <cell r="J3300">
            <v>2111</v>
          </cell>
          <cell r="M3300">
            <v>249</v>
          </cell>
          <cell r="R3300">
            <v>41</v>
          </cell>
          <cell r="U3300">
            <v>1711</v>
          </cell>
          <cell r="Z3300">
            <v>28</v>
          </cell>
          <cell r="AB3300">
            <v>82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  <cell r="J3301">
            <v>13754</v>
          </cell>
          <cell r="L3301">
            <v>3535</v>
          </cell>
          <cell r="M3301">
            <v>3411</v>
          </cell>
          <cell r="N3301">
            <v>802</v>
          </cell>
          <cell r="O3301">
            <v>236</v>
          </cell>
          <cell r="P3301">
            <v>300</v>
          </cell>
          <cell r="Q3301">
            <v>190</v>
          </cell>
          <cell r="R3301">
            <v>512</v>
          </cell>
          <cell r="S3301">
            <v>640</v>
          </cell>
          <cell r="T3301">
            <v>661</v>
          </cell>
          <cell r="U3301">
            <v>1038</v>
          </cell>
          <cell r="V3301">
            <v>338</v>
          </cell>
          <cell r="Y3301">
            <v>69</v>
          </cell>
          <cell r="Z3301">
            <v>353</v>
          </cell>
          <cell r="AA3301">
            <v>571</v>
          </cell>
          <cell r="AC3301">
            <v>295</v>
          </cell>
          <cell r="AE3301">
            <v>19</v>
          </cell>
          <cell r="AH3301">
            <v>24</v>
          </cell>
          <cell r="AK3301">
            <v>360</v>
          </cell>
          <cell r="AN3301">
            <v>400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  <cell r="J3302">
            <v>755</v>
          </cell>
          <cell r="V3302">
            <v>698</v>
          </cell>
          <cell r="X3302">
            <v>45</v>
          </cell>
          <cell r="AE3302">
            <v>12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  <cell r="J3303">
            <v>18411</v>
          </cell>
          <cell r="N3303">
            <v>943</v>
          </cell>
          <cell r="P3303">
            <v>949</v>
          </cell>
          <cell r="R3303">
            <v>2173</v>
          </cell>
          <cell r="S3303">
            <v>204</v>
          </cell>
          <cell r="T3303">
            <v>1080</v>
          </cell>
          <cell r="W3303">
            <v>68</v>
          </cell>
          <cell r="Y3303">
            <v>1367</v>
          </cell>
          <cell r="Z3303">
            <v>7792</v>
          </cell>
          <cell r="AD3303">
            <v>683</v>
          </cell>
          <cell r="AF3303">
            <v>3152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  <cell r="J3304">
            <v>3985</v>
          </cell>
          <cell r="M3304">
            <v>364</v>
          </cell>
          <cell r="N3304">
            <v>245</v>
          </cell>
          <cell r="O3304">
            <v>299</v>
          </cell>
          <cell r="P3304">
            <v>50</v>
          </cell>
          <cell r="Q3304">
            <v>555</v>
          </cell>
          <cell r="S3304">
            <v>50</v>
          </cell>
          <cell r="U3304">
            <v>1438</v>
          </cell>
          <cell r="W3304">
            <v>260</v>
          </cell>
          <cell r="Y3304">
            <v>612</v>
          </cell>
          <cell r="AA3304">
            <v>112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  <cell r="J3306">
            <v>7188</v>
          </cell>
          <cell r="AB3306">
            <v>7188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  <cell r="J3307">
            <v>244</v>
          </cell>
          <cell r="AE3307">
            <v>244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  <cell r="J3308">
            <v>8952</v>
          </cell>
          <cell r="L3308">
            <v>213</v>
          </cell>
          <cell r="M3308">
            <v>440</v>
          </cell>
          <cell r="N3308">
            <v>52</v>
          </cell>
          <cell r="O3308">
            <v>133</v>
          </cell>
          <cell r="P3308">
            <v>328</v>
          </cell>
          <cell r="Q3308">
            <v>450</v>
          </cell>
          <cell r="R3308">
            <v>1689</v>
          </cell>
          <cell r="S3308">
            <v>32</v>
          </cell>
          <cell r="T3308">
            <v>934</v>
          </cell>
          <cell r="U3308">
            <v>370</v>
          </cell>
          <cell r="V3308">
            <v>241</v>
          </cell>
          <cell r="W3308">
            <v>361</v>
          </cell>
          <cell r="X3308">
            <v>802</v>
          </cell>
          <cell r="Y3308">
            <v>326</v>
          </cell>
          <cell r="Z3308">
            <v>331</v>
          </cell>
          <cell r="AA3308">
            <v>189</v>
          </cell>
          <cell r="AB3308">
            <v>181</v>
          </cell>
          <cell r="AC3308">
            <v>521</v>
          </cell>
          <cell r="AD3308">
            <v>130</v>
          </cell>
          <cell r="AE3308">
            <v>52</v>
          </cell>
          <cell r="AF3308">
            <v>321</v>
          </cell>
          <cell r="AG3308">
            <v>295</v>
          </cell>
          <cell r="AH3308">
            <v>18</v>
          </cell>
          <cell r="AI3308">
            <v>328</v>
          </cell>
          <cell r="AJ3308">
            <v>78</v>
          </cell>
          <cell r="AK3308">
            <v>90</v>
          </cell>
          <cell r="AL3308">
            <v>14</v>
          </cell>
          <cell r="AM3308">
            <v>33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  <cell r="J3309">
            <v>23452</v>
          </cell>
          <cell r="L3309">
            <v>199</v>
          </cell>
          <cell r="P3309">
            <v>23</v>
          </cell>
          <cell r="Q3309">
            <v>40</v>
          </cell>
          <cell r="T3309">
            <v>2833</v>
          </cell>
          <cell r="U3309">
            <v>148</v>
          </cell>
          <cell r="X3309">
            <v>6477</v>
          </cell>
          <cell r="Y3309">
            <v>33</v>
          </cell>
          <cell r="AA3309">
            <v>25</v>
          </cell>
          <cell r="AB3309">
            <v>4080</v>
          </cell>
          <cell r="AF3309">
            <v>671</v>
          </cell>
          <cell r="AH3309">
            <v>1860</v>
          </cell>
          <cell r="AL3309">
            <v>4447</v>
          </cell>
          <cell r="AM3309">
            <v>2616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8032</v>
          </cell>
          <cell r="L3310">
            <v>98</v>
          </cell>
          <cell r="M3310">
            <v>310</v>
          </cell>
          <cell r="N3310">
            <v>262</v>
          </cell>
          <cell r="O3310">
            <v>1034</v>
          </cell>
          <cell r="P3310">
            <v>911</v>
          </cell>
          <cell r="Q3310">
            <v>286</v>
          </cell>
          <cell r="R3310">
            <v>69</v>
          </cell>
          <cell r="T3310">
            <v>571</v>
          </cell>
          <cell r="U3310">
            <v>63</v>
          </cell>
          <cell r="V3310">
            <v>316</v>
          </cell>
          <cell r="W3310">
            <v>525</v>
          </cell>
          <cell r="Y3310">
            <v>28</v>
          </cell>
          <cell r="Z3310">
            <v>84</v>
          </cell>
          <cell r="AB3310">
            <v>20</v>
          </cell>
          <cell r="AC3310">
            <v>101</v>
          </cell>
          <cell r="AD3310">
            <v>1916</v>
          </cell>
          <cell r="AE3310">
            <v>115</v>
          </cell>
          <cell r="AG3310">
            <v>75</v>
          </cell>
          <cell r="AJ3310">
            <v>34</v>
          </cell>
          <cell r="AK3310">
            <v>49</v>
          </cell>
          <cell r="AL3310">
            <v>346</v>
          </cell>
          <cell r="AM3310">
            <v>819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  <cell r="J3311">
            <v>75</v>
          </cell>
          <cell r="AK3311">
            <v>75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  <cell r="J3312">
            <v>12335</v>
          </cell>
          <cell r="AI3312">
            <v>1983</v>
          </cell>
          <cell r="AJ3312">
            <v>8288</v>
          </cell>
          <cell r="AK3312">
            <v>1398</v>
          </cell>
          <cell r="AL3312">
            <v>666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  <cell r="J3313">
            <v>332</v>
          </cell>
          <cell r="AI3313">
            <v>118</v>
          </cell>
          <cell r="AJ3313">
            <v>214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907875</v>
          </cell>
          <cell r="L3314">
            <v>68645</v>
          </cell>
          <cell r="M3314">
            <v>111208</v>
          </cell>
          <cell r="N3314">
            <v>106650</v>
          </cell>
          <cell r="O3314">
            <v>99344</v>
          </cell>
          <cell r="P3314">
            <v>107012</v>
          </cell>
          <cell r="Q3314">
            <v>111843</v>
          </cell>
          <cell r="R3314">
            <v>50669</v>
          </cell>
          <cell r="S3314">
            <v>19170</v>
          </cell>
          <cell r="T3314">
            <v>14909</v>
          </cell>
          <cell r="U3314">
            <v>13132</v>
          </cell>
          <cell r="V3314">
            <v>8599</v>
          </cell>
          <cell r="W3314">
            <v>12506</v>
          </cell>
          <cell r="X3314">
            <v>14880</v>
          </cell>
          <cell r="Y3314">
            <v>11300</v>
          </cell>
          <cell r="Z3314">
            <v>9153</v>
          </cell>
          <cell r="AA3314">
            <v>4420</v>
          </cell>
          <cell r="AB3314">
            <v>4041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2517</v>
          </cell>
          <cell r="AH3314">
            <v>27880</v>
          </cell>
          <cell r="AI3314">
            <v>39370</v>
          </cell>
          <cell r="AJ3314">
            <v>37309</v>
          </cell>
          <cell r="AK3314">
            <v>20618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11123</v>
          </cell>
          <cell r="L3315">
            <v>2073</v>
          </cell>
          <cell r="M3315">
            <v>309</v>
          </cell>
          <cell r="N3315">
            <v>1132</v>
          </cell>
          <cell r="O3315">
            <v>907</v>
          </cell>
          <cell r="P3315">
            <v>669</v>
          </cell>
          <cell r="Q3315">
            <v>1799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1259</v>
          </cell>
          <cell r="AK3315">
            <v>1365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65409</v>
          </cell>
          <cell r="L3316">
            <v>7421</v>
          </cell>
          <cell r="M3316">
            <v>4682</v>
          </cell>
          <cell r="N3316">
            <v>7424</v>
          </cell>
          <cell r="O3316">
            <v>6168</v>
          </cell>
          <cell r="P3316">
            <v>4899</v>
          </cell>
          <cell r="Q3316">
            <v>4668</v>
          </cell>
          <cell r="R3316">
            <v>1541</v>
          </cell>
          <cell r="S3316">
            <v>782</v>
          </cell>
          <cell r="T3316">
            <v>368</v>
          </cell>
          <cell r="U3316">
            <v>283</v>
          </cell>
          <cell r="V3316">
            <v>1547</v>
          </cell>
          <cell r="W3316">
            <v>2196</v>
          </cell>
          <cell r="X3316">
            <v>2290</v>
          </cell>
          <cell r="Y3316">
            <v>720</v>
          </cell>
          <cell r="Z3316">
            <v>456</v>
          </cell>
          <cell r="AA3316">
            <v>199</v>
          </cell>
          <cell r="AB3316">
            <v>481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5146</v>
          </cell>
          <cell r="AI3316">
            <v>4721</v>
          </cell>
          <cell r="AJ3316">
            <v>5951</v>
          </cell>
          <cell r="AK3316">
            <v>2520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44568</v>
          </cell>
          <cell r="L3318">
            <v>598</v>
          </cell>
          <cell r="M3318">
            <v>2282</v>
          </cell>
          <cell r="N3318">
            <v>766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14136</v>
          </cell>
          <cell r="AJ3318">
            <v>7666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9451</v>
          </cell>
          <cell r="L3319">
            <v>609</v>
          </cell>
          <cell r="N3319">
            <v>231</v>
          </cell>
          <cell r="O3319">
            <v>485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  <cell r="J3320">
            <v>8847</v>
          </cell>
          <cell r="L3320">
            <v>773</v>
          </cell>
          <cell r="M3320">
            <v>385</v>
          </cell>
          <cell r="N3320">
            <v>365</v>
          </cell>
          <cell r="O3320">
            <v>607</v>
          </cell>
          <cell r="P3320">
            <v>995</v>
          </cell>
          <cell r="R3320">
            <v>134</v>
          </cell>
          <cell r="S3320">
            <v>119</v>
          </cell>
          <cell r="T3320">
            <v>613</v>
          </cell>
          <cell r="U3320">
            <v>234</v>
          </cell>
          <cell r="V3320">
            <v>514</v>
          </cell>
          <cell r="W3320">
            <v>73</v>
          </cell>
          <cell r="X3320">
            <v>52</v>
          </cell>
          <cell r="AA3320">
            <v>79</v>
          </cell>
          <cell r="AB3320">
            <v>42</v>
          </cell>
          <cell r="AH3320">
            <v>1199</v>
          </cell>
          <cell r="AI3320">
            <v>637</v>
          </cell>
          <cell r="AJ3320">
            <v>704</v>
          </cell>
          <cell r="AK3320">
            <v>1322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  <cell r="J3321">
            <v>45470</v>
          </cell>
          <cell r="L3321">
            <v>1494</v>
          </cell>
          <cell r="M3321">
            <v>282</v>
          </cell>
          <cell r="O3321">
            <v>961</v>
          </cell>
          <cell r="P3321">
            <v>1436</v>
          </cell>
          <cell r="R3321">
            <v>11060</v>
          </cell>
          <cell r="S3321">
            <v>4325</v>
          </cell>
          <cell r="T3321">
            <v>135</v>
          </cell>
          <cell r="U3321">
            <v>107</v>
          </cell>
          <cell r="W3321">
            <v>957</v>
          </cell>
          <cell r="X3321">
            <v>190</v>
          </cell>
          <cell r="AE3321">
            <v>566</v>
          </cell>
          <cell r="AH3321">
            <v>1370</v>
          </cell>
          <cell r="AI3321">
            <v>3589</v>
          </cell>
          <cell r="AJ3321">
            <v>122</v>
          </cell>
          <cell r="AK3321">
            <v>18876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  <cell r="J3322">
            <v>59464</v>
          </cell>
          <cell r="L3322">
            <v>8708</v>
          </cell>
          <cell r="M3322">
            <v>11885</v>
          </cell>
          <cell r="N3322">
            <v>2334</v>
          </cell>
          <cell r="O3322">
            <v>4886</v>
          </cell>
          <cell r="P3322">
            <v>4568</v>
          </cell>
          <cell r="R3322">
            <v>3960</v>
          </cell>
          <cell r="S3322">
            <v>1768</v>
          </cell>
          <cell r="T3322">
            <v>2238</v>
          </cell>
          <cell r="U3322">
            <v>318</v>
          </cell>
          <cell r="V3322">
            <v>402</v>
          </cell>
          <cell r="W3322">
            <v>479</v>
          </cell>
          <cell r="X3322">
            <v>301</v>
          </cell>
          <cell r="Y3322">
            <v>2449</v>
          </cell>
          <cell r="Z3322">
            <v>283</v>
          </cell>
          <cell r="AA3322">
            <v>198</v>
          </cell>
          <cell r="AB3322">
            <v>178</v>
          </cell>
          <cell r="AH3322">
            <v>5218</v>
          </cell>
          <cell r="AI3322">
            <v>4303</v>
          </cell>
          <cell r="AJ3322">
            <v>1125</v>
          </cell>
          <cell r="AK3322">
            <v>3863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  <cell r="J3323">
            <v>9175</v>
          </cell>
          <cell r="L3323">
            <v>1322</v>
          </cell>
          <cell r="M3323">
            <v>944</v>
          </cell>
          <cell r="N3323">
            <v>1040</v>
          </cell>
          <cell r="O3323">
            <v>864</v>
          </cell>
          <cell r="P3323">
            <v>1232</v>
          </cell>
          <cell r="Q3323">
            <v>160</v>
          </cell>
          <cell r="R3323">
            <v>501</v>
          </cell>
          <cell r="S3323">
            <v>359</v>
          </cell>
          <cell r="T3323">
            <v>322</v>
          </cell>
          <cell r="U3323">
            <v>368</v>
          </cell>
          <cell r="V3323">
            <v>233</v>
          </cell>
          <cell r="W3323">
            <v>54</v>
          </cell>
          <cell r="X3323">
            <v>251</v>
          </cell>
          <cell r="Y3323">
            <v>92</v>
          </cell>
          <cell r="Z3323">
            <v>283</v>
          </cell>
          <cell r="AD3323">
            <v>267</v>
          </cell>
          <cell r="AH3323">
            <v>347</v>
          </cell>
          <cell r="AI3323">
            <v>228</v>
          </cell>
          <cell r="AJ3323">
            <v>262</v>
          </cell>
          <cell r="AK3323">
            <v>46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  <cell r="J3324">
            <v>4156</v>
          </cell>
          <cell r="L3324">
            <v>369</v>
          </cell>
          <cell r="M3324">
            <v>685</v>
          </cell>
          <cell r="N3324">
            <v>40</v>
          </cell>
          <cell r="O3324">
            <v>465</v>
          </cell>
          <cell r="P3324">
            <v>2202</v>
          </cell>
          <cell r="S3324">
            <v>22</v>
          </cell>
          <cell r="AF3324">
            <v>373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  <cell r="J3325">
            <v>115883</v>
          </cell>
          <cell r="L3325">
            <v>6789</v>
          </cell>
          <cell r="M3325">
            <v>5524</v>
          </cell>
          <cell r="N3325">
            <v>9657</v>
          </cell>
          <cell r="O3325">
            <v>8704</v>
          </cell>
          <cell r="P3325">
            <v>5394</v>
          </cell>
          <cell r="R3325">
            <v>2338</v>
          </cell>
          <cell r="S3325">
            <v>706</v>
          </cell>
          <cell r="T3325">
            <v>1549</v>
          </cell>
          <cell r="U3325">
            <v>459</v>
          </cell>
          <cell r="V3325">
            <v>1460</v>
          </cell>
          <cell r="W3325">
            <v>1135</v>
          </cell>
          <cell r="X3325">
            <v>1190</v>
          </cell>
          <cell r="Y3325">
            <v>2141</v>
          </cell>
          <cell r="Z3325">
            <v>4006</v>
          </cell>
          <cell r="AB3325">
            <v>1579</v>
          </cell>
          <cell r="AC3325">
            <v>7006</v>
          </cell>
          <cell r="AD3325">
            <v>3771</v>
          </cell>
          <cell r="AE3325">
            <v>413</v>
          </cell>
          <cell r="AF3325">
            <v>148</v>
          </cell>
          <cell r="AG3325">
            <v>3130</v>
          </cell>
          <cell r="AH3325">
            <v>39431</v>
          </cell>
          <cell r="AI3325">
            <v>1867</v>
          </cell>
          <cell r="AJ3325">
            <v>6730</v>
          </cell>
          <cell r="AK3325">
            <v>612</v>
          </cell>
          <cell r="AL3325">
            <v>144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  <cell r="J3326">
            <v>3491</v>
          </cell>
          <cell r="M3326">
            <v>337</v>
          </cell>
          <cell r="N3326">
            <v>360</v>
          </cell>
          <cell r="O3326">
            <v>404</v>
          </cell>
          <cell r="P3326">
            <v>1193</v>
          </cell>
          <cell r="U3326">
            <v>39</v>
          </cell>
          <cell r="W3326">
            <v>192</v>
          </cell>
          <cell r="AB3326">
            <v>645</v>
          </cell>
          <cell r="AC3326">
            <v>26</v>
          </cell>
          <cell r="AD3326">
            <v>26</v>
          </cell>
          <cell r="AF3326">
            <v>251</v>
          </cell>
          <cell r="AG3326">
            <v>18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  <cell r="J3327">
            <v>34154</v>
          </cell>
          <cell r="M3327">
            <v>1802</v>
          </cell>
          <cell r="N3327">
            <v>9079</v>
          </cell>
          <cell r="O3327">
            <v>8100</v>
          </cell>
          <cell r="P3327">
            <v>703</v>
          </cell>
          <cell r="S3327">
            <v>713</v>
          </cell>
          <cell r="T3327">
            <v>4672</v>
          </cell>
          <cell r="V3327">
            <v>1408</v>
          </cell>
          <cell r="W3327">
            <v>282</v>
          </cell>
          <cell r="X3327">
            <v>168</v>
          </cell>
          <cell r="Y3327">
            <v>1575</v>
          </cell>
          <cell r="AA3327">
            <v>126</v>
          </cell>
          <cell r="AB3327">
            <v>4803</v>
          </cell>
          <cell r="AC3327">
            <v>704</v>
          </cell>
          <cell r="AE3327">
            <v>19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  <cell r="J3328">
            <v>4759</v>
          </cell>
          <cell r="N3328">
            <v>2755</v>
          </cell>
          <cell r="P3328">
            <v>153</v>
          </cell>
          <cell r="Q3328">
            <v>48</v>
          </cell>
          <cell r="R3328">
            <v>30</v>
          </cell>
          <cell r="V3328">
            <v>1387</v>
          </cell>
          <cell r="AB3328">
            <v>71</v>
          </cell>
          <cell r="AF3328">
            <v>315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  <cell r="J3329">
            <v>200</v>
          </cell>
          <cell r="P3329">
            <v>141</v>
          </cell>
          <cell r="T3329">
            <v>14</v>
          </cell>
          <cell r="AC3329">
            <v>45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  <cell r="J3330">
            <v>21376</v>
          </cell>
          <cell r="P3330">
            <v>2111</v>
          </cell>
          <cell r="T3330">
            <v>2886</v>
          </cell>
          <cell r="U3330">
            <v>1747</v>
          </cell>
          <cell r="V3330">
            <v>1139</v>
          </cell>
          <cell r="X3330">
            <v>6200</v>
          </cell>
          <cell r="Z3330">
            <v>2785</v>
          </cell>
          <cell r="AE3330">
            <v>4508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  <cell r="J3331">
            <v>1743</v>
          </cell>
          <cell r="M3331">
            <v>155</v>
          </cell>
          <cell r="O3331">
            <v>730</v>
          </cell>
          <cell r="V3331">
            <v>526</v>
          </cell>
          <cell r="X3331">
            <v>176</v>
          </cell>
          <cell r="AD3331">
            <v>156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  <cell r="J3332">
            <v>45598</v>
          </cell>
          <cell r="L3332">
            <v>1581</v>
          </cell>
          <cell r="M3332">
            <v>1657</v>
          </cell>
          <cell r="N3332">
            <v>867</v>
          </cell>
          <cell r="O3332">
            <v>4037</v>
          </cell>
          <cell r="P3332">
            <v>2975</v>
          </cell>
          <cell r="R3332">
            <v>1607</v>
          </cell>
          <cell r="S3332">
            <v>822</v>
          </cell>
          <cell r="T3332">
            <v>1451</v>
          </cell>
          <cell r="U3332">
            <v>668</v>
          </cell>
          <cell r="V3332">
            <v>1213</v>
          </cell>
          <cell r="W3332">
            <v>804</v>
          </cell>
          <cell r="X3332">
            <v>1717</v>
          </cell>
          <cell r="Y3332">
            <v>557</v>
          </cell>
          <cell r="Z3332">
            <v>993</v>
          </cell>
          <cell r="AA3332">
            <v>343</v>
          </cell>
          <cell r="AB3332">
            <v>760</v>
          </cell>
          <cell r="AC3332">
            <v>426</v>
          </cell>
          <cell r="AD3332">
            <v>286</v>
          </cell>
          <cell r="AE3332">
            <v>1158</v>
          </cell>
          <cell r="AF3332">
            <v>755</v>
          </cell>
          <cell r="AG3332">
            <v>353</v>
          </cell>
          <cell r="AH3332">
            <v>4410</v>
          </cell>
          <cell r="AI3332">
            <v>6724</v>
          </cell>
          <cell r="AJ3332">
            <v>5988</v>
          </cell>
          <cell r="AK3332">
            <v>3155</v>
          </cell>
          <cell r="AL3332">
            <v>156</v>
          </cell>
          <cell r="AM3332">
            <v>81</v>
          </cell>
          <cell r="AN3332">
            <v>54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  <cell r="J3333">
            <v>34961</v>
          </cell>
          <cell r="L3333">
            <v>730</v>
          </cell>
          <cell r="M3333">
            <v>589</v>
          </cell>
          <cell r="N3333">
            <v>36</v>
          </cell>
          <cell r="O3333">
            <v>2030</v>
          </cell>
          <cell r="P3333">
            <v>815</v>
          </cell>
          <cell r="Q3333">
            <v>2359</v>
          </cell>
          <cell r="S3333">
            <v>907</v>
          </cell>
          <cell r="T3333">
            <v>4952</v>
          </cell>
          <cell r="V3333">
            <v>2434</v>
          </cell>
          <cell r="W3333">
            <v>1138</v>
          </cell>
          <cell r="Y3333">
            <v>172</v>
          </cell>
          <cell r="AA3333">
            <v>1330</v>
          </cell>
          <cell r="AB3333">
            <v>44</v>
          </cell>
          <cell r="AC3333">
            <v>46</v>
          </cell>
          <cell r="AD3333">
            <v>38</v>
          </cell>
          <cell r="AE3333">
            <v>389</v>
          </cell>
          <cell r="AG3333">
            <v>45</v>
          </cell>
          <cell r="AH3333">
            <v>4157</v>
          </cell>
          <cell r="AI3333">
            <v>7354</v>
          </cell>
          <cell r="AJ3333">
            <v>1285</v>
          </cell>
          <cell r="AK3333">
            <v>2083</v>
          </cell>
          <cell r="AL3333">
            <v>1959</v>
          </cell>
          <cell r="AM3333">
            <v>69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  <cell r="J3334">
            <v>86690</v>
          </cell>
          <cell r="L3334">
            <v>7140</v>
          </cell>
          <cell r="M3334">
            <v>11043</v>
          </cell>
          <cell r="N3334">
            <v>1428</v>
          </cell>
          <cell r="O3334">
            <v>10184</v>
          </cell>
          <cell r="P3334">
            <v>2222</v>
          </cell>
          <cell r="R3334">
            <v>245</v>
          </cell>
          <cell r="S3334">
            <v>2989</v>
          </cell>
          <cell r="T3334">
            <v>5735</v>
          </cell>
          <cell r="U3334">
            <v>1528</v>
          </cell>
          <cell r="V3334">
            <v>3660</v>
          </cell>
          <cell r="W3334">
            <v>541</v>
          </cell>
          <cell r="X3334">
            <v>846</v>
          </cell>
          <cell r="Y3334">
            <v>1210</v>
          </cell>
          <cell r="Z3334">
            <v>504</v>
          </cell>
          <cell r="AA3334">
            <v>1056</v>
          </cell>
          <cell r="AB3334">
            <v>21</v>
          </cell>
          <cell r="AC3334">
            <v>3680</v>
          </cell>
          <cell r="AD3334">
            <v>268</v>
          </cell>
          <cell r="AE3334">
            <v>882</v>
          </cell>
          <cell r="AF3334">
            <v>196</v>
          </cell>
          <cell r="AG3334">
            <v>12</v>
          </cell>
          <cell r="AH3334">
            <v>8174</v>
          </cell>
          <cell r="AI3334">
            <v>6687</v>
          </cell>
          <cell r="AJ3334">
            <v>9269</v>
          </cell>
          <cell r="AK3334">
            <v>7077</v>
          </cell>
          <cell r="AM3334">
            <v>93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  <cell r="J3335">
            <v>1960</v>
          </cell>
          <cell r="O3335">
            <v>178</v>
          </cell>
          <cell r="T3335">
            <v>436</v>
          </cell>
          <cell r="AH3335">
            <v>176</v>
          </cell>
          <cell r="AI3335">
            <v>296</v>
          </cell>
          <cell r="AJ3335">
            <v>353</v>
          </cell>
          <cell r="AK3335">
            <v>445</v>
          </cell>
          <cell r="AL3335">
            <v>44</v>
          </cell>
          <cell r="AM3335">
            <v>32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  <cell r="J3336">
            <v>52763</v>
          </cell>
          <cell r="M3336">
            <v>468</v>
          </cell>
          <cell r="N3336">
            <v>1111</v>
          </cell>
          <cell r="P3336">
            <v>179</v>
          </cell>
          <cell r="S3336">
            <v>1525</v>
          </cell>
          <cell r="T3336">
            <v>377</v>
          </cell>
          <cell r="AG3336">
            <v>7066</v>
          </cell>
          <cell r="AH3336">
            <v>12068</v>
          </cell>
          <cell r="AI3336">
            <v>17067</v>
          </cell>
          <cell r="AJ3336">
            <v>1486</v>
          </cell>
          <cell r="AK3336">
            <v>6420</v>
          </cell>
          <cell r="AL3336">
            <v>4996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  <cell r="J3337">
            <v>5615</v>
          </cell>
          <cell r="L3337">
            <v>156</v>
          </cell>
          <cell r="AH3337">
            <v>144</v>
          </cell>
          <cell r="AI3337">
            <v>257</v>
          </cell>
          <cell r="AJ3337">
            <v>142</v>
          </cell>
          <cell r="AK3337">
            <v>4666</v>
          </cell>
          <cell r="AL3337">
            <v>250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307838</v>
          </cell>
          <cell r="L3338">
            <v>16379</v>
          </cell>
          <cell r="M3338">
            <v>25876</v>
          </cell>
          <cell r="N3338">
            <v>20374</v>
          </cell>
          <cell r="O3338">
            <v>23276</v>
          </cell>
          <cell r="P3338">
            <v>23486</v>
          </cell>
          <cell r="Q3338">
            <v>43781</v>
          </cell>
          <cell r="R3338">
            <v>49782</v>
          </cell>
          <cell r="S3338">
            <v>32622</v>
          </cell>
          <cell r="T3338">
            <v>22648</v>
          </cell>
          <cell r="U3338">
            <v>7436</v>
          </cell>
          <cell r="V3338">
            <v>3395</v>
          </cell>
          <cell r="W3338">
            <v>2433</v>
          </cell>
          <cell r="X3338">
            <v>7857</v>
          </cell>
          <cell r="Y3338">
            <v>10814</v>
          </cell>
          <cell r="Z3338">
            <v>5519</v>
          </cell>
          <cell r="AA3338">
            <v>1351</v>
          </cell>
          <cell r="AB3338">
            <v>1688</v>
          </cell>
          <cell r="AC3338">
            <v>1084</v>
          </cell>
          <cell r="AD3338">
            <v>2047</v>
          </cell>
          <cell r="AE3338">
            <v>979</v>
          </cell>
          <cell r="AF3338">
            <v>856</v>
          </cell>
          <cell r="AG3338">
            <v>1477</v>
          </cell>
          <cell r="AH3338">
            <v>412</v>
          </cell>
          <cell r="AI3338">
            <v>1216</v>
          </cell>
          <cell r="AJ3338">
            <v>867</v>
          </cell>
          <cell r="AK3338">
            <v>183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13931</v>
          </cell>
          <cell r="L3339">
            <v>685</v>
          </cell>
          <cell r="M3339">
            <v>529</v>
          </cell>
          <cell r="N3339">
            <v>780</v>
          </cell>
          <cell r="O3339">
            <v>2621</v>
          </cell>
          <cell r="P3339">
            <v>1177</v>
          </cell>
          <cell r="Q3339">
            <v>1616</v>
          </cell>
          <cell r="R3339">
            <v>2203</v>
          </cell>
          <cell r="S3339">
            <v>1700</v>
          </cell>
          <cell r="T3339">
            <v>1118</v>
          </cell>
          <cell r="U3339">
            <v>247</v>
          </cell>
          <cell r="X3339">
            <v>673</v>
          </cell>
          <cell r="Y3339">
            <v>226</v>
          </cell>
          <cell r="Z3339">
            <v>356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37471</v>
          </cell>
          <cell r="L3340">
            <v>709</v>
          </cell>
          <cell r="M3340">
            <v>727</v>
          </cell>
          <cell r="N3340">
            <v>974</v>
          </cell>
          <cell r="O3340">
            <v>4120</v>
          </cell>
          <cell r="P3340">
            <v>3874</v>
          </cell>
          <cell r="Q3340">
            <v>6094</v>
          </cell>
          <cell r="R3340">
            <v>6328</v>
          </cell>
          <cell r="S3340">
            <v>5671</v>
          </cell>
          <cell r="T3340">
            <v>2668</v>
          </cell>
          <cell r="U3340">
            <v>1474</v>
          </cell>
          <cell r="V3340">
            <v>129</v>
          </cell>
          <cell r="W3340">
            <v>61</v>
          </cell>
          <cell r="X3340">
            <v>1344</v>
          </cell>
          <cell r="Y3340">
            <v>354</v>
          </cell>
          <cell r="Z3340">
            <v>1428</v>
          </cell>
          <cell r="AA3340">
            <v>77</v>
          </cell>
          <cell r="AC3340">
            <v>436</v>
          </cell>
          <cell r="AE3340">
            <v>444</v>
          </cell>
          <cell r="AF3340">
            <v>289</v>
          </cell>
          <cell r="AH3340">
            <v>154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24944</v>
          </cell>
          <cell r="L3342">
            <v>332</v>
          </cell>
          <cell r="Q3342">
            <v>8259</v>
          </cell>
          <cell r="R3342">
            <v>13089</v>
          </cell>
          <cell r="T3342">
            <v>1095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500</v>
          </cell>
          <cell r="AI3342">
            <v>142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1622</v>
          </cell>
          <cell r="L3343">
            <v>553</v>
          </cell>
          <cell r="M3343">
            <v>227</v>
          </cell>
          <cell r="O3343">
            <v>294</v>
          </cell>
          <cell r="Z3343">
            <v>166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  <cell r="J3344">
            <v>6072</v>
          </cell>
          <cell r="L3344">
            <v>31</v>
          </cell>
          <cell r="M3344">
            <v>492</v>
          </cell>
          <cell r="N3344">
            <v>738</v>
          </cell>
          <cell r="O3344">
            <v>191</v>
          </cell>
          <cell r="P3344">
            <v>291</v>
          </cell>
          <cell r="Q3344">
            <v>436</v>
          </cell>
          <cell r="R3344">
            <v>239</v>
          </cell>
          <cell r="S3344">
            <v>607</v>
          </cell>
          <cell r="T3344">
            <v>273</v>
          </cell>
          <cell r="U3344">
            <v>67</v>
          </cell>
          <cell r="W3344">
            <v>71</v>
          </cell>
          <cell r="X3344">
            <v>41</v>
          </cell>
          <cell r="Y3344">
            <v>111</v>
          </cell>
          <cell r="Z3344">
            <v>908</v>
          </cell>
          <cell r="AA3344">
            <v>58</v>
          </cell>
          <cell r="AB3344">
            <v>25</v>
          </cell>
          <cell r="AC3344">
            <v>104</v>
          </cell>
          <cell r="AE3344">
            <v>282</v>
          </cell>
          <cell r="AF3344">
            <v>272</v>
          </cell>
          <cell r="AH3344">
            <v>282</v>
          </cell>
          <cell r="AJ3344">
            <v>497</v>
          </cell>
          <cell r="AK3344">
            <v>56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  <cell r="J3345">
            <v>16164</v>
          </cell>
          <cell r="M3345">
            <v>36</v>
          </cell>
          <cell r="N3345">
            <v>2740</v>
          </cell>
          <cell r="O3345">
            <v>738</v>
          </cell>
          <cell r="P3345">
            <v>120</v>
          </cell>
          <cell r="Q3345">
            <v>78</v>
          </cell>
          <cell r="R3345">
            <v>134</v>
          </cell>
          <cell r="S3345">
            <v>408</v>
          </cell>
          <cell r="T3345">
            <v>112</v>
          </cell>
          <cell r="V3345">
            <v>108</v>
          </cell>
          <cell r="X3345">
            <v>1303</v>
          </cell>
          <cell r="Y3345">
            <v>538</v>
          </cell>
          <cell r="AB3345">
            <v>4985</v>
          </cell>
          <cell r="AC3345">
            <v>600</v>
          </cell>
          <cell r="AD3345">
            <v>1063</v>
          </cell>
          <cell r="AG3345">
            <v>61</v>
          </cell>
          <cell r="AM3345">
            <v>3140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  <cell r="J3346">
            <v>44153</v>
          </cell>
          <cell r="L3346">
            <v>2709</v>
          </cell>
          <cell r="M3346">
            <v>3481</v>
          </cell>
          <cell r="N3346">
            <v>815</v>
          </cell>
          <cell r="O3346">
            <v>3617</v>
          </cell>
          <cell r="P3346">
            <v>1994</v>
          </cell>
          <cell r="Q3346">
            <v>4082</v>
          </cell>
          <cell r="R3346">
            <v>2318</v>
          </cell>
          <cell r="S3346">
            <v>1663</v>
          </cell>
          <cell r="T3346">
            <v>1980</v>
          </cell>
          <cell r="U3346">
            <v>1135</v>
          </cell>
          <cell r="V3346">
            <v>1871</v>
          </cell>
          <cell r="W3346">
            <v>152</v>
          </cell>
          <cell r="X3346">
            <v>1932</v>
          </cell>
          <cell r="Y3346">
            <v>1063</v>
          </cell>
          <cell r="Z3346">
            <v>3907</v>
          </cell>
          <cell r="AA3346">
            <v>2402</v>
          </cell>
          <cell r="AB3346">
            <v>106</v>
          </cell>
          <cell r="AC3346">
            <v>168</v>
          </cell>
          <cell r="AD3346">
            <v>2389</v>
          </cell>
          <cell r="AE3346">
            <v>1359</v>
          </cell>
          <cell r="AF3346">
            <v>238</v>
          </cell>
          <cell r="AG3346">
            <v>180</v>
          </cell>
          <cell r="AH3346">
            <v>146</v>
          </cell>
          <cell r="AI3346">
            <v>160</v>
          </cell>
          <cell r="AJ3346">
            <v>3946</v>
          </cell>
          <cell r="AM3346">
            <v>279</v>
          </cell>
          <cell r="AN3346">
            <v>61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  <cell r="J3347">
            <v>5652</v>
          </cell>
          <cell r="L3347">
            <v>94</v>
          </cell>
          <cell r="M3347">
            <v>856</v>
          </cell>
          <cell r="N3347">
            <v>243</v>
          </cell>
          <cell r="O3347">
            <v>1076</v>
          </cell>
          <cell r="P3347">
            <v>179</v>
          </cell>
          <cell r="Q3347">
            <v>710</v>
          </cell>
          <cell r="R3347">
            <v>282</v>
          </cell>
          <cell r="S3347">
            <v>93</v>
          </cell>
          <cell r="T3347">
            <v>145</v>
          </cell>
          <cell r="U3347">
            <v>132</v>
          </cell>
          <cell r="V3347">
            <v>97</v>
          </cell>
          <cell r="W3347">
            <v>42</v>
          </cell>
          <cell r="X3347">
            <v>18</v>
          </cell>
          <cell r="Y3347">
            <v>166</v>
          </cell>
          <cell r="Z3347">
            <v>25</v>
          </cell>
          <cell r="AA3347">
            <v>30</v>
          </cell>
          <cell r="AB3347">
            <v>73</v>
          </cell>
          <cell r="AC3347">
            <v>128</v>
          </cell>
          <cell r="AD3347">
            <v>214</v>
          </cell>
          <cell r="AF3347">
            <v>132</v>
          </cell>
          <cell r="AG3347">
            <v>660</v>
          </cell>
          <cell r="AH3347">
            <v>95</v>
          </cell>
          <cell r="AJ3347">
            <v>126</v>
          </cell>
          <cell r="AN3347">
            <v>36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  <cell r="J3348">
            <v>2215</v>
          </cell>
          <cell r="M3348">
            <v>32</v>
          </cell>
          <cell r="O3348">
            <v>258</v>
          </cell>
          <cell r="P3348">
            <v>499</v>
          </cell>
          <cell r="R3348">
            <v>256</v>
          </cell>
          <cell r="V3348">
            <v>623</v>
          </cell>
          <cell r="W3348">
            <v>102</v>
          </cell>
          <cell r="Y3348">
            <v>90</v>
          </cell>
          <cell r="Z3348">
            <v>165</v>
          </cell>
          <cell r="AF3348">
            <v>22</v>
          </cell>
          <cell r="AI3348">
            <v>168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  <cell r="J3349">
            <v>51482</v>
          </cell>
          <cell r="L3349">
            <v>1245</v>
          </cell>
          <cell r="M3349">
            <v>1449</v>
          </cell>
          <cell r="N3349">
            <v>4222</v>
          </cell>
          <cell r="O3349">
            <v>1135</v>
          </cell>
          <cell r="P3349">
            <v>1994</v>
          </cell>
          <cell r="Q3349">
            <v>1871</v>
          </cell>
          <cell r="R3349">
            <v>1977</v>
          </cell>
          <cell r="S3349">
            <v>1948</v>
          </cell>
          <cell r="T3349">
            <v>1554</v>
          </cell>
          <cell r="U3349">
            <v>808</v>
          </cell>
          <cell r="V3349">
            <v>695</v>
          </cell>
          <cell r="W3349">
            <v>428</v>
          </cell>
          <cell r="X3349">
            <v>471</v>
          </cell>
          <cell r="Y3349">
            <v>176</v>
          </cell>
          <cell r="Z3349">
            <v>712</v>
          </cell>
          <cell r="AA3349">
            <v>1451</v>
          </cell>
          <cell r="AB3349">
            <v>1879</v>
          </cell>
          <cell r="AC3349">
            <v>17205</v>
          </cell>
          <cell r="AD3349">
            <v>1297</v>
          </cell>
          <cell r="AE3349">
            <v>424</v>
          </cell>
          <cell r="AF3349">
            <v>905</v>
          </cell>
          <cell r="AG3349">
            <v>117</v>
          </cell>
          <cell r="AH3349">
            <v>135</v>
          </cell>
          <cell r="AI3349">
            <v>995</v>
          </cell>
          <cell r="AJ3349">
            <v>192</v>
          </cell>
          <cell r="AK3349">
            <v>94</v>
          </cell>
          <cell r="AL3349">
            <v>1974</v>
          </cell>
          <cell r="AM3349">
            <v>2099</v>
          </cell>
          <cell r="AN3349">
            <v>2030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  <cell r="J3350">
            <v>9868</v>
          </cell>
          <cell r="O3350">
            <v>249</v>
          </cell>
          <cell r="P3350">
            <v>1874</v>
          </cell>
          <cell r="R3350">
            <v>181</v>
          </cell>
          <cell r="S3350">
            <v>1626</v>
          </cell>
          <cell r="T3350">
            <v>2400</v>
          </cell>
          <cell r="U3350">
            <v>11</v>
          </cell>
          <cell r="W3350">
            <v>485</v>
          </cell>
          <cell r="X3350">
            <v>458</v>
          </cell>
          <cell r="Y3350">
            <v>229</v>
          </cell>
          <cell r="Z3350">
            <v>414</v>
          </cell>
          <cell r="AA3350">
            <v>489</v>
          </cell>
          <cell r="AB3350">
            <v>1395</v>
          </cell>
          <cell r="AD3350">
            <v>57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  <cell r="J3351">
            <v>115900</v>
          </cell>
          <cell r="M3351">
            <v>7913</v>
          </cell>
          <cell r="N3351">
            <v>6746</v>
          </cell>
          <cell r="O3351">
            <v>5112</v>
          </cell>
          <cell r="P3351">
            <v>9888</v>
          </cell>
          <cell r="Q3351">
            <v>4399</v>
          </cell>
          <cell r="R3351">
            <v>11612</v>
          </cell>
          <cell r="S3351">
            <v>5119</v>
          </cell>
          <cell r="T3351">
            <v>13565</v>
          </cell>
          <cell r="U3351">
            <v>4237</v>
          </cell>
          <cell r="V3351">
            <v>2779</v>
          </cell>
          <cell r="W3351">
            <v>7581</v>
          </cell>
          <cell r="X3351">
            <v>2175</v>
          </cell>
          <cell r="Y3351">
            <v>4874</v>
          </cell>
          <cell r="Z3351">
            <v>3218</v>
          </cell>
          <cell r="AA3351">
            <v>9624</v>
          </cell>
          <cell r="AB3351">
            <v>1182</v>
          </cell>
          <cell r="AD3351">
            <v>6588</v>
          </cell>
          <cell r="AE3351">
            <v>2076</v>
          </cell>
          <cell r="AF3351">
            <v>7212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6799</v>
          </cell>
          <cell r="N3352">
            <v>72</v>
          </cell>
          <cell r="O3352">
            <v>37</v>
          </cell>
          <cell r="R3352">
            <v>181</v>
          </cell>
          <cell r="S3352">
            <v>120</v>
          </cell>
          <cell r="T3352">
            <v>91</v>
          </cell>
          <cell r="U3352">
            <v>58</v>
          </cell>
          <cell r="X3352">
            <v>44</v>
          </cell>
          <cell r="Y3352">
            <v>189</v>
          </cell>
          <cell r="Z3352">
            <v>350</v>
          </cell>
          <cell r="AA3352">
            <v>905</v>
          </cell>
          <cell r="AB3352">
            <v>152</v>
          </cell>
          <cell r="AE3352">
            <v>821</v>
          </cell>
          <cell r="AG3352">
            <v>3779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  <cell r="J3353">
            <v>232</v>
          </cell>
          <cell r="T3353">
            <v>232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  <cell r="J3354">
            <v>19425</v>
          </cell>
          <cell r="M3354">
            <v>451</v>
          </cell>
          <cell r="N3354">
            <v>2257</v>
          </cell>
          <cell r="O3354">
            <v>4829</v>
          </cell>
          <cell r="U3354">
            <v>1164</v>
          </cell>
          <cell r="V3354">
            <v>52</v>
          </cell>
          <cell r="X3354">
            <v>142</v>
          </cell>
          <cell r="Z3354">
            <v>70</v>
          </cell>
          <cell r="AA3354">
            <v>536</v>
          </cell>
          <cell r="AB3354">
            <v>2378</v>
          </cell>
          <cell r="AE3354">
            <v>2214</v>
          </cell>
          <cell r="AG3354">
            <v>5332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  <cell r="J3355">
            <v>4888</v>
          </cell>
          <cell r="L3355">
            <v>97</v>
          </cell>
          <cell r="N3355">
            <v>248</v>
          </cell>
          <cell r="R3355">
            <v>770</v>
          </cell>
          <cell r="V3355">
            <v>476</v>
          </cell>
          <cell r="X3355">
            <v>2399</v>
          </cell>
          <cell r="Z3355">
            <v>40</v>
          </cell>
          <cell r="AF3355">
            <v>858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  <cell r="J3356">
            <v>21228</v>
          </cell>
          <cell r="L3356">
            <v>246</v>
          </cell>
          <cell r="M3356">
            <v>694</v>
          </cell>
          <cell r="N3356">
            <v>1153</v>
          </cell>
          <cell r="O3356">
            <v>1277</v>
          </cell>
          <cell r="P3356">
            <v>1216</v>
          </cell>
          <cell r="Q3356">
            <v>494</v>
          </cell>
          <cell r="R3356">
            <v>1133</v>
          </cell>
          <cell r="S3356">
            <v>899</v>
          </cell>
          <cell r="T3356">
            <v>769</v>
          </cell>
          <cell r="U3356">
            <v>146</v>
          </cell>
          <cell r="V3356">
            <v>140</v>
          </cell>
          <cell r="W3356">
            <v>58</v>
          </cell>
          <cell r="X3356">
            <v>226</v>
          </cell>
          <cell r="Y3356">
            <v>382</v>
          </cell>
          <cell r="Z3356">
            <v>180</v>
          </cell>
          <cell r="AA3356">
            <v>212</v>
          </cell>
          <cell r="AC3356">
            <v>260</v>
          </cell>
          <cell r="AE3356">
            <v>291</v>
          </cell>
          <cell r="AF3356">
            <v>5474</v>
          </cell>
          <cell r="AG3356">
            <v>1696</v>
          </cell>
          <cell r="AH3356">
            <v>766</v>
          </cell>
          <cell r="AI3356">
            <v>899</v>
          </cell>
          <cell r="AJ3356">
            <v>1332</v>
          </cell>
          <cell r="AK3356">
            <v>62</v>
          </cell>
          <cell r="AL3356">
            <v>416</v>
          </cell>
          <cell r="AM3356">
            <v>276</v>
          </cell>
          <cell r="AN3356">
            <v>112</v>
          </cell>
          <cell r="AO3356">
            <v>419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  <cell r="J3357">
            <v>53592</v>
          </cell>
          <cell r="L3357">
            <v>698</v>
          </cell>
          <cell r="M3357">
            <v>1722</v>
          </cell>
          <cell r="N3357">
            <v>1744</v>
          </cell>
          <cell r="O3357">
            <v>714</v>
          </cell>
          <cell r="P3357">
            <v>2260</v>
          </cell>
          <cell r="Q3357">
            <v>135</v>
          </cell>
          <cell r="R3357">
            <v>4302</v>
          </cell>
          <cell r="S3357">
            <v>8112</v>
          </cell>
          <cell r="T3357">
            <v>2745</v>
          </cell>
          <cell r="U3357">
            <v>599</v>
          </cell>
          <cell r="V3357">
            <v>1639</v>
          </cell>
          <cell r="W3357">
            <v>1134</v>
          </cell>
          <cell r="X3357">
            <v>11</v>
          </cell>
          <cell r="Y3357">
            <v>3872</v>
          </cell>
          <cell r="Z3357">
            <v>1750</v>
          </cell>
          <cell r="AA3357">
            <v>2178</v>
          </cell>
          <cell r="AB3357">
            <v>4942</v>
          </cell>
          <cell r="AC3357">
            <v>1879</v>
          </cell>
          <cell r="AD3357">
            <v>143</v>
          </cell>
          <cell r="AE3357">
            <v>8663</v>
          </cell>
          <cell r="AF3357">
            <v>21</v>
          </cell>
          <cell r="AH3357">
            <v>2544</v>
          </cell>
          <cell r="AI3357">
            <v>1296</v>
          </cell>
          <cell r="AK3357">
            <v>157</v>
          </cell>
          <cell r="AL3357">
            <v>74</v>
          </cell>
          <cell r="AM3357">
            <v>258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73354</v>
          </cell>
          <cell r="L3358">
            <v>660</v>
          </cell>
          <cell r="M3358">
            <v>1758</v>
          </cell>
          <cell r="N3358">
            <v>1465</v>
          </cell>
          <cell r="O3358">
            <v>3318</v>
          </cell>
          <cell r="P3358">
            <v>4694</v>
          </cell>
          <cell r="Q3358">
            <v>4154</v>
          </cell>
          <cell r="R3358">
            <v>17909</v>
          </cell>
          <cell r="S3358">
            <v>881</v>
          </cell>
          <cell r="T3358">
            <v>4631</v>
          </cell>
          <cell r="U3358">
            <v>5336</v>
          </cell>
          <cell r="V3358">
            <v>738</v>
          </cell>
          <cell r="W3358">
            <v>362</v>
          </cell>
          <cell r="X3358">
            <v>3394</v>
          </cell>
          <cell r="Y3358">
            <v>5021</v>
          </cell>
          <cell r="Z3358">
            <v>992</v>
          </cell>
          <cell r="AA3358">
            <v>3518</v>
          </cell>
          <cell r="AB3358">
            <v>1213</v>
          </cell>
          <cell r="AC3358">
            <v>3814</v>
          </cell>
          <cell r="AD3358">
            <v>796</v>
          </cell>
          <cell r="AE3358">
            <v>385</v>
          </cell>
          <cell r="AF3358">
            <v>127</v>
          </cell>
          <cell r="AG3358">
            <v>1053</v>
          </cell>
          <cell r="AH3358">
            <v>1864</v>
          </cell>
          <cell r="AJ3358">
            <v>2358</v>
          </cell>
          <cell r="AK3358">
            <v>53</v>
          </cell>
          <cell r="AL3358">
            <v>157</v>
          </cell>
          <cell r="AM3358">
            <v>2676</v>
          </cell>
          <cell r="AN3358">
            <v>27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  <cell r="J3359">
            <v>1508</v>
          </cell>
          <cell r="P3359">
            <v>59</v>
          </cell>
          <cell r="AN3359">
            <v>1449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  <cell r="J3360">
            <v>25995</v>
          </cell>
          <cell r="O3360">
            <v>538</v>
          </cell>
          <cell r="Y3360">
            <v>1627</v>
          </cell>
          <cell r="AA3360">
            <v>723</v>
          </cell>
          <cell r="AB3360">
            <v>50</v>
          </cell>
          <cell r="AH3360">
            <v>9779</v>
          </cell>
          <cell r="AI3360">
            <v>28</v>
          </cell>
          <cell r="AJ3360">
            <v>3976</v>
          </cell>
          <cell r="AM3360">
            <v>5164</v>
          </cell>
          <cell r="AN3360">
            <v>4110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  <cell r="J3361">
            <v>5108</v>
          </cell>
          <cell r="U3361">
            <v>190</v>
          </cell>
          <cell r="AJ3361">
            <v>3465</v>
          </cell>
          <cell r="AL3361">
            <v>1453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9099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727</v>
          </cell>
          <cell r="V3363">
            <v>595</v>
          </cell>
          <cell r="W3363">
            <v>620</v>
          </cell>
          <cell r="X3363">
            <v>356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400</v>
          </cell>
          <cell r="AF3363">
            <v>245</v>
          </cell>
          <cell r="AG3363">
            <v>93</v>
          </cell>
          <cell r="AH3363">
            <v>421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2077</v>
          </cell>
          <cell r="L3364">
            <v>24</v>
          </cell>
          <cell r="M3364">
            <v>33</v>
          </cell>
          <cell r="N3364">
            <v>45</v>
          </cell>
          <cell r="O3364">
            <v>160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198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9585</v>
          </cell>
          <cell r="N3366">
            <v>327</v>
          </cell>
          <cell r="O3366">
            <v>1211</v>
          </cell>
          <cell r="P3366">
            <v>1737</v>
          </cell>
          <cell r="T3366">
            <v>126</v>
          </cell>
          <cell r="U3366">
            <v>449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  <cell r="J3368">
            <v>236</v>
          </cell>
          <cell r="O3368">
            <v>236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  <cell r="J3369">
            <v>29429</v>
          </cell>
          <cell r="M3369">
            <v>1579</v>
          </cell>
          <cell r="N3369">
            <v>1940</v>
          </cell>
          <cell r="O3369">
            <v>5841</v>
          </cell>
          <cell r="P3369">
            <v>2984</v>
          </cell>
          <cell r="Q3369">
            <v>372</v>
          </cell>
          <cell r="S3369">
            <v>146</v>
          </cell>
          <cell r="T3369">
            <v>226</v>
          </cell>
          <cell r="V3369">
            <v>1601</v>
          </cell>
          <cell r="X3369">
            <v>6883</v>
          </cell>
          <cell r="AB3369">
            <v>1128</v>
          </cell>
          <cell r="AC3369">
            <v>5656</v>
          </cell>
          <cell r="AD3369">
            <v>92</v>
          </cell>
          <cell r="AG3369">
            <v>344</v>
          </cell>
          <cell r="AM3369">
            <v>637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  <cell r="J3370">
            <v>8565</v>
          </cell>
          <cell r="L3370">
            <v>322</v>
          </cell>
          <cell r="M3370">
            <v>689</v>
          </cell>
          <cell r="N3370">
            <v>318</v>
          </cell>
          <cell r="O3370">
            <v>388</v>
          </cell>
          <cell r="S3370">
            <v>1919</v>
          </cell>
          <cell r="T3370">
            <v>218</v>
          </cell>
          <cell r="U3370">
            <v>20</v>
          </cell>
          <cell r="V3370">
            <v>199</v>
          </cell>
          <cell r="W3370">
            <v>131</v>
          </cell>
          <cell r="X3370">
            <v>820</v>
          </cell>
          <cell r="Y3370">
            <v>105</v>
          </cell>
          <cell r="Z3370">
            <v>100</v>
          </cell>
          <cell r="AA3370">
            <v>1488</v>
          </cell>
          <cell r="AB3370">
            <v>535</v>
          </cell>
          <cell r="AD3370">
            <v>440</v>
          </cell>
          <cell r="AK3370">
            <v>307</v>
          </cell>
          <cell r="AL3370">
            <v>566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  <cell r="J3371">
            <v>289</v>
          </cell>
          <cell r="O3371">
            <v>289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  <cell r="J3372">
            <v>10449</v>
          </cell>
          <cell r="M3372">
            <v>273</v>
          </cell>
          <cell r="N3372">
            <v>405</v>
          </cell>
          <cell r="O3372">
            <v>3495</v>
          </cell>
          <cell r="P3372">
            <v>95</v>
          </cell>
          <cell r="R3372">
            <v>467</v>
          </cell>
          <cell r="T3372">
            <v>1151</v>
          </cell>
          <cell r="X3372">
            <v>574</v>
          </cell>
          <cell r="Z3372">
            <v>12</v>
          </cell>
          <cell r="AA3372">
            <v>218</v>
          </cell>
          <cell r="AC3372">
            <v>957</v>
          </cell>
          <cell r="AE3372">
            <v>823</v>
          </cell>
          <cell r="AF3372">
            <v>1498</v>
          </cell>
          <cell r="AH3372">
            <v>90</v>
          </cell>
          <cell r="AK3372">
            <v>166</v>
          </cell>
          <cell r="AL3372">
            <v>225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  <cell r="J3373">
            <v>14867</v>
          </cell>
          <cell r="L3373">
            <v>177</v>
          </cell>
          <cell r="M3373">
            <v>5977</v>
          </cell>
          <cell r="N3373">
            <v>731</v>
          </cell>
          <cell r="P3373">
            <v>502</v>
          </cell>
          <cell r="Q3373">
            <v>56</v>
          </cell>
          <cell r="S3373">
            <v>401</v>
          </cell>
          <cell r="T3373">
            <v>671</v>
          </cell>
          <cell r="U3373">
            <v>901</v>
          </cell>
          <cell r="V3373">
            <v>390</v>
          </cell>
          <cell r="W3373">
            <v>330</v>
          </cell>
          <cell r="X3373">
            <v>2435</v>
          </cell>
          <cell r="AA3373">
            <v>1000</v>
          </cell>
          <cell r="AB3373">
            <v>699</v>
          </cell>
          <cell r="AC3373">
            <v>360</v>
          </cell>
          <cell r="AG3373">
            <v>70</v>
          </cell>
          <cell r="AJ3373">
            <v>128</v>
          </cell>
          <cell r="AK3373">
            <v>39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  <cell r="J3375">
            <v>209601</v>
          </cell>
          <cell r="M3375">
            <v>1066</v>
          </cell>
          <cell r="N3375">
            <v>5940</v>
          </cell>
          <cell r="O3375">
            <v>7203</v>
          </cell>
          <cell r="P3375">
            <v>8065</v>
          </cell>
          <cell r="Q3375">
            <v>7963</v>
          </cell>
          <cell r="S3375">
            <v>630</v>
          </cell>
          <cell r="T3375">
            <v>5137</v>
          </cell>
          <cell r="U3375">
            <v>4246</v>
          </cell>
          <cell r="V3375">
            <v>12020</v>
          </cell>
          <cell r="W3375">
            <v>13441</v>
          </cell>
          <cell r="X3375">
            <v>9390</v>
          </cell>
          <cell r="Y3375">
            <v>12384</v>
          </cell>
          <cell r="Z3375">
            <v>3812</v>
          </cell>
          <cell r="AA3375">
            <v>20096</v>
          </cell>
          <cell r="AB3375">
            <v>21230</v>
          </cell>
          <cell r="AC3375">
            <v>20185</v>
          </cell>
          <cell r="AD3375">
            <v>2692</v>
          </cell>
          <cell r="AE3375">
            <v>12513</v>
          </cell>
          <cell r="AF3375">
            <v>13603</v>
          </cell>
          <cell r="AG3375">
            <v>27985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  <cell r="J3376">
            <v>5804</v>
          </cell>
          <cell r="S3376">
            <v>599</v>
          </cell>
          <cell r="W3376">
            <v>110</v>
          </cell>
          <cell r="X3376">
            <v>240</v>
          </cell>
          <cell r="Y3376">
            <v>523</v>
          </cell>
          <cell r="AA3376">
            <v>65</v>
          </cell>
          <cell r="AC3376">
            <v>2036</v>
          </cell>
          <cell r="AD3376">
            <v>363</v>
          </cell>
          <cell r="AG3376">
            <v>1868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  <cell r="J3378">
            <v>2516</v>
          </cell>
          <cell r="O3378">
            <v>119</v>
          </cell>
          <cell r="T3378">
            <v>389</v>
          </cell>
          <cell r="AD3378">
            <v>2008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  <cell r="J3379">
            <v>186</v>
          </cell>
          <cell r="AB3379">
            <v>186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  <cell r="J3380">
            <v>94</v>
          </cell>
          <cell r="AH3380">
            <v>94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  <cell r="J3381">
            <v>55441</v>
          </cell>
          <cell r="L3381">
            <v>392</v>
          </cell>
          <cell r="M3381">
            <v>1563</v>
          </cell>
          <cell r="N3381">
            <v>641</v>
          </cell>
          <cell r="O3381">
            <v>1454</v>
          </cell>
          <cell r="P3381">
            <v>2639</v>
          </cell>
          <cell r="Q3381">
            <v>749</v>
          </cell>
          <cell r="T3381">
            <v>105</v>
          </cell>
          <cell r="U3381">
            <v>1290</v>
          </cell>
          <cell r="V3381">
            <v>1012</v>
          </cell>
          <cell r="W3381">
            <v>5663</v>
          </cell>
          <cell r="X3381">
            <v>1964</v>
          </cell>
          <cell r="Y3381">
            <v>2809</v>
          </cell>
          <cell r="Z3381">
            <v>4281</v>
          </cell>
          <cell r="AA3381">
            <v>1387</v>
          </cell>
          <cell r="AB3381">
            <v>2097</v>
          </cell>
          <cell r="AC3381">
            <v>2859</v>
          </cell>
          <cell r="AD3381">
            <v>4840</v>
          </cell>
          <cell r="AE3381">
            <v>2639</v>
          </cell>
          <cell r="AF3381">
            <v>929</v>
          </cell>
          <cell r="AG3381">
            <v>108</v>
          </cell>
          <cell r="AH3381">
            <v>6874</v>
          </cell>
          <cell r="AI3381">
            <v>1678</v>
          </cell>
          <cell r="AJ3381">
            <v>1527</v>
          </cell>
          <cell r="AK3381">
            <v>2046</v>
          </cell>
          <cell r="AL3381">
            <v>2768</v>
          </cell>
          <cell r="AM3381">
            <v>989</v>
          </cell>
          <cell r="AN3381">
            <v>138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  <cell r="J3382">
            <v>18193</v>
          </cell>
          <cell r="L3382">
            <v>500</v>
          </cell>
          <cell r="M3382">
            <v>330</v>
          </cell>
          <cell r="N3382">
            <v>700</v>
          </cell>
          <cell r="O3382">
            <v>1452</v>
          </cell>
          <cell r="P3382">
            <v>393</v>
          </cell>
          <cell r="Q3382">
            <v>14</v>
          </cell>
          <cell r="T3382">
            <v>32</v>
          </cell>
          <cell r="V3382">
            <v>139</v>
          </cell>
          <cell r="W3382">
            <v>139</v>
          </cell>
          <cell r="X3382">
            <v>559</v>
          </cell>
          <cell r="Y3382">
            <v>4381</v>
          </cell>
          <cell r="Z3382">
            <v>453</v>
          </cell>
          <cell r="AA3382">
            <v>3560</v>
          </cell>
          <cell r="AB3382">
            <v>101</v>
          </cell>
          <cell r="AD3382">
            <v>586</v>
          </cell>
          <cell r="AE3382">
            <v>830</v>
          </cell>
          <cell r="AG3382">
            <v>279</v>
          </cell>
          <cell r="AH3382">
            <v>1384</v>
          </cell>
          <cell r="AJ3382">
            <v>2056</v>
          </cell>
          <cell r="AL3382">
            <v>11</v>
          </cell>
          <cell r="AM3382">
            <v>294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  <cell r="J3384">
            <v>103872</v>
          </cell>
          <cell r="O3384">
            <v>664</v>
          </cell>
          <cell r="AH3384">
            <v>9604</v>
          </cell>
          <cell r="AI3384">
            <v>18081</v>
          </cell>
          <cell r="AJ3384">
            <v>4811</v>
          </cell>
          <cell r="AK3384">
            <v>25537</v>
          </cell>
          <cell r="AL3384">
            <v>11760</v>
          </cell>
          <cell r="AM3384">
            <v>15776</v>
          </cell>
          <cell r="AN3384">
            <v>17639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  <cell r="J3385">
            <v>15047</v>
          </cell>
          <cell r="AD3385">
            <v>417</v>
          </cell>
          <cell r="AF3385">
            <v>103</v>
          </cell>
          <cell r="AG3385">
            <v>768</v>
          </cell>
          <cell r="AH3385">
            <v>3801</v>
          </cell>
          <cell r="AK3385">
            <v>59</v>
          </cell>
          <cell r="AL3385">
            <v>90</v>
          </cell>
          <cell r="AM3385">
            <v>9809</v>
          </cell>
        </row>
      </sheetData>
      <sheetData sheetId="7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1466264597</v>
          </cell>
          <cell r="L2">
            <v>25680546</v>
          </cell>
          <cell r="M2">
            <v>57917567</v>
          </cell>
          <cell r="N2">
            <v>58398016</v>
          </cell>
          <cell r="O2">
            <v>54058478</v>
          </cell>
          <cell r="P2">
            <v>54716700</v>
          </cell>
          <cell r="Q2">
            <v>58707601</v>
          </cell>
          <cell r="R2">
            <v>66535815</v>
          </cell>
          <cell r="S2">
            <v>63362776</v>
          </cell>
          <cell r="T2">
            <v>69518655</v>
          </cell>
          <cell r="U2">
            <v>66638537</v>
          </cell>
          <cell r="V2">
            <v>53048418</v>
          </cell>
          <cell r="W2">
            <v>55629614</v>
          </cell>
          <cell r="X2">
            <v>55176295</v>
          </cell>
          <cell r="Y2">
            <v>52554121</v>
          </cell>
          <cell r="Z2">
            <v>48305896</v>
          </cell>
          <cell r="AA2">
            <v>50085693</v>
          </cell>
          <cell r="AB2">
            <v>51111217</v>
          </cell>
          <cell r="AC2">
            <v>49683892</v>
          </cell>
          <cell r="AD2">
            <v>51062755</v>
          </cell>
          <cell r="AE2">
            <v>48187320</v>
          </cell>
          <cell r="AF2">
            <v>47171107</v>
          </cell>
          <cell r="AG2">
            <v>40752215</v>
          </cell>
          <cell r="AH2">
            <v>42361982</v>
          </cell>
          <cell r="AI2">
            <v>44718521</v>
          </cell>
          <cell r="AJ2">
            <v>44064619</v>
          </cell>
          <cell r="AK2">
            <v>48773497</v>
          </cell>
          <cell r="AL2">
            <v>48015021</v>
          </cell>
          <cell r="AM2">
            <v>44084701</v>
          </cell>
          <cell r="AN2">
            <v>15929782</v>
          </cell>
          <cell r="AO2">
            <v>11643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55656307</v>
          </cell>
          <cell r="L3">
            <v>1289457</v>
          </cell>
          <cell r="M3">
            <v>4050080</v>
          </cell>
          <cell r="N3">
            <v>3626956</v>
          </cell>
          <cell r="O3">
            <v>3456446</v>
          </cell>
          <cell r="P3">
            <v>2989623</v>
          </cell>
          <cell r="Q3">
            <v>2767641</v>
          </cell>
          <cell r="R3">
            <v>2976106</v>
          </cell>
          <cell r="S3">
            <v>2741703</v>
          </cell>
          <cell r="T3">
            <v>2808502</v>
          </cell>
          <cell r="U3">
            <v>2955938</v>
          </cell>
          <cell r="V3">
            <v>2254216</v>
          </cell>
          <cell r="W3">
            <v>2166854</v>
          </cell>
          <cell r="X3">
            <v>2152653</v>
          </cell>
          <cell r="Y3">
            <v>2051421</v>
          </cell>
          <cell r="Z3">
            <v>1757297</v>
          </cell>
          <cell r="AA3">
            <v>1582416</v>
          </cell>
          <cell r="AB3">
            <v>1545869</v>
          </cell>
          <cell r="AC3">
            <v>1577150</v>
          </cell>
          <cell r="AD3">
            <v>1563371</v>
          </cell>
          <cell r="AE3">
            <v>1503915</v>
          </cell>
          <cell r="AF3">
            <v>1074895</v>
          </cell>
          <cell r="AG3">
            <v>1048864</v>
          </cell>
          <cell r="AH3">
            <v>914439</v>
          </cell>
          <cell r="AI3">
            <v>929467</v>
          </cell>
          <cell r="AJ3">
            <v>963463</v>
          </cell>
          <cell r="AK3">
            <v>943633</v>
          </cell>
          <cell r="AL3">
            <v>871579</v>
          </cell>
          <cell r="AM3">
            <v>696647</v>
          </cell>
          <cell r="AN3">
            <v>383311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343263269</v>
          </cell>
          <cell r="L4">
            <v>6673854</v>
          </cell>
          <cell r="M4">
            <v>15289994</v>
          </cell>
          <cell r="N4">
            <v>15776329</v>
          </cell>
          <cell r="O4">
            <v>14831660</v>
          </cell>
          <cell r="P4">
            <v>14579328</v>
          </cell>
          <cell r="Q4">
            <v>14933653</v>
          </cell>
          <cell r="R4">
            <v>16811701</v>
          </cell>
          <cell r="S4">
            <v>17300247</v>
          </cell>
          <cell r="T4">
            <v>20454928</v>
          </cell>
          <cell r="U4">
            <v>18593962</v>
          </cell>
          <cell r="V4">
            <v>14667558</v>
          </cell>
          <cell r="W4">
            <v>15126298</v>
          </cell>
          <cell r="X4">
            <v>14629399</v>
          </cell>
          <cell r="Y4">
            <v>13124006</v>
          </cell>
          <cell r="Z4">
            <v>11570139</v>
          </cell>
          <cell r="AA4">
            <v>11236172</v>
          </cell>
          <cell r="AB4">
            <v>11275606</v>
          </cell>
          <cell r="AC4">
            <v>10574416</v>
          </cell>
          <cell r="AD4">
            <v>10457462</v>
          </cell>
          <cell r="AE4">
            <v>9488629</v>
          </cell>
          <cell r="AF4">
            <v>9007888</v>
          </cell>
          <cell r="AG4">
            <v>7422985</v>
          </cell>
          <cell r="AH4">
            <v>7819545</v>
          </cell>
          <cell r="AI4">
            <v>8048607</v>
          </cell>
          <cell r="AJ4">
            <v>7691339</v>
          </cell>
          <cell r="AK4">
            <v>8455641</v>
          </cell>
          <cell r="AL4">
            <v>7901793</v>
          </cell>
          <cell r="AM4">
            <v>7330853</v>
          </cell>
          <cell r="AN4">
            <v>2181912</v>
          </cell>
          <cell r="AO4">
            <v>7365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85683408</v>
          </cell>
          <cell r="L5">
            <v>2137639</v>
          </cell>
          <cell r="M5">
            <v>5315078</v>
          </cell>
          <cell r="N5">
            <v>6104615</v>
          </cell>
          <cell r="O5">
            <v>5372676</v>
          </cell>
          <cell r="P5">
            <v>5520012</v>
          </cell>
          <cell r="Q5">
            <v>5518883</v>
          </cell>
          <cell r="R5">
            <v>4556732</v>
          </cell>
          <cell r="S5">
            <v>3888783</v>
          </cell>
          <cell r="T5">
            <v>3822279</v>
          </cell>
          <cell r="U5">
            <v>3622014</v>
          </cell>
          <cell r="V5">
            <v>3275467</v>
          </cell>
          <cell r="W5">
            <v>2602298</v>
          </cell>
          <cell r="X5">
            <v>2298971</v>
          </cell>
          <cell r="Y5">
            <v>2636570</v>
          </cell>
          <cell r="Z5">
            <v>2575120</v>
          </cell>
          <cell r="AA5">
            <v>2431504</v>
          </cell>
          <cell r="AB5">
            <v>2205318</v>
          </cell>
          <cell r="AC5">
            <v>2529059</v>
          </cell>
          <cell r="AD5">
            <v>2520660</v>
          </cell>
          <cell r="AE5">
            <v>2303578</v>
          </cell>
          <cell r="AF5">
            <v>2354026</v>
          </cell>
          <cell r="AG5">
            <v>1690881</v>
          </cell>
          <cell r="AH5">
            <v>1370610</v>
          </cell>
          <cell r="AI5">
            <v>1280475</v>
          </cell>
          <cell r="AJ5">
            <v>1325969</v>
          </cell>
          <cell r="AK5">
            <v>1510219</v>
          </cell>
          <cell r="AL5">
            <v>1880635</v>
          </cell>
          <cell r="AM5">
            <v>2013963</v>
          </cell>
          <cell r="AN5">
            <v>1018810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730314337</v>
          </cell>
          <cell r="L6">
            <v>3449211</v>
          </cell>
          <cell r="M6">
            <v>27704900</v>
          </cell>
          <cell r="N6">
            <v>31507608</v>
          </cell>
          <cell r="O6">
            <v>31588459</v>
          </cell>
          <cell r="P6">
            <v>26696839</v>
          </cell>
          <cell r="Q6">
            <v>23971817</v>
          </cell>
          <cell r="R6">
            <v>27138955</v>
          </cell>
          <cell r="S6">
            <v>33501837</v>
          </cell>
          <cell r="T6">
            <v>31633205</v>
          </cell>
          <cell r="U6">
            <v>33174900</v>
          </cell>
          <cell r="V6">
            <v>30889217</v>
          </cell>
          <cell r="W6">
            <v>27604462</v>
          </cell>
          <cell r="X6">
            <v>28661633</v>
          </cell>
          <cell r="Y6">
            <v>29601459</v>
          </cell>
          <cell r="Z6">
            <v>29727516</v>
          </cell>
          <cell r="AA6">
            <v>30394016</v>
          </cell>
          <cell r="AB6">
            <v>26147726</v>
          </cell>
          <cell r="AC6">
            <v>28137362</v>
          </cell>
          <cell r="AD6">
            <v>31078250</v>
          </cell>
          <cell r="AE6">
            <v>33443050</v>
          </cell>
          <cell r="AF6">
            <v>28438208</v>
          </cell>
          <cell r="AG6">
            <v>22798941</v>
          </cell>
          <cell r="AH6">
            <v>15933840</v>
          </cell>
          <cell r="AI6">
            <v>12960131</v>
          </cell>
          <cell r="AJ6">
            <v>15216104</v>
          </cell>
          <cell r="AK6">
            <v>16033769</v>
          </cell>
          <cell r="AL6">
            <v>17339164</v>
          </cell>
          <cell r="AM6">
            <v>15764748</v>
          </cell>
          <cell r="AN6">
            <v>13069806</v>
          </cell>
          <cell r="AO6">
            <v>5748475</v>
          </cell>
          <cell r="AP6">
            <v>787455</v>
          </cell>
          <cell r="AQ6">
            <v>171274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210641217</v>
          </cell>
          <cell r="L7">
            <v>4328153</v>
          </cell>
          <cell r="M7">
            <v>12415220</v>
          </cell>
          <cell r="N7">
            <v>12704972</v>
          </cell>
          <cell r="O7">
            <v>11159244</v>
          </cell>
          <cell r="P7">
            <v>11557280</v>
          </cell>
          <cell r="Q7">
            <v>12945785</v>
          </cell>
          <cell r="R7">
            <v>11490805</v>
          </cell>
          <cell r="S7">
            <v>10019812</v>
          </cell>
          <cell r="T7">
            <v>10238548</v>
          </cell>
          <cell r="U7">
            <v>10255694</v>
          </cell>
          <cell r="V7">
            <v>8477088</v>
          </cell>
          <cell r="W7">
            <v>7299663</v>
          </cell>
          <cell r="X7">
            <v>7105726</v>
          </cell>
          <cell r="Y7">
            <v>6789417</v>
          </cell>
          <cell r="Z7">
            <v>7183128</v>
          </cell>
          <cell r="AA7">
            <v>6989569</v>
          </cell>
          <cell r="AB7">
            <v>6913697</v>
          </cell>
          <cell r="AC7">
            <v>5827904</v>
          </cell>
          <cell r="AD7">
            <v>6109341</v>
          </cell>
          <cell r="AE7">
            <v>5686530</v>
          </cell>
          <cell r="AF7">
            <v>5155374</v>
          </cell>
          <cell r="AG7">
            <v>4768442</v>
          </cell>
          <cell r="AH7">
            <v>3946103</v>
          </cell>
          <cell r="AI7">
            <v>3490390</v>
          </cell>
          <cell r="AJ7">
            <v>3279012</v>
          </cell>
          <cell r="AK7">
            <v>3655720</v>
          </cell>
          <cell r="AL7">
            <v>4126652</v>
          </cell>
          <cell r="AM7">
            <v>4123915</v>
          </cell>
          <cell r="AN7">
            <v>2294079</v>
          </cell>
          <cell r="AO7">
            <v>303954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25829063</v>
          </cell>
          <cell r="L8">
            <v>663224</v>
          </cell>
          <cell r="M8">
            <v>1197125</v>
          </cell>
          <cell r="N8">
            <v>1225831</v>
          </cell>
          <cell r="O8">
            <v>1305518</v>
          </cell>
          <cell r="P8">
            <v>1348595</v>
          </cell>
          <cell r="Q8">
            <v>1203162</v>
          </cell>
          <cell r="R8">
            <v>1117808</v>
          </cell>
          <cell r="S8">
            <v>1167282</v>
          </cell>
          <cell r="T8">
            <v>1202922</v>
          </cell>
          <cell r="U8">
            <v>1233866</v>
          </cell>
          <cell r="V8">
            <v>1127522</v>
          </cell>
          <cell r="W8">
            <v>984064</v>
          </cell>
          <cell r="X8">
            <v>962944</v>
          </cell>
          <cell r="Y8">
            <v>928762</v>
          </cell>
          <cell r="Z8">
            <v>845418</v>
          </cell>
          <cell r="AA8">
            <v>863187</v>
          </cell>
          <cell r="AB8">
            <v>883333</v>
          </cell>
          <cell r="AC8">
            <v>791671</v>
          </cell>
          <cell r="AD8">
            <v>714044</v>
          </cell>
          <cell r="AE8">
            <v>672551</v>
          </cell>
          <cell r="AF8">
            <v>708280</v>
          </cell>
          <cell r="AG8">
            <v>560056</v>
          </cell>
          <cell r="AH8">
            <v>482729</v>
          </cell>
          <cell r="AI8">
            <v>592961</v>
          </cell>
          <cell r="AJ8">
            <v>608597</v>
          </cell>
          <cell r="AK8">
            <v>669453</v>
          </cell>
          <cell r="AL8">
            <v>744107</v>
          </cell>
          <cell r="AM8">
            <v>755418</v>
          </cell>
          <cell r="AN8">
            <v>267894</v>
          </cell>
          <cell r="AO8">
            <v>739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118868615</v>
          </cell>
          <cell r="L9">
            <v>730512</v>
          </cell>
          <cell r="M9">
            <v>6656666</v>
          </cell>
          <cell r="N9">
            <v>10081920</v>
          </cell>
          <cell r="O9">
            <v>10308168</v>
          </cell>
          <cell r="P9">
            <v>11286592</v>
          </cell>
          <cell r="Q9">
            <v>9179444</v>
          </cell>
          <cell r="R9">
            <v>9103811</v>
          </cell>
          <cell r="S9">
            <v>5179723</v>
          </cell>
          <cell r="T9">
            <v>4524849</v>
          </cell>
          <cell r="U9">
            <v>3726491</v>
          </cell>
          <cell r="V9">
            <v>4073608</v>
          </cell>
          <cell r="W9">
            <v>4613570</v>
          </cell>
          <cell r="X9">
            <v>3673351</v>
          </cell>
          <cell r="Y9">
            <v>3349469</v>
          </cell>
          <cell r="Z9">
            <v>3476954</v>
          </cell>
          <cell r="AA9">
            <v>2407375</v>
          </cell>
          <cell r="AB9">
            <v>1917120</v>
          </cell>
          <cell r="AC9">
            <v>2244815</v>
          </cell>
          <cell r="AD9">
            <v>2300494</v>
          </cell>
          <cell r="AE9">
            <v>2271693</v>
          </cell>
          <cell r="AF9">
            <v>2667802</v>
          </cell>
          <cell r="AG9">
            <v>2520257</v>
          </cell>
          <cell r="AH9">
            <v>2090527</v>
          </cell>
          <cell r="AI9">
            <v>2041539</v>
          </cell>
          <cell r="AJ9">
            <v>1971340</v>
          </cell>
          <cell r="AK9">
            <v>1659221</v>
          </cell>
          <cell r="AL9">
            <v>1509332</v>
          </cell>
          <cell r="AM9">
            <v>1473663</v>
          </cell>
          <cell r="AN9">
            <v>1282965</v>
          </cell>
          <cell r="AO9">
            <v>532099</v>
          </cell>
          <cell r="AP9">
            <v>7858</v>
          </cell>
          <cell r="AQ9">
            <v>5387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343907191</v>
          </cell>
          <cell r="L10">
            <v>4733429</v>
          </cell>
          <cell r="M10">
            <v>11440015</v>
          </cell>
          <cell r="N10">
            <v>13490499</v>
          </cell>
          <cell r="O10">
            <v>14105940</v>
          </cell>
          <cell r="P10">
            <v>14852243</v>
          </cell>
          <cell r="Q10">
            <v>13583740</v>
          </cell>
          <cell r="R10">
            <v>12672375</v>
          </cell>
          <cell r="S10">
            <v>13048833</v>
          </cell>
          <cell r="T10">
            <v>14596604</v>
          </cell>
          <cell r="U10">
            <v>14267233</v>
          </cell>
          <cell r="V10">
            <v>14385522</v>
          </cell>
          <cell r="W10">
            <v>13091183</v>
          </cell>
          <cell r="X10">
            <v>16223914</v>
          </cell>
          <cell r="Y10">
            <v>9593074</v>
          </cell>
          <cell r="Z10">
            <v>10837109</v>
          </cell>
          <cell r="AA10">
            <v>12581396</v>
          </cell>
          <cell r="AB10">
            <v>13745114</v>
          </cell>
          <cell r="AC10">
            <v>13701641</v>
          </cell>
          <cell r="AD10">
            <v>13415359</v>
          </cell>
          <cell r="AE10">
            <v>14385632</v>
          </cell>
          <cell r="AF10">
            <v>14526973</v>
          </cell>
          <cell r="AG10">
            <v>10535351</v>
          </cell>
          <cell r="AH10">
            <v>7553737</v>
          </cell>
          <cell r="AI10">
            <v>8336181</v>
          </cell>
          <cell r="AJ10">
            <v>8620893</v>
          </cell>
          <cell r="AK10">
            <v>9033245</v>
          </cell>
          <cell r="AL10">
            <v>9815926</v>
          </cell>
          <cell r="AM10">
            <v>9443013</v>
          </cell>
          <cell r="AN10">
            <v>4658069</v>
          </cell>
          <cell r="AO10">
            <v>982130</v>
          </cell>
          <cell r="AP10">
            <v>1074610</v>
          </cell>
          <cell r="AQ10">
            <v>49662</v>
          </cell>
          <cell r="AT10">
            <v>258857</v>
          </cell>
          <cell r="AU10">
            <v>267689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16630868</v>
          </cell>
          <cell r="L11">
            <v>669200</v>
          </cell>
          <cell r="M11">
            <v>1153949</v>
          </cell>
          <cell r="N11">
            <v>1160543</v>
          </cell>
          <cell r="O11">
            <v>1210223</v>
          </cell>
          <cell r="P11">
            <v>1255879</v>
          </cell>
          <cell r="Q11">
            <v>1067841</v>
          </cell>
          <cell r="R11">
            <v>897773</v>
          </cell>
          <cell r="S11">
            <v>787508</v>
          </cell>
          <cell r="T11">
            <v>758607</v>
          </cell>
          <cell r="U11">
            <v>689274</v>
          </cell>
          <cell r="V11">
            <v>685292</v>
          </cell>
          <cell r="W11">
            <v>585190</v>
          </cell>
          <cell r="X11">
            <v>561716</v>
          </cell>
          <cell r="Y11">
            <v>476875</v>
          </cell>
          <cell r="Z11">
            <v>413075</v>
          </cell>
          <cell r="AA11">
            <v>382649</v>
          </cell>
          <cell r="AB11">
            <v>403027</v>
          </cell>
          <cell r="AC11">
            <v>409742</v>
          </cell>
          <cell r="AD11">
            <v>402953</v>
          </cell>
          <cell r="AE11">
            <v>350987</v>
          </cell>
          <cell r="AF11">
            <v>313553</v>
          </cell>
          <cell r="AG11">
            <v>275186</v>
          </cell>
          <cell r="AH11">
            <v>252707</v>
          </cell>
          <cell r="AI11">
            <v>303135</v>
          </cell>
          <cell r="AJ11">
            <v>251142</v>
          </cell>
          <cell r="AK11">
            <v>277386</v>
          </cell>
          <cell r="AL11">
            <v>271554</v>
          </cell>
          <cell r="AM11">
            <v>252170</v>
          </cell>
          <cell r="AN11">
            <v>109118</v>
          </cell>
          <cell r="AO11">
            <v>2614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38334646</v>
          </cell>
          <cell r="L12">
            <v>290365</v>
          </cell>
          <cell r="M12">
            <v>1679864</v>
          </cell>
          <cell r="N12">
            <v>2562681</v>
          </cell>
          <cell r="O12">
            <v>2801307</v>
          </cell>
          <cell r="P12">
            <v>1891029</v>
          </cell>
          <cell r="Q12">
            <v>1812606</v>
          </cell>
          <cell r="R12">
            <v>1504751</v>
          </cell>
          <cell r="S12">
            <v>1073213</v>
          </cell>
          <cell r="T12">
            <v>1116673</v>
          </cell>
          <cell r="U12">
            <v>1236326</v>
          </cell>
          <cell r="V12">
            <v>1479247</v>
          </cell>
          <cell r="W12">
            <v>1176098</v>
          </cell>
          <cell r="X12">
            <v>875798</v>
          </cell>
          <cell r="Y12">
            <v>748076</v>
          </cell>
          <cell r="Z12">
            <v>840663</v>
          </cell>
          <cell r="AA12">
            <v>633378</v>
          </cell>
          <cell r="AB12">
            <v>824533</v>
          </cell>
          <cell r="AC12">
            <v>910752</v>
          </cell>
          <cell r="AD12">
            <v>1310816</v>
          </cell>
          <cell r="AE12">
            <v>1608407</v>
          </cell>
          <cell r="AF12">
            <v>1296750</v>
          </cell>
          <cell r="AG12">
            <v>1416860</v>
          </cell>
          <cell r="AH12">
            <v>1213538</v>
          </cell>
          <cell r="AI12">
            <v>919421</v>
          </cell>
          <cell r="AJ12">
            <v>1199233</v>
          </cell>
          <cell r="AK12">
            <v>1375455</v>
          </cell>
          <cell r="AL12">
            <v>1383961</v>
          </cell>
          <cell r="AM12">
            <v>1282320</v>
          </cell>
          <cell r="AN12">
            <v>1462855</v>
          </cell>
          <cell r="AO12">
            <v>389946</v>
          </cell>
          <cell r="AP12">
            <v>17724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309379283</v>
          </cell>
          <cell r="L13">
            <v>6960592</v>
          </cell>
          <cell r="M13">
            <v>18373776</v>
          </cell>
          <cell r="N13">
            <v>21234674</v>
          </cell>
          <cell r="O13">
            <v>21344860</v>
          </cell>
          <cell r="P13">
            <v>21883575</v>
          </cell>
          <cell r="Q13">
            <v>16470274</v>
          </cell>
          <cell r="R13">
            <v>12147072</v>
          </cell>
          <cell r="S13">
            <v>11836474</v>
          </cell>
          <cell r="T13">
            <v>11418631</v>
          </cell>
          <cell r="U13">
            <v>13150128</v>
          </cell>
          <cell r="V13">
            <v>11422707</v>
          </cell>
          <cell r="W13">
            <v>8392227</v>
          </cell>
          <cell r="X13">
            <v>8158458</v>
          </cell>
          <cell r="Y13">
            <v>8940611</v>
          </cell>
          <cell r="Z13">
            <v>7916764</v>
          </cell>
          <cell r="AA13">
            <v>7296273</v>
          </cell>
          <cell r="AB13">
            <v>8069647</v>
          </cell>
          <cell r="AC13">
            <v>9876842</v>
          </cell>
          <cell r="AD13">
            <v>10276251</v>
          </cell>
          <cell r="AE13">
            <v>11579173</v>
          </cell>
          <cell r="AF13">
            <v>9349280</v>
          </cell>
          <cell r="AG13">
            <v>8302328</v>
          </cell>
          <cell r="AH13">
            <v>4957390</v>
          </cell>
          <cell r="AI13">
            <v>4982063</v>
          </cell>
          <cell r="AJ13">
            <v>6106956</v>
          </cell>
          <cell r="AK13">
            <v>7147533</v>
          </cell>
          <cell r="AL13">
            <v>7499911</v>
          </cell>
          <cell r="AM13">
            <v>7385338</v>
          </cell>
          <cell r="AN13">
            <v>6185640</v>
          </cell>
          <cell r="AO13">
            <v>680171</v>
          </cell>
          <cell r="AP13">
            <v>33664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1194975</v>
          </cell>
          <cell r="L14">
            <v>20559</v>
          </cell>
          <cell r="M14">
            <v>67387</v>
          </cell>
          <cell r="N14">
            <v>68131</v>
          </cell>
          <cell r="O14">
            <v>67493</v>
          </cell>
          <cell r="P14">
            <v>65063</v>
          </cell>
          <cell r="Q14">
            <v>58961</v>
          </cell>
          <cell r="R14">
            <v>76190</v>
          </cell>
          <cell r="S14">
            <v>83600</v>
          </cell>
          <cell r="T14">
            <v>53950</v>
          </cell>
          <cell r="U14">
            <v>49438</v>
          </cell>
          <cell r="V14">
            <v>66045</v>
          </cell>
          <cell r="W14">
            <v>48147</v>
          </cell>
          <cell r="X14">
            <v>60634</v>
          </cell>
          <cell r="Y14">
            <v>47435</v>
          </cell>
          <cell r="Z14">
            <v>61805</v>
          </cell>
          <cell r="AA14">
            <v>61115</v>
          </cell>
          <cell r="AB14">
            <v>46835</v>
          </cell>
          <cell r="AC14">
            <v>60380</v>
          </cell>
          <cell r="AD14">
            <v>29608</v>
          </cell>
          <cell r="AE14">
            <v>40428</v>
          </cell>
          <cell r="AF14">
            <v>19198</v>
          </cell>
          <cell r="AG14">
            <v>24429</v>
          </cell>
          <cell r="AH14">
            <v>18144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30931151</v>
          </cell>
          <cell r="L15">
            <v>152156</v>
          </cell>
          <cell r="M15">
            <v>1749018</v>
          </cell>
          <cell r="N15">
            <v>2218146</v>
          </cell>
          <cell r="O15">
            <v>1898607</v>
          </cell>
          <cell r="P15">
            <v>2024281</v>
          </cell>
          <cell r="Q15">
            <v>1982650</v>
          </cell>
          <cell r="R15">
            <v>2120212</v>
          </cell>
          <cell r="S15">
            <v>1929821</v>
          </cell>
          <cell r="T15">
            <v>1556946</v>
          </cell>
          <cell r="U15">
            <v>1568648</v>
          </cell>
          <cell r="V15">
            <v>1498521</v>
          </cell>
          <cell r="W15">
            <v>1262196</v>
          </cell>
          <cell r="X15">
            <v>1256071</v>
          </cell>
          <cell r="Y15">
            <v>1273394</v>
          </cell>
          <cell r="Z15">
            <v>1036476</v>
          </cell>
          <cell r="AA15">
            <v>1171496</v>
          </cell>
          <cell r="AB15">
            <v>1018356</v>
          </cell>
          <cell r="AC15">
            <v>1089013</v>
          </cell>
          <cell r="AD15">
            <v>863897</v>
          </cell>
          <cell r="AE15">
            <v>959137</v>
          </cell>
          <cell r="AF15">
            <v>876537</v>
          </cell>
          <cell r="AG15">
            <v>832212</v>
          </cell>
          <cell r="AH15">
            <v>558316</v>
          </cell>
          <cell r="AI15">
            <v>35044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7881345</v>
          </cell>
          <cell r="L16">
            <v>109841</v>
          </cell>
          <cell r="M16">
            <v>340148</v>
          </cell>
          <cell r="N16">
            <v>462758</v>
          </cell>
          <cell r="O16">
            <v>380710</v>
          </cell>
          <cell r="P16">
            <v>425906</v>
          </cell>
          <cell r="Q16">
            <v>303835</v>
          </cell>
          <cell r="R16">
            <v>298105</v>
          </cell>
          <cell r="S16">
            <v>377387</v>
          </cell>
          <cell r="T16">
            <v>351074</v>
          </cell>
          <cell r="U16">
            <v>378593</v>
          </cell>
          <cell r="V16">
            <v>420612</v>
          </cell>
          <cell r="W16">
            <v>367345</v>
          </cell>
          <cell r="X16">
            <v>286624</v>
          </cell>
          <cell r="Y16">
            <v>330432</v>
          </cell>
          <cell r="Z16">
            <v>401348</v>
          </cell>
          <cell r="AA16">
            <v>473935</v>
          </cell>
          <cell r="AB16">
            <v>364253</v>
          </cell>
          <cell r="AC16">
            <v>414128</v>
          </cell>
          <cell r="AD16">
            <v>311860</v>
          </cell>
          <cell r="AE16">
            <v>380303</v>
          </cell>
          <cell r="AF16">
            <v>344259</v>
          </cell>
          <cell r="AG16">
            <v>190867</v>
          </cell>
          <cell r="AH16">
            <v>157272</v>
          </cell>
          <cell r="AI16">
            <v>9750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2622349</v>
          </cell>
          <cell r="L17">
            <v>29822</v>
          </cell>
          <cell r="M17">
            <v>68675</v>
          </cell>
          <cell r="N17">
            <v>76808</v>
          </cell>
          <cell r="O17">
            <v>102373</v>
          </cell>
          <cell r="P17">
            <v>113688</v>
          </cell>
          <cell r="Q17">
            <v>106577</v>
          </cell>
          <cell r="R17">
            <v>98520</v>
          </cell>
          <cell r="S17">
            <v>102154</v>
          </cell>
          <cell r="T17">
            <v>122287</v>
          </cell>
          <cell r="U17">
            <v>130470</v>
          </cell>
          <cell r="V17">
            <v>124453</v>
          </cell>
          <cell r="W17">
            <v>122051</v>
          </cell>
          <cell r="X17">
            <v>133648</v>
          </cell>
          <cell r="Y17">
            <v>131250</v>
          </cell>
          <cell r="Z17">
            <v>143109</v>
          </cell>
          <cell r="AA17">
            <v>142600</v>
          </cell>
          <cell r="AB17">
            <v>139733</v>
          </cell>
          <cell r="AC17">
            <v>157031</v>
          </cell>
          <cell r="AD17">
            <v>172361</v>
          </cell>
          <cell r="AE17">
            <v>168089</v>
          </cell>
          <cell r="AF17">
            <v>145231</v>
          </cell>
          <cell r="AG17">
            <v>90990</v>
          </cell>
          <cell r="AH17">
            <v>429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26819997</v>
          </cell>
          <cell r="L18">
            <v>139040</v>
          </cell>
          <cell r="M18">
            <v>895337</v>
          </cell>
          <cell r="N18">
            <v>1081109</v>
          </cell>
          <cell r="O18">
            <v>1240126</v>
          </cell>
          <cell r="P18">
            <v>1372317</v>
          </cell>
          <cell r="Q18">
            <v>923856</v>
          </cell>
          <cell r="R18">
            <v>1187630</v>
          </cell>
          <cell r="S18">
            <v>1020984</v>
          </cell>
          <cell r="T18">
            <v>1271273</v>
          </cell>
          <cell r="U18">
            <v>1516328</v>
          </cell>
          <cell r="V18">
            <v>1564871</v>
          </cell>
          <cell r="W18">
            <v>1498043</v>
          </cell>
          <cell r="X18">
            <v>1887719</v>
          </cell>
          <cell r="Y18">
            <v>1629324</v>
          </cell>
          <cell r="Z18">
            <v>1351688</v>
          </cell>
          <cell r="AA18">
            <v>1082829</v>
          </cell>
          <cell r="AB18">
            <v>1281301</v>
          </cell>
          <cell r="AC18">
            <v>1364383</v>
          </cell>
          <cell r="AD18">
            <v>1351354</v>
          </cell>
          <cell r="AE18">
            <v>929732</v>
          </cell>
          <cell r="AF18">
            <v>838021</v>
          </cell>
          <cell r="AG18">
            <v>895049</v>
          </cell>
          <cell r="AH18">
            <v>497683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10309341</v>
          </cell>
          <cell r="L19">
            <v>67418</v>
          </cell>
          <cell r="M19">
            <v>227721</v>
          </cell>
          <cell r="N19">
            <v>264014</v>
          </cell>
          <cell r="O19">
            <v>294438</v>
          </cell>
          <cell r="P19">
            <v>264210</v>
          </cell>
          <cell r="Q19">
            <v>369836</v>
          </cell>
          <cell r="R19">
            <v>257359</v>
          </cell>
          <cell r="S19">
            <v>316997</v>
          </cell>
          <cell r="T19">
            <v>557465</v>
          </cell>
          <cell r="U19">
            <v>577688</v>
          </cell>
          <cell r="V19">
            <v>486860</v>
          </cell>
          <cell r="W19">
            <v>580058</v>
          </cell>
          <cell r="X19">
            <v>623021</v>
          </cell>
          <cell r="Y19">
            <v>738038</v>
          </cell>
          <cell r="Z19">
            <v>600118</v>
          </cell>
          <cell r="AA19">
            <v>713192</v>
          </cell>
          <cell r="AB19">
            <v>637793</v>
          </cell>
          <cell r="AC19">
            <v>670965</v>
          </cell>
          <cell r="AD19">
            <v>530094</v>
          </cell>
          <cell r="AE19">
            <v>592604</v>
          </cell>
          <cell r="AF19">
            <v>441345</v>
          </cell>
          <cell r="AG19">
            <v>336796</v>
          </cell>
          <cell r="AH19">
            <v>86073</v>
          </cell>
          <cell r="AI19">
            <v>75238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39792479</v>
          </cell>
          <cell r="L20">
            <v>639041</v>
          </cell>
          <cell r="M20">
            <v>1383046</v>
          </cell>
          <cell r="N20">
            <v>1491706</v>
          </cell>
          <cell r="O20">
            <v>1604173</v>
          </cell>
          <cell r="P20">
            <v>1661560</v>
          </cell>
          <cell r="Q20">
            <v>1618999</v>
          </cell>
          <cell r="R20">
            <v>1503162</v>
          </cell>
          <cell r="S20">
            <v>1268952</v>
          </cell>
          <cell r="T20">
            <v>1299483</v>
          </cell>
          <cell r="U20">
            <v>1314102</v>
          </cell>
          <cell r="V20">
            <v>1141092</v>
          </cell>
          <cell r="W20">
            <v>1074843</v>
          </cell>
          <cell r="X20">
            <v>1159826</v>
          </cell>
          <cell r="Y20">
            <v>1126339</v>
          </cell>
          <cell r="Z20">
            <v>1130872</v>
          </cell>
          <cell r="AA20">
            <v>1226922</v>
          </cell>
          <cell r="AB20">
            <v>1368403</v>
          </cell>
          <cell r="AC20">
            <v>1508231</v>
          </cell>
          <cell r="AD20">
            <v>1552967</v>
          </cell>
          <cell r="AE20">
            <v>1391407</v>
          </cell>
          <cell r="AF20">
            <v>1199296</v>
          </cell>
          <cell r="AG20">
            <v>1271188</v>
          </cell>
          <cell r="AH20">
            <v>1415917</v>
          </cell>
          <cell r="AI20">
            <v>1485739</v>
          </cell>
          <cell r="AJ20">
            <v>1776970</v>
          </cell>
          <cell r="AK20">
            <v>1716803</v>
          </cell>
          <cell r="AL20">
            <v>1866038</v>
          </cell>
          <cell r="AM20">
            <v>1749099</v>
          </cell>
          <cell r="AN20">
            <v>838005</v>
          </cell>
          <cell r="AO20">
            <v>8298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162864205</v>
          </cell>
          <cell r="L21">
            <v>676390</v>
          </cell>
          <cell r="M21">
            <v>5898572</v>
          </cell>
          <cell r="N21">
            <v>9405989</v>
          </cell>
          <cell r="O21">
            <v>10217260</v>
          </cell>
          <cell r="P21">
            <v>11377581</v>
          </cell>
          <cell r="Q21">
            <v>9642244</v>
          </cell>
          <cell r="R21">
            <v>9188784</v>
          </cell>
          <cell r="S21">
            <v>8666720</v>
          </cell>
          <cell r="T21">
            <v>8827175</v>
          </cell>
          <cell r="U21">
            <v>8443916</v>
          </cell>
          <cell r="V21">
            <v>7804034</v>
          </cell>
          <cell r="W21">
            <v>7365687</v>
          </cell>
          <cell r="X21">
            <v>6035911</v>
          </cell>
          <cell r="Y21">
            <v>5034386</v>
          </cell>
          <cell r="Z21">
            <v>4957695</v>
          </cell>
          <cell r="AA21">
            <v>4636622</v>
          </cell>
          <cell r="AB21">
            <v>4080462</v>
          </cell>
          <cell r="AC21">
            <v>4599977</v>
          </cell>
          <cell r="AD21">
            <v>4201936</v>
          </cell>
          <cell r="AE21">
            <v>4628888</v>
          </cell>
          <cell r="AF21">
            <v>3416701</v>
          </cell>
          <cell r="AG21">
            <v>3207562</v>
          </cell>
          <cell r="AH21">
            <v>2717480</v>
          </cell>
          <cell r="AI21">
            <v>3007243</v>
          </cell>
          <cell r="AJ21">
            <v>3204758</v>
          </cell>
          <cell r="AK21">
            <v>2815510</v>
          </cell>
          <cell r="AL21">
            <v>3036837</v>
          </cell>
          <cell r="AM21">
            <v>2640290</v>
          </cell>
          <cell r="AN21">
            <v>2416603</v>
          </cell>
          <cell r="AO21">
            <v>638708</v>
          </cell>
          <cell r="AP21">
            <v>68074</v>
          </cell>
          <cell r="AQ21">
            <v>3893</v>
          </cell>
          <cell r="AT21">
            <v>317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193890815</v>
          </cell>
          <cell r="L22">
            <v>2716512</v>
          </cell>
          <cell r="M22">
            <v>7190070</v>
          </cell>
          <cell r="N22">
            <v>8257903</v>
          </cell>
          <cell r="O22">
            <v>8544325</v>
          </cell>
          <cell r="P22">
            <v>9163104</v>
          </cell>
          <cell r="Q22">
            <v>8577349</v>
          </cell>
          <cell r="R22">
            <v>7570928</v>
          </cell>
          <cell r="S22">
            <v>8050054</v>
          </cell>
          <cell r="T22">
            <v>7533754</v>
          </cell>
          <cell r="U22">
            <v>7720525</v>
          </cell>
          <cell r="V22">
            <v>6646112</v>
          </cell>
          <cell r="W22">
            <v>6594122</v>
          </cell>
          <cell r="X22">
            <v>6345574</v>
          </cell>
          <cell r="Y22">
            <v>6999038</v>
          </cell>
          <cell r="Z22">
            <v>7178917</v>
          </cell>
          <cell r="AA22">
            <v>6428662</v>
          </cell>
          <cell r="AB22">
            <v>7380067</v>
          </cell>
          <cell r="AC22">
            <v>8064639</v>
          </cell>
          <cell r="AD22">
            <v>8069731</v>
          </cell>
          <cell r="AE22">
            <v>7531690</v>
          </cell>
          <cell r="AF22">
            <v>5418756</v>
          </cell>
          <cell r="AG22">
            <v>5186273</v>
          </cell>
          <cell r="AH22">
            <v>5064719</v>
          </cell>
          <cell r="AI22">
            <v>4969677</v>
          </cell>
          <cell r="AJ22">
            <v>5621211</v>
          </cell>
          <cell r="AK22">
            <v>5407916</v>
          </cell>
          <cell r="AL22">
            <v>5940087</v>
          </cell>
          <cell r="AM22">
            <v>5937558</v>
          </cell>
          <cell r="AN22">
            <v>3249632</v>
          </cell>
          <cell r="AO22">
            <v>527738</v>
          </cell>
          <cell r="AP22">
            <v>309</v>
          </cell>
          <cell r="AQ22">
            <v>3863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4729389</v>
          </cell>
          <cell r="L23">
            <v>39954</v>
          </cell>
          <cell r="M23">
            <v>116772</v>
          </cell>
          <cell r="N23">
            <v>147995</v>
          </cell>
          <cell r="O23">
            <v>143809</v>
          </cell>
          <cell r="P23">
            <v>146980</v>
          </cell>
          <cell r="Q23">
            <v>99886</v>
          </cell>
          <cell r="R23">
            <v>75922</v>
          </cell>
          <cell r="S23">
            <v>82072</v>
          </cell>
          <cell r="T23">
            <v>68513</v>
          </cell>
          <cell r="U23">
            <v>70998</v>
          </cell>
          <cell r="V23">
            <v>44102</v>
          </cell>
          <cell r="W23">
            <v>35054</v>
          </cell>
          <cell r="X23">
            <v>37086</v>
          </cell>
          <cell r="Y23">
            <v>50143</v>
          </cell>
          <cell r="Z23">
            <v>70088</v>
          </cell>
          <cell r="AA23">
            <v>136490</v>
          </cell>
          <cell r="AB23">
            <v>178459</v>
          </cell>
          <cell r="AC23">
            <v>173739</v>
          </cell>
          <cell r="AD23">
            <v>158605</v>
          </cell>
          <cell r="AE23">
            <v>124925</v>
          </cell>
          <cell r="AF23">
            <v>109792</v>
          </cell>
          <cell r="AG23">
            <v>169336</v>
          </cell>
          <cell r="AH23">
            <v>331006</v>
          </cell>
          <cell r="AI23">
            <v>335479</v>
          </cell>
          <cell r="AJ23">
            <v>378574</v>
          </cell>
          <cell r="AK23">
            <v>366640</v>
          </cell>
          <cell r="AL23">
            <v>383911</v>
          </cell>
          <cell r="AM23">
            <v>414158</v>
          </cell>
          <cell r="AN23">
            <v>226132</v>
          </cell>
          <cell r="AO23">
            <v>12769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28332643</v>
          </cell>
          <cell r="L24">
            <v>76725</v>
          </cell>
          <cell r="M24">
            <v>800690</v>
          </cell>
          <cell r="N24">
            <v>999607</v>
          </cell>
          <cell r="O24">
            <v>1715361</v>
          </cell>
          <cell r="P24">
            <v>1785367</v>
          </cell>
          <cell r="Q24">
            <v>1539396</v>
          </cell>
          <cell r="R24">
            <v>986589</v>
          </cell>
          <cell r="S24">
            <v>592187</v>
          </cell>
          <cell r="T24">
            <v>456171</v>
          </cell>
          <cell r="U24">
            <v>531144</v>
          </cell>
          <cell r="V24">
            <v>328683</v>
          </cell>
          <cell r="W24">
            <v>252456</v>
          </cell>
          <cell r="X24">
            <v>216844</v>
          </cell>
          <cell r="Y24">
            <v>118618</v>
          </cell>
          <cell r="Z24">
            <v>171509</v>
          </cell>
          <cell r="AA24">
            <v>170638</v>
          </cell>
          <cell r="AB24">
            <v>267592</v>
          </cell>
          <cell r="AC24">
            <v>233096</v>
          </cell>
          <cell r="AD24">
            <v>260538</v>
          </cell>
          <cell r="AE24">
            <v>273207</v>
          </cell>
          <cell r="AF24">
            <v>223158</v>
          </cell>
          <cell r="AG24">
            <v>324290</v>
          </cell>
          <cell r="AH24">
            <v>953867</v>
          </cell>
          <cell r="AI24">
            <v>1933766</v>
          </cell>
          <cell r="AJ24">
            <v>2560013</v>
          </cell>
          <cell r="AK24">
            <v>3354722</v>
          </cell>
          <cell r="AL24">
            <v>2144473</v>
          </cell>
          <cell r="AM24">
            <v>2082330</v>
          </cell>
          <cell r="AN24">
            <v>2035048</v>
          </cell>
          <cell r="AO24">
            <v>878764</v>
          </cell>
          <cell r="AP24">
            <v>43424</v>
          </cell>
          <cell r="AQ24">
            <v>12418</v>
          </cell>
          <cell r="AR24">
            <v>9952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15462750</v>
          </cell>
          <cell r="L25">
            <v>160010</v>
          </cell>
          <cell r="M25">
            <v>471231</v>
          </cell>
          <cell r="N25">
            <v>647655</v>
          </cell>
          <cell r="O25">
            <v>794599</v>
          </cell>
          <cell r="P25">
            <v>780284</v>
          </cell>
          <cell r="Q25">
            <v>550821</v>
          </cell>
          <cell r="R25">
            <v>398650</v>
          </cell>
          <cell r="S25">
            <v>395108</v>
          </cell>
          <cell r="T25">
            <v>363269</v>
          </cell>
          <cell r="U25">
            <v>243690</v>
          </cell>
          <cell r="V25">
            <v>224403</v>
          </cell>
          <cell r="W25">
            <v>159103</v>
          </cell>
          <cell r="X25">
            <v>161854</v>
          </cell>
          <cell r="Y25">
            <v>154909</v>
          </cell>
          <cell r="Z25">
            <v>163687</v>
          </cell>
          <cell r="AA25">
            <v>219683</v>
          </cell>
          <cell r="AB25">
            <v>283701</v>
          </cell>
          <cell r="AC25">
            <v>255245</v>
          </cell>
          <cell r="AD25">
            <v>249215</v>
          </cell>
          <cell r="AE25">
            <v>205626</v>
          </cell>
          <cell r="AF25">
            <v>168920</v>
          </cell>
          <cell r="AG25">
            <v>293786</v>
          </cell>
          <cell r="AH25">
            <v>620531</v>
          </cell>
          <cell r="AI25">
            <v>874766</v>
          </cell>
          <cell r="AJ25">
            <v>1095134</v>
          </cell>
          <cell r="AK25">
            <v>1131807</v>
          </cell>
          <cell r="AL25">
            <v>1566704</v>
          </cell>
          <cell r="AM25">
            <v>1569605</v>
          </cell>
          <cell r="AN25">
            <v>917841</v>
          </cell>
          <cell r="AO25">
            <v>238095</v>
          </cell>
          <cell r="AP25">
            <v>48905</v>
          </cell>
          <cell r="AS25">
            <v>53913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177488224</v>
          </cell>
          <cell r="L26">
            <v>5867603</v>
          </cell>
          <cell r="M26">
            <v>10716706</v>
          </cell>
          <cell r="N26">
            <v>10021265</v>
          </cell>
          <cell r="O26">
            <v>9297932</v>
          </cell>
          <cell r="P26">
            <v>9584627</v>
          </cell>
          <cell r="Q26">
            <v>9417545</v>
          </cell>
          <cell r="R26">
            <v>9671844</v>
          </cell>
          <cell r="S26">
            <v>9267769</v>
          </cell>
          <cell r="T26">
            <v>9972705</v>
          </cell>
          <cell r="U26">
            <v>9347403</v>
          </cell>
          <cell r="V26">
            <v>7723967</v>
          </cell>
          <cell r="W26">
            <v>7375689</v>
          </cell>
          <cell r="X26">
            <v>7098580</v>
          </cell>
          <cell r="Y26">
            <v>6500892</v>
          </cell>
          <cell r="Z26">
            <v>6047799</v>
          </cell>
          <cell r="AA26">
            <v>5633012</v>
          </cell>
          <cell r="AB26">
            <v>5151410</v>
          </cell>
          <cell r="AC26">
            <v>4956698</v>
          </cell>
          <cell r="AD26">
            <v>4672539</v>
          </cell>
          <cell r="AE26">
            <v>4160871</v>
          </cell>
          <cell r="AF26">
            <v>3640696</v>
          </cell>
          <cell r="AG26">
            <v>3178842</v>
          </cell>
          <cell r="AH26">
            <v>3008004</v>
          </cell>
          <cell r="AI26">
            <v>2862843</v>
          </cell>
          <cell r="AJ26">
            <v>2985531</v>
          </cell>
          <cell r="AK26">
            <v>3213075</v>
          </cell>
          <cell r="AL26">
            <v>3015013</v>
          </cell>
          <cell r="AM26">
            <v>2382591</v>
          </cell>
          <cell r="AN26">
            <v>712893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8924049</v>
          </cell>
          <cell r="L27">
            <v>269740</v>
          </cell>
          <cell r="M27">
            <v>554958</v>
          </cell>
          <cell r="N27">
            <v>510790</v>
          </cell>
          <cell r="O27">
            <v>484390</v>
          </cell>
          <cell r="P27">
            <v>450249</v>
          </cell>
          <cell r="Q27">
            <v>373768</v>
          </cell>
          <cell r="R27">
            <v>411840</v>
          </cell>
          <cell r="S27">
            <v>433824</v>
          </cell>
          <cell r="T27">
            <v>452263</v>
          </cell>
          <cell r="U27">
            <v>465101</v>
          </cell>
          <cell r="V27">
            <v>338686</v>
          </cell>
          <cell r="W27">
            <v>310987</v>
          </cell>
          <cell r="X27">
            <v>324854</v>
          </cell>
          <cell r="Y27">
            <v>304841</v>
          </cell>
          <cell r="Z27">
            <v>358045</v>
          </cell>
          <cell r="AA27">
            <v>248614</v>
          </cell>
          <cell r="AB27">
            <v>269978</v>
          </cell>
          <cell r="AC27">
            <v>280797</v>
          </cell>
          <cell r="AD27">
            <v>350798</v>
          </cell>
          <cell r="AE27">
            <v>355772</v>
          </cell>
          <cell r="AF27">
            <v>251442</v>
          </cell>
          <cell r="AG27">
            <v>189870</v>
          </cell>
          <cell r="AH27">
            <v>154678</v>
          </cell>
          <cell r="AI27">
            <v>146511</v>
          </cell>
          <cell r="AJ27">
            <v>142662</v>
          </cell>
          <cell r="AK27">
            <v>160733</v>
          </cell>
          <cell r="AL27">
            <v>143357</v>
          </cell>
          <cell r="AM27">
            <v>116648</v>
          </cell>
          <cell r="AN27">
            <v>60465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51785104</v>
          </cell>
          <cell r="L28">
            <v>1227651</v>
          </cell>
          <cell r="M28">
            <v>2201045</v>
          </cell>
          <cell r="N28">
            <v>2115833</v>
          </cell>
          <cell r="O28">
            <v>1939478</v>
          </cell>
          <cell r="P28">
            <v>2015455</v>
          </cell>
          <cell r="Q28">
            <v>2062478</v>
          </cell>
          <cell r="R28">
            <v>2340761</v>
          </cell>
          <cell r="S28">
            <v>2433628</v>
          </cell>
          <cell r="T28">
            <v>2695843</v>
          </cell>
          <cell r="U28">
            <v>2597328</v>
          </cell>
          <cell r="V28">
            <v>2142705</v>
          </cell>
          <cell r="W28">
            <v>1969726</v>
          </cell>
          <cell r="X28">
            <v>2178276</v>
          </cell>
          <cell r="Y28">
            <v>1997256</v>
          </cell>
          <cell r="Z28">
            <v>1893073</v>
          </cell>
          <cell r="AA28">
            <v>1885422</v>
          </cell>
          <cell r="AB28">
            <v>1708396</v>
          </cell>
          <cell r="AC28">
            <v>1854925</v>
          </cell>
          <cell r="AD28">
            <v>1836540</v>
          </cell>
          <cell r="AE28">
            <v>1823244</v>
          </cell>
          <cell r="AF28">
            <v>1546229</v>
          </cell>
          <cell r="AG28">
            <v>1382413</v>
          </cell>
          <cell r="AH28">
            <v>1182168</v>
          </cell>
          <cell r="AI28">
            <v>1221378</v>
          </cell>
          <cell r="AJ28">
            <v>1279017</v>
          </cell>
          <cell r="AK28">
            <v>1366342</v>
          </cell>
          <cell r="AL28">
            <v>1283545</v>
          </cell>
          <cell r="AM28">
            <v>1203238</v>
          </cell>
          <cell r="AN28">
            <v>316485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999942</v>
          </cell>
          <cell r="L29">
            <v>38069</v>
          </cell>
          <cell r="M29">
            <v>95042</v>
          </cell>
          <cell r="N29">
            <v>82100</v>
          </cell>
          <cell r="O29">
            <v>62346</v>
          </cell>
          <cell r="P29">
            <v>71320</v>
          </cell>
          <cell r="Q29">
            <v>63293</v>
          </cell>
          <cell r="R29">
            <v>59066</v>
          </cell>
          <cell r="S29">
            <v>52861</v>
          </cell>
          <cell r="T29">
            <v>51113</v>
          </cell>
          <cell r="U29">
            <v>43750</v>
          </cell>
          <cell r="V29">
            <v>44963</v>
          </cell>
          <cell r="W29">
            <v>34652</v>
          </cell>
          <cell r="X29">
            <v>36598</v>
          </cell>
          <cell r="Y29">
            <v>29257</v>
          </cell>
          <cell r="Z29">
            <v>31518</v>
          </cell>
          <cell r="AA29">
            <v>25781</v>
          </cell>
          <cell r="AB29">
            <v>25590</v>
          </cell>
          <cell r="AC29">
            <v>26515</v>
          </cell>
          <cell r="AD29">
            <v>16414</v>
          </cell>
          <cell r="AE29">
            <v>16287</v>
          </cell>
          <cell r="AF29">
            <v>11852</v>
          </cell>
          <cell r="AG29">
            <v>10525</v>
          </cell>
          <cell r="AH29">
            <v>10700</v>
          </cell>
          <cell r="AI29">
            <v>10964</v>
          </cell>
          <cell r="AJ29">
            <v>13090</v>
          </cell>
          <cell r="AK29">
            <v>6486</v>
          </cell>
          <cell r="AL29">
            <v>14103</v>
          </cell>
          <cell r="AM29">
            <v>7763</v>
          </cell>
          <cell r="AN29">
            <v>7924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25783953</v>
          </cell>
          <cell r="L30">
            <v>136434</v>
          </cell>
          <cell r="M30">
            <v>1100204</v>
          </cell>
          <cell r="N30">
            <v>1503936</v>
          </cell>
          <cell r="O30">
            <v>1440567</v>
          </cell>
          <cell r="P30">
            <v>1796116</v>
          </cell>
          <cell r="Q30">
            <v>1476691</v>
          </cell>
          <cell r="R30">
            <v>1529385</v>
          </cell>
          <cell r="S30">
            <v>1521126</v>
          </cell>
          <cell r="T30">
            <v>1371540</v>
          </cell>
          <cell r="U30">
            <v>1933143</v>
          </cell>
          <cell r="V30">
            <v>1562334</v>
          </cell>
          <cell r="W30">
            <v>1501362</v>
          </cell>
          <cell r="X30">
            <v>1240755</v>
          </cell>
          <cell r="Y30">
            <v>1067144</v>
          </cell>
          <cell r="Z30">
            <v>754685</v>
          </cell>
          <cell r="AA30">
            <v>1007793</v>
          </cell>
          <cell r="AB30">
            <v>526114</v>
          </cell>
          <cell r="AC30">
            <v>590902</v>
          </cell>
          <cell r="AD30">
            <v>503759</v>
          </cell>
          <cell r="AE30">
            <v>512697</v>
          </cell>
          <cell r="AF30">
            <v>548586</v>
          </cell>
          <cell r="AG30">
            <v>245584</v>
          </cell>
          <cell r="AH30">
            <v>463950</v>
          </cell>
          <cell r="AI30">
            <v>286323</v>
          </cell>
          <cell r="AJ30">
            <v>234780</v>
          </cell>
          <cell r="AK30">
            <v>249755</v>
          </cell>
          <cell r="AL30">
            <v>279930</v>
          </cell>
          <cell r="AM30">
            <v>134482</v>
          </cell>
          <cell r="AN30">
            <v>161652</v>
          </cell>
          <cell r="AO30">
            <v>87298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3447620</v>
          </cell>
          <cell r="L31">
            <v>61744</v>
          </cell>
          <cell r="M31">
            <v>200933</v>
          </cell>
          <cell r="N31">
            <v>240435</v>
          </cell>
          <cell r="O31">
            <v>189993</v>
          </cell>
          <cell r="P31">
            <v>132505</v>
          </cell>
          <cell r="Q31">
            <v>167045</v>
          </cell>
          <cell r="R31">
            <v>143188</v>
          </cell>
          <cell r="S31">
            <v>144741</v>
          </cell>
          <cell r="T31">
            <v>205335</v>
          </cell>
          <cell r="U31">
            <v>171816</v>
          </cell>
          <cell r="V31">
            <v>159598</v>
          </cell>
          <cell r="W31">
            <v>109984</v>
          </cell>
          <cell r="X31">
            <v>94160</v>
          </cell>
          <cell r="Y31">
            <v>126230</v>
          </cell>
          <cell r="Z31">
            <v>96470</v>
          </cell>
          <cell r="AA31">
            <v>65895</v>
          </cell>
          <cell r="AB31">
            <v>70444</v>
          </cell>
          <cell r="AC31">
            <v>98822</v>
          </cell>
          <cell r="AD31">
            <v>166043</v>
          </cell>
          <cell r="AE31">
            <v>66875</v>
          </cell>
          <cell r="AF31">
            <v>108960</v>
          </cell>
          <cell r="AG31">
            <v>91855</v>
          </cell>
          <cell r="AH31">
            <v>46057</v>
          </cell>
          <cell r="AI31">
            <v>45277</v>
          </cell>
          <cell r="AJ31">
            <v>33374</v>
          </cell>
          <cell r="AK31">
            <v>50807</v>
          </cell>
          <cell r="AL31">
            <v>35912</v>
          </cell>
          <cell r="AM31">
            <v>38394</v>
          </cell>
          <cell r="AN31">
            <v>26616</v>
          </cell>
          <cell r="AO31">
            <v>258112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5830728</v>
          </cell>
          <cell r="L32">
            <v>212150</v>
          </cell>
          <cell r="M32">
            <v>360552</v>
          </cell>
          <cell r="N32">
            <v>364554</v>
          </cell>
          <cell r="O32">
            <v>357812</v>
          </cell>
          <cell r="P32">
            <v>362933</v>
          </cell>
          <cell r="Q32">
            <v>295564</v>
          </cell>
          <cell r="R32">
            <v>272811</v>
          </cell>
          <cell r="S32">
            <v>279216</v>
          </cell>
          <cell r="T32">
            <v>281289</v>
          </cell>
          <cell r="U32">
            <v>273610</v>
          </cell>
          <cell r="V32">
            <v>239465</v>
          </cell>
          <cell r="W32">
            <v>208725</v>
          </cell>
          <cell r="X32">
            <v>190631</v>
          </cell>
          <cell r="Y32">
            <v>171647</v>
          </cell>
          <cell r="Z32">
            <v>163856</v>
          </cell>
          <cell r="AA32">
            <v>164545</v>
          </cell>
          <cell r="AB32">
            <v>200661</v>
          </cell>
          <cell r="AC32">
            <v>167887</v>
          </cell>
          <cell r="AD32">
            <v>145175</v>
          </cell>
          <cell r="AE32">
            <v>141877</v>
          </cell>
          <cell r="AF32">
            <v>134764</v>
          </cell>
          <cell r="AG32">
            <v>102215</v>
          </cell>
          <cell r="AH32">
            <v>89633</v>
          </cell>
          <cell r="AI32">
            <v>102605</v>
          </cell>
          <cell r="AJ32">
            <v>112478</v>
          </cell>
          <cell r="AK32">
            <v>130915</v>
          </cell>
          <cell r="AL32">
            <v>126394</v>
          </cell>
          <cell r="AM32">
            <v>137130</v>
          </cell>
          <cell r="AN32">
            <v>37939</v>
          </cell>
          <cell r="AO32">
            <v>1695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26126695</v>
          </cell>
          <cell r="L33">
            <v>202609</v>
          </cell>
          <cell r="M33">
            <v>1386682</v>
          </cell>
          <cell r="N33">
            <v>1758410</v>
          </cell>
          <cell r="O33">
            <v>1699555</v>
          </cell>
          <cell r="P33">
            <v>2247855</v>
          </cell>
          <cell r="Q33">
            <v>2263550</v>
          </cell>
          <cell r="R33">
            <v>1884447</v>
          </cell>
          <cell r="S33">
            <v>1064320</v>
          </cell>
          <cell r="T33">
            <v>1165073</v>
          </cell>
          <cell r="U33">
            <v>902719</v>
          </cell>
          <cell r="V33">
            <v>988618</v>
          </cell>
          <cell r="W33">
            <v>780004</v>
          </cell>
          <cell r="X33">
            <v>855083</v>
          </cell>
          <cell r="Y33">
            <v>700120</v>
          </cell>
          <cell r="Z33">
            <v>635036</v>
          </cell>
          <cell r="AA33">
            <v>574500</v>
          </cell>
          <cell r="AB33">
            <v>707163</v>
          </cell>
          <cell r="AC33">
            <v>489797</v>
          </cell>
          <cell r="AD33">
            <v>504531</v>
          </cell>
          <cell r="AE33">
            <v>400060</v>
          </cell>
          <cell r="AF33">
            <v>422752</v>
          </cell>
          <cell r="AG33">
            <v>300843</v>
          </cell>
          <cell r="AH33">
            <v>827938</v>
          </cell>
          <cell r="AI33">
            <v>328640</v>
          </cell>
          <cell r="AJ33">
            <v>338034</v>
          </cell>
          <cell r="AK33">
            <v>460788</v>
          </cell>
          <cell r="AL33">
            <v>743702</v>
          </cell>
          <cell r="AM33">
            <v>628978</v>
          </cell>
          <cell r="AN33">
            <v>415585</v>
          </cell>
          <cell r="AO33">
            <v>418530</v>
          </cell>
          <cell r="AP33">
            <v>30773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68181351</v>
          </cell>
          <cell r="L34">
            <v>1277124</v>
          </cell>
          <cell r="M34">
            <v>3243094</v>
          </cell>
          <cell r="N34">
            <v>3661773</v>
          </cell>
          <cell r="O34">
            <v>3641708</v>
          </cell>
          <cell r="P34">
            <v>3436165</v>
          </cell>
          <cell r="Q34">
            <v>3156439</v>
          </cell>
          <cell r="R34">
            <v>2942505</v>
          </cell>
          <cell r="S34">
            <v>2809731</v>
          </cell>
          <cell r="T34">
            <v>2973902</v>
          </cell>
          <cell r="U34">
            <v>3225756</v>
          </cell>
          <cell r="V34">
            <v>2914231</v>
          </cell>
          <cell r="W34">
            <v>2808069</v>
          </cell>
          <cell r="X34">
            <v>2653825</v>
          </cell>
          <cell r="Y34">
            <v>2155436</v>
          </cell>
          <cell r="Z34">
            <v>2196974</v>
          </cell>
          <cell r="AA34">
            <v>2151272</v>
          </cell>
          <cell r="AB34">
            <v>2735248</v>
          </cell>
          <cell r="AC34">
            <v>1840155</v>
          </cell>
          <cell r="AD34">
            <v>2460690</v>
          </cell>
          <cell r="AE34">
            <v>2282121</v>
          </cell>
          <cell r="AF34">
            <v>2236070</v>
          </cell>
          <cell r="AG34">
            <v>1957030</v>
          </cell>
          <cell r="AH34">
            <v>1030201</v>
          </cell>
          <cell r="AI34">
            <v>1486015</v>
          </cell>
          <cell r="AJ34">
            <v>1500951</v>
          </cell>
          <cell r="AK34">
            <v>1497661</v>
          </cell>
          <cell r="AL34">
            <v>1409536</v>
          </cell>
          <cell r="AM34">
            <v>1542326</v>
          </cell>
          <cell r="AN34">
            <v>584492</v>
          </cell>
          <cell r="AO34">
            <v>247450</v>
          </cell>
          <cell r="AP34">
            <v>121918</v>
          </cell>
          <cell r="AQ34">
            <v>1483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12267169</v>
          </cell>
          <cell r="L35">
            <v>581716</v>
          </cell>
          <cell r="M35">
            <v>923421</v>
          </cell>
          <cell r="N35">
            <v>862513</v>
          </cell>
          <cell r="O35">
            <v>880860</v>
          </cell>
          <cell r="P35">
            <v>895836</v>
          </cell>
          <cell r="Q35">
            <v>744147</v>
          </cell>
          <cell r="R35">
            <v>677622</v>
          </cell>
          <cell r="S35">
            <v>664613</v>
          </cell>
          <cell r="T35">
            <v>639070</v>
          </cell>
          <cell r="U35">
            <v>631874</v>
          </cell>
          <cell r="V35">
            <v>546674</v>
          </cell>
          <cell r="W35">
            <v>490075</v>
          </cell>
          <cell r="X35">
            <v>455616</v>
          </cell>
          <cell r="Y35">
            <v>377604</v>
          </cell>
          <cell r="Z35">
            <v>352901</v>
          </cell>
          <cell r="AA35">
            <v>312250</v>
          </cell>
          <cell r="AB35">
            <v>277824</v>
          </cell>
          <cell r="AC35">
            <v>253237</v>
          </cell>
          <cell r="AD35">
            <v>231298</v>
          </cell>
          <cell r="AE35">
            <v>198211</v>
          </cell>
          <cell r="AF35">
            <v>191294</v>
          </cell>
          <cell r="AG35">
            <v>162134</v>
          </cell>
          <cell r="AH35">
            <v>144072</v>
          </cell>
          <cell r="AI35">
            <v>153599</v>
          </cell>
          <cell r="AJ35">
            <v>145907</v>
          </cell>
          <cell r="AK35">
            <v>134358</v>
          </cell>
          <cell r="AL35">
            <v>163830</v>
          </cell>
          <cell r="AM35">
            <v>135477</v>
          </cell>
          <cell r="AN35">
            <v>39066</v>
          </cell>
          <cell r="AO35">
            <v>70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23116267</v>
          </cell>
          <cell r="L36">
            <v>278766</v>
          </cell>
          <cell r="M36">
            <v>1495270</v>
          </cell>
          <cell r="N36">
            <v>2019745</v>
          </cell>
          <cell r="O36">
            <v>1893173</v>
          </cell>
          <cell r="P36">
            <v>1782284</v>
          </cell>
          <cell r="Q36">
            <v>1555482</v>
          </cell>
          <cell r="R36">
            <v>927608</v>
          </cell>
          <cell r="S36">
            <v>854663</v>
          </cell>
          <cell r="T36">
            <v>723363</v>
          </cell>
          <cell r="U36">
            <v>980768</v>
          </cell>
          <cell r="V36">
            <v>1143807</v>
          </cell>
          <cell r="W36">
            <v>748246</v>
          </cell>
          <cell r="X36">
            <v>671407</v>
          </cell>
          <cell r="Y36">
            <v>645621</v>
          </cell>
          <cell r="Z36">
            <v>532439</v>
          </cell>
          <cell r="AA36">
            <v>403409</v>
          </cell>
          <cell r="AB36">
            <v>543958</v>
          </cell>
          <cell r="AC36">
            <v>494802</v>
          </cell>
          <cell r="AD36">
            <v>809884</v>
          </cell>
          <cell r="AE36">
            <v>529999</v>
          </cell>
          <cell r="AF36">
            <v>590501</v>
          </cell>
          <cell r="AG36">
            <v>441509</v>
          </cell>
          <cell r="AH36">
            <v>642065</v>
          </cell>
          <cell r="AI36">
            <v>501095</v>
          </cell>
          <cell r="AJ36">
            <v>399123</v>
          </cell>
          <cell r="AK36">
            <v>465486</v>
          </cell>
          <cell r="AL36">
            <v>295544</v>
          </cell>
          <cell r="AM36">
            <v>346476</v>
          </cell>
          <cell r="AN36">
            <v>344357</v>
          </cell>
          <cell r="AO36">
            <v>46822</v>
          </cell>
          <cell r="AQ36">
            <v>8595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253772053</v>
          </cell>
          <cell r="L37">
            <v>5988625</v>
          </cell>
          <cell r="M37">
            <v>15179264</v>
          </cell>
          <cell r="N37">
            <v>16986797</v>
          </cell>
          <cell r="O37">
            <v>16737028</v>
          </cell>
          <cell r="P37">
            <v>14115797</v>
          </cell>
          <cell r="Q37">
            <v>10754210</v>
          </cell>
          <cell r="R37">
            <v>9060810</v>
          </cell>
          <cell r="S37">
            <v>9284789</v>
          </cell>
          <cell r="T37">
            <v>10172948</v>
          </cell>
          <cell r="U37">
            <v>11676215</v>
          </cell>
          <cell r="V37">
            <v>10106327</v>
          </cell>
          <cell r="W37">
            <v>7717937</v>
          </cell>
          <cell r="X37">
            <v>8324702</v>
          </cell>
          <cell r="Y37">
            <v>9468206</v>
          </cell>
          <cell r="Z37">
            <v>6962454</v>
          </cell>
          <cell r="AA37">
            <v>7158416</v>
          </cell>
          <cell r="AB37">
            <v>7872495</v>
          </cell>
          <cell r="AC37">
            <v>9550785</v>
          </cell>
          <cell r="AD37">
            <v>10071664</v>
          </cell>
          <cell r="AE37">
            <v>10226237</v>
          </cell>
          <cell r="AF37">
            <v>7975490</v>
          </cell>
          <cell r="AG37">
            <v>6532749</v>
          </cell>
          <cell r="AH37">
            <v>3604999</v>
          </cell>
          <cell r="AI37">
            <v>4197284</v>
          </cell>
          <cell r="AJ37">
            <v>5140891</v>
          </cell>
          <cell r="AK37">
            <v>4795121</v>
          </cell>
          <cell r="AL37">
            <v>5173853</v>
          </cell>
          <cell r="AM37">
            <v>5135855</v>
          </cell>
          <cell r="AN37">
            <v>3412581</v>
          </cell>
          <cell r="AO37">
            <v>386957</v>
          </cell>
          <cell r="AP37">
            <v>567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1084956</v>
          </cell>
          <cell r="L38">
            <v>18233</v>
          </cell>
          <cell r="M38">
            <v>51937</v>
          </cell>
          <cell r="N38">
            <v>49713</v>
          </cell>
          <cell r="O38">
            <v>47609</v>
          </cell>
          <cell r="P38">
            <v>54854</v>
          </cell>
          <cell r="Q38">
            <v>51838</v>
          </cell>
          <cell r="R38">
            <v>59805</v>
          </cell>
          <cell r="S38">
            <v>61932</v>
          </cell>
          <cell r="T38">
            <v>46153</v>
          </cell>
          <cell r="U38">
            <v>40889</v>
          </cell>
          <cell r="V38">
            <v>51803</v>
          </cell>
          <cell r="W38">
            <v>50756</v>
          </cell>
          <cell r="X38">
            <v>76935</v>
          </cell>
          <cell r="Y38">
            <v>45291</v>
          </cell>
          <cell r="Z38">
            <v>62398</v>
          </cell>
          <cell r="AA38">
            <v>66070</v>
          </cell>
          <cell r="AB38">
            <v>55768</v>
          </cell>
          <cell r="AC38">
            <v>41775</v>
          </cell>
          <cell r="AD38">
            <v>46202</v>
          </cell>
          <cell r="AE38">
            <v>34993</v>
          </cell>
          <cell r="AF38">
            <v>40811</v>
          </cell>
          <cell r="AG38">
            <v>28222</v>
          </cell>
          <cell r="AH38">
            <v>969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47401219</v>
          </cell>
          <cell r="L39">
            <v>327789</v>
          </cell>
          <cell r="M39">
            <v>2434047</v>
          </cell>
          <cell r="N39">
            <v>2885055</v>
          </cell>
          <cell r="O39">
            <v>2439557</v>
          </cell>
          <cell r="P39">
            <v>2453578</v>
          </cell>
          <cell r="Q39">
            <v>2610469</v>
          </cell>
          <cell r="R39">
            <v>2436239</v>
          </cell>
          <cell r="S39">
            <v>2326296</v>
          </cell>
          <cell r="T39">
            <v>2392960</v>
          </cell>
          <cell r="U39">
            <v>2298832</v>
          </cell>
          <cell r="V39">
            <v>2293806</v>
          </cell>
          <cell r="W39">
            <v>2156808</v>
          </cell>
          <cell r="X39">
            <v>2278661</v>
          </cell>
          <cell r="Y39">
            <v>2354377</v>
          </cell>
          <cell r="Z39">
            <v>1937815</v>
          </cell>
          <cell r="AA39">
            <v>2027348</v>
          </cell>
          <cell r="AB39">
            <v>2058159</v>
          </cell>
          <cell r="AC39">
            <v>1757314</v>
          </cell>
          <cell r="AD39">
            <v>2217372</v>
          </cell>
          <cell r="AE39">
            <v>1825369</v>
          </cell>
          <cell r="AF39">
            <v>1529034</v>
          </cell>
          <cell r="AG39">
            <v>1595255</v>
          </cell>
          <cell r="AH39">
            <v>624196</v>
          </cell>
          <cell r="AI39">
            <v>140883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16512312</v>
          </cell>
          <cell r="L40">
            <v>305268</v>
          </cell>
          <cell r="M40">
            <v>755179</v>
          </cell>
          <cell r="N40">
            <v>817509</v>
          </cell>
          <cell r="O40">
            <v>825759</v>
          </cell>
          <cell r="P40">
            <v>840150</v>
          </cell>
          <cell r="Q40">
            <v>733270</v>
          </cell>
          <cell r="R40">
            <v>687685</v>
          </cell>
          <cell r="S40">
            <v>642893</v>
          </cell>
          <cell r="T40">
            <v>698236</v>
          </cell>
          <cell r="U40">
            <v>670710</v>
          </cell>
          <cell r="V40">
            <v>678559</v>
          </cell>
          <cell r="W40">
            <v>699852</v>
          </cell>
          <cell r="X40">
            <v>811384</v>
          </cell>
          <cell r="Y40">
            <v>792228</v>
          </cell>
          <cell r="Z40">
            <v>808148</v>
          </cell>
          <cell r="AA40">
            <v>850838</v>
          </cell>
          <cell r="AB40">
            <v>702522</v>
          </cell>
          <cell r="AC40">
            <v>1000919</v>
          </cell>
          <cell r="AD40">
            <v>814383</v>
          </cell>
          <cell r="AE40">
            <v>811877</v>
          </cell>
          <cell r="AF40">
            <v>857677</v>
          </cell>
          <cell r="AG40">
            <v>613721</v>
          </cell>
          <cell r="AH40">
            <v>92541</v>
          </cell>
          <cell r="AI40">
            <v>1004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397209</v>
          </cell>
          <cell r="L41">
            <v>8828</v>
          </cell>
          <cell r="M41">
            <v>19640</v>
          </cell>
          <cell r="N41">
            <v>14028</v>
          </cell>
          <cell r="O41">
            <v>14943</v>
          </cell>
          <cell r="P41">
            <v>16587</v>
          </cell>
          <cell r="Q41">
            <v>17488</v>
          </cell>
          <cell r="R41">
            <v>17074</v>
          </cell>
          <cell r="S41">
            <v>20155</v>
          </cell>
          <cell r="T41">
            <v>18247</v>
          </cell>
          <cell r="U41">
            <v>19526</v>
          </cell>
          <cell r="V41">
            <v>18494</v>
          </cell>
          <cell r="W41">
            <v>29705</v>
          </cell>
          <cell r="X41">
            <v>25167</v>
          </cell>
          <cell r="Y41">
            <v>19735</v>
          </cell>
          <cell r="Z41">
            <v>20383</v>
          </cell>
          <cell r="AA41">
            <v>19617</v>
          </cell>
          <cell r="AB41">
            <v>17593</v>
          </cell>
          <cell r="AC41">
            <v>18026</v>
          </cell>
          <cell r="AD41">
            <v>18913</v>
          </cell>
          <cell r="AE41">
            <v>17393</v>
          </cell>
          <cell r="AF41">
            <v>16162</v>
          </cell>
          <cell r="AG41">
            <v>9401</v>
          </cell>
          <cell r="AH41">
            <v>104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24493573</v>
          </cell>
          <cell r="L42">
            <v>98493</v>
          </cell>
          <cell r="M42">
            <v>1067571</v>
          </cell>
          <cell r="N42">
            <v>1139788</v>
          </cell>
          <cell r="O42">
            <v>937843</v>
          </cell>
          <cell r="P42">
            <v>819720</v>
          </cell>
          <cell r="Q42">
            <v>860886</v>
          </cell>
          <cell r="R42">
            <v>846720</v>
          </cell>
          <cell r="S42">
            <v>1099801</v>
          </cell>
          <cell r="T42">
            <v>1340099</v>
          </cell>
          <cell r="U42">
            <v>1292475</v>
          </cell>
          <cell r="V42">
            <v>1472840</v>
          </cell>
          <cell r="W42">
            <v>1555796</v>
          </cell>
          <cell r="X42">
            <v>1826086</v>
          </cell>
          <cell r="Y42">
            <v>1420652</v>
          </cell>
          <cell r="Z42">
            <v>1203028</v>
          </cell>
          <cell r="AA42">
            <v>1381530</v>
          </cell>
          <cell r="AB42">
            <v>1135671</v>
          </cell>
          <cell r="AC42">
            <v>915789</v>
          </cell>
          <cell r="AD42">
            <v>1124409</v>
          </cell>
          <cell r="AE42">
            <v>888317</v>
          </cell>
          <cell r="AF42">
            <v>881924</v>
          </cell>
          <cell r="AG42">
            <v>735049</v>
          </cell>
          <cell r="AH42">
            <v>329962</v>
          </cell>
          <cell r="AI42">
            <v>119124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8936644</v>
          </cell>
          <cell r="L43">
            <v>81617</v>
          </cell>
          <cell r="M43">
            <v>246483</v>
          </cell>
          <cell r="N43">
            <v>307575</v>
          </cell>
          <cell r="O43">
            <v>234402</v>
          </cell>
          <cell r="P43">
            <v>232614</v>
          </cell>
          <cell r="Q43">
            <v>252119</v>
          </cell>
          <cell r="R43">
            <v>281545</v>
          </cell>
          <cell r="S43">
            <v>328550</v>
          </cell>
          <cell r="T43">
            <v>476751</v>
          </cell>
          <cell r="U43">
            <v>507808</v>
          </cell>
          <cell r="V43">
            <v>542910</v>
          </cell>
          <cell r="W43">
            <v>791871</v>
          </cell>
          <cell r="X43">
            <v>760073</v>
          </cell>
          <cell r="Y43">
            <v>512337</v>
          </cell>
          <cell r="Z43">
            <v>465671</v>
          </cell>
          <cell r="AA43">
            <v>645101</v>
          </cell>
          <cell r="AB43">
            <v>496555</v>
          </cell>
          <cell r="AC43">
            <v>467980</v>
          </cell>
          <cell r="AD43">
            <v>305771</v>
          </cell>
          <cell r="AE43">
            <v>410394</v>
          </cell>
          <cell r="AF43">
            <v>224160</v>
          </cell>
          <cell r="AG43">
            <v>172632</v>
          </cell>
          <cell r="AH43">
            <v>143370</v>
          </cell>
          <cell r="AI43">
            <v>44686</v>
          </cell>
          <cell r="AJ43">
            <v>3669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17783650</v>
          </cell>
          <cell r="L44">
            <v>342536</v>
          </cell>
          <cell r="M44">
            <v>725415</v>
          </cell>
          <cell r="N44">
            <v>845902</v>
          </cell>
          <cell r="O44">
            <v>773750</v>
          </cell>
          <cell r="P44">
            <v>878178</v>
          </cell>
          <cell r="Q44">
            <v>847500</v>
          </cell>
          <cell r="R44">
            <v>735627</v>
          </cell>
          <cell r="S44">
            <v>707632</v>
          </cell>
          <cell r="T44">
            <v>732439</v>
          </cell>
          <cell r="U44">
            <v>738184</v>
          </cell>
          <cell r="V44">
            <v>666075</v>
          </cell>
          <cell r="W44">
            <v>601132</v>
          </cell>
          <cell r="X44">
            <v>582204</v>
          </cell>
          <cell r="Y44">
            <v>523866</v>
          </cell>
          <cell r="Z44">
            <v>583902</v>
          </cell>
          <cell r="AA44">
            <v>560582</v>
          </cell>
          <cell r="AB44">
            <v>585588</v>
          </cell>
          <cell r="AC44">
            <v>580413</v>
          </cell>
          <cell r="AD44">
            <v>610597</v>
          </cell>
          <cell r="AE44">
            <v>576721</v>
          </cell>
          <cell r="AF44">
            <v>598699</v>
          </cell>
          <cell r="AG44">
            <v>519021</v>
          </cell>
          <cell r="AH44">
            <v>536231</v>
          </cell>
          <cell r="AI44">
            <v>514991</v>
          </cell>
          <cell r="AJ44">
            <v>586551</v>
          </cell>
          <cell r="AK44">
            <v>513713</v>
          </cell>
          <cell r="AL44">
            <v>521316</v>
          </cell>
          <cell r="AM44">
            <v>548880</v>
          </cell>
          <cell r="AN44">
            <v>238191</v>
          </cell>
          <cell r="AO44">
            <v>7814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69735848</v>
          </cell>
          <cell r="L45">
            <v>488005</v>
          </cell>
          <cell r="M45">
            <v>2549012</v>
          </cell>
          <cell r="N45">
            <v>3841715</v>
          </cell>
          <cell r="O45">
            <v>4384626</v>
          </cell>
          <cell r="P45">
            <v>4225005</v>
          </cell>
          <cell r="Q45">
            <v>3894425</v>
          </cell>
          <cell r="R45">
            <v>4264698</v>
          </cell>
          <cell r="S45">
            <v>3867049</v>
          </cell>
          <cell r="T45">
            <v>4596856</v>
          </cell>
          <cell r="U45">
            <v>3558827</v>
          </cell>
          <cell r="V45">
            <v>3115815</v>
          </cell>
          <cell r="W45">
            <v>2928971</v>
          </cell>
          <cell r="X45">
            <v>2837522</v>
          </cell>
          <cell r="Y45">
            <v>2797933</v>
          </cell>
          <cell r="Z45">
            <v>2345922</v>
          </cell>
          <cell r="AA45">
            <v>1999004</v>
          </cell>
          <cell r="AB45">
            <v>2025627</v>
          </cell>
          <cell r="AC45">
            <v>1778925</v>
          </cell>
          <cell r="AD45">
            <v>1626376</v>
          </cell>
          <cell r="AE45">
            <v>1469809</v>
          </cell>
          <cell r="AF45">
            <v>1581198</v>
          </cell>
          <cell r="AG45">
            <v>1099882</v>
          </cell>
          <cell r="AH45">
            <v>1046566</v>
          </cell>
          <cell r="AI45">
            <v>1368354</v>
          </cell>
          <cell r="AJ45">
            <v>1276295</v>
          </cell>
          <cell r="AK45">
            <v>1284309</v>
          </cell>
          <cell r="AL45">
            <v>1151823</v>
          </cell>
          <cell r="AM45">
            <v>1221336</v>
          </cell>
          <cell r="AN45">
            <v>726368</v>
          </cell>
          <cell r="AO45">
            <v>331338</v>
          </cell>
          <cell r="AP45">
            <v>52257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97788309</v>
          </cell>
          <cell r="L46">
            <v>1518338</v>
          </cell>
          <cell r="M46">
            <v>4282444</v>
          </cell>
          <cell r="N46">
            <v>4378607</v>
          </cell>
          <cell r="O46">
            <v>4413161</v>
          </cell>
          <cell r="P46">
            <v>4387862</v>
          </cell>
          <cell r="Q46">
            <v>4158866</v>
          </cell>
          <cell r="R46">
            <v>4012109</v>
          </cell>
          <cell r="S46">
            <v>4026316</v>
          </cell>
          <cell r="T46">
            <v>4087032</v>
          </cell>
          <cell r="U46">
            <v>4060647</v>
          </cell>
          <cell r="V46">
            <v>3837154</v>
          </cell>
          <cell r="W46">
            <v>3764463</v>
          </cell>
          <cell r="X46">
            <v>3864878</v>
          </cell>
          <cell r="Y46">
            <v>3517429</v>
          </cell>
          <cell r="Z46">
            <v>3691990</v>
          </cell>
          <cell r="AA46">
            <v>3714831</v>
          </cell>
          <cell r="AB46">
            <v>3206004</v>
          </cell>
          <cell r="AC46">
            <v>3661346</v>
          </cell>
          <cell r="AD46">
            <v>3921957</v>
          </cell>
          <cell r="AE46">
            <v>3309510</v>
          </cell>
          <cell r="AF46">
            <v>2779294</v>
          </cell>
          <cell r="AG46">
            <v>2464936</v>
          </cell>
          <cell r="AH46">
            <v>2239605</v>
          </cell>
          <cell r="AI46">
            <v>2545564</v>
          </cell>
          <cell r="AJ46">
            <v>2445620</v>
          </cell>
          <cell r="AK46">
            <v>2524307</v>
          </cell>
          <cell r="AL46">
            <v>2551708</v>
          </cell>
          <cell r="AM46">
            <v>2539158</v>
          </cell>
          <cell r="AN46">
            <v>1662173</v>
          </cell>
          <cell r="AO46">
            <v>203335</v>
          </cell>
          <cell r="AP46">
            <v>4683</v>
          </cell>
          <cell r="AQ46">
            <v>12982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1083418</v>
          </cell>
          <cell r="L47">
            <v>9861</v>
          </cell>
          <cell r="M47">
            <v>31337</v>
          </cell>
          <cell r="N47">
            <v>29972</v>
          </cell>
          <cell r="O47">
            <v>27673</v>
          </cell>
          <cell r="P47">
            <v>35280</v>
          </cell>
          <cell r="Q47">
            <v>25013</v>
          </cell>
          <cell r="R47">
            <v>14395</v>
          </cell>
          <cell r="S47">
            <v>17038</v>
          </cell>
          <cell r="T47">
            <v>18418</v>
          </cell>
          <cell r="U47">
            <v>24739</v>
          </cell>
          <cell r="V47">
            <v>14774</v>
          </cell>
          <cell r="W47">
            <v>11973</v>
          </cell>
          <cell r="X47">
            <v>13264</v>
          </cell>
          <cell r="Y47">
            <v>14576</v>
          </cell>
          <cell r="Z47">
            <v>17970</v>
          </cell>
          <cell r="AA47">
            <v>14450</v>
          </cell>
          <cell r="AB47">
            <v>22609</v>
          </cell>
          <cell r="AC47">
            <v>26262</v>
          </cell>
          <cell r="AD47">
            <v>20715</v>
          </cell>
          <cell r="AE47">
            <v>17883</v>
          </cell>
          <cell r="AF47">
            <v>13412</v>
          </cell>
          <cell r="AG47">
            <v>33318</v>
          </cell>
          <cell r="AH47">
            <v>79013</v>
          </cell>
          <cell r="AI47">
            <v>93165</v>
          </cell>
          <cell r="AJ47">
            <v>90410</v>
          </cell>
          <cell r="AK47">
            <v>100044</v>
          </cell>
          <cell r="AL47">
            <v>96657</v>
          </cell>
          <cell r="AM47">
            <v>102945</v>
          </cell>
          <cell r="AN47">
            <v>51147</v>
          </cell>
          <cell r="AO47">
            <v>15105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22343004</v>
          </cell>
          <cell r="L48">
            <v>23142</v>
          </cell>
          <cell r="M48">
            <v>199270</v>
          </cell>
          <cell r="N48">
            <v>270724</v>
          </cell>
          <cell r="O48">
            <v>346849</v>
          </cell>
          <cell r="P48">
            <v>322128</v>
          </cell>
          <cell r="Q48">
            <v>271421</v>
          </cell>
          <cell r="R48">
            <v>268895</v>
          </cell>
          <cell r="S48">
            <v>210225</v>
          </cell>
          <cell r="T48">
            <v>168320</v>
          </cell>
          <cell r="U48">
            <v>200664</v>
          </cell>
          <cell r="V48">
            <v>132631</v>
          </cell>
          <cell r="W48">
            <v>127954</v>
          </cell>
          <cell r="X48">
            <v>103876</v>
          </cell>
          <cell r="Y48">
            <v>115252</v>
          </cell>
          <cell r="Z48">
            <v>91909</v>
          </cell>
          <cell r="AA48">
            <v>54327</v>
          </cell>
          <cell r="AB48">
            <v>80066</v>
          </cell>
          <cell r="AC48">
            <v>59630</v>
          </cell>
          <cell r="AD48">
            <v>63075</v>
          </cell>
          <cell r="AE48">
            <v>55063</v>
          </cell>
          <cell r="AF48">
            <v>65429</v>
          </cell>
          <cell r="AG48">
            <v>170755</v>
          </cell>
          <cell r="AH48">
            <v>1488553</v>
          </cell>
          <cell r="AI48">
            <v>2667425</v>
          </cell>
          <cell r="AJ48">
            <v>2791080</v>
          </cell>
          <cell r="AK48">
            <v>3041654</v>
          </cell>
          <cell r="AL48">
            <v>3274679</v>
          </cell>
          <cell r="AM48">
            <v>2586072</v>
          </cell>
          <cell r="AN48">
            <v>1962765</v>
          </cell>
          <cell r="AO48">
            <v>789001</v>
          </cell>
          <cell r="AP48">
            <v>197367</v>
          </cell>
          <cell r="AQ48">
            <v>38563</v>
          </cell>
          <cell r="AS48">
            <v>104240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12248254</v>
          </cell>
          <cell r="L49">
            <v>37827</v>
          </cell>
          <cell r="M49">
            <v>105734</v>
          </cell>
          <cell r="N49">
            <v>116629</v>
          </cell>
          <cell r="O49">
            <v>181183</v>
          </cell>
          <cell r="P49">
            <v>138223</v>
          </cell>
          <cell r="Q49">
            <v>120452</v>
          </cell>
          <cell r="R49">
            <v>111760</v>
          </cell>
          <cell r="S49">
            <v>124338</v>
          </cell>
          <cell r="T49">
            <v>79878</v>
          </cell>
          <cell r="U49">
            <v>54596</v>
          </cell>
          <cell r="V49">
            <v>65728</v>
          </cell>
          <cell r="W49">
            <v>91252</v>
          </cell>
          <cell r="X49">
            <v>80072</v>
          </cell>
          <cell r="Y49">
            <v>36431</v>
          </cell>
          <cell r="Z49">
            <v>77752</v>
          </cell>
          <cell r="AA49">
            <v>43849</v>
          </cell>
          <cell r="AB49">
            <v>66795</v>
          </cell>
          <cell r="AC49">
            <v>71662</v>
          </cell>
          <cell r="AD49">
            <v>70565</v>
          </cell>
          <cell r="AE49">
            <v>69469</v>
          </cell>
          <cell r="AF49">
            <v>59926</v>
          </cell>
          <cell r="AG49">
            <v>332235</v>
          </cell>
          <cell r="AH49">
            <v>1003787</v>
          </cell>
          <cell r="AI49">
            <v>1299989</v>
          </cell>
          <cell r="AJ49">
            <v>1456739</v>
          </cell>
          <cell r="AK49">
            <v>1570331</v>
          </cell>
          <cell r="AL49">
            <v>1465626</v>
          </cell>
          <cell r="AM49">
            <v>1646103</v>
          </cell>
          <cell r="AN49">
            <v>1130939</v>
          </cell>
          <cell r="AO49">
            <v>366867</v>
          </cell>
          <cell r="AP49">
            <v>30250</v>
          </cell>
          <cell r="AQ49">
            <v>65027</v>
          </cell>
          <cell r="AR49">
            <v>76240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55872421</v>
          </cell>
          <cell r="L50">
            <v>1688551</v>
          </cell>
          <cell r="M50">
            <v>3433565</v>
          </cell>
          <cell r="N50">
            <v>3220936</v>
          </cell>
          <cell r="O50">
            <v>3289536</v>
          </cell>
          <cell r="P50">
            <v>3430773</v>
          </cell>
          <cell r="Q50">
            <v>3713201</v>
          </cell>
          <cell r="R50">
            <v>4061804</v>
          </cell>
          <cell r="S50">
            <v>3540617</v>
          </cell>
          <cell r="T50">
            <v>3712526</v>
          </cell>
          <cell r="U50">
            <v>3266037</v>
          </cell>
          <cell r="V50">
            <v>2421082</v>
          </cell>
          <cell r="W50">
            <v>2508131</v>
          </cell>
          <cell r="X50">
            <v>2274066</v>
          </cell>
          <cell r="Y50">
            <v>1997033</v>
          </cell>
          <cell r="Z50">
            <v>1644427</v>
          </cell>
          <cell r="AA50">
            <v>1365965</v>
          </cell>
          <cell r="AB50">
            <v>1265439</v>
          </cell>
          <cell r="AC50">
            <v>1325392</v>
          </cell>
          <cell r="AD50">
            <v>1264409</v>
          </cell>
          <cell r="AE50">
            <v>1090301</v>
          </cell>
          <cell r="AF50">
            <v>976572</v>
          </cell>
          <cell r="AG50">
            <v>711029</v>
          </cell>
          <cell r="AH50">
            <v>612081</v>
          </cell>
          <cell r="AI50">
            <v>672926</v>
          </cell>
          <cell r="AJ50">
            <v>741782</v>
          </cell>
          <cell r="AK50">
            <v>636388</v>
          </cell>
          <cell r="AL50">
            <v>534829</v>
          </cell>
          <cell r="AM50">
            <v>358389</v>
          </cell>
          <cell r="AN50">
            <v>114634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382921</v>
          </cell>
          <cell r="L51">
            <v>17339</v>
          </cell>
          <cell r="M51">
            <v>30599</v>
          </cell>
          <cell r="N51">
            <v>27534</v>
          </cell>
          <cell r="O51">
            <v>22326</v>
          </cell>
          <cell r="P51">
            <v>24762</v>
          </cell>
          <cell r="Q51">
            <v>25145</v>
          </cell>
          <cell r="R51">
            <v>25141</v>
          </cell>
          <cell r="S51">
            <v>24672</v>
          </cell>
          <cell r="T51">
            <v>22889</v>
          </cell>
          <cell r="U51">
            <v>20825</v>
          </cell>
          <cell r="V51">
            <v>10980</v>
          </cell>
          <cell r="W51">
            <v>14109</v>
          </cell>
          <cell r="X51">
            <v>15994</v>
          </cell>
          <cell r="Y51">
            <v>12387</v>
          </cell>
          <cell r="Z51">
            <v>13634</v>
          </cell>
          <cell r="AA51">
            <v>6725</v>
          </cell>
          <cell r="AB51">
            <v>10052</v>
          </cell>
          <cell r="AC51">
            <v>10593</v>
          </cell>
          <cell r="AD51">
            <v>6451</v>
          </cell>
          <cell r="AE51">
            <v>9342</v>
          </cell>
          <cell r="AF51">
            <v>2577</v>
          </cell>
          <cell r="AG51">
            <v>8126</v>
          </cell>
          <cell r="AH51">
            <v>6742</v>
          </cell>
          <cell r="AI51">
            <v>2072</v>
          </cell>
          <cell r="AJ51">
            <v>5055</v>
          </cell>
          <cell r="AK51">
            <v>3562</v>
          </cell>
          <cell r="AL51">
            <v>1414</v>
          </cell>
          <cell r="AM51">
            <v>1063</v>
          </cell>
          <cell r="AN51">
            <v>811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7167695</v>
          </cell>
          <cell r="L52">
            <v>165134</v>
          </cell>
          <cell r="M52">
            <v>372231</v>
          </cell>
          <cell r="N52">
            <v>346483</v>
          </cell>
          <cell r="O52">
            <v>396205</v>
          </cell>
          <cell r="P52">
            <v>452597</v>
          </cell>
          <cell r="Q52">
            <v>503753</v>
          </cell>
          <cell r="R52">
            <v>541771</v>
          </cell>
          <cell r="S52">
            <v>473947</v>
          </cell>
          <cell r="T52">
            <v>603167</v>
          </cell>
          <cell r="U52">
            <v>538664</v>
          </cell>
          <cell r="V52">
            <v>400133</v>
          </cell>
          <cell r="W52">
            <v>385667</v>
          </cell>
          <cell r="X52">
            <v>328801</v>
          </cell>
          <cell r="Y52">
            <v>286311</v>
          </cell>
          <cell r="Z52">
            <v>208780</v>
          </cell>
          <cell r="AA52">
            <v>152126</v>
          </cell>
          <cell r="AB52">
            <v>141921</v>
          </cell>
          <cell r="AC52">
            <v>139275</v>
          </cell>
          <cell r="AD52">
            <v>129129</v>
          </cell>
          <cell r="AE52">
            <v>114889</v>
          </cell>
          <cell r="AF52">
            <v>92592</v>
          </cell>
          <cell r="AG52">
            <v>49379</v>
          </cell>
          <cell r="AH52">
            <v>50484</v>
          </cell>
          <cell r="AI52">
            <v>74190</v>
          </cell>
          <cell r="AJ52">
            <v>84615</v>
          </cell>
          <cell r="AK52">
            <v>55050</v>
          </cell>
          <cell r="AL52">
            <v>40325</v>
          </cell>
          <cell r="AM52">
            <v>31478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391631</v>
          </cell>
          <cell r="L53">
            <v>12765</v>
          </cell>
          <cell r="M53">
            <v>38182</v>
          </cell>
          <cell r="N53">
            <v>25168</v>
          </cell>
          <cell r="O53">
            <v>25826</v>
          </cell>
          <cell r="P53">
            <v>32984</v>
          </cell>
          <cell r="Q53">
            <v>26992</v>
          </cell>
          <cell r="R53">
            <v>33148</v>
          </cell>
          <cell r="S53">
            <v>24586</v>
          </cell>
          <cell r="T53">
            <v>25340</v>
          </cell>
          <cell r="U53">
            <v>21833</v>
          </cell>
          <cell r="V53">
            <v>18090</v>
          </cell>
          <cell r="W53">
            <v>15869</v>
          </cell>
          <cell r="X53">
            <v>12601</v>
          </cell>
          <cell r="Y53">
            <v>10969</v>
          </cell>
          <cell r="Z53">
            <v>8501</v>
          </cell>
          <cell r="AA53">
            <v>5949</v>
          </cell>
          <cell r="AB53">
            <v>7673</v>
          </cell>
          <cell r="AC53">
            <v>7091</v>
          </cell>
          <cell r="AD53">
            <v>8917</v>
          </cell>
          <cell r="AE53">
            <v>9764</v>
          </cell>
          <cell r="AF53">
            <v>1862</v>
          </cell>
          <cell r="AG53">
            <v>1594</v>
          </cell>
          <cell r="AH53">
            <v>4883</v>
          </cell>
          <cell r="AI53">
            <v>3283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721800</v>
          </cell>
          <cell r="L54">
            <v>5035</v>
          </cell>
          <cell r="M54">
            <v>28246</v>
          </cell>
          <cell r="N54">
            <v>37769</v>
          </cell>
          <cell r="O54">
            <v>52131</v>
          </cell>
          <cell r="P54">
            <v>24386</v>
          </cell>
          <cell r="Q54">
            <v>52124</v>
          </cell>
          <cell r="R54">
            <v>57430</v>
          </cell>
          <cell r="S54">
            <v>43833</v>
          </cell>
          <cell r="T54">
            <v>38935</v>
          </cell>
          <cell r="U54">
            <v>57583</v>
          </cell>
          <cell r="V54">
            <v>24317</v>
          </cell>
          <cell r="W54">
            <v>28468</v>
          </cell>
          <cell r="X54">
            <v>34157</v>
          </cell>
          <cell r="Y54">
            <v>29332</v>
          </cell>
          <cell r="Z54">
            <v>34538</v>
          </cell>
          <cell r="AA54">
            <v>20205</v>
          </cell>
          <cell r="AB54">
            <v>15724</v>
          </cell>
          <cell r="AC54">
            <v>6443</v>
          </cell>
          <cell r="AD54">
            <v>12256</v>
          </cell>
          <cell r="AE54">
            <v>26373</v>
          </cell>
          <cell r="AF54">
            <v>16401</v>
          </cell>
          <cell r="AG54">
            <v>5115</v>
          </cell>
          <cell r="AH54">
            <v>6747</v>
          </cell>
          <cell r="AI54">
            <v>16323</v>
          </cell>
          <cell r="AJ54">
            <v>28857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529358</v>
          </cell>
          <cell r="L55">
            <v>15416</v>
          </cell>
          <cell r="M55">
            <v>19931</v>
          </cell>
          <cell r="N55">
            <v>26323</v>
          </cell>
          <cell r="O55">
            <v>34840</v>
          </cell>
          <cell r="P55">
            <v>41668</v>
          </cell>
          <cell r="Q55">
            <v>32818</v>
          </cell>
          <cell r="R55">
            <v>42480</v>
          </cell>
          <cell r="S55">
            <v>24749</v>
          </cell>
          <cell r="T55">
            <v>34298</v>
          </cell>
          <cell r="U55">
            <v>44358</v>
          </cell>
          <cell r="V55">
            <v>21022</v>
          </cell>
          <cell r="W55">
            <v>27837</v>
          </cell>
          <cell r="X55">
            <v>18684</v>
          </cell>
          <cell r="Y55">
            <v>23851</v>
          </cell>
          <cell r="Z55">
            <v>23095</v>
          </cell>
          <cell r="AA55">
            <v>10329</v>
          </cell>
          <cell r="AB55">
            <v>12895</v>
          </cell>
          <cell r="AC55">
            <v>12494</v>
          </cell>
          <cell r="AD55">
            <v>13830</v>
          </cell>
          <cell r="AE55">
            <v>14956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6999</v>
          </cell>
          <cell r="AK55">
            <v>4420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567138</v>
          </cell>
          <cell r="L56">
            <v>23950</v>
          </cell>
          <cell r="M56">
            <v>42616</v>
          </cell>
          <cell r="N56">
            <v>37642</v>
          </cell>
          <cell r="O56">
            <v>40520</v>
          </cell>
          <cell r="P56">
            <v>39988</v>
          </cell>
          <cell r="Q56">
            <v>35754</v>
          </cell>
          <cell r="R56">
            <v>31639</v>
          </cell>
          <cell r="S56">
            <v>30696</v>
          </cell>
          <cell r="T56">
            <v>31570</v>
          </cell>
          <cell r="U56">
            <v>27436</v>
          </cell>
          <cell r="V56">
            <v>25014</v>
          </cell>
          <cell r="W56">
            <v>20231</v>
          </cell>
          <cell r="X56">
            <v>16591</v>
          </cell>
          <cell r="Y56">
            <v>16587</v>
          </cell>
          <cell r="Z56">
            <v>14596</v>
          </cell>
          <cell r="AA56">
            <v>14184</v>
          </cell>
          <cell r="AB56">
            <v>18234</v>
          </cell>
          <cell r="AC56">
            <v>15454</v>
          </cell>
          <cell r="AD56">
            <v>16152</v>
          </cell>
          <cell r="AE56">
            <v>8251</v>
          </cell>
          <cell r="AF56">
            <v>7925</v>
          </cell>
          <cell r="AG56">
            <v>6781</v>
          </cell>
          <cell r="AH56">
            <v>9887</v>
          </cell>
          <cell r="AI56">
            <v>5566</v>
          </cell>
          <cell r="AJ56">
            <v>6644</v>
          </cell>
          <cell r="AK56">
            <v>5190</v>
          </cell>
          <cell r="AL56">
            <v>8794</v>
          </cell>
          <cell r="AM56">
            <v>6875</v>
          </cell>
          <cell r="AN56">
            <v>2215</v>
          </cell>
          <cell r="AO56">
            <v>156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702244</v>
          </cell>
          <cell r="L57">
            <v>7927</v>
          </cell>
          <cell r="M57">
            <v>55029</v>
          </cell>
          <cell r="N57">
            <v>48400</v>
          </cell>
          <cell r="O57">
            <v>39890</v>
          </cell>
          <cell r="P57">
            <v>64386</v>
          </cell>
          <cell r="Q57">
            <v>40914</v>
          </cell>
          <cell r="R57">
            <v>41832</v>
          </cell>
          <cell r="S57">
            <v>28194</v>
          </cell>
          <cell r="T57">
            <v>34958</v>
          </cell>
          <cell r="U57">
            <v>20735</v>
          </cell>
          <cell r="V57">
            <v>17071</v>
          </cell>
          <cell r="W57">
            <v>22540</v>
          </cell>
          <cell r="X57">
            <v>19768</v>
          </cell>
          <cell r="Y57">
            <v>18118</v>
          </cell>
          <cell r="Z57">
            <v>7035</v>
          </cell>
          <cell r="AA57">
            <v>51027</v>
          </cell>
          <cell r="AB57">
            <v>17483</v>
          </cell>
          <cell r="AC57">
            <v>13900</v>
          </cell>
          <cell r="AD57">
            <v>16925</v>
          </cell>
          <cell r="AE57">
            <v>29427</v>
          </cell>
          <cell r="AF57">
            <v>3469</v>
          </cell>
          <cell r="AG57">
            <v>6860</v>
          </cell>
          <cell r="AH57">
            <v>14360</v>
          </cell>
          <cell r="AI57">
            <v>29261</v>
          </cell>
          <cell r="AJ57">
            <v>2728</v>
          </cell>
          <cell r="AK57">
            <v>32734</v>
          </cell>
          <cell r="AL57">
            <v>7707</v>
          </cell>
          <cell r="AM57">
            <v>8032</v>
          </cell>
          <cell r="AN57">
            <v>1534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2983699</v>
          </cell>
          <cell r="L58">
            <v>115128</v>
          </cell>
          <cell r="M58">
            <v>208379</v>
          </cell>
          <cell r="N58">
            <v>167959</v>
          </cell>
          <cell r="O58">
            <v>162254</v>
          </cell>
          <cell r="P58">
            <v>171587</v>
          </cell>
          <cell r="Q58">
            <v>153261</v>
          </cell>
          <cell r="R58">
            <v>269833</v>
          </cell>
          <cell r="S58">
            <v>162119</v>
          </cell>
          <cell r="T58">
            <v>179525</v>
          </cell>
          <cell r="U58">
            <v>114696</v>
          </cell>
          <cell r="V58">
            <v>129043</v>
          </cell>
          <cell r="W58">
            <v>74893</v>
          </cell>
          <cell r="X58">
            <v>74753</v>
          </cell>
          <cell r="Y58">
            <v>71983</v>
          </cell>
          <cell r="Z58">
            <v>71933</v>
          </cell>
          <cell r="AA58">
            <v>69474</v>
          </cell>
          <cell r="AB58">
            <v>82508</v>
          </cell>
          <cell r="AC58">
            <v>43132</v>
          </cell>
          <cell r="AD58">
            <v>53764</v>
          </cell>
          <cell r="AE58">
            <v>55925</v>
          </cell>
          <cell r="AF58">
            <v>37710</v>
          </cell>
          <cell r="AG58">
            <v>43194</v>
          </cell>
          <cell r="AH58">
            <v>30986</v>
          </cell>
          <cell r="AI58">
            <v>27216</v>
          </cell>
          <cell r="AJ58">
            <v>248746</v>
          </cell>
          <cell r="AK58">
            <v>74744</v>
          </cell>
          <cell r="AL58">
            <v>48279</v>
          </cell>
          <cell r="AM58">
            <v>28621</v>
          </cell>
          <cell r="AN58">
            <v>10191</v>
          </cell>
          <cell r="AO58">
            <v>1819</v>
          </cell>
          <cell r="AP58">
            <v>44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1343653</v>
          </cell>
          <cell r="L59">
            <v>75080</v>
          </cell>
          <cell r="M59">
            <v>119510</v>
          </cell>
          <cell r="N59">
            <v>102762</v>
          </cell>
          <cell r="O59">
            <v>113365</v>
          </cell>
          <cell r="P59">
            <v>114268</v>
          </cell>
          <cell r="Q59">
            <v>86532</v>
          </cell>
          <cell r="R59">
            <v>80232</v>
          </cell>
          <cell r="S59">
            <v>76794</v>
          </cell>
          <cell r="T59">
            <v>67560</v>
          </cell>
          <cell r="U59">
            <v>66878</v>
          </cell>
          <cell r="V59">
            <v>64053</v>
          </cell>
          <cell r="W59">
            <v>54057</v>
          </cell>
          <cell r="X59">
            <v>49048</v>
          </cell>
          <cell r="Y59">
            <v>41037</v>
          </cell>
          <cell r="Z59">
            <v>36406</v>
          </cell>
          <cell r="AA59">
            <v>31236</v>
          </cell>
          <cell r="AB59">
            <v>23649</v>
          </cell>
          <cell r="AC59">
            <v>23834</v>
          </cell>
          <cell r="AD59">
            <v>22787</v>
          </cell>
          <cell r="AE59">
            <v>13072</v>
          </cell>
          <cell r="AF59">
            <v>14354</v>
          </cell>
          <cell r="AG59">
            <v>10837</v>
          </cell>
          <cell r="AH59">
            <v>11894</v>
          </cell>
          <cell r="AI59">
            <v>8090</v>
          </cell>
          <cell r="AJ59">
            <v>12168</v>
          </cell>
          <cell r="AK59">
            <v>7038</v>
          </cell>
          <cell r="AL59">
            <v>5754</v>
          </cell>
          <cell r="AM59">
            <v>10044</v>
          </cell>
          <cell r="AN59">
            <v>1314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182950</v>
          </cell>
          <cell r="L60">
            <v>3142</v>
          </cell>
          <cell r="M60">
            <v>23527</v>
          </cell>
          <cell r="N60">
            <v>11291</v>
          </cell>
          <cell r="O60">
            <v>10823</v>
          </cell>
          <cell r="P60">
            <v>12572</v>
          </cell>
          <cell r="Q60">
            <v>2768</v>
          </cell>
          <cell r="R60">
            <v>16925</v>
          </cell>
          <cell r="S60">
            <v>16292</v>
          </cell>
          <cell r="T60">
            <v>7507</v>
          </cell>
          <cell r="U60">
            <v>6030</v>
          </cell>
          <cell r="V60">
            <v>11811</v>
          </cell>
          <cell r="W60">
            <v>1582</v>
          </cell>
          <cell r="X60">
            <v>11348</v>
          </cell>
          <cell r="Y60">
            <v>1184</v>
          </cell>
          <cell r="Z60">
            <v>5182</v>
          </cell>
          <cell r="AA60">
            <v>2689</v>
          </cell>
          <cell r="AB60">
            <v>5530</v>
          </cell>
          <cell r="AC60">
            <v>1323</v>
          </cell>
          <cell r="AD60">
            <v>539</v>
          </cell>
          <cell r="AE60">
            <v>1759</v>
          </cell>
          <cell r="AF60">
            <v>5660</v>
          </cell>
          <cell r="AG60">
            <v>133</v>
          </cell>
          <cell r="AH60">
            <v>90</v>
          </cell>
          <cell r="AI60">
            <v>645</v>
          </cell>
          <cell r="AJ60">
            <v>155</v>
          </cell>
          <cell r="AK60">
            <v>677</v>
          </cell>
          <cell r="AL60">
            <v>477</v>
          </cell>
          <cell r="AM60">
            <v>18743</v>
          </cell>
          <cell r="AN60">
            <v>2546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3860879</v>
          </cell>
          <cell r="L61">
            <v>130671</v>
          </cell>
          <cell r="M61">
            <v>288704</v>
          </cell>
          <cell r="N61">
            <v>265144</v>
          </cell>
          <cell r="O61">
            <v>300797</v>
          </cell>
          <cell r="P61">
            <v>282521</v>
          </cell>
          <cell r="Q61">
            <v>224086</v>
          </cell>
          <cell r="R61">
            <v>210972</v>
          </cell>
          <cell r="S61">
            <v>180780</v>
          </cell>
          <cell r="T61">
            <v>177326</v>
          </cell>
          <cell r="U61">
            <v>204548</v>
          </cell>
          <cell r="V61">
            <v>224094</v>
          </cell>
          <cell r="W61">
            <v>108236</v>
          </cell>
          <cell r="X61">
            <v>152075</v>
          </cell>
          <cell r="Y61">
            <v>128225</v>
          </cell>
          <cell r="Z61">
            <v>102772</v>
          </cell>
          <cell r="AA61">
            <v>77916</v>
          </cell>
          <cell r="AB61">
            <v>89405</v>
          </cell>
          <cell r="AC61">
            <v>112812</v>
          </cell>
          <cell r="AD61">
            <v>69115</v>
          </cell>
          <cell r="AE61">
            <v>77297</v>
          </cell>
          <cell r="AF61">
            <v>44866</v>
          </cell>
          <cell r="AG61">
            <v>36858</v>
          </cell>
          <cell r="AH61">
            <v>83423</v>
          </cell>
          <cell r="AI61">
            <v>45824</v>
          </cell>
          <cell r="AJ61">
            <v>55029</v>
          </cell>
          <cell r="AK61">
            <v>26939</v>
          </cell>
          <cell r="AL61">
            <v>51349</v>
          </cell>
          <cell r="AM61">
            <v>32776</v>
          </cell>
          <cell r="AN61">
            <v>72441</v>
          </cell>
          <cell r="AO61">
            <v>3878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184016</v>
          </cell>
          <cell r="L62">
            <v>5087</v>
          </cell>
          <cell r="M62">
            <v>11902</v>
          </cell>
          <cell r="N62">
            <v>9827</v>
          </cell>
          <cell r="O62">
            <v>9437</v>
          </cell>
          <cell r="P62">
            <v>12102</v>
          </cell>
          <cell r="Q62">
            <v>10866</v>
          </cell>
          <cell r="R62">
            <v>9563</v>
          </cell>
          <cell r="S62">
            <v>9073</v>
          </cell>
          <cell r="T62">
            <v>10672</v>
          </cell>
          <cell r="U62">
            <v>7835</v>
          </cell>
          <cell r="V62">
            <v>7109</v>
          </cell>
          <cell r="W62">
            <v>10868</v>
          </cell>
          <cell r="X62">
            <v>8157</v>
          </cell>
          <cell r="Y62">
            <v>6380</v>
          </cell>
          <cell r="Z62">
            <v>11211</v>
          </cell>
          <cell r="AA62">
            <v>10172</v>
          </cell>
          <cell r="AB62">
            <v>7790</v>
          </cell>
          <cell r="AC62">
            <v>5780</v>
          </cell>
          <cell r="AD62">
            <v>2528</v>
          </cell>
          <cell r="AE62">
            <v>5207</v>
          </cell>
          <cell r="AF62">
            <v>5495</v>
          </cell>
          <cell r="AG62">
            <v>767</v>
          </cell>
          <cell r="AH62">
            <v>6188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4160115</v>
          </cell>
          <cell r="L63">
            <v>26878</v>
          </cell>
          <cell r="M63">
            <v>244625</v>
          </cell>
          <cell r="N63">
            <v>339341</v>
          </cell>
          <cell r="O63">
            <v>275773</v>
          </cell>
          <cell r="P63">
            <v>360478</v>
          </cell>
          <cell r="Q63">
            <v>235383</v>
          </cell>
          <cell r="R63">
            <v>195189</v>
          </cell>
          <cell r="S63">
            <v>245750</v>
          </cell>
          <cell r="T63">
            <v>173845</v>
          </cell>
          <cell r="U63">
            <v>158657</v>
          </cell>
          <cell r="V63">
            <v>177585</v>
          </cell>
          <cell r="W63">
            <v>171178</v>
          </cell>
          <cell r="X63">
            <v>142711</v>
          </cell>
          <cell r="Y63">
            <v>149586</v>
          </cell>
          <cell r="Z63">
            <v>131553</v>
          </cell>
          <cell r="AA63">
            <v>179590</v>
          </cell>
          <cell r="AB63">
            <v>165184</v>
          </cell>
          <cell r="AC63">
            <v>125996</v>
          </cell>
          <cell r="AD63">
            <v>142490</v>
          </cell>
          <cell r="AE63">
            <v>131687</v>
          </cell>
          <cell r="AF63">
            <v>165055</v>
          </cell>
          <cell r="AG63">
            <v>189823</v>
          </cell>
          <cell r="AH63">
            <v>31758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656148</v>
          </cell>
          <cell r="L64">
            <v>11813</v>
          </cell>
          <cell r="M64">
            <v>39249</v>
          </cell>
          <cell r="N64">
            <v>39267</v>
          </cell>
          <cell r="O64">
            <v>49393</v>
          </cell>
          <cell r="P64">
            <v>30811</v>
          </cell>
          <cell r="Q64">
            <v>47494</v>
          </cell>
          <cell r="R64">
            <v>41359</v>
          </cell>
          <cell r="S64">
            <v>34419</v>
          </cell>
          <cell r="T64">
            <v>46375</v>
          </cell>
          <cell r="U64">
            <v>36227</v>
          </cell>
          <cell r="V64">
            <v>30680</v>
          </cell>
          <cell r="W64">
            <v>33718</v>
          </cell>
          <cell r="X64">
            <v>16130</v>
          </cell>
          <cell r="Y64">
            <v>21816</v>
          </cell>
          <cell r="Z64">
            <v>23883</v>
          </cell>
          <cell r="AA64">
            <v>44934</v>
          </cell>
          <cell r="AB64">
            <v>20751</v>
          </cell>
          <cell r="AC64">
            <v>25511</v>
          </cell>
          <cell r="AD64">
            <v>10584</v>
          </cell>
          <cell r="AE64">
            <v>13465</v>
          </cell>
          <cell r="AF64">
            <v>27567</v>
          </cell>
          <cell r="AG64">
            <v>10702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29917</v>
          </cell>
          <cell r="L65">
            <v>686</v>
          </cell>
          <cell r="M65">
            <v>916</v>
          </cell>
          <cell r="N65">
            <v>1976</v>
          </cell>
          <cell r="O65">
            <v>1792</v>
          </cell>
          <cell r="P65">
            <v>2566</v>
          </cell>
          <cell r="Q65">
            <v>1467</v>
          </cell>
          <cell r="R65">
            <v>1665</v>
          </cell>
          <cell r="S65">
            <v>698</v>
          </cell>
          <cell r="T65">
            <v>2034</v>
          </cell>
          <cell r="U65">
            <v>1586</v>
          </cell>
          <cell r="V65">
            <v>1419</v>
          </cell>
          <cell r="W65">
            <v>1527</v>
          </cell>
          <cell r="X65">
            <v>685</v>
          </cell>
          <cell r="Y65">
            <v>1518</v>
          </cell>
          <cell r="Z65">
            <v>360</v>
          </cell>
          <cell r="AA65">
            <v>1213</v>
          </cell>
          <cell r="AB65">
            <v>1146</v>
          </cell>
          <cell r="AC65">
            <v>1253</v>
          </cell>
          <cell r="AD65">
            <v>727</v>
          </cell>
          <cell r="AE65">
            <v>2836</v>
          </cell>
          <cell r="AF65">
            <v>1324</v>
          </cell>
          <cell r="AG65">
            <v>523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556919</v>
          </cell>
          <cell r="L66">
            <v>962</v>
          </cell>
          <cell r="M66">
            <v>34169</v>
          </cell>
          <cell r="N66">
            <v>27876</v>
          </cell>
          <cell r="O66">
            <v>21945</v>
          </cell>
          <cell r="P66">
            <v>7366</v>
          </cell>
          <cell r="Q66">
            <v>12792</v>
          </cell>
          <cell r="R66">
            <v>3910</v>
          </cell>
          <cell r="S66">
            <v>64675</v>
          </cell>
          <cell r="T66">
            <v>26211</v>
          </cell>
          <cell r="U66">
            <v>12944</v>
          </cell>
          <cell r="V66">
            <v>7745</v>
          </cell>
          <cell r="W66">
            <v>56123</v>
          </cell>
          <cell r="X66">
            <v>46263</v>
          </cell>
          <cell r="Y66">
            <v>5084</v>
          </cell>
          <cell r="Z66">
            <v>22511</v>
          </cell>
          <cell r="AA66">
            <v>23657</v>
          </cell>
          <cell r="AB66">
            <v>24264</v>
          </cell>
          <cell r="AC66">
            <v>33277</v>
          </cell>
          <cell r="AD66">
            <v>24657</v>
          </cell>
          <cell r="AE66">
            <v>55360</v>
          </cell>
          <cell r="AF66">
            <v>21594</v>
          </cell>
          <cell r="AG66">
            <v>6112</v>
          </cell>
          <cell r="AH66">
            <v>12261</v>
          </cell>
          <cell r="AI66">
            <v>5161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169673</v>
          </cell>
          <cell r="L67">
            <v>1654</v>
          </cell>
          <cell r="M67">
            <v>4515</v>
          </cell>
          <cell r="N67">
            <v>10889</v>
          </cell>
          <cell r="O67">
            <v>8018</v>
          </cell>
          <cell r="P67">
            <v>4775</v>
          </cell>
          <cell r="Q67">
            <v>2383</v>
          </cell>
          <cell r="R67">
            <v>16760</v>
          </cell>
          <cell r="S67">
            <v>7354</v>
          </cell>
          <cell r="T67">
            <v>5240</v>
          </cell>
          <cell r="U67">
            <v>7894</v>
          </cell>
          <cell r="V67">
            <v>13064</v>
          </cell>
          <cell r="W67">
            <v>3556</v>
          </cell>
          <cell r="X67">
            <v>5266</v>
          </cell>
          <cell r="Y67">
            <v>5196</v>
          </cell>
          <cell r="Z67">
            <v>22496</v>
          </cell>
          <cell r="AA67">
            <v>3505</v>
          </cell>
          <cell r="AB67">
            <v>16244</v>
          </cell>
          <cell r="AC67">
            <v>403</v>
          </cell>
          <cell r="AD67">
            <v>12771</v>
          </cell>
          <cell r="AE67">
            <v>13953</v>
          </cell>
          <cell r="AF67">
            <v>3737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1861526</v>
          </cell>
          <cell r="L68">
            <v>46456</v>
          </cell>
          <cell r="M68">
            <v>112020</v>
          </cell>
          <cell r="N68">
            <v>100161</v>
          </cell>
          <cell r="O68">
            <v>111907</v>
          </cell>
          <cell r="P68">
            <v>104897</v>
          </cell>
          <cell r="Q68">
            <v>111224</v>
          </cell>
          <cell r="R68">
            <v>98629</v>
          </cell>
          <cell r="S68">
            <v>102833</v>
          </cell>
          <cell r="T68">
            <v>86772</v>
          </cell>
          <cell r="U68">
            <v>91307</v>
          </cell>
          <cell r="V68">
            <v>88410</v>
          </cell>
          <cell r="W68">
            <v>67412</v>
          </cell>
          <cell r="X68">
            <v>61063</v>
          </cell>
          <cell r="Y68">
            <v>55345</v>
          </cell>
          <cell r="Z68">
            <v>48709</v>
          </cell>
          <cell r="AA68">
            <v>54901</v>
          </cell>
          <cell r="AB68">
            <v>46529</v>
          </cell>
          <cell r="AC68">
            <v>60868</v>
          </cell>
          <cell r="AD68">
            <v>52477</v>
          </cell>
          <cell r="AE68">
            <v>53722</v>
          </cell>
          <cell r="AF68">
            <v>47422</v>
          </cell>
          <cell r="AG68">
            <v>32315</v>
          </cell>
          <cell r="AH68">
            <v>40126</v>
          </cell>
          <cell r="AI68">
            <v>37029</v>
          </cell>
          <cell r="AJ68">
            <v>41716</v>
          </cell>
          <cell r="AK68">
            <v>33103</v>
          </cell>
          <cell r="AL68">
            <v>27608</v>
          </cell>
          <cell r="AM68">
            <v>32483</v>
          </cell>
          <cell r="AN68">
            <v>12648</v>
          </cell>
          <cell r="AO68">
            <v>1434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2210680</v>
          </cell>
          <cell r="L69">
            <v>16612</v>
          </cell>
          <cell r="M69">
            <v>128661</v>
          </cell>
          <cell r="N69">
            <v>123541</v>
          </cell>
          <cell r="O69">
            <v>112727</v>
          </cell>
          <cell r="P69">
            <v>105705</v>
          </cell>
          <cell r="Q69">
            <v>112323</v>
          </cell>
          <cell r="R69">
            <v>155845</v>
          </cell>
          <cell r="S69">
            <v>107017</v>
          </cell>
          <cell r="T69">
            <v>139909</v>
          </cell>
          <cell r="U69">
            <v>163202</v>
          </cell>
          <cell r="V69">
            <v>70947</v>
          </cell>
          <cell r="W69">
            <v>87227</v>
          </cell>
          <cell r="X69">
            <v>81913</v>
          </cell>
          <cell r="Y69">
            <v>61672</v>
          </cell>
          <cell r="Z69">
            <v>42468</v>
          </cell>
          <cell r="AA69">
            <v>87988</v>
          </cell>
          <cell r="AB69">
            <v>69602</v>
          </cell>
          <cell r="AC69">
            <v>78792</v>
          </cell>
          <cell r="AD69">
            <v>57502</v>
          </cell>
          <cell r="AE69">
            <v>76160</v>
          </cell>
          <cell r="AF69">
            <v>57332</v>
          </cell>
          <cell r="AG69">
            <v>27796</v>
          </cell>
          <cell r="AH69">
            <v>46205</v>
          </cell>
          <cell r="AI69">
            <v>50348</v>
          </cell>
          <cell r="AJ69">
            <v>30693</v>
          </cell>
          <cell r="AK69">
            <v>19017</v>
          </cell>
          <cell r="AL69">
            <v>39730</v>
          </cell>
          <cell r="AM69">
            <v>19953</v>
          </cell>
          <cell r="AN69">
            <v>34665</v>
          </cell>
          <cell r="AO69">
            <v>5128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3035276</v>
          </cell>
          <cell r="L70">
            <v>116210</v>
          </cell>
          <cell r="M70">
            <v>173579</v>
          </cell>
          <cell r="N70">
            <v>182984</v>
          </cell>
          <cell r="O70">
            <v>183891</v>
          </cell>
          <cell r="P70">
            <v>218089</v>
          </cell>
          <cell r="Q70">
            <v>176942</v>
          </cell>
          <cell r="R70">
            <v>159140</v>
          </cell>
          <cell r="S70">
            <v>131936</v>
          </cell>
          <cell r="T70">
            <v>133272</v>
          </cell>
          <cell r="U70">
            <v>139387</v>
          </cell>
          <cell r="V70">
            <v>91944</v>
          </cell>
          <cell r="W70">
            <v>122387</v>
          </cell>
          <cell r="X70">
            <v>99207</v>
          </cell>
          <cell r="Y70">
            <v>78873</v>
          </cell>
          <cell r="Z70">
            <v>87664</v>
          </cell>
          <cell r="AA70">
            <v>97139</v>
          </cell>
          <cell r="AB70">
            <v>79871</v>
          </cell>
          <cell r="AC70">
            <v>103425</v>
          </cell>
          <cell r="AD70">
            <v>102797</v>
          </cell>
          <cell r="AE70">
            <v>83742</v>
          </cell>
          <cell r="AF70">
            <v>35372</v>
          </cell>
          <cell r="AG70">
            <v>49165</v>
          </cell>
          <cell r="AH70">
            <v>60470</v>
          </cell>
          <cell r="AI70">
            <v>61894</v>
          </cell>
          <cell r="AJ70">
            <v>61561</v>
          </cell>
          <cell r="AK70">
            <v>79485</v>
          </cell>
          <cell r="AL70">
            <v>54160</v>
          </cell>
          <cell r="AM70">
            <v>33105</v>
          </cell>
          <cell r="AN70">
            <v>37585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58233</v>
          </cell>
          <cell r="L71">
            <v>1083</v>
          </cell>
          <cell r="M71">
            <v>1806</v>
          </cell>
          <cell r="N71">
            <v>2013</v>
          </cell>
          <cell r="O71">
            <v>1977</v>
          </cell>
          <cell r="P71">
            <v>2137</v>
          </cell>
          <cell r="Q71">
            <v>3508</v>
          </cell>
          <cell r="R71">
            <v>538</v>
          </cell>
          <cell r="S71">
            <v>2620</v>
          </cell>
          <cell r="T71">
            <v>2387</v>
          </cell>
          <cell r="U71">
            <v>663</v>
          </cell>
          <cell r="V71">
            <v>653</v>
          </cell>
          <cell r="W71">
            <v>687</v>
          </cell>
          <cell r="X71">
            <v>991</v>
          </cell>
          <cell r="Y71">
            <v>843</v>
          </cell>
          <cell r="Z71">
            <v>326</v>
          </cell>
          <cell r="AB71">
            <v>1352</v>
          </cell>
          <cell r="AC71">
            <v>1453</v>
          </cell>
          <cell r="AD71">
            <v>941</v>
          </cell>
          <cell r="AE71">
            <v>1639</v>
          </cell>
          <cell r="AF71">
            <v>1539</v>
          </cell>
          <cell r="AG71">
            <v>1152</v>
          </cell>
          <cell r="AH71">
            <v>5706</v>
          </cell>
          <cell r="AI71">
            <v>2913</v>
          </cell>
          <cell r="AJ71">
            <v>2983</v>
          </cell>
          <cell r="AK71">
            <v>7005</v>
          </cell>
          <cell r="AL71">
            <v>2501</v>
          </cell>
          <cell r="AM71">
            <v>4200</v>
          </cell>
          <cell r="AN71">
            <v>2617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1364948</v>
          </cell>
          <cell r="L72">
            <v>1959</v>
          </cell>
          <cell r="M72">
            <v>4011</v>
          </cell>
          <cell r="N72">
            <v>10929</v>
          </cell>
          <cell r="O72">
            <v>7692</v>
          </cell>
          <cell r="P72">
            <v>8686</v>
          </cell>
          <cell r="Q72">
            <v>15578</v>
          </cell>
          <cell r="R72">
            <v>7254</v>
          </cell>
          <cell r="S72">
            <v>14665</v>
          </cell>
          <cell r="T72">
            <v>4666</v>
          </cell>
          <cell r="U72">
            <v>6181</v>
          </cell>
          <cell r="V72">
            <v>1974</v>
          </cell>
          <cell r="W72">
            <v>1859</v>
          </cell>
          <cell r="X72">
            <v>927</v>
          </cell>
          <cell r="Y72">
            <v>1627</v>
          </cell>
          <cell r="AA72">
            <v>723</v>
          </cell>
          <cell r="AB72">
            <v>1747</v>
          </cell>
          <cell r="AC72">
            <v>862</v>
          </cell>
          <cell r="AF72">
            <v>149</v>
          </cell>
          <cell r="AG72">
            <v>13034</v>
          </cell>
          <cell r="AH72">
            <v>126292</v>
          </cell>
          <cell r="AI72">
            <v>275038</v>
          </cell>
          <cell r="AJ72">
            <v>220144</v>
          </cell>
          <cell r="AK72">
            <v>200277</v>
          </cell>
          <cell r="AL72">
            <v>174996</v>
          </cell>
          <cell r="AM72">
            <v>91575</v>
          </cell>
          <cell r="AN72">
            <v>69468</v>
          </cell>
          <cell r="AO72">
            <v>66648</v>
          </cell>
          <cell r="AP72">
            <v>11924</v>
          </cell>
          <cell r="AQ72">
            <v>24063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290092</v>
          </cell>
          <cell r="L73">
            <v>2112</v>
          </cell>
          <cell r="M73">
            <v>3122</v>
          </cell>
          <cell r="N73">
            <v>4782</v>
          </cell>
          <cell r="O73">
            <v>6554</v>
          </cell>
          <cell r="P73">
            <v>5865</v>
          </cell>
          <cell r="Q73">
            <v>6253</v>
          </cell>
          <cell r="R73">
            <v>4514</v>
          </cell>
          <cell r="S73">
            <v>4714</v>
          </cell>
          <cell r="T73">
            <v>4743</v>
          </cell>
          <cell r="U73">
            <v>3366</v>
          </cell>
          <cell r="V73">
            <v>256</v>
          </cell>
          <cell r="W73">
            <v>257</v>
          </cell>
          <cell r="X73">
            <v>1074</v>
          </cell>
          <cell r="Y73">
            <v>1039</v>
          </cell>
          <cell r="Z73">
            <v>2680</v>
          </cell>
          <cell r="AA73">
            <v>1502</v>
          </cell>
          <cell r="AB73">
            <v>1736</v>
          </cell>
          <cell r="AC73">
            <v>1388</v>
          </cell>
          <cell r="AD73">
            <v>417</v>
          </cell>
          <cell r="AE73">
            <v>629</v>
          </cell>
          <cell r="AF73">
            <v>1237</v>
          </cell>
          <cell r="AG73">
            <v>3706</v>
          </cell>
          <cell r="AH73">
            <v>27743</v>
          </cell>
          <cell r="AI73">
            <v>27354</v>
          </cell>
          <cell r="AJ73">
            <v>40831</v>
          </cell>
          <cell r="AK73">
            <v>29288</v>
          </cell>
          <cell r="AL73">
            <v>54392</v>
          </cell>
          <cell r="AM73">
            <v>38875</v>
          </cell>
          <cell r="AN73">
            <v>9663</v>
          </cell>
        </row>
      </sheetData>
      <sheetData sheetId="8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78365094</v>
          </cell>
          <cell r="L2">
            <v>2511856</v>
          </cell>
          <cell r="M2">
            <v>3920890</v>
          </cell>
          <cell r="N2">
            <v>3948519</v>
          </cell>
          <cell r="O2">
            <v>3691782</v>
          </cell>
          <cell r="P2">
            <v>3834344</v>
          </cell>
          <cell r="Q2">
            <v>4381140</v>
          </cell>
          <cell r="R2">
            <v>4691684</v>
          </cell>
          <cell r="S2">
            <v>4205661</v>
          </cell>
          <cell r="T2">
            <v>4548063</v>
          </cell>
          <cell r="U2">
            <v>3884293</v>
          </cell>
          <cell r="V2">
            <v>2932703</v>
          </cell>
          <cell r="W2">
            <v>3108295</v>
          </cell>
          <cell r="X2">
            <v>2962866</v>
          </cell>
          <cell r="Y2">
            <v>2614187</v>
          </cell>
          <cell r="Z2">
            <v>2254229</v>
          </cell>
          <cell r="AA2">
            <v>2186176</v>
          </cell>
          <cell r="AB2">
            <v>2164547</v>
          </cell>
          <cell r="AC2">
            <v>2002683</v>
          </cell>
          <cell r="AD2">
            <v>2097178</v>
          </cell>
          <cell r="AE2">
            <v>1939590</v>
          </cell>
          <cell r="AF2">
            <v>1858055</v>
          </cell>
          <cell r="AG2">
            <v>1560147</v>
          </cell>
          <cell r="AH2">
            <v>1628479</v>
          </cell>
          <cell r="AI2">
            <v>1818555</v>
          </cell>
          <cell r="AJ2">
            <v>1783003</v>
          </cell>
          <cell r="AK2">
            <v>1924960</v>
          </cell>
          <cell r="AL2">
            <v>1742852</v>
          </cell>
          <cell r="AM2">
            <v>1636429</v>
          </cell>
          <cell r="AN2">
            <v>531438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1349789</v>
          </cell>
          <cell r="L3">
            <v>44303</v>
          </cell>
          <cell r="M3">
            <v>63989</v>
          </cell>
          <cell r="N3">
            <v>62308</v>
          </cell>
          <cell r="O3">
            <v>55968</v>
          </cell>
          <cell r="P3">
            <v>68908</v>
          </cell>
          <cell r="Q3">
            <v>50873</v>
          </cell>
          <cell r="R3">
            <v>62992</v>
          </cell>
          <cell r="S3">
            <v>47387</v>
          </cell>
          <cell r="T3">
            <v>66130</v>
          </cell>
          <cell r="U3">
            <v>54887</v>
          </cell>
          <cell r="V3">
            <v>44778</v>
          </cell>
          <cell r="W3">
            <v>68826</v>
          </cell>
          <cell r="X3">
            <v>59676</v>
          </cell>
          <cell r="Y3">
            <v>56939</v>
          </cell>
          <cell r="Z3">
            <v>44941</v>
          </cell>
          <cell r="AA3">
            <v>49353</v>
          </cell>
          <cell r="AB3">
            <v>37995</v>
          </cell>
          <cell r="AC3">
            <v>50531</v>
          </cell>
          <cell r="AD3">
            <v>63105</v>
          </cell>
          <cell r="AE3">
            <v>45472</v>
          </cell>
          <cell r="AF3">
            <v>31220</v>
          </cell>
          <cell r="AG3">
            <v>29340</v>
          </cell>
          <cell r="AH3">
            <v>24810</v>
          </cell>
          <cell r="AI3">
            <v>37774</v>
          </cell>
          <cell r="AJ3">
            <v>33067</v>
          </cell>
          <cell r="AK3">
            <v>29762</v>
          </cell>
          <cell r="AL3">
            <v>24570</v>
          </cell>
          <cell r="AM3">
            <v>27498</v>
          </cell>
          <cell r="AN3">
            <v>12387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4504499</v>
          </cell>
          <cell r="L4">
            <v>151804</v>
          </cell>
          <cell r="M4">
            <v>232219</v>
          </cell>
          <cell r="N4">
            <v>215168</v>
          </cell>
          <cell r="O4">
            <v>191524</v>
          </cell>
          <cell r="P4">
            <v>182015</v>
          </cell>
          <cell r="Q4">
            <v>207120</v>
          </cell>
          <cell r="R4">
            <v>237162</v>
          </cell>
          <cell r="S4">
            <v>240369</v>
          </cell>
          <cell r="T4">
            <v>282589</v>
          </cell>
          <cell r="U4">
            <v>232376</v>
          </cell>
          <cell r="V4">
            <v>164874</v>
          </cell>
          <cell r="W4">
            <v>161610</v>
          </cell>
          <cell r="X4">
            <v>170723</v>
          </cell>
          <cell r="Y4">
            <v>158978</v>
          </cell>
          <cell r="Z4">
            <v>137531</v>
          </cell>
          <cell r="AA4">
            <v>139829</v>
          </cell>
          <cell r="AB4">
            <v>136894</v>
          </cell>
          <cell r="AC4">
            <v>131382</v>
          </cell>
          <cell r="AD4">
            <v>136966</v>
          </cell>
          <cell r="AE4">
            <v>130815</v>
          </cell>
          <cell r="AF4">
            <v>119302</v>
          </cell>
          <cell r="AG4">
            <v>97843</v>
          </cell>
          <cell r="AH4">
            <v>92861</v>
          </cell>
          <cell r="AI4">
            <v>101891</v>
          </cell>
          <cell r="AJ4">
            <v>105280</v>
          </cell>
          <cell r="AK4">
            <v>109802</v>
          </cell>
          <cell r="AL4">
            <v>104961</v>
          </cell>
          <cell r="AM4">
            <v>100100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15007958</v>
          </cell>
          <cell r="L5">
            <v>446049</v>
          </cell>
          <cell r="M5">
            <v>760834</v>
          </cell>
          <cell r="N5">
            <v>794204</v>
          </cell>
          <cell r="O5">
            <v>637526</v>
          </cell>
          <cell r="P5">
            <v>630209</v>
          </cell>
          <cell r="Q5">
            <v>684310</v>
          </cell>
          <cell r="R5">
            <v>671209</v>
          </cell>
          <cell r="S5">
            <v>648305</v>
          </cell>
          <cell r="T5">
            <v>654287</v>
          </cell>
          <cell r="U5">
            <v>690679</v>
          </cell>
          <cell r="V5">
            <v>614082</v>
          </cell>
          <cell r="W5">
            <v>494290</v>
          </cell>
          <cell r="X5">
            <v>486474</v>
          </cell>
          <cell r="Y5">
            <v>554685</v>
          </cell>
          <cell r="Z5">
            <v>640098</v>
          </cell>
          <cell r="AA5">
            <v>638464</v>
          </cell>
          <cell r="AB5">
            <v>615122</v>
          </cell>
          <cell r="AC5">
            <v>632643</v>
          </cell>
          <cell r="AD5">
            <v>638651</v>
          </cell>
          <cell r="AE5">
            <v>503359</v>
          </cell>
          <cell r="AF5">
            <v>515201</v>
          </cell>
          <cell r="AG5">
            <v>286131</v>
          </cell>
          <cell r="AH5">
            <v>262040</v>
          </cell>
          <cell r="AI5">
            <v>243320</v>
          </cell>
          <cell r="AJ5">
            <v>259191</v>
          </cell>
          <cell r="AK5">
            <v>261301</v>
          </cell>
          <cell r="AL5">
            <v>287393</v>
          </cell>
          <cell r="AM5">
            <v>318949</v>
          </cell>
          <cell r="AN5">
            <v>138952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33621634</v>
          </cell>
          <cell r="L6">
            <v>423253</v>
          </cell>
          <cell r="M6">
            <v>1428893</v>
          </cell>
          <cell r="N6">
            <v>1643229</v>
          </cell>
          <cell r="O6">
            <v>1649972</v>
          </cell>
          <cell r="P6">
            <v>1392051</v>
          </cell>
          <cell r="Q6">
            <v>1126731</v>
          </cell>
          <cell r="R6">
            <v>1557659</v>
          </cell>
          <cell r="S6">
            <v>1677349</v>
          </cell>
          <cell r="T6">
            <v>1479073</v>
          </cell>
          <cell r="U6">
            <v>1596013</v>
          </cell>
          <cell r="V6">
            <v>1411305</v>
          </cell>
          <cell r="W6">
            <v>1141993</v>
          </cell>
          <cell r="X6">
            <v>1225678</v>
          </cell>
          <cell r="Y6">
            <v>1144667</v>
          </cell>
          <cell r="Z6">
            <v>1220333</v>
          </cell>
          <cell r="AA6">
            <v>1215648</v>
          </cell>
          <cell r="AB6">
            <v>1246545</v>
          </cell>
          <cell r="AC6">
            <v>1332447</v>
          </cell>
          <cell r="AD6">
            <v>1374098</v>
          </cell>
          <cell r="AE6">
            <v>1535956</v>
          </cell>
          <cell r="AF6">
            <v>1123752</v>
          </cell>
          <cell r="AG6">
            <v>853899</v>
          </cell>
          <cell r="AH6">
            <v>531133</v>
          </cell>
          <cell r="AI6">
            <v>657226</v>
          </cell>
          <cell r="AJ6">
            <v>679553</v>
          </cell>
          <cell r="AK6">
            <v>847114</v>
          </cell>
          <cell r="AL6">
            <v>713202</v>
          </cell>
          <cell r="AM6">
            <v>704325</v>
          </cell>
          <cell r="AN6">
            <v>536660</v>
          </cell>
          <cell r="AO6">
            <v>112732</v>
          </cell>
          <cell r="AP6">
            <v>5957</v>
          </cell>
          <cell r="AQ6">
            <v>33188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4293620</v>
          </cell>
          <cell r="L7">
            <v>183239</v>
          </cell>
          <cell r="M7">
            <v>391058</v>
          </cell>
          <cell r="N7">
            <v>340858</v>
          </cell>
          <cell r="O7">
            <v>236596</v>
          </cell>
          <cell r="P7">
            <v>218929</v>
          </cell>
          <cell r="Q7">
            <v>242965</v>
          </cell>
          <cell r="R7">
            <v>237108</v>
          </cell>
          <cell r="S7">
            <v>242790</v>
          </cell>
          <cell r="T7">
            <v>226922</v>
          </cell>
          <cell r="U7">
            <v>311288</v>
          </cell>
          <cell r="V7">
            <v>212860</v>
          </cell>
          <cell r="W7">
            <v>194381</v>
          </cell>
          <cell r="X7">
            <v>191458</v>
          </cell>
          <cell r="Y7">
            <v>186558</v>
          </cell>
          <cell r="Z7">
            <v>190848</v>
          </cell>
          <cell r="AA7">
            <v>180984</v>
          </cell>
          <cell r="AB7">
            <v>153842</v>
          </cell>
          <cell r="AC7">
            <v>79073</v>
          </cell>
          <cell r="AD7">
            <v>64041</v>
          </cell>
          <cell r="AE7">
            <v>67339</v>
          </cell>
          <cell r="AF7">
            <v>44770</v>
          </cell>
          <cell r="AG7">
            <v>16945</v>
          </cell>
          <cell r="AH7">
            <v>15368</v>
          </cell>
          <cell r="AI7">
            <v>14648</v>
          </cell>
          <cell r="AJ7">
            <v>12077</v>
          </cell>
          <cell r="AK7">
            <v>13389</v>
          </cell>
          <cell r="AL7">
            <v>11467</v>
          </cell>
          <cell r="AM7">
            <v>8299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784</v>
          </cell>
          <cell r="M8">
            <v>326</v>
          </cell>
          <cell r="O8">
            <v>127</v>
          </cell>
          <cell r="P8">
            <v>97</v>
          </cell>
          <cell r="Q8">
            <v>46</v>
          </cell>
          <cell r="S8">
            <v>22</v>
          </cell>
          <cell r="U8">
            <v>12</v>
          </cell>
          <cell r="X8">
            <v>29</v>
          </cell>
          <cell r="AB8">
            <v>83</v>
          </cell>
          <cell r="AF8">
            <v>42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4895</v>
          </cell>
          <cell r="L9">
            <v>174</v>
          </cell>
          <cell r="M9">
            <v>473</v>
          </cell>
          <cell r="N9">
            <v>407</v>
          </cell>
          <cell r="O9">
            <v>2197</v>
          </cell>
          <cell r="P9">
            <v>296</v>
          </cell>
          <cell r="Q9">
            <v>819</v>
          </cell>
          <cell r="S9">
            <v>67</v>
          </cell>
          <cell r="U9">
            <v>131</v>
          </cell>
          <cell r="W9">
            <v>45</v>
          </cell>
          <cell r="Z9">
            <v>154</v>
          </cell>
          <cell r="AE9">
            <v>132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4096</v>
          </cell>
          <cell r="L10">
            <v>228</v>
          </cell>
          <cell r="M10">
            <v>1119</v>
          </cell>
          <cell r="N10">
            <v>577</v>
          </cell>
          <cell r="O10">
            <v>124</v>
          </cell>
          <cell r="P10">
            <v>162</v>
          </cell>
          <cell r="Q10">
            <v>433</v>
          </cell>
          <cell r="R10">
            <v>63</v>
          </cell>
          <cell r="S10">
            <v>190</v>
          </cell>
          <cell r="T10">
            <v>380</v>
          </cell>
          <cell r="U10">
            <v>116</v>
          </cell>
          <cell r="W10">
            <v>222</v>
          </cell>
          <cell r="X10">
            <v>56</v>
          </cell>
          <cell r="Z10">
            <v>42</v>
          </cell>
          <cell r="AB10">
            <v>59</v>
          </cell>
          <cell r="AM10">
            <v>325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417</v>
          </cell>
          <cell r="L11">
            <v>46</v>
          </cell>
          <cell r="M11">
            <v>217</v>
          </cell>
          <cell r="P11">
            <v>117</v>
          </cell>
          <cell r="T11">
            <v>37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740</v>
          </cell>
          <cell r="O12">
            <v>157</v>
          </cell>
          <cell r="T12">
            <v>102</v>
          </cell>
          <cell r="AA12">
            <v>481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1248</v>
          </cell>
          <cell r="L13">
            <v>230</v>
          </cell>
          <cell r="M13">
            <v>82</v>
          </cell>
          <cell r="N13">
            <v>22</v>
          </cell>
          <cell r="O13">
            <v>200</v>
          </cell>
          <cell r="P13">
            <v>301</v>
          </cell>
          <cell r="S13">
            <v>202</v>
          </cell>
          <cell r="AC13">
            <v>211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148</v>
          </cell>
          <cell r="N15">
            <v>148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246</v>
          </cell>
          <cell r="N17">
            <v>88</v>
          </cell>
          <cell r="Q17">
            <v>84</v>
          </cell>
          <cell r="T17">
            <v>50</v>
          </cell>
          <cell r="U17">
            <v>24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1799</v>
          </cell>
          <cell r="M18">
            <v>131</v>
          </cell>
          <cell r="N18">
            <v>614</v>
          </cell>
          <cell r="O18">
            <v>185</v>
          </cell>
          <cell r="Q18">
            <v>94</v>
          </cell>
          <cell r="T18">
            <v>115</v>
          </cell>
          <cell r="W18">
            <v>286</v>
          </cell>
          <cell r="AB18">
            <v>374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392</v>
          </cell>
          <cell r="P19">
            <v>74</v>
          </cell>
          <cell r="Q19">
            <v>69</v>
          </cell>
          <cell r="V19">
            <v>249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2223</v>
          </cell>
          <cell r="L20">
            <v>139</v>
          </cell>
          <cell r="M20">
            <v>510</v>
          </cell>
          <cell r="N20">
            <v>149</v>
          </cell>
          <cell r="O20">
            <v>192</v>
          </cell>
          <cell r="P20">
            <v>245</v>
          </cell>
          <cell r="Q20">
            <v>114</v>
          </cell>
          <cell r="R20">
            <v>85</v>
          </cell>
          <cell r="S20">
            <v>72</v>
          </cell>
          <cell r="T20">
            <v>97</v>
          </cell>
          <cell r="W20">
            <v>40</v>
          </cell>
          <cell r="Y20">
            <v>96</v>
          </cell>
          <cell r="AB20">
            <v>29</v>
          </cell>
          <cell r="AE20">
            <v>31</v>
          </cell>
          <cell r="AF20">
            <v>52</v>
          </cell>
          <cell r="AG20">
            <v>52</v>
          </cell>
          <cell r="AH20">
            <v>226</v>
          </cell>
          <cell r="AI20">
            <v>48</v>
          </cell>
          <cell r="AK20">
            <v>46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6513</v>
          </cell>
          <cell r="L21">
            <v>40</v>
          </cell>
          <cell r="M21">
            <v>392</v>
          </cell>
          <cell r="O21">
            <v>82</v>
          </cell>
          <cell r="P21">
            <v>1253</v>
          </cell>
          <cell r="Q21">
            <v>161</v>
          </cell>
          <cell r="R21">
            <v>637</v>
          </cell>
          <cell r="S21">
            <v>316</v>
          </cell>
          <cell r="T21">
            <v>359</v>
          </cell>
          <cell r="U21">
            <v>1238</v>
          </cell>
          <cell r="X21">
            <v>1061</v>
          </cell>
          <cell r="AE21">
            <v>369</v>
          </cell>
          <cell r="AF21">
            <v>230</v>
          </cell>
          <cell r="AG21">
            <v>98</v>
          </cell>
          <cell r="AH21">
            <v>138</v>
          </cell>
          <cell r="AL21">
            <v>139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4900</v>
          </cell>
          <cell r="L22">
            <v>168</v>
          </cell>
          <cell r="M22">
            <v>329</v>
          </cell>
          <cell r="N22">
            <v>544</v>
          </cell>
          <cell r="O22">
            <v>443</v>
          </cell>
          <cell r="P22">
            <v>1118</v>
          </cell>
          <cell r="Q22">
            <v>581</v>
          </cell>
          <cell r="R22">
            <v>454</v>
          </cell>
          <cell r="S22">
            <v>132</v>
          </cell>
          <cell r="T22">
            <v>363</v>
          </cell>
          <cell r="U22">
            <v>346</v>
          </cell>
          <cell r="Z22">
            <v>111</v>
          </cell>
          <cell r="AA22">
            <v>91</v>
          </cell>
          <cell r="AE22">
            <v>82</v>
          </cell>
          <cell r="AK22">
            <v>138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22231958</v>
          </cell>
          <cell r="L26">
            <v>687165</v>
          </cell>
          <cell r="M26">
            <v>933703</v>
          </cell>
          <cell r="N26">
            <v>941513</v>
          </cell>
          <cell r="O26">
            <v>928125</v>
          </cell>
          <cell r="P26">
            <v>996039</v>
          </cell>
          <cell r="Q26">
            <v>1104382</v>
          </cell>
          <cell r="R26">
            <v>1275167</v>
          </cell>
          <cell r="S26">
            <v>1180154</v>
          </cell>
          <cell r="T26">
            <v>1359177</v>
          </cell>
          <cell r="U26">
            <v>1203788</v>
          </cell>
          <cell r="V26">
            <v>920773</v>
          </cell>
          <cell r="W26">
            <v>1003381</v>
          </cell>
          <cell r="X26">
            <v>957137</v>
          </cell>
          <cell r="Y26">
            <v>914553</v>
          </cell>
          <cell r="Z26">
            <v>831982</v>
          </cell>
          <cell r="AA26">
            <v>741668</v>
          </cell>
          <cell r="AB26">
            <v>694921</v>
          </cell>
          <cell r="AC26">
            <v>606109</v>
          </cell>
          <cell r="AD26">
            <v>584262</v>
          </cell>
          <cell r="AE26">
            <v>531201</v>
          </cell>
          <cell r="AF26">
            <v>483846</v>
          </cell>
          <cell r="AG26">
            <v>451040</v>
          </cell>
          <cell r="AH26">
            <v>417136</v>
          </cell>
          <cell r="AI26">
            <v>411065</v>
          </cell>
          <cell r="AJ26">
            <v>425249</v>
          </cell>
          <cell r="AK26">
            <v>488200</v>
          </cell>
          <cell r="AL26">
            <v>497679</v>
          </cell>
          <cell r="AM26">
            <v>502839</v>
          </cell>
          <cell r="AN26">
            <v>159415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78540</v>
          </cell>
          <cell r="L27">
            <v>2114</v>
          </cell>
          <cell r="M27">
            <v>5945</v>
          </cell>
          <cell r="N27">
            <v>1992</v>
          </cell>
          <cell r="O27">
            <v>1150</v>
          </cell>
          <cell r="P27">
            <v>1237</v>
          </cell>
          <cell r="Q27">
            <v>801</v>
          </cell>
          <cell r="R27">
            <v>4265</v>
          </cell>
          <cell r="S27">
            <v>4703</v>
          </cell>
          <cell r="T27">
            <v>10400</v>
          </cell>
          <cell r="U27">
            <v>8622</v>
          </cell>
          <cell r="V27">
            <v>3238</v>
          </cell>
          <cell r="W27">
            <v>4367</v>
          </cell>
          <cell r="X27">
            <v>2581</v>
          </cell>
          <cell r="Y27">
            <v>3862</v>
          </cell>
          <cell r="Z27">
            <v>6375</v>
          </cell>
          <cell r="AA27">
            <v>2758</v>
          </cell>
          <cell r="AB27">
            <v>3927</v>
          </cell>
          <cell r="AC27">
            <v>3442</v>
          </cell>
          <cell r="AD27">
            <v>2260</v>
          </cell>
          <cell r="AE27">
            <v>2165</v>
          </cell>
          <cell r="AF27">
            <v>73</v>
          </cell>
          <cell r="AG27">
            <v>768</v>
          </cell>
          <cell r="AH27">
            <v>746</v>
          </cell>
          <cell r="AJ27">
            <v>180</v>
          </cell>
          <cell r="AK27">
            <v>293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1509817</v>
          </cell>
          <cell r="L28">
            <v>35002</v>
          </cell>
          <cell r="M28">
            <v>52415</v>
          </cell>
          <cell r="N28">
            <v>46896</v>
          </cell>
          <cell r="O28">
            <v>43878</v>
          </cell>
          <cell r="P28">
            <v>52008</v>
          </cell>
          <cell r="Q28">
            <v>57583</v>
          </cell>
          <cell r="R28">
            <v>64839</v>
          </cell>
          <cell r="S28">
            <v>77710</v>
          </cell>
          <cell r="T28">
            <v>89739</v>
          </cell>
          <cell r="U28">
            <v>83709</v>
          </cell>
          <cell r="V28">
            <v>68952</v>
          </cell>
          <cell r="W28">
            <v>70266</v>
          </cell>
          <cell r="X28">
            <v>67543</v>
          </cell>
          <cell r="Y28">
            <v>67524</v>
          </cell>
          <cell r="Z28">
            <v>51997</v>
          </cell>
          <cell r="AA28">
            <v>44748</v>
          </cell>
          <cell r="AB28">
            <v>57081</v>
          </cell>
          <cell r="AC28">
            <v>65366</v>
          </cell>
          <cell r="AD28">
            <v>50714</v>
          </cell>
          <cell r="AE28">
            <v>45647</v>
          </cell>
          <cell r="AF28">
            <v>43889</v>
          </cell>
          <cell r="AG28">
            <v>34388</v>
          </cell>
          <cell r="AH28">
            <v>31542</v>
          </cell>
          <cell r="AI28">
            <v>33117</v>
          </cell>
          <cell r="AJ28">
            <v>38255</v>
          </cell>
          <cell r="AK28">
            <v>45101</v>
          </cell>
          <cell r="AL28">
            <v>41817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1893695</v>
          </cell>
          <cell r="L29">
            <v>44107</v>
          </cell>
          <cell r="M29">
            <v>114012</v>
          </cell>
          <cell r="N29">
            <v>128278</v>
          </cell>
          <cell r="O29">
            <v>115306</v>
          </cell>
          <cell r="P29">
            <v>100751</v>
          </cell>
          <cell r="Q29">
            <v>105592</v>
          </cell>
          <cell r="R29">
            <v>123230</v>
          </cell>
          <cell r="S29">
            <v>120357</v>
          </cell>
          <cell r="T29">
            <v>137722</v>
          </cell>
          <cell r="U29">
            <v>127047</v>
          </cell>
          <cell r="V29">
            <v>102106</v>
          </cell>
          <cell r="W29">
            <v>88182</v>
          </cell>
          <cell r="X29">
            <v>85988</v>
          </cell>
          <cell r="Y29">
            <v>101591</v>
          </cell>
          <cell r="Z29">
            <v>80281</v>
          </cell>
          <cell r="AA29">
            <v>66934</v>
          </cell>
          <cell r="AB29">
            <v>39249</v>
          </cell>
          <cell r="AC29">
            <v>28798</v>
          </cell>
          <cell r="AD29">
            <v>35953</v>
          </cell>
          <cell r="AE29">
            <v>20167</v>
          </cell>
          <cell r="AF29">
            <v>23368</v>
          </cell>
          <cell r="AG29">
            <v>15939</v>
          </cell>
          <cell r="AH29">
            <v>13177</v>
          </cell>
          <cell r="AI29">
            <v>13685</v>
          </cell>
          <cell r="AJ29">
            <v>11118</v>
          </cell>
          <cell r="AK29">
            <v>14134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1126928</v>
          </cell>
          <cell r="L30">
            <v>949</v>
          </cell>
          <cell r="M30">
            <v>67525</v>
          </cell>
          <cell r="N30">
            <v>90957</v>
          </cell>
          <cell r="O30">
            <v>121376</v>
          </cell>
          <cell r="P30">
            <v>72972</v>
          </cell>
          <cell r="Q30">
            <v>46376</v>
          </cell>
          <cell r="R30">
            <v>41337</v>
          </cell>
          <cell r="S30">
            <v>44158</v>
          </cell>
          <cell r="T30">
            <v>57493</v>
          </cell>
          <cell r="U30">
            <v>58590</v>
          </cell>
          <cell r="V30">
            <v>44723</v>
          </cell>
          <cell r="W30">
            <v>32217</v>
          </cell>
          <cell r="X30">
            <v>32352</v>
          </cell>
          <cell r="Y30">
            <v>22050</v>
          </cell>
          <cell r="Z30">
            <v>49792</v>
          </cell>
          <cell r="AA30">
            <v>45586</v>
          </cell>
          <cell r="AB30">
            <v>69857</v>
          </cell>
          <cell r="AC30">
            <v>24357</v>
          </cell>
          <cell r="AD30">
            <v>9225</v>
          </cell>
          <cell r="AE30">
            <v>53670</v>
          </cell>
          <cell r="AF30">
            <v>20287</v>
          </cell>
          <cell r="AG30">
            <v>29252</v>
          </cell>
          <cell r="AH30">
            <v>23744</v>
          </cell>
          <cell r="AI30">
            <v>17483</v>
          </cell>
          <cell r="AJ30">
            <v>2919</v>
          </cell>
          <cell r="AK30">
            <v>13847</v>
          </cell>
          <cell r="AL30">
            <v>9012</v>
          </cell>
          <cell r="AM30">
            <v>9440</v>
          </cell>
          <cell r="AN30">
            <v>5908</v>
          </cell>
          <cell r="AO30">
            <v>9474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847995</v>
          </cell>
          <cell r="L31">
            <v>15522</v>
          </cell>
          <cell r="M31">
            <v>45142</v>
          </cell>
          <cell r="N31">
            <v>36649</v>
          </cell>
          <cell r="O31">
            <v>30368</v>
          </cell>
          <cell r="P31">
            <v>26490</v>
          </cell>
          <cell r="Q31">
            <v>28482</v>
          </cell>
          <cell r="R31">
            <v>42088</v>
          </cell>
          <cell r="S31">
            <v>33343</v>
          </cell>
          <cell r="T31">
            <v>42397</v>
          </cell>
          <cell r="U31">
            <v>51375</v>
          </cell>
          <cell r="V31">
            <v>39682</v>
          </cell>
          <cell r="W31">
            <v>40622</v>
          </cell>
          <cell r="X31">
            <v>45657</v>
          </cell>
          <cell r="Y31">
            <v>44919</v>
          </cell>
          <cell r="Z31">
            <v>56857</v>
          </cell>
          <cell r="AA31">
            <v>60164</v>
          </cell>
          <cell r="AB31">
            <v>35445</v>
          </cell>
          <cell r="AC31">
            <v>31962</v>
          </cell>
          <cell r="AD31">
            <v>30834</v>
          </cell>
          <cell r="AE31">
            <v>28424</v>
          </cell>
          <cell r="AF31">
            <v>22532</v>
          </cell>
          <cell r="AG31">
            <v>16721</v>
          </cell>
          <cell r="AH31">
            <v>5766</v>
          </cell>
          <cell r="AI31">
            <v>8988</v>
          </cell>
          <cell r="AJ31">
            <v>5824</v>
          </cell>
          <cell r="AK31">
            <v>4035</v>
          </cell>
          <cell r="AL31">
            <v>11542</v>
          </cell>
          <cell r="AM31">
            <v>3101</v>
          </cell>
          <cell r="AN31">
            <v>3064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103</v>
          </cell>
          <cell r="M32">
            <v>103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274</v>
          </cell>
          <cell r="L34">
            <v>69</v>
          </cell>
          <cell r="S34">
            <v>152</v>
          </cell>
          <cell r="U34">
            <v>53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178</v>
          </cell>
          <cell r="V37">
            <v>178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135</v>
          </cell>
          <cell r="N43">
            <v>85</v>
          </cell>
          <cell r="U43">
            <v>50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370</v>
          </cell>
          <cell r="N44">
            <v>129</v>
          </cell>
          <cell r="R44">
            <v>43</v>
          </cell>
          <cell r="AL44">
            <v>198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182</v>
          </cell>
          <cell r="L45">
            <v>68</v>
          </cell>
          <cell r="M45">
            <v>38</v>
          </cell>
          <cell r="AF45">
            <v>76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1749</v>
          </cell>
          <cell r="M46">
            <v>393</v>
          </cell>
          <cell r="N46">
            <v>349</v>
          </cell>
          <cell r="O46">
            <v>377</v>
          </cell>
          <cell r="R46">
            <v>157</v>
          </cell>
          <cell r="S46">
            <v>46</v>
          </cell>
          <cell r="AJ46">
            <v>215</v>
          </cell>
          <cell r="AK46">
            <v>212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19793992</v>
          </cell>
          <cell r="L50">
            <v>494994</v>
          </cell>
          <cell r="M50">
            <v>814430</v>
          </cell>
          <cell r="N50">
            <v>826869</v>
          </cell>
          <cell r="O50">
            <v>798272</v>
          </cell>
          <cell r="P50">
            <v>861119</v>
          </cell>
          <cell r="Q50">
            <v>946065</v>
          </cell>
          <cell r="R50">
            <v>1007711</v>
          </cell>
          <cell r="S50">
            <v>994591</v>
          </cell>
          <cell r="T50">
            <v>1163602</v>
          </cell>
          <cell r="U50">
            <v>988159</v>
          </cell>
          <cell r="V50">
            <v>791700</v>
          </cell>
          <cell r="W50">
            <v>865656</v>
          </cell>
          <cell r="X50">
            <v>787228</v>
          </cell>
          <cell r="Y50">
            <v>696589</v>
          </cell>
          <cell r="Z50">
            <v>637620</v>
          </cell>
          <cell r="AA50">
            <v>597347</v>
          </cell>
          <cell r="AB50">
            <v>603168</v>
          </cell>
          <cell r="AC50">
            <v>550516</v>
          </cell>
          <cell r="AD50">
            <v>559279</v>
          </cell>
          <cell r="AE50">
            <v>506461</v>
          </cell>
          <cell r="AF50">
            <v>514846</v>
          </cell>
          <cell r="AG50">
            <v>400419</v>
          </cell>
          <cell r="AH50">
            <v>395190</v>
          </cell>
          <cell r="AI50">
            <v>392972</v>
          </cell>
          <cell r="AJ50">
            <v>509370</v>
          </cell>
          <cell r="AK50">
            <v>625903</v>
          </cell>
          <cell r="AL50">
            <v>638159</v>
          </cell>
          <cell r="AM50">
            <v>601769</v>
          </cell>
          <cell r="AN50">
            <v>223988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89978</v>
          </cell>
          <cell r="L51">
            <v>102</v>
          </cell>
          <cell r="M51">
            <v>2522</v>
          </cell>
          <cell r="N51">
            <v>7783</v>
          </cell>
          <cell r="O51">
            <v>3032</v>
          </cell>
          <cell r="P51">
            <v>4750</v>
          </cell>
          <cell r="Q51">
            <v>4208</v>
          </cell>
          <cell r="R51">
            <v>5091</v>
          </cell>
          <cell r="S51">
            <v>4372</v>
          </cell>
          <cell r="T51">
            <v>5176</v>
          </cell>
          <cell r="U51">
            <v>5266</v>
          </cell>
          <cell r="V51">
            <v>2686</v>
          </cell>
          <cell r="W51">
            <v>5400</v>
          </cell>
          <cell r="X51">
            <v>1641</v>
          </cell>
          <cell r="Y51">
            <v>8372</v>
          </cell>
          <cell r="Z51">
            <v>3941</v>
          </cell>
          <cell r="AA51">
            <v>4069</v>
          </cell>
          <cell r="AB51">
            <v>1727</v>
          </cell>
          <cell r="AC51">
            <v>4691</v>
          </cell>
          <cell r="AD51">
            <v>4810</v>
          </cell>
          <cell r="AE51">
            <v>2787</v>
          </cell>
          <cell r="AF51">
            <v>1064</v>
          </cell>
          <cell r="AG51">
            <v>1110</v>
          </cell>
          <cell r="AH51">
            <v>1007</v>
          </cell>
          <cell r="AI51">
            <v>502</v>
          </cell>
          <cell r="AJ51">
            <v>1602</v>
          </cell>
          <cell r="AK51">
            <v>432</v>
          </cell>
          <cell r="AL51">
            <v>974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1609585</v>
          </cell>
          <cell r="L52">
            <v>26093</v>
          </cell>
          <cell r="M52">
            <v>54379</v>
          </cell>
          <cell r="N52">
            <v>47303</v>
          </cell>
          <cell r="O52">
            <v>58859</v>
          </cell>
          <cell r="P52">
            <v>57957</v>
          </cell>
          <cell r="Q52">
            <v>64804</v>
          </cell>
          <cell r="R52">
            <v>76521</v>
          </cell>
          <cell r="S52">
            <v>82214</v>
          </cell>
          <cell r="T52">
            <v>97246</v>
          </cell>
          <cell r="U52">
            <v>81797</v>
          </cell>
          <cell r="V52">
            <v>78447</v>
          </cell>
          <cell r="W52">
            <v>86481</v>
          </cell>
          <cell r="X52">
            <v>70333</v>
          </cell>
          <cell r="Y52">
            <v>52213</v>
          </cell>
          <cell r="Z52">
            <v>44074</v>
          </cell>
          <cell r="AA52">
            <v>50746</v>
          </cell>
          <cell r="AB52">
            <v>63255</v>
          </cell>
          <cell r="AC52">
            <v>51770</v>
          </cell>
          <cell r="AD52">
            <v>56509</v>
          </cell>
          <cell r="AE52">
            <v>40938</v>
          </cell>
          <cell r="AF52">
            <v>40448</v>
          </cell>
          <cell r="AG52">
            <v>33738</v>
          </cell>
          <cell r="AH52">
            <v>34096</v>
          </cell>
          <cell r="AI52">
            <v>33050</v>
          </cell>
          <cell r="AJ52">
            <v>51698</v>
          </cell>
          <cell r="AK52">
            <v>57382</v>
          </cell>
          <cell r="AL52">
            <v>55430</v>
          </cell>
          <cell r="AM52">
            <v>49247</v>
          </cell>
          <cell r="AN52">
            <v>12557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1641169</v>
          </cell>
          <cell r="L53">
            <v>36848</v>
          </cell>
          <cell r="M53">
            <v>99389</v>
          </cell>
          <cell r="N53">
            <v>137041</v>
          </cell>
          <cell r="O53">
            <v>100986</v>
          </cell>
          <cell r="P53">
            <v>94019</v>
          </cell>
          <cell r="Q53">
            <v>95754</v>
          </cell>
          <cell r="R53">
            <v>108820</v>
          </cell>
          <cell r="S53">
            <v>108845</v>
          </cell>
          <cell r="T53">
            <v>115150</v>
          </cell>
          <cell r="U53">
            <v>123340</v>
          </cell>
          <cell r="V53">
            <v>103279</v>
          </cell>
          <cell r="W53">
            <v>74310</v>
          </cell>
          <cell r="X53">
            <v>65659</v>
          </cell>
          <cell r="Y53">
            <v>70334</v>
          </cell>
          <cell r="Z53">
            <v>54950</v>
          </cell>
          <cell r="AA53">
            <v>47912</v>
          </cell>
          <cell r="AB53">
            <v>31606</v>
          </cell>
          <cell r="AC53">
            <v>30408</v>
          </cell>
          <cell r="AD53">
            <v>24976</v>
          </cell>
          <cell r="AE53">
            <v>25597</v>
          </cell>
          <cell r="AF53">
            <v>16543</v>
          </cell>
          <cell r="AG53">
            <v>11015</v>
          </cell>
          <cell r="AH53">
            <v>6785</v>
          </cell>
          <cell r="AI53">
            <v>5188</v>
          </cell>
          <cell r="AJ53">
            <v>8701</v>
          </cell>
          <cell r="AK53">
            <v>13633</v>
          </cell>
          <cell r="AL53">
            <v>12159</v>
          </cell>
          <cell r="AM53">
            <v>10459</v>
          </cell>
          <cell r="AN53">
            <v>7013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2144517</v>
          </cell>
          <cell r="L54">
            <v>2688</v>
          </cell>
          <cell r="M54">
            <v>54007</v>
          </cell>
          <cell r="N54">
            <v>73633</v>
          </cell>
          <cell r="O54">
            <v>103466</v>
          </cell>
          <cell r="P54">
            <v>97323</v>
          </cell>
          <cell r="Q54">
            <v>49793</v>
          </cell>
          <cell r="R54">
            <v>59306</v>
          </cell>
          <cell r="S54">
            <v>84542</v>
          </cell>
          <cell r="T54">
            <v>63317</v>
          </cell>
          <cell r="U54">
            <v>72644</v>
          </cell>
          <cell r="V54">
            <v>125424</v>
          </cell>
          <cell r="W54">
            <v>64819</v>
          </cell>
          <cell r="X54">
            <v>97312</v>
          </cell>
          <cell r="Y54">
            <v>70177</v>
          </cell>
          <cell r="Z54">
            <v>122226</v>
          </cell>
          <cell r="AA54">
            <v>88794</v>
          </cell>
          <cell r="AB54">
            <v>67378</v>
          </cell>
          <cell r="AC54">
            <v>97621</v>
          </cell>
          <cell r="AD54">
            <v>121688</v>
          </cell>
          <cell r="AE54">
            <v>144678</v>
          </cell>
          <cell r="AF54">
            <v>66746</v>
          </cell>
          <cell r="AG54">
            <v>42944</v>
          </cell>
          <cell r="AH54">
            <v>17959</v>
          </cell>
          <cell r="AI54">
            <v>15304</v>
          </cell>
          <cell r="AJ54">
            <v>19114</v>
          </cell>
          <cell r="AK54">
            <v>31142</v>
          </cell>
          <cell r="AL54">
            <v>86518</v>
          </cell>
          <cell r="AM54">
            <v>103529</v>
          </cell>
          <cell r="AN54">
            <v>90159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895632</v>
          </cell>
          <cell r="L55">
            <v>11405</v>
          </cell>
          <cell r="M55">
            <v>41091</v>
          </cell>
          <cell r="N55">
            <v>34804</v>
          </cell>
          <cell r="O55">
            <v>29898</v>
          </cell>
          <cell r="P55">
            <v>21857</v>
          </cell>
          <cell r="Q55">
            <v>23852</v>
          </cell>
          <cell r="R55">
            <v>43022</v>
          </cell>
          <cell r="S55">
            <v>41731</v>
          </cell>
          <cell r="T55">
            <v>64223</v>
          </cell>
          <cell r="U55">
            <v>51717</v>
          </cell>
          <cell r="V55">
            <v>50379</v>
          </cell>
          <cell r="W55">
            <v>36478</v>
          </cell>
          <cell r="X55">
            <v>41368</v>
          </cell>
          <cell r="Y55">
            <v>42471</v>
          </cell>
          <cell r="Z55">
            <v>49752</v>
          </cell>
          <cell r="AA55">
            <v>47677</v>
          </cell>
          <cell r="AB55">
            <v>27588</v>
          </cell>
          <cell r="AC55">
            <v>24213</v>
          </cell>
          <cell r="AD55">
            <v>31610</v>
          </cell>
          <cell r="AE55">
            <v>18147</v>
          </cell>
          <cell r="AF55">
            <v>14223</v>
          </cell>
          <cell r="AG55">
            <v>12373</v>
          </cell>
          <cell r="AH55">
            <v>12768</v>
          </cell>
          <cell r="AI55">
            <v>8069</v>
          </cell>
          <cell r="AJ55">
            <v>18617</v>
          </cell>
          <cell r="AK55">
            <v>17521</v>
          </cell>
          <cell r="AL55">
            <v>28889</v>
          </cell>
          <cell r="AM55">
            <v>28486</v>
          </cell>
          <cell r="AN55">
            <v>21403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27</v>
          </cell>
          <cell r="AB58">
            <v>27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102</v>
          </cell>
          <cell r="T61">
            <v>102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250</v>
          </cell>
          <cell r="V67">
            <v>250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822</v>
          </cell>
          <cell r="AI69">
            <v>822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123</v>
          </cell>
          <cell r="O70">
            <v>49</v>
          </cell>
          <cell r="S70">
            <v>74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35886139</v>
          </cell>
          <cell r="L74">
            <v>739279</v>
          </cell>
          <cell r="M74">
            <v>1600856</v>
          </cell>
          <cell r="N74">
            <v>1633574</v>
          </cell>
          <cell r="O74">
            <v>1562368</v>
          </cell>
          <cell r="P74">
            <v>1580465</v>
          </cell>
          <cell r="Q74">
            <v>1676276</v>
          </cell>
          <cell r="R74">
            <v>1766132</v>
          </cell>
          <cell r="S74">
            <v>1653800</v>
          </cell>
          <cell r="T74">
            <v>1902571</v>
          </cell>
          <cell r="U74">
            <v>1668647</v>
          </cell>
          <cell r="V74">
            <v>1257902</v>
          </cell>
          <cell r="W74">
            <v>1247781</v>
          </cell>
          <cell r="X74">
            <v>1283102</v>
          </cell>
          <cell r="Y74">
            <v>1184369</v>
          </cell>
          <cell r="Z74">
            <v>1067199</v>
          </cell>
          <cell r="AA74">
            <v>1044814</v>
          </cell>
          <cell r="AB74">
            <v>1133960</v>
          </cell>
          <cell r="AC74">
            <v>1082949</v>
          </cell>
          <cell r="AD74">
            <v>983002</v>
          </cell>
          <cell r="AE74">
            <v>803101</v>
          </cell>
          <cell r="AF74">
            <v>853608</v>
          </cell>
          <cell r="AG74">
            <v>764484</v>
          </cell>
          <cell r="AH74">
            <v>733167</v>
          </cell>
          <cell r="AI74">
            <v>793772</v>
          </cell>
          <cell r="AJ74">
            <v>1155161</v>
          </cell>
          <cell r="AK74">
            <v>1437061</v>
          </cell>
          <cell r="AL74">
            <v>1417264</v>
          </cell>
          <cell r="AM74">
            <v>1324199</v>
          </cell>
          <cell r="AN74">
            <v>535092</v>
          </cell>
          <cell r="AO74">
            <v>184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427418</v>
          </cell>
          <cell r="L75">
            <v>6978</v>
          </cell>
          <cell r="M75">
            <v>19493</v>
          </cell>
          <cell r="N75">
            <v>16945</v>
          </cell>
          <cell r="O75">
            <v>22023</v>
          </cell>
          <cell r="P75">
            <v>28543</v>
          </cell>
          <cell r="Q75">
            <v>18312</v>
          </cell>
          <cell r="R75">
            <v>24760</v>
          </cell>
          <cell r="S75">
            <v>11689</v>
          </cell>
          <cell r="T75">
            <v>31676</v>
          </cell>
          <cell r="U75">
            <v>29788</v>
          </cell>
          <cell r="V75">
            <v>35150</v>
          </cell>
          <cell r="W75">
            <v>21191</v>
          </cell>
          <cell r="X75">
            <v>21098</v>
          </cell>
          <cell r="Y75">
            <v>16453</v>
          </cell>
          <cell r="Z75">
            <v>32717</v>
          </cell>
          <cell r="AA75">
            <v>8804</v>
          </cell>
          <cell r="AB75">
            <v>11238</v>
          </cell>
          <cell r="AC75">
            <v>9501</v>
          </cell>
          <cell r="AD75">
            <v>8011</v>
          </cell>
          <cell r="AE75">
            <v>9779</v>
          </cell>
          <cell r="AF75">
            <v>5988</v>
          </cell>
          <cell r="AG75">
            <v>4936</v>
          </cell>
          <cell r="AH75">
            <v>8022</v>
          </cell>
          <cell r="AI75">
            <v>4549</v>
          </cell>
          <cell r="AJ75">
            <v>3438</v>
          </cell>
          <cell r="AK75">
            <v>4520</v>
          </cell>
          <cell r="AL75">
            <v>2538</v>
          </cell>
          <cell r="AM75">
            <v>5108</v>
          </cell>
          <cell r="AN75">
            <v>4170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5371230</v>
          </cell>
          <cell r="L76">
            <v>99369</v>
          </cell>
          <cell r="M76">
            <v>230223</v>
          </cell>
          <cell r="N76">
            <v>247159</v>
          </cell>
          <cell r="O76">
            <v>218276</v>
          </cell>
          <cell r="P76">
            <v>215255</v>
          </cell>
          <cell r="Q76">
            <v>217900</v>
          </cell>
          <cell r="R76">
            <v>251463</v>
          </cell>
          <cell r="S76">
            <v>241235</v>
          </cell>
          <cell r="T76">
            <v>282559</v>
          </cell>
          <cell r="U76">
            <v>245779</v>
          </cell>
          <cell r="V76">
            <v>189712</v>
          </cell>
          <cell r="W76">
            <v>210927</v>
          </cell>
          <cell r="X76">
            <v>206302</v>
          </cell>
          <cell r="Y76">
            <v>193139</v>
          </cell>
          <cell r="Z76">
            <v>160928</v>
          </cell>
          <cell r="AA76">
            <v>167816</v>
          </cell>
          <cell r="AB76">
            <v>176776</v>
          </cell>
          <cell r="AC76">
            <v>161313</v>
          </cell>
          <cell r="AD76">
            <v>128760</v>
          </cell>
          <cell r="AE76">
            <v>121965</v>
          </cell>
          <cell r="AF76">
            <v>135584</v>
          </cell>
          <cell r="AG76">
            <v>112919</v>
          </cell>
          <cell r="AH76">
            <v>129119</v>
          </cell>
          <cell r="AI76">
            <v>135055</v>
          </cell>
          <cell r="AJ76">
            <v>202378</v>
          </cell>
          <cell r="AK76">
            <v>228051</v>
          </cell>
          <cell r="AL76">
            <v>224220</v>
          </cell>
          <cell r="AM76">
            <v>181702</v>
          </cell>
          <cell r="AN76">
            <v>55346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3212788</v>
          </cell>
          <cell r="L77">
            <v>93322</v>
          </cell>
          <cell r="M77">
            <v>248834</v>
          </cell>
          <cell r="N77">
            <v>289047</v>
          </cell>
          <cell r="O77">
            <v>215456</v>
          </cell>
          <cell r="P77">
            <v>156850</v>
          </cell>
          <cell r="Q77">
            <v>166910</v>
          </cell>
          <cell r="R77">
            <v>203321</v>
          </cell>
          <cell r="S77">
            <v>192071</v>
          </cell>
          <cell r="T77">
            <v>215668</v>
          </cell>
          <cell r="U77">
            <v>200145</v>
          </cell>
          <cell r="V77">
            <v>156732</v>
          </cell>
          <cell r="W77">
            <v>114019</v>
          </cell>
          <cell r="X77">
            <v>102254</v>
          </cell>
          <cell r="Y77">
            <v>90847</v>
          </cell>
          <cell r="Z77">
            <v>75246</v>
          </cell>
          <cell r="AA77">
            <v>74134</v>
          </cell>
          <cell r="AB77">
            <v>64195</v>
          </cell>
          <cell r="AC77">
            <v>73662</v>
          </cell>
          <cell r="AD77">
            <v>59648</v>
          </cell>
          <cell r="AE77">
            <v>60200</v>
          </cell>
          <cell r="AF77">
            <v>66402</v>
          </cell>
          <cell r="AG77">
            <v>30130</v>
          </cell>
          <cell r="AH77">
            <v>21246</v>
          </cell>
          <cell r="AI77">
            <v>29929</v>
          </cell>
          <cell r="AJ77">
            <v>27757</v>
          </cell>
          <cell r="AK77">
            <v>45932</v>
          </cell>
          <cell r="AL77">
            <v>59959</v>
          </cell>
          <cell r="AM77">
            <v>52947</v>
          </cell>
          <cell r="AN77">
            <v>25925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11082498</v>
          </cell>
          <cell r="L78">
            <v>50687</v>
          </cell>
          <cell r="M78">
            <v>332513</v>
          </cell>
          <cell r="N78">
            <v>506607</v>
          </cell>
          <cell r="O78">
            <v>542757</v>
          </cell>
          <cell r="P78">
            <v>396723</v>
          </cell>
          <cell r="Q78">
            <v>294883</v>
          </cell>
          <cell r="R78">
            <v>315803</v>
          </cell>
          <cell r="S78">
            <v>602147</v>
          </cell>
          <cell r="T78">
            <v>568835</v>
          </cell>
          <cell r="U78">
            <v>583439</v>
          </cell>
          <cell r="V78">
            <v>533760</v>
          </cell>
          <cell r="W78">
            <v>371667</v>
          </cell>
          <cell r="X78">
            <v>361925</v>
          </cell>
          <cell r="Y78">
            <v>515609</v>
          </cell>
          <cell r="Z78">
            <v>422537</v>
          </cell>
          <cell r="AA78">
            <v>451977</v>
          </cell>
          <cell r="AB78">
            <v>313830</v>
          </cell>
          <cell r="AC78">
            <v>354016</v>
          </cell>
          <cell r="AD78">
            <v>451331</v>
          </cell>
          <cell r="AE78">
            <v>418237</v>
          </cell>
          <cell r="AF78">
            <v>584431</v>
          </cell>
          <cell r="AG78">
            <v>349108</v>
          </cell>
          <cell r="AH78">
            <v>163788</v>
          </cell>
          <cell r="AI78">
            <v>115323</v>
          </cell>
          <cell r="AJ78">
            <v>144072</v>
          </cell>
          <cell r="AK78">
            <v>134276</v>
          </cell>
          <cell r="AL78">
            <v>284607</v>
          </cell>
          <cell r="AM78">
            <v>419646</v>
          </cell>
          <cell r="AN78">
            <v>358706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2664118</v>
          </cell>
          <cell r="L79">
            <v>56079</v>
          </cell>
          <cell r="M79">
            <v>127873</v>
          </cell>
          <cell r="N79">
            <v>110035</v>
          </cell>
          <cell r="O79">
            <v>80549</v>
          </cell>
          <cell r="P79">
            <v>118897</v>
          </cell>
          <cell r="Q79">
            <v>119212</v>
          </cell>
          <cell r="R79">
            <v>148562</v>
          </cell>
          <cell r="S79">
            <v>156082</v>
          </cell>
          <cell r="T79">
            <v>152500</v>
          </cell>
          <cell r="U79">
            <v>168784</v>
          </cell>
          <cell r="V79">
            <v>133428</v>
          </cell>
          <cell r="W79">
            <v>112096</v>
          </cell>
          <cell r="X79">
            <v>90920</v>
          </cell>
          <cell r="Y79">
            <v>120263</v>
          </cell>
          <cell r="Z79">
            <v>138483</v>
          </cell>
          <cell r="AA79">
            <v>119722</v>
          </cell>
          <cell r="AB79">
            <v>88938</v>
          </cell>
          <cell r="AC79">
            <v>61529</v>
          </cell>
          <cell r="AD79">
            <v>63369</v>
          </cell>
          <cell r="AE79">
            <v>53800</v>
          </cell>
          <cell r="AF79">
            <v>33093</v>
          </cell>
          <cell r="AG79">
            <v>33163</v>
          </cell>
          <cell r="AH79">
            <v>28119</v>
          </cell>
          <cell r="AI79">
            <v>45630</v>
          </cell>
          <cell r="AJ79">
            <v>36167</v>
          </cell>
          <cell r="AK79">
            <v>65383</v>
          </cell>
          <cell r="AL79">
            <v>62379</v>
          </cell>
          <cell r="AM79">
            <v>83227</v>
          </cell>
          <cell r="AN79">
            <v>51657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331</v>
          </cell>
          <cell r="N80">
            <v>199</v>
          </cell>
          <cell r="U80">
            <v>89</v>
          </cell>
          <cell r="W80">
            <v>43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251</v>
          </cell>
          <cell r="P81">
            <v>60</v>
          </cell>
          <cell r="W81">
            <v>191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699</v>
          </cell>
          <cell r="M82">
            <v>219</v>
          </cell>
          <cell r="P82">
            <v>347</v>
          </cell>
          <cell r="Q82">
            <v>133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30</v>
          </cell>
          <cell r="M83">
            <v>30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474</v>
          </cell>
          <cell r="P85">
            <v>307</v>
          </cell>
          <cell r="U85">
            <v>167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1129</v>
          </cell>
          <cell r="L89">
            <v>50</v>
          </cell>
          <cell r="Q89">
            <v>91</v>
          </cell>
          <cell r="R89">
            <v>52</v>
          </cell>
          <cell r="U89">
            <v>291</v>
          </cell>
          <cell r="V89">
            <v>388</v>
          </cell>
          <cell r="W89">
            <v>149</v>
          </cell>
          <cell r="X89">
            <v>43</v>
          </cell>
          <cell r="AA89">
            <v>65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1798</v>
          </cell>
          <cell r="L90">
            <v>259</v>
          </cell>
          <cell r="M90">
            <v>562</v>
          </cell>
          <cell r="Q90">
            <v>490</v>
          </cell>
          <cell r="V90">
            <v>194</v>
          </cell>
          <cell r="AB90">
            <v>187</v>
          </cell>
          <cell r="AE90">
            <v>106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228</v>
          </cell>
          <cell r="M91">
            <v>50</v>
          </cell>
          <cell r="S91">
            <v>122</v>
          </cell>
          <cell r="AA91">
            <v>56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556</v>
          </cell>
          <cell r="O93">
            <v>71</v>
          </cell>
          <cell r="R93">
            <v>367</v>
          </cell>
          <cell r="AB93">
            <v>118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293</v>
          </cell>
          <cell r="M94">
            <v>120</v>
          </cell>
          <cell r="Q94">
            <v>173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14265561</v>
          </cell>
          <cell r="L98">
            <v>376133</v>
          </cell>
          <cell r="M98">
            <v>558605</v>
          </cell>
          <cell r="N98">
            <v>581044</v>
          </cell>
          <cell r="O98">
            <v>546481</v>
          </cell>
          <cell r="P98">
            <v>656513</v>
          </cell>
          <cell r="Q98">
            <v>741324</v>
          </cell>
          <cell r="R98">
            <v>793774</v>
          </cell>
          <cell r="S98">
            <v>716699</v>
          </cell>
          <cell r="T98">
            <v>781819</v>
          </cell>
          <cell r="U98">
            <v>749588</v>
          </cell>
          <cell r="V98">
            <v>637230</v>
          </cell>
          <cell r="W98">
            <v>676367</v>
          </cell>
          <cell r="X98">
            <v>619961</v>
          </cell>
          <cell r="Y98">
            <v>538709</v>
          </cell>
          <cell r="Z98">
            <v>484868</v>
          </cell>
          <cell r="AA98">
            <v>447974</v>
          </cell>
          <cell r="AB98">
            <v>441185</v>
          </cell>
          <cell r="AC98">
            <v>452744</v>
          </cell>
          <cell r="AD98">
            <v>428312</v>
          </cell>
          <cell r="AE98">
            <v>401902</v>
          </cell>
          <cell r="AF98">
            <v>375019</v>
          </cell>
          <cell r="AG98">
            <v>292087</v>
          </cell>
          <cell r="AH98">
            <v>284481</v>
          </cell>
          <cell r="AI98">
            <v>309550</v>
          </cell>
          <cell r="AJ98">
            <v>288630</v>
          </cell>
          <cell r="AK98">
            <v>350689</v>
          </cell>
          <cell r="AL98">
            <v>327374</v>
          </cell>
          <cell r="AM98">
            <v>326578</v>
          </cell>
          <cell r="AN98">
            <v>79921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43543</v>
          </cell>
          <cell r="L99">
            <v>1974</v>
          </cell>
          <cell r="M99">
            <v>1511</v>
          </cell>
          <cell r="N99">
            <v>5400</v>
          </cell>
          <cell r="O99">
            <v>2348</v>
          </cell>
          <cell r="P99">
            <v>1097</v>
          </cell>
          <cell r="Q99">
            <v>626</v>
          </cell>
          <cell r="R99">
            <v>2267</v>
          </cell>
          <cell r="S99">
            <v>2455</v>
          </cell>
          <cell r="T99">
            <v>2332</v>
          </cell>
          <cell r="U99">
            <v>601</v>
          </cell>
          <cell r="V99">
            <v>541</v>
          </cell>
          <cell r="W99">
            <v>1046</v>
          </cell>
          <cell r="X99">
            <v>3294</v>
          </cell>
          <cell r="Y99">
            <v>2083</v>
          </cell>
          <cell r="Z99">
            <v>3574</v>
          </cell>
          <cell r="AA99">
            <v>1217</v>
          </cell>
          <cell r="AB99">
            <v>1581</v>
          </cell>
          <cell r="AC99">
            <v>2169</v>
          </cell>
          <cell r="AD99">
            <v>1900</v>
          </cell>
          <cell r="AE99">
            <v>1264</v>
          </cell>
          <cell r="AF99">
            <v>864</v>
          </cell>
          <cell r="AG99">
            <v>1381</v>
          </cell>
          <cell r="AH99">
            <v>312</v>
          </cell>
          <cell r="AI99">
            <v>404</v>
          </cell>
          <cell r="AJ99">
            <v>291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1109781</v>
          </cell>
          <cell r="L100">
            <v>22473</v>
          </cell>
          <cell r="M100">
            <v>33284</v>
          </cell>
          <cell r="N100">
            <v>39555</v>
          </cell>
          <cell r="O100">
            <v>42119</v>
          </cell>
          <cell r="P100">
            <v>43485</v>
          </cell>
          <cell r="Q100">
            <v>46756</v>
          </cell>
          <cell r="R100">
            <v>56455</v>
          </cell>
          <cell r="S100">
            <v>53483</v>
          </cell>
          <cell r="T100">
            <v>59141</v>
          </cell>
          <cell r="U100">
            <v>51820</v>
          </cell>
          <cell r="V100">
            <v>43850</v>
          </cell>
          <cell r="W100">
            <v>45627</v>
          </cell>
          <cell r="X100">
            <v>46290</v>
          </cell>
          <cell r="Y100">
            <v>34043</v>
          </cell>
          <cell r="Z100">
            <v>36996</v>
          </cell>
          <cell r="AA100">
            <v>39207</v>
          </cell>
          <cell r="AB100">
            <v>47133</v>
          </cell>
          <cell r="AC100">
            <v>55863</v>
          </cell>
          <cell r="AD100">
            <v>46296</v>
          </cell>
          <cell r="AE100">
            <v>38756</v>
          </cell>
          <cell r="AF100">
            <v>39582</v>
          </cell>
          <cell r="AG100">
            <v>33487</v>
          </cell>
          <cell r="AH100">
            <v>23784</v>
          </cell>
          <cell r="AI100">
            <v>23747</v>
          </cell>
          <cell r="AJ100">
            <v>23187</v>
          </cell>
          <cell r="AK100">
            <v>28504</v>
          </cell>
          <cell r="AL100">
            <v>27260</v>
          </cell>
          <cell r="AM100">
            <v>21552</v>
          </cell>
          <cell r="AN100">
            <v>6046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1152012</v>
          </cell>
          <cell r="L101">
            <v>26634</v>
          </cell>
          <cell r="M101">
            <v>63988</v>
          </cell>
          <cell r="N101">
            <v>76592</v>
          </cell>
          <cell r="O101">
            <v>51221</v>
          </cell>
          <cell r="P101">
            <v>51315</v>
          </cell>
          <cell r="Q101">
            <v>54593</v>
          </cell>
          <cell r="R101">
            <v>48352</v>
          </cell>
          <cell r="S101">
            <v>73634</v>
          </cell>
          <cell r="T101">
            <v>85965</v>
          </cell>
          <cell r="U101">
            <v>84221</v>
          </cell>
          <cell r="V101">
            <v>74865</v>
          </cell>
          <cell r="W101">
            <v>49391</v>
          </cell>
          <cell r="X101">
            <v>54739</v>
          </cell>
          <cell r="Y101">
            <v>62333</v>
          </cell>
          <cell r="Z101">
            <v>51820</v>
          </cell>
          <cell r="AA101">
            <v>36239</v>
          </cell>
          <cell r="AB101">
            <v>32909</v>
          </cell>
          <cell r="AC101">
            <v>33151</v>
          </cell>
          <cell r="AD101">
            <v>29691</v>
          </cell>
          <cell r="AE101">
            <v>32605</v>
          </cell>
          <cell r="AF101">
            <v>19932</v>
          </cell>
          <cell r="AG101">
            <v>12125</v>
          </cell>
          <cell r="AH101">
            <v>5363</v>
          </cell>
          <cell r="AI101">
            <v>6829</v>
          </cell>
          <cell r="AJ101">
            <v>6964</v>
          </cell>
          <cell r="AK101">
            <v>8838</v>
          </cell>
          <cell r="AL101">
            <v>5261</v>
          </cell>
          <cell r="AM101">
            <v>7418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965757</v>
          </cell>
          <cell r="L102">
            <v>6626</v>
          </cell>
          <cell r="M102">
            <v>46398</v>
          </cell>
          <cell r="N102">
            <v>69001</v>
          </cell>
          <cell r="O102">
            <v>47082</v>
          </cell>
          <cell r="P102">
            <v>32319</v>
          </cell>
          <cell r="Q102">
            <v>56992</v>
          </cell>
          <cell r="R102">
            <v>28694</v>
          </cell>
          <cell r="S102">
            <v>31695</v>
          </cell>
          <cell r="T102">
            <v>14982</v>
          </cell>
          <cell r="U102">
            <v>61102</v>
          </cell>
          <cell r="V102">
            <v>42633</v>
          </cell>
          <cell r="W102">
            <v>47971</v>
          </cell>
          <cell r="X102">
            <v>37746</v>
          </cell>
          <cell r="Y102">
            <v>75184</v>
          </cell>
          <cell r="Z102">
            <v>50266</v>
          </cell>
          <cell r="AA102">
            <v>30458</v>
          </cell>
          <cell r="AB102">
            <v>46960</v>
          </cell>
          <cell r="AC102">
            <v>29209</v>
          </cell>
          <cell r="AD102">
            <v>34957</v>
          </cell>
          <cell r="AE102">
            <v>36939</v>
          </cell>
          <cell r="AF102">
            <v>55458</v>
          </cell>
          <cell r="AG102">
            <v>16639</v>
          </cell>
          <cell r="AH102">
            <v>28952</v>
          </cell>
          <cell r="AI102">
            <v>3259</v>
          </cell>
          <cell r="AJ102">
            <v>20048</v>
          </cell>
          <cell r="AK102">
            <v>3978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592573</v>
          </cell>
          <cell r="L103">
            <v>9062</v>
          </cell>
          <cell r="M103">
            <v>20720</v>
          </cell>
          <cell r="N103">
            <v>21305</v>
          </cell>
          <cell r="O103">
            <v>23089</v>
          </cell>
          <cell r="P103">
            <v>14735</v>
          </cell>
          <cell r="Q103">
            <v>20555</v>
          </cell>
          <cell r="R103">
            <v>21050</v>
          </cell>
          <cell r="S103">
            <v>28680</v>
          </cell>
          <cell r="T103">
            <v>38999</v>
          </cell>
          <cell r="U103">
            <v>43286</v>
          </cell>
          <cell r="V103">
            <v>32506</v>
          </cell>
          <cell r="W103">
            <v>34209</v>
          </cell>
          <cell r="X103">
            <v>41949</v>
          </cell>
          <cell r="Y103">
            <v>36304</v>
          </cell>
          <cell r="Z103">
            <v>47003</v>
          </cell>
          <cell r="AA103">
            <v>37169</v>
          </cell>
          <cell r="AB103">
            <v>23361</v>
          </cell>
          <cell r="AC103">
            <v>20229</v>
          </cell>
          <cell r="AD103">
            <v>20701</v>
          </cell>
          <cell r="AE103">
            <v>13634</v>
          </cell>
          <cell r="AF103">
            <v>9164</v>
          </cell>
          <cell r="AG103">
            <v>4608</v>
          </cell>
          <cell r="AH103">
            <v>5346</v>
          </cell>
          <cell r="AI103">
            <v>2678</v>
          </cell>
          <cell r="AJ103">
            <v>4242</v>
          </cell>
          <cell r="AK103">
            <v>6746</v>
          </cell>
          <cell r="AL103">
            <v>3263</v>
          </cell>
          <cell r="AM103">
            <v>5238</v>
          </cell>
          <cell r="AN103">
            <v>2742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108</v>
          </cell>
          <cell r="M106">
            <v>108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119</v>
          </cell>
          <cell r="S107">
            <v>119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132</v>
          </cell>
          <cell r="T109">
            <v>132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81</v>
          </cell>
          <cell r="M113">
            <v>81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30</v>
          </cell>
          <cell r="AJ116">
            <v>30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33</v>
          </cell>
          <cell r="L118">
            <v>33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16274921</v>
          </cell>
          <cell r="L122">
            <v>351478</v>
          </cell>
          <cell r="M122">
            <v>686775</v>
          </cell>
          <cell r="N122">
            <v>628234</v>
          </cell>
          <cell r="O122">
            <v>621924</v>
          </cell>
          <cell r="P122">
            <v>703605</v>
          </cell>
          <cell r="Q122">
            <v>729879</v>
          </cell>
          <cell r="R122">
            <v>771933</v>
          </cell>
          <cell r="S122">
            <v>670849</v>
          </cell>
          <cell r="T122">
            <v>879682</v>
          </cell>
          <cell r="U122">
            <v>845676</v>
          </cell>
          <cell r="V122">
            <v>668875</v>
          </cell>
          <cell r="W122">
            <v>785080</v>
          </cell>
          <cell r="X122">
            <v>764623</v>
          </cell>
          <cell r="Y122">
            <v>649377</v>
          </cell>
          <cell r="Z122">
            <v>555968</v>
          </cell>
          <cell r="AA122">
            <v>545636</v>
          </cell>
          <cell r="AB122">
            <v>556380</v>
          </cell>
          <cell r="AC122">
            <v>530170</v>
          </cell>
          <cell r="AD122">
            <v>500866</v>
          </cell>
          <cell r="AE122">
            <v>424970</v>
          </cell>
          <cell r="AF122">
            <v>453872</v>
          </cell>
          <cell r="AG122">
            <v>388991</v>
          </cell>
          <cell r="AH122">
            <v>358704</v>
          </cell>
          <cell r="AI122">
            <v>371853</v>
          </cell>
          <cell r="AJ122">
            <v>385907</v>
          </cell>
          <cell r="AK122">
            <v>442631</v>
          </cell>
          <cell r="AL122">
            <v>432118</v>
          </cell>
          <cell r="AM122">
            <v>416601</v>
          </cell>
          <cell r="AN122">
            <v>151966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193570</v>
          </cell>
          <cell r="L123">
            <v>16351</v>
          </cell>
          <cell r="M123">
            <v>7178</v>
          </cell>
          <cell r="N123">
            <v>2401</v>
          </cell>
          <cell r="O123">
            <v>3435</v>
          </cell>
          <cell r="P123">
            <v>5121</v>
          </cell>
          <cell r="Q123">
            <v>6247</v>
          </cell>
          <cell r="R123">
            <v>11675</v>
          </cell>
          <cell r="S123">
            <v>13083</v>
          </cell>
          <cell r="T123">
            <v>19286</v>
          </cell>
          <cell r="U123">
            <v>19613</v>
          </cell>
          <cell r="V123">
            <v>9600</v>
          </cell>
          <cell r="W123">
            <v>11288</v>
          </cell>
          <cell r="X123">
            <v>3086</v>
          </cell>
          <cell r="Y123">
            <v>7363</v>
          </cell>
          <cell r="Z123">
            <v>5025</v>
          </cell>
          <cell r="AA123">
            <v>9930</v>
          </cell>
          <cell r="AB123">
            <v>7665</v>
          </cell>
          <cell r="AC123">
            <v>9149</v>
          </cell>
          <cell r="AD123">
            <v>5681</v>
          </cell>
          <cell r="AE123">
            <v>4630</v>
          </cell>
          <cell r="AF123">
            <v>1717</v>
          </cell>
          <cell r="AG123">
            <v>2266</v>
          </cell>
          <cell r="AH123">
            <v>2261</v>
          </cell>
          <cell r="AI123">
            <v>2489</v>
          </cell>
          <cell r="AJ123">
            <v>2644</v>
          </cell>
          <cell r="AK123">
            <v>1123</v>
          </cell>
          <cell r="AL123">
            <v>2278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1381355</v>
          </cell>
          <cell r="L124">
            <v>30007</v>
          </cell>
          <cell r="M124">
            <v>41551</v>
          </cell>
          <cell r="N124">
            <v>35993</v>
          </cell>
          <cell r="O124">
            <v>40402</v>
          </cell>
          <cell r="P124">
            <v>50232</v>
          </cell>
          <cell r="Q124">
            <v>58017</v>
          </cell>
          <cell r="R124">
            <v>60253</v>
          </cell>
          <cell r="S124">
            <v>57988</v>
          </cell>
          <cell r="T124">
            <v>77926</v>
          </cell>
          <cell r="U124">
            <v>82167</v>
          </cell>
          <cell r="V124">
            <v>55765</v>
          </cell>
          <cell r="W124">
            <v>71959</v>
          </cell>
          <cell r="X124">
            <v>64395</v>
          </cell>
          <cell r="Y124">
            <v>60117</v>
          </cell>
          <cell r="Z124">
            <v>53891</v>
          </cell>
          <cell r="AA124">
            <v>48234</v>
          </cell>
          <cell r="AB124">
            <v>44285</v>
          </cell>
          <cell r="AC124">
            <v>45922</v>
          </cell>
          <cell r="AD124">
            <v>39227</v>
          </cell>
          <cell r="AE124">
            <v>40535</v>
          </cell>
          <cell r="AF124">
            <v>44702</v>
          </cell>
          <cell r="AG124">
            <v>32984</v>
          </cell>
          <cell r="AH124">
            <v>38583</v>
          </cell>
          <cell r="AI124">
            <v>40404</v>
          </cell>
          <cell r="AJ124">
            <v>34635</v>
          </cell>
          <cell r="AK124">
            <v>43625</v>
          </cell>
          <cell r="AL124">
            <v>36642</v>
          </cell>
          <cell r="AM124">
            <v>37484</v>
          </cell>
          <cell r="AN124">
            <v>13430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1232979</v>
          </cell>
          <cell r="L125">
            <v>22383</v>
          </cell>
          <cell r="M125">
            <v>69053</v>
          </cell>
          <cell r="N125">
            <v>95433</v>
          </cell>
          <cell r="O125">
            <v>71927</v>
          </cell>
          <cell r="P125">
            <v>89301</v>
          </cell>
          <cell r="Q125">
            <v>77304</v>
          </cell>
          <cell r="R125">
            <v>75246</v>
          </cell>
          <cell r="S125">
            <v>97022</v>
          </cell>
          <cell r="T125">
            <v>102809</v>
          </cell>
          <cell r="U125">
            <v>87201</v>
          </cell>
          <cell r="V125">
            <v>80657</v>
          </cell>
          <cell r="W125">
            <v>58905</v>
          </cell>
          <cell r="X125">
            <v>37289</v>
          </cell>
          <cell r="Y125">
            <v>56507</v>
          </cell>
          <cell r="Z125">
            <v>39949</v>
          </cell>
          <cell r="AA125">
            <v>21234</v>
          </cell>
          <cell r="AB125">
            <v>22528</v>
          </cell>
          <cell r="AC125">
            <v>31985</v>
          </cell>
          <cell r="AD125">
            <v>21344</v>
          </cell>
          <cell r="AE125">
            <v>13843</v>
          </cell>
          <cell r="AF125">
            <v>8993</v>
          </cell>
          <cell r="AG125">
            <v>8060</v>
          </cell>
          <cell r="AH125">
            <v>5470</v>
          </cell>
          <cell r="AI125">
            <v>6484</v>
          </cell>
          <cell r="AJ125">
            <v>4302</v>
          </cell>
          <cell r="AK125">
            <v>6837</v>
          </cell>
          <cell r="AL125">
            <v>9007</v>
          </cell>
          <cell r="AM125">
            <v>7292</v>
          </cell>
          <cell r="AN125">
            <v>4614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1436651</v>
          </cell>
          <cell r="L126">
            <v>2155</v>
          </cell>
          <cell r="M126">
            <v>37362</v>
          </cell>
          <cell r="N126">
            <v>55339</v>
          </cell>
          <cell r="O126">
            <v>73144</v>
          </cell>
          <cell r="P126">
            <v>86625</v>
          </cell>
          <cell r="Q126">
            <v>68355</v>
          </cell>
          <cell r="R126">
            <v>57448</v>
          </cell>
          <cell r="S126">
            <v>40036</v>
          </cell>
          <cell r="T126">
            <v>68588</v>
          </cell>
          <cell r="U126">
            <v>76004</v>
          </cell>
          <cell r="V126">
            <v>107374</v>
          </cell>
          <cell r="W126">
            <v>52954</v>
          </cell>
          <cell r="X126">
            <v>68722</v>
          </cell>
          <cell r="Y126">
            <v>56570</v>
          </cell>
          <cell r="Z126">
            <v>74952</v>
          </cell>
          <cell r="AA126">
            <v>73743</v>
          </cell>
          <cell r="AB126">
            <v>51238</v>
          </cell>
          <cell r="AC126">
            <v>55983</v>
          </cell>
          <cell r="AD126">
            <v>72515</v>
          </cell>
          <cell r="AE126">
            <v>56314</v>
          </cell>
          <cell r="AF126">
            <v>43940</v>
          </cell>
          <cell r="AG126">
            <v>42272</v>
          </cell>
          <cell r="AH126">
            <v>34202</v>
          </cell>
          <cell r="AI126">
            <v>13227</v>
          </cell>
          <cell r="AJ126">
            <v>23624</v>
          </cell>
          <cell r="AK126">
            <v>9432</v>
          </cell>
          <cell r="AL126">
            <v>15314</v>
          </cell>
          <cell r="AM126">
            <v>10190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865366</v>
          </cell>
          <cell r="L127">
            <v>6817</v>
          </cell>
          <cell r="M127">
            <v>29559</v>
          </cell>
          <cell r="N127">
            <v>21847</v>
          </cell>
          <cell r="O127">
            <v>29512</v>
          </cell>
          <cell r="P127">
            <v>30795</v>
          </cell>
          <cell r="Q127">
            <v>27416</v>
          </cell>
          <cell r="R127">
            <v>42598</v>
          </cell>
          <cell r="S127">
            <v>41637</v>
          </cell>
          <cell r="T127">
            <v>45020</v>
          </cell>
          <cell r="U127">
            <v>59134</v>
          </cell>
          <cell r="V127">
            <v>69840</v>
          </cell>
          <cell r="W127">
            <v>47626</v>
          </cell>
          <cell r="X127">
            <v>48656</v>
          </cell>
          <cell r="Y127">
            <v>54839</v>
          </cell>
          <cell r="Z127">
            <v>57283</v>
          </cell>
          <cell r="AA127">
            <v>50758</v>
          </cell>
          <cell r="AB127">
            <v>29989</v>
          </cell>
          <cell r="AC127">
            <v>33310</v>
          </cell>
          <cell r="AD127">
            <v>27343</v>
          </cell>
          <cell r="AE127">
            <v>20461</v>
          </cell>
          <cell r="AF127">
            <v>25870</v>
          </cell>
          <cell r="AG127">
            <v>11902</v>
          </cell>
          <cell r="AH127">
            <v>7175</v>
          </cell>
          <cell r="AI127">
            <v>5696</v>
          </cell>
          <cell r="AJ127">
            <v>5747</v>
          </cell>
          <cell r="AK127">
            <v>9526</v>
          </cell>
          <cell r="AL127">
            <v>10362</v>
          </cell>
          <cell r="AM127">
            <v>6507</v>
          </cell>
          <cell r="AN127">
            <v>8141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60</v>
          </cell>
          <cell r="O128">
            <v>60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244</v>
          </cell>
          <cell r="M130">
            <v>90</v>
          </cell>
          <cell r="P130">
            <v>154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358</v>
          </cell>
          <cell r="L133">
            <v>131</v>
          </cell>
          <cell r="N133">
            <v>56</v>
          </cell>
          <cell r="O133">
            <v>82</v>
          </cell>
          <cell r="Q133">
            <v>89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131</v>
          </cell>
          <cell r="M140">
            <v>78</v>
          </cell>
          <cell r="Q140">
            <v>53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344</v>
          </cell>
          <cell r="Q141">
            <v>71</v>
          </cell>
          <cell r="S141">
            <v>273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931</v>
          </cell>
          <cell r="L142">
            <v>73</v>
          </cell>
          <cell r="O142">
            <v>362</v>
          </cell>
          <cell r="P142">
            <v>53</v>
          </cell>
          <cell r="Q142">
            <v>287</v>
          </cell>
          <cell r="AJ142">
            <v>156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27839901</v>
          </cell>
          <cell r="L146">
            <v>530474</v>
          </cell>
          <cell r="M146">
            <v>1093751</v>
          </cell>
          <cell r="N146">
            <v>1144857</v>
          </cell>
          <cell r="O146">
            <v>1216533</v>
          </cell>
          <cell r="P146">
            <v>1250912</v>
          </cell>
          <cell r="Q146">
            <v>1349981</v>
          </cell>
          <cell r="R146">
            <v>1500886</v>
          </cell>
          <cell r="S146">
            <v>1345203</v>
          </cell>
          <cell r="T146">
            <v>1465122</v>
          </cell>
          <cell r="U146">
            <v>1330481</v>
          </cell>
          <cell r="V146">
            <v>1013501</v>
          </cell>
          <cell r="W146">
            <v>1080083</v>
          </cell>
          <cell r="X146">
            <v>1003000</v>
          </cell>
          <cell r="Y146">
            <v>921293</v>
          </cell>
          <cell r="Z146">
            <v>852451</v>
          </cell>
          <cell r="AA146">
            <v>851299</v>
          </cell>
          <cell r="AB146">
            <v>798020</v>
          </cell>
          <cell r="AC146">
            <v>762438</v>
          </cell>
          <cell r="AD146">
            <v>854321</v>
          </cell>
          <cell r="AE146">
            <v>770148</v>
          </cell>
          <cell r="AF146">
            <v>781389</v>
          </cell>
          <cell r="AG146">
            <v>695312</v>
          </cell>
          <cell r="AH146">
            <v>665389</v>
          </cell>
          <cell r="AI146">
            <v>584856</v>
          </cell>
          <cell r="AJ146">
            <v>654871</v>
          </cell>
          <cell r="AK146">
            <v>870593</v>
          </cell>
          <cell r="AL146">
            <v>992096</v>
          </cell>
          <cell r="AM146">
            <v>1028636</v>
          </cell>
          <cell r="AN146">
            <v>431654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208159</v>
          </cell>
          <cell r="L147">
            <v>6108</v>
          </cell>
          <cell r="M147">
            <v>40863</v>
          </cell>
          <cell r="N147">
            <v>16036</v>
          </cell>
          <cell r="O147">
            <v>13540</v>
          </cell>
          <cell r="P147">
            <v>5677</v>
          </cell>
          <cell r="Q147">
            <v>8421</v>
          </cell>
          <cell r="R147">
            <v>6982</v>
          </cell>
          <cell r="S147">
            <v>11806</v>
          </cell>
          <cell r="T147">
            <v>9875</v>
          </cell>
          <cell r="U147">
            <v>8928</v>
          </cell>
          <cell r="V147">
            <v>7200</v>
          </cell>
          <cell r="W147">
            <v>5788</v>
          </cell>
          <cell r="X147">
            <v>4794</v>
          </cell>
          <cell r="Y147">
            <v>6011</v>
          </cell>
          <cell r="Z147">
            <v>10077</v>
          </cell>
          <cell r="AA147">
            <v>4852</v>
          </cell>
          <cell r="AB147">
            <v>6598</v>
          </cell>
          <cell r="AC147">
            <v>3398</v>
          </cell>
          <cell r="AD147">
            <v>5074</v>
          </cell>
          <cell r="AE147">
            <v>1710</v>
          </cell>
          <cell r="AF147">
            <v>3242</v>
          </cell>
          <cell r="AG147">
            <v>1876</v>
          </cell>
          <cell r="AH147">
            <v>1499</v>
          </cell>
          <cell r="AI147">
            <v>2333</v>
          </cell>
          <cell r="AJ147">
            <v>995</v>
          </cell>
          <cell r="AK147">
            <v>2020</v>
          </cell>
          <cell r="AL147">
            <v>516</v>
          </cell>
          <cell r="AM147">
            <v>2474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4475267</v>
          </cell>
          <cell r="L148">
            <v>73417</v>
          </cell>
          <cell r="M148">
            <v>168240</v>
          </cell>
          <cell r="N148">
            <v>173741</v>
          </cell>
          <cell r="O148">
            <v>179064</v>
          </cell>
          <cell r="P148">
            <v>179962</v>
          </cell>
          <cell r="Q148">
            <v>184571</v>
          </cell>
          <cell r="R148">
            <v>206820</v>
          </cell>
          <cell r="S148">
            <v>216191</v>
          </cell>
          <cell r="T148">
            <v>238034</v>
          </cell>
          <cell r="U148">
            <v>222333</v>
          </cell>
          <cell r="V148">
            <v>165872</v>
          </cell>
          <cell r="W148">
            <v>193734</v>
          </cell>
          <cell r="X148">
            <v>179997</v>
          </cell>
          <cell r="Y148">
            <v>133446</v>
          </cell>
          <cell r="Z148">
            <v>123213</v>
          </cell>
          <cell r="AA148">
            <v>120052</v>
          </cell>
          <cell r="AB148">
            <v>141128</v>
          </cell>
          <cell r="AC148">
            <v>126099</v>
          </cell>
          <cell r="AD148">
            <v>135738</v>
          </cell>
          <cell r="AE148">
            <v>116530</v>
          </cell>
          <cell r="AF148">
            <v>110750</v>
          </cell>
          <cell r="AG148">
            <v>107281</v>
          </cell>
          <cell r="AH148">
            <v>97859</v>
          </cell>
          <cell r="AI148">
            <v>98220</v>
          </cell>
          <cell r="AJ148">
            <v>128251</v>
          </cell>
          <cell r="AK148">
            <v>175859</v>
          </cell>
          <cell r="AL148">
            <v>200234</v>
          </cell>
          <cell r="AM148">
            <v>215887</v>
          </cell>
          <cell r="AN148">
            <v>62744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1586724</v>
          </cell>
          <cell r="L149">
            <v>31983</v>
          </cell>
          <cell r="M149">
            <v>92041</v>
          </cell>
          <cell r="N149">
            <v>117564</v>
          </cell>
          <cell r="O149">
            <v>121507</v>
          </cell>
          <cell r="P149">
            <v>108725</v>
          </cell>
          <cell r="Q149">
            <v>115516</v>
          </cell>
          <cell r="R149">
            <v>136857</v>
          </cell>
          <cell r="S149">
            <v>98146</v>
          </cell>
          <cell r="T149">
            <v>86784</v>
          </cell>
          <cell r="U149">
            <v>94187</v>
          </cell>
          <cell r="V149">
            <v>90476</v>
          </cell>
          <cell r="W149">
            <v>69426</v>
          </cell>
          <cell r="X149">
            <v>48076</v>
          </cell>
          <cell r="Y149">
            <v>47075</v>
          </cell>
          <cell r="Z149">
            <v>44498</v>
          </cell>
          <cell r="AA149">
            <v>28515</v>
          </cell>
          <cell r="AB149">
            <v>23386</v>
          </cell>
          <cell r="AC149">
            <v>32371</v>
          </cell>
          <cell r="AD149">
            <v>30812</v>
          </cell>
          <cell r="AE149">
            <v>23051</v>
          </cell>
          <cell r="AF149">
            <v>22261</v>
          </cell>
          <cell r="AG149">
            <v>14073</v>
          </cell>
          <cell r="AH149">
            <v>11412</v>
          </cell>
          <cell r="AI149">
            <v>6839</v>
          </cell>
          <cell r="AJ149">
            <v>8859</v>
          </cell>
          <cell r="AK149">
            <v>18968</v>
          </cell>
          <cell r="AL149">
            <v>23048</v>
          </cell>
          <cell r="AM149">
            <v>24221</v>
          </cell>
          <cell r="AN149">
            <v>16047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3199104</v>
          </cell>
          <cell r="L150">
            <v>17854</v>
          </cell>
          <cell r="M150">
            <v>165526</v>
          </cell>
          <cell r="N150">
            <v>210032</v>
          </cell>
          <cell r="O150">
            <v>225292</v>
          </cell>
          <cell r="P150">
            <v>153511</v>
          </cell>
          <cell r="Q150">
            <v>113483</v>
          </cell>
          <cell r="R150">
            <v>135789</v>
          </cell>
          <cell r="S150">
            <v>145985</v>
          </cell>
          <cell r="T150">
            <v>138036</v>
          </cell>
          <cell r="U150">
            <v>149886</v>
          </cell>
          <cell r="V150">
            <v>140095</v>
          </cell>
          <cell r="W150">
            <v>128479</v>
          </cell>
          <cell r="X150">
            <v>126583</v>
          </cell>
          <cell r="Y150">
            <v>97275</v>
          </cell>
          <cell r="Z150">
            <v>132724</v>
          </cell>
          <cell r="AA150">
            <v>161767</v>
          </cell>
          <cell r="AB150">
            <v>106307</v>
          </cell>
          <cell r="AC150">
            <v>122915</v>
          </cell>
          <cell r="AD150">
            <v>99636</v>
          </cell>
          <cell r="AE150">
            <v>98305</v>
          </cell>
          <cell r="AF150">
            <v>87233</v>
          </cell>
          <cell r="AG150">
            <v>58874</v>
          </cell>
          <cell r="AH150">
            <v>25048</v>
          </cell>
          <cell r="AI150">
            <v>20426</v>
          </cell>
          <cell r="AJ150">
            <v>17667</v>
          </cell>
          <cell r="AK150">
            <v>17921</v>
          </cell>
          <cell r="AL150">
            <v>84358</v>
          </cell>
          <cell r="AM150">
            <v>95208</v>
          </cell>
          <cell r="AN150">
            <v>114552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2264775</v>
          </cell>
          <cell r="L151">
            <v>38214</v>
          </cell>
          <cell r="M151">
            <v>112818</v>
          </cell>
          <cell r="N151">
            <v>131447</v>
          </cell>
          <cell r="O151">
            <v>117927</v>
          </cell>
          <cell r="P151">
            <v>111646</v>
          </cell>
          <cell r="Q151">
            <v>113043</v>
          </cell>
          <cell r="R151">
            <v>134569</v>
          </cell>
          <cell r="S151">
            <v>138793</v>
          </cell>
          <cell r="T151">
            <v>139345</v>
          </cell>
          <cell r="U151">
            <v>131199</v>
          </cell>
          <cell r="V151">
            <v>123318</v>
          </cell>
          <cell r="W151">
            <v>104894</v>
          </cell>
          <cell r="X151">
            <v>98368</v>
          </cell>
          <cell r="Y151">
            <v>91376</v>
          </cell>
          <cell r="Z151">
            <v>111378</v>
          </cell>
          <cell r="AA151">
            <v>77043</v>
          </cell>
          <cell r="AB151">
            <v>85085</v>
          </cell>
          <cell r="AC151">
            <v>49553</v>
          </cell>
          <cell r="AD151">
            <v>50251</v>
          </cell>
          <cell r="AE151">
            <v>38880</v>
          </cell>
          <cell r="AF151">
            <v>34254</v>
          </cell>
          <cell r="AG151">
            <v>39728</v>
          </cell>
          <cell r="AH151">
            <v>25290</v>
          </cell>
          <cell r="AI151">
            <v>12349</v>
          </cell>
          <cell r="AJ151">
            <v>12510</v>
          </cell>
          <cell r="AK151">
            <v>32839</v>
          </cell>
          <cell r="AL151">
            <v>39439</v>
          </cell>
          <cell r="AM151">
            <v>36296</v>
          </cell>
          <cell r="AN151">
            <v>32923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133</v>
          </cell>
          <cell r="S152">
            <v>43</v>
          </cell>
          <cell r="T152">
            <v>29</v>
          </cell>
          <cell r="U152">
            <v>61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748</v>
          </cell>
          <cell r="M153">
            <v>495</v>
          </cell>
          <cell r="N153">
            <v>253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593</v>
          </cell>
          <cell r="M154">
            <v>345</v>
          </cell>
          <cell r="N154">
            <v>103</v>
          </cell>
          <cell r="O154">
            <v>85</v>
          </cell>
          <cell r="P154">
            <v>60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162</v>
          </cell>
          <cell r="M155">
            <v>30</v>
          </cell>
          <cell r="P155">
            <v>132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901</v>
          </cell>
          <cell r="Y156">
            <v>901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667</v>
          </cell>
          <cell r="M157">
            <v>181</v>
          </cell>
          <cell r="O157">
            <v>309</v>
          </cell>
          <cell r="Q157">
            <v>73</v>
          </cell>
          <cell r="S157">
            <v>104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755</v>
          </cell>
          <cell r="M164">
            <v>303</v>
          </cell>
          <cell r="O164">
            <v>69</v>
          </cell>
          <cell r="P164">
            <v>40</v>
          </cell>
          <cell r="Q164">
            <v>66</v>
          </cell>
          <cell r="R164">
            <v>110</v>
          </cell>
          <cell r="T164">
            <v>118</v>
          </cell>
          <cell r="AF164">
            <v>49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589</v>
          </cell>
          <cell r="M165">
            <v>126</v>
          </cell>
          <cell r="N165">
            <v>115</v>
          </cell>
          <cell r="O165">
            <v>50</v>
          </cell>
          <cell r="P165">
            <v>298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1685</v>
          </cell>
          <cell r="L166">
            <v>41</v>
          </cell>
          <cell r="M166">
            <v>80</v>
          </cell>
          <cell r="N166">
            <v>341</v>
          </cell>
          <cell r="O166">
            <v>508</v>
          </cell>
          <cell r="P166">
            <v>92</v>
          </cell>
          <cell r="Q166">
            <v>328</v>
          </cell>
          <cell r="S166">
            <v>123</v>
          </cell>
          <cell r="T166">
            <v>68</v>
          </cell>
          <cell r="U166">
            <v>104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39592907</v>
          </cell>
          <cell r="L170">
            <v>709794</v>
          </cell>
          <cell r="M170">
            <v>1636915</v>
          </cell>
          <cell r="N170">
            <v>1811421</v>
          </cell>
          <cell r="O170">
            <v>1847230</v>
          </cell>
          <cell r="P170">
            <v>1653878</v>
          </cell>
          <cell r="Q170">
            <v>1564432</v>
          </cell>
          <cell r="R170">
            <v>1783469</v>
          </cell>
          <cell r="S170">
            <v>1583583</v>
          </cell>
          <cell r="T170">
            <v>1687329</v>
          </cell>
          <cell r="U170">
            <v>1655248</v>
          </cell>
          <cell r="V170">
            <v>1333406</v>
          </cell>
          <cell r="W170">
            <v>1425106</v>
          </cell>
          <cell r="X170">
            <v>1330729</v>
          </cell>
          <cell r="Y170">
            <v>1317630</v>
          </cell>
          <cell r="Z170">
            <v>1212174</v>
          </cell>
          <cell r="AA170">
            <v>1248734</v>
          </cell>
          <cell r="AB170">
            <v>1239389</v>
          </cell>
          <cell r="AC170">
            <v>1272888</v>
          </cell>
          <cell r="AD170">
            <v>1412186</v>
          </cell>
          <cell r="AE170">
            <v>1312964</v>
          </cell>
          <cell r="AF170">
            <v>1261200</v>
          </cell>
          <cell r="AG170">
            <v>1134051</v>
          </cell>
          <cell r="AH170">
            <v>1159022</v>
          </cell>
          <cell r="AI170">
            <v>1251582</v>
          </cell>
          <cell r="AJ170">
            <v>1169509</v>
          </cell>
          <cell r="AK170">
            <v>1365105</v>
          </cell>
          <cell r="AL170">
            <v>1411629</v>
          </cell>
          <cell r="AM170">
            <v>1334698</v>
          </cell>
          <cell r="AN170">
            <v>466346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274365</v>
          </cell>
          <cell r="L171">
            <v>3807</v>
          </cell>
          <cell r="M171">
            <v>15729</v>
          </cell>
          <cell r="N171">
            <v>15702</v>
          </cell>
          <cell r="O171">
            <v>16073</v>
          </cell>
          <cell r="P171">
            <v>15665</v>
          </cell>
          <cell r="Q171">
            <v>19730</v>
          </cell>
          <cell r="R171">
            <v>14686</v>
          </cell>
          <cell r="S171">
            <v>12209</v>
          </cell>
          <cell r="T171">
            <v>13658</v>
          </cell>
          <cell r="U171">
            <v>13466</v>
          </cell>
          <cell r="V171">
            <v>11123</v>
          </cell>
          <cell r="W171">
            <v>16541</v>
          </cell>
          <cell r="X171">
            <v>11858</v>
          </cell>
          <cell r="Y171">
            <v>11662</v>
          </cell>
          <cell r="Z171">
            <v>8031</v>
          </cell>
          <cell r="AA171">
            <v>11542</v>
          </cell>
          <cell r="AB171">
            <v>13133</v>
          </cell>
          <cell r="AC171">
            <v>9487</v>
          </cell>
          <cell r="AD171">
            <v>6750</v>
          </cell>
          <cell r="AE171">
            <v>7618</v>
          </cell>
          <cell r="AF171">
            <v>3851</v>
          </cell>
          <cell r="AG171">
            <v>2365</v>
          </cell>
          <cell r="AH171">
            <v>3304</v>
          </cell>
          <cell r="AI171">
            <v>3961</v>
          </cell>
          <cell r="AJ171">
            <v>2540</v>
          </cell>
          <cell r="AK171">
            <v>3768</v>
          </cell>
          <cell r="AL171">
            <v>586</v>
          </cell>
          <cell r="AM171">
            <v>2997</v>
          </cell>
          <cell r="AN171">
            <v>2523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8243083</v>
          </cell>
          <cell r="L172">
            <v>116211</v>
          </cell>
          <cell r="M172">
            <v>289942</v>
          </cell>
          <cell r="N172">
            <v>309692</v>
          </cell>
          <cell r="O172">
            <v>319531</v>
          </cell>
          <cell r="P172">
            <v>308912</v>
          </cell>
          <cell r="Q172">
            <v>341975</v>
          </cell>
          <cell r="R172">
            <v>361870</v>
          </cell>
          <cell r="S172">
            <v>390860</v>
          </cell>
          <cell r="T172">
            <v>449398</v>
          </cell>
          <cell r="U172">
            <v>398713</v>
          </cell>
          <cell r="V172">
            <v>322021</v>
          </cell>
          <cell r="W172">
            <v>333771</v>
          </cell>
          <cell r="X172">
            <v>312301</v>
          </cell>
          <cell r="Y172">
            <v>285204</v>
          </cell>
          <cell r="Z172">
            <v>276216</v>
          </cell>
          <cell r="AA172">
            <v>264220</v>
          </cell>
          <cell r="AB172">
            <v>272685</v>
          </cell>
          <cell r="AC172">
            <v>282705</v>
          </cell>
          <cell r="AD172">
            <v>323247</v>
          </cell>
          <cell r="AE172">
            <v>279061</v>
          </cell>
          <cell r="AF172">
            <v>260270</v>
          </cell>
          <cell r="AG172">
            <v>213900</v>
          </cell>
          <cell r="AH172">
            <v>254234</v>
          </cell>
          <cell r="AI172">
            <v>239851</v>
          </cell>
          <cell r="AJ172">
            <v>241352</v>
          </cell>
          <cell r="AK172">
            <v>250678</v>
          </cell>
          <cell r="AL172">
            <v>257780</v>
          </cell>
          <cell r="AM172">
            <v>218960</v>
          </cell>
          <cell r="AN172">
            <v>67523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1836852</v>
          </cell>
          <cell r="L173">
            <v>32196</v>
          </cell>
          <cell r="M173">
            <v>111662</v>
          </cell>
          <cell r="N173">
            <v>152617</v>
          </cell>
          <cell r="O173">
            <v>153500</v>
          </cell>
          <cell r="P173">
            <v>208781</v>
          </cell>
          <cell r="Q173">
            <v>177877</v>
          </cell>
          <cell r="R173">
            <v>110848</v>
          </cell>
          <cell r="S173">
            <v>83108</v>
          </cell>
          <cell r="T173">
            <v>67419</v>
          </cell>
          <cell r="U173">
            <v>59474</v>
          </cell>
          <cell r="V173">
            <v>70825</v>
          </cell>
          <cell r="W173">
            <v>49476</v>
          </cell>
          <cell r="X173">
            <v>38051</v>
          </cell>
          <cell r="Y173">
            <v>66190</v>
          </cell>
          <cell r="Z173">
            <v>43995</v>
          </cell>
          <cell r="AA173">
            <v>34844</v>
          </cell>
          <cell r="AB173">
            <v>33263</v>
          </cell>
          <cell r="AC173">
            <v>60907</v>
          </cell>
          <cell r="AD173">
            <v>56844</v>
          </cell>
          <cell r="AE173">
            <v>41013</v>
          </cell>
          <cell r="AF173">
            <v>43532</v>
          </cell>
          <cell r="AG173">
            <v>25040</v>
          </cell>
          <cell r="AH173">
            <v>18474</v>
          </cell>
          <cell r="AI173">
            <v>7970</v>
          </cell>
          <cell r="AJ173">
            <v>9609</v>
          </cell>
          <cell r="AK173">
            <v>18323</v>
          </cell>
          <cell r="AL173">
            <v>22361</v>
          </cell>
          <cell r="AM173">
            <v>19484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5908447</v>
          </cell>
          <cell r="L174">
            <v>22914</v>
          </cell>
          <cell r="M174">
            <v>226098</v>
          </cell>
          <cell r="N174">
            <v>229649</v>
          </cell>
          <cell r="O174">
            <v>393630</v>
          </cell>
          <cell r="P174">
            <v>305896</v>
          </cell>
          <cell r="Q174">
            <v>265721</v>
          </cell>
          <cell r="R174">
            <v>226377</v>
          </cell>
          <cell r="S174">
            <v>254618</v>
          </cell>
          <cell r="T174">
            <v>282696</v>
          </cell>
          <cell r="U174">
            <v>192153</v>
          </cell>
          <cell r="V174">
            <v>202993</v>
          </cell>
          <cell r="W174">
            <v>161126</v>
          </cell>
          <cell r="X174">
            <v>171417</v>
          </cell>
          <cell r="Y174">
            <v>127111</v>
          </cell>
          <cell r="Z174">
            <v>138585</v>
          </cell>
          <cell r="AA174">
            <v>159674</v>
          </cell>
          <cell r="AB174">
            <v>148187</v>
          </cell>
          <cell r="AC174">
            <v>200536</v>
          </cell>
          <cell r="AD174">
            <v>255720</v>
          </cell>
          <cell r="AE174">
            <v>404628</v>
          </cell>
          <cell r="AF174">
            <v>444437</v>
          </cell>
          <cell r="AG174">
            <v>372704</v>
          </cell>
          <cell r="AH174">
            <v>77928</v>
          </cell>
          <cell r="AI174">
            <v>67466</v>
          </cell>
          <cell r="AJ174">
            <v>65573</v>
          </cell>
          <cell r="AK174">
            <v>120530</v>
          </cell>
          <cell r="AL174">
            <v>65414</v>
          </cell>
          <cell r="AM174">
            <v>130125</v>
          </cell>
          <cell r="AN174">
            <v>133732</v>
          </cell>
          <cell r="AO174">
            <v>60809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5104065</v>
          </cell>
          <cell r="L175">
            <v>90827</v>
          </cell>
          <cell r="M175">
            <v>243276</v>
          </cell>
          <cell r="N175">
            <v>300047</v>
          </cell>
          <cell r="O175">
            <v>303612</v>
          </cell>
          <cell r="P175">
            <v>348131</v>
          </cell>
          <cell r="Q175">
            <v>324530</v>
          </cell>
          <cell r="R175">
            <v>272783</v>
          </cell>
          <cell r="S175">
            <v>224705</v>
          </cell>
          <cell r="T175">
            <v>228239</v>
          </cell>
          <cell r="U175">
            <v>257087</v>
          </cell>
          <cell r="V175">
            <v>200269</v>
          </cell>
          <cell r="W175">
            <v>171071</v>
          </cell>
          <cell r="X175">
            <v>175523</v>
          </cell>
          <cell r="Y175">
            <v>166437</v>
          </cell>
          <cell r="Z175">
            <v>196392</v>
          </cell>
          <cell r="AA175">
            <v>164212</v>
          </cell>
          <cell r="AB175">
            <v>136354</v>
          </cell>
          <cell r="AC175">
            <v>149065</v>
          </cell>
          <cell r="AD175">
            <v>153451</v>
          </cell>
          <cell r="AE175">
            <v>164466</v>
          </cell>
          <cell r="AF175">
            <v>152839</v>
          </cell>
          <cell r="AG175">
            <v>132454</v>
          </cell>
          <cell r="AH175">
            <v>92300</v>
          </cell>
          <cell r="AI175">
            <v>73217</v>
          </cell>
          <cell r="AJ175">
            <v>72142</v>
          </cell>
          <cell r="AK175">
            <v>84922</v>
          </cell>
          <cell r="AL175">
            <v>90277</v>
          </cell>
          <cell r="AM175">
            <v>88676</v>
          </cell>
          <cell r="AN175">
            <v>46761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101</v>
          </cell>
          <cell r="M176">
            <v>44</v>
          </cell>
          <cell r="N176">
            <v>33</v>
          </cell>
          <cell r="S176">
            <v>24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328</v>
          </cell>
          <cell r="W177">
            <v>130</v>
          </cell>
          <cell r="AG177">
            <v>198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523</v>
          </cell>
          <cell r="L178">
            <v>115</v>
          </cell>
          <cell r="N178">
            <v>239</v>
          </cell>
          <cell r="O178">
            <v>25</v>
          </cell>
          <cell r="Q178">
            <v>33</v>
          </cell>
          <cell r="R178">
            <v>33</v>
          </cell>
          <cell r="AF178">
            <v>78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462</v>
          </cell>
          <cell r="O179">
            <v>462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456</v>
          </cell>
          <cell r="N181">
            <v>373</v>
          </cell>
          <cell r="O181">
            <v>25</v>
          </cell>
          <cell r="AB181">
            <v>58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285</v>
          </cell>
          <cell r="M186">
            <v>285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157</v>
          </cell>
          <cell r="L188">
            <v>79</v>
          </cell>
          <cell r="M188">
            <v>37</v>
          </cell>
          <cell r="O188">
            <v>41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124</v>
          </cell>
          <cell r="O189">
            <v>124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857</v>
          </cell>
          <cell r="M190">
            <v>407</v>
          </cell>
          <cell r="P190">
            <v>54</v>
          </cell>
          <cell r="Q190">
            <v>117</v>
          </cell>
          <cell r="T190">
            <v>170</v>
          </cell>
          <cell r="Z190">
            <v>109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29395371</v>
          </cell>
          <cell r="L194">
            <v>481313</v>
          </cell>
          <cell r="M194">
            <v>1241008</v>
          </cell>
          <cell r="N194">
            <v>1213915</v>
          </cell>
          <cell r="O194">
            <v>1197092</v>
          </cell>
          <cell r="P194">
            <v>1181800</v>
          </cell>
          <cell r="Q194">
            <v>1247440</v>
          </cell>
          <cell r="R194">
            <v>1291989</v>
          </cell>
          <cell r="S194">
            <v>1169338</v>
          </cell>
          <cell r="T194">
            <v>1231687</v>
          </cell>
          <cell r="U194">
            <v>1154351</v>
          </cell>
          <cell r="V194">
            <v>927443</v>
          </cell>
          <cell r="W194">
            <v>1009519</v>
          </cell>
          <cell r="X194">
            <v>1005258</v>
          </cell>
          <cell r="Y194">
            <v>923077</v>
          </cell>
          <cell r="Z194">
            <v>910419</v>
          </cell>
          <cell r="AA194">
            <v>1019659</v>
          </cell>
          <cell r="AB194">
            <v>1054621</v>
          </cell>
          <cell r="AC194">
            <v>1050282</v>
          </cell>
          <cell r="AD194">
            <v>1144016</v>
          </cell>
          <cell r="AE194">
            <v>1072832</v>
          </cell>
          <cell r="AF194">
            <v>1040593</v>
          </cell>
          <cell r="AG194">
            <v>883849</v>
          </cell>
          <cell r="AH194">
            <v>890126</v>
          </cell>
          <cell r="AI194">
            <v>910702</v>
          </cell>
          <cell r="AJ194">
            <v>909487</v>
          </cell>
          <cell r="AK194">
            <v>1014536</v>
          </cell>
          <cell r="AL194">
            <v>1008299</v>
          </cell>
          <cell r="AM194">
            <v>887934</v>
          </cell>
          <cell r="AN194">
            <v>322786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239924</v>
          </cell>
          <cell r="L195">
            <v>8681</v>
          </cell>
          <cell r="M195">
            <v>16458</v>
          </cell>
          <cell r="N195">
            <v>19029</v>
          </cell>
          <cell r="O195">
            <v>12825</v>
          </cell>
          <cell r="P195">
            <v>15977</v>
          </cell>
          <cell r="Q195">
            <v>12984</v>
          </cell>
          <cell r="R195">
            <v>12261</v>
          </cell>
          <cell r="S195">
            <v>14438</v>
          </cell>
          <cell r="T195">
            <v>8008</v>
          </cell>
          <cell r="U195">
            <v>12151</v>
          </cell>
          <cell r="V195">
            <v>8178</v>
          </cell>
          <cell r="W195">
            <v>5425</v>
          </cell>
          <cell r="X195">
            <v>9422</v>
          </cell>
          <cell r="Y195">
            <v>4924</v>
          </cell>
          <cell r="Z195">
            <v>5464</v>
          </cell>
          <cell r="AA195">
            <v>7565</v>
          </cell>
          <cell r="AB195">
            <v>7631</v>
          </cell>
          <cell r="AC195">
            <v>10727</v>
          </cell>
          <cell r="AD195">
            <v>9862</v>
          </cell>
          <cell r="AE195">
            <v>9574</v>
          </cell>
          <cell r="AF195">
            <v>6238</v>
          </cell>
          <cell r="AG195">
            <v>6880</v>
          </cell>
          <cell r="AH195">
            <v>2092</v>
          </cell>
          <cell r="AI195">
            <v>4354</v>
          </cell>
          <cell r="AJ195">
            <v>1884</v>
          </cell>
          <cell r="AK195">
            <v>2776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6861041</v>
          </cell>
          <cell r="L196">
            <v>112044</v>
          </cell>
          <cell r="M196">
            <v>281325</v>
          </cell>
          <cell r="N196">
            <v>303729</v>
          </cell>
          <cell r="O196">
            <v>283558</v>
          </cell>
          <cell r="P196">
            <v>287361</v>
          </cell>
          <cell r="Q196">
            <v>335172</v>
          </cell>
          <cell r="R196">
            <v>367128</v>
          </cell>
          <cell r="S196">
            <v>335705</v>
          </cell>
          <cell r="T196">
            <v>359530</v>
          </cell>
          <cell r="U196">
            <v>326477</v>
          </cell>
          <cell r="V196">
            <v>293257</v>
          </cell>
          <cell r="W196">
            <v>270867</v>
          </cell>
          <cell r="X196">
            <v>263234</v>
          </cell>
          <cell r="Y196">
            <v>191700</v>
          </cell>
          <cell r="Z196">
            <v>188640</v>
          </cell>
          <cell r="AA196">
            <v>224668</v>
          </cell>
          <cell r="AB196">
            <v>225954</v>
          </cell>
          <cell r="AC196">
            <v>226734</v>
          </cell>
          <cell r="AD196">
            <v>251954</v>
          </cell>
          <cell r="AE196">
            <v>220710</v>
          </cell>
          <cell r="AF196">
            <v>239006</v>
          </cell>
          <cell r="AG196">
            <v>190754</v>
          </cell>
          <cell r="AH196">
            <v>188827</v>
          </cell>
          <cell r="AI196">
            <v>183197</v>
          </cell>
          <cell r="AJ196">
            <v>157108</v>
          </cell>
          <cell r="AK196">
            <v>176790</v>
          </cell>
          <cell r="AL196">
            <v>158975</v>
          </cell>
          <cell r="AM196">
            <v>175542</v>
          </cell>
          <cell r="AN196">
            <v>41095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1472001</v>
          </cell>
          <cell r="L197">
            <v>27293</v>
          </cell>
          <cell r="M197">
            <v>86219</v>
          </cell>
          <cell r="N197">
            <v>128927</v>
          </cell>
          <cell r="O197">
            <v>143755</v>
          </cell>
          <cell r="P197">
            <v>159559</v>
          </cell>
          <cell r="Q197">
            <v>128730</v>
          </cell>
          <cell r="R197">
            <v>102497</v>
          </cell>
          <cell r="S197">
            <v>88982</v>
          </cell>
          <cell r="T197">
            <v>91343</v>
          </cell>
          <cell r="U197">
            <v>81249</v>
          </cell>
          <cell r="V197">
            <v>72090</v>
          </cell>
          <cell r="W197">
            <v>44291</v>
          </cell>
          <cell r="X197">
            <v>40813</v>
          </cell>
          <cell r="Y197">
            <v>46476</v>
          </cell>
          <cell r="Z197">
            <v>36834</v>
          </cell>
          <cell r="AA197">
            <v>19109</v>
          </cell>
          <cell r="AB197">
            <v>19435</v>
          </cell>
          <cell r="AC197">
            <v>37287</v>
          </cell>
          <cell r="AD197">
            <v>28903</v>
          </cell>
          <cell r="AE197">
            <v>18073</v>
          </cell>
          <cell r="AF197">
            <v>16872</v>
          </cell>
          <cell r="AG197">
            <v>18178</v>
          </cell>
          <cell r="AH197">
            <v>6408</v>
          </cell>
          <cell r="AI197">
            <v>6447</v>
          </cell>
          <cell r="AJ197">
            <v>4600</v>
          </cell>
          <cell r="AK197">
            <v>5698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3405594</v>
          </cell>
          <cell r="L198">
            <v>16196</v>
          </cell>
          <cell r="M198">
            <v>142170</v>
          </cell>
          <cell r="N198">
            <v>176574</v>
          </cell>
          <cell r="O198">
            <v>243130</v>
          </cell>
          <cell r="P198">
            <v>192172</v>
          </cell>
          <cell r="Q198">
            <v>135236</v>
          </cell>
          <cell r="R198">
            <v>113327</v>
          </cell>
          <cell r="S198">
            <v>177118</v>
          </cell>
          <cell r="T198">
            <v>122706</v>
          </cell>
          <cell r="U198">
            <v>135206</v>
          </cell>
          <cell r="V198">
            <v>154226</v>
          </cell>
          <cell r="W198">
            <v>124359</v>
          </cell>
          <cell r="X198">
            <v>106802</v>
          </cell>
          <cell r="Y198">
            <v>102921</v>
          </cell>
          <cell r="Z198">
            <v>101827</v>
          </cell>
          <cell r="AA198">
            <v>115971</v>
          </cell>
          <cell r="AB198">
            <v>129233</v>
          </cell>
          <cell r="AC198">
            <v>135266</v>
          </cell>
          <cell r="AD198">
            <v>139765</v>
          </cell>
          <cell r="AE198">
            <v>246357</v>
          </cell>
          <cell r="AF198">
            <v>152017</v>
          </cell>
          <cell r="AG198">
            <v>123695</v>
          </cell>
          <cell r="AH198">
            <v>71962</v>
          </cell>
          <cell r="AI198">
            <v>46318</v>
          </cell>
          <cell r="AJ198">
            <v>31546</v>
          </cell>
          <cell r="AK198">
            <v>64844</v>
          </cell>
          <cell r="AL198">
            <v>32245</v>
          </cell>
          <cell r="AM198">
            <v>33100</v>
          </cell>
          <cell r="AN198">
            <v>39305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3784990</v>
          </cell>
          <cell r="L199">
            <v>56873</v>
          </cell>
          <cell r="M199">
            <v>185313</v>
          </cell>
          <cell r="N199">
            <v>233056</v>
          </cell>
          <cell r="O199">
            <v>192803</v>
          </cell>
          <cell r="P199">
            <v>226267</v>
          </cell>
          <cell r="Q199">
            <v>217871</v>
          </cell>
          <cell r="R199">
            <v>210139</v>
          </cell>
          <cell r="S199">
            <v>206098</v>
          </cell>
          <cell r="T199">
            <v>201951</v>
          </cell>
          <cell r="U199">
            <v>203501</v>
          </cell>
          <cell r="V199">
            <v>192255</v>
          </cell>
          <cell r="W199">
            <v>155847</v>
          </cell>
          <cell r="X199">
            <v>162300</v>
          </cell>
          <cell r="Y199">
            <v>145883</v>
          </cell>
          <cell r="Z199">
            <v>175766</v>
          </cell>
          <cell r="AA199">
            <v>160376</v>
          </cell>
          <cell r="AB199">
            <v>129646</v>
          </cell>
          <cell r="AC199">
            <v>107031</v>
          </cell>
          <cell r="AD199">
            <v>104620</v>
          </cell>
          <cell r="AE199">
            <v>93918</v>
          </cell>
          <cell r="AF199">
            <v>96494</v>
          </cell>
          <cell r="AG199">
            <v>80205</v>
          </cell>
          <cell r="AH199">
            <v>56173</v>
          </cell>
          <cell r="AI199">
            <v>33968</v>
          </cell>
          <cell r="AJ199">
            <v>20858</v>
          </cell>
          <cell r="AK199">
            <v>40377</v>
          </cell>
          <cell r="AL199">
            <v>34129</v>
          </cell>
          <cell r="AM199">
            <v>44126</v>
          </cell>
          <cell r="AN199">
            <v>17146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58</v>
          </cell>
          <cell r="L200">
            <v>18</v>
          </cell>
          <cell r="M200">
            <v>40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338</v>
          </cell>
          <cell r="M201">
            <v>221</v>
          </cell>
          <cell r="N201">
            <v>68</v>
          </cell>
          <cell r="S201">
            <v>49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382</v>
          </cell>
          <cell r="M202">
            <v>105</v>
          </cell>
          <cell r="N202">
            <v>49</v>
          </cell>
          <cell r="O202">
            <v>55</v>
          </cell>
          <cell r="Q202">
            <v>173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314</v>
          </cell>
          <cell r="M205">
            <v>269</v>
          </cell>
          <cell r="N205">
            <v>45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68</v>
          </cell>
          <cell r="P209">
            <v>68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351</v>
          </cell>
          <cell r="N210">
            <v>351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586</v>
          </cell>
          <cell r="L212">
            <v>43</v>
          </cell>
          <cell r="M212">
            <v>125</v>
          </cell>
          <cell r="N212">
            <v>43</v>
          </cell>
          <cell r="P212">
            <v>43</v>
          </cell>
          <cell r="Q212">
            <v>106</v>
          </cell>
          <cell r="R212">
            <v>53</v>
          </cell>
          <cell r="S212">
            <v>32</v>
          </cell>
          <cell r="T212">
            <v>141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429</v>
          </cell>
          <cell r="L213">
            <v>307</v>
          </cell>
          <cell r="M213">
            <v>32</v>
          </cell>
          <cell r="T213">
            <v>90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1788</v>
          </cell>
          <cell r="L214">
            <v>135</v>
          </cell>
          <cell r="M214">
            <v>488</v>
          </cell>
          <cell r="N214">
            <v>170</v>
          </cell>
          <cell r="O214">
            <v>115</v>
          </cell>
          <cell r="P214">
            <v>269</v>
          </cell>
          <cell r="Q214">
            <v>138</v>
          </cell>
          <cell r="R214">
            <v>92</v>
          </cell>
          <cell r="T214">
            <v>219</v>
          </cell>
          <cell r="W214">
            <v>162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29912180</v>
          </cell>
          <cell r="L218">
            <v>416107</v>
          </cell>
          <cell r="M218">
            <v>1056221</v>
          </cell>
          <cell r="N218">
            <v>1131918</v>
          </cell>
          <cell r="O218">
            <v>1146025</v>
          </cell>
          <cell r="P218">
            <v>1105246</v>
          </cell>
          <cell r="Q218">
            <v>1153841</v>
          </cell>
          <cell r="R218">
            <v>1314641</v>
          </cell>
          <cell r="S218">
            <v>1187758</v>
          </cell>
          <cell r="T218">
            <v>1351509</v>
          </cell>
          <cell r="U218">
            <v>1333967</v>
          </cell>
          <cell r="V218">
            <v>1032569</v>
          </cell>
          <cell r="W218">
            <v>1138689</v>
          </cell>
          <cell r="X218">
            <v>1131543</v>
          </cell>
          <cell r="Y218">
            <v>1098692</v>
          </cell>
          <cell r="Z218">
            <v>1010207</v>
          </cell>
          <cell r="AA218">
            <v>1099551</v>
          </cell>
          <cell r="AB218">
            <v>1027048</v>
          </cell>
          <cell r="AC218">
            <v>1018913</v>
          </cell>
          <cell r="AD218">
            <v>1097662</v>
          </cell>
          <cell r="AE218">
            <v>1064587</v>
          </cell>
          <cell r="AF218">
            <v>1028818</v>
          </cell>
          <cell r="AG218">
            <v>883298</v>
          </cell>
          <cell r="AH218">
            <v>896172</v>
          </cell>
          <cell r="AI218">
            <v>946252</v>
          </cell>
          <cell r="AJ218">
            <v>901717</v>
          </cell>
          <cell r="AK218">
            <v>989004</v>
          </cell>
          <cell r="AL218">
            <v>1040285</v>
          </cell>
          <cell r="AM218">
            <v>951292</v>
          </cell>
          <cell r="AN218">
            <v>358648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240576</v>
          </cell>
          <cell r="L219">
            <v>4495</v>
          </cell>
          <cell r="M219">
            <v>8740</v>
          </cell>
          <cell r="N219">
            <v>12443</v>
          </cell>
          <cell r="O219">
            <v>7788</v>
          </cell>
          <cell r="P219">
            <v>17717</v>
          </cell>
          <cell r="Q219">
            <v>9585</v>
          </cell>
          <cell r="R219">
            <v>9614</v>
          </cell>
          <cell r="S219">
            <v>10599</v>
          </cell>
          <cell r="T219">
            <v>9876</v>
          </cell>
          <cell r="U219">
            <v>16020</v>
          </cell>
          <cell r="V219">
            <v>8791</v>
          </cell>
          <cell r="W219">
            <v>9489</v>
          </cell>
          <cell r="X219">
            <v>14112</v>
          </cell>
          <cell r="Y219">
            <v>9623</v>
          </cell>
          <cell r="Z219">
            <v>10458</v>
          </cell>
          <cell r="AA219">
            <v>11562</v>
          </cell>
          <cell r="AB219">
            <v>10504</v>
          </cell>
          <cell r="AC219">
            <v>9451</v>
          </cell>
          <cell r="AD219">
            <v>8604</v>
          </cell>
          <cell r="AE219">
            <v>11907</v>
          </cell>
          <cell r="AF219">
            <v>5376</v>
          </cell>
          <cell r="AG219">
            <v>4002</v>
          </cell>
          <cell r="AH219">
            <v>3044</v>
          </cell>
          <cell r="AI219">
            <v>3548</v>
          </cell>
          <cell r="AJ219">
            <v>3855</v>
          </cell>
          <cell r="AK219">
            <v>2193</v>
          </cell>
          <cell r="AL219">
            <v>3160</v>
          </cell>
          <cell r="AM219">
            <v>3801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6115093</v>
          </cell>
          <cell r="L220">
            <v>94541</v>
          </cell>
          <cell r="M220">
            <v>214053</v>
          </cell>
          <cell r="N220">
            <v>219921</v>
          </cell>
          <cell r="O220">
            <v>228761</v>
          </cell>
          <cell r="P220">
            <v>229122</v>
          </cell>
          <cell r="Q220">
            <v>239215</v>
          </cell>
          <cell r="R220">
            <v>292781</v>
          </cell>
          <cell r="S220">
            <v>289665</v>
          </cell>
          <cell r="T220">
            <v>361546</v>
          </cell>
          <cell r="U220">
            <v>333391</v>
          </cell>
          <cell r="V220">
            <v>276194</v>
          </cell>
          <cell r="W220">
            <v>286562</v>
          </cell>
          <cell r="X220">
            <v>255898</v>
          </cell>
          <cell r="Y220">
            <v>243072</v>
          </cell>
          <cell r="Z220">
            <v>201568</v>
          </cell>
          <cell r="AA220">
            <v>222048</v>
          </cell>
          <cell r="AB220">
            <v>234512</v>
          </cell>
          <cell r="AC220">
            <v>221733</v>
          </cell>
          <cell r="AD220">
            <v>211487</v>
          </cell>
          <cell r="AE220">
            <v>173676</v>
          </cell>
          <cell r="AF220">
            <v>180657</v>
          </cell>
          <cell r="AG220">
            <v>148481</v>
          </cell>
          <cell r="AH220">
            <v>162676</v>
          </cell>
          <cell r="AI220">
            <v>174236</v>
          </cell>
          <cell r="AJ220">
            <v>148628</v>
          </cell>
          <cell r="AK220">
            <v>141478</v>
          </cell>
          <cell r="AL220">
            <v>140426</v>
          </cell>
          <cell r="AM220">
            <v>152788</v>
          </cell>
          <cell r="AN220">
            <v>35977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1683350</v>
          </cell>
          <cell r="L221">
            <v>25662</v>
          </cell>
          <cell r="M221">
            <v>95617</v>
          </cell>
          <cell r="N221">
            <v>168339</v>
          </cell>
          <cell r="O221">
            <v>159573</v>
          </cell>
          <cell r="P221">
            <v>132294</v>
          </cell>
          <cell r="Q221">
            <v>119091</v>
          </cell>
          <cell r="R221">
            <v>83715</v>
          </cell>
          <cell r="S221">
            <v>83491</v>
          </cell>
          <cell r="T221">
            <v>109976</v>
          </cell>
          <cell r="U221">
            <v>87759</v>
          </cell>
          <cell r="V221">
            <v>85615</v>
          </cell>
          <cell r="W221">
            <v>69100</v>
          </cell>
          <cell r="X221">
            <v>50346</v>
          </cell>
          <cell r="Y221">
            <v>60708</v>
          </cell>
          <cell r="Z221">
            <v>57334</v>
          </cell>
          <cell r="AA221">
            <v>48124</v>
          </cell>
          <cell r="AB221">
            <v>22933</v>
          </cell>
          <cell r="AC221">
            <v>42812</v>
          </cell>
          <cell r="AD221">
            <v>31056</v>
          </cell>
          <cell r="AE221">
            <v>28430</v>
          </cell>
          <cell r="AF221">
            <v>29321</v>
          </cell>
          <cell r="AG221">
            <v>26679</v>
          </cell>
          <cell r="AH221">
            <v>14308</v>
          </cell>
          <cell r="AI221">
            <v>11140</v>
          </cell>
          <cell r="AJ221">
            <v>10230</v>
          </cell>
          <cell r="AK221">
            <v>3664</v>
          </cell>
          <cell r="AL221">
            <v>11927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3222299</v>
          </cell>
          <cell r="L222">
            <v>11275</v>
          </cell>
          <cell r="M222">
            <v>197991</v>
          </cell>
          <cell r="N222">
            <v>230271</v>
          </cell>
          <cell r="O222">
            <v>280061</v>
          </cell>
          <cell r="P222">
            <v>247047</v>
          </cell>
          <cell r="Q222">
            <v>302113</v>
          </cell>
          <cell r="R222">
            <v>130588</v>
          </cell>
          <cell r="S222">
            <v>111565</v>
          </cell>
          <cell r="T222">
            <v>84694</v>
          </cell>
          <cell r="U222">
            <v>125990</v>
          </cell>
          <cell r="V222">
            <v>112813</v>
          </cell>
          <cell r="W222">
            <v>109615</v>
          </cell>
          <cell r="X222">
            <v>83069</v>
          </cell>
          <cell r="Y222">
            <v>106123</v>
          </cell>
          <cell r="Z222">
            <v>85817</v>
          </cell>
          <cell r="AA222">
            <v>83027</v>
          </cell>
          <cell r="AB222">
            <v>62328</v>
          </cell>
          <cell r="AC222">
            <v>126513</v>
          </cell>
          <cell r="AD222">
            <v>105158</v>
          </cell>
          <cell r="AE222">
            <v>180593</v>
          </cell>
          <cell r="AF222">
            <v>164392</v>
          </cell>
          <cell r="AG222">
            <v>71392</v>
          </cell>
          <cell r="AH222">
            <v>68225</v>
          </cell>
          <cell r="AI222">
            <v>9061</v>
          </cell>
          <cell r="AJ222">
            <v>17122</v>
          </cell>
          <cell r="AK222">
            <v>20145</v>
          </cell>
          <cell r="AL222">
            <v>38847</v>
          </cell>
          <cell r="AM222">
            <v>40925</v>
          </cell>
          <cell r="AN222">
            <v>8422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3282734</v>
          </cell>
          <cell r="L223">
            <v>53626</v>
          </cell>
          <cell r="M223">
            <v>166404</v>
          </cell>
          <cell r="N223">
            <v>195131</v>
          </cell>
          <cell r="O223">
            <v>185728</v>
          </cell>
          <cell r="P223">
            <v>164144</v>
          </cell>
          <cell r="Q223">
            <v>164570</v>
          </cell>
          <cell r="R223">
            <v>153666</v>
          </cell>
          <cell r="S223">
            <v>182147</v>
          </cell>
          <cell r="T223">
            <v>196757</v>
          </cell>
          <cell r="U223">
            <v>210332</v>
          </cell>
          <cell r="V223">
            <v>170779</v>
          </cell>
          <cell r="W223">
            <v>114398</v>
          </cell>
          <cell r="X223">
            <v>116319</v>
          </cell>
          <cell r="Y223">
            <v>107657</v>
          </cell>
          <cell r="Z223">
            <v>117655</v>
          </cell>
          <cell r="AA223">
            <v>127930</v>
          </cell>
          <cell r="AB223">
            <v>113329</v>
          </cell>
          <cell r="AC223">
            <v>89469</v>
          </cell>
          <cell r="AD223">
            <v>102466</v>
          </cell>
          <cell r="AE223">
            <v>107414</v>
          </cell>
          <cell r="AF223">
            <v>96430</v>
          </cell>
          <cell r="AG223">
            <v>69566</v>
          </cell>
          <cell r="AH223">
            <v>66956</v>
          </cell>
          <cell r="AI223">
            <v>45833</v>
          </cell>
          <cell r="AJ223">
            <v>37455</v>
          </cell>
          <cell r="AK223">
            <v>37771</v>
          </cell>
          <cell r="AL223">
            <v>34427</v>
          </cell>
          <cell r="AM223">
            <v>36102</v>
          </cell>
          <cell r="AN223">
            <v>18273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309</v>
          </cell>
          <cell r="L224">
            <v>45</v>
          </cell>
          <cell r="M224">
            <v>71</v>
          </cell>
          <cell r="P224">
            <v>50</v>
          </cell>
          <cell r="T224">
            <v>70</v>
          </cell>
          <cell r="AN224">
            <v>73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1440</v>
          </cell>
          <cell r="S225">
            <v>38</v>
          </cell>
          <cell r="AO225">
            <v>1402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1164</v>
          </cell>
          <cell r="L226">
            <v>222</v>
          </cell>
          <cell r="M226">
            <v>87</v>
          </cell>
          <cell r="N226">
            <v>246</v>
          </cell>
          <cell r="P226">
            <v>157</v>
          </cell>
          <cell r="R226">
            <v>85</v>
          </cell>
          <cell r="S226">
            <v>106</v>
          </cell>
          <cell r="V226">
            <v>71</v>
          </cell>
          <cell r="AA226">
            <v>190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28</v>
          </cell>
          <cell r="O227">
            <v>28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104</v>
          </cell>
          <cell r="AA228">
            <v>104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461</v>
          </cell>
          <cell r="M229">
            <v>40</v>
          </cell>
          <cell r="O229">
            <v>74</v>
          </cell>
          <cell r="Q229">
            <v>111</v>
          </cell>
          <cell r="R229">
            <v>142</v>
          </cell>
          <cell r="U229">
            <v>94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186</v>
          </cell>
          <cell r="R234">
            <v>186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425</v>
          </cell>
          <cell r="O235">
            <v>355</v>
          </cell>
          <cell r="Q235">
            <v>70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928</v>
          </cell>
          <cell r="M236">
            <v>227</v>
          </cell>
          <cell r="N236">
            <v>203</v>
          </cell>
          <cell r="O236">
            <v>107</v>
          </cell>
          <cell r="P236">
            <v>208</v>
          </cell>
          <cell r="Q236">
            <v>46</v>
          </cell>
          <cell r="S236">
            <v>30</v>
          </cell>
          <cell r="T236">
            <v>46</v>
          </cell>
          <cell r="U236">
            <v>16</v>
          </cell>
          <cell r="V236">
            <v>45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611</v>
          </cell>
          <cell r="M237">
            <v>27</v>
          </cell>
          <cell r="P237">
            <v>157</v>
          </cell>
          <cell r="R237">
            <v>170</v>
          </cell>
          <cell r="T237">
            <v>149</v>
          </cell>
          <cell r="V237">
            <v>54</v>
          </cell>
          <cell r="W237">
            <v>54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1867</v>
          </cell>
          <cell r="M238">
            <v>140</v>
          </cell>
          <cell r="O238">
            <v>666</v>
          </cell>
          <cell r="P238">
            <v>202</v>
          </cell>
          <cell r="Q238">
            <v>168</v>
          </cell>
          <cell r="R238">
            <v>295</v>
          </cell>
          <cell r="U238">
            <v>54</v>
          </cell>
          <cell r="W238">
            <v>244</v>
          </cell>
          <cell r="AE238">
            <v>64</v>
          </cell>
          <cell r="AH238">
            <v>34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96926017</v>
          </cell>
          <cell r="L242">
            <v>1527634</v>
          </cell>
          <cell r="M242">
            <v>3562529</v>
          </cell>
          <cell r="N242">
            <v>3456293</v>
          </cell>
          <cell r="O242">
            <v>3205578</v>
          </cell>
          <cell r="P242">
            <v>3238680</v>
          </cell>
          <cell r="Q242">
            <v>3486943</v>
          </cell>
          <cell r="R242">
            <v>3957274</v>
          </cell>
          <cell r="S242">
            <v>3893616</v>
          </cell>
          <cell r="T242">
            <v>4136239</v>
          </cell>
          <cell r="U242">
            <v>4092670</v>
          </cell>
          <cell r="V242">
            <v>3309101</v>
          </cell>
          <cell r="W242">
            <v>3408491</v>
          </cell>
          <cell r="X242">
            <v>3574616</v>
          </cell>
          <cell r="Y242">
            <v>3432454</v>
          </cell>
          <cell r="Z242">
            <v>3291426</v>
          </cell>
          <cell r="AA242">
            <v>3488975</v>
          </cell>
          <cell r="AB242">
            <v>3822657</v>
          </cell>
          <cell r="AC242">
            <v>3775321</v>
          </cell>
          <cell r="AD242">
            <v>3807615</v>
          </cell>
          <cell r="AE242">
            <v>3543064</v>
          </cell>
          <cell r="AF242">
            <v>3409146</v>
          </cell>
          <cell r="AG242">
            <v>2860616</v>
          </cell>
          <cell r="AH242">
            <v>3155883</v>
          </cell>
          <cell r="AI242">
            <v>3248001</v>
          </cell>
          <cell r="AJ242">
            <v>3312124</v>
          </cell>
          <cell r="AK242">
            <v>3412827</v>
          </cell>
          <cell r="AL242">
            <v>3348526</v>
          </cell>
          <cell r="AM242">
            <v>3046835</v>
          </cell>
          <cell r="AN242">
            <v>1120804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1774263</v>
          </cell>
          <cell r="L243">
            <v>64410</v>
          </cell>
          <cell r="M243">
            <v>280810</v>
          </cell>
          <cell r="N243">
            <v>238020</v>
          </cell>
          <cell r="O243">
            <v>164384</v>
          </cell>
          <cell r="P243">
            <v>72008</v>
          </cell>
          <cell r="Q243">
            <v>61532</v>
          </cell>
          <cell r="R243">
            <v>60223</v>
          </cell>
          <cell r="S243">
            <v>65991</v>
          </cell>
          <cell r="T243">
            <v>85048</v>
          </cell>
          <cell r="U243">
            <v>102834</v>
          </cell>
          <cell r="V243">
            <v>51217</v>
          </cell>
          <cell r="W243">
            <v>47611</v>
          </cell>
          <cell r="X243">
            <v>50616</v>
          </cell>
          <cell r="Y243">
            <v>49971</v>
          </cell>
          <cell r="Z243">
            <v>73836</v>
          </cell>
          <cell r="AA243">
            <v>33216</v>
          </cell>
          <cell r="AB243">
            <v>34208</v>
          </cell>
          <cell r="AC243">
            <v>36507</v>
          </cell>
          <cell r="AD243">
            <v>37323</v>
          </cell>
          <cell r="AE243">
            <v>29519</v>
          </cell>
          <cell r="AF243">
            <v>22011</v>
          </cell>
          <cell r="AG243">
            <v>19792</v>
          </cell>
          <cell r="AH243">
            <v>16397</v>
          </cell>
          <cell r="AI243">
            <v>16840</v>
          </cell>
          <cell r="AJ243">
            <v>16433</v>
          </cell>
          <cell r="AK243">
            <v>14574</v>
          </cell>
          <cell r="AL243">
            <v>11617</v>
          </cell>
          <cell r="AM243">
            <v>11644</v>
          </cell>
          <cell r="AN243">
            <v>5671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18884549</v>
          </cell>
          <cell r="L244">
            <v>419305</v>
          </cell>
          <cell r="M244">
            <v>892338</v>
          </cell>
          <cell r="N244">
            <v>940148</v>
          </cell>
          <cell r="O244">
            <v>826635</v>
          </cell>
          <cell r="P244">
            <v>794729</v>
          </cell>
          <cell r="Q244">
            <v>808409</v>
          </cell>
          <cell r="R244">
            <v>877620</v>
          </cell>
          <cell r="S244">
            <v>906560</v>
          </cell>
          <cell r="T244">
            <v>1016692</v>
          </cell>
          <cell r="U244">
            <v>924007</v>
          </cell>
          <cell r="V244">
            <v>758531</v>
          </cell>
          <cell r="W244">
            <v>824161</v>
          </cell>
          <cell r="X244">
            <v>796861</v>
          </cell>
          <cell r="Y244">
            <v>706913</v>
          </cell>
          <cell r="Z244">
            <v>604545</v>
          </cell>
          <cell r="AA244">
            <v>584725</v>
          </cell>
          <cell r="AB244">
            <v>591892</v>
          </cell>
          <cell r="AC244">
            <v>566298</v>
          </cell>
          <cell r="AD244">
            <v>543359</v>
          </cell>
          <cell r="AE244">
            <v>511557</v>
          </cell>
          <cell r="AF244">
            <v>528512</v>
          </cell>
          <cell r="AG244">
            <v>461754</v>
          </cell>
          <cell r="AH244">
            <v>468495</v>
          </cell>
          <cell r="AI244">
            <v>478044</v>
          </cell>
          <cell r="AJ244">
            <v>494952</v>
          </cell>
          <cell r="AK244">
            <v>507318</v>
          </cell>
          <cell r="AL244">
            <v>480229</v>
          </cell>
          <cell r="AM244">
            <v>449496</v>
          </cell>
          <cell r="AN244">
            <v>120360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5287246</v>
          </cell>
          <cell r="L245">
            <v>162409</v>
          </cell>
          <cell r="M245">
            <v>434234</v>
          </cell>
          <cell r="N245">
            <v>468336</v>
          </cell>
          <cell r="O245">
            <v>447159</v>
          </cell>
          <cell r="P245">
            <v>511743</v>
          </cell>
          <cell r="Q245">
            <v>549703</v>
          </cell>
          <cell r="R245">
            <v>321296</v>
          </cell>
          <cell r="S245">
            <v>197184</v>
          </cell>
          <cell r="T245">
            <v>156084</v>
          </cell>
          <cell r="U245">
            <v>136634</v>
          </cell>
          <cell r="V245">
            <v>115269</v>
          </cell>
          <cell r="W245">
            <v>108871</v>
          </cell>
          <cell r="X245">
            <v>84249</v>
          </cell>
          <cell r="Y245">
            <v>98619</v>
          </cell>
          <cell r="Z245">
            <v>128249</v>
          </cell>
          <cell r="AA245">
            <v>121207</v>
          </cell>
          <cell r="AB245">
            <v>112281</v>
          </cell>
          <cell r="AC245">
            <v>114507</v>
          </cell>
          <cell r="AD245">
            <v>107593</v>
          </cell>
          <cell r="AE245">
            <v>101778</v>
          </cell>
          <cell r="AF245">
            <v>93963</v>
          </cell>
          <cell r="AG245">
            <v>93470</v>
          </cell>
          <cell r="AH245">
            <v>74692</v>
          </cell>
          <cell r="AI245">
            <v>72438</v>
          </cell>
          <cell r="AJ245">
            <v>67116</v>
          </cell>
          <cell r="AK245">
            <v>91578</v>
          </cell>
          <cell r="AL245">
            <v>150058</v>
          </cell>
          <cell r="AM245">
            <v>101163</v>
          </cell>
          <cell r="AN245">
            <v>65363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35025716</v>
          </cell>
          <cell r="L246">
            <v>133427</v>
          </cell>
          <cell r="M246">
            <v>1390277</v>
          </cell>
          <cell r="N246">
            <v>1378245</v>
          </cell>
          <cell r="O246">
            <v>1576908</v>
          </cell>
          <cell r="P246">
            <v>1328129</v>
          </cell>
          <cell r="Q246">
            <v>1205285</v>
          </cell>
          <cell r="R246">
            <v>1689576</v>
          </cell>
          <cell r="S246">
            <v>2268124</v>
          </cell>
          <cell r="T246">
            <v>1810839</v>
          </cell>
          <cell r="U246">
            <v>1477613</v>
          </cell>
          <cell r="V246">
            <v>1168318</v>
          </cell>
          <cell r="W246">
            <v>1263331</v>
          </cell>
          <cell r="X246">
            <v>1343573</v>
          </cell>
          <cell r="Y246">
            <v>1429343</v>
          </cell>
          <cell r="Z246">
            <v>1343407</v>
          </cell>
          <cell r="AA246">
            <v>1233672</v>
          </cell>
          <cell r="AB246">
            <v>1156818</v>
          </cell>
          <cell r="AC246">
            <v>1208312</v>
          </cell>
          <cell r="AD246">
            <v>1482180</v>
          </cell>
          <cell r="AE246">
            <v>1573740</v>
          </cell>
          <cell r="AF246">
            <v>1395411</v>
          </cell>
          <cell r="AG246">
            <v>1137935</v>
          </cell>
          <cell r="AH246">
            <v>849885</v>
          </cell>
          <cell r="AI246">
            <v>716494</v>
          </cell>
          <cell r="AJ246">
            <v>682731</v>
          </cell>
          <cell r="AK246">
            <v>653724</v>
          </cell>
          <cell r="AL246">
            <v>914552</v>
          </cell>
          <cell r="AM246">
            <v>501367</v>
          </cell>
          <cell r="AN246">
            <v>491578</v>
          </cell>
          <cell r="AO246">
            <v>220922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13607381</v>
          </cell>
          <cell r="L247">
            <v>289886</v>
          </cell>
          <cell r="M247">
            <v>898762</v>
          </cell>
          <cell r="N247">
            <v>955479</v>
          </cell>
          <cell r="O247">
            <v>802454</v>
          </cell>
          <cell r="P247">
            <v>984442</v>
          </cell>
          <cell r="Q247">
            <v>1162700</v>
          </cell>
          <cell r="R247">
            <v>803257</v>
          </cell>
          <cell r="S247">
            <v>485152</v>
          </cell>
          <cell r="T247">
            <v>402015</v>
          </cell>
          <cell r="U247">
            <v>368563</v>
          </cell>
          <cell r="V247">
            <v>312307</v>
          </cell>
          <cell r="W247">
            <v>305416</v>
          </cell>
          <cell r="X247">
            <v>290769</v>
          </cell>
          <cell r="Y247">
            <v>284496</v>
          </cell>
          <cell r="Z247">
            <v>299264</v>
          </cell>
          <cell r="AA247">
            <v>355580</v>
          </cell>
          <cell r="AB247">
            <v>407551</v>
          </cell>
          <cell r="AC247">
            <v>387763</v>
          </cell>
          <cell r="AD247">
            <v>381836</v>
          </cell>
          <cell r="AE247">
            <v>390943</v>
          </cell>
          <cell r="AF247">
            <v>362255</v>
          </cell>
          <cell r="AG247">
            <v>396505</v>
          </cell>
          <cell r="AH247">
            <v>344230</v>
          </cell>
          <cell r="AI247">
            <v>321918</v>
          </cell>
          <cell r="AJ247">
            <v>349091</v>
          </cell>
          <cell r="AK247">
            <v>343980</v>
          </cell>
          <cell r="AL247">
            <v>391987</v>
          </cell>
          <cell r="AM247">
            <v>364418</v>
          </cell>
          <cell r="AN247">
            <v>164362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90</v>
          </cell>
          <cell r="R248">
            <v>64</v>
          </cell>
          <cell r="AE248">
            <v>26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18730</v>
          </cell>
          <cell r="M249">
            <v>118</v>
          </cell>
          <cell r="N249">
            <v>96</v>
          </cell>
          <cell r="O249">
            <v>220</v>
          </cell>
          <cell r="P249">
            <v>611</v>
          </cell>
          <cell r="Q249">
            <v>1043</v>
          </cell>
          <cell r="R249">
            <v>113</v>
          </cell>
          <cell r="T249">
            <v>184</v>
          </cell>
          <cell r="U249">
            <v>5407</v>
          </cell>
          <cell r="V249">
            <v>207</v>
          </cell>
          <cell r="X249">
            <v>1126</v>
          </cell>
          <cell r="AC249">
            <v>7146</v>
          </cell>
          <cell r="AG249">
            <v>60</v>
          </cell>
          <cell r="AL249">
            <v>100</v>
          </cell>
          <cell r="AM249">
            <v>2252</v>
          </cell>
          <cell r="AN249">
            <v>47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2961</v>
          </cell>
          <cell r="L250">
            <v>1004</v>
          </cell>
          <cell r="M250">
            <v>504</v>
          </cell>
          <cell r="N250">
            <v>48</v>
          </cell>
          <cell r="P250">
            <v>451</v>
          </cell>
          <cell r="Q250">
            <v>44</v>
          </cell>
          <cell r="R250">
            <v>23</v>
          </cell>
          <cell r="S250">
            <v>51</v>
          </cell>
          <cell r="U250">
            <v>156</v>
          </cell>
          <cell r="W250">
            <v>40</v>
          </cell>
          <cell r="Y250">
            <v>79</v>
          </cell>
          <cell r="AA250">
            <v>23</v>
          </cell>
          <cell r="AB250">
            <v>230</v>
          </cell>
          <cell r="AK250">
            <v>73</v>
          </cell>
          <cell r="AL250">
            <v>235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207</v>
          </cell>
          <cell r="M251">
            <v>86</v>
          </cell>
          <cell r="U251">
            <v>70</v>
          </cell>
          <cell r="AG251">
            <v>51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215</v>
          </cell>
          <cell r="O252">
            <v>128</v>
          </cell>
          <cell r="S252">
            <v>87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1150</v>
          </cell>
          <cell r="M253">
            <v>164</v>
          </cell>
          <cell r="N253">
            <v>39</v>
          </cell>
          <cell r="O253">
            <v>48</v>
          </cell>
          <cell r="P253">
            <v>185</v>
          </cell>
          <cell r="R253">
            <v>67</v>
          </cell>
          <cell r="S253">
            <v>420</v>
          </cell>
          <cell r="W253">
            <v>170</v>
          </cell>
          <cell r="AF253">
            <v>57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110</v>
          </cell>
          <cell r="X255">
            <v>110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425</v>
          </cell>
          <cell r="P258">
            <v>304</v>
          </cell>
          <cell r="Q258">
            <v>121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208</v>
          </cell>
          <cell r="L260">
            <v>26</v>
          </cell>
          <cell r="O260">
            <v>45</v>
          </cell>
          <cell r="Q260">
            <v>31</v>
          </cell>
          <cell r="R260">
            <v>64</v>
          </cell>
          <cell r="AK260">
            <v>42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1996</v>
          </cell>
          <cell r="N261">
            <v>242</v>
          </cell>
          <cell r="P261">
            <v>351</v>
          </cell>
          <cell r="Q261">
            <v>236</v>
          </cell>
          <cell r="T261">
            <v>869</v>
          </cell>
          <cell r="V261">
            <v>158</v>
          </cell>
          <cell r="AM261">
            <v>140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4412</v>
          </cell>
          <cell r="L262">
            <v>137</v>
          </cell>
          <cell r="M262">
            <v>245</v>
          </cell>
          <cell r="N262">
            <v>376</v>
          </cell>
          <cell r="O262">
            <v>925</v>
          </cell>
          <cell r="P262">
            <v>455</v>
          </cell>
          <cell r="Q262">
            <v>765</v>
          </cell>
          <cell r="R262">
            <v>336</v>
          </cell>
          <cell r="S262">
            <v>234</v>
          </cell>
          <cell r="T262">
            <v>97</v>
          </cell>
          <cell r="U262">
            <v>237</v>
          </cell>
          <cell r="W262">
            <v>235</v>
          </cell>
          <cell r="Z262">
            <v>119</v>
          </cell>
          <cell r="AC262">
            <v>55</v>
          </cell>
          <cell r="AH262">
            <v>81</v>
          </cell>
          <cell r="AL262">
            <v>115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83683831</v>
          </cell>
          <cell r="L266">
            <v>1415008</v>
          </cell>
          <cell r="M266">
            <v>3644430</v>
          </cell>
          <cell r="N266">
            <v>3742219</v>
          </cell>
          <cell r="O266">
            <v>3427463</v>
          </cell>
          <cell r="P266">
            <v>2962396</v>
          </cell>
          <cell r="Q266">
            <v>3147849</v>
          </cell>
          <cell r="R266">
            <v>3697317</v>
          </cell>
          <cell r="S266">
            <v>3563427</v>
          </cell>
          <cell r="T266">
            <v>3603132</v>
          </cell>
          <cell r="U266">
            <v>3582731</v>
          </cell>
          <cell r="V266">
            <v>2960375</v>
          </cell>
          <cell r="W266">
            <v>3065648</v>
          </cell>
          <cell r="X266">
            <v>3141677</v>
          </cell>
          <cell r="Y266">
            <v>2974732</v>
          </cell>
          <cell r="Z266">
            <v>2749686</v>
          </cell>
          <cell r="AA266">
            <v>2914316</v>
          </cell>
          <cell r="AB266">
            <v>3004980</v>
          </cell>
          <cell r="AC266">
            <v>3043591</v>
          </cell>
          <cell r="AD266">
            <v>3022413</v>
          </cell>
          <cell r="AE266">
            <v>3024022</v>
          </cell>
          <cell r="AF266">
            <v>2710257</v>
          </cell>
          <cell r="AG266">
            <v>2293213</v>
          </cell>
          <cell r="AH266">
            <v>2472150</v>
          </cell>
          <cell r="AI266">
            <v>2530303</v>
          </cell>
          <cell r="AJ266">
            <v>2448028</v>
          </cell>
          <cell r="AK266">
            <v>2642665</v>
          </cell>
          <cell r="AL266">
            <v>2663007</v>
          </cell>
          <cell r="AM266">
            <v>2433561</v>
          </cell>
          <cell r="AN266">
            <v>802741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1064182</v>
          </cell>
          <cell r="L267">
            <v>18447</v>
          </cell>
          <cell r="M267">
            <v>46019</v>
          </cell>
          <cell r="N267">
            <v>59228</v>
          </cell>
          <cell r="O267">
            <v>67521</v>
          </cell>
          <cell r="P267">
            <v>62016</v>
          </cell>
          <cell r="Q267">
            <v>45413</v>
          </cell>
          <cell r="R267">
            <v>53255</v>
          </cell>
          <cell r="S267">
            <v>67740</v>
          </cell>
          <cell r="T267">
            <v>51142</v>
          </cell>
          <cell r="U267">
            <v>56021</v>
          </cell>
          <cell r="V267">
            <v>61609</v>
          </cell>
          <cell r="W267">
            <v>52668</v>
          </cell>
          <cell r="X267">
            <v>54577</v>
          </cell>
          <cell r="Y267">
            <v>41020</v>
          </cell>
          <cell r="Z267">
            <v>33511</v>
          </cell>
          <cell r="AA267">
            <v>32472</v>
          </cell>
          <cell r="AB267">
            <v>41796</v>
          </cell>
          <cell r="AC267">
            <v>35775</v>
          </cell>
          <cell r="AD267">
            <v>29990</v>
          </cell>
          <cell r="AE267">
            <v>29421</v>
          </cell>
          <cell r="AF267">
            <v>18161</v>
          </cell>
          <cell r="AG267">
            <v>14232</v>
          </cell>
          <cell r="AH267">
            <v>13689</v>
          </cell>
          <cell r="AI267">
            <v>18557</v>
          </cell>
          <cell r="AJ267">
            <v>15125</v>
          </cell>
          <cell r="AK267">
            <v>13184</v>
          </cell>
          <cell r="AL267">
            <v>8924</v>
          </cell>
          <cell r="AM267">
            <v>16982</v>
          </cell>
          <cell r="AN267">
            <v>5687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15179006</v>
          </cell>
          <cell r="L268">
            <v>255538</v>
          </cell>
          <cell r="M268">
            <v>678910</v>
          </cell>
          <cell r="N268">
            <v>696387</v>
          </cell>
          <cell r="O268">
            <v>678752</v>
          </cell>
          <cell r="P268">
            <v>658492</v>
          </cell>
          <cell r="Q268">
            <v>650632</v>
          </cell>
          <cell r="R268">
            <v>750789</v>
          </cell>
          <cell r="S268">
            <v>776065</v>
          </cell>
          <cell r="T268">
            <v>921581</v>
          </cell>
          <cell r="U268">
            <v>825707</v>
          </cell>
          <cell r="V268">
            <v>632102</v>
          </cell>
          <cell r="W268">
            <v>660625</v>
          </cell>
          <cell r="X268">
            <v>616397</v>
          </cell>
          <cell r="Y268">
            <v>540269</v>
          </cell>
          <cell r="Z268">
            <v>458107</v>
          </cell>
          <cell r="AA268">
            <v>424798</v>
          </cell>
          <cell r="AB268">
            <v>403664</v>
          </cell>
          <cell r="AC268">
            <v>386734</v>
          </cell>
          <cell r="AD268">
            <v>385022</v>
          </cell>
          <cell r="AE268">
            <v>444390</v>
          </cell>
          <cell r="AF268">
            <v>375924</v>
          </cell>
          <cell r="AG268">
            <v>354210</v>
          </cell>
          <cell r="AH268">
            <v>404986</v>
          </cell>
          <cell r="AI268">
            <v>418397</v>
          </cell>
          <cell r="AJ268">
            <v>416901</v>
          </cell>
          <cell r="AK268">
            <v>437100</v>
          </cell>
          <cell r="AL268">
            <v>407536</v>
          </cell>
          <cell r="AM268">
            <v>410241</v>
          </cell>
          <cell r="AN268">
            <v>108750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5106773</v>
          </cell>
          <cell r="L269">
            <v>162842</v>
          </cell>
          <cell r="M269">
            <v>388632</v>
          </cell>
          <cell r="N269">
            <v>457111</v>
          </cell>
          <cell r="O269">
            <v>412906</v>
          </cell>
          <cell r="P269">
            <v>454849</v>
          </cell>
          <cell r="Q269">
            <v>477532</v>
          </cell>
          <cell r="R269">
            <v>298543</v>
          </cell>
          <cell r="S269">
            <v>215736</v>
          </cell>
          <cell r="T269">
            <v>140476</v>
          </cell>
          <cell r="U269">
            <v>113547</v>
          </cell>
          <cell r="V269">
            <v>106103</v>
          </cell>
          <cell r="W269">
            <v>90530</v>
          </cell>
          <cell r="X269">
            <v>84969</v>
          </cell>
          <cell r="Y269">
            <v>89412</v>
          </cell>
          <cell r="Z269">
            <v>96560</v>
          </cell>
          <cell r="AA269">
            <v>108020</v>
          </cell>
          <cell r="AB269">
            <v>102304</v>
          </cell>
          <cell r="AC269">
            <v>107552</v>
          </cell>
          <cell r="AD269">
            <v>101218</v>
          </cell>
          <cell r="AE269">
            <v>219724</v>
          </cell>
          <cell r="AF269">
            <v>228991</v>
          </cell>
          <cell r="AG269">
            <v>117083</v>
          </cell>
          <cell r="AH269">
            <v>81136</v>
          </cell>
          <cell r="AI269">
            <v>76254</v>
          </cell>
          <cell r="AJ269">
            <v>67238</v>
          </cell>
          <cell r="AK269">
            <v>77811</v>
          </cell>
          <cell r="AL269">
            <v>78775</v>
          </cell>
          <cell r="AM269">
            <v>103343</v>
          </cell>
          <cell r="AN269">
            <v>47576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33884217</v>
          </cell>
          <cell r="L270">
            <v>87216</v>
          </cell>
          <cell r="M270">
            <v>918388</v>
          </cell>
          <cell r="N270">
            <v>1045896</v>
          </cell>
          <cell r="O270">
            <v>1217341</v>
          </cell>
          <cell r="P270">
            <v>1213564</v>
          </cell>
          <cell r="Q270">
            <v>1317671</v>
          </cell>
          <cell r="R270">
            <v>1503388</v>
          </cell>
          <cell r="S270">
            <v>1995286</v>
          </cell>
          <cell r="T270">
            <v>1732553</v>
          </cell>
          <cell r="U270">
            <v>1450573</v>
          </cell>
          <cell r="V270">
            <v>1502518</v>
          </cell>
          <cell r="W270">
            <v>1512129</v>
          </cell>
          <cell r="X270">
            <v>1284846</v>
          </cell>
          <cell r="Y270">
            <v>1334532</v>
          </cell>
          <cell r="Z270">
            <v>1341235</v>
          </cell>
          <cell r="AA270">
            <v>1548855</v>
          </cell>
          <cell r="AB270">
            <v>862745</v>
          </cell>
          <cell r="AC270">
            <v>1219997</v>
          </cell>
          <cell r="AD270">
            <v>1262770</v>
          </cell>
          <cell r="AE270">
            <v>2110302</v>
          </cell>
          <cell r="AF270">
            <v>2049823</v>
          </cell>
          <cell r="AG270">
            <v>1067939</v>
          </cell>
          <cell r="AH270">
            <v>754070</v>
          </cell>
          <cell r="AI270">
            <v>494890</v>
          </cell>
          <cell r="AJ270">
            <v>476203</v>
          </cell>
          <cell r="AK270">
            <v>570635</v>
          </cell>
          <cell r="AL270">
            <v>570132</v>
          </cell>
          <cell r="AM270">
            <v>575482</v>
          </cell>
          <cell r="AN270">
            <v>532319</v>
          </cell>
          <cell r="AO270">
            <v>330919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10765198</v>
          </cell>
          <cell r="L271">
            <v>232014</v>
          </cell>
          <cell r="M271">
            <v>660253</v>
          </cell>
          <cell r="N271">
            <v>713791</v>
          </cell>
          <cell r="O271">
            <v>636347</v>
          </cell>
          <cell r="P271">
            <v>675053</v>
          </cell>
          <cell r="Q271">
            <v>765525</v>
          </cell>
          <cell r="R271">
            <v>617519</v>
          </cell>
          <cell r="S271">
            <v>454450</v>
          </cell>
          <cell r="T271">
            <v>344563</v>
          </cell>
          <cell r="U271">
            <v>353674</v>
          </cell>
          <cell r="V271">
            <v>330611</v>
          </cell>
          <cell r="W271">
            <v>290790</v>
          </cell>
          <cell r="X271">
            <v>272441</v>
          </cell>
          <cell r="Y271">
            <v>288616</v>
          </cell>
          <cell r="Z271">
            <v>302209</v>
          </cell>
          <cell r="AA271">
            <v>384467</v>
          </cell>
          <cell r="AB271">
            <v>303079</v>
          </cell>
          <cell r="AC271">
            <v>243265</v>
          </cell>
          <cell r="AD271">
            <v>238846</v>
          </cell>
          <cell r="AE271">
            <v>403727</v>
          </cell>
          <cell r="AF271">
            <v>367060</v>
          </cell>
          <cell r="AG271">
            <v>305916</v>
          </cell>
          <cell r="AH271">
            <v>281446</v>
          </cell>
          <cell r="AI271">
            <v>216578</v>
          </cell>
          <cell r="AJ271">
            <v>237207</v>
          </cell>
          <cell r="AK271">
            <v>226984</v>
          </cell>
          <cell r="AL271">
            <v>257468</v>
          </cell>
          <cell r="AM271">
            <v>231757</v>
          </cell>
          <cell r="AN271">
            <v>129542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73</v>
          </cell>
          <cell r="M272">
            <v>73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3258</v>
          </cell>
          <cell r="N273">
            <v>3258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97581187</v>
          </cell>
          <cell r="L290">
            <v>1171795</v>
          </cell>
          <cell r="M290">
            <v>2691377</v>
          </cell>
          <cell r="N290">
            <v>2953873</v>
          </cell>
          <cell r="O290">
            <v>2766710</v>
          </cell>
          <cell r="P290">
            <v>2601706</v>
          </cell>
          <cell r="Q290">
            <v>2785449</v>
          </cell>
          <cell r="R290">
            <v>3467079</v>
          </cell>
          <cell r="S290">
            <v>3542175</v>
          </cell>
          <cell r="T290">
            <v>3926350</v>
          </cell>
          <cell r="U290">
            <v>4109592</v>
          </cell>
          <cell r="V290">
            <v>3454567</v>
          </cell>
          <cell r="W290">
            <v>3469631</v>
          </cell>
          <cell r="X290">
            <v>3854309</v>
          </cell>
          <cell r="Y290">
            <v>3820176</v>
          </cell>
          <cell r="Z290">
            <v>3695849</v>
          </cell>
          <cell r="AA290">
            <v>4048953</v>
          </cell>
          <cell r="AB290">
            <v>4196379</v>
          </cell>
          <cell r="AC290">
            <v>3936445</v>
          </cell>
          <cell r="AD290">
            <v>3708265</v>
          </cell>
          <cell r="AE290">
            <v>3533337</v>
          </cell>
          <cell r="AF290">
            <v>3255010</v>
          </cell>
          <cell r="AG290">
            <v>2947966</v>
          </cell>
          <cell r="AH290">
            <v>3463537</v>
          </cell>
          <cell r="AI290">
            <v>3760419</v>
          </cell>
          <cell r="AJ290">
            <v>3618185</v>
          </cell>
          <cell r="AK290">
            <v>3949481</v>
          </cell>
          <cell r="AL290">
            <v>3983271</v>
          </cell>
          <cell r="AM290">
            <v>3558511</v>
          </cell>
          <cell r="AN290">
            <v>1310790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6738272</v>
          </cell>
          <cell r="L291">
            <v>85243</v>
          </cell>
          <cell r="M291">
            <v>394775</v>
          </cell>
          <cell r="N291">
            <v>366599</v>
          </cell>
          <cell r="O291">
            <v>390797</v>
          </cell>
          <cell r="P291">
            <v>266412</v>
          </cell>
          <cell r="Q291">
            <v>239174</v>
          </cell>
          <cell r="R291">
            <v>256263</v>
          </cell>
          <cell r="S291">
            <v>240848</v>
          </cell>
          <cell r="T291">
            <v>233051</v>
          </cell>
          <cell r="U291">
            <v>315253</v>
          </cell>
          <cell r="V291">
            <v>330304</v>
          </cell>
          <cell r="W291">
            <v>282408</v>
          </cell>
          <cell r="X291">
            <v>329069</v>
          </cell>
          <cell r="Y291">
            <v>320468</v>
          </cell>
          <cell r="Z291">
            <v>234316</v>
          </cell>
          <cell r="AA291">
            <v>213393</v>
          </cell>
          <cell r="AB291">
            <v>242816</v>
          </cell>
          <cell r="AC291">
            <v>221067</v>
          </cell>
          <cell r="AD291">
            <v>232046</v>
          </cell>
          <cell r="AE291">
            <v>246006</v>
          </cell>
          <cell r="AF291">
            <v>178304</v>
          </cell>
          <cell r="AG291">
            <v>176713</v>
          </cell>
          <cell r="AH291">
            <v>160661</v>
          </cell>
          <cell r="AI291">
            <v>164216</v>
          </cell>
          <cell r="AJ291">
            <v>159262</v>
          </cell>
          <cell r="AK291">
            <v>155305</v>
          </cell>
          <cell r="AL291">
            <v>128853</v>
          </cell>
          <cell r="AM291">
            <v>107904</v>
          </cell>
          <cell r="AN291">
            <v>62981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24451423</v>
          </cell>
          <cell r="L292">
            <v>431793</v>
          </cell>
          <cell r="M292">
            <v>1133011</v>
          </cell>
          <cell r="N292">
            <v>1205222</v>
          </cell>
          <cell r="O292">
            <v>1145567</v>
          </cell>
          <cell r="P292">
            <v>1050426</v>
          </cell>
          <cell r="Q292">
            <v>1000460</v>
          </cell>
          <cell r="R292">
            <v>1143757</v>
          </cell>
          <cell r="S292">
            <v>1119390</v>
          </cell>
          <cell r="T292">
            <v>1281333</v>
          </cell>
          <cell r="U292">
            <v>1267088</v>
          </cell>
          <cell r="V292">
            <v>996471</v>
          </cell>
          <cell r="W292">
            <v>1038674</v>
          </cell>
          <cell r="X292">
            <v>1009264</v>
          </cell>
          <cell r="Y292">
            <v>919457</v>
          </cell>
          <cell r="Z292">
            <v>790041</v>
          </cell>
          <cell r="AA292">
            <v>721087</v>
          </cell>
          <cell r="AB292">
            <v>711801</v>
          </cell>
          <cell r="AC292">
            <v>682711</v>
          </cell>
          <cell r="AD292">
            <v>703547</v>
          </cell>
          <cell r="AE292">
            <v>661445</v>
          </cell>
          <cell r="AF292">
            <v>624954</v>
          </cell>
          <cell r="AG292">
            <v>570587</v>
          </cell>
          <cell r="AH292">
            <v>617536</v>
          </cell>
          <cell r="AI292">
            <v>655647</v>
          </cell>
          <cell r="AJ292">
            <v>645565</v>
          </cell>
          <cell r="AK292">
            <v>757504</v>
          </cell>
          <cell r="AL292">
            <v>710462</v>
          </cell>
          <cell r="AM292">
            <v>620686</v>
          </cell>
          <cell r="AN292">
            <v>235820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8989293</v>
          </cell>
          <cell r="L293">
            <v>297200</v>
          </cell>
          <cell r="M293">
            <v>785925</v>
          </cell>
          <cell r="N293">
            <v>867772</v>
          </cell>
          <cell r="O293">
            <v>767852</v>
          </cell>
          <cell r="P293">
            <v>722691</v>
          </cell>
          <cell r="Q293">
            <v>689663</v>
          </cell>
          <cell r="R293">
            <v>484146</v>
          </cell>
          <cell r="S293">
            <v>275375</v>
          </cell>
          <cell r="T293">
            <v>205035</v>
          </cell>
          <cell r="U293">
            <v>230215</v>
          </cell>
          <cell r="V293">
            <v>202493</v>
          </cell>
          <cell r="W293">
            <v>189152</v>
          </cell>
          <cell r="X293">
            <v>189195</v>
          </cell>
          <cell r="Y293">
            <v>200879</v>
          </cell>
          <cell r="Z293">
            <v>234218</v>
          </cell>
          <cell r="AA293">
            <v>248318</v>
          </cell>
          <cell r="AB293">
            <v>220117</v>
          </cell>
          <cell r="AC293">
            <v>209121</v>
          </cell>
          <cell r="AD293">
            <v>227228</v>
          </cell>
          <cell r="AE293">
            <v>207321</v>
          </cell>
          <cell r="AF293">
            <v>190771</v>
          </cell>
          <cell r="AG293">
            <v>181956</v>
          </cell>
          <cell r="AH293">
            <v>162794</v>
          </cell>
          <cell r="AI293">
            <v>153990</v>
          </cell>
          <cell r="AJ293">
            <v>137215</v>
          </cell>
          <cell r="AK293">
            <v>160172</v>
          </cell>
          <cell r="AL293">
            <v>199531</v>
          </cell>
          <cell r="AM293">
            <v>213075</v>
          </cell>
          <cell r="AN293">
            <v>135873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144388134</v>
          </cell>
          <cell r="L294">
            <v>356057</v>
          </cell>
          <cell r="M294">
            <v>3914003</v>
          </cell>
          <cell r="N294">
            <v>4499409</v>
          </cell>
          <cell r="O294">
            <v>4231701</v>
          </cell>
          <cell r="P294">
            <v>3532917</v>
          </cell>
          <cell r="Q294">
            <v>3293285</v>
          </cell>
          <cell r="R294">
            <v>3822681</v>
          </cell>
          <cell r="S294">
            <v>5261898</v>
          </cell>
          <cell r="T294">
            <v>5613326</v>
          </cell>
          <cell r="U294">
            <v>5520303</v>
          </cell>
          <cell r="V294">
            <v>5400387</v>
          </cell>
          <cell r="W294">
            <v>5264295</v>
          </cell>
          <cell r="X294">
            <v>6109535</v>
          </cell>
          <cell r="Y294">
            <v>6081206</v>
          </cell>
          <cell r="Z294">
            <v>6478296</v>
          </cell>
          <cell r="AA294">
            <v>6684632</v>
          </cell>
          <cell r="AB294">
            <v>6682722</v>
          </cell>
          <cell r="AC294">
            <v>7176470</v>
          </cell>
          <cell r="AD294">
            <v>7214260</v>
          </cell>
          <cell r="AE294">
            <v>7003573</v>
          </cell>
          <cell r="AF294">
            <v>5585170</v>
          </cell>
          <cell r="AG294">
            <v>5379806</v>
          </cell>
          <cell r="AH294">
            <v>4042956</v>
          </cell>
          <cell r="AI294">
            <v>2811489</v>
          </cell>
          <cell r="AJ294">
            <v>4318144</v>
          </cell>
          <cell r="AK294">
            <v>4198153</v>
          </cell>
          <cell r="AL294">
            <v>4582357</v>
          </cell>
          <cell r="AM294">
            <v>3691440</v>
          </cell>
          <cell r="AN294">
            <v>3453835</v>
          </cell>
          <cell r="AO294">
            <v>1680370</v>
          </cell>
          <cell r="AP294">
            <v>404886</v>
          </cell>
          <cell r="AQ294">
            <v>98572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26242944</v>
          </cell>
          <cell r="L295">
            <v>556801</v>
          </cell>
          <cell r="M295">
            <v>1919091</v>
          </cell>
          <cell r="N295">
            <v>1942181</v>
          </cell>
          <cell r="O295">
            <v>1705077</v>
          </cell>
          <cell r="P295">
            <v>1473918</v>
          </cell>
          <cell r="Q295">
            <v>1524634</v>
          </cell>
          <cell r="R295">
            <v>1351015</v>
          </cell>
          <cell r="S295">
            <v>880155</v>
          </cell>
          <cell r="T295">
            <v>797878</v>
          </cell>
          <cell r="U295">
            <v>740686</v>
          </cell>
          <cell r="V295">
            <v>643880</v>
          </cell>
          <cell r="W295">
            <v>582032</v>
          </cell>
          <cell r="X295">
            <v>646484</v>
          </cell>
          <cell r="Y295">
            <v>662393</v>
          </cell>
          <cell r="Z295">
            <v>890507</v>
          </cell>
          <cell r="AA295">
            <v>835153</v>
          </cell>
          <cell r="AB295">
            <v>1182055</v>
          </cell>
          <cell r="AC295">
            <v>765916</v>
          </cell>
          <cell r="AD295">
            <v>814618</v>
          </cell>
          <cell r="AE295">
            <v>667755</v>
          </cell>
          <cell r="AF295">
            <v>541760</v>
          </cell>
          <cell r="AG295">
            <v>710387</v>
          </cell>
          <cell r="AH295">
            <v>566927</v>
          </cell>
          <cell r="AI295">
            <v>611958</v>
          </cell>
          <cell r="AJ295">
            <v>568380</v>
          </cell>
          <cell r="AK295">
            <v>644908</v>
          </cell>
          <cell r="AL295">
            <v>749159</v>
          </cell>
          <cell r="AM295">
            <v>727851</v>
          </cell>
          <cell r="AN295">
            <v>510115</v>
          </cell>
          <cell r="AO295">
            <v>29270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950</v>
          </cell>
          <cell r="L296">
            <v>65</v>
          </cell>
          <cell r="N296">
            <v>68</v>
          </cell>
          <cell r="O296">
            <v>77</v>
          </cell>
          <cell r="P296">
            <v>52</v>
          </cell>
          <cell r="R296">
            <v>207</v>
          </cell>
          <cell r="V296">
            <v>23</v>
          </cell>
          <cell r="Z296">
            <v>87</v>
          </cell>
          <cell r="AA296">
            <v>49</v>
          </cell>
          <cell r="AF296">
            <v>263</v>
          </cell>
          <cell r="AK296">
            <v>59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328477</v>
          </cell>
          <cell r="L297">
            <v>1194</v>
          </cell>
          <cell r="M297">
            <v>24974</v>
          </cell>
          <cell r="N297">
            <v>33993</v>
          </cell>
          <cell r="O297">
            <v>21260</v>
          </cell>
          <cell r="P297">
            <v>56096</v>
          </cell>
          <cell r="Q297">
            <v>62398</v>
          </cell>
          <cell r="R297">
            <v>45741</v>
          </cell>
          <cell r="S297">
            <v>24961</v>
          </cell>
          <cell r="T297">
            <v>6524</v>
          </cell>
          <cell r="U297">
            <v>2042</v>
          </cell>
          <cell r="V297">
            <v>1236</v>
          </cell>
          <cell r="W297">
            <v>302</v>
          </cell>
          <cell r="X297">
            <v>6925</v>
          </cell>
          <cell r="Y297">
            <v>456</v>
          </cell>
          <cell r="Z297">
            <v>16781</v>
          </cell>
          <cell r="AA297">
            <v>6477</v>
          </cell>
          <cell r="AB297">
            <v>1909</v>
          </cell>
          <cell r="AC297">
            <v>2388</v>
          </cell>
          <cell r="AD297">
            <v>1546</v>
          </cell>
          <cell r="AE297">
            <v>927</v>
          </cell>
          <cell r="AF297">
            <v>704</v>
          </cell>
          <cell r="AG297">
            <v>1705</v>
          </cell>
          <cell r="AH297">
            <v>560</v>
          </cell>
          <cell r="AI297">
            <v>292</v>
          </cell>
          <cell r="AJ297">
            <v>619</v>
          </cell>
          <cell r="AK297">
            <v>2328</v>
          </cell>
          <cell r="AL297">
            <v>4139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255724</v>
          </cell>
          <cell r="L298">
            <v>514</v>
          </cell>
          <cell r="M298">
            <v>4827</v>
          </cell>
          <cell r="N298">
            <v>39254</v>
          </cell>
          <cell r="O298">
            <v>6663</v>
          </cell>
          <cell r="P298">
            <v>18898</v>
          </cell>
          <cell r="Q298">
            <v>26283</v>
          </cell>
          <cell r="R298">
            <v>8664</v>
          </cell>
          <cell r="S298">
            <v>18959</v>
          </cell>
          <cell r="T298">
            <v>1858</v>
          </cell>
          <cell r="U298">
            <v>1389</v>
          </cell>
          <cell r="V298">
            <v>388</v>
          </cell>
          <cell r="W298">
            <v>338</v>
          </cell>
          <cell r="X298">
            <v>347</v>
          </cell>
          <cell r="Y298">
            <v>737</v>
          </cell>
          <cell r="Z298">
            <v>4913</v>
          </cell>
          <cell r="AA298">
            <v>2676</v>
          </cell>
          <cell r="AB298">
            <v>14023</v>
          </cell>
          <cell r="AC298">
            <v>3153</v>
          </cell>
          <cell r="AD298">
            <v>562</v>
          </cell>
          <cell r="AE298">
            <v>19317</v>
          </cell>
          <cell r="AF298">
            <v>1702</v>
          </cell>
          <cell r="AI298">
            <v>264</v>
          </cell>
          <cell r="AJ298">
            <v>3711</v>
          </cell>
          <cell r="AK298">
            <v>46937</v>
          </cell>
          <cell r="AL298">
            <v>3688</v>
          </cell>
          <cell r="AM298">
            <v>25659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40</v>
          </cell>
          <cell r="M299">
            <v>40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4434</v>
          </cell>
          <cell r="M300">
            <v>236</v>
          </cell>
          <cell r="N300">
            <v>351</v>
          </cell>
          <cell r="O300">
            <v>108</v>
          </cell>
          <cell r="P300">
            <v>816</v>
          </cell>
          <cell r="Q300">
            <v>809</v>
          </cell>
          <cell r="R300">
            <v>837</v>
          </cell>
          <cell r="S300">
            <v>164</v>
          </cell>
          <cell r="U300">
            <v>128</v>
          </cell>
          <cell r="AA300">
            <v>266</v>
          </cell>
          <cell r="AB300">
            <v>462</v>
          </cell>
          <cell r="AJ300">
            <v>131</v>
          </cell>
          <cell r="AL300">
            <v>126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3973</v>
          </cell>
          <cell r="L301">
            <v>42</v>
          </cell>
          <cell r="M301">
            <v>719</v>
          </cell>
          <cell r="N301">
            <v>396</v>
          </cell>
          <cell r="O301">
            <v>632</v>
          </cell>
          <cell r="P301">
            <v>528</v>
          </cell>
          <cell r="Q301">
            <v>536</v>
          </cell>
          <cell r="R301">
            <v>68</v>
          </cell>
          <cell r="S301">
            <v>107</v>
          </cell>
          <cell r="U301">
            <v>56</v>
          </cell>
          <cell r="V301">
            <v>164</v>
          </cell>
          <cell r="Y301">
            <v>478</v>
          </cell>
          <cell r="AA301">
            <v>74</v>
          </cell>
          <cell r="AC301">
            <v>143</v>
          </cell>
          <cell r="AD301">
            <v>30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1400</v>
          </cell>
          <cell r="M303">
            <v>191</v>
          </cell>
          <cell r="N303">
            <v>281</v>
          </cell>
          <cell r="T303">
            <v>527</v>
          </cell>
          <cell r="W303">
            <v>153</v>
          </cell>
          <cell r="X303">
            <v>79</v>
          </cell>
          <cell r="Z303">
            <v>169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7204</v>
          </cell>
          <cell r="M306">
            <v>237</v>
          </cell>
          <cell r="N306">
            <v>289</v>
          </cell>
          <cell r="O306">
            <v>476</v>
          </cell>
          <cell r="P306">
            <v>115</v>
          </cell>
          <cell r="Q306">
            <v>299</v>
          </cell>
          <cell r="U306">
            <v>420</v>
          </cell>
          <cell r="V306">
            <v>4804</v>
          </cell>
          <cell r="Y306">
            <v>134</v>
          </cell>
          <cell r="AA306">
            <v>124</v>
          </cell>
          <cell r="AB306">
            <v>70</v>
          </cell>
          <cell r="AC306">
            <v>236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853</v>
          </cell>
          <cell r="N307">
            <v>208</v>
          </cell>
          <cell r="O307">
            <v>64</v>
          </cell>
          <cell r="Q307">
            <v>88</v>
          </cell>
          <cell r="W307">
            <v>341</v>
          </cell>
          <cell r="AC307">
            <v>152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1281</v>
          </cell>
          <cell r="N308">
            <v>371</v>
          </cell>
          <cell r="O308">
            <v>12</v>
          </cell>
          <cell r="P308">
            <v>75</v>
          </cell>
          <cell r="Q308">
            <v>487</v>
          </cell>
          <cell r="R308">
            <v>28</v>
          </cell>
          <cell r="U308">
            <v>36</v>
          </cell>
          <cell r="AA308">
            <v>64</v>
          </cell>
          <cell r="AC308">
            <v>89</v>
          </cell>
          <cell r="AI308">
            <v>39</v>
          </cell>
          <cell r="AM308">
            <v>80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114848</v>
          </cell>
          <cell r="L309">
            <v>624</v>
          </cell>
          <cell r="M309">
            <v>4305</v>
          </cell>
          <cell r="N309">
            <v>11037</v>
          </cell>
          <cell r="O309">
            <v>29621</v>
          </cell>
          <cell r="P309">
            <v>14607</v>
          </cell>
          <cell r="Q309">
            <v>16180</v>
          </cell>
          <cell r="R309">
            <v>5573</v>
          </cell>
          <cell r="S309">
            <v>10261</v>
          </cell>
          <cell r="T309">
            <v>3985</v>
          </cell>
          <cell r="U309">
            <v>4579</v>
          </cell>
          <cell r="V309">
            <v>4323</v>
          </cell>
          <cell r="W309">
            <v>300</v>
          </cell>
          <cell r="X309">
            <v>663</v>
          </cell>
          <cell r="Y309">
            <v>78</v>
          </cell>
          <cell r="Z309">
            <v>920</v>
          </cell>
          <cell r="AA309">
            <v>1400</v>
          </cell>
          <cell r="AB309">
            <v>2191</v>
          </cell>
          <cell r="AC309">
            <v>1892</v>
          </cell>
          <cell r="AD309">
            <v>100</v>
          </cell>
          <cell r="AI309">
            <v>35</v>
          </cell>
          <cell r="AJ309">
            <v>563</v>
          </cell>
          <cell r="AK309">
            <v>515</v>
          </cell>
          <cell r="AL309">
            <v>1096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29294</v>
          </cell>
          <cell r="L310">
            <v>184</v>
          </cell>
          <cell r="M310">
            <v>1537</v>
          </cell>
          <cell r="N310">
            <v>5216</v>
          </cell>
          <cell r="O310">
            <v>4892</v>
          </cell>
          <cell r="P310">
            <v>4968</v>
          </cell>
          <cell r="Q310">
            <v>3797</v>
          </cell>
          <cell r="R310">
            <v>1790</v>
          </cell>
          <cell r="S310">
            <v>1038</v>
          </cell>
          <cell r="T310">
            <v>652</v>
          </cell>
          <cell r="U310">
            <v>197</v>
          </cell>
          <cell r="V310">
            <v>402</v>
          </cell>
          <cell r="W310">
            <v>241</v>
          </cell>
          <cell r="X310">
            <v>51</v>
          </cell>
          <cell r="Z310">
            <v>110</v>
          </cell>
          <cell r="AA310">
            <v>995</v>
          </cell>
          <cell r="AB310">
            <v>297</v>
          </cell>
          <cell r="AC310">
            <v>399</v>
          </cell>
          <cell r="AD310">
            <v>456</v>
          </cell>
          <cell r="AE310">
            <v>584</v>
          </cell>
          <cell r="AH310">
            <v>156</v>
          </cell>
          <cell r="AI310">
            <v>174</v>
          </cell>
          <cell r="AJ310">
            <v>526</v>
          </cell>
          <cell r="AK310">
            <v>306</v>
          </cell>
          <cell r="AL310">
            <v>254</v>
          </cell>
          <cell r="AM310">
            <v>72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95955332</v>
          </cell>
          <cell r="L314">
            <v>1470210</v>
          </cell>
          <cell r="M314">
            <v>3260142</v>
          </cell>
          <cell r="N314">
            <v>3346325</v>
          </cell>
          <cell r="O314">
            <v>3114198</v>
          </cell>
          <cell r="P314">
            <v>3135691</v>
          </cell>
          <cell r="Q314">
            <v>3293345</v>
          </cell>
          <cell r="R314">
            <v>3824799</v>
          </cell>
          <cell r="S314">
            <v>3651648</v>
          </cell>
          <cell r="T314">
            <v>4208588</v>
          </cell>
          <cell r="U314">
            <v>4373629</v>
          </cell>
          <cell r="V314">
            <v>3600679</v>
          </cell>
          <cell r="W314">
            <v>3588521</v>
          </cell>
          <cell r="X314">
            <v>3885040</v>
          </cell>
          <cell r="Y314">
            <v>3872087</v>
          </cell>
          <cell r="Z314">
            <v>3507663</v>
          </cell>
          <cell r="AA314">
            <v>3772784</v>
          </cell>
          <cell r="AB314">
            <v>3883913</v>
          </cell>
          <cell r="AC314">
            <v>3843030</v>
          </cell>
          <cell r="AD314">
            <v>3627771</v>
          </cell>
          <cell r="AE314">
            <v>3391121</v>
          </cell>
          <cell r="AF314">
            <v>3154610</v>
          </cell>
          <cell r="AG314">
            <v>2867356</v>
          </cell>
          <cell r="AH314">
            <v>3050618</v>
          </cell>
          <cell r="AI314">
            <v>3137355</v>
          </cell>
          <cell r="AJ314">
            <v>3003051</v>
          </cell>
          <cell r="AK314">
            <v>3279984</v>
          </cell>
          <cell r="AL314">
            <v>2952062</v>
          </cell>
          <cell r="AM314">
            <v>2863025</v>
          </cell>
          <cell r="AN314">
            <v>995757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3185862</v>
          </cell>
          <cell r="L315">
            <v>96736</v>
          </cell>
          <cell r="M315">
            <v>269882</v>
          </cell>
          <cell r="N315">
            <v>217799</v>
          </cell>
          <cell r="O315">
            <v>222726</v>
          </cell>
          <cell r="P315">
            <v>205033</v>
          </cell>
          <cell r="Q315">
            <v>232974</v>
          </cell>
          <cell r="R315">
            <v>249064</v>
          </cell>
          <cell r="S315">
            <v>121039</v>
          </cell>
          <cell r="T315">
            <v>114789</v>
          </cell>
          <cell r="U315">
            <v>132456</v>
          </cell>
          <cell r="V315">
            <v>92466</v>
          </cell>
          <cell r="W315">
            <v>110993</v>
          </cell>
          <cell r="X315">
            <v>114608</v>
          </cell>
          <cell r="Y315">
            <v>122989</v>
          </cell>
          <cell r="Z315">
            <v>84130</v>
          </cell>
          <cell r="AA315">
            <v>90527</v>
          </cell>
          <cell r="AB315">
            <v>84538</v>
          </cell>
          <cell r="AC315">
            <v>85236</v>
          </cell>
          <cell r="AD315">
            <v>76026</v>
          </cell>
          <cell r="AE315">
            <v>91138</v>
          </cell>
          <cell r="AF315">
            <v>59541</v>
          </cell>
          <cell r="AG315">
            <v>50319</v>
          </cell>
          <cell r="AH315">
            <v>51236</v>
          </cell>
          <cell r="AI315">
            <v>40267</v>
          </cell>
          <cell r="AJ315">
            <v>37717</v>
          </cell>
          <cell r="AK315">
            <v>44452</v>
          </cell>
          <cell r="AL315">
            <v>36520</v>
          </cell>
          <cell r="AM315">
            <v>32053</v>
          </cell>
          <cell r="AN315">
            <v>18608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18138392</v>
          </cell>
          <cell r="L316">
            <v>364590</v>
          </cell>
          <cell r="M316">
            <v>821058</v>
          </cell>
          <cell r="N316">
            <v>789860</v>
          </cell>
          <cell r="O316">
            <v>795488</v>
          </cell>
          <cell r="P316">
            <v>781850</v>
          </cell>
          <cell r="Q316">
            <v>793738</v>
          </cell>
          <cell r="R316">
            <v>845524</v>
          </cell>
          <cell r="S316">
            <v>822952</v>
          </cell>
          <cell r="T316">
            <v>1059974</v>
          </cell>
          <cell r="U316">
            <v>970538</v>
          </cell>
          <cell r="V316">
            <v>824525</v>
          </cell>
          <cell r="W316">
            <v>851870</v>
          </cell>
          <cell r="X316">
            <v>834036</v>
          </cell>
          <cell r="Y316">
            <v>704408</v>
          </cell>
          <cell r="Z316">
            <v>630610</v>
          </cell>
          <cell r="AA316">
            <v>587879</v>
          </cell>
          <cell r="AB316">
            <v>600008</v>
          </cell>
          <cell r="AC316">
            <v>573130</v>
          </cell>
          <cell r="AD316">
            <v>543876</v>
          </cell>
          <cell r="AE316">
            <v>477877</v>
          </cell>
          <cell r="AF316">
            <v>471101</v>
          </cell>
          <cell r="AG316">
            <v>397168</v>
          </cell>
          <cell r="AH316">
            <v>426610</v>
          </cell>
          <cell r="AI316">
            <v>467949</v>
          </cell>
          <cell r="AJ316">
            <v>408738</v>
          </cell>
          <cell r="AK316">
            <v>433000</v>
          </cell>
          <cell r="AL316">
            <v>374363</v>
          </cell>
          <cell r="AM316">
            <v>375033</v>
          </cell>
          <cell r="AN316">
            <v>110639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8627910</v>
          </cell>
          <cell r="L317">
            <v>271658</v>
          </cell>
          <cell r="M317">
            <v>692032</v>
          </cell>
          <cell r="N317">
            <v>744678</v>
          </cell>
          <cell r="O317">
            <v>658674</v>
          </cell>
          <cell r="P317">
            <v>724546</v>
          </cell>
          <cell r="Q317">
            <v>662491</v>
          </cell>
          <cell r="R317">
            <v>398517</v>
          </cell>
          <cell r="S317">
            <v>235870</v>
          </cell>
          <cell r="T317">
            <v>198578</v>
          </cell>
          <cell r="U317">
            <v>197827</v>
          </cell>
          <cell r="V317">
            <v>163522</v>
          </cell>
          <cell r="W317">
            <v>158995</v>
          </cell>
          <cell r="X317">
            <v>148709</v>
          </cell>
          <cell r="Y317">
            <v>152264</v>
          </cell>
          <cell r="Z317">
            <v>185383</v>
          </cell>
          <cell r="AA317">
            <v>187620</v>
          </cell>
          <cell r="AB317">
            <v>151060</v>
          </cell>
          <cell r="AC317">
            <v>169423</v>
          </cell>
          <cell r="AD317">
            <v>209232</v>
          </cell>
          <cell r="AE317">
            <v>208608</v>
          </cell>
          <cell r="AF317">
            <v>190843</v>
          </cell>
          <cell r="AG317">
            <v>179308</v>
          </cell>
          <cell r="AH317">
            <v>203641</v>
          </cell>
          <cell r="AI317">
            <v>230868</v>
          </cell>
          <cell r="AJ317">
            <v>246960</v>
          </cell>
          <cell r="AK317">
            <v>259595</v>
          </cell>
          <cell r="AL317">
            <v>295687</v>
          </cell>
          <cell r="AM317">
            <v>334271</v>
          </cell>
          <cell r="AN317">
            <v>166936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73665822</v>
          </cell>
          <cell r="L318">
            <v>314520</v>
          </cell>
          <cell r="M318">
            <v>2486835</v>
          </cell>
          <cell r="N318">
            <v>2842460</v>
          </cell>
          <cell r="O318">
            <v>2823266</v>
          </cell>
          <cell r="P318">
            <v>2582333</v>
          </cell>
          <cell r="Q318">
            <v>2478707</v>
          </cell>
          <cell r="R318">
            <v>2735757</v>
          </cell>
          <cell r="S318">
            <v>3087553</v>
          </cell>
          <cell r="T318">
            <v>3087533</v>
          </cell>
          <cell r="U318">
            <v>3136979</v>
          </cell>
          <cell r="V318">
            <v>3335608</v>
          </cell>
          <cell r="W318">
            <v>2876319</v>
          </cell>
          <cell r="X318">
            <v>3313377</v>
          </cell>
          <cell r="Y318">
            <v>3653825</v>
          </cell>
          <cell r="Z318">
            <v>3818362</v>
          </cell>
          <cell r="AA318">
            <v>3860502</v>
          </cell>
          <cell r="AB318">
            <v>2700559</v>
          </cell>
          <cell r="AC318">
            <v>2894266</v>
          </cell>
          <cell r="AD318">
            <v>3117222</v>
          </cell>
          <cell r="AE318">
            <v>3531233</v>
          </cell>
          <cell r="AF318">
            <v>2886664</v>
          </cell>
          <cell r="AG318">
            <v>1967180</v>
          </cell>
          <cell r="AH318">
            <v>1613002</v>
          </cell>
          <cell r="AI318">
            <v>1187076</v>
          </cell>
          <cell r="AJ318">
            <v>1566952</v>
          </cell>
          <cell r="AK318">
            <v>1641610</v>
          </cell>
          <cell r="AL318">
            <v>1398759</v>
          </cell>
          <cell r="AM318">
            <v>1398078</v>
          </cell>
          <cell r="AN318">
            <v>837769</v>
          </cell>
          <cell r="AO318">
            <v>491516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17525586</v>
          </cell>
          <cell r="L319">
            <v>464435</v>
          </cell>
          <cell r="M319">
            <v>1241210</v>
          </cell>
          <cell r="N319">
            <v>1181666</v>
          </cell>
          <cell r="O319">
            <v>992959</v>
          </cell>
          <cell r="P319">
            <v>1034602</v>
          </cell>
          <cell r="Q319">
            <v>1228312</v>
          </cell>
          <cell r="R319">
            <v>872119</v>
          </cell>
          <cell r="S319">
            <v>684477</v>
          </cell>
          <cell r="T319">
            <v>554540</v>
          </cell>
          <cell r="U319">
            <v>556022</v>
          </cell>
          <cell r="V319">
            <v>415570</v>
          </cell>
          <cell r="W319">
            <v>489062</v>
          </cell>
          <cell r="X319">
            <v>571814</v>
          </cell>
          <cell r="Y319">
            <v>517413</v>
          </cell>
          <cell r="Z319">
            <v>441313</v>
          </cell>
          <cell r="AA319">
            <v>487832</v>
          </cell>
          <cell r="AB319">
            <v>473787</v>
          </cell>
          <cell r="AC319">
            <v>440311</v>
          </cell>
          <cell r="AD319">
            <v>518037</v>
          </cell>
          <cell r="AE319">
            <v>466884</v>
          </cell>
          <cell r="AF319">
            <v>406549</v>
          </cell>
          <cell r="AG319">
            <v>447544</v>
          </cell>
          <cell r="AH319">
            <v>367543</v>
          </cell>
          <cell r="AI319">
            <v>422065</v>
          </cell>
          <cell r="AJ319">
            <v>416002</v>
          </cell>
          <cell r="AK319">
            <v>514864</v>
          </cell>
          <cell r="AL319">
            <v>465845</v>
          </cell>
          <cell r="AM319">
            <v>532582</v>
          </cell>
          <cell r="AN319">
            <v>270669</v>
          </cell>
          <cell r="AO319">
            <v>49558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657</v>
          </cell>
          <cell r="L320">
            <v>97</v>
          </cell>
          <cell r="N320">
            <v>112</v>
          </cell>
          <cell r="P320">
            <v>39</v>
          </cell>
          <cell r="R320">
            <v>112</v>
          </cell>
          <cell r="S320">
            <v>52</v>
          </cell>
          <cell r="T320">
            <v>50</v>
          </cell>
          <cell r="U320">
            <v>29</v>
          </cell>
          <cell r="W320">
            <v>20</v>
          </cell>
          <cell r="Y320">
            <v>32</v>
          </cell>
          <cell r="Z320">
            <v>24</v>
          </cell>
          <cell r="AB320">
            <v>43</v>
          </cell>
          <cell r="AE320">
            <v>47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37385</v>
          </cell>
          <cell r="L321">
            <v>736</v>
          </cell>
          <cell r="M321">
            <v>5923</v>
          </cell>
          <cell r="N321">
            <v>4676</v>
          </cell>
          <cell r="O321">
            <v>6222</v>
          </cell>
          <cell r="P321">
            <v>3263</v>
          </cell>
          <cell r="Q321">
            <v>7888</v>
          </cell>
          <cell r="R321">
            <v>719</v>
          </cell>
          <cell r="S321">
            <v>378</v>
          </cell>
          <cell r="T321">
            <v>1696</v>
          </cell>
          <cell r="U321">
            <v>593</v>
          </cell>
          <cell r="W321">
            <v>125</v>
          </cell>
          <cell r="X321">
            <v>206</v>
          </cell>
          <cell r="Y321">
            <v>1707</v>
          </cell>
          <cell r="Z321">
            <v>286</v>
          </cell>
          <cell r="AA321">
            <v>1051</v>
          </cell>
          <cell r="AB321">
            <v>78</v>
          </cell>
          <cell r="AC321">
            <v>220</v>
          </cell>
          <cell r="AE321">
            <v>192</v>
          </cell>
          <cell r="AF321">
            <v>145</v>
          </cell>
          <cell r="AG321">
            <v>165</v>
          </cell>
          <cell r="AH321">
            <v>72</v>
          </cell>
          <cell r="AI321">
            <v>437</v>
          </cell>
          <cell r="AJ321">
            <v>121</v>
          </cell>
          <cell r="AK321">
            <v>221</v>
          </cell>
          <cell r="AL321">
            <v>193</v>
          </cell>
          <cell r="AN321">
            <v>72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22598</v>
          </cell>
          <cell r="L322">
            <v>262</v>
          </cell>
          <cell r="M322">
            <v>1131</v>
          </cell>
          <cell r="N322">
            <v>1625</v>
          </cell>
          <cell r="O322">
            <v>1529</v>
          </cell>
          <cell r="P322">
            <v>2129</v>
          </cell>
          <cell r="Q322">
            <v>6966</v>
          </cell>
          <cell r="R322">
            <v>2922</v>
          </cell>
          <cell r="S322">
            <v>936</v>
          </cell>
          <cell r="T322">
            <v>1043</v>
          </cell>
          <cell r="U322">
            <v>72</v>
          </cell>
          <cell r="V322">
            <v>552</v>
          </cell>
          <cell r="W322">
            <v>562</v>
          </cell>
          <cell r="X322">
            <v>198</v>
          </cell>
          <cell r="Z322">
            <v>169</v>
          </cell>
          <cell r="AA322">
            <v>169</v>
          </cell>
          <cell r="AB322">
            <v>562</v>
          </cell>
          <cell r="AC322">
            <v>237</v>
          </cell>
          <cell r="AE322">
            <v>47</v>
          </cell>
          <cell r="AF322">
            <v>116</v>
          </cell>
          <cell r="AH322">
            <v>86</v>
          </cell>
          <cell r="AI322">
            <v>121</v>
          </cell>
          <cell r="AJ322">
            <v>236</v>
          </cell>
          <cell r="AK322">
            <v>113</v>
          </cell>
          <cell r="AL322">
            <v>410</v>
          </cell>
          <cell r="AM322">
            <v>161</v>
          </cell>
          <cell r="AN322">
            <v>244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208</v>
          </cell>
          <cell r="N323">
            <v>150</v>
          </cell>
          <cell r="AI323">
            <v>58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1215</v>
          </cell>
          <cell r="M324">
            <v>136</v>
          </cell>
          <cell r="N324">
            <v>340</v>
          </cell>
          <cell r="O324">
            <v>418</v>
          </cell>
          <cell r="P324">
            <v>321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2052</v>
          </cell>
          <cell r="L325">
            <v>182</v>
          </cell>
          <cell r="M325">
            <v>719</v>
          </cell>
          <cell r="N325">
            <v>540</v>
          </cell>
          <cell r="O325">
            <v>229</v>
          </cell>
          <cell r="Q325">
            <v>100</v>
          </cell>
          <cell r="V325">
            <v>85</v>
          </cell>
          <cell r="AA325">
            <v>197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522</v>
          </cell>
          <cell r="R327">
            <v>522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198</v>
          </cell>
          <cell r="N328">
            <v>198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3077</v>
          </cell>
          <cell r="M330">
            <v>193</v>
          </cell>
          <cell r="N330">
            <v>213</v>
          </cell>
          <cell r="O330">
            <v>121</v>
          </cell>
          <cell r="P330">
            <v>175</v>
          </cell>
          <cell r="Q330">
            <v>558</v>
          </cell>
          <cell r="T330">
            <v>154</v>
          </cell>
          <cell r="U330">
            <v>250</v>
          </cell>
          <cell r="V330">
            <v>284</v>
          </cell>
          <cell r="W330">
            <v>141</v>
          </cell>
          <cell r="X330">
            <v>141</v>
          </cell>
          <cell r="Y330">
            <v>75</v>
          </cell>
          <cell r="Z330">
            <v>323</v>
          </cell>
          <cell r="AB330">
            <v>271</v>
          </cell>
          <cell r="AC330">
            <v>178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151</v>
          </cell>
          <cell r="X331">
            <v>37</v>
          </cell>
          <cell r="AE331">
            <v>114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572</v>
          </cell>
          <cell r="M332">
            <v>36</v>
          </cell>
          <cell r="U332">
            <v>65</v>
          </cell>
          <cell r="AB332">
            <v>81</v>
          </cell>
          <cell r="AE332">
            <v>123</v>
          </cell>
          <cell r="AF332">
            <v>50</v>
          </cell>
          <cell r="AG332">
            <v>36</v>
          </cell>
          <cell r="AJ332">
            <v>34</v>
          </cell>
          <cell r="AM332">
            <v>147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11643</v>
          </cell>
          <cell r="L333">
            <v>254</v>
          </cell>
          <cell r="M333">
            <v>320</v>
          </cell>
          <cell r="N333">
            <v>1071</v>
          </cell>
          <cell r="O333">
            <v>441</v>
          </cell>
          <cell r="P333">
            <v>258</v>
          </cell>
          <cell r="Q333">
            <v>4731</v>
          </cell>
          <cell r="S333">
            <v>419</v>
          </cell>
          <cell r="U333">
            <v>148</v>
          </cell>
          <cell r="V333">
            <v>67</v>
          </cell>
          <cell r="AA333">
            <v>67</v>
          </cell>
          <cell r="AB333">
            <v>456</v>
          </cell>
          <cell r="AC333">
            <v>527</v>
          </cell>
          <cell r="AD333">
            <v>170</v>
          </cell>
          <cell r="AE333">
            <v>220</v>
          </cell>
          <cell r="AF333">
            <v>264</v>
          </cell>
          <cell r="AG333">
            <v>285</v>
          </cell>
          <cell r="AH333">
            <v>325</v>
          </cell>
          <cell r="AI333">
            <v>934</v>
          </cell>
          <cell r="AJ333">
            <v>91</v>
          </cell>
          <cell r="AK333">
            <v>292</v>
          </cell>
          <cell r="AM333">
            <v>173</v>
          </cell>
          <cell r="AN333">
            <v>130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2692</v>
          </cell>
          <cell r="L334">
            <v>128</v>
          </cell>
          <cell r="M334">
            <v>369</v>
          </cell>
          <cell r="N334">
            <v>50</v>
          </cell>
          <cell r="O334">
            <v>447</v>
          </cell>
          <cell r="P334">
            <v>288</v>
          </cell>
          <cell r="Q334">
            <v>129</v>
          </cell>
          <cell r="W334">
            <v>120</v>
          </cell>
          <cell r="AB334">
            <v>119</v>
          </cell>
          <cell r="AC334">
            <v>121</v>
          </cell>
          <cell r="AE334">
            <v>430</v>
          </cell>
          <cell r="AK334">
            <v>72</v>
          </cell>
          <cell r="AL334">
            <v>152</v>
          </cell>
          <cell r="AM334">
            <v>170</v>
          </cell>
          <cell r="AN334">
            <v>97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28698769</v>
          </cell>
          <cell r="L338">
            <v>689709</v>
          </cell>
          <cell r="M338">
            <v>1243834</v>
          </cell>
          <cell r="N338">
            <v>1160796</v>
          </cell>
          <cell r="O338">
            <v>1108563</v>
          </cell>
          <cell r="P338">
            <v>1173348</v>
          </cell>
          <cell r="Q338">
            <v>1222905</v>
          </cell>
          <cell r="R338">
            <v>1341508</v>
          </cell>
          <cell r="S338">
            <v>1290089</v>
          </cell>
          <cell r="T338">
            <v>1381486</v>
          </cell>
          <cell r="U338">
            <v>1272920</v>
          </cell>
          <cell r="V338">
            <v>967067</v>
          </cell>
          <cell r="W338">
            <v>976807</v>
          </cell>
          <cell r="X338">
            <v>942605</v>
          </cell>
          <cell r="Y338">
            <v>883661</v>
          </cell>
          <cell r="Z338">
            <v>879969</v>
          </cell>
          <cell r="AA338">
            <v>939455</v>
          </cell>
          <cell r="AB338">
            <v>902575</v>
          </cell>
          <cell r="AC338">
            <v>1032770</v>
          </cell>
          <cell r="AD338">
            <v>1087488</v>
          </cell>
          <cell r="AE338">
            <v>1046280</v>
          </cell>
          <cell r="AF338">
            <v>985760</v>
          </cell>
          <cell r="AG338">
            <v>831445</v>
          </cell>
          <cell r="AH338">
            <v>831700</v>
          </cell>
          <cell r="AI338">
            <v>834459</v>
          </cell>
          <cell r="AJ338">
            <v>813964</v>
          </cell>
          <cell r="AK338">
            <v>867403</v>
          </cell>
          <cell r="AL338">
            <v>890214</v>
          </cell>
          <cell r="AM338">
            <v>827709</v>
          </cell>
          <cell r="AN338">
            <v>272185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272124</v>
          </cell>
          <cell r="L339">
            <v>7481</v>
          </cell>
          <cell r="M339">
            <v>16375</v>
          </cell>
          <cell r="N339">
            <v>8528</v>
          </cell>
          <cell r="O339">
            <v>8874</v>
          </cell>
          <cell r="P339">
            <v>22152</v>
          </cell>
          <cell r="Q339">
            <v>14658</v>
          </cell>
          <cell r="R339">
            <v>10636</v>
          </cell>
          <cell r="S339">
            <v>11740</v>
          </cell>
          <cell r="T339">
            <v>24187</v>
          </cell>
          <cell r="U339">
            <v>15039</v>
          </cell>
          <cell r="V339">
            <v>10136</v>
          </cell>
          <cell r="W339">
            <v>10490</v>
          </cell>
          <cell r="X339">
            <v>9840</v>
          </cell>
          <cell r="Y339">
            <v>11296</v>
          </cell>
          <cell r="Z339">
            <v>6320</v>
          </cell>
          <cell r="AA339">
            <v>9362</v>
          </cell>
          <cell r="AB339">
            <v>11892</v>
          </cell>
          <cell r="AC339">
            <v>13160</v>
          </cell>
          <cell r="AD339">
            <v>9448</v>
          </cell>
          <cell r="AE339">
            <v>7944</v>
          </cell>
          <cell r="AF339">
            <v>6485</v>
          </cell>
          <cell r="AG339">
            <v>4568</v>
          </cell>
          <cell r="AH339">
            <v>4459</v>
          </cell>
          <cell r="AI339">
            <v>3763</v>
          </cell>
          <cell r="AJ339">
            <v>3382</v>
          </cell>
          <cell r="AK339">
            <v>3000</v>
          </cell>
          <cell r="AL339">
            <v>3221</v>
          </cell>
          <cell r="AM339">
            <v>2475</v>
          </cell>
          <cell r="AN339">
            <v>1213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2746540</v>
          </cell>
          <cell r="L340">
            <v>66636</v>
          </cell>
          <cell r="M340">
            <v>94094</v>
          </cell>
          <cell r="N340">
            <v>94989</v>
          </cell>
          <cell r="O340">
            <v>100406</v>
          </cell>
          <cell r="P340">
            <v>100705</v>
          </cell>
          <cell r="Q340">
            <v>101125</v>
          </cell>
          <cell r="R340">
            <v>127163</v>
          </cell>
          <cell r="S340">
            <v>128802</v>
          </cell>
          <cell r="T340">
            <v>144229</v>
          </cell>
          <cell r="U340">
            <v>132628</v>
          </cell>
          <cell r="V340">
            <v>117182</v>
          </cell>
          <cell r="W340">
            <v>108015</v>
          </cell>
          <cell r="X340">
            <v>134407</v>
          </cell>
          <cell r="Y340">
            <v>104137</v>
          </cell>
          <cell r="Z340">
            <v>96259</v>
          </cell>
          <cell r="AA340">
            <v>99144</v>
          </cell>
          <cell r="AB340">
            <v>87561</v>
          </cell>
          <cell r="AC340">
            <v>119086</v>
          </cell>
          <cell r="AD340">
            <v>108282</v>
          </cell>
          <cell r="AE340">
            <v>91442</v>
          </cell>
          <cell r="AF340">
            <v>91467</v>
          </cell>
          <cell r="AG340">
            <v>71867</v>
          </cell>
          <cell r="AH340">
            <v>66396</v>
          </cell>
          <cell r="AI340">
            <v>58073</v>
          </cell>
          <cell r="AJ340">
            <v>66558</v>
          </cell>
          <cell r="AK340">
            <v>79289</v>
          </cell>
          <cell r="AL340">
            <v>74984</v>
          </cell>
          <cell r="AM340">
            <v>64220</v>
          </cell>
          <cell r="AN340">
            <v>17394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2674158</v>
          </cell>
          <cell r="L341">
            <v>54244</v>
          </cell>
          <cell r="M341">
            <v>149987</v>
          </cell>
          <cell r="N341">
            <v>173876</v>
          </cell>
          <cell r="O341">
            <v>152555</v>
          </cell>
          <cell r="P341">
            <v>149766</v>
          </cell>
          <cell r="Q341">
            <v>116202</v>
          </cell>
          <cell r="R341">
            <v>146990</v>
          </cell>
          <cell r="S341">
            <v>196811</v>
          </cell>
          <cell r="T341">
            <v>194508</v>
          </cell>
          <cell r="U341">
            <v>188122</v>
          </cell>
          <cell r="V341">
            <v>170320</v>
          </cell>
          <cell r="W341">
            <v>116820</v>
          </cell>
          <cell r="X341">
            <v>90934</v>
          </cell>
          <cell r="Y341">
            <v>87654</v>
          </cell>
          <cell r="Z341">
            <v>91864</v>
          </cell>
          <cell r="AA341">
            <v>77300</v>
          </cell>
          <cell r="AB341">
            <v>61504</v>
          </cell>
          <cell r="AC341">
            <v>76290</v>
          </cell>
          <cell r="AD341">
            <v>67014</v>
          </cell>
          <cell r="AE341">
            <v>60304</v>
          </cell>
          <cell r="AF341">
            <v>35650</v>
          </cell>
          <cell r="AG341">
            <v>33111</v>
          </cell>
          <cell r="AH341">
            <v>23145</v>
          </cell>
          <cell r="AI341">
            <v>27246</v>
          </cell>
          <cell r="AJ341">
            <v>31339</v>
          </cell>
          <cell r="AK341">
            <v>19828</v>
          </cell>
          <cell r="AL341">
            <v>36431</v>
          </cell>
          <cell r="AM341">
            <v>31763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4268257</v>
          </cell>
          <cell r="L342">
            <v>8853</v>
          </cell>
          <cell r="M342">
            <v>255466</v>
          </cell>
          <cell r="N342">
            <v>448703</v>
          </cell>
          <cell r="O342">
            <v>316539</v>
          </cell>
          <cell r="P342">
            <v>352196</v>
          </cell>
          <cell r="Q342">
            <v>75166</v>
          </cell>
          <cell r="R342">
            <v>194822</v>
          </cell>
          <cell r="S342">
            <v>152753</v>
          </cell>
          <cell r="T342">
            <v>123515</v>
          </cell>
          <cell r="U342">
            <v>172209</v>
          </cell>
          <cell r="V342">
            <v>104319</v>
          </cell>
          <cell r="W342">
            <v>133813</v>
          </cell>
          <cell r="X342">
            <v>125787</v>
          </cell>
          <cell r="Y342">
            <v>124701</v>
          </cell>
          <cell r="Z342">
            <v>155832</v>
          </cell>
          <cell r="AA342">
            <v>198818</v>
          </cell>
          <cell r="AB342">
            <v>118799</v>
          </cell>
          <cell r="AC342">
            <v>139448</v>
          </cell>
          <cell r="AD342">
            <v>220386</v>
          </cell>
          <cell r="AE342">
            <v>172960</v>
          </cell>
          <cell r="AF342">
            <v>255891</v>
          </cell>
          <cell r="AG342">
            <v>104498</v>
          </cell>
          <cell r="AH342">
            <v>86865</v>
          </cell>
          <cell r="AI342">
            <v>25585</v>
          </cell>
          <cell r="AJ342">
            <v>22191</v>
          </cell>
          <cell r="AK342">
            <v>49549</v>
          </cell>
          <cell r="AL342">
            <v>48542</v>
          </cell>
          <cell r="AM342">
            <v>29152</v>
          </cell>
          <cell r="AN342">
            <v>39387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1858308</v>
          </cell>
          <cell r="L343">
            <v>22687</v>
          </cell>
          <cell r="M343">
            <v>58281</v>
          </cell>
          <cell r="N343">
            <v>98985</v>
          </cell>
          <cell r="O343">
            <v>66724</v>
          </cell>
          <cell r="P343">
            <v>73078</v>
          </cell>
          <cell r="Q343">
            <v>83453</v>
          </cell>
          <cell r="R343">
            <v>73036</v>
          </cell>
          <cell r="S343">
            <v>91502</v>
          </cell>
          <cell r="T343">
            <v>94286</v>
          </cell>
          <cell r="U343">
            <v>108483</v>
          </cell>
          <cell r="V343">
            <v>90008</v>
          </cell>
          <cell r="W343">
            <v>89054</v>
          </cell>
          <cell r="X343">
            <v>90334</v>
          </cell>
          <cell r="Y343">
            <v>78311</v>
          </cell>
          <cell r="Z343">
            <v>93360</v>
          </cell>
          <cell r="AA343">
            <v>84673</v>
          </cell>
          <cell r="AB343">
            <v>74877</v>
          </cell>
          <cell r="AC343">
            <v>80849</v>
          </cell>
          <cell r="AD343">
            <v>60182</v>
          </cell>
          <cell r="AE343">
            <v>79230</v>
          </cell>
          <cell r="AF343">
            <v>47108</v>
          </cell>
          <cell r="AG343">
            <v>41670</v>
          </cell>
          <cell r="AH343">
            <v>21563</v>
          </cell>
          <cell r="AI343">
            <v>26623</v>
          </cell>
          <cell r="AJ343">
            <v>23370</v>
          </cell>
          <cell r="AK343">
            <v>31229</v>
          </cell>
          <cell r="AL343">
            <v>26426</v>
          </cell>
          <cell r="AM343">
            <v>37050</v>
          </cell>
          <cell r="AN343">
            <v>11876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67</v>
          </cell>
          <cell r="L344">
            <v>33</v>
          </cell>
          <cell r="P344">
            <v>34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126</v>
          </cell>
          <cell r="L345">
            <v>86</v>
          </cell>
          <cell r="N345">
            <v>40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991</v>
          </cell>
          <cell r="L346">
            <v>121</v>
          </cell>
          <cell r="M346">
            <v>249</v>
          </cell>
          <cell r="N346">
            <v>35</v>
          </cell>
          <cell r="O346">
            <v>227</v>
          </cell>
          <cell r="P346">
            <v>82</v>
          </cell>
          <cell r="R346">
            <v>180</v>
          </cell>
          <cell r="T346">
            <v>38</v>
          </cell>
          <cell r="AM346">
            <v>59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91</v>
          </cell>
          <cell r="M347">
            <v>60</v>
          </cell>
          <cell r="AE347">
            <v>31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396</v>
          </cell>
          <cell r="P349">
            <v>135</v>
          </cell>
          <cell r="T349">
            <v>115</v>
          </cell>
          <cell r="V349">
            <v>79</v>
          </cell>
          <cell r="W349">
            <v>67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74</v>
          </cell>
          <cell r="O355">
            <v>74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178</v>
          </cell>
          <cell r="T356">
            <v>117</v>
          </cell>
          <cell r="Z356">
            <v>61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40</v>
          </cell>
          <cell r="AE357">
            <v>40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565</v>
          </cell>
          <cell r="M358">
            <v>56</v>
          </cell>
          <cell r="N358">
            <v>128</v>
          </cell>
          <cell r="O358">
            <v>72</v>
          </cell>
          <cell r="P358">
            <v>50</v>
          </cell>
          <cell r="U358">
            <v>91</v>
          </cell>
          <cell r="V358">
            <v>168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17034547</v>
          </cell>
          <cell r="L362">
            <v>316991</v>
          </cell>
          <cell r="M362">
            <v>621224</v>
          </cell>
          <cell r="N362">
            <v>611564</v>
          </cell>
          <cell r="O362">
            <v>567917</v>
          </cell>
          <cell r="P362">
            <v>624856</v>
          </cell>
          <cell r="Q362">
            <v>686630</v>
          </cell>
          <cell r="R362">
            <v>791889</v>
          </cell>
          <cell r="S362">
            <v>754421</v>
          </cell>
          <cell r="T362">
            <v>836768</v>
          </cell>
          <cell r="U362">
            <v>808893</v>
          </cell>
          <cell r="V362">
            <v>654431</v>
          </cell>
          <cell r="W362">
            <v>720229</v>
          </cell>
          <cell r="X362">
            <v>685974</v>
          </cell>
          <cell r="Y362">
            <v>654599</v>
          </cell>
          <cell r="Z362">
            <v>578620</v>
          </cell>
          <cell r="AA362">
            <v>628083</v>
          </cell>
          <cell r="AB362">
            <v>646458</v>
          </cell>
          <cell r="AC362">
            <v>609255</v>
          </cell>
          <cell r="AD362">
            <v>593481</v>
          </cell>
          <cell r="AE362">
            <v>603638</v>
          </cell>
          <cell r="AF362">
            <v>569851</v>
          </cell>
          <cell r="AG362">
            <v>479693</v>
          </cell>
          <cell r="AH362">
            <v>468799</v>
          </cell>
          <cell r="AI362">
            <v>475800</v>
          </cell>
          <cell r="AJ362">
            <v>445099</v>
          </cell>
          <cell r="AK362">
            <v>477831</v>
          </cell>
          <cell r="AL362">
            <v>502544</v>
          </cell>
          <cell r="AM362">
            <v>445946</v>
          </cell>
          <cell r="AN362">
            <v>173063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211182</v>
          </cell>
          <cell r="L363">
            <v>7687</v>
          </cell>
          <cell r="M363">
            <v>15503</v>
          </cell>
          <cell r="N363">
            <v>14694</v>
          </cell>
          <cell r="O363">
            <v>11235</v>
          </cell>
          <cell r="P363">
            <v>11772</v>
          </cell>
          <cell r="Q363">
            <v>12904</v>
          </cell>
          <cell r="R363">
            <v>11248</v>
          </cell>
          <cell r="S363">
            <v>9999</v>
          </cell>
          <cell r="T363">
            <v>15650</v>
          </cell>
          <cell r="U363">
            <v>12171</v>
          </cell>
          <cell r="V363">
            <v>10300</v>
          </cell>
          <cell r="W363">
            <v>8687</v>
          </cell>
          <cell r="X363">
            <v>8594</v>
          </cell>
          <cell r="Y363">
            <v>12566</v>
          </cell>
          <cell r="Z363">
            <v>4258</v>
          </cell>
          <cell r="AA363">
            <v>4638</v>
          </cell>
          <cell r="AB363">
            <v>5042</v>
          </cell>
          <cell r="AC363">
            <v>7280</v>
          </cell>
          <cell r="AD363">
            <v>4218</v>
          </cell>
          <cell r="AE363">
            <v>5355</v>
          </cell>
          <cell r="AF363">
            <v>2880</v>
          </cell>
          <cell r="AG363">
            <v>2355</v>
          </cell>
          <cell r="AH363">
            <v>1739</v>
          </cell>
          <cell r="AI363">
            <v>1886</v>
          </cell>
          <cell r="AJ363">
            <v>1607</v>
          </cell>
          <cell r="AK363">
            <v>1813</v>
          </cell>
          <cell r="AL363">
            <v>1619</v>
          </cell>
          <cell r="AM363">
            <v>2990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1785683</v>
          </cell>
          <cell r="L364">
            <v>45739</v>
          </cell>
          <cell r="M364">
            <v>76484</v>
          </cell>
          <cell r="N364">
            <v>67160</v>
          </cell>
          <cell r="O364">
            <v>59399</v>
          </cell>
          <cell r="P364">
            <v>64923</v>
          </cell>
          <cell r="Q364">
            <v>77624</v>
          </cell>
          <cell r="R364">
            <v>84175</v>
          </cell>
          <cell r="S364">
            <v>84177</v>
          </cell>
          <cell r="T364">
            <v>101771</v>
          </cell>
          <cell r="U364">
            <v>91717</v>
          </cell>
          <cell r="V364">
            <v>81783</v>
          </cell>
          <cell r="W364">
            <v>84913</v>
          </cell>
          <cell r="X364">
            <v>84703</v>
          </cell>
          <cell r="Y364">
            <v>78540</v>
          </cell>
          <cell r="Z364">
            <v>74485</v>
          </cell>
          <cell r="AA364">
            <v>58956</v>
          </cell>
          <cell r="AB364">
            <v>66509</v>
          </cell>
          <cell r="AC364">
            <v>58403</v>
          </cell>
          <cell r="AD364">
            <v>56296</v>
          </cell>
          <cell r="AE364">
            <v>54227</v>
          </cell>
          <cell r="AF364">
            <v>54386</v>
          </cell>
          <cell r="AG364">
            <v>41820</v>
          </cell>
          <cell r="AH364">
            <v>40778</v>
          </cell>
          <cell r="AI364">
            <v>34999</v>
          </cell>
          <cell r="AJ364">
            <v>35743</v>
          </cell>
          <cell r="AK364">
            <v>36481</v>
          </cell>
          <cell r="AL364">
            <v>41079</v>
          </cell>
          <cell r="AM364">
            <v>33886</v>
          </cell>
          <cell r="AN364">
            <v>14527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398465</v>
          </cell>
          <cell r="L365">
            <v>2523</v>
          </cell>
          <cell r="M365">
            <v>13229</v>
          </cell>
          <cell r="N365">
            <v>21031</v>
          </cell>
          <cell r="O365">
            <v>29112</v>
          </cell>
          <cell r="P365">
            <v>12675</v>
          </cell>
          <cell r="Q365">
            <v>20630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23691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18255</v>
          </cell>
          <cell r="AD365">
            <v>20985</v>
          </cell>
          <cell r="AE365">
            <v>20119</v>
          </cell>
          <cell r="AF365">
            <v>10320</v>
          </cell>
          <cell r="AG365">
            <v>5290</v>
          </cell>
          <cell r="AH365">
            <v>4854</v>
          </cell>
          <cell r="AI365">
            <v>5058</v>
          </cell>
          <cell r="AJ365">
            <v>2270</v>
          </cell>
          <cell r="AK365">
            <v>5274</v>
          </cell>
          <cell r="AL365">
            <v>7695</v>
          </cell>
          <cell r="AM365">
            <v>5664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1775666</v>
          </cell>
          <cell r="L366">
            <v>27836</v>
          </cell>
          <cell r="M366">
            <v>97499</v>
          </cell>
          <cell r="N366">
            <v>140229</v>
          </cell>
          <cell r="O366">
            <v>137219</v>
          </cell>
          <cell r="P366">
            <v>38782</v>
          </cell>
          <cell r="Q366">
            <v>63141</v>
          </cell>
          <cell r="R366">
            <v>56221</v>
          </cell>
          <cell r="S366">
            <v>103946</v>
          </cell>
          <cell r="T366">
            <v>70174</v>
          </cell>
          <cell r="U366">
            <v>78200</v>
          </cell>
          <cell r="V366">
            <v>101600</v>
          </cell>
          <cell r="W366">
            <v>76523</v>
          </cell>
          <cell r="X366">
            <v>89460</v>
          </cell>
          <cell r="Y366">
            <v>58570</v>
          </cell>
          <cell r="Z366">
            <v>97136</v>
          </cell>
          <cell r="AA366">
            <v>42195</v>
          </cell>
          <cell r="AB366">
            <v>42838</v>
          </cell>
          <cell r="AC366">
            <v>39637</v>
          </cell>
          <cell r="AD366">
            <v>65302</v>
          </cell>
          <cell r="AE366">
            <v>67451</v>
          </cell>
          <cell r="AF366">
            <v>56667</v>
          </cell>
          <cell r="AG366">
            <v>52264</v>
          </cell>
          <cell r="AH366">
            <v>16134</v>
          </cell>
          <cell r="AI366">
            <v>8249</v>
          </cell>
          <cell r="AJ366">
            <v>43832</v>
          </cell>
          <cell r="AK366">
            <v>10521</v>
          </cell>
          <cell r="AL366">
            <v>40321</v>
          </cell>
          <cell r="AM366">
            <v>19034</v>
          </cell>
          <cell r="AN366">
            <v>23085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1238314</v>
          </cell>
          <cell r="L367">
            <v>24471</v>
          </cell>
          <cell r="M367">
            <v>60256</v>
          </cell>
          <cell r="N367">
            <v>54833</v>
          </cell>
          <cell r="O367">
            <v>44019</v>
          </cell>
          <cell r="P367">
            <v>45277</v>
          </cell>
          <cell r="Q367">
            <v>39348</v>
          </cell>
          <cell r="R367">
            <v>58829</v>
          </cell>
          <cell r="S367">
            <v>80275</v>
          </cell>
          <cell r="T367">
            <v>100553</v>
          </cell>
          <cell r="U367">
            <v>92082</v>
          </cell>
          <cell r="V367">
            <v>72860</v>
          </cell>
          <cell r="W367">
            <v>48302</v>
          </cell>
          <cell r="X367">
            <v>60988</v>
          </cell>
          <cell r="Y367">
            <v>57478</v>
          </cell>
          <cell r="Z367">
            <v>43523</v>
          </cell>
          <cell r="AA367">
            <v>41251</v>
          </cell>
          <cell r="AB367">
            <v>34150</v>
          </cell>
          <cell r="AC367">
            <v>28892</v>
          </cell>
          <cell r="AD367">
            <v>43795</v>
          </cell>
          <cell r="AE367">
            <v>41665</v>
          </cell>
          <cell r="AF367">
            <v>31685</v>
          </cell>
          <cell r="AG367">
            <v>22938</v>
          </cell>
          <cell r="AH367">
            <v>15692</v>
          </cell>
          <cell r="AI367">
            <v>13752</v>
          </cell>
          <cell r="AJ367">
            <v>11907</v>
          </cell>
          <cell r="AK367">
            <v>19465</v>
          </cell>
          <cell r="AL367">
            <v>19625</v>
          </cell>
          <cell r="AM367">
            <v>18458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162</v>
          </cell>
          <cell r="M369">
            <v>131</v>
          </cell>
          <cell r="AA369">
            <v>31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195</v>
          </cell>
          <cell r="M370">
            <v>136</v>
          </cell>
          <cell r="O370">
            <v>59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547</v>
          </cell>
          <cell r="N378">
            <v>547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961</v>
          </cell>
          <cell r="M382">
            <v>120</v>
          </cell>
          <cell r="N382">
            <v>55</v>
          </cell>
          <cell r="O382">
            <v>300</v>
          </cell>
          <cell r="Q382">
            <v>236</v>
          </cell>
          <cell r="R382">
            <v>200</v>
          </cell>
          <cell r="T382">
            <v>50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17957165</v>
          </cell>
          <cell r="L386">
            <v>293426</v>
          </cell>
          <cell r="M386">
            <v>671344</v>
          </cell>
          <cell r="N386">
            <v>670398</v>
          </cell>
          <cell r="O386">
            <v>628263</v>
          </cell>
          <cell r="P386">
            <v>674479</v>
          </cell>
          <cell r="Q386">
            <v>748017</v>
          </cell>
          <cell r="R386">
            <v>820250</v>
          </cell>
          <cell r="S386">
            <v>758908</v>
          </cell>
          <cell r="T386">
            <v>880346</v>
          </cell>
          <cell r="U386">
            <v>791511</v>
          </cell>
          <cell r="V386">
            <v>683702</v>
          </cell>
          <cell r="W386">
            <v>710914</v>
          </cell>
          <cell r="X386">
            <v>691904</v>
          </cell>
          <cell r="Y386">
            <v>627831</v>
          </cell>
          <cell r="Z386">
            <v>576238</v>
          </cell>
          <cell r="AA386">
            <v>612331</v>
          </cell>
          <cell r="AB386">
            <v>607778</v>
          </cell>
          <cell r="AC386">
            <v>590194</v>
          </cell>
          <cell r="AD386">
            <v>621767</v>
          </cell>
          <cell r="AE386">
            <v>615916</v>
          </cell>
          <cell r="AF386">
            <v>591477</v>
          </cell>
          <cell r="AG386">
            <v>496968</v>
          </cell>
          <cell r="AH386">
            <v>535946</v>
          </cell>
          <cell r="AI386">
            <v>539978</v>
          </cell>
          <cell r="AJ386">
            <v>535118</v>
          </cell>
          <cell r="AK386">
            <v>601334</v>
          </cell>
          <cell r="AL386">
            <v>586830</v>
          </cell>
          <cell r="AM386">
            <v>562618</v>
          </cell>
          <cell r="AN386">
            <v>231204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200060</v>
          </cell>
          <cell r="L387">
            <v>5178</v>
          </cell>
          <cell r="M387">
            <v>16655</v>
          </cell>
          <cell r="N387">
            <v>11261</v>
          </cell>
          <cell r="O387">
            <v>5989</v>
          </cell>
          <cell r="P387">
            <v>5712</v>
          </cell>
          <cell r="Q387">
            <v>7205</v>
          </cell>
          <cell r="R387">
            <v>12471</v>
          </cell>
          <cell r="S387">
            <v>11704</v>
          </cell>
          <cell r="T387">
            <v>12082</v>
          </cell>
          <cell r="U387">
            <v>13341</v>
          </cell>
          <cell r="V387">
            <v>7494</v>
          </cell>
          <cell r="W387">
            <v>8898</v>
          </cell>
          <cell r="X387">
            <v>6561</v>
          </cell>
          <cell r="Y387">
            <v>4418</v>
          </cell>
          <cell r="Z387">
            <v>8888</v>
          </cell>
          <cell r="AA387">
            <v>8406</v>
          </cell>
          <cell r="AB387">
            <v>5040</v>
          </cell>
          <cell r="AC387">
            <v>15394</v>
          </cell>
          <cell r="AD387">
            <v>9766</v>
          </cell>
          <cell r="AE387">
            <v>5795</v>
          </cell>
          <cell r="AF387">
            <v>4745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2117472</v>
          </cell>
          <cell r="L388">
            <v>42093</v>
          </cell>
          <cell r="M388">
            <v>79427</v>
          </cell>
          <cell r="N388">
            <v>73796</v>
          </cell>
          <cell r="O388">
            <v>72678</v>
          </cell>
          <cell r="P388">
            <v>77898</v>
          </cell>
          <cell r="Q388">
            <v>97352</v>
          </cell>
          <cell r="R388">
            <v>102617</v>
          </cell>
          <cell r="S388">
            <v>106490</v>
          </cell>
          <cell r="T388">
            <v>120679</v>
          </cell>
          <cell r="U388">
            <v>111514</v>
          </cell>
          <cell r="V388">
            <v>93243</v>
          </cell>
          <cell r="W388">
            <v>94357</v>
          </cell>
          <cell r="X388">
            <v>88755</v>
          </cell>
          <cell r="Y388">
            <v>92593</v>
          </cell>
          <cell r="Z388">
            <v>74667</v>
          </cell>
          <cell r="AA388">
            <v>83392</v>
          </cell>
          <cell r="AB388">
            <v>83408</v>
          </cell>
          <cell r="AC388">
            <v>72273</v>
          </cell>
          <cell r="AD388">
            <v>70796</v>
          </cell>
          <cell r="AE388">
            <v>66916</v>
          </cell>
          <cell r="AF388">
            <v>59253</v>
          </cell>
          <cell r="AG388">
            <v>41596</v>
          </cell>
          <cell r="AH388">
            <v>50283</v>
          </cell>
          <cell r="AI388">
            <v>54839</v>
          </cell>
          <cell r="AJ388">
            <v>47145</v>
          </cell>
          <cell r="AK388">
            <v>54146</v>
          </cell>
          <cell r="AL388">
            <v>50170</v>
          </cell>
          <cell r="AM388">
            <v>43360</v>
          </cell>
          <cell r="AN388">
            <v>11736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1056421</v>
          </cell>
          <cell r="L389">
            <v>28929</v>
          </cell>
          <cell r="M389">
            <v>62407</v>
          </cell>
          <cell r="N389">
            <v>81346</v>
          </cell>
          <cell r="O389">
            <v>67193</v>
          </cell>
          <cell r="P389">
            <v>70678</v>
          </cell>
          <cell r="Q389">
            <v>67423</v>
          </cell>
          <cell r="R389">
            <v>87179</v>
          </cell>
          <cell r="S389">
            <v>58458</v>
          </cell>
          <cell r="T389">
            <v>59021</v>
          </cell>
          <cell r="U389">
            <v>57633</v>
          </cell>
          <cell r="V389">
            <v>57645</v>
          </cell>
          <cell r="W389">
            <v>40088</v>
          </cell>
          <cell r="X389">
            <v>42016</v>
          </cell>
          <cell r="Y389">
            <v>36577</v>
          </cell>
          <cell r="Z389">
            <v>27244</v>
          </cell>
          <cell r="AA389">
            <v>29340</v>
          </cell>
          <cell r="AB389">
            <v>19945</v>
          </cell>
          <cell r="AC389">
            <v>29728</v>
          </cell>
          <cell r="AD389">
            <v>25074</v>
          </cell>
          <cell r="AE389">
            <v>17315</v>
          </cell>
          <cell r="AF389">
            <v>25983</v>
          </cell>
          <cell r="AG389">
            <v>11422</v>
          </cell>
          <cell r="AH389">
            <v>6188</v>
          </cell>
          <cell r="AI389">
            <v>11443</v>
          </cell>
          <cell r="AJ389">
            <v>5270</v>
          </cell>
          <cell r="AK389">
            <v>6149</v>
          </cell>
          <cell r="AL389">
            <v>6678</v>
          </cell>
          <cell r="AM389">
            <v>10424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2369415</v>
          </cell>
          <cell r="L390">
            <v>24342</v>
          </cell>
          <cell r="M390">
            <v>152538</v>
          </cell>
          <cell r="N390">
            <v>212847</v>
          </cell>
          <cell r="O390">
            <v>199114</v>
          </cell>
          <cell r="P390">
            <v>94666</v>
          </cell>
          <cell r="Q390">
            <v>49773</v>
          </cell>
          <cell r="R390">
            <v>85761</v>
          </cell>
          <cell r="S390">
            <v>106827</v>
          </cell>
          <cell r="T390">
            <v>118173</v>
          </cell>
          <cell r="U390">
            <v>115236</v>
          </cell>
          <cell r="V390">
            <v>124310</v>
          </cell>
          <cell r="W390">
            <v>116619</v>
          </cell>
          <cell r="X390">
            <v>99816</v>
          </cell>
          <cell r="Y390">
            <v>87367</v>
          </cell>
          <cell r="Z390">
            <v>78471</v>
          </cell>
          <cell r="AA390">
            <v>101106</v>
          </cell>
          <cell r="AB390">
            <v>57685</v>
          </cell>
          <cell r="AC390">
            <v>62127</v>
          </cell>
          <cell r="AD390">
            <v>84162</v>
          </cell>
          <cell r="AE390">
            <v>108154</v>
          </cell>
          <cell r="AF390">
            <v>68033</v>
          </cell>
          <cell r="AG390">
            <v>67182</v>
          </cell>
          <cell r="AH390">
            <v>18151</v>
          </cell>
          <cell r="AI390">
            <v>15877</v>
          </cell>
          <cell r="AJ390">
            <v>22188</v>
          </cell>
          <cell r="AK390">
            <v>22191</v>
          </cell>
          <cell r="AL390">
            <v>30596</v>
          </cell>
          <cell r="AM390">
            <v>22793</v>
          </cell>
          <cell r="AN390">
            <v>12722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2132470</v>
          </cell>
          <cell r="L391">
            <v>44450</v>
          </cell>
          <cell r="M391">
            <v>98010</v>
          </cell>
          <cell r="N391">
            <v>95284</v>
          </cell>
          <cell r="O391">
            <v>81800</v>
          </cell>
          <cell r="P391">
            <v>83195</v>
          </cell>
          <cell r="Q391">
            <v>92539</v>
          </cell>
          <cell r="R391">
            <v>113433</v>
          </cell>
          <cell r="S391">
            <v>120028</v>
          </cell>
          <cell r="T391">
            <v>106535</v>
          </cell>
          <cell r="U391">
            <v>129368</v>
          </cell>
          <cell r="V391">
            <v>96658</v>
          </cell>
          <cell r="W391">
            <v>89020</v>
          </cell>
          <cell r="X391">
            <v>95297</v>
          </cell>
          <cell r="Y391">
            <v>97814</v>
          </cell>
          <cell r="Z391">
            <v>102466</v>
          </cell>
          <cell r="AA391">
            <v>96356</v>
          </cell>
          <cell r="AB391">
            <v>74288</v>
          </cell>
          <cell r="AC391">
            <v>60196</v>
          </cell>
          <cell r="AD391">
            <v>56297</v>
          </cell>
          <cell r="AE391">
            <v>62485</v>
          </cell>
          <cell r="AF391">
            <v>63060</v>
          </cell>
          <cell r="AG391">
            <v>50366</v>
          </cell>
          <cell r="AH391">
            <v>22538</v>
          </cell>
          <cell r="AI391">
            <v>32079</v>
          </cell>
          <cell r="AJ391">
            <v>29155</v>
          </cell>
          <cell r="AK391">
            <v>25463</v>
          </cell>
          <cell r="AL391">
            <v>54573</v>
          </cell>
          <cell r="AM391">
            <v>39160</v>
          </cell>
          <cell r="AN391">
            <v>20557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264</v>
          </cell>
          <cell r="N392">
            <v>23</v>
          </cell>
          <cell r="AA392">
            <v>241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7097</v>
          </cell>
          <cell r="T393">
            <v>7045</v>
          </cell>
          <cell r="AM393">
            <v>52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1618</v>
          </cell>
          <cell r="L394">
            <v>183</v>
          </cell>
          <cell r="M394">
            <v>350</v>
          </cell>
          <cell r="N394">
            <v>296</v>
          </cell>
          <cell r="O394">
            <v>116</v>
          </cell>
          <cell r="R394">
            <v>288</v>
          </cell>
          <cell r="S394">
            <v>188</v>
          </cell>
          <cell r="U394">
            <v>128</v>
          </cell>
          <cell r="V394">
            <v>69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175</v>
          </cell>
          <cell r="M395">
            <v>101</v>
          </cell>
          <cell r="S395">
            <v>74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181</v>
          </cell>
          <cell r="AE396">
            <v>181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301</v>
          </cell>
          <cell r="M397">
            <v>53</v>
          </cell>
          <cell r="O397">
            <v>86</v>
          </cell>
          <cell r="Q397">
            <v>52</v>
          </cell>
          <cell r="U397">
            <v>110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410</v>
          </cell>
          <cell r="M404">
            <v>105</v>
          </cell>
          <cell r="R404">
            <v>138</v>
          </cell>
          <cell r="U404">
            <v>129</v>
          </cell>
          <cell r="Z404">
            <v>38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299</v>
          </cell>
          <cell r="M405">
            <v>172</v>
          </cell>
          <cell r="S405">
            <v>127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290</v>
          </cell>
          <cell r="R406">
            <v>108</v>
          </cell>
          <cell r="S406">
            <v>182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11265308</v>
          </cell>
          <cell r="L410">
            <v>175145</v>
          </cell>
          <cell r="M410">
            <v>397960</v>
          </cell>
          <cell r="N410">
            <v>388674</v>
          </cell>
          <cell r="O410">
            <v>351544</v>
          </cell>
          <cell r="P410">
            <v>406243</v>
          </cell>
          <cell r="Q410">
            <v>437881</v>
          </cell>
          <cell r="R410">
            <v>493292</v>
          </cell>
          <cell r="S410">
            <v>471548</v>
          </cell>
          <cell r="T410">
            <v>520957</v>
          </cell>
          <cell r="U410">
            <v>544289</v>
          </cell>
          <cell r="V410">
            <v>427776</v>
          </cell>
          <cell r="W410">
            <v>470623</v>
          </cell>
          <cell r="X410">
            <v>464471</v>
          </cell>
          <cell r="Y410">
            <v>427973</v>
          </cell>
          <cell r="Z410">
            <v>385440</v>
          </cell>
          <cell r="AA410">
            <v>410889</v>
          </cell>
          <cell r="AB410">
            <v>388553</v>
          </cell>
          <cell r="AC410">
            <v>368283</v>
          </cell>
          <cell r="AD410">
            <v>390125</v>
          </cell>
          <cell r="AE410">
            <v>379581</v>
          </cell>
          <cell r="AF410">
            <v>379466</v>
          </cell>
          <cell r="AG410">
            <v>324132</v>
          </cell>
          <cell r="AH410">
            <v>333000</v>
          </cell>
          <cell r="AI410">
            <v>354742</v>
          </cell>
          <cell r="AJ410">
            <v>327212</v>
          </cell>
          <cell r="AK410">
            <v>384575</v>
          </cell>
          <cell r="AL410">
            <v>390788</v>
          </cell>
          <cell r="AM410">
            <v>337575</v>
          </cell>
          <cell r="AN410">
            <v>132571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255402</v>
          </cell>
          <cell r="L411">
            <v>9318</v>
          </cell>
          <cell r="M411">
            <v>14820</v>
          </cell>
          <cell r="N411">
            <v>21593</v>
          </cell>
          <cell r="O411">
            <v>17619</v>
          </cell>
          <cell r="P411">
            <v>10955</v>
          </cell>
          <cell r="Q411">
            <v>9461</v>
          </cell>
          <cell r="R411">
            <v>13492</v>
          </cell>
          <cell r="S411">
            <v>15426</v>
          </cell>
          <cell r="T411">
            <v>14637</v>
          </cell>
          <cell r="U411">
            <v>17708</v>
          </cell>
          <cell r="V411">
            <v>8733</v>
          </cell>
          <cell r="W411">
            <v>10957</v>
          </cell>
          <cell r="X411">
            <v>14338</v>
          </cell>
          <cell r="Y411">
            <v>10133</v>
          </cell>
          <cell r="Z411">
            <v>11083</v>
          </cell>
          <cell r="AA411">
            <v>8084</v>
          </cell>
          <cell r="AB411">
            <v>7448</v>
          </cell>
          <cell r="AC411">
            <v>8946</v>
          </cell>
          <cell r="AD411">
            <v>6580</v>
          </cell>
          <cell r="AE411">
            <v>6178</v>
          </cell>
          <cell r="AF411">
            <v>5721</v>
          </cell>
          <cell r="AG411">
            <v>3189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2052840</v>
          </cell>
          <cell r="L412">
            <v>51429</v>
          </cell>
          <cell r="M412">
            <v>94302</v>
          </cell>
          <cell r="N412">
            <v>87211</v>
          </cell>
          <cell r="O412">
            <v>80382</v>
          </cell>
          <cell r="P412">
            <v>83430</v>
          </cell>
          <cell r="Q412">
            <v>91505</v>
          </cell>
          <cell r="R412">
            <v>109677</v>
          </cell>
          <cell r="S412">
            <v>111940</v>
          </cell>
          <cell r="T412">
            <v>120392</v>
          </cell>
          <cell r="U412">
            <v>109840</v>
          </cell>
          <cell r="V412">
            <v>92021</v>
          </cell>
          <cell r="W412">
            <v>103346</v>
          </cell>
          <cell r="X412">
            <v>88822</v>
          </cell>
          <cell r="Y412">
            <v>83370</v>
          </cell>
          <cell r="Z412">
            <v>77201</v>
          </cell>
          <cell r="AA412">
            <v>75854</v>
          </cell>
          <cell r="AB412">
            <v>77958</v>
          </cell>
          <cell r="AC412">
            <v>65108</v>
          </cell>
          <cell r="AD412">
            <v>60725</v>
          </cell>
          <cell r="AE412">
            <v>57390</v>
          </cell>
          <cell r="AF412">
            <v>53034</v>
          </cell>
          <cell r="AG412">
            <v>37997</v>
          </cell>
          <cell r="AH412">
            <v>42439</v>
          </cell>
          <cell r="AI412">
            <v>45075</v>
          </cell>
          <cell r="AJ412">
            <v>36894</v>
          </cell>
          <cell r="AK412">
            <v>42199</v>
          </cell>
          <cell r="AL412">
            <v>35497</v>
          </cell>
          <cell r="AM412">
            <v>31008</v>
          </cell>
          <cell r="AN412">
            <v>6794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226675</v>
          </cell>
          <cell r="L413">
            <v>3400</v>
          </cell>
          <cell r="M413">
            <v>7296</v>
          </cell>
          <cell r="N413">
            <v>15678</v>
          </cell>
          <cell r="O413">
            <v>14989</v>
          </cell>
          <cell r="P413">
            <v>8661</v>
          </cell>
          <cell r="Q413">
            <v>13879</v>
          </cell>
          <cell r="R413">
            <v>19707</v>
          </cell>
          <cell r="S413">
            <v>12345</v>
          </cell>
          <cell r="T413">
            <v>12423</v>
          </cell>
          <cell r="U413">
            <v>9637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4829</v>
          </cell>
          <cell r="AA413">
            <v>3983</v>
          </cell>
          <cell r="AB413">
            <v>7725</v>
          </cell>
          <cell r="AC413">
            <v>11500</v>
          </cell>
          <cell r="AD413">
            <v>6289</v>
          </cell>
          <cell r="AE413">
            <v>5845</v>
          </cell>
          <cell r="AF413">
            <v>8884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2277</v>
          </cell>
          <cell r="AM413">
            <v>5612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1349722</v>
          </cell>
          <cell r="L414">
            <v>15443</v>
          </cell>
          <cell r="M414">
            <v>101881</v>
          </cell>
          <cell r="N414">
            <v>72076</v>
          </cell>
          <cell r="O414">
            <v>55014</v>
          </cell>
          <cell r="P414">
            <v>48334</v>
          </cell>
          <cell r="Q414">
            <v>29084</v>
          </cell>
          <cell r="R414">
            <v>50742</v>
          </cell>
          <cell r="S414">
            <v>51656</v>
          </cell>
          <cell r="T414">
            <v>65985</v>
          </cell>
          <cell r="U414">
            <v>66073</v>
          </cell>
          <cell r="V414">
            <v>77173</v>
          </cell>
          <cell r="W414">
            <v>52055</v>
          </cell>
          <cell r="X414">
            <v>76890</v>
          </cell>
          <cell r="Y414">
            <v>84017</v>
          </cell>
          <cell r="Z414">
            <v>56281</v>
          </cell>
          <cell r="AA414">
            <v>49556</v>
          </cell>
          <cell r="AB414">
            <v>86833</v>
          </cell>
          <cell r="AC414">
            <v>36627</v>
          </cell>
          <cell r="AD414">
            <v>36045</v>
          </cell>
          <cell r="AE414">
            <v>63989</v>
          </cell>
          <cell r="AF414">
            <v>42065</v>
          </cell>
          <cell r="AG414">
            <v>37659</v>
          </cell>
          <cell r="AH414">
            <v>12892</v>
          </cell>
          <cell r="AI414">
            <v>37447</v>
          </cell>
          <cell r="AJ414">
            <v>5750</v>
          </cell>
          <cell r="AK414">
            <v>3494</v>
          </cell>
          <cell r="AL414">
            <v>11622</v>
          </cell>
          <cell r="AM414">
            <v>4315</v>
          </cell>
          <cell r="AN414">
            <v>15283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1121260</v>
          </cell>
          <cell r="L415">
            <v>15900</v>
          </cell>
          <cell r="M415">
            <v>45119</v>
          </cell>
          <cell r="N415">
            <v>49643</v>
          </cell>
          <cell r="O415">
            <v>62567</v>
          </cell>
          <cell r="P415">
            <v>45846</v>
          </cell>
          <cell r="Q415">
            <v>37417</v>
          </cell>
          <cell r="R415">
            <v>67293</v>
          </cell>
          <cell r="S415">
            <v>95605</v>
          </cell>
          <cell r="T415">
            <v>82633</v>
          </cell>
          <cell r="U415">
            <v>89678</v>
          </cell>
          <cell r="V415">
            <v>57161</v>
          </cell>
          <cell r="W415">
            <v>47693</v>
          </cell>
          <cell r="X415">
            <v>56931</v>
          </cell>
          <cell r="Y415">
            <v>58751</v>
          </cell>
          <cell r="Z415">
            <v>47665</v>
          </cell>
          <cell r="AA415">
            <v>44238</v>
          </cell>
          <cell r="AB415">
            <v>34424</v>
          </cell>
          <cell r="AC415">
            <v>32109</v>
          </cell>
          <cell r="AD415">
            <v>33750</v>
          </cell>
          <cell r="AE415">
            <v>32722</v>
          </cell>
          <cell r="AF415">
            <v>19118</v>
          </cell>
          <cell r="AG415">
            <v>17565</v>
          </cell>
          <cell r="AH415">
            <v>8571</v>
          </cell>
          <cell r="AI415">
            <v>6585</v>
          </cell>
          <cell r="AJ415">
            <v>7159</v>
          </cell>
          <cell r="AK415">
            <v>4163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35</v>
          </cell>
          <cell r="AM416">
            <v>35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646</v>
          </cell>
          <cell r="M417">
            <v>284</v>
          </cell>
          <cell r="S417">
            <v>170</v>
          </cell>
          <cell r="T417">
            <v>192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847</v>
          </cell>
          <cell r="M418">
            <v>320</v>
          </cell>
          <cell r="O418">
            <v>48</v>
          </cell>
          <cell r="P418">
            <v>247</v>
          </cell>
          <cell r="R418">
            <v>73</v>
          </cell>
          <cell r="X418">
            <v>71</v>
          </cell>
          <cell r="Y418">
            <v>88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205</v>
          </cell>
          <cell r="W420">
            <v>205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537</v>
          </cell>
          <cell r="M421">
            <v>398</v>
          </cell>
          <cell r="N421">
            <v>71</v>
          </cell>
          <cell r="Q421">
            <v>68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1004</v>
          </cell>
          <cell r="M426">
            <v>176</v>
          </cell>
          <cell r="O426">
            <v>193</v>
          </cell>
          <cell r="P426">
            <v>303</v>
          </cell>
          <cell r="R426">
            <v>141</v>
          </cell>
          <cell r="W426">
            <v>191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70</v>
          </cell>
          <cell r="W427">
            <v>70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291</v>
          </cell>
          <cell r="O429">
            <v>139</v>
          </cell>
          <cell r="Q429">
            <v>152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794</v>
          </cell>
          <cell r="Q430">
            <v>187</v>
          </cell>
          <cell r="S430">
            <v>473</v>
          </cell>
          <cell r="W430">
            <v>134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13563863</v>
          </cell>
          <cell r="L434">
            <v>266520</v>
          </cell>
          <cell r="M434">
            <v>580552</v>
          </cell>
          <cell r="N434">
            <v>615743</v>
          </cell>
          <cell r="O434">
            <v>608284</v>
          </cell>
          <cell r="P434">
            <v>612215</v>
          </cell>
          <cell r="Q434">
            <v>585465</v>
          </cell>
          <cell r="R434">
            <v>646781</v>
          </cell>
          <cell r="S434">
            <v>617022</v>
          </cell>
          <cell r="T434">
            <v>659538</v>
          </cell>
          <cell r="U434">
            <v>631353</v>
          </cell>
          <cell r="V434">
            <v>512431</v>
          </cell>
          <cell r="W434">
            <v>565978</v>
          </cell>
          <cell r="X434">
            <v>537306</v>
          </cell>
          <cell r="Y434">
            <v>525325</v>
          </cell>
          <cell r="Z434">
            <v>456597</v>
          </cell>
          <cell r="AA434">
            <v>466032</v>
          </cell>
          <cell r="AB434">
            <v>432851</v>
          </cell>
          <cell r="AC434">
            <v>414575</v>
          </cell>
          <cell r="AD434">
            <v>441545</v>
          </cell>
          <cell r="AE434">
            <v>404779</v>
          </cell>
          <cell r="AF434">
            <v>412040</v>
          </cell>
          <cell r="AG434">
            <v>320670</v>
          </cell>
          <cell r="AH434">
            <v>344964</v>
          </cell>
          <cell r="AI434">
            <v>356976</v>
          </cell>
          <cell r="AJ434">
            <v>335942</v>
          </cell>
          <cell r="AK434">
            <v>372100</v>
          </cell>
          <cell r="AL434">
            <v>368889</v>
          </cell>
          <cell r="AM434">
            <v>341944</v>
          </cell>
          <cell r="AN434">
            <v>129419</v>
          </cell>
          <cell r="AO434">
            <v>27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241834</v>
          </cell>
          <cell r="L435">
            <v>4789</v>
          </cell>
          <cell r="M435">
            <v>53275</v>
          </cell>
          <cell r="N435">
            <v>18413</v>
          </cell>
          <cell r="O435">
            <v>13710</v>
          </cell>
          <cell r="P435">
            <v>13388</v>
          </cell>
          <cell r="Q435">
            <v>12896</v>
          </cell>
          <cell r="R435">
            <v>11645</v>
          </cell>
          <cell r="S435">
            <v>12585</v>
          </cell>
          <cell r="T435">
            <v>12238</v>
          </cell>
          <cell r="U435">
            <v>10812</v>
          </cell>
          <cell r="V435">
            <v>9863</v>
          </cell>
          <cell r="W435">
            <v>7537</v>
          </cell>
          <cell r="X435">
            <v>7354</v>
          </cell>
          <cell r="Y435">
            <v>5787</v>
          </cell>
          <cell r="Z435">
            <v>8127</v>
          </cell>
          <cell r="AA435">
            <v>3186</v>
          </cell>
          <cell r="AB435">
            <v>4050</v>
          </cell>
          <cell r="AC435">
            <v>2028</v>
          </cell>
          <cell r="AD435">
            <v>3866</v>
          </cell>
          <cell r="AE435">
            <v>3545</v>
          </cell>
          <cell r="AF435">
            <v>4490</v>
          </cell>
          <cell r="AG435">
            <v>1286</v>
          </cell>
          <cell r="AH435">
            <v>3414</v>
          </cell>
          <cell r="AI435">
            <v>1257</v>
          </cell>
          <cell r="AJ435">
            <v>3917</v>
          </cell>
          <cell r="AK435">
            <v>1610</v>
          </cell>
          <cell r="AL435">
            <v>4469</v>
          </cell>
          <cell r="AM435">
            <v>1493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2721920</v>
          </cell>
          <cell r="L436">
            <v>59456</v>
          </cell>
          <cell r="M436">
            <v>116747</v>
          </cell>
          <cell r="N436">
            <v>120279</v>
          </cell>
          <cell r="O436">
            <v>125809</v>
          </cell>
          <cell r="P436">
            <v>121667</v>
          </cell>
          <cell r="Q436">
            <v>126902</v>
          </cell>
          <cell r="R436">
            <v>151901</v>
          </cell>
          <cell r="S436">
            <v>144853</v>
          </cell>
          <cell r="T436">
            <v>162544</v>
          </cell>
          <cell r="U436">
            <v>137150</v>
          </cell>
          <cell r="V436">
            <v>123725</v>
          </cell>
          <cell r="W436">
            <v>120731</v>
          </cell>
          <cell r="X436">
            <v>129127</v>
          </cell>
          <cell r="Y436">
            <v>107240</v>
          </cell>
          <cell r="Z436">
            <v>92974</v>
          </cell>
          <cell r="AA436">
            <v>82878</v>
          </cell>
          <cell r="AB436">
            <v>76761</v>
          </cell>
          <cell r="AC436">
            <v>74240</v>
          </cell>
          <cell r="AD436">
            <v>87730</v>
          </cell>
          <cell r="AE436">
            <v>71223</v>
          </cell>
          <cell r="AF436">
            <v>74251</v>
          </cell>
          <cell r="AG436">
            <v>47743</v>
          </cell>
          <cell r="AH436">
            <v>56092</v>
          </cell>
          <cell r="AI436">
            <v>57929</v>
          </cell>
          <cell r="AJ436">
            <v>58111</v>
          </cell>
          <cell r="AK436">
            <v>64482</v>
          </cell>
          <cell r="AL436">
            <v>57444</v>
          </cell>
          <cell r="AM436">
            <v>58165</v>
          </cell>
          <cell r="AN436">
            <v>13766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562843</v>
          </cell>
          <cell r="L437">
            <v>10524</v>
          </cell>
          <cell r="M437">
            <v>24211</v>
          </cell>
          <cell r="N437">
            <v>32770</v>
          </cell>
          <cell r="O437">
            <v>45937</v>
          </cell>
          <cell r="P437">
            <v>43564</v>
          </cell>
          <cell r="Q437">
            <v>52641</v>
          </cell>
          <cell r="R437">
            <v>39774</v>
          </cell>
          <cell r="S437">
            <v>38349</v>
          </cell>
          <cell r="T437">
            <v>39102</v>
          </cell>
          <cell r="U437">
            <v>43845</v>
          </cell>
          <cell r="V437">
            <v>32885</v>
          </cell>
          <cell r="W437">
            <v>21369</v>
          </cell>
          <cell r="X437">
            <v>16701</v>
          </cell>
          <cell r="Y437">
            <v>19252</v>
          </cell>
          <cell r="Z437">
            <v>11710</v>
          </cell>
          <cell r="AA437">
            <v>6956</v>
          </cell>
          <cell r="AB437">
            <v>6716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2464</v>
          </cell>
          <cell r="AK437">
            <v>2251</v>
          </cell>
          <cell r="AL437">
            <v>6935</v>
          </cell>
          <cell r="AM437">
            <v>11701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1969141</v>
          </cell>
          <cell r="L438">
            <v>6892</v>
          </cell>
          <cell r="M438">
            <v>176371</v>
          </cell>
          <cell r="N438">
            <v>158994</v>
          </cell>
          <cell r="O438">
            <v>177797</v>
          </cell>
          <cell r="P438">
            <v>239025</v>
          </cell>
          <cell r="Q438">
            <v>109540</v>
          </cell>
          <cell r="R438">
            <v>98675</v>
          </cell>
          <cell r="S438">
            <v>92393</v>
          </cell>
          <cell r="T438">
            <v>79230</v>
          </cell>
          <cell r="U438">
            <v>56903</v>
          </cell>
          <cell r="V438">
            <v>86206</v>
          </cell>
          <cell r="W438">
            <v>57536</v>
          </cell>
          <cell r="X438">
            <v>42269</v>
          </cell>
          <cell r="Y438">
            <v>37535</v>
          </cell>
          <cell r="Z438">
            <v>46554</v>
          </cell>
          <cell r="AA438">
            <v>51722</v>
          </cell>
          <cell r="AB438">
            <v>46671</v>
          </cell>
          <cell r="AC438">
            <v>57595</v>
          </cell>
          <cell r="AD438">
            <v>90291</v>
          </cell>
          <cell r="AE438">
            <v>67551</v>
          </cell>
          <cell r="AF438">
            <v>32861</v>
          </cell>
          <cell r="AG438">
            <v>28397</v>
          </cell>
          <cell r="AH438">
            <v>22179</v>
          </cell>
          <cell r="AI438">
            <v>11902</v>
          </cell>
          <cell r="AJ438">
            <v>24581</v>
          </cell>
          <cell r="AK438">
            <v>10599</v>
          </cell>
          <cell r="AL438">
            <v>14717</v>
          </cell>
          <cell r="AM438">
            <v>22094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1322700</v>
          </cell>
          <cell r="L439">
            <v>18506</v>
          </cell>
          <cell r="M439">
            <v>37783</v>
          </cell>
          <cell r="N439">
            <v>67272</v>
          </cell>
          <cell r="O439">
            <v>63792</v>
          </cell>
          <cell r="P439">
            <v>90924</v>
          </cell>
          <cell r="Q439">
            <v>64387</v>
          </cell>
          <cell r="R439">
            <v>75997</v>
          </cell>
          <cell r="S439">
            <v>79864</v>
          </cell>
          <cell r="T439">
            <v>83900</v>
          </cell>
          <cell r="U439">
            <v>88307</v>
          </cell>
          <cell r="V439">
            <v>64983</v>
          </cell>
          <cell r="W439">
            <v>52657</v>
          </cell>
          <cell r="X439">
            <v>53698</v>
          </cell>
          <cell r="Y439">
            <v>57673</v>
          </cell>
          <cell r="Z439">
            <v>62222</v>
          </cell>
          <cell r="AA439">
            <v>76551</v>
          </cell>
          <cell r="AB439">
            <v>64839</v>
          </cell>
          <cell r="AC439">
            <v>55428</v>
          </cell>
          <cell r="AD439">
            <v>48086</v>
          </cell>
          <cell r="AE439">
            <v>23002</v>
          </cell>
          <cell r="AF439">
            <v>20958</v>
          </cell>
          <cell r="AG439">
            <v>18119</v>
          </cell>
          <cell r="AH439">
            <v>12583</v>
          </cell>
          <cell r="AI439">
            <v>12589</v>
          </cell>
          <cell r="AJ439">
            <v>7559</v>
          </cell>
          <cell r="AK439">
            <v>5030</v>
          </cell>
          <cell r="AL439">
            <v>4944</v>
          </cell>
          <cell r="AM439">
            <v>8592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158</v>
          </cell>
          <cell r="O440">
            <v>22</v>
          </cell>
          <cell r="S440">
            <v>21</v>
          </cell>
          <cell r="V440">
            <v>115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328</v>
          </cell>
          <cell r="R441">
            <v>143</v>
          </cell>
          <cell r="V441">
            <v>185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349</v>
          </cell>
          <cell r="M442">
            <v>30</v>
          </cell>
          <cell r="N442">
            <v>21</v>
          </cell>
          <cell r="P442">
            <v>64</v>
          </cell>
          <cell r="Q442">
            <v>103</v>
          </cell>
          <cell r="T442">
            <v>131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223</v>
          </cell>
          <cell r="R444">
            <v>223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37</v>
          </cell>
          <cell r="P445">
            <v>37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185</v>
          </cell>
          <cell r="T450">
            <v>185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440</v>
          </cell>
          <cell r="N452">
            <v>64</v>
          </cell>
          <cell r="R452">
            <v>78</v>
          </cell>
          <cell r="S452">
            <v>87</v>
          </cell>
          <cell r="T452">
            <v>85</v>
          </cell>
          <cell r="U452">
            <v>46</v>
          </cell>
          <cell r="W452">
            <v>80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1051</v>
          </cell>
          <cell r="N453">
            <v>126</v>
          </cell>
          <cell r="P453">
            <v>442</v>
          </cell>
          <cell r="Q453">
            <v>222</v>
          </cell>
          <cell r="T453">
            <v>150</v>
          </cell>
          <cell r="V453">
            <v>111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1819</v>
          </cell>
          <cell r="N454">
            <v>1441</v>
          </cell>
          <cell r="O454">
            <v>53</v>
          </cell>
          <cell r="R454">
            <v>43</v>
          </cell>
          <cell r="S454">
            <v>126</v>
          </cell>
          <cell r="U454">
            <v>156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31414470</v>
          </cell>
          <cell r="L458">
            <v>482875</v>
          </cell>
          <cell r="M458">
            <v>1234637</v>
          </cell>
          <cell r="N458">
            <v>1283617</v>
          </cell>
          <cell r="O458">
            <v>1245515</v>
          </cell>
          <cell r="P458">
            <v>1274459</v>
          </cell>
          <cell r="Q458">
            <v>1297285</v>
          </cell>
          <cell r="R458">
            <v>1499556</v>
          </cell>
          <cell r="S458">
            <v>1478885</v>
          </cell>
          <cell r="T458">
            <v>1562952</v>
          </cell>
          <cell r="U458">
            <v>1551252</v>
          </cell>
          <cell r="V458">
            <v>1183733</v>
          </cell>
          <cell r="W458">
            <v>1326225</v>
          </cell>
          <cell r="X458">
            <v>1303737</v>
          </cell>
          <cell r="Y458">
            <v>1201001</v>
          </cell>
          <cell r="Z458">
            <v>1095986</v>
          </cell>
          <cell r="AA458">
            <v>1074035</v>
          </cell>
          <cell r="AB458">
            <v>1058130</v>
          </cell>
          <cell r="AC458">
            <v>978220</v>
          </cell>
          <cell r="AD458">
            <v>1038298</v>
          </cell>
          <cell r="AE458">
            <v>1026355</v>
          </cell>
          <cell r="AF458">
            <v>966720</v>
          </cell>
          <cell r="AG458">
            <v>820967</v>
          </cell>
          <cell r="AH458">
            <v>801010</v>
          </cell>
          <cell r="AI458">
            <v>848978</v>
          </cell>
          <cell r="AJ458">
            <v>806420</v>
          </cell>
          <cell r="AK458">
            <v>906398</v>
          </cell>
          <cell r="AL458">
            <v>909877</v>
          </cell>
          <cell r="AM458">
            <v>815699</v>
          </cell>
          <cell r="AN458">
            <v>340726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530998</v>
          </cell>
          <cell r="L459">
            <v>20817</v>
          </cell>
          <cell r="M459">
            <v>24147</v>
          </cell>
          <cell r="N459">
            <v>20899</v>
          </cell>
          <cell r="O459">
            <v>32578</v>
          </cell>
          <cell r="P459">
            <v>27543</v>
          </cell>
          <cell r="Q459">
            <v>26657</v>
          </cell>
          <cell r="R459">
            <v>33705</v>
          </cell>
          <cell r="S459">
            <v>27299</v>
          </cell>
          <cell r="T459">
            <v>33994</v>
          </cell>
          <cell r="U459">
            <v>32078</v>
          </cell>
          <cell r="V459">
            <v>25275</v>
          </cell>
          <cell r="W459">
            <v>25413</v>
          </cell>
          <cell r="X459">
            <v>23585</v>
          </cell>
          <cell r="Y459">
            <v>20410</v>
          </cell>
          <cell r="Z459">
            <v>18042</v>
          </cell>
          <cell r="AA459">
            <v>7096</v>
          </cell>
          <cell r="AB459">
            <v>14369</v>
          </cell>
          <cell r="AC459">
            <v>18360</v>
          </cell>
          <cell r="AD459">
            <v>21058</v>
          </cell>
          <cell r="AE459">
            <v>12506</v>
          </cell>
          <cell r="AF459">
            <v>14174</v>
          </cell>
          <cell r="AG459">
            <v>10940</v>
          </cell>
          <cell r="AH459">
            <v>5900</v>
          </cell>
          <cell r="AI459">
            <v>6927</v>
          </cell>
          <cell r="AJ459">
            <v>6882</v>
          </cell>
          <cell r="AK459">
            <v>2928</v>
          </cell>
          <cell r="AL459">
            <v>9797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6556524</v>
          </cell>
          <cell r="L460">
            <v>120703</v>
          </cell>
          <cell r="M460">
            <v>223581</v>
          </cell>
          <cell r="N460">
            <v>254543</v>
          </cell>
          <cell r="O460">
            <v>237751</v>
          </cell>
          <cell r="P460">
            <v>275078</v>
          </cell>
          <cell r="Q460">
            <v>311258</v>
          </cell>
          <cell r="R460">
            <v>356911</v>
          </cell>
          <cell r="S460">
            <v>393034</v>
          </cell>
          <cell r="T460">
            <v>488083</v>
          </cell>
          <cell r="U460">
            <v>444993</v>
          </cell>
          <cell r="V460">
            <v>300713</v>
          </cell>
          <cell r="W460">
            <v>301016</v>
          </cell>
          <cell r="X460">
            <v>257468</v>
          </cell>
          <cell r="Y460">
            <v>254723</v>
          </cell>
          <cell r="Z460">
            <v>222521</v>
          </cell>
          <cell r="AA460">
            <v>202182</v>
          </cell>
          <cell r="AB460">
            <v>204374</v>
          </cell>
          <cell r="AC460">
            <v>206513</v>
          </cell>
          <cell r="AD460">
            <v>212197</v>
          </cell>
          <cell r="AE460">
            <v>186833</v>
          </cell>
          <cell r="AF460">
            <v>179551</v>
          </cell>
          <cell r="AG460">
            <v>127466</v>
          </cell>
          <cell r="AH460">
            <v>144747</v>
          </cell>
          <cell r="AI460">
            <v>130326</v>
          </cell>
          <cell r="AJ460">
            <v>115727</v>
          </cell>
          <cell r="AK460">
            <v>125947</v>
          </cell>
          <cell r="AL460">
            <v>119156</v>
          </cell>
          <cell r="AM460">
            <v>120137</v>
          </cell>
          <cell r="AN460">
            <v>38992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1150998</v>
          </cell>
          <cell r="L461">
            <v>23191</v>
          </cell>
          <cell r="M461">
            <v>69772</v>
          </cell>
          <cell r="N461">
            <v>90908</v>
          </cell>
          <cell r="O461">
            <v>94975</v>
          </cell>
          <cell r="P461">
            <v>120558</v>
          </cell>
          <cell r="Q461">
            <v>85181</v>
          </cell>
          <cell r="R461">
            <v>68233</v>
          </cell>
          <cell r="S461">
            <v>66071</v>
          </cell>
          <cell r="T461">
            <v>64918</v>
          </cell>
          <cell r="U461">
            <v>59241</v>
          </cell>
          <cell r="V461">
            <v>50759</v>
          </cell>
          <cell r="W461">
            <v>36646</v>
          </cell>
          <cell r="X461">
            <v>31066</v>
          </cell>
          <cell r="Y461">
            <v>41041</v>
          </cell>
          <cell r="Z461">
            <v>24414</v>
          </cell>
          <cell r="AA461">
            <v>11181</v>
          </cell>
          <cell r="AB461">
            <v>13337</v>
          </cell>
          <cell r="AC461">
            <v>38284</v>
          </cell>
          <cell r="AD461">
            <v>27695</v>
          </cell>
          <cell r="AE461">
            <v>29949</v>
          </cell>
          <cell r="AF461">
            <v>28966</v>
          </cell>
          <cell r="AG461">
            <v>16254</v>
          </cell>
          <cell r="AH461">
            <v>12042</v>
          </cell>
          <cell r="AI461">
            <v>7915</v>
          </cell>
          <cell r="AJ461">
            <v>6035</v>
          </cell>
          <cell r="AK461">
            <v>4338</v>
          </cell>
          <cell r="AL461">
            <v>9974</v>
          </cell>
          <cell r="AM461">
            <v>11839</v>
          </cell>
          <cell r="AN461">
            <v>6215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3915941</v>
          </cell>
          <cell r="L462">
            <v>23447</v>
          </cell>
          <cell r="M462">
            <v>143529</v>
          </cell>
          <cell r="N462">
            <v>223435</v>
          </cell>
          <cell r="O462">
            <v>222591</v>
          </cell>
          <cell r="P462">
            <v>257544</v>
          </cell>
          <cell r="Q462">
            <v>185055</v>
          </cell>
          <cell r="R462">
            <v>142800</v>
          </cell>
          <cell r="S462">
            <v>109683</v>
          </cell>
          <cell r="T462">
            <v>106872</v>
          </cell>
          <cell r="U462">
            <v>255225</v>
          </cell>
          <cell r="V462">
            <v>152099</v>
          </cell>
          <cell r="W462">
            <v>158071</v>
          </cell>
          <cell r="X462">
            <v>161384</v>
          </cell>
          <cell r="Y462">
            <v>166895</v>
          </cell>
          <cell r="Z462">
            <v>207527</v>
          </cell>
          <cell r="AA462">
            <v>135957</v>
          </cell>
          <cell r="AB462">
            <v>128300</v>
          </cell>
          <cell r="AC462">
            <v>133876</v>
          </cell>
          <cell r="AD462">
            <v>177934</v>
          </cell>
          <cell r="AE462">
            <v>260805</v>
          </cell>
          <cell r="AF462">
            <v>140444</v>
          </cell>
          <cell r="AG462">
            <v>127038</v>
          </cell>
          <cell r="AH462">
            <v>70615</v>
          </cell>
          <cell r="AI462">
            <v>27955</v>
          </cell>
          <cell r="AJ462">
            <v>36644</v>
          </cell>
          <cell r="AK462">
            <v>42761</v>
          </cell>
          <cell r="AL462">
            <v>55948</v>
          </cell>
          <cell r="AM462">
            <v>29112</v>
          </cell>
          <cell r="AN462">
            <v>28156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3704522</v>
          </cell>
          <cell r="L463">
            <v>70990</v>
          </cell>
          <cell r="M463">
            <v>149734</v>
          </cell>
          <cell r="N463">
            <v>190882</v>
          </cell>
          <cell r="O463">
            <v>204877</v>
          </cell>
          <cell r="P463">
            <v>249282</v>
          </cell>
          <cell r="Q463">
            <v>219672</v>
          </cell>
          <cell r="R463">
            <v>221596</v>
          </cell>
          <cell r="S463">
            <v>277258</v>
          </cell>
          <cell r="T463">
            <v>289924</v>
          </cell>
          <cell r="U463">
            <v>294563</v>
          </cell>
          <cell r="V463">
            <v>218447</v>
          </cell>
          <cell r="W463">
            <v>168686</v>
          </cell>
          <cell r="X463">
            <v>161967</v>
          </cell>
          <cell r="Y463">
            <v>155754</v>
          </cell>
          <cell r="Z463">
            <v>157255</v>
          </cell>
          <cell r="AA463">
            <v>110088</v>
          </cell>
          <cell r="AB463">
            <v>91420</v>
          </cell>
          <cell r="AC463">
            <v>81176</v>
          </cell>
          <cell r="AD463">
            <v>70633</v>
          </cell>
          <cell r="AE463">
            <v>63033</v>
          </cell>
          <cell r="AF463">
            <v>59918</v>
          </cell>
          <cell r="AG463">
            <v>53906</v>
          </cell>
          <cell r="AH463">
            <v>17249</v>
          </cell>
          <cell r="AI463">
            <v>19463</v>
          </cell>
          <cell r="AJ463">
            <v>20398</v>
          </cell>
          <cell r="AK463">
            <v>18661</v>
          </cell>
          <cell r="AL463">
            <v>25163</v>
          </cell>
          <cell r="AM463">
            <v>32158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48</v>
          </cell>
          <cell r="O464">
            <v>48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548</v>
          </cell>
          <cell r="N465">
            <v>227</v>
          </cell>
          <cell r="O465">
            <v>50</v>
          </cell>
          <cell r="U465">
            <v>271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1056</v>
          </cell>
          <cell r="M466">
            <v>95</v>
          </cell>
          <cell r="N466">
            <v>41</v>
          </cell>
          <cell r="O466">
            <v>76</v>
          </cell>
          <cell r="P466">
            <v>395</v>
          </cell>
          <cell r="S466">
            <v>65</v>
          </cell>
          <cell r="U466">
            <v>165</v>
          </cell>
          <cell r="V466">
            <v>47</v>
          </cell>
          <cell r="AG466">
            <v>172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471</v>
          </cell>
          <cell r="V469">
            <v>413</v>
          </cell>
          <cell r="AG469">
            <v>58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169</v>
          </cell>
          <cell r="X475">
            <v>169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2452</v>
          </cell>
          <cell r="L476">
            <v>144</v>
          </cell>
          <cell r="M476">
            <v>769</v>
          </cell>
          <cell r="N476">
            <v>434</v>
          </cell>
          <cell r="O476">
            <v>259</v>
          </cell>
          <cell r="P476">
            <v>502</v>
          </cell>
          <cell r="Q476">
            <v>31</v>
          </cell>
          <cell r="R476">
            <v>93</v>
          </cell>
          <cell r="S476">
            <v>85</v>
          </cell>
          <cell r="U476">
            <v>58</v>
          </cell>
          <cell r="AF476">
            <v>40</v>
          </cell>
          <cell r="AJ476">
            <v>37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1077</v>
          </cell>
          <cell r="M477">
            <v>152</v>
          </cell>
          <cell r="N477">
            <v>250</v>
          </cell>
          <cell r="O477">
            <v>232</v>
          </cell>
          <cell r="P477">
            <v>258</v>
          </cell>
          <cell r="T477">
            <v>92</v>
          </cell>
          <cell r="AF477">
            <v>72</v>
          </cell>
          <cell r="AJ477">
            <v>21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2345</v>
          </cell>
          <cell r="L478">
            <v>69</v>
          </cell>
          <cell r="M478">
            <v>249</v>
          </cell>
          <cell r="N478">
            <v>391</v>
          </cell>
          <cell r="O478">
            <v>408</v>
          </cell>
          <cell r="P478">
            <v>594</v>
          </cell>
          <cell r="R478">
            <v>213</v>
          </cell>
          <cell r="S478">
            <v>220</v>
          </cell>
          <cell r="U478">
            <v>201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26525828</v>
          </cell>
          <cell r="L482">
            <v>365654</v>
          </cell>
          <cell r="M482">
            <v>964193</v>
          </cell>
          <cell r="N482">
            <v>1011090</v>
          </cell>
          <cell r="O482">
            <v>983253</v>
          </cell>
          <cell r="P482">
            <v>988872</v>
          </cell>
          <cell r="Q482">
            <v>979416</v>
          </cell>
          <cell r="R482">
            <v>959924</v>
          </cell>
          <cell r="S482">
            <v>966874</v>
          </cell>
          <cell r="T482">
            <v>1128365</v>
          </cell>
          <cell r="U482">
            <v>1180876</v>
          </cell>
          <cell r="V482">
            <v>950317</v>
          </cell>
          <cell r="W482">
            <v>969091</v>
          </cell>
          <cell r="X482">
            <v>1007842</v>
          </cell>
          <cell r="Y482">
            <v>998687</v>
          </cell>
          <cell r="Z482">
            <v>884255</v>
          </cell>
          <cell r="AA482">
            <v>889368</v>
          </cell>
          <cell r="AB482">
            <v>912081</v>
          </cell>
          <cell r="AC482">
            <v>892867</v>
          </cell>
          <cell r="AD482">
            <v>965242</v>
          </cell>
          <cell r="AE482">
            <v>984375</v>
          </cell>
          <cell r="AF482">
            <v>1068901</v>
          </cell>
          <cell r="AG482">
            <v>888494</v>
          </cell>
          <cell r="AH482">
            <v>819490</v>
          </cell>
          <cell r="AI482">
            <v>890150</v>
          </cell>
          <cell r="AJ482">
            <v>842700</v>
          </cell>
          <cell r="AK482">
            <v>938893</v>
          </cell>
          <cell r="AL482">
            <v>914271</v>
          </cell>
          <cell r="AM482">
            <v>831332</v>
          </cell>
          <cell r="AN482">
            <v>347668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430593</v>
          </cell>
          <cell r="L483">
            <v>12257</v>
          </cell>
          <cell r="M483">
            <v>31777</v>
          </cell>
          <cell r="N483">
            <v>30948</v>
          </cell>
          <cell r="O483">
            <v>31127</v>
          </cell>
          <cell r="P483">
            <v>26681</v>
          </cell>
          <cell r="Q483">
            <v>23525</v>
          </cell>
          <cell r="R483">
            <v>26121</v>
          </cell>
          <cell r="S483">
            <v>25420</v>
          </cell>
          <cell r="T483">
            <v>15483</v>
          </cell>
          <cell r="U483">
            <v>19204</v>
          </cell>
          <cell r="V483">
            <v>18672</v>
          </cell>
          <cell r="W483">
            <v>14962</v>
          </cell>
          <cell r="X483">
            <v>16602</v>
          </cell>
          <cell r="Y483">
            <v>12763</v>
          </cell>
          <cell r="Z483">
            <v>10177</v>
          </cell>
          <cell r="AA483">
            <v>10181</v>
          </cell>
          <cell r="AB483">
            <v>14429</v>
          </cell>
          <cell r="AC483">
            <v>16282</v>
          </cell>
          <cell r="AD483">
            <v>13840</v>
          </cell>
          <cell r="AE483">
            <v>9480</v>
          </cell>
          <cell r="AF483">
            <v>7967</v>
          </cell>
          <cell r="AG483">
            <v>8860</v>
          </cell>
          <cell r="AH483">
            <v>6823</v>
          </cell>
          <cell r="AI483">
            <v>6116</v>
          </cell>
          <cell r="AJ483">
            <v>5742</v>
          </cell>
          <cell r="AK483">
            <v>5480</v>
          </cell>
          <cell r="AL483">
            <v>7104</v>
          </cell>
          <cell r="AM483">
            <v>1276</v>
          </cell>
          <cell r="AN483">
            <v>1294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7833006</v>
          </cell>
          <cell r="L484">
            <v>144718</v>
          </cell>
          <cell r="M484">
            <v>331706</v>
          </cell>
          <cell r="N484">
            <v>347440</v>
          </cell>
          <cell r="O484">
            <v>329301</v>
          </cell>
          <cell r="P484">
            <v>347360</v>
          </cell>
          <cell r="Q484">
            <v>325813</v>
          </cell>
          <cell r="R484">
            <v>371663</v>
          </cell>
          <cell r="S484">
            <v>444139</v>
          </cell>
          <cell r="T484">
            <v>505413</v>
          </cell>
          <cell r="U484">
            <v>472400</v>
          </cell>
          <cell r="V484">
            <v>357006</v>
          </cell>
          <cell r="W484">
            <v>350240</v>
          </cell>
          <cell r="X484">
            <v>336885</v>
          </cell>
          <cell r="Y484">
            <v>281278</v>
          </cell>
          <cell r="Z484">
            <v>243854</v>
          </cell>
          <cell r="AA484">
            <v>242454</v>
          </cell>
          <cell r="AB484">
            <v>256550</v>
          </cell>
          <cell r="AC484">
            <v>240307</v>
          </cell>
          <cell r="AD484">
            <v>244908</v>
          </cell>
          <cell r="AE484">
            <v>232882</v>
          </cell>
          <cell r="AF484">
            <v>219267</v>
          </cell>
          <cell r="AG484">
            <v>171901</v>
          </cell>
          <cell r="AH484">
            <v>177696</v>
          </cell>
          <cell r="AI484">
            <v>175761</v>
          </cell>
          <cell r="AJ484">
            <v>150750</v>
          </cell>
          <cell r="AK484">
            <v>173363</v>
          </cell>
          <cell r="AL484">
            <v>157996</v>
          </cell>
          <cell r="AM484">
            <v>153637</v>
          </cell>
          <cell r="AN484">
            <v>46123</v>
          </cell>
          <cell r="AO484">
            <v>195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497077</v>
          </cell>
          <cell r="L485">
            <v>6103</v>
          </cell>
          <cell r="M485">
            <v>14203</v>
          </cell>
          <cell r="N485">
            <v>16674</v>
          </cell>
          <cell r="O485">
            <v>23847</v>
          </cell>
          <cell r="P485">
            <v>31816</v>
          </cell>
          <cell r="Q485">
            <v>32995</v>
          </cell>
          <cell r="R485">
            <v>26514</v>
          </cell>
          <cell r="S485">
            <v>20764</v>
          </cell>
          <cell r="T485">
            <v>25494</v>
          </cell>
          <cell r="U485">
            <v>26175</v>
          </cell>
          <cell r="V485">
            <v>31225</v>
          </cell>
          <cell r="W485">
            <v>24330</v>
          </cell>
          <cell r="X485">
            <v>13373</v>
          </cell>
          <cell r="Y485">
            <v>24179</v>
          </cell>
          <cell r="Z485">
            <v>19466</v>
          </cell>
          <cell r="AA485">
            <v>14945</v>
          </cell>
          <cell r="AB485">
            <v>11732</v>
          </cell>
          <cell r="AC485">
            <v>12359</v>
          </cell>
          <cell r="AD485">
            <v>22463</v>
          </cell>
          <cell r="AE485">
            <v>25431</v>
          </cell>
          <cell r="AF485">
            <v>25690</v>
          </cell>
          <cell r="AG485">
            <v>12787</v>
          </cell>
          <cell r="AH485">
            <v>10284</v>
          </cell>
          <cell r="AI485">
            <v>4966</v>
          </cell>
          <cell r="AJ485">
            <v>3704</v>
          </cell>
          <cell r="AK485">
            <v>4959</v>
          </cell>
          <cell r="AL485">
            <v>3716</v>
          </cell>
          <cell r="AM485">
            <v>4359</v>
          </cell>
          <cell r="AN485">
            <v>2524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3608406</v>
          </cell>
          <cell r="L486">
            <v>25528</v>
          </cell>
          <cell r="M486">
            <v>161576</v>
          </cell>
          <cell r="N486">
            <v>124491</v>
          </cell>
          <cell r="O486">
            <v>173646</v>
          </cell>
          <cell r="P486">
            <v>167682</v>
          </cell>
          <cell r="Q486">
            <v>137082</v>
          </cell>
          <cell r="R486">
            <v>134967</v>
          </cell>
          <cell r="S486">
            <v>167496</v>
          </cell>
          <cell r="T486">
            <v>149035</v>
          </cell>
          <cell r="U486">
            <v>185019</v>
          </cell>
          <cell r="V486">
            <v>216026</v>
          </cell>
          <cell r="W486">
            <v>161209</v>
          </cell>
          <cell r="X486">
            <v>195171</v>
          </cell>
          <cell r="Y486">
            <v>172177</v>
          </cell>
          <cell r="Z486">
            <v>209753</v>
          </cell>
          <cell r="AA486">
            <v>202002</v>
          </cell>
          <cell r="AB486">
            <v>131716</v>
          </cell>
          <cell r="AC486">
            <v>121770</v>
          </cell>
          <cell r="AD486">
            <v>177936</v>
          </cell>
          <cell r="AE486">
            <v>152759</v>
          </cell>
          <cell r="AF486">
            <v>144206</v>
          </cell>
          <cell r="AG486">
            <v>86698</v>
          </cell>
          <cell r="AH486">
            <v>30461</v>
          </cell>
          <cell r="AI486">
            <v>22402</v>
          </cell>
          <cell r="AJ486">
            <v>26766</v>
          </cell>
          <cell r="AK486">
            <v>32357</v>
          </cell>
          <cell r="AL486">
            <v>46277</v>
          </cell>
          <cell r="AM486">
            <v>32098</v>
          </cell>
          <cell r="AN486">
            <v>20100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3616884</v>
          </cell>
          <cell r="L487">
            <v>61411</v>
          </cell>
          <cell r="M487">
            <v>178604</v>
          </cell>
          <cell r="N487">
            <v>150183</v>
          </cell>
          <cell r="O487">
            <v>146544</v>
          </cell>
          <cell r="P487">
            <v>182766</v>
          </cell>
          <cell r="Q487">
            <v>233713</v>
          </cell>
          <cell r="R487">
            <v>236315</v>
          </cell>
          <cell r="S487">
            <v>224511</v>
          </cell>
          <cell r="T487">
            <v>231899</v>
          </cell>
          <cell r="U487">
            <v>244420</v>
          </cell>
          <cell r="V487">
            <v>218454</v>
          </cell>
          <cell r="W487">
            <v>178632</v>
          </cell>
          <cell r="X487">
            <v>170301</v>
          </cell>
          <cell r="Y487">
            <v>150797</v>
          </cell>
          <cell r="Z487">
            <v>142754</v>
          </cell>
          <cell r="AA487">
            <v>136341</v>
          </cell>
          <cell r="AB487">
            <v>93583</v>
          </cell>
          <cell r="AC487">
            <v>90593</v>
          </cell>
          <cell r="AD487">
            <v>73211</v>
          </cell>
          <cell r="AE487">
            <v>91384</v>
          </cell>
          <cell r="AF487">
            <v>72431</v>
          </cell>
          <cell r="AG487">
            <v>55772</v>
          </cell>
          <cell r="AH487">
            <v>63382</v>
          </cell>
          <cell r="AI487">
            <v>33492</v>
          </cell>
          <cell r="AJ487">
            <v>59628</v>
          </cell>
          <cell r="AK487">
            <v>35172</v>
          </cell>
          <cell r="AL487">
            <v>21422</v>
          </cell>
          <cell r="AM487">
            <v>31425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1189</v>
          </cell>
          <cell r="L490">
            <v>808</v>
          </cell>
          <cell r="M490">
            <v>157</v>
          </cell>
          <cell r="S490">
            <v>224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52</v>
          </cell>
          <cell r="M491">
            <v>52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217</v>
          </cell>
          <cell r="L493">
            <v>176</v>
          </cell>
          <cell r="M493">
            <v>41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178</v>
          </cell>
          <cell r="M498">
            <v>178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125</v>
          </cell>
          <cell r="L500">
            <v>87</v>
          </cell>
          <cell r="M500">
            <v>38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2039</v>
          </cell>
          <cell r="L501">
            <v>106</v>
          </cell>
          <cell r="M501">
            <v>520</v>
          </cell>
          <cell r="AK501">
            <v>1413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632</v>
          </cell>
          <cell r="L502">
            <v>344</v>
          </cell>
          <cell r="M502">
            <v>288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51300419</v>
          </cell>
          <cell r="L506">
            <v>829295</v>
          </cell>
          <cell r="M506">
            <v>2062485</v>
          </cell>
          <cell r="N506">
            <v>2125884</v>
          </cell>
          <cell r="O506">
            <v>1982295</v>
          </cell>
          <cell r="P506">
            <v>1936273</v>
          </cell>
          <cell r="Q506">
            <v>1968613</v>
          </cell>
          <cell r="R506">
            <v>2244779</v>
          </cell>
          <cell r="S506">
            <v>2046485</v>
          </cell>
          <cell r="T506">
            <v>2280266</v>
          </cell>
          <cell r="U506">
            <v>2239704</v>
          </cell>
          <cell r="V506">
            <v>1776670</v>
          </cell>
          <cell r="W506">
            <v>1960539</v>
          </cell>
          <cell r="X506">
            <v>1985406</v>
          </cell>
          <cell r="Y506">
            <v>1946123</v>
          </cell>
          <cell r="Z506">
            <v>1750241</v>
          </cell>
          <cell r="AA506">
            <v>1830475</v>
          </cell>
          <cell r="AB506">
            <v>1744151</v>
          </cell>
          <cell r="AC506">
            <v>1664680</v>
          </cell>
          <cell r="AD506">
            <v>1808058</v>
          </cell>
          <cell r="AE506">
            <v>1789788</v>
          </cell>
          <cell r="AF506">
            <v>1724164</v>
          </cell>
          <cell r="AG506">
            <v>1544946</v>
          </cell>
          <cell r="AH506">
            <v>1515809</v>
          </cell>
          <cell r="AI506">
            <v>1642415</v>
          </cell>
          <cell r="AJ506">
            <v>1487706</v>
          </cell>
          <cell r="AK506">
            <v>1708501</v>
          </cell>
          <cell r="AL506">
            <v>1643234</v>
          </cell>
          <cell r="AM506">
            <v>1482403</v>
          </cell>
          <cell r="AN506">
            <v>579031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1380744</v>
          </cell>
          <cell r="L507">
            <v>26703</v>
          </cell>
          <cell r="M507">
            <v>90022</v>
          </cell>
          <cell r="N507">
            <v>75537</v>
          </cell>
          <cell r="O507">
            <v>64006</v>
          </cell>
          <cell r="P507">
            <v>71455</v>
          </cell>
          <cell r="Q507">
            <v>56660</v>
          </cell>
          <cell r="R507">
            <v>50477</v>
          </cell>
          <cell r="S507">
            <v>56903</v>
          </cell>
          <cell r="T507">
            <v>67843</v>
          </cell>
          <cell r="U507">
            <v>56464</v>
          </cell>
          <cell r="V507">
            <v>35456</v>
          </cell>
          <cell r="W507">
            <v>34834</v>
          </cell>
          <cell r="X507">
            <v>46943</v>
          </cell>
          <cell r="Y507">
            <v>42176</v>
          </cell>
          <cell r="Z507">
            <v>50987</v>
          </cell>
          <cell r="AA507">
            <v>42951</v>
          </cell>
          <cell r="AB507">
            <v>45407</v>
          </cell>
          <cell r="AC507">
            <v>46052</v>
          </cell>
          <cell r="AD507">
            <v>49419</v>
          </cell>
          <cell r="AE507">
            <v>41785</v>
          </cell>
          <cell r="AF507">
            <v>38469</v>
          </cell>
          <cell r="AG507">
            <v>39298</v>
          </cell>
          <cell r="AH507">
            <v>36694</v>
          </cell>
          <cell r="AI507">
            <v>47545</v>
          </cell>
          <cell r="AJ507">
            <v>46753</v>
          </cell>
          <cell r="AK507">
            <v>50892</v>
          </cell>
          <cell r="AL507">
            <v>32142</v>
          </cell>
          <cell r="AM507">
            <v>25944</v>
          </cell>
          <cell r="AN507">
            <v>10927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14335274</v>
          </cell>
          <cell r="L508">
            <v>238328</v>
          </cell>
          <cell r="M508">
            <v>545579</v>
          </cell>
          <cell r="N508">
            <v>545027</v>
          </cell>
          <cell r="O508">
            <v>540213</v>
          </cell>
          <cell r="P508">
            <v>548319</v>
          </cell>
          <cell r="Q508">
            <v>565994</v>
          </cell>
          <cell r="R508">
            <v>664135</v>
          </cell>
          <cell r="S508">
            <v>645948</v>
          </cell>
          <cell r="T508">
            <v>778408</v>
          </cell>
          <cell r="U508">
            <v>716547</v>
          </cell>
          <cell r="V508">
            <v>579440</v>
          </cell>
          <cell r="W508">
            <v>605083</v>
          </cell>
          <cell r="X508">
            <v>590022</v>
          </cell>
          <cell r="Y508">
            <v>528082</v>
          </cell>
          <cell r="Z508">
            <v>469670</v>
          </cell>
          <cell r="AA508">
            <v>480605</v>
          </cell>
          <cell r="AB508">
            <v>472919</v>
          </cell>
          <cell r="AC508">
            <v>482749</v>
          </cell>
          <cell r="AD508">
            <v>495439</v>
          </cell>
          <cell r="AE508">
            <v>462026</v>
          </cell>
          <cell r="AF508">
            <v>447324</v>
          </cell>
          <cell r="AG508">
            <v>378306</v>
          </cell>
          <cell r="AH508">
            <v>413829</v>
          </cell>
          <cell r="AI508">
            <v>439646</v>
          </cell>
          <cell r="AJ508">
            <v>419112</v>
          </cell>
          <cell r="AK508">
            <v>427099</v>
          </cell>
          <cell r="AL508">
            <v>395827</v>
          </cell>
          <cell r="AM508">
            <v>365804</v>
          </cell>
          <cell r="AN508">
            <v>93794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1651244</v>
          </cell>
          <cell r="L509">
            <v>39606</v>
          </cell>
          <cell r="M509">
            <v>107812</v>
          </cell>
          <cell r="N509">
            <v>93330</v>
          </cell>
          <cell r="O509">
            <v>102269</v>
          </cell>
          <cell r="P509">
            <v>127285</v>
          </cell>
          <cell r="Q509">
            <v>129427</v>
          </cell>
          <cell r="R509">
            <v>107880</v>
          </cell>
          <cell r="S509">
            <v>81400</v>
          </cell>
          <cell r="T509">
            <v>79669</v>
          </cell>
          <cell r="U509">
            <v>74966</v>
          </cell>
          <cell r="V509">
            <v>68282</v>
          </cell>
          <cell r="W509">
            <v>53238</v>
          </cell>
          <cell r="X509">
            <v>49686</v>
          </cell>
          <cell r="Y509">
            <v>67284</v>
          </cell>
          <cell r="Z509">
            <v>50444</v>
          </cell>
          <cell r="AA509">
            <v>42499</v>
          </cell>
          <cell r="AB509">
            <v>43309</v>
          </cell>
          <cell r="AC509">
            <v>60162</v>
          </cell>
          <cell r="AD509">
            <v>63642</v>
          </cell>
          <cell r="AE509">
            <v>51140</v>
          </cell>
          <cell r="AF509">
            <v>54700</v>
          </cell>
          <cell r="AG509">
            <v>33589</v>
          </cell>
          <cell r="AH509">
            <v>14717</v>
          </cell>
          <cell r="AI509">
            <v>11257</v>
          </cell>
          <cell r="AJ509">
            <v>8068</v>
          </cell>
          <cell r="AK509">
            <v>7992</v>
          </cell>
          <cell r="AL509">
            <v>9751</v>
          </cell>
          <cell r="AM509">
            <v>11669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14060748</v>
          </cell>
          <cell r="L510">
            <v>115681</v>
          </cell>
          <cell r="M510">
            <v>649572</v>
          </cell>
          <cell r="N510">
            <v>726802</v>
          </cell>
          <cell r="O510">
            <v>839598</v>
          </cell>
          <cell r="P510">
            <v>865658</v>
          </cell>
          <cell r="Q510">
            <v>783145</v>
          </cell>
          <cell r="R510">
            <v>645390</v>
          </cell>
          <cell r="S510">
            <v>635924</v>
          </cell>
          <cell r="T510">
            <v>487381</v>
          </cell>
          <cell r="U510">
            <v>560699</v>
          </cell>
          <cell r="V510">
            <v>505511</v>
          </cell>
          <cell r="W510">
            <v>420726</v>
          </cell>
          <cell r="X510">
            <v>530951</v>
          </cell>
          <cell r="Y510">
            <v>439033</v>
          </cell>
          <cell r="Z510">
            <v>515192</v>
          </cell>
          <cell r="AA510">
            <v>498668</v>
          </cell>
          <cell r="AB510">
            <v>389363</v>
          </cell>
          <cell r="AC510">
            <v>397717</v>
          </cell>
          <cell r="AD510">
            <v>530352</v>
          </cell>
          <cell r="AE510">
            <v>590772</v>
          </cell>
          <cell r="AF510">
            <v>496907</v>
          </cell>
          <cell r="AG510">
            <v>693966</v>
          </cell>
          <cell r="AH510">
            <v>311357</v>
          </cell>
          <cell r="AI510">
            <v>245920</v>
          </cell>
          <cell r="AJ510">
            <v>236220</v>
          </cell>
          <cell r="AK510">
            <v>243080</v>
          </cell>
          <cell r="AL510">
            <v>246654</v>
          </cell>
          <cell r="AM510">
            <v>215205</v>
          </cell>
          <cell r="AN510">
            <v>148997</v>
          </cell>
          <cell r="AO510">
            <v>94307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6912536</v>
          </cell>
          <cell r="L511">
            <v>152648</v>
          </cell>
          <cell r="M511">
            <v>375583</v>
          </cell>
          <cell r="N511">
            <v>357792</v>
          </cell>
          <cell r="O511">
            <v>362208</v>
          </cell>
          <cell r="P511">
            <v>456063</v>
          </cell>
          <cell r="Q511">
            <v>538701</v>
          </cell>
          <cell r="R511">
            <v>410283</v>
          </cell>
          <cell r="S511">
            <v>351460</v>
          </cell>
          <cell r="T511">
            <v>344543</v>
          </cell>
          <cell r="U511">
            <v>408243</v>
          </cell>
          <cell r="V511">
            <v>367046</v>
          </cell>
          <cell r="W511">
            <v>298722</v>
          </cell>
          <cell r="X511">
            <v>255402</v>
          </cell>
          <cell r="Y511">
            <v>301797</v>
          </cell>
          <cell r="Z511">
            <v>243120</v>
          </cell>
          <cell r="AA511">
            <v>239227</v>
          </cell>
          <cell r="AB511">
            <v>206966</v>
          </cell>
          <cell r="AC511">
            <v>183088</v>
          </cell>
          <cell r="AD511">
            <v>184661</v>
          </cell>
          <cell r="AE511">
            <v>180849</v>
          </cell>
          <cell r="AF511">
            <v>168063</v>
          </cell>
          <cell r="AG511">
            <v>140929</v>
          </cell>
          <cell r="AH511">
            <v>92594</v>
          </cell>
          <cell r="AI511">
            <v>56587</v>
          </cell>
          <cell r="AJ511">
            <v>48329</v>
          </cell>
          <cell r="AK511">
            <v>42990</v>
          </cell>
          <cell r="AL511">
            <v>65550</v>
          </cell>
          <cell r="AM511">
            <v>51522</v>
          </cell>
          <cell r="AN511">
            <v>27570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488</v>
          </cell>
          <cell r="N512">
            <v>104</v>
          </cell>
          <cell r="O512">
            <v>48</v>
          </cell>
          <cell r="Q512">
            <v>142</v>
          </cell>
          <cell r="V512">
            <v>59</v>
          </cell>
          <cell r="Y512">
            <v>51</v>
          </cell>
          <cell r="Z512">
            <v>14</v>
          </cell>
          <cell r="AA512">
            <v>25</v>
          </cell>
          <cell r="AC512">
            <v>45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14960</v>
          </cell>
          <cell r="M513">
            <v>145</v>
          </cell>
          <cell r="N513">
            <v>694</v>
          </cell>
          <cell r="O513">
            <v>339</v>
          </cell>
          <cell r="P513">
            <v>207</v>
          </cell>
          <cell r="R513">
            <v>126</v>
          </cell>
          <cell r="T513">
            <v>80</v>
          </cell>
          <cell r="V513">
            <v>224</v>
          </cell>
          <cell r="W513">
            <v>81</v>
          </cell>
          <cell r="Y513">
            <v>13064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11911</v>
          </cell>
          <cell r="L514">
            <v>97</v>
          </cell>
          <cell r="M514">
            <v>692</v>
          </cell>
          <cell r="N514">
            <v>1412</v>
          </cell>
          <cell r="O514">
            <v>926</v>
          </cell>
          <cell r="P514">
            <v>1008</v>
          </cell>
          <cell r="Q514">
            <v>425</v>
          </cell>
          <cell r="R514">
            <v>594</v>
          </cell>
          <cell r="S514">
            <v>991</v>
          </cell>
          <cell r="T514">
            <v>360</v>
          </cell>
          <cell r="U514">
            <v>31</v>
          </cell>
          <cell r="V514">
            <v>315</v>
          </cell>
          <cell r="W514">
            <v>95</v>
          </cell>
          <cell r="X514">
            <v>40</v>
          </cell>
          <cell r="Y514">
            <v>83</v>
          </cell>
          <cell r="Z514">
            <v>566</v>
          </cell>
          <cell r="AA514">
            <v>3654</v>
          </cell>
          <cell r="AB514">
            <v>49</v>
          </cell>
          <cell r="AD514">
            <v>274</v>
          </cell>
          <cell r="AE514">
            <v>189</v>
          </cell>
          <cell r="AK514">
            <v>110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131</v>
          </cell>
          <cell r="O515">
            <v>79</v>
          </cell>
          <cell r="Q515">
            <v>40</v>
          </cell>
          <cell r="AI515">
            <v>12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188</v>
          </cell>
          <cell r="L516">
            <v>42</v>
          </cell>
          <cell r="N516">
            <v>146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2072</v>
          </cell>
          <cell r="M517">
            <v>281</v>
          </cell>
          <cell r="N517">
            <v>371</v>
          </cell>
          <cell r="O517">
            <v>332</v>
          </cell>
          <cell r="P517">
            <v>310</v>
          </cell>
          <cell r="R517">
            <v>43</v>
          </cell>
          <cell r="S517">
            <v>61</v>
          </cell>
          <cell r="T517">
            <v>48</v>
          </cell>
          <cell r="U517">
            <v>176</v>
          </cell>
          <cell r="W517">
            <v>50</v>
          </cell>
          <cell r="X517">
            <v>30</v>
          </cell>
          <cell r="Y517">
            <v>22</v>
          </cell>
          <cell r="Z517">
            <v>181</v>
          </cell>
          <cell r="AB517">
            <v>38</v>
          </cell>
          <cell r="AC517">
            <v>45</v>
          </cell>
          <cell r="AE517">
            <v>44</v>
          </cell>
          <cell r="AL517">
            <v>40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241</v>
          </cell>
          <cell r="M521">
            <v>21</v>
          </cell>
          <cell r="T521">
            <v>220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244</v>
          </cell>
          <cell r="N522">
            <v>88</v>
          </cell>
          <cell r="V522">
            <v>45</v>
          </cell>
          <cell r="AA522">
            <v>111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3106</v>
          </cell>
          <cell r="L523">
            <v>51</v>
          </cell>
          <cell r="N523">
            <v>385</v>
          </cell>
          <cell r="P523">
            <v>293</v>
          </cell>
          <cell r="Q523">
            <v>158</v>
          </cell>
          <cell r="R523">
            <v>325</v>
          </cell>
          <cell r="S523">
            <v>171</v>
          </cell>
          <cell r="V523">
            <v>471</v>
          </cell>
          <cell r="W523">
            <v>516</v>
          </cell>
          <cell r="X523">
            <v>136</v>
          </cell>
          <cell r="Z523">
            <v>171</v>
          </cell>
          <cell r="AA523">
            <v>245</v>
          </cell>
          <cell r="AC523">
            <v>184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2115</v>
          </cell>
          <cell r="L524">
            <v>26</v>
          </cell>
          <cell r="M524">
            <v>381</v>
          </cell>
          <cell r="O524">
            <v>40</v>
          </cell>
          <cell r="P524">
            <v>85</v>
          </cell>
          <cell r="R524">
            <v>56</v>
          </cell>
          <cell r="S524">
            <v>185</v>
          </cell>
          <cell r="U524">
            <v>78</v>
          </cell>
          <cell r="V524">
            <v>20</v>
          </cell>
          <cell r="W524">
            <v>103</v>
          </cell>
          <cell r="X524">
            <v>70</v>
          </cell>
          <cell r="Y524">
            <v>199</v>
          </cell>
          <cell r="Z524">
            <v>195</v>
          </cell>
          <cell r="AB524">
            <v>57</v>
          </cell>
          <cell r="AC524">
            <v>227</v>
          </cell>
          <cell r="AD524">
            <v>163</v>
          </cell>
          <cell r="AE524">
            <v>169</v>
          </cell>
          <cell r="AM524">
            <v>61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6470</v>
          </cell>
          <cell r="M525">
            <v>599</v>
          </cell>
          <cell r="N525">
            <v>84</v>
          </cell>
          <cell r="O525">
            <v>677</v>
          </cell>
          <cell r="P525">
            <v>232</v>
          </cell>
          <cell r="R525">
            <v>219</v>
          </cell>
          <cell r="S525">
            <v>2088</v>
          </cell>
          <cell r="T525">
            <v>69</v>
          </cell>
          <cell r="U525">
            <v>2024</v>
          </cell>
          <cell r="V525">
            <v>311</v>
          </cell>
          <cell r="X525">
            <v>131</v>
          </cell>
          <cell r="AC525">
            <v>36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4995</v>
          </cell>
          <cell r="M526">
            <v>241</v>
          </cell>
          <cell r="N526">
            <v>142</v>
          </cell>
          <cell r="O526">
            <v>382</v>
          </cell>
          <cell r="P526">
            <v>766</v>
          </cell>
          <cell r="Q526">
            <v>299</v>
          </cell>
          <cell r="R526">
            <v>524</v>
          </cell>
          <cell r="S526">
            <v>357</v>
          </cell>
          <cell r="T526">
            <v>90</v>
          </cell>
          <cell r="U526">
            <v>144</v>
          </cell>
          <cell r="V526">
            <v>156</v>
          </cell>
          <cell r="W526">
            <v>386</v>
          </cell>
          <cell r="X526">
            <v>295</v>
          </cell>
          <cell r="Y526">
            <v>16</v>
          </cell>
          <cell r="Z526">
            <v>380</v>
          </cell>
          <cell r="AB526">
            <v>81</v>
          </cell>
          <cell r="AC526">
            <v>53</v>
          </cell>
          <cell r="AD526">
            <v>82</v>
          </cell>
          <cell r="AE526">
            <v>103</v>
          </cell>
          <cell r="AF526">
            <v>86</v>
          </cell>
          <cell r="AI526">
            <v>109</v>
          </cell>
          <cell r="AL526">
            <v>190</v>
          </cell>
          <cell r="AM526">
            <v>113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80208459</v>
          </cell>
          <cell r="L530">
            <v>935128</v>
          </cell>
          <cell r="M530">
            <v>2591831</v>
          </cell>
          <cell r="N530">
            <v>2493587</v>
          </cell>
          <cell r="O530">
            <v>2356065</v>
          </cell>
          <cell r="P530">
            <v>2378970</v>
          </cell>
          <cell r="Q530">
            <v>2438066</v>
          </cell>
          <cell r="R530">
            <v>2915045</v>
          </cell>
          <cell r="S530">
            <v>2923646</v>
          </cell>
          <cell r="T530">
            <v>3143005</v>
          </cell>
          <cell r="U530">
            <v>3222350</v>
          </cell>
          <cell r="V530">
            <v>2534125</v>
          </cell>
          <cell r="W530">
            <v>2754717</v>
          </cell>
          <cell r="X530">
            <v>2911813</v>
          </cell>
          <cell r="Y530">
            <v>2835893</v>
          </cell>
          <cell r="Z530">
            <v>2626707</v>
          </cell>
          <cell r="AA530">
            <v>2749085</v>
          </cell>
          <cell r="AB530">
            <v>2966386</v>
          </cell>
          <cell r="AC530">
            <v>2898608</v>
          </cell>
          <cell r="AD530">
            <v>3156690</v>
          </cell>
          <cell r="AE530">
            <v>3066924</v>
          </cell>
          <cell r="AF530">
            <v>3278401</v>
          </cell>
          <cell r="AG530">
            <v>2726536</v>
          </cell>
          <cell r="AH530">
            <v>2998269</v>
          </cell>
          <cell r="AI530">
            <v>3244837</v>
          </cell>
          <cell r="AJ530">
            <v>3129936</v>
          </cell>
          <cell r="AK530">
            <v>3519296</v>
          </cell>
          <cell r="AL530">
            <v>3311553</v>
          </cell>
          <cell r="AM530">
            <v>2963530</v>
          </cell>
          <cell r="AN530">
            <v>1136160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2937752</v>
          </cell>
          <cell r="L531">
            <v>61675</v>
          </cell>
          <cell r="M531">
            <v>164622</v>
          </cell>
          <cell r="N531">
            <v>140407</v>
          </cell>
          <cell r="O531">
            <v>145542</v>
          </cell>
          <cell r="P531">
            <v>117853</v>
          </cell>
          <cell r="Q531">
            <v>112875</v>
          </cell>
          <cell r="R531">
            <v>110760</v>
          </cell>
          <cell r="S531">
            <v>159812</v>
          </cell>
          <cell r="T531">
            <v>149131</v>
          </cell>
          <cell r="U531">
            <v>140653</v>
          </cell>
          <cell r="V531">
            <v>115206</v>
          </cell>
          <cell r="W531">
            <v>101087</v>
          </cell>
          <cell r="X531">
            <v>106964</v>
          </cell>
          <cell r="Y531">
            <v>98580</v>
          </cell>
          <cell r="Z531">
            <v>89489</v>
          </cell>
          <cell r="AA531">
            <v>92939</v>
          </cell>
          <cell r="AB531">
            <v>94632</v>
          </cell>
          <cell r="AC531">
            <v>96111</v>
          </cell>
          <cell r="AD531">
            <v>100561</v>
          </cell>
          <cell r="AE531">
            <v>100091</v>
          </cell>
          <cell r="AF531">
            <v>89559</v>
          </cell>
          <cell r="AG531">
            <v>80269</v>
          </cell>
          <cell r="AH531">
            <v>70127</v>
          </cell>
          <cell r="AI531">
            <v>82087</v>
          </cell>
          <cell r="AJ531">
            <v>76962</v>
          </cell>
          <cell r="AK531">
            <v>75074</v>
          </cell>
          <cell r="AL531">
            <v>66077</v>
          </cell>
          <cell r="AM531">
            <v>61474</v>
          </cell>
          <cell r="AN531">
            <v>37133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30660055</v>
          </cell>
          <cell r="L532">
            <v>433889</v>
          </cell>
          <cell r="M532">
            <v>1039001</v>
          </cell>
          <cell r="N532">
            <v>1078939</v>
          </cell>
          <cell r="O532">
            <v>1071603</v>
          </cell>
          <cell r="P532">
            <v>1081034</v>
          </cell>
          <cell r="Q532">
            <v>1127174</v>
          </cell>
          <cell r="R532">
            <v>1404623</v>
          </cell>
          <cell r="S532">
            <v>1439928</v>
          </cell>
          <cell r="T532">
            <v>1651734</v>
          </cell>
          <cell r="U532">
            <v>1557579</v>
          </cell>
          <cell r="V532">
            <v>1252035</v>
          </cell>
          <cell r="W532">
            <v>1349522</v>
          </cell>
          <cell r="X532">
            <v>1263256</v>
          </cell>
          <cell r="Y532">
            <v>1191088</v>
          </cell>
          <cell r="Z532">
            <v>1040206</v>
          </cell>
          <cell r="AA532">
            <v>1039876</v>
          </cell>
          <cell r="AB532">
            <v>1147956</v>
          </cell>
          <cell r="AC532">
            <v>1042650</v>
          </cell>
          <cell r="AD532">
            <v>1081660</v>
          </cell>
          <cell r="AE532">
            <v>973618</v>
          </cell>
          <cell r="AF532">
            <v>999081</v>
          </cell>
          <cell r="AG532">
            <v>852333</v>
          </cell>
          <cell r="AH532">
            <v>903522</v>
          </cell>
          <cell r="AI532">
            <v>964841</v>
          </cell>
          <cell r="AJ532">
            <v>854936</v>
          </cell>
          <cell r="AK532">
            <v>960646</v>
          </cell>
          <cell r="AL532">
            <v>831156</v>
          </cell>
          <cell r="AM532">
            <v>791011</v>
          </cell>
          <cell r="AN532">
            <v>235158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2429089</v>
          </cell>
          <cell r="L533">
            <v>30288</v>
          </cell>
          <cell r="M533">
            <v>87270</v>
          </cell>
          <cell r="N533">
            <v>114781</v>
          </cell>
          <cell r="O533">
            <v>86165</v>
          </cell>
          <cell r="P533">
            <v>119867</v>
          </cell>
          <cell r="Q533">
            <v>128208</v>
          </cell>
          <cell r="R533">
            <v>70426</v>
          </cell>
          <cell r="S533">
            <v>57246</v>
          </cell>
          <cell r="T533">
            <v>64821</v>
          </cell>
          <cell r="U533">
            <v>59161</v>
          </cell>
          <cell r="V533">
            <v>74022</v>
          </cell>
          <cell r="W533">
            <v>63448</v>
          </cell>
          <cell r="X533">
            <v>50139</v>
          </cell>
          <cell r="Y533">
            <v>76548</v>
          </cell>
          <cell r="Z533">
            <v>70145</v>
          </cell>
          <cell r="AA533">
            <v>71424</v>
          </cell>
          <cell r="AB533">
            <v>63451</v>
          </cell>
          <cell r="AC533">
            <v>117202</v>
          </cell>
          <cell r="AD533">
            <v>129865</v>
          </cell>
          <cell r="AE533">
            <v>108760</v>
          </cell>
          <cell r="AF533">
            <v>133147</v>
          </cell>
          <cell r="AG533">
            <v>121778</v>
          </cell>
          <cell r="AH533">
            <v>52360</v>
          </cell>
          <cell r="AI533">
            <v>41640</v>
          </cell>
          <cell r="AJ533">
            <v>44887</v>
          </cell>
          <cell r="AK533">
            <v>86187</v>
          </cell>
          <cell r="AL533">
            <v>138649</v>
          </cell>
          <cell r="AM533">
            <v>125404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44363209</v>
          </cell>
          <cell r="L534">
            <v>231508</v>
          </cell>
          <cell r="M534">
            <v>1790757</v>
          </cell>
          <cell r="N534">
            <v>1924118</v>
          </cell>
          <cell r="O534">
            <v>1831925</v>
          </cell>
          <cell r="P534">
            <v>1677443</v>
          </cell>
          <cell r="Q534">
            <v>1848831</v>
          </cell>
          <cell r="R534">
            <v>1952938</v>
          </cell>
          <cell r="S534">
            <v>2190193</v>
          </cell>
          <cell r="T534">
            <v>2030098</v>
          </cell>
          <cell r="U534">
            <v>2075624</v>
          </cell>
          <cell r="V534">
            <v>1918291</v>
          </cell>
          <cell r="W534">
            <v>1729750</v>
          </cell>
          <cell r="X534">
            <v>1760288</v>
          </cell>
          <cell r="Y534">
            <v>1794795</v>
          </cell>
          <cell r="Z534">
            <v>1905947</v>
          </cell>
          <cell r="AA534">
            <v>1836350</v>
          </cell>
          <cell r="AB534">
            <v>1617134</v>
          </cell>
          <cell r="AC534">
            <v>1481914</v>
          </cell>
          <cell r="AD534">
            <v>1882369</v>
          </cell>
          <cell r="AE534">
            <v>1853084</v>
          </cell>
          <cell r="AF534">
            <v>1404257</v>
          </cell>
          <cell r="AG534">
            <v>1354625</v>
          </cell>
          <cell r="AH534">
            <v>913888</v>
          </cell>
          <cell r="AI534">
            <v>828573</v>
          </cell>
          <cell r="AJ534">
            <v>829513</v>
          </cell>
          <cell r="AK534">
            <v>904919</v>
          </cell>
          <cell r="AL534">
            <v>813887</v>
          </cell>
          <cell r="AM534">
            <v>893275</v>
          </cell>
          <cell r="AN534">
            <v>709651</v>
          </cell>
          <cell r="AO534">
            <v>377264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14751045</v>
          </cell>
          <cell r="L535">
            <v>271283</v>
          </cell>
          <cell r="M535">
            <v>670900</v>
          </cell>
          <cell r="N535">
            <v>665888</v>
          </cell>
          <cell r="O535">
            <v>684804</v>
          </cell>
          <cell r="P535">
            <v>956290</v>
          </cell>
          <cell r="Q535">
            <v>1002043</v>
          </cell>
          <cell r="R535">
            <v>757127</v>
          </cell>
          <cell r="S535">
            <v>603366</v>
          </cell>
          <cell r="T535">
            <v>567984</v>
          </cell>
          <cell r="U535">
            <v>633861</v>
          </cell>
          <cell r="V535">
            <v>566531</v>
          </cell>
          <cell r="W535">
            <v>533774</v>
          </cell>
          <cell r="X535">
            <v>543260</v>
          </cell>
          <cell r="Y535">
            <v>537535</v>
          </cell>
          <cell r="Z535">
            <v>542929</v>
          </cell>
          <cell r="AA535">
            <v>514203</v>
          </cell>
          <cell r="AB535">
            <v>534559</v>
          </cell>
          <cell r="AC535">
            <v>475543</v>
          </cell>
          <cell r="AD535">
            <v>545711</v>
          </cell>
          <cell r="AE535">
            <v>516332</v>
          </cell>
          <cell r="AF535">
            <v>544308</v>
          </cell>
          <cell r="AG535">
            <v>463411</v>
          </cell>
          <cell r="AH535">
            <v>288611</v>
          </cell>
          <cell r="AI535">
            <v>241666</v>
          </cell>
          <cell r="AJ535">
            <v>224293</v>
          </cell>
          <cell r="AK535">
            <v>227379</v>
          </cell>
          <cell r="AL535">
            <v>262806</v>
          </cell>
          <cell r="AM535">
            <v>255666</v>
          </cell>
          <cell r="AN535">
            <v>118982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224</v>
          </cell>
          <cell r="M536">
            <v>98</v>
          </cell>
          <cell r="O536">
            <v>92</v>
          </cell>
          <cell r="W536">
            <v>34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21146</v>
          </cell>
          <cell r="L537">
            <v>142</v>
          </cell>
          <cell r="M537">
            <v>3196</v>
          </cell>
          <cell r="N537">
            <v>3161</v>
          </cell>
          <cell r="O537">
            <v>1619</v>
          </cell>
          <cell r="P537">
            <v>1258</v>
          </cell>
          <cell r="Q537">
            <v>1705</v>
          </cell>
          <cell r="R537">
            <v>879</v>
          </cell>
          <cell r="S537">
            <v>602</v>
          </cell>
          <cell r="T537">
            <v>436</v>
          </cell>
          <cell r="Y537">
            <v>7941</v>
          </cell>
          <cell r="AB537">
            <v>207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17399</v>
          </cell>
          <cell r="L538">
            <v>909</v>
          </cell>
          <cell r="M538">
            <v>2341</v>
          </cell>
          <cell r="N538">
            <v>1885</v>
          </cell>
          <cell r="O538">
            <v>2148</v>
          </cell>
          <cell r="P538">
            <v>2480</v>
          </cell>
          <cell r="Q538">
            <v>4308</v>
          </cell>
          <cell r="R538">
            <v>1070</v>
          </cell>
          <cell r="S538">
            <v>1039</v>
          </cell>
          <cell r="T538">
            <v>126</v>
          </cell>
          <cell r="U538">
            <v>289</v>
          </cell>
          <cell r="X538">
            <v>170</v>
          </cell>
          <cell r="Z538">
            <v>27</v>
          </cell>
          <cell r="AD538">
            <v>239</v>
          </cell>
          <cell r="AI538">
            <v>234</v>
          </cell>
          <cell r="AJ538">
            <v>69</v>
          </cell>
          <cell r="AN538">
            <v>65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1694</v>
          </cell>
          <cell r="M540">
            <v>502</v>
          </cell>
          <cell r="N540">
            <v>165</v>
          </cell>
          <cell r="O540">
            <v>107</v>
          </cell>
          <cell r="P540">
            <v>651</v>
          </cell>
          <cell r="Q540">
            <v>269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4573</v>
          </cell>
          <cell r="L541">
            <v>327</v>
          </cell>
          <cell r="M541">
            <v>820</v>
          </cell>
          <cell r="N541">
            <v>894</v>
          </cell>
          <cell r="O541">
            <v>879</v>
          </cell>
          <cell r="P541">
            <v>796</v>
          </cell>
          <cell r="Q541">
            <v>410</v>
          </cell>
          <cell r="R541">
            <v>121</v>
          </cell>
          <cell r="S541">
            <v>168</v>
          </cell>
          <cell r="T541">
            <v>158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581</v>
          </cell>
          <cell r="N543">
            <v>305</v>
          </cell>
          <cell r="R543">
            <v>276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1987</v>
          </cell>
          <cell r="L546">
            <v>196</v>
          </cell>
          <cell r="M546">
            <v>454</v>
          </cell>
          <cell r="N546">
            <v>399</v>
          </cell>
          <cell r="O546">
            <v>286</v>
          </cell>
          <cell r="P546">
            <v>150</v>
          </cell>
          <cell r="Q546">
            <v>150</v>
          </cell>
          <cell r="R546">
            <v>152</v>
          </cell>
          <cell r="AE546">
            <v>200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2223</v>
          </cell>
          <cell r="L547">
            <v>117</v>
          </cell>
          <cell r="M547">
            <v>65</v>
          </cell>
          <cell r="N547">
            <v>59</v>
          </cell>
          <cell r="O547">
            <v>164</v>
          </cell>
          <cell r="P547">
            <v>418</v>
          </cell>
          <cell r="Q547">
            <v>584</v>
          </cell>
          <cell r="R547">
            <v>175</v>
          </cell>
          <cell r="S547">
            <v>135</v>
          </cell>
          <cell r="U547">
            <v>44</v>
          </cell>
          <cell r="V547">
            <v>76</v>
          </cell>
          <cell r="W547">
            <v>159</v>
          </cell>
          <cell r="AB547">
            <v>50</v>
          </cell>
          <cell r="AC547">
            <v>177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246</v>
          </cell>
          <cell r="M548">
            <v>50</v>
          </cell>
          <cell r="O548">
            <v>86</v>
          </cell>
          <cell r="AD548">
            <v>110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13020</v>
          </cell>
          <cell r="M549">
            <v>219</v>
          </cell>
          <cell r="N549">
            <v>311</v>
          </cell>
          <cell r="O549">
            <v>1685</v>
          </cell>
          <cell r="P549">
            <v>291</v>
          </cell>
          <cell r="Q549">
            <v>87</v>
          </cell>
          <cell r="R549">
            <v>4525</v>
          </cell>
          <cell r="S549">
            <v>222</v>
          </cell>
          <cell r="T549">
            <v>309</v>
          </cell>
          <cell r="Y549">
            <v>2600</v>
          </cell>
          <cell r="AD549">
            <v>116</v>
          </cell>
          <cell r="AE549">
            <v>2655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6208</v>
          </cell>
          <cell r="L550">
            <v>778</v>
          </cell>
          <cell r="M550">
            <v>504</v>
          </cell>
          <cell r="N550">
            <v>286</v>
          </cell>
          <cell r="O550">
            <v>1501</v>
          </cell>
          <cell r="P550">
            <v>1033</v>
          </cell>
          <cell r="Q550">
            <v>841</v>
          </cell>
          <cell r="R550">
            <v>217</v>
          </cell>
          <cell r="S550">
            <v>376</v>
          </cell>
          <cell r="T550">
            <v>542</v>
          </cell>
          <cell r="AA550">
            <v>83</v>
          </cell>
          <cell r="AM550">
            <v>47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24987184</v>
          </cell>
          <cell r="L554">
            <v>359712</v>
          </cell>
          <cell r="M554">
            <v>1019674</v>
          </cell>
          <cell r="N554">
            <v>1125324</v>
          </cell>
          <cell r="O554">
            <v>994565</v>
          </cell>
          <cell r="P554">
            <v>938985</v>
          </cell>
          <cell r="Q554">
            <v>1011364</v>
          </cell>
          <cell r="R554">
            <v>1137622</v>
          </cell>
          <cell r="S554">
            <v>1094094</v>
          </cell>
          <cell r="T554">
            <v>1166223</v>
          </cell>
          <cell r="U554">
            <v>1156950</v>
          </cell>
          <cell r="V554">
            <v>917377</v>
          </cell>
          <cell r="W554">
            <v>984509</v>
          </cell>
          <cell r="X554">
            <v>917036</v>
          </cell>
          <cell r="Y554">
            <v>898594</v>
          </cell>
          <cell r="Z554">
            <v>788564</v>
          </cell>
          <cell r="AA554">
            <v>802149</v>
          </cell>
          <cell r="AB554">
            <v>808125</v>
          </cell>
          <cell r="AC554">
            <v>797391</v>
          </cell>
          <cell r="AD554">
            <v>864341</v>
          </cell>
          <cell r="AE554">
            <v>820107</v>
          </cell>
          <cell r="AF554">
            <v>913087</v>
          </cell>
          <cell r="AG554">
            <v>729929</v>
          </cell>
          <cell r="AH554">
            <v>738229</v>
          </cell>
          <cell r="AI554">
            <v>766771</v>
          </cell>
          <cell r="AJ554">
            <v>707653</v>
          </cell>
          <cell r="AK554">
            <v>784439</v>
          </cell>
          <cell r="AL554">
            <v>787993</v>
          </cell>
          <cell r="AM554">
            <v>708130</v>
          </cell>
          <cell r="AN554">
            <v>248145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413424</v>
          </cell>
          <cell r="L555">
            <v>8255</v>
          </cell>
          <cell r="M555">
            <v>32820</v>
          </cell>
          <cell r="N555">
            <v>33303</v>
          </cell>
          <cell r="O555">
            <v>31857</v>
          </cell>
          <cell r="P555">
            <v>24098</v>
          </cell>
          <cell r="Q555">
            <v>26775</v>
          </cell>
          <cell r="R555">
            <v>22512</v>
          </cell>
          <cell r="S555">
            <v>25475</v>
          </cell>
          <cell r="T555">
            <v>27439</v>
          </cell>
          <cell r="U555">
            <v>22743</v>
          </cell>
          <cell r="V555">
            <v>15729</v>
          </cell>
          <cell r="W555">
            <v>18279</v>
          </cell>
          <cell r="X555">
            <v>21104</v>
          </cell>
          <cell r="Y555">
            <v>14435</v>
          </cell>
          <cell r="Z555">
            <v>11661</v>
          </cell>
          <cell r="AA555">
            <v>10838</v>
          </cell>
          <cell r="AB555">
            <v>11974</v>
          </cell>
          <cell r="AC555">
            <v>12111</v>
          </cell>
          <cell r="AD555">
            <v>7895</v>
          </cell>
          <cell r="AE555">
            <v>6645</v>
          </cell>
          <cell r="AF555">
            <v>5187</v>
          </cell>
          <cell r="AG555">
            <v>1918</v>
          </cell>
          <cell r="AH555">
            <v>3757</v>
          </cell>
          <cell r="AI555">
            <v>2793</v>
          </cell>
          <cell r="AJ555">
            <v>4549</v>
          </cell>
          <cell r="AK555">
            <v>3823</v>
          </cell>
          <cell r="AL555">
            <v>3066</v>
          </cell>
          <cell r="AM555">
            <v>1374</v>
          </cell>
          <cell r="AN555">
            <v>1009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8070359</v>
          </cell>
          <cell r="L556">
            <v>142644</v>
          </cell>
          <cell r="M556">
            <v>356006</v>
          </cell>
          <cell r="N556">
            <v>404681</v>
          </cell>
          <cell r="O556">
            <v>360931</v>
          </cell>
          <cell r="P556">
            <v>350484</v>
          </cell>
          <cell r="Q556">
            <v>366044</v>
          </cell>
          <cell r="R556">
            <v>421898</v>
          </cell>
          <cell r="S556">
            <v>400132</v>
          </cell>
          <cell r="T556">
            <v>507162</v>
          </cell>
          <cell r="U556">
            <v>448041</v>
          </cell>
          <cell r="V556">
            <v>338953</v>
          </cell>
          <cell r="W556">
            <v>370438</v>
          </cell>
          <cell r="X556">
            <v>333713</v>
          </cell>
          <cell r="Y556">
            <v>286148</v>
          </cell>
          <cell r="Z556">
            <v>259317</v>
          </cell>
          <cell r="AA556">
            <v>240362</v>
          </cell>
          <cell r="AB556">
            <v>270348</v>
          </cell>
          <cell r="AC556">
            <v>249865</v>
          </cell>
          <cell r="AD556">
            <v>253652</v>
          </cell>
          <cell r="AE556">
            <v>230590</v>
          </cell>
          <cell r="AF556">
            <v>231216</v>
          </cell>
          <cell r="AG556">
            <v>166908</v>
          </cell>
          <cell r="AH556">
            <v>186561</v>
          </cell>
          <cell r="AI556">
            <v>175514</v>
          </cell>
          <cell r="AJ556">
            <v>160106</v>
          </cell>
          <cell r="AK556">
            <v>186767</v>
          </cell>
          <cell r="AL556">
            <v>177658</v>
          </cell>
          <cell r="AM556">
            <v>153607</v>
          </cell>
          <cell r="AN556">
            <v>40613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476302</v>
          </cell>
          <cell r="L557">
            <v>4637</v>
          </cell>
          <cell r="M557">
            <v>13653</v>
          </cell>
          <cell r="N557">
            <v>22414</v>
          </cell>
          <cell r="O557">
            <v>20165</v>
          </cell>
          <cell r="P557">
            <v>22531</v>
          </cell>
          <cell r="Q557">
            <v>33582</v>
          </cell>
          <cell r="R557">
            <v>21403</v>
          </cell>
          <cell r="S557">
            <v>26368</v>
          </cell>
          <cell r="T557">
            <v>18614</v>
          </cell>
          <cell r="U557">
            <v>15438</v>
          </cell>
          <cell r="V557">
            <v>20160</v>
          </cell>
          <cell r="W557">
            <v>6844</v>
          </cell>
          <cell r="X557">
            <v>8721</v>
          </cell>
          <cell r="Y557">
            <v>15785</v>
          </cell>
          <cell r="Z557">
            <v>11944</v>
          </cell>
          <cell r="AA557">
            <v>13798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44071</v>
          </cell>
          <cell r="AG557">
            <v>26296</v>
          </cell>
          <cell r="AH557">
            <v>9775</v>
          </cell>
          <cell r="AI557">
            <v>2065</v>
          </cell>
          <cell r="AJ557">
            <v>2722</v>
          </cell>
          <cell r="AK557">
            <v>1509</v>
          </cell>
          <cell r="AL557">
            <v>1426</v>
          </cell>
          <cell r="AM557">
            <v>7294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3594704</v>
          </cell>
          <cell r="L558">
            <v>17981</v>
          </cell>
          <cell r="M558">
            <v>92823</v>
          </cell>
          <cell r="N558">
            <v>163101</v>
          </cell>
          <cell r="O558">
            <v>129123</v>
          </cell>
          <cell r="P558">
            <v>144412</v>
          </cell>
          <cell r="Q558">
            <v>98593</v>
          </cell>
          <cell r="R558">
            <v>125218</v>
          </cell>
          <cell r="S558">
            <v>115164</v>
          </cell>
          <cell r="T558">
            <v>174672</v>
          </cell>
          <cell r="U558">
            <v>214204</v>
          </cell>
          <cell r="V558">
            <v>183341</v>
          </cell>
          <cell r="W558">
            <v>146228</v>
          </cell>
          <cell r="X558">
            <v>111159</v>
          </cell>
          <cell r="Y558">
            <v>163245</v>
          </cell>
          <cell r="Z558">
            <v>138709</v>
          </cell>
          <cell r="AA558">
            <v>174772</v>
          </cell>
          <cell r="AB558">
            <v>155427</v>
          </cell>
          <cell r="AC558">
            <v>156395</v>
          </cell>
          <cell r="AD558">
            <v>219672</v>
          </cell>
          <cell r="AE558">
            <v>173066</v>
          </cell>
          <cell r="AF558">
            <v>187660</v>
          </cell>
          <cell r="AG558">
            <v>157626</v>
          </cell>
          <cell r="AH558">
            <v>73791</v>
          </cell>
          <cell r="AI558">
            <v>50249</v>
          </cell>
          <cell r="AJ558">
            <v>42925</v>
          </cell>
          <cell r="AK558">
            <v>40999</v>
          </cell>
          <cell r="AL558">
            <v>47891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3335925</v>
          </cell>
          <cell r="L559">
            <v>47517</v>
          </cell>
          <cell r="M559">
            <v>116370</v>
          </cell>
          <cell r="N559">
            <v>160533</v>
          </cell>
          <cell r="O559">
            <v>151671</v>
          </cell>
          <cell r="P559">
            <v>183651</v>
          </cell>
          <cell r="Q559">
            <v>268228</v>
          </cell>
          <cell r="R559">
            <v>196579</v>
          </cell>
          <cell r="S559">
            <v>180353</v>
          </cell>
          <cell r="T559">
            <v>182046</v>
          </cell>
          <cell r="U559">
            <v>237944</v>
          </cell>
          <cell r="V559">
            <v>190665</v>
          </cell>
          <cell r="W559">
            <v>152760</v>
          </cell>
          <cell r="X559">
            <v>121165</v>
          </cell>
          <cell r="Y559">
            <v>128787</v>
          </cell>
          <cell r="Z559">
            <v>126916</v>
          </cell>
          <cell r="AA559">
            <v>118220</v>
          </cell>
          <cell r="AB559">
            <v>104230</v>
          </cell>
          <cell r="AC559">
            <v>102667</v>
          </cell>
          <cell r="AD559">
            <v>131185</v>
          </cell>
          <cell r="AE559">
            <v>114946</v>
          </cell>
          <cell r="AF559">
            <v>96293</v>
          </cell>
          <cell r="AG559">
            <v>65550</v>
          </cell>
          <cell r="AH559">
            <v>31255</v>
          </cell>
          <cell r="AI559">
            <v>21626</v>
          </cell>
          <cell r="AJ559">
            <v>25021</v>
          </cell>
          <cell r="AK559">
            <v>15964</v>
          </cell>
          <cell r="AL559">
            <v>19284</v>
          </cell>
          <cell r="AM559">
            <v>30731</v>
          </cell>
          <cell r="AN559">
            <v>13768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53</v>
          </cell>
          <cell r="AA560">
            <v>20</v>
          </cell>
          <cell r="AB560">
            <v>33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956</v>
          </cell>
          <cell r="L562">
            <v>44</v>
          </cell>
          <cell r="M562">
            <v>236</v>
          </cell>
          <cell r="O562">
            <v>129</v>
          </cell>
          <cell r="P562">
            <v>147</v>
          </cell>
          <cell r="Q562">
            <v>51</v>
          </cell>
          <cell r="R562">
            <v>62</v>
          </cell>
          <cell r="X562">
            <v>287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430</v>
          </cell>
          <cell r="P565">
            <v>199</v>
          </cell>
          <cell r="Q565">
            <v>75</v>
          </cell>
          <cell r="S565">
            <v>25</v>
          </cell>
          <cell r="U565">
            <v>53</v>
          </cell>
          <cell r="Z565">
            <v>78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25</v>
          </cell>
          <cell r="Q569">
            <v>25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171</v>
          </cell>
          <cell r="L572">
            <v>31</v>
          </cell>
          <cell r="P572">
            <v>105</v>
          </cell>
          <cell r="AF572">
            <v>35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968</v>
          </cell>
          <cell r="M574">
            <v>142</v>
          </cell>
          <cell r="O574">
            <v>258</v>
          </cell>
          <cell r="P574">
            <v>503</v>
          </cell>
          <cell r="R574">
            <v>29</v>
          </cell>
          <cell r="AE574">
            <v>36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16617693</v>
          </cell>
          <cell r="L578">
            <v>226291</v>
          </cell>
          <cell r="M578">
            <v>664980</v>
          </cell>
          <cell r="N578">
            <v>631230</v>
          </cell>
          <cell r="O578">
            <v>502844</v>
          </cell>
          <cell r="P578">
            <v>465315</v>
          </cell>
          <cell r="Q578">
            <v>527720</v>
          </cell>
          <cell r="R578">
            <v>612852</v>
          </cell>
          <cell r="S578">
            <v>604300</v>
          </cell>
          <cell r="T578">
            <v>633693</v>
          </cell>
          <cell r="U578">
            <v>609320</v>
          </cell>
          <cell r="V578">
            <v>514879</v>
          </cell>
          <cell r="W578">
            <v>562736</v>
          </cell>
          <cell r="X578">
            <v>582392</v>
          </cell>
          <cell r="Y578">
            <v>571451</v>
          </cell>
          <cell r="Z578">
            <v>558263</v>
          </cell>
          <cell r="AA578">
            <v>622624</v>
          </cell>
          <cell r="AB578">
            <v>642422</v>
          </cell>
          <cell r="AC578">
            <v>606778</v>
          </cell>
          <cell r="AD578">
            <v>690751</v>
          </cell>
          <cell r="AE578">
            <v>598001</v>
          </cell>
          <cell r="AF578">
            <v>681744</v>
          </cell>
          <cell r="AG578">
            <v>561302</v>
          </cell>
          <cell r="AH578">
            <v>584912</v>
          </cell>
          <cell r="AI578">
            <v>625230</v>
          </cell>
          <cell r="AJ578">
            <v>602375</v>
          </cell>
          <cell r="AK578">
            <v>709523</v>
          </cell>
          <cell r="AL578">
            <v>667805</v>
          </cell>
          <cell r="AM578">
            <v>563187</v>
          </cell>
          <cell r="AN578">
            <v>192413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189212</v>
          </cell>
          <cell r="L579">
            <v>2486</v>
          </cell>
          <cell r="M579">
            <v>18427</v>
          </cell>
          <cell r="N579">
            <v>15641</v>
          </cell>
          <cell r="O579">
            <v>16867</v>
          </cell>
          <cell r="P579">
            <v>9418</v>
          </cell>
          <cell r="Q579">
            <v>9167</v>
          </cell>
          <cell r="R579">
            <v>9748</v>
          </cell>
          <cell r="S579">
            <v>6735</v>
          </cell>
          <cell r="T579">
            <v>9329</v>
          </cell>
          <cell r="U579">
            <v>2678</v>
          </cell>
          <cell r="V579">
            <v>5677</v>
          </cell>
          <cell r="W579">
            <v>9133</v>
          </cell>
          <cell r="X579">
            <v>17956</v>
          </cell>
          <cell r="Y579">
            <v>14182</v>
          </cell>
          <cell r="Z579">
            <v>3928</v>
          </cell>
          <cell r="AA579">
            <v>5296</v>
          </cell>
          <cell r="AB579">
            <v>6110</v>
          </cell>
          <cell r="AC579">
            <v>6187</v>
          </cell>
          <cell r="AD579">
            <v>4748</v>
          </cell>
          <cell r="AE579">
            <v>1907</v>
          </cell>
          <cell r="AF579">
            <v>1774</v>
          </cell>
          <cell r="AG579">
            <v>1691</v>
          </cell>
          <cell r="AH579">
            <v>1739</v>
          </cell>
          <cell r="AI579">
            <v>2320</v>
          </cell>
          <cell r="AJ579">
            <v>1182</v>
          </cell>
          <cell r="AK579">
            <v>2615</v>
          </cell>
          <cell r="AL579">
            <v>387</v>
          </cell>
          <cell r="AM579">
            <v>1330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4924864</v>
          </cell>
          <cell r="L580">
            <v>107074</v>
          </cell>
          <cell r="M580">
            <v>230151</v>
          </cell>
          <cell r="N580">
            <v>235177</v>
          </cell>
          <cell r="O580">
            <v>187542</v>
          </cell>
          <cell r="P580">
            <v>167364</v>
          </cell>
          <cell r="Q580">
            <v>181803</v>
          </cell>
          <cell r="R580">
            <v>206822</v>
          </cell>
          <cell r="S580">
            <v>204518</v>
          </cell>
          <cell r="T580">
            <v>263811</v>
          </cell>
          <cell r="U580">
            <v>230540</v>
          </cell>
          <cell r="V580">
            <v>184677</v>
          </cell>
          <cell r="W580">
            <v>196481</v>
          </cell>
          <cell r="X580">
            <v>233285</v>
          </cell>
          <cell r="Y580">
            <v>178489</v>
          </cell>
          <cell r="Z580">
            <v>159327</v>
          </cell>
          <cell r="AA580">
            <v>173628</v>
          </cell>
          <cell r="AB580">
            <v>166656</v>
          </cell>
          <cell r="AC580">
            <v>155165</v>
          </cell>
          <cell r="AD580">
            <v>173943</v>
          </cell>
          <cell r="AE580">
            <v>163965</v>
          </cell>
          <cell r="AF580">
            <v>173839</v>
          </cell>
          <cell r="AG580">
            <v>141086</v>
          </cell>
          <cell r="AH580">
            <v>144391</v>
          </cell>
          <cell r="AI580">
            <v>135684</v>
          </cell>
          <cell r="AJ580">
            <v>128114</v>
          </cell>
          <cell r="AK580">
            <v>139796</v>
          </cell>
          <cell r="AL580">
            <v>124098</v>
          </cell>
          <cell r="AM580">
            <v>108058</v>
          </cell>
          <cell r="AN580">
            <v>29380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454938</v>
          </cell>
          <cell r="L581">
            <v>3646</v>
          </cell>
          <cell r="M581">
            <v>11960</v>
          </cell>
          <cell r="N581">
            <v>11893</v>
          </cell>
          <cell r="O581">
            <v>8248</v>
          </cell>
          <cell r="P581">
            <v>22644</v>
          </cell>
          <cell r="Q581">
            <v>21659</v>
          </cell>
          <cell r="R581">
            <v>16195</v>
          </cell>
          <cell r="S581">
            <v>8604</v>
          </cell>
          <cell r="T581">
            <v>10832</v>
          </cell>
          <cell r="U581">
            <v>8420</v>
          </cell>
          <cell r="V581">
            <v>14605</v>
          </cell>
          <cell r="W581">
            <v>9571</v>
          </cell>
          <cell r="X581">
            <v>7176</v>
          </cell>
          <cell r="Y581">
            <v>9252</v>
          </cell>
          <cell r="Z581">
            <v>12875</v>
          </cell>
          <cell r="AA581">
            <v>13521</v>
          </cell>
          <cell r="AB581">
            <v>16691</v>
          </cell>
          <cell r="AC581">
            <v>19661</v>
          </cell>
          <cell r="AD581">
            <v>35951</v>
          </cell>
          <cell r="AE581">
            <v>36165</v>
          </cell>
          <cell r="AF581">
            <v>42482</v>
          </cell>
          <cell r="AG581">
            <v>20252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15366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5876788</v>
          </cell>
          <cell r="L582">
            <v>30317</v>
          </cell>
          <cell r="M582">
            <v>175331</v>
          </cell>
          <cell r="N582">
            <v>214090</v>
          </cell>
          <cell r="O582">
            <v>184640</v>
          </cell>
          <cell r="P582">
            <v>257020</v>
          </cell>
          <cell r="Q582">
            <v>313282</v>
          </cell>
          <cell r="R582">
            <v>300833</v>
          </cell>
          <cell r="S582">
            <v>412237</v>
          </cell>
          <cell r="T582">
            <v>196305</v>
          </cell>
          <cell r="U582">
            <v>373074</v>
          </cell>
          <cell r="V582">
            <v>305589</v>
          </cell>
          <cell r="W582">
            <v>256764</v>
          </cell>
          <cell r="X582">
            <v>197739</v>
          </cell>
          <cell r="Y582">
            <v>267595</v>
          </cell>
          <cell r="Z582">
            <v>282711</v>
          </cell>
          <cell r="AA582">
            <v>227338</v>
          </cell>
          <cell r="AB582">
            <v>185243</v>
          </cell>
          <cell r="AC582">
            <v>121845</v>
          </cell>
          <cell r="AD582">
            <v>198102</v>
          </cell>
          <cell r="AE582">
            <v>332591</v>
          </cell>
          <cell r="AF582">
            <v>202054</v>
          </cell>
          <cell r="AG582">
            <v>297193</v>
          </cell>
          <cell r="AH582">
            <v>93314</v>
          </cell>
          <cell r="AI582">
            <v>86227</v>
          </cell>
          <cell r="AJ582">
            <v>71403</v>
          </cell>
          <cell r="AK582">
            <v>72317</v>
          </cell>
          <cell r="AL582">
            <v>82964</v>
          </cell>
          <cell r="AM582">
            <v>80618</v>
          </cell>
          <cell r="AN582">
            <v>58052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2320597</v>
          </cell>
          <cell r="L583">
            <v>30857</v>
          </cell>
          <cell r="M583">
            <v>83630</v>
          </cell>
          <cell r="N583">
            <v>104076</v>
          </cell>
          <cell r="O583">
            <v>83171</v>
          </cell>
          <cell r="P583">
            <v>118562</v>
          </cell>
          <cell r="Q583">
            <v>129527</v>
          </cell>
          <cell r="R583">
            <v>113026</v>
          </cell>
          <cell r="S583">
            <v>111436</v>
          </cell>
          <cell r="T583">
            <v>123868</v>
          </cell>
          <cell r="U583">
            <v>150408</v>
          </cell>
          <cell r="V583">
            <v>99348</v>
          </cell>
          <cell r="W583">
            <v>102547</v>
          </cell>
          <cell r="X583">
            <v>132630</v>
          </cell>
          <cell r="Y583">
            <v>96123</v>
          </cell>
          <cell r="Z583">
            <v>81703</v>
          </cell>
          <cell r="AA583">
            <v>67366</v>
          </cell>
          <cell r="AB583">
            <v>70330</v>
          </cell>
          <cell r="AC583">
            <v>70641</v>
          </cell>
          <cell r="AD583">
            <v>97779</v>
          </cell>
          <cell r="AE583">
            <v>69346</v>
          </cell>
          <cell r="AF583">
            <v>71464</v>
          </cell>
          <cell r="AG583">
            <v>68980</v>
          </cell>
          <cell r="AH583">
            <v>35660</v>
          </cell>
          <cell r="AI583">
            <v>32292</v>
          </cell>
          <cell r="AJ583">
            <v>28381</v>
          </cell>
          <cell r="AK583">
            <v>38168</v>
          </cell>
          <cell r="AL583">
            <v>39755</v>
          </cell>
          <cell r="AM583">
            <v>50810</v>
          </cell>
          <cell r="AN583">
            <v>18713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478</v>
          </cell>
          <cell r="M586">
            <v>37</v>
          </cell>
          <cell r="N586">
            <v>158</v>
          </cell>
          <cell r="O586">
            <v>70</v>
          </cell>
          <cell r="R586">
            <v>66</v>
          </cell>
          <cell r="AJ586">
            <v>147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49</v>
          </cell>
          <cell r="AA596">
            <v>49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450</v>
          </cell>
          <cell r="M597">
            <v>265</v>
          </cell>
          <cell r="P597">
            <v>185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250</v>
          </cell>
          <cell r="M598">
            <v>186</v>
          </cell>
          <cell r="Y598">
            <v>64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26507759</v>
          </cell>
          <cell r="L602">
            <v>438429</v>
          </cell>
          <cell r="M602">
            <v>1023421</v>
          </cell>
          <cell r="N602">
            <v>996360</v>
          </cell>
          <cell r="O602">
            <v>767118</v>
          </cell>
          <cell r="P602">
            <v>754933</v>
          </cell>
          <cell r="Q602">
            <v>926698</v>
          </cell>
          <cell r="R602">
            <v>1143236</v>
          </cell>
          <cell r="S602">
            <v>1111453</v>
          </cell>
          <cell r="T602">
            <v>1242798</v>
          </cell>
          <cell r="U602">
            <v>1331894</v>
          </cell>
          <cell r="V602">
            <v>1113815</v>
          </cell>
          <cell r="W602">
            <v>1119670</v>
          </cell>
          <cell r="X602">
            <v>1106433</v>
          </cell>
          <cell r="Y602">
            <v>1086628</v>
          </cell>
          <cell r="Z602">
            <v>1021752</v>
          </cell>
          <cell r="AA602">
            <v>1041583</v>
          </cell>
          <cell r="AB602">
            <v>1046541</v>
          </cell>
          <cell r="AC602">
            <v>992569</v>
          </cell>
          <cell r="AD602">
            <v>993607</v>
          </cell>
          <cell r="AE602">
            <v>863080</v>
          </cell>
          <cell r="AF602">
            <v>832943</v>
          </cell>
          <cell r="AG602">
            <v>721835</v>
          </cell>
          <cell r="AH602">
            <v>739037</v>
          </cell>
          <cell r="AI602">
            <v>767274</v>
          </cell>
          <cell r="AJ602">
            <v>735247</v>
          </cell>
          <cell r="AK602">
            <v>795760</v>
          </cell>
          <cell r="AL602">
            <v>804694</v>
          </cell>
          <cell r="AM602">
            <v>748445</v>
          </cell>
          <cell r="AN602">
            <v>240506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650183</v>
          </cell>
          <cell r="L603">
            <v>14403</v>
          </cell>
          <cell r="M603">
            <v>33179</v>
          </cell>
          <cell r="N603">
            <v>48928</v>
          </cell>
          <cell r="O603">
            <v>44095</v>
          </cell>
          <cell r="P603">
            <v>27813</v>
          </cell>
          <cell r="Q603">
            <v>34121</v>
          </cell>
          <cell r="R603">
            <v>22277</v>
          </cell>
          <cell r="S603">
            <v>32219</v>
          </cell>
          <cell r="T603">
            <v>27551</v>
          </cell>
          <cell r="U603">
            <v>25945</v>
          </cell>
          <cell r="V603">
            <v>31399</v>
          </cell>
          <cell r="W603">
            <v>30831</v>
          </cell>
          <cell r="X603">
            <v>19875</v>
          </cell>
          <cell r="Y603">
            <v>44241</v>
          </cell>
          <cell r="Z603">
            <v>35905</v>
          </cell>
          <cell r="AA603">
            <v>21620</v>
          </cell>
          <cell r="AB603">
            <v>20883</v>
          </cell>
          <cell r="AC603">
            <v>22547</v>
          </cell>
          <cell r="AD603">
            <v>18605</v>
          </cell>
          <cell r="AE603">
            <v>14241</v>
          </cell>
          <cell r="AF603">
            <v>7867</v>
          </cell>
          <cell r="AG603">
            <v>9535</v>
          </cell>
          <cell r="AH603">
            <v>10108</v>
          </cell>
          <cell r="AI603">
            <v>10221</v>
          </cell>
          <cell r="AJ603">
            <v>21569</v>
          </cell>
          <cell r="AK603">
            <v>6831</v>
          </cell>
          <cell r="AL603">
            <v>5163</v>
          </cell>
          <cell r="AM603">
            <v>4392</v>
          </cell>
          <cell r="AN603">
            <v>3819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6145238</v>
          </cell>
          <cell r="L604">
            <v>135981</v>
          </cell>
          <cell r="M604">
            <v>303440</v>
          </cell>
          <cell r="N604">
            <v>348412</v>
          </cell>
          <cell r="O604">
            <v>304210</v>
          </cell>
          <cell r="P604">
            <v>278380</v>
          </cell>
          <cell r="Q604">
            <v>260893</v>
          </cell>
          <cell r="R604">
            <v>304356</v>
          </cell>
          <cell r="S604">
            <v>280604</v>
          </cell>
          <cell r="T604">
            <v>342486</v>
          </cell>
          <cell r="U604">
            <v>340437</v>
          </cell>
          <cell r="V604">
            <v>287390</v>
          </cell>
          <cell r="W604">
            <v>287845</v>
          </cell>
          <cell r="X604">
            <v>277899</v>
          </cell>
          <cell r="Y604">
            <v>286354</v>
          </cell>
          <cell r="Z604">
            <v>238073</v>
          </cell>
          <cell r="AA604">
            <v>218583</v>
          </cell>
          <cell r="AB604">
            <v>198869</v>
          </cell>
          <cell r="AC604">
            <v>170534</v>
          </cell>
          <cell r="AD604">
            <v>165107</v>
          </cell>
          <cell r="AE604">
            <v>155036</v>
          </cell>
          <cell r="AF604">
            <v>138217</v>
          </cell>
          <cell r="AG604">
            <v>107951</v>
          </cell>
          <cell r="AH604">
            <v>105834</v>
          </cell>
          <cell r="AI604">
            <v>110733</v>
          </cell>
          <cell r="AJ604">
            <v>105666</v>
          </cell>
          <cell r="AK604">
            <v>122198</v>
          </cell>
          <cell r="AL604">
            <v>129335</v>
          </cell>
          <cell r="AM604">
            <v>107310</v>
          </cell>
          <cell r="AN604">
            <v>32876</v>
          </cell>
          <cell r="AO604">
            <v>229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588534</v>
          </cell>
          <cell r="L605">
            <v>6400</v>
          </cell>
          <cell r="M605">
            <v>21732</v>
          </cell>
          <cell r="N605">
            <v>18542</v>
          </cell>
          <cell r="O605">
            <v>24185</v>
          </cell>
          <cell r="P605">
            <v>31480</v>
          </cell>
          <cell r="Q605">
            <v>33495</v>
          </cell>
          <cell r="R605">
            <v>32501</v>
          </cell>
          <cell r="S605">
            <v>24614</v>
          </cell>
          <cell r="T605">
            <v>20864</v>
          </cell>
          <cell r="U605">
            <v>17512</v>
          </cell>
          <cell r="V605">
            <v>19027</v>
          </cell>
          <cell r="W605">
            <v>16377</v>
          </cell>
          <cell r="X605">
            <v>10277</v>
          </cell>
          <cell r="Y605">
            <v>8193</v>
          </cell>
          <cell r="Z605">
            <v>16197</v>
          </cell>
          <cell r="AA605">
            <v>11957</v>
          </cell>
          <cell r="AB605">
            <v>10818</v>
          </cell>
          <cell r="AC605">
            <v>19913</v>
          </cell>
          <cell r="AD605">
            <v>12066</v>
          </cell>
          <cell r="AE605">
            <v>12727</v>
          </cell>
          <cell r="AF605">
            <v>28374</v>
          </cell>
          <cell r="AG605">
            <v>28352</v>
          </cell>
          <cell r="AH605">
            <v>21494</v>
          </cell>
          <cell r="AI605">
            <v>23101</v>
          </cell>
          <cell r="AJ605">
            <v>15784</v>
          </cell>
          <cell r="AK605">
            <v>23562</v>
          </cell>
          <cell r="AL605">
            <v>26617</v>
          </cell>
          <cell r="AM605">
            <v>35068</v>
          </cell>
          <cell r="AN605">
            <v>17305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13485771</v>
          </cell>
          <cell r="L606">
            <v>70616</v>
          </cell>
          <cell r="M606">
            <v>591768</v>
          </cell>
          <cell r="N606">
            <v>706107</v>
          </cell>
          <cell r="O606">
            <v>565532</v>
          </cell>
          <cell r="P606">
            <v>366870</v>
          </cell>
          <cell r="Q606">
            <v>445368</v>
          </cell>
          <cell r="R606">
            <v>480542</v>
          </cell>
          <cell r="S606">
            <v>672188</v>
          </cell>
          <cell r="T606">
            <v>702159</v>
          </cell>
          <cell r="U606">
            <v>618511</v>
          </cell>
          <cell r="V606">
            <v>557113</v>
          </cell>
          <cell r="W606">
            <v>578914</v>
          </cell>
          <cell r="X606">
            <v>531146</v>
          </cell>
          <cell r="Y606">
            <v>526240</v>
          </cell>
          <cell r="Z606">
            <v>590922</v>
          </cell>
          <cell r="AA606">
            <v>530846</v>
          </cell>
          <cell r="AB606">
            <v>411235</v>
          </cell>
          <cell r="AC606">
            <v>564014</v>
          </cell>
          <cell r="AD606">
            <v>505185</v>
          </cell>
          <cell r="AE606">
            <v>477770</v>
          </cell>
          <cell r="AF606">
            <v>629591</v>
          </cell>
          <cell r="AG606">
            <v>260063</v>
          </cell>
          <cell r="AH606">
            <v>197126</v>
          </cell>
          <cell r="AI606">
            <v>241741</v>
          </cell>
          <cell r="AJ606">
            <v>201724</v>
          </cell>
          <cell r="AK606">
            <v>289861</v>
          </cell>
          <cell r="AL606">
            <v>362419</v>
          </cell>
          <cell r="AM606">
            <v>392412</v>
          </cell>
          <cell r="AN606">
            <v>281745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3783462</v>
          </cell>
          <cell r="L607">
            <v>64076</v>
          </cell>
          <cell r="M607">
            <v>200040</v>
          </cell>
          <cell r="N607">
            <v>207117</v>
          </cell>
          <cell r="O607">
            <v>156150</v>
          </cell>
          <cell r="P607">
            <v>177146</v>
          </cell>
          <cell r="Q607">
            <v>195821</v>
          </cell>
          <cell r="R607">
            <v>196644</v>
          </cell>
          <cell r="S607">
            <v>183914</v>
          </cell>
          <cell r="T607">
            <v>182716</v>
          </cell>
          <cell r="U607">
            <v>177212</v>
          </cell>
          <cell r="V607">
            <v>158659</v>
          </cell>
          <cell r="W607">
            <v>132141</v>
          </cell>
          <cell r="X607">
            <v>125294</v>
          </cell>
          <cell r="Y607">
            <v>94239</v>
          </cell>
          <cell r="Z607">
            <v>97516</v>
          </cell>
          <cell r="AA607">
            <v>89053</v>
          </cell>
          <cell r="AB607">
            <v>111737</v>
          </cell>
          <cell r="AC607">
            <v>99443</v>
          </cell>
          <cell r="AD607">
            <v>121878</v>
          </cell>
          <cell r="AE607">
            <v>129806</v>
          </cell>
          <cell r="AF607">
            <v>115636</v>
          </cell>
          <cell r="AG607">
            <v>110644</v>
          </cell>
          <cell r="AH607">
            <v>75781</v>
          </cell>
          <cell r="AI607">
            <v>80618</v>
          </cell>
          <cell r="AJ607">
            <v>75208</v>
          </cell>
          <cell r="AK607">
            <v>90271</v>
          </cell>
          <cell r="AL607">
            <v>136046</v>
          </cell>
          <cell r="AM607">
            <v>134946</v>
          </cell>
          <cell r="AN607">
            <v>63710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93</v>
          </cell>
          <cell r="L608">
            <v>24</v>
          </cell>
          <cell r="M608">
            <v>21</v>
          </cell>
          <cell r="Q608">
            <v>48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9841</v>
          </cell>
          <cell r="M609">
            <v>425</v>
          </cell>
          <cell r="N609">
            <v>199</v>
          </cell>
          <cell r="O609">
            <v>82</v>
          </cell>
          <cell r="P609">
            <v>250</v>
          </cell>
          <cell r="Q609">
            <v>59</v>
          </cell>
          <cell r="R609">
            <v>174</v>
          </cell>
          <cell r="U609">
            <v>7808</v>
          </cell>
          <cell r="V609">
            <v>295</v>
          </cell>
          <cell r="W609">
            <v>549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2060</v>
          </cell>
          <cell r="L610">
            <v>715</v>
          </cell>
          <cell r="M610">
            <v>339</v>
          </cell>
          <cell r="N610">
            <v>226</v>
          </cell>
          <cell r="O610">
            <v>57</v>
          </cell>
          <cell r="P610">
            <v>101</v>
          </cell>
          <cell r="Q610">
            <v>457</v>
          </cell>
          <cell r="S610">
            <v>13</v>
          </cell>
          <cell r="T610">
            <v>74</v>
          </cell>
          <cell r="U610">
            <v>78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255</v>
          </cell>
          <cell r="M613">
            <v>110</v>
          </cell>
          <cell r="P613">
            <v>112</v>
          </cell>
          <cell r="W613">
            <v>33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103</v>
          </cell>
          <cell r="P615">
            <v>103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79</v>
          </cell>
          <cell r="L619">
            <v>79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356</v>
          </cell>
          <cell r="M620">
            <v>40</v>
          </cell>
          <cell r="P620">
            <v>28</v>
          </cell>
          <cell r="T620">
            <v>77</v>
          </cell>
          <cell r="U620">
            <v>211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702</v>
          </cell>
          <cell r="M621">
            <v>181</v>
          </cell>
          <cell r="O621">
            <v>441</v>
          </cell>
          <cell r="T621">
            <v>80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2632</v>
          </cell>
          <cell r="L622">
            <v>131</v>
          </cell>
          <cell r="N622">
            <v>256</v>
          </cell>
          <cell r="O622">
            <v>105</v>
          </cell>
          <cell r="S622">
            <v>148</v>
          </cell>
          <cell r="T622">
            <v>1837</v>
          </cell>
          <cell r="AB622">
            <v>155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65215552</v>
          </cell>
          <cell r="L626">
            <v>833583</v>
          </cell>
          <cell r="M626">
            <v>1703718</v>
          </cell>
          <cell r="N626">
            <v>1676460</v>
          </cell>
          <cell r="O626">
            <v>1259329</v>
          </cell>
          <cell r="P626">
            <v>1458629</v>
          </cell>
          <cell r="Q626">
            <v>1924208</v>
          </cell>
          <cell r="R626">
            <v>2533066</v>
          </cell>
          <cell r="S626">
            <v>2637765</v>
          </cell>
          <cell r="T626">
            <v>2883274</v>
          </cell>
          <cell r="U626">
            <v>3100826</v>
          </cell>
          <cell r="V626">
            <v>2662256</v>
          </cell>
          <cell r="W626">
            <v>2628340</v>
          </cell>
          <cell r="X626">
            <v>2562300</v>
          </cell>
          <cell r="Y626">
            <v>2576498</v>
          </cell>
          <cell r="Z626">
            <v>2464678</v>
          </cell>
          <cell r="AA626">
            <v>2628001</v>
          </cell>
          <cell r="AB626">
            <v>2702012</v>
          </cell>
          <cell r="AC626">
            <v>2670802</v>
          </cell>
          <cell r="AD626">
            <v>2680569</v>
          </cell>
          <cell r="AE626">
            <v>2489459</v>
          </cell>
          <cell r="AF626">
            <v>2424047</v>
          </cell>
          <cell r="AG626">
            <v>2139873</v>
          </cell>
          <cell r="AH626">
            <v>2336799</v>
          </cell>
          <cell r="AI626">
            <v>2421001</v>
          </cell>
          <cell r="AJ626">
            <v>2358036</v>
          </cell>
          <cell r="AK626">
            <v>2459458</v>
          </cell>
          <cell r="AL626">
            <v>2276260</v>
          </cell>
          <cell r="AM626">
            <v>2078856</v>
          </cell>
          <cell r="AN626">
            <v>645449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2164660</v>
          </cell>
          <cell r="L627">
            <v>40733</v>
          </cell>
          <cell r="M627">
            <v>141685</v>
          </cell>
          <cell r="N627">
            <v>170282</v>
          </cell>
          <cell r="O627">
            <v>149655</v>
          </cell>
          <cell r="P627">
            <v>120867</v>
          </cell>
          <cell r="Q627">
            <v>109128</v>
          </cell>
          <cell r="R627">
            <v>137209</v>
          </cell>
          <cell r="S627">
            <v>122901</v>
          </cell>
          <cell r="T627">
            <v>105682</v>
          </cell>
          <cell r="U627">
            <v>126883</v>
          </cell>
          <cell r="V627">
            <v>120051</v>
          </cell>
          <cell r="W627">
            <v>89643</v>
          </cell>
          <cell r="X627">
            <v>91450</v>
          </cell>
          <cell r="Y627">
            <v>75916</v>
          </cell>
          <cell r="Z627">
            <v>77359</v>
          </cell>
          <cell r="AA627">
            <v>73441</v>
          </cell>
          <cell r="AB627">
            <v>59862</v>
          </cell>
          <cell r="AC627">
            <v>44551</v>
          </cell>
          <cell r="AD627">
            <v>43953</v>
          </cell>
          <cell r="AE627">
            <v>40174</v>
          </cell>
          <cell r="AF627">
            <v>63502</v>
          </cell>
          <cell r="AG627">
            <v>29457</v>
          </cell>
          <cell r="AH627">
            <v>21459</v>
          </cell>
          <cell r="AI627">
            <v>17287</v>
          </cell>
          <cell r="AJ627">
            <v>22225</v>
          </cell>
          <cell r="AK627">
            <v>22689</v>
          </cell>
          <cell r="AL627">
            <v>17791</v>
          </cell>
          <cell r="AM627">
            <v>17480</v>
          </cell>
          <cell r="AN627">
            <v>11345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26622749</v>
          </cell>
          <cell r="L628">
            <v>439668</v>
          </cell>
          <cell r="M628">
            <v>1068508</v>
          </cell>
          <cell r="N628">
            <v>1218440</v>
          </cell>
          <cell r="O628">
            <v>1013535</v>
          </cell>
          <cell r="P628">
            <v>962278</v>
          </cell>
          <cell r="Q628">
            <v>1006106</v>
          </cell>
          <cell r="R628">
            <v>1231747</v>
          </cell>
          <cell r="S628">
            <v>1343490</v>
          </cell>
          <cell r="T628">
            <v>1523521</v>
          </cell>
          <cell r="U628">
            <v>1567892</v>
          </cell>
          <cell r="V628">
            <v>1268729</v>
          </cell>
          <cell r="W628">
            <v>1271287</v>
          </cell>
          <cell r="X628">
            <v>1413711</v>
          </cell>
          <cell r="Y628">
            <v>1433241</v>
          </cell>
          <cell r="Z628">
            <v>1388327</v>
          </cell>
          <cell r="AA628">
            <v>1315847</v>
          </cell>
          <cell r="AB628">
            <v>1266528</v>
          </cell>
          <cell r="AC628">
            <v>1058245</v>
          </cell>
          <cell r="AD628">
            <v>834484</v>
          </cell>
          <cell r="AE628">
            <v>706965</v>
          </cell>
          <cell r="AF628">
            <v>577760</v>
          </cell>
          <cell r="AG628">
            <v>394885</v>
          </cell>
          <cell r="AH628">
            <v>402752</v>
          </cell>
          <cell r="AI628">
            <v>401557</v>
          </cell>
          <cell r="AJ628">
            <v>391555</v>
          </cell>
          <cell r="AK628">
            <v>388859</v>
          </cell>
          <cell r="AL628">
            <v>348533</v>
          </cell>
          <cell r="AM628">
            <v>296068</v>
          </cell>
          <cell r="AN628">
            <v>88231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1989614</v>
          </cell>
          <cell r="L629">
            <v>23662</v>
          </cell>
          <cell r="M629">
            <v>53066</v>
          </cell>
          <cell r="N629">
            <v>32301</v>
          </cell>
          <cell r="O629">
            <v>27471</v>
          </cell>
          <cell r="P629">
            <v>43974</v>
          </cell>
          <cell r="Q629">
            <v>61974</v>
          </cell>
          <cell r="R629">
            <v>68732</v>
          </cell>
          <cell r="S629">
            <v>58818</v>
          </cell>
          <cell r="T629">
            <v>55493</v>
          </cell>
          <cell r="U629">
            <v>52550</v>
          </cell>
          <cell r="V629">
            <v>47168</v>
          </cell>
          <cell r="W629">
            <v>43759</v>
          </cell>
          <cell r="X629">
            <v>41015</v>
          </cell>
          <cell r="Y629">
            <v>37930</v>
          </cell>
          <cell r="Z629">
            <v>48657</v>
          </cell>
          <cell r="AA629">
            <v>46946</v>
          </cell>
          <cell r="AB629">
            <v>36155</v>
          </cell>
          <cell r="AC629">
            <v>43405</v>
          </cell>
          <cell r="AD629">
            <v>69917</v>
          </cell>
          <cell r="AE629">
            <v>61638</v>
          </cell>
          <cell r="AF629">
            <v>75022</v>
          </cell>
          <cell r="AG629">
            <v>94630</v>
          </cell>
          <cell r="AH629">
            <v>101474</v>
          </cell>
          <cell r="AI629">
            <v>96021</v>
          </cell>
          <cell r="AJ629">
            <v>116474</v>
          </cell>
          <cell r="AK629">
            <v>117737</v>
          </cell>
          <cell r="AL629">
            <v>160508</v>
          </cell>
          <cell r="AM629">
            <v>176382</v>
          </cell>
          <cell r="AN629">
            <v>96735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69108222</v>
          </cell>
          <cell r="L630">
            <v>244775</v>
          </cell>
          <cell r="M630">
            <v>2456823</v>
          </cell>
          <cell r="N630">
            <v>2335926</v>
          </cell>
          <cell r="O630">
            <v>2087923</v>
          </cell>
          <cell r="P630">
            <v>1954166</v>
          </cell>
          <cell r="Q630">
            <v>1866991</v>
          </cell>
          <cell r="R630">
            <v>2379039</v>
          </cell>
          <cell r="S630">
            <v>3155653</v>
          </cell>
          <cell r="T630">
            <v>3030194</v>
          </cell>
          <cell r="U630">
            <v>3655362</v>
          </cell>
          <cell r="V630">
            <v>3133629</v>
          </cell>
          <cell r="W630">
            <v>2624835</v>
          </cell>
          <cell r="X630">
            <v>2685254</v>
          </cell>
          <cell r="Y630">
            <v>2974749</v>
          </cell>
          <cell r="Z630">
            <v>2919282</v>
          </cell>
          <cell r="AA630">
            <v>3107376</v>
          </cell>
          <cell r="AB630">
            <v>2545354</v>
          </cell>
          <cell r="AC630">
            <v>2585224</v>
          </cell>
          <cell r="AD630">
            <v>2955683</v>
          </cell>
          <cell r="AE630">
            <v>3370486</v>
          </cell>
          <cell r="AF630">
            <v>2632377</v>
          </cell>
          <cell r="AG630">
            <v>2510443</v>
          </cell>
          <cell r="AH630">
            <v>1561012</v>
          </cell>
          <cell r="AI630">
            <v>1453379</v>
          </cell>
          <cell r="AJ630">
            <v>1586918</v>
          </cell>
          <cell r="AK630">
            <v>1555441</v>
          </cell>
          <cell r="AL630">
            <v>1839277</v>
          </cell>
          <cell r="AM630">
            <v>1817721</v>
          </cell>
          <cell r="AN630">
            <v>1493068</v>
          </cell>
          <cell r="AO630">
            <v>493984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16956382</v>
          </cell>
          <cell r="L631">
            <v>428595</v>
          </cell>
          <cell r="M631">
            <v>1247589</v>
          </cell>
          <cell r="N631">
            <v>1164340</v>
          </cell>
          <cell r="O631">
            <v>985300</v>
          </cell>
          <cell r="P631">
            <v>745155</v>
          </cell>
          <cell r="Q631">
            <v>1101323</v>
          </cell>
          <cell r="R631">
            <v>989057</v>
          </cell>
          <cell r="S631">
            <v>821416</v>
          </cell>
          <cell r="T631">
            <v>879972</v>
          </cell>
          <cell r="U631">
            <v>864446</v>
          </cell>
          <cell r="V631">
            <v>736896</v>
          </cell>
          <cell r="W631">
            <v>570873</v>
          </cell>
          <cell r="X631">
            <v>429697</v>
          </cell>
          <cell r="Y631">
            <v>373756</v>
          </cell>
          <cell r="Z631">
            <v>455801</v>
          </cell>
          <cell r="AA631">
            <v>490716</v>
          </cell>
          <cell r="AB631">
            <v>468582</v>
          </cell>
          <cell r="AC631">
            <v>458829</v>
          </cell>
          <cell r="AD631">
            <v>394735</v>
          </cell>
          <cell r="AE631">
            <v>343622</v>
          </cell>
          <cell r="AF631">
            <v>326518</v>
          </cell>
          <cell r="AG631">
            <v>307651</v>
          </cell>
          <cell r="AH631">
            <v>476480</v>
          </cell>
          <cell r="AI631">
            <v>287372</v>
          </cell>
          <cell r="AJ631">
            <v>282250</v>
          </cell>
          <cell r="AK631">
            <v>314686</v>
          </cell>
          <cell r="AL631">
            <v>400079</v>
          </cell>
          <cell r="AM631">
            <v>400768</v>
          </cell>
          <cell r="AN631">
            <v>180202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100</v>
          </cell>
          <cell r="N632">
            <v>18</v>
          </cell>
          <cell r="Q632">
            <v>82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16774</v>
          </cell>
          <cell r="M633">
            <v>1646</v>
          </cell>
          <cell r="N633">
            <v>4222</v>
          </cell>
          <cell r="O633">
            <v>1691</v>
          </cell>
          <cell r="P633">
            <v>141</v>
          </cell>
          <cell r="Q633">
            <v>636</v>
          </cell>
          <cell r="V633">
            <v>359</v>
          </cell>
          <cell r="W633">
            <v>60</v>
          </cell>
          <cell r="X633">
            <v>3946</v>
          </cell>
          <cell r="Z633">
            <v>261</v>
          </cell>
          <cell r="AA633">
            <v>212</v>
          </cell>
          <cell r="AC633">
            <v>77</v>
          </cell>
          <cell r="AD633">
            <v>212</v>
          </cell>
          <cell r="AE633">
            <v>677</v>
          </cell>
          <cell r="AG633">
            <v>2634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15367</v>
          </cell>
          <cell r="L634">
            <v>539</v>
          </cell>
          <cell r="M634">
            <v>1884</v>
          </cell>
          <cell r="N634">
            <v>1630</v>
          </cell>
          <cell r="O634">
            <v>286</v>
          </cell>
          <cell r="P634">
            <v>1560</v>
          </cell>
          <cell r="S634">
            <v>595</v>
          </cell>
          <cell r="U634">
            <v>369</v>
          </cell>
          <cell r="V634">
            <v>1626</v>
          </cell>
          <cell r="W634">
            <v>658</v>
          </cell>
          <cell r="X634">
            <v>566</v>
          </cell>
          <cell r="Y634">
            <v>852</v>
          </cell>
          <cell r="Z634">
            <v>87</v>
          </cell>
          <cell r="AA634">
            <v>853</v>
          </cell>
          <cell r="AC634">
            <v>223</v>
          </cell>
          <cell r="AD634">
            <v>621</v>
          </cell>
          <cell r="AG634">
            <v>125</v>
          </cell>
          <cell r="AH634">
            <v>2392</v>
          </cell>
          <cell r="AI634">
            <v>39</v>
          </cell>
          <cell r="AJ634">
            <v>462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366</v>
          </cell>
          <cell r="Q636">
            <v>199</v>
          </cell>
          <cell r="AA636">
            <v>167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2898</v>
          </cell>
          <cell r="M637">
            <v>424</v>
          </cell>
          <cell r="N637">
            <v>36</v>
          </cell>
          <cell r="P637">
            <v>465</v>
          </cell>
          <cell r="Q637">
            <v>58</v>
          </cell>
          <cell r="T637">
            <v>400</v>
          </cell>
          <cell r="V637">
            <v>154</v>
          </cell>
          <cell r="X637">
            <v>224</v>
          </cell>
          <cell r="Y637">
            <v>124</v>
          </cell>
          <cell r="Z637">
            <v>328</v>
          </cell>
          <cell r="AC637">
            <v>277</v>
          </cell>
          <cell r="AD637">
            <v>231</v>
          </cell>
          <cell r="AF637">
            <v>42</v>
          </cell>
          <cell r="AJ637">
            <v>135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120</v>
          </cell>
          <cell r="R639">
            <v>120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2943</v>
          </cell>
          <cell r="S642">
            <v>1981</v>
          </cell>
          <cell r="T642">
            <v>172</v>
          </cell>
          <cell r="X642">
            <v>641</v>
          </cell>
          <cell r="AG642">
            <v>149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995</v>
          </cell>
          <cell r="M643">
            <v>32</v>
          </cell>
          <cell r="W643">
            <v>183</v>
          </cell>
          <cell r="X643">
            <v>408</v>
          </cell>
          <cell r="Y643">
            <v>100</v>
          </cell>
          <cell r="Z643">
            <v>72</v>
          </cell>
          <cell r="AD643">
            <v>140</v>
          </cell>
          <cell r="AF643">
            <v>60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11</v>
          </cell>
          <cell r="AG644">
            <v>11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7515</v>
          </cell>
          <cell r="M645">
            <v>456</v>
          </cell>
          <cell r="N645">
            <v>682</v>
          </cell>
          <cell r="O645">
            <v>1580</v>
          </cell>
          <cell r="P645">
            <v>1830</v>
          </cell>
          <cell r="Q645">
            <v>141</v>
          </cell>
          <cell r="V645">
            <v>489</v>
          </cell>
          <cell r="W645">
            <v>92</v>
          </cell>
          <cell r="X645">
            <v>178</v>
          </cell>
          <cell r="Y645">
            <v>76</v>
          </cell>
          <cell r="Z645">
            <v>188</v>
          </cell>
          <cell r="AA645">
            <v>178</v>
          </cell>
          <cell r="AC645">
            <v>835</v>
          </cell>
          <cell r="AD645">
            <v>203</v>
          </cell>
          <cell r="AF645">
            <v>206</v>
          </cell>
          <cell r="AG645">
            <v>269</v>
          </cell>
          <cell r="AI645">
            <v>82</v>
          </cell>
          <cell r="AJ645">
            <v>30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5514</v>
          </cell>
          <cell r="L646">
            <v>425</v>
          </cell>
          <cell r="M646">
            <v>1270</v>
          </cell>
          <cell r="N646">
            <v>238</v>
          </cell>
          <cell r="O646">
            <v>535</v>
          </cell>
          <cell r="Q646">
            <v>124</v>
          </cell>
          <cell r="R646">
            <v>99</v>
          </cell>
          <cell r="S646">
            <v>51</v>
          </cell>
          <cell r="V646">
            <v>160</v>
          </cell>
          <cell r="W646">
            <v>174</v>
          </cell>
          <cell r="X646">
            <v>228</v>
          </cell>
          <cell r="Y646">
            <v>485</v>
          </cell>
          <cell r="Z646">
            <v>577</v>
          </cell>
          <cell r="AA646">
            <v>78</v>
          </cell>
          <cell r="AC646">
            <v>80</v>
          </cell>
          <cell r="AD646">
            <v>205</v>
          </cell>
          <cell r="AF646">
            <v>315</v>
          </cell>
          <cell r="AH646">
            <v>242</v>
          </cell>
          <cell r="AI646">
            <v>152</v>
          </cell>
          <cell r="AJ646">
            <v>76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57595927</v>
          </cell>
          <cell r="L650">
            <v>848403</v>
          </cell>
          <cell r="M650">
            <v>2305998</v>
          </cell>
          <cell r="N650">
            <v>2207404</v>
          </cell>
          <cell r="O650">
            <v>1871192</v>
          </cell>
          <cell r="P650">
            <v>1770875</v>
          </cell>
          <cell r="Q650">
            <v>1986929</v>
          </cell>
          <cell r="R650">
            <v>2398442</v>
          </cell>
          <cell r="S650">
            <v>2831709</v>
          </cell>
          <cell r="T650">
            <v>3609620</v>
          </cell>
          <cell r="U650">
            <v>2863400</v>
          </cell>
          <cell r="V650">
            <v>2246396</v>
          </cell>
          <cell r="W650">
            <v>2121358</v>
          </cell>
          <cell r="X650">
            <v>2151143</v>
          </cell>
          <cell r="Y650">
            <v>1995744</v>
          </cell>
          <cell r="Z650">
            <v>1893436</v>
          </cell>
          <cell r="AA650">
            <v>1933635</v>
          </cell>
          <cell r="AB650">
            <v>2016743</v>
          </cell>
          <cell r="AC650">
            <v>2018695</v>
          </cell>
          <cell r="AD650">
            <v>2095874</v>
          </cell>
          <cell r="AE650">
            <v>1914848</v>
          </cell>
          <cell r="AF650">
            <v>1867512</v>
          </cell>
          <cell r="AG650">
            <v>1631545</v>
          </cell>
          <cell r="AH650">
            <v>1703833</v>
          </cell>
          <cell r="AI650">
            <v>1772743</v>
          </cell>
          <cell r="AJ650">
            <v>1736177</v>
          </cell>
          <cell r="AK650">
            <v>1823167</v>
          </cell>
          <cell r="AL650">
            <v>1814007</v>
          </cell>
          <cell r="AM650">
            <v>1600053</v>
          </cell>
          <cell r="AN650">
            <v>563395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2058189</v>
          </cell>
          <cell r="L651">
            <v>84181</v>
          </cell>
          <cell r="M651">
            <v>168227</v>
          </cell>
          <cell r="N651">
            <v>142131</v>
          </cell>
          <cell r="O651">
            <v>126488</v>
          </cell>
          <cell r="P651">
            <v>104829</v>
          </cell>
          <cell r="Q651">
            <v>112349</v>
          </cell>
          <cell r="R651">
            <v>88539</v>
          </cell>
          <cell r="S651">
            <v>91494</v>
          </cell>
          <cell r="T651">
            <v>174184</v>
          </cell>
          <cell r="U651">
            <v>128774</v>
          </cell>
          <cell r="V651">
            <v>94959</v>
          </cell>
          <cell r="W651">
            <v>87483</v>
          </cell>
          <cell r="X651">
            <v>79909</v>
          </cell>
          <cell r="Y651">
            <v>68993</v>
          </cell>
          <cell r="Z651">
            <v>57448</v>
          </cell>
          <cell r="AA651">
            <v>102317</v>
          </cell>
          <cell r="AB651">
            <v>47000</v>
          </cell>
          <cell r="AC651">
            <v>49046</v>
          </cell>
          <cell r="AD651">
            <v>49189</v>
          </cell>
          <cell r="AE651">
            <v>37745</v>
          </cell>
          <cell r="AF651">
            <v>25625</v>
          </cell>
          <cell r="AG651">
            <v>20853</v>
          </cell>
          <cell r="AH651">
            <v>17174</v>
          </cell>
          <cell r="AI651">
            <v>16819</v>
          </cell>
          <cell r="AJ651">
            <v>21043</v>
          </cell>
          <cell r="AK651">
            <v>23647</v>
          </cell>
          <cell r="AL651">
            <v>15071</v>
          </cell>
          <cell r="AM651">
            <v>13387</v>
          </cell>
          <cell r="AN651">
            <v>9285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17315446</v>
          </cell>
          <cell r="L652">
            <v>268065</v>
          </cell>
          <cell r="M652">
            <v>658732</v>
          </cell>
          <cell r="N652">
            <v>650333</v>
          </cell>
          <cell r="O652">
            <v>601283</v>
          </cell>
          <cell r="P652">
            <v>585493</v>
          </cell>
          <cell r="Q652">
            <v>587738</v>
          </cell>
          <cell r="R652">
            <v>681410</v>
          </cell>
          <cell r="S652">
            <v>1276014</v>
          </cell>
          <cell r="T652">
            <v>1799909</v>
          </cell>
          <cell r="U652">
            <v>1121085</v>
          </cell>
          <cell r="V652">
            <v>834222</v>
          </cell>
          <cell r="W652">
            <v>755755</v>
          </cell>
          <cell r="X652">
            <v>715823</v>
          </cell>
          <cell r="Y652">
            <v>632789</v>
          </cell>
          <cell r="Z652">
            <v>546756</v>
          </cell>
          <cell r="AA652">
            <v>598786</v>
          </cell>
          <cell r="AB652">
            <v>553706</v>
          </cell>
          <cell r="AC652">
            <v>476358</v>
          </cell>
          <cell r="AD652">
            <v>504791</v>
          </cell>
          <cell r="AE652">
            <v>457765</v>
          </cell>
          <cell r="AF652">
            <v>419193</v>
          </cell>
          <cell r="AG652">
            <v>346656</v>
          </cell>
          <cell r="AH652">
            <v>390895</v>
          </cell>
          <cell r="AI652">
            <v>383907</v>
          </cell>
          <cell r="AJ652">
            <v>353246</v>
          </cell>
          <cell r="AK652">
            <v>372400</v>
          </cell>
          <cell r="AL652">
            <v>327138</v>
          </cell>
          <cell r="AM652">
            <v>317270</v>
          </cell>
          <cell r="AN652">
            <v>97928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1547165</v>
          </cell>
          <cell r="L653">
            <v>22918</v>
          </cell>
          <cell r="M653">
            <v>61764</v>
          </cell>
          <cell r="N653">
            <v>57487</v>
          </cell>
          <cell r="O653">
            <v>53080</v>
          </cell>
          <cell r="P653">
            <v>58402</v>
          </cell>
          <cell r="Q653">
            <v>75927</v>
          </cell>
          <cell r="R653">
            <v>92051</v>
          </cell>
          <cell r="S653">
            <v>108970</v>
          </cell>
          <cell r="T653">
            <v>186642</v>
          </cell>
          <cell r="U653">
            <v>123467</v>
          </cell>
          <cell r="V653">
            <v>89930</v>
          </cell>
          <cell r="W653">
            <v>46939</v>
          </cell>
          <cell r="X653">
            <v>24902</v>
          </cell>
          <cell r="Y653">
            <v>39975</v>
          </cell>
          <cell r="Z653">
            <v>27195</v>
          </cell>
          <cell r="AA653">
            <v>31489</v>
          </cell>
          <cell r="AB653">
            <v>22553</v>
          </cell>
          <cell r="AC653">
            <v>21758</v>
          </cell>
          <cell r="AD653">
            <v>37077</v>
          </cell>
          <cell r="AE653">
            <v>40879</v>
          </cell>
          <cell r="AF653">
            <v>36951</v>
          </cell>
          <cell r="AG653">
            <v>32385</v>
          </cell>
          <cell r="AH653">
            <v>41012</v>
          </cell>
          <cell r="AI653">
            <v>28808</v>
          </cell>
          <cell r="AJ653">
            <v>27947</v>
          </cell>
          <cell r="AK653">
            <v>28199</v>
          </cell>
          <cell r="AL653">
            <v>43269</v>
          </cell>
          <cell r="AM653">
            <v>55222</v>
          </cell>
          <cell r="AN653">
            <v>29967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41420769</v>
          </cell>
          <cell r="L654">
            <v>137731</v>
          </cell>
          <cell r="M654">
            <v>1587965</v>
          </cell>
          <cell r="N654">
            <v>1822369</v>
          </cell>
          <cell r="O654">
            <v>1897748</v>
          </cell>
          <cell r="P654">
            <v>1498097</v>
          </cell>
          <cell r="Q654">
            <v>1480866</v>
          </cell>
          <cell r="R654">
            <v>1750007</v>
          </cell>
          <cell r="S654">
            <v>2061358</v>
          </cell>
          <cell r="T654">
            <v>2381896</v>
          </cell>
          <cell r="U654">
            <v>3388559</v>
          </cell>
          <cell r="V654">
            <v>2862982</v>
          </cell>
          <cell r="W654">
            <v>1973403</v>
          </cell>
          <cell r="X654">
            <v>1774523</v>
          </cell>
          <cell r="Y654">
            <v>1772461</v>
          </cell>
          <cell r="Z654">
            <v>1468844</v>
          </cell>
          <cell r="AA654">
            <v>1390499</v>
          </cell>
          <cell r="AB654">
            <v>1145534</v>
          </cell>
          <cell r="AC654">
            <v>1193346</v>
          </cell>
          <cell r="AD654">
            <v>1320483</v>
          </cell>
          <cell r="AE654">
            <v>1330669</v>
          </cell>
          <cell r="AF654">
            <v>1347130</v>
          </cell>
          <cell r="AG654">
            <v>1030833</v>
          </cell>
          <cell r="AH654">
            <v>573289</v>
          </cell>
          <cell r="AI654">
            <v>638796</v>
          </cell>
          <cell r="AJ654">
            <v>620512</v>
          </cell>
          <cell r="AK654">
            <v>693159</v>
          </cell>
          <cell r="AL654">
            <v>727146</v>
          </cell>
          <cell r="AM654">
            <v>605219</v>
          </cell>
          <cell r="AN654">
            <v>656044</v>
          </cell>
          <cell r="AO654">
            <v>289301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7646752</v>
          </cell>
          <cell r="L655">
            <v>123104</v>
          </cell>
          <cell r="M655">
            <v>309677</v>
          </cell>
          <cell r="N655">
            <v>300115</v>
          </cell>
          <cell r="O655">
            <v>294811</v>
          </cell>
          <cell r="P655">
            <v>364348</v>
          </cell>
          <cell r="Q655">
            <v>467113</v>
          </cell>
          <cell r="R655">
            <v>432751</v>
          </cell>
          <cell r="S655">
            <v>503650</v>
          </cell>
          <cell r="T655">
            <v>911351</v>
          </cell>
          <cell r="U655">
            <v>654789</v>
          </cell>
          <cell r="V655">
            <v>418431</v>
          </cell>
          <cell r="W655">
            <v>246432</v>
          </cell>
          <cell r="X655">
            <v>192324</v>
          </cell>
          <cell r="Y655">
            <v>191683</v>
          </cell>
          <cell r="Z655">
            <v>215130</v>
          </cell>
          <cell r="AA655">
            <v>157777</v>
          </cell>
          <cell r="AB655">
            <v>183713</v>
          </cell>
          <cell r="AC655">
            <v>172759</v>
          </cell>
          <cell r="AD655">
            <v>166299</v>
          </cell>
          <cell r="AE655">
            <v>182693</v>
          </cell>
          <cell r="AF655">
            <v>158526</v>
          </cell>
          <cell r="AG655">
            <v>131476</v>
          </cell>
          <cell r="AH655">
            <v>124043</v>
          </cell>
          <cell r="AI655">
            <v>123524</v>
          </cell>
          <cell r="AJ655">
            <v>103475</v>
          </cell>
          <cell r="AK655">
            <v>113251</v>
          </cell>
          <cell r="AL655">
            <v>170664</v>
          </cell>
          <cell r="AM655">
            <v>158357</v>
          </cell>
          <cell r="AN655">
            <v>74486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45</v>
          </cell>
          <cell r="X656">
            <v>13</v>
          </cell>
          <cell r="AK656">
            <v>32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23742</v>
          </cell>
          <cell r="N657">
            <v>169</v>
          </cell>
          <cell r="O657">
            <v>527</v>
          </cell>
          <cell r="P657">
            <v>16888</v>
          </cell>
          <cell r="Q657">
            <v>175</v>
          </cell>
          <cell r="R657">
            <v>2033</v>
          </cell>
          <cell r="X657">
            <v>3950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1992</v>
          </cell>
          <cell r="N658">
            <v>287</v>
          </cell>
          <cell r="P658">
            <v>135</v>
          </cell>
          <cell r="Q658">
            <v>438</v>
          </cell>
          <cell r="U658">
            <v>102</v>
          </cell>
          <cell r="V658">
            <v>612</v>
          </cell>
          <cell r="Z658">
            <v>147</v>
          </cell>
          <cell r="AA658">
            <v>47</v>
          </cell>
          <cell r="AB658">
            <v>224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319</v>
          </cell>
          <cell r="V660">
            <v>92</v>
          </cell>
          <cell r="X660">
            <v>227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1034</v>
          </cell>
          <cell r="O661">
            <v>284</v>
          </cell>
          <cell r="P661">
            <v>426</v>
          </cell>
          <cell r="Q661">
            <v>137</v>
          </cell>
          <cell r="U661">
            <v>88</v>
          </cell>
          <cell r="V661">
            <v>99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740</v>
          </cell>
          <cell r="O666">
            <v>220</v>
          </cell>
          <cell r="R666">
            <v>78</v>
          </cell>
          <cell r="W666">
            <v>349</v>
          </cell>
          <cell r="AA666">
            <v>93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289</v>
          </cell>
          <cell r="N667">
            <v>260</v>
          </cell>
          <cell r="U667">
            <v>29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252</v>
          </cell>
          <cell r="M668">
            <v>36</v>
          </cell>
          <cell r="N668">
            <v>26</v>
          </cell>
          <cell r="O668">
            <v>44</v>
          </cell>
          <cell r="P668">
            <v>100</v>
          </cell>
          <cell r="Z668">
            <v>46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7624</v>
          </cell>
          <cell r="L669">
            <v>71</v>
          </cell>
          <cell r="M669">
            <v>238</v>
          </cell>
          <cell r="O669">
            <v>311</v>
          </cell>
          <cell r="P669">
            <v>785</v>
          </cell>
          <cell r="Q669">
            <v>297</v>
          </cell>
          <cell r="R669">
            <v>203</v>
          </cell>
          <cell r="S669">
            <v>180</v>
          </cell>
          <cell r="U669">
            <v>641</v>
          </cell>
          <cell r="V669">
            <v>4570</v>
          </cell>
          <cell r="W669">
            <v>173</v>
          </cell>
          <cell r="AB669">
            <v>155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3388</v>
          </cell>
          <cell r="M670">
            <v>95</v>
          </cell>
          <cell r="N670">
            <v>407</v>
          </cell>
          <cell r="O670">
            <v>736</v>
          </cell>
          <cell r="P670">
            <v>340</v>
          </cell>
          <cell r="Q670">
            <v>80</v>
          </cell>
          <cell r="S670">
            <v>125</v>
          </cell>
          <cell r="T670">
            <v>272</v>
          </cell>
          <cell r="U670">
            <v>958</v>
          </cell>
          <cell r="V670">
            <v>207</v>
          </cell>
          <cell r="X670">
            <v>58</v>
          </cell>
          <cell r="Z670">
            <v>36</v>
          </cell>
          <cell r="AA670">
            <v>74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15928104</v>
          </cell>
          <cell r="L674">
            <v>340762</v>
          </cell>
          <cell r="M674">
            <v>863313</v>
          </cell>
          <cell r="N674">
            <v>761606</v>
          </cell>
          <cell r="O674">
            <v>569148</v>
          </cell>
          <cell r="P674">
            <v>538437</v>
          </cell>
          <cell r="Q674">
            <v>648131</v>
          </cell>
          <cell r="R674">
            <v>697589</v>
          </cell>
          <cell r="S674">
            <v>692721</v>
          </cell>
          <cell r="T674">
            <v>697201</v>
          </cell>
          <cell r="U674">
            <v>694757</v>
          </cell>
          <cell r="V674">
            <v>568323</v>
          </cell>
          <cell r="W674">
            <v>591285</v>
          </cell>
          <cell r="X674">
            <v>611827</v>
          </cell>
          <cell r="Y674">
            <v>577481</v>
          </cell>
          <cell r="Z674">
            <v>527471</v>
          </cell>
          <cell r="AA674">
            <v>573509</v>
          </cell>
          <cell r="AB674">
            <v>564804</v>
          </cell>
          <cell r="AC674">
            <v>557507</v>
          </cell>
          <cell r="AD674">
            <v>562437</v>
          </cell>
          <cell r="AE674">
            <v>519050</v>
          </cell>
          <cell r="AF674">
            <v>491210</v>
          </cell>
          <cell r="AG674">
            <v>423346</v>
          </cell>
          <cell r="AH674">
            <v>442828</v>
          </cell>
          <cell r="AI674">
            <v>433617</v>
          </cell>
          <cell r="AJ674">
            <v>446797</v>
          </cell>
          <cell r="AK674">
            <v>499415</v>
          </cell>
          <cell r="AL674">
            <v>468650</v>
          </cell>
          <cell r="AM674">
            <v>426276</v>
          </cell>
          <cell r="AN674">
            <v>138489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300179</v>
          </cell>
          <cell r="L675">
            <v>6934</v>
          </cell>
          <cell r="M675">
            <v>20424</v>
          </cell>
          <cell r="N675">
            <v>23274</v>
          </cell>
          <cell r="O675">
            <v>14945</v>
          </cell>
          <cell r="P675">
            <v>9386</v>
          </cell>
          <cell r="Q675">
            <v>11129</v>
          </cell>
          <cell r="R675">
            <v>21790</v>
          </cell>
          <cell r="S675">
            <v>14494</v>
          </cell>
          <cell r="T675">
            <v>18849</v>
          </cell>
          <cell r="U675">
            <v>17274</v>
          </cell>
          <cell r="V675">
            <v>6340</v>
          </cell>
          <cell r="W675">
            <v>19213</v>
          </cell>
          <cell r="X675">
            <v>15872</v>
          </cell>
          <cell r="Y675">
            <v>14368</v>
          </cell>
          <cell r="Z675">
            <v>8059</v>
          </cell>
          <cell r="AA675">
            <v>9726</v>
          </cell>
          <cell r="AB675">
            <v>8879</v>
          </cell>
          <cell r="AC675">
            <v>10477</v>
          </cell>
          <cell r="AD675">
            <v>6298</v>
          </cell>
          <cell r="AE675">
            <v>8204</v>
          </cell>
          <cell r="AF675">
            <v>4605</v>
          </cell>
          <cell r="AG675">
            <v>10035</v>
          </cell>
          <cell r="AH675">
            <v>5624</v>
          </cell>
          <cell r="AI675">
            <v>4883</v>
          </cell>
          <cell r="AJ675">
            <v>2922</v>
          </cell>
          <cell r="AK675">
            <v>2061</v>
          </cell>
          <cell r="AL675">
            <v>2568</v>
          </cell>
          <cell r="AM675">
            <v>1004</v>
          </cell>
          <cell r="AN675">
            <v>542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4331646</v>
          </cell>
          <cell r="L676">
            <v>90083</v>
          </cell>
          <cell r="M676">
            <v>219165</v>
          </cell>
          <cell r="N676">
            <v>204773</v>
          </cell>
          <cell r="O676">
            <v>197504</v>
          </cell>
          <cell r="P676">
            <v>174206</v>
          </cell>
          <cell r="Q676">
            <v>177199</v>
          </cell>
          <cell r="R676">
            <v>206103</v>
          </cell>
          <cell r="S676">
            <v>185770</v>
          </cell>
          <cell r="T676">
            <v>221233</v>
          </cell>
          <cell r="U676">
            <v>212743</v>
          </cell>
          <cell r="V676">
            <v>152590</v>
          </cell>
          <cell r="W676">
            <v>204626</v>
          </cell>
          <cell r="X676">
            <v>194616</v>
          </cell>
          <cell r="Y676">
            <v>171591</v>
          </cell>
          <cell r="Z676">
            <v>166667</v>
          </cell>
          <cell r="AA676">
            <v>154926</v>
          </cell>
          <cell r="AB676">
            <v>162562</v>
          </cell>
          <cell r="AC676">
            <v>144212</v>
          </cell>
          <cell r="AD676">
            <v>152824</v>
          </cell>
          <cell r="AE676">
            <v>117942</v>
          </cell>
          <cell r="AF676">
            <v>122061</v>
          </cell>
          <cell r="AG676">
            <v>105905</v>
          </cell>
          <cell r="AH676">
            <v>98385</v>
          </cell>
          <cell r="AI676">
            <v>102021</v>
          </cell>
          <cell r="AJ676">
            <v>87227</v>
          </cell>
          <cell r="AK676">
            <v>102596</v>
          </cell>
          <cell r="AL676">
            <v>91462</v>
          </cell>
          <cell r="AM676">
            <v>84838</v>
          </cell>
          <cell r="AN676">
            <v>25816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397322</v>
          </cell>
          <cell r="L677">
            <v>5543</v>
          </cell>
          <cell r="M677">
            <v>23179</v>
          </cell>
          <cell r="N677">
            <v>14784</v>
          </cell>
          <cell r="O677">
            <v>15488</v>
          </cell>
          <cell r="P677">
            <v>14855</v>
          </cell>
          <cell r="Q677">
            <v>27100</v>
          </cell>
          <cell r="R677">
            <v>27266</v>
          </cell>
          <cell r="S677">
            <v>24977</v>
          </cell>
          <cell r="T677">
            <v>22579</v>
          </cell>
          <cell r="U677">
            <v>26505</v>
          </cell>
          <cell r="V677">
            <v>20454</v>
          </cell>
          <cell r="W677">
            <v>9339</v>
          </cell>
          <cell r="X677">
            <v>12739</v>
          </cell>
          <cell r="Y677">
            <v>11357</v>
          </cell>
          <cell r="Z677">
            <v>11279</v>
          </cell>
          <cell r="AA677">
            <v>15433</v>
          </cell>
          <cell r="AB677">
            <v>15323</v>
          </cell>
          <cell r="AC677">
            <v>11950</v>
          </cell>
          <cell r="AD677">
            <v>8905</v>
          </cell>
          <cell r="AE677">
            <v>5417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6862</v>
          </cell>
          <cell r="AL677">
            <v>5491</v>
          </cell>
          <cell r="AM677">
            <v>7582</v>
          </cell>
          <cell r="AN677">
            <v>3537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5065273</v>
          </cell>
          <cell r="L678">
            <v>17812</v>
          </cell>
          <cell r="M678">
            <v>222451</v>
          </cell>
          <cell r="N678">
            <v>291908</v>
          </cell>
          <cell r="O678">
            <v>310641</v>
          </cell>
          <cell r="P678">
            <v>291629</v>
          </cell>
          <cell r="Q678">
            <v>201158</v>
          </cell>
          <cell r="R678">
            <v>258696</v>
          </cell>
          <cell r="S678">
            <v>400178</v>
          </cell>
          <cell r="T678">
            <v>296837</v>
          </cell>
          <cell r="U678">
            <v>320182</v>
          </cell>
          <cell r="V678">
            <v>129219</v>
          </cell>
          <cell r="W678">
            <v>160563</v>
          </cell>
          <cell r="X678">
            <v>207663</v>
          </cell>
          <cell r="Y678">
            <v>171633</v>
          </cell>
          <cell r="Z678">
            <v>158438</v>
          </cell>
          <cell r="AA678">
            <v>209658</v>
          </cell>
          <cell r="AB678">
            <v>92113</v>
          </cell>
          <cell r="AC678">
            <v>175530</v>
          </cell>
          <cell r="AD678">
            <v>121150</v>
          </cell>
          <cell r="AE678">
            <v>184952</v>
          </cell>
          <cell r="AF678">
            <v>258322</v>
          </cell>
          <cell r="AG678">
            <v>120508</v>
          </cell>
          <cell r="AH678">
            <v>53886</v>
          </cell>
          <cell r="AI678">
            <v>47824</v>
          </cell>
          <cell r="AJ678">
            <v>21312</v>
          </cell>
          <cell r="AK678">
            <v>93930</v>
          </cell>
          <cell r="AL678">
            <v>153989</v>
          </cell>
          <cell r="AM678">
            <v>28415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2008206</v>
          </cell>
          <cell r="L679">
            <v>38920</v>
          </cell>
          <cell r="M679">
            <v>128748</v>
          </cell>
          <cell r="N679">
            <v>114809</v>
          </cell>
          <cell r="O679">
            <v>75324</v>
          </cell>
          <cell r="P679">
            <v>130206</v>
          </cell>
          <cell r="Q679">
            <v>144385</v>
          </cell>
          <cell r="R679">
            <v>149937</v>
          </cell>
          <cell r="S679">
            <v>122455</v>
          </cell>
          <cell r="T679">
            <v>118787</v>
          </cell>
          <cell r="U679">
            <v>112780</v>
          </cell>
          <cell r="V679">
            <v>95945</v>
          </cell>
          <cell r="W679">
            <v>74244</v>
          </cell>
          <cell r="X679">
            <v>64572</v>
          </cell>
          <cell r="Y679">
            <v>58922</v>
          </cell>
          <cell r="Z679">
            <v>61269</v>
          </cell>
          <cell r="AA679">
            <v>58525</v>
          </cell>
          <cell r="AB679">
            <v>52111</v>
          </cell>
          <cell r="AC679">
            <v>60766</v>
          </cell>
          <cell r="AD679">
            <v>45433</v>
          </cell>
          <cell r="AE679">
            <v>45983</v>
          </cell>
          <cell r="AF679">
            <v>59340</v>
          </cell>
          <cell r="AG679">
            <v>36266</v>
          </cell>
          <cell r="AH679">
            <v>26352</v>
          </cell>
          <cell r="AI679">
            <v>21648</v>
          </cell>
          <cell r="AJ679">
            <v>20682</v>
          </cell>
          <cell r="AK679">
            <v>20074</v>
          </cell>
          <cell r="AL679">
            <v>24135</v>
          </cell>
          <cell r="AM679">
            <v>29319</v>
          </cell>
          <cell r="AN679">
            <v>16269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33</v>
          </cell>
          <cell r="V680">
            <v>33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370</v>
          </cell>
          <cell r="Z682">
            <v>102</v>
          </cell>
          <cell r="AA682">
            <v>127</v>
          </cell>
          <cell r="AK682">
            <v>141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74</v>
          </cell>
          <cell r="AA685">
            <v>74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97</v>
          </cell>
          <cell r="V694">
            <v>65</v>
          </cell>
          <cell r="W694">
            <v>32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12809621</v>
          </cell>
          <cell r="L698">
            <v>202157</v>
          </cell>
          <cell r="M698">
            <v>573604</v>
          </cell>
          <cell r="N698">
            <v>585068</v>
          </cell>
          <cell r="O698">
            <v>495249</v>
          </cell>
          <cell r="P698">
            <v>474392</v>
          </cell>
          <cell r="Q698">
            <v>532727</v>
          </cell>
          <cell r="R698">
            <v>639143</v>
          </cell>
          <cell r="S698">
            <v>612415</v>
          </cell>
          <cell r="T698">
            <v>622184</v>
          </cell>
          <cell r="U698">
            <v>602335</v>
          </cell>
          <cell r="V698">
            <v>492065</v>
          </cell>
          <cell r="W698">
            <v>497534</v>
          </cell>
          <cell r="X698">
            <v>448004</v>
          </cell>
          <cell r="Y698">
            <v>428946</v>
          </cell>
          <cell r="Z698">
            <v>375522</v>
          </cell>
          <cell r="AA698">
            <v>411095</v>
          </cell>
          <cell r="AB698">
            <v>443797</v>
          </cell>
          <cell r="AC698">
            <v>405781</v>
          </cell>
          <cell r="AD698">
            <v>442555</v>
          </cell>
          <cell r="AE698">
            <v>421666</v>
          </cell>
          <cell r="AF698">
            <v>401766</v>
          </cell>
          <cell r="AG698">
            <v>381010</v>
          </cell>
          <cell r="AH698">
            <v>363033</v>
          </cell>
          <cell r="AI698">
            <v>378077</v>
          </cell>
          <cell r="AJ698">
            <v>343413</v>
          </cell>
          <cell r="AK698">
            <v>386610</v>
          </cell>
          <cell r="AL698">
            <v>392022</v>
          </cell>
          <cell r="AM698">
            <v>328451</v>
          </cell>
          <cell r="AN698">
            <v>129000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292914</v>
          </cell>
          <cell r="L699">
            <v>8268</v>
          </cell>
          <cell r="M699">
            <v>31648</v>
          </cell>
          <cell r="N699">
            <v>23936</v>
          </cell>
          <cell r="O699">
            <v>39341</v>
          </cell>
          <cell r="P699">
            <v>23791</v>
          </cell>
          <cell r="Q699">
            <v>18669</v>
          </cell>
          <cell r="R699">
            <v>19107</v>
          </cell>
          <cell r="S699">
            <v>17867</v>
          </cell>
          <cell r="T699">
            <v>14499</v>
          </cell>
          <cell r="U699">
            <v>10827</v>
          </cell>
          <cell r="V699">
            <v>6171</v>
          </cell>
          <cell r="W699">
            <v>6689</v>
          </cell>
          <cell r="X699">
            <v>6220</v>
          </cell>
          <cell r="Y699">
            <v>9079</v>
          </cell>
          <cell r="Z699">
            <v>7952</v>
          </cell>
          <cell r="AA699">
            <v>4712</v>
          </cell>
          <cell r="AB699">
            <v>6020</v>
          </cell>
          <cell r="AC699">
            <v>6630</v>
          </cell>
          <cell r="AD699">
            <v>7613</v>
          </cell>
          <cell r="AE699">
            <v>5835</v>
          </cell>
          <cell r="AF699">
            <v>2911</v>
          </cell>
          <cell r="AG699">
            <v>2268</v>
          </cell>
          <cell r="AH699">
            <v>1746</v>
          </cell>
          <cell r="AI699">
            <v>2433</v>
          </cell>
          <cell r="AJ699">
            <v>1249</v>
          </cell>
          <cell r="AK699">
            <v>4058</v>
          </cell>
          <cell r="AL699">
            <v>1996</v>
          </cell>
          <cell r="AM699">
            <v>1051</v>
          </cell>
          <cell r="AN699">
            <v>328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4166932</v>
          </cell>
          <cell r="L700">
            <v>73316</v>
          </cell>
          <cell r="M700">
            <v>187018</v>
          </cell>
          <cell r="N700">
            <v>187258</v>
          </cell>
          <cell r="O700">
            <v>182875</v>
          </cell>
          <cell r="P700">
            <v>170019</v>
          </cell>
          <cell r="Q700">
            <v>174468</v>
          </cell>
          <cell r="R700">
            <v>203465</v>
          </cell>
          <cell r="S700">
            <v>203948</v>
          </cell>
          <cell r="T700">
            <v>238565</v>
          </cell>
          <cell r="U700">
            <v>244373</v>
          </cell>
          <cell r="V700">
            <v>196336</v>
          </cell>
          <cell r="W700">
            <v>213215</v>
          </cell>
          <cell r="X700">
            <v>191859</v>
          </cell>
          <cell r="Y700">
            <v>169303</v>
          </cell>
          <cell r="Z700">
            <v>163076</v>
          </cell>
          <cell r="AA700">
            <v>149664</v>
          </cell>
          <cell r="AB700">
            <v>143935</v>
          </cell>
          <cell r="AC700">
            <v>121804</v>
          </cell>
          <cell r="AD700">
            <v>132004</v>
          </cell>
          <cell r="AE700">
            <v>116785</v>
          </cell>
          <cell r="AF700">
            <v>97895</v>
          </cell>
          <cell r="AG700">
            <v>75413</v>
          </cell>
          <cell r="AH700">
            <v>87100</v>
          </cell>
          <cell r="AI700">
            <v>86621</v>
          </cell>
          <cell r="AJ700">
            <v>81958</v>
          </cell>
          <cell r="AK700">
            <v>102043</v>
          </cell>
          <cell r="AL700">
            <v>82130</v>
          </cell>
          <cell r="AM700">
            <v>67231</v>
          </cell>
          <cell r="AN700">
            <v>23255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212019</v>
          </cell>
          <cell r="L701">
            <v>2032</v>
          </cell>
          <cell r="M701">
            <v>3877</v>
          </cell>
          <cell r="N701">
            <v>4539</v>
          </cell>
          <cell r="O701">
            <v>5488</v>
          </cell>
          <cell r="P701">
            <v>6877</v>
          </cell>
          <cell r="Q701">
            <v>7821</v>
          </cell>
          <cell r="R701">
            <v>18031</v>
          </cell>
          <cell r="S701">
            <v>12830</v>
          </cell>
          <cell r="T701">
            <v>13107</v>
          </cell>
          <cell r="U701">
            <v>14764</v>
          </cell>
          <cell r="V701">
            <v>11607</v>
          </cell>
          <cell r="W701">
            <v>11711</v>
          </cell>
          <cell r="X701">
            <v>5454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5307</v>
          </cell>
          <cell r="AD701">
            <v>11304</v>
          </cell>
          <cell r="AE701">
            <v>6631</v>
          </cell>
          <cell r="AF701">
            <v>7876</v>
          </cell>
          <cell r="AG701">
            <v>6018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2108371</v>
          </cell>
          <cell r="L702">
            <v>7571</v>
          </cell>
          <cell r="M702">
            <v>132684</v>
          </cell>
          <cell r="N702">
            <v>213031</v>
          </cell>
          <cell r="O702">
            <v>287943</v>
          </cell>
          <cell r="P702">
            <v>226468</v>
          </cell>
          <cell r="Q702">
            <v>133956</v>
          </cell>
          <cell r="R702">
            <v>142052</v>
          </cell>
          <cell r="S702">
            <v>67656</v>
          </cell>
          <cell r="T702">
            <v>73677</v>
          </cell>
          <cell r="U702">
            <v>39106</v>
          </cell>
          <cell r="V702">
            <v>53608</v>
          </cell>
          <cell r="W702">
            <v>89874</v>
          </cell>
          <cell r="X702">
            <v>34341</v>
          </cell>
          <cell r="Y702">
            <v>58634</v>
          </cell>
          <cell r="Z702">
            <v>66758</v>
          </cell>
          <cell r="AA702">
            <v>64286</v>
          </cell>
          <cell r="AB702">
            <v>46840</v>
          </cell>
          <cell r="AC702">
            <v>51396</v>
          </cell>
          <cell r="AD702">
            <v>50229</v>
          </cell>
          <cell r="AE702">
            <v>44992</v>
          </cell>
          <cell r="AF702">
            <v>43460</v>
          </cell>
          <cell r="AG702">
            <v>32915</v>
          </cell>
          <cell r="AH702">
            <v>15593</v>
          </cell>
          <cell r="AI702">
            <v>16251</v>
          </cell>
          <cell r="AJ702">
            <v>18205</v>
          </cell>
          <cell r="AK702">
            <v>12090</v>
          </cell>
          <cell r="AL702">
            <v>27249</v>
          </cell>
          <cell r="AM702">
            <v>22820</v>
          </cell>
          <cell r="AN702">
            <v>28901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1357723</v>
          </cell>
          <cell r="L703">
            <v>21428</v>
          </cell>
          <cell r="M703">
            <v>67755</v>
          </cell>
          <cell r="N703">
            <v>99926</v>
          </cell>
          <cell r="O703">
            <v>85258</v>
          </cell>
          <cell r="P703">
            <v>69442</v>
          </cell>
          <cell r="Q703">
            <v>77336</v>
          </cell>
          <cell r="R703">
            <v>75546</v>
          </cell>
          <cell r="S703">
            <v>85432</v>
          </cell>
          <cell r="T703">
            <v>103521</v>
          </cell>
          <cell r="U703">
            <v>74231</v>
          </cell>
          <cell r="V703">
            <v>76883</v>
          </cell>
          <cell r="W703">
            <v>56138</v>
          </cell>
          <cell r="X703">
            <v>51452</v>
          </cell>
          <cell r="Y703">
            <v>37662</v>
          </cell>
          <cell r="Z703">
            <v>49356</v>
          </cell>
          <cell r="AA703">
            <v>46143</v>
          </cell>
          <cell r="AB703">
            <v>36234</v>
          </cell>
          <cell r="AC703">
            <v>33746</v>
          </cell>
          <cell r="AD703">
            <v>29116</v>
          </cell>
          <cell r="AE703">
            <v>35889</v>
          </cell>
          <cell r="AF703">
            <v>31506</v>
          </cell>
          <cell r="AG703">
            <v>25077</v>
          </cell>
          <cell r="AH703">
            <v>17965</v>
          </cell>
          <cell r="AI703">
            <v>16322</v>
          </cell>
          <cell r="AJ703">
            <v>18515</v>
          </cell>
          <cell r="AK703">
            <v>9572</v>
          </cell>
          <cell r="AL703">
            <v>10787</v>
          </cell>
          <cell r="AM703">
            <v>6209</v>
          </cell>
          <cell r="AN703">
            <v>9276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266</v>
          </cell>
          <cell r="Q705">
            <v>266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114</v>
          </cell>
          <cell r="R706">
            <v>114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381</v>
          </cell>
          <cell r="P709">
            <v>68</v>
          </cell>
          <cell r="Q709">
            <v>123</v>
          </cell>
          <cell r="S709">
            <v>190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177</v>
          </cell>
          <cell r="Q715">
            <v>177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37</v>
          </cell>
          <cell r="R716">
            <v>37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261</v>
          </cell>
          <cell r="Q718">
            <v>124</v>
          </cell>
          <cell r="S718">
            <v>137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6771959</v>
          </cell>
          <cell r="L722">
            <v>123771</v>
          </cell>
          <cell r="M722">
            <v>276030</v>
          </cell>
          <cell r="N722">
            <v>280300</v>
          </cell>
          <cell r="O722">
            <v>257655</v>
          </cell>
          <cell r="P722">
            <v>279555</v>
          </cell>
          <cell r="Q722">
            <v>300342</v>
          </cell>
          <cell r="R722">
            <v>354769</v>
          </cell>
          <cell r="S722">
            <v>315019</v>
          </cell>
          <cell r="T722">
            <v>392885</v>
          </cell>
          <cell r="U722">
            <v>357106</v>
          </cell>
          <cell r="V722">
            <v>268175</v>
          </cell>
          <cell r="W722">
            <v>312784</v>
          </cell>
          <cell r="X722">
            <v>272310</v>
          </cell>
          <cell r="Y722">
            <v>272511</v>
          </cell>
          <cell r="Z722">
            <v>236998</v>
          </cell>
          <cell r="AA722">
            <v>240157</v>
          </cell>
          <cell r="AB722">
            <v>225400</v>
          </cell>
          <cell r="AC722">
            <v>187246</v>
          </cell>
          <cell r="AD722">
            <v>188574</v>
          </cell>
          <cell r="AE722">
            <v>183281</v>
          </cell>
          <cell r="AF722">
            <v>187429</v>
          </cell>
          <cell r="AG722">
            <v>140355</v>
          </cell>
          <cell r="AH722">
            <v>150219</v>
          </cell>
          <cell r="AI722">
            <v>182371</v>
          </cell>
          <cell r="AJ722">
            <v>147927</v>
          </cell>
          <cell r="AK722">
            <v>182516</v>
          </cell>
          <cell r="AL722">
            <v>205147</v>
          </cell>
          <cell r="AM722">
            <v>188257</v>
          </cell>
          <cell r="AN722">
            <v>62870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111248</v>
          </cell>
          <cell r="L723">
            <v>2710</v>
          </cell>
          <cell r="M723">
            <v>4420</v>
          </cell>
          <cell r="N723">
            <v>9187</v>
          </cell>
          <cell r="O723">
            <v>4673</v>
          </cell>
          <cell r="P723">
            <v>6078</v>
          </cell>
          <cell r="Q723">
            <v>6356</v>
          </cell>
          <cell r="R723">
            <v>7981</v>
          </cell>
          <cell r="S723">
            <v>8723</v>
          </cell>
          <cell r="T723">
            <v>12143</v>
          </cell>
          <cell r="U723">
            <v>7831</v>
          </cell>
          <cell r="V723">
            <v>4014</v>
          </cell>
          <cell r="W723">
            <v>4367</v>
          </cell>
          <cell r="X723">
            <v>5056</v>
          </cell>
          <cell r="Y723">
            <v>5545</v>
          </cell>
          <cell r="Z723">
            <v>4527</v>
          </cell>
          <cell r="AA723">
            <v>4118</v>
          </cell>
          <cell r="AB723">
            <v>3941</v>
          </cell>
          <cell r="AC723">
            <v>1803</v>
          </cell>
          <cell r="AD723">
            <v>2447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1214234</v>
          </cell>
          <cell r="L724">
            <v>20058</v>
          </cell>
          <cell r="M724">
            <v>38101</v>
          </cell>
          <cell r="N724">
            <v>45247</v>
          </cell>
          <cell r="O724">
            <v>45328</v>
          </cell>
          <cell r="P724">
            <v>48097</v>
          </cell>
          <cell r="Q724">
            <v>52764</v>
          </cell>
          <cell r="R724">
            <v>63669</v>
          </cell>
          <cell r="S724">
            <v>66034</v>
          </cell>
          <cell r="T724">
            <v>68781</v>
          </cell>
          <cell r="U724">
            <v>63971</v>
          </cell>
          <cell r="V724">
            <v>52341</v>
          </cell>
          <cell r="W724">
            <v>56333</v>
          </cell>
          <cell r="X724">
            <v>54329</v>
          </cell>
          <cell r="Y724">
            <v>45808</v>
          </cell>
          <cell r="Z724">
            <v>44949</v>
          </cell>
          <cell r="AA724">
            <v>36851</v>
          </cell>
          <cell r="AB724">
            <v>48934</v>
          </cell>
          <cell r="AC724">
            <v>56632</v>
          </cell>
          <cell r="AD724">
            <v>48997</v>
          </cell>
          <cell r="AE724">
            <v>47031</v>
          </cell>
          <cell r="AF724">
            <v>37287</v>
          </cell>
          <cell r="AG724">
            <v>27585</v>
          </cell>
          <cell r="AH724">
            <v>22732</v>
          </cell>
          <cell r="AI724">
            <v>23817</v>
          </cell>
          <cell r="AJ724">
            <v>28268</v>
          </cell>
          <cell r="AK724">
            <v>24144</v>
          </cell>
          <cell r="AL724">
            <v>23204</v>
          </cell>
          <cell r="AM724">
            <v>18477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226052</v>
          </cell>
          <cell r="L725">
            <v>2588</v>
          </cell>
          <cell r="M725">
            <v>8246</v>
          </cell>
          <cell r="N725">
            <v>12184</v>
          </cell>
          <cell r="O725">
            <v>11194</v>
          </cell>
          <cell r="P725">
            <v>8835</v>
          </cell>
          <cell r="Q725">
            <v>12401</v>
          </cell>
          <cell r="R725">
            <v>16625</v>
          </cell>
          <cell r="S725">
            <v>13190</v>
          </cell>
          <cell r="T725">
            <v>11771</v>
          </cell>
          <cell r="U725">
            <v>14329</v>
          </cell>
          <cell r="V725">
            <v>17844</v>
          </cell>
          <cell r="W725">
            <v>9634</v>
          </cell>
          <cell r="X725">
            <v>9270</v>
          </cell>
          <cell r="Y725">
            <v>15379</v>
          </cell>
          <cell r="Z725">
            <v>12001</v>
          </cell>
          <cell r="AA725">
            <v>8366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3806</v>
          </cell>
          <cell r="AG725">
            <v>1891</v>
          </cell>
          <cell r="AH725">
            <v>3535</v>
          </cell>
          <cell r="AI725">
            <v>2113</v>
          </cell>
          <cell r="AJ725">
            <v>578</v>
          </cell>
          <cell r="AK725">
            <v>646</v>
          </cell>
          <cell r="AL725">
            <v>367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1082078</v>
          </cell>
          <cell r="L726">
            <v>6403</v>
          </cell>
          <cell r="M726">
            <v>43888</v>
          </cell>
          <cell r="N726">
            <v>39774</v>
          </cell>
          <cell r="O726">
            <v>40413</v>
          </cell>
          <cell r="P726">
            <v>41146</v>
          </cell>
          <cell r="Q726">
            <v>25625</v>
          </cell>
          <cell r="R726">
            <v>23475</v>
          </cell>
          <cell r="S726">
            <v>38375</v>
          </cell>
          <cell r="T726">
            <v>54944</v>
          </cell>
          <cell r="U726">
            <v>47758</v>
          </cell>
          <cell r="V726">
            <v>46051</v>
          </cell>
          <cell r="W726">
            <v>48829</v>
          </cell>
          <cell r="X726">
            <v>48211</v>
          </cell>
          <cell r="Y726">
            <v>74296</v>
          </cell>
          <cell r="Z726">
            <v>55899</v>
          </cell>
          <cell r="AA726">
            <v>69430</v>
          </cell>
          <cell r="AB726">
            <v>72251</v>
          </cell>
          <cell r="AC726">
            <v>42297</v>
          </cell>
          <cell r="AD726">
            <v>44200</v>
          </cell>
          <cell r="AE726">
            <v>62604</v>
          </cell>
          <cell r="AF726">
            <v>49060</v>
          </cell>
          <cell r="AG726">
            <v>37013</v>
          </cell>
          <cell r="AH726">
            <v>8871</v>
          </cell>
          <cell r="AI726">
            <v>5726</v>
          </cell>
          <cell r="AJ726">
            <v>12913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893805</v>
          </cell>
          <cell r="L727">
            <v>16895</v>
          </cell>
          <cell r="M727">
            <v>33591</v>
          </cell>
          <cell r="N727">
            <v>46565</v>
          </cell>
          <cell r="O727">
            <v>33328</v>
          </cell>
          <cell r="P727">
            <v>29652</v>
          </cell>
          <cell r="Q727">
            <v>27615</v>
          </cell>
          <cell r="R727">
            <v>37368</v>
          </cell>
          <cell r="S727">
            <v>52468</v>
          </cell>
          <cell r="T727">
            <v>64936</v>
          </cell>
          <cell r="U727">
            <v>62787</v>
          </cell>
          <cell r="V727">
            <v>54135</v>
          </cell>
          <cell r="W727">
            <v>43737</v>
          </cell>
          <cell r="X727">
            <v>40875</v>
          </cell>
          <cell r="Y727">
            <v>52655</v>
          </cell>
          <cell r="Z727">
            <v>52204</v>
          </cell>
          <cell r="AA727">
            <v>45142</v>
          </cell>
          <cell r="AB727">
            <v>34539</v>
          </cell>
          <cell r="AC727">
            <v>43148</v>
          </cell>
          <cell r="AD727">
            <v>19321</v>
          </cell>
          <cell r="AE727">
            <v>30833</v>
          </cell>
          <cell r="AF727">
            <v>19281</v>
          </cell>
          <cell r="AG727">
            <v>11819</v>
          </cell>
          <cell r="AH727">
            <v>5527</v>
          </cell>
          <cell r="AI727">
            <v>4410</v>
          </cell>
          <cell r="AJ727">
            <v>9958</v>
          </cell>
          <cell r="AK727">
            <v>2046</v>
          </cell>
          <cell r="AL727">
            <v>3922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65</v>
          </cell>
          <cell r="V733">
            <v>65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32</v>
          </cell>
          <cell r="M740">
            <v>32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640</v>
          </cell>
          <cell r="M742">
            <v>163</v>
          </cell>
          <cell r="O742">
            <v>300</v>
          </cell>
          <cell r="P742">
            <v>96</v>
          </cell>
          <cell r="Q742">
            <v>81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7301332</v>
          </cell>
          <cell r="L746">
            <v>111682</v>
          </cell>
          <cell r="M746">
            <v>310503</v>
          </cell>
          <cell r="N746">
            <v>289724</v>
          </cell>
          <cell r="O746">
            <v>293830</v>
          </cell>
          <cell r="P746">
            <v>298479</v>
          </cell>
          <cell r="Q746">
            <v>316462</v>
          </cell>
          <cell r="R746">
            <v>332841</v>
          </cell>
          <cell r="S746">
            <v>322427</v>
          </cell>
          <cell r="T746">
            <v>378398</v>
          </cell>
          <cell r="U746">
            <v>371264</v>
          </cell>
          <cell r="V746">
            <v>297533</v>
          </cell>
          <cell r="W746">
            <v>309556</v>
          </cell>
          <cell r="X746">
            <v>298560</v>
          </cell>
          <cell r="Y746">
            <v>289525</v>
          </cell>
          <cell r="Z746">
            <v>268893</v>
          </cell>
          <cell r="AA746">
            <v>240974</v>
          </cell>
          <cell r="AB746">
            <v>233064</v>
          </cell>
          <cell r="AC746">
            <v>200560</v>
          </cell>
          <cell r="AD746">
            <v>211376</v>
          </cell>
          <cell r="AE746">
            <v>218368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203847</v>
          </cell>
          <cell r="AK746">
            <v>221709</v>
          </cell>
          <cell r="AL746">
            <v>236362</v>
          </cell>
          <cell r="AM746">
            <v>219414</v>
          </cell>
          <cell r="AN746">
            <v>77847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98304</v>
          </cell>
          <cell r="L747">
            <v>481</v>
          </cell>
          <cell r="M747">
            <v>4404</v>
          </cell>
          <cell r="N747">
            <v>1366</v>
          </cell>
          <cell r="O747">
            <v>1394</v>
          </cell>
          <cell r="P747">
            <v>3669</v>
          </cell>
          <cell r="Q747">
            <v>4983</v>
          </cell>
          <cell r="R747">
            <v>7530</v>
          </cell>
          <cell r="S747">
            <v>8387</v>
          </cell>
          <cell r="T747">
            <v>7296</v>
          </cell>
          <cell r="U747">
            <v>8617</v>
          </cell>
          <cell r="V747">
            <v>5369</v>
          </cell>
          <cell r="W747">
            <v>5467</v>
          </cell>
          <cell r="X747">
            <v>5635</v>
          </cell>
          <cell r="Y747">
            <v>5729</v>
          </cell>
          <cell r="Z747">
            <v>12052</v>
          </cell>
          <cell r="AA747">
            <v>1419</v>
          </cell>
          <cell r="AB747">
            <v>1250</v>
          </cell>
          <cell r="AC747">
            <v>5729</v>
          </cell>
          <cell r="AD747">
            <v>1092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848279</v>
          </cell>
          <cell r="L748">
            <v>15038</v>
          </cell>
          <cell r="M748">
            <v>28953</v>
          </cell>
          <cell r="N748">
            <v>28092</v>
          </cell>
          <cell r="O748">
            <v>26189</v>
          </cell>
          <cell r="P748">
            <v>28039</v>
          </cell>
          <cell r="Q748">
            <v>29732</v>
          </cell>
          <cell r="R748">
            <v>34812</v>
          </cell>
          <cell r="S748">
            <v>37151</v>
          </cell>
          <cell r="T748">
            <v>47413</v>
          </cell>
          <cell r="U748">
            <v>45982</v>
          </cell>
          <cell r="V748">
            <v>30913</v>
          </cell>
          <cell r="W748">
            <v>39318</v>
          </cell>
          <cell r="X748">
            <v>34933</v>
          </cell>
          <cell r="Y748">
            <v>38571</v>
          </cell>
          <cell r="Z748">
            <v>35202</v>
          </cell>
          <cell r="AA748">
            <v>23795</v>
          </cell>
          <cell r="AB748">
            <v>32802</v>
          </cell>
          <cell r="AC748">
            <v>33850</v>
          </cell>
          <cell r="AD748">
            <v>42035</v>
          </cell>
          <cell r="AE748">
            <v>40606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21855</v>
          </cell>
          <cell r="AL748">
            <v>22515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470366</v>
          </cell>
          <cell r="L749">
            <v>5451</v>
          </cell>
          <cell r="M749">
            <v>11259</v>
          </cell>
          <cell r="N749">
            <v>27102</v>
          </cell>
          <cell r="O749">
            <v>24909</v>
          </cell>
          <cell r="P749">
            <v>23974</v>
          </cell>
          <cell r="Q749">
            <v>21006</v>
          </cell>
          <cell r="R749">
            <v>23609</v>
          </cell>
          <cell r="S749">
            <v>29447</v>
          </cell>
          <cell r="T749">
            <v>27710</v>
          </cell>
          <cell r="U749">
            <v>25792</v>
          </cell>
          <cell r="V749">
            <v>27947</v>
          </cell>
          <cell r="W749">
            <v>26076</v>
          </cell>
          <cell r="X749">
            <v>30068</v>
          </cell>
          <cell r="Y749">
            <v>34015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10716</v>
          </cell>
          <cell r="AE749">
            <v>10151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3778</v>
          </cell>
          <cell r="AM749">
            <v>5984</v>
          </cell>
          <cell r="AN749">
            <v>3199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1334263</v>
          </cell>
          <cell r="L750">
            <v>4572</v>
          </cell>
          <cell r="M750">
            <v>33261</v>
          </cell>
          <cell r="N750">
            <v>41693</v>
          </cell>
          <cell r="O750">
            <v>67340</v>
          </cell>
          <cell r="P750">
            <v>33206</v>
          </cell>
          <cell r="Q750">
            <v>49071</v>
          </cell>
          <cell r="R750">
            <v>48796</v>
          </cell>
          <cell r="S750">
            <v>89198</v>
          </cell>
          <cell r="T750">
            <v>75654</v>
          </cell>
          <cell r="U750">
            <v>82589</v>
          </cell>
          <cell r="V750">
            <v>38036</v>
          </cell>
          <cell r="W750">
            <v>31410</v>
          </cell>
          <cell r="X750">
            <v>67533</v>
          </cell>
          <cell r="Y750">
            <v>68415</v>
          </cell>
          <cell r="Z750">
            <v>90606</v>
          </cell>
          <cell r="AA750">
            <v>71497</v>
          </cell>
          <cell r="AB750">
            <v>37514</v>
          </cell>
          <cell r="AC750">
            <v>64961</v>
          </cell>
          <cell r="AD750">
            <v>75242</v>
          </cell>
          <cell r="AE750">
            <v>59305</v>
          </cell>
          <cell r="AF750">
            <v>31325</v>
          </cell>
          <cell r="AG750">
            <v>38704</v>
          </cell>
          <cell r="AH750">
            <v>23448</v>
          </cell>
          <cell r="AI750">
            <v>7636</v>
          </cell>
          <cell r="AJ750">
            <v>20223</v>
          </cell>
          <cell r="AK750">
            <v>12075</v>
          </cell>
          <cell r="AL750">
            <v>15110</v>
          </cell>
          <cell r="AM750">
            <v>29114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512051</v>
          </cell>
          <cell r="L751">
            <v>5374</v>
          </cell>
          <cell r="M751">
            <v>19082</v>
          </cell>
          <cell r="N751">
            <v>13906</v>
          </cell>
          <cell r="O751">
            <v>16205</v>
          </cell>
          <cell r="P751">
            <v>9034</v>
          </cell>
          <cell r="Q751">
            <v>18921</v>
          </cell>
          <cell r="R751">
            <v>25206</v>
          </cell>
          <cell r="S751">
            <v>41786</v>
          </cell>
          <cell r="T751">
            <v>27805</v>
          </cell>
          <cell r="U751">
            <v>33550</v>
          </cell>
          <cell r="V751">
            <v>24810</v>
          </cell>
          <cell r="W751">
            <v>20589</v>
          </cell>
          <cell r="X751">
            <v>25384</v>
          </cell>
          <cell r="Y751">
            <v>27179</v>
          </cell>
          <cell r="Z751">
            <v>25218</v>
          </cell>
          <cell r="AA751">
            <v>19578</v>
          </cell>
          <cell r="AB751">
            <v>24120</v>
          </cell>
          <cell r="AC751">
            <v>23138</v>
          </cell>
          <cell r="AD751">
            <v>27263</v>
          </cell>
          <cell r="AE751">
            <v>9663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3717</v>
          </cell>
          <cell r="AK751">
            <v>3806</v>
          </cell>
          <cell r="AL751">
            <v>11436</v>
          </cell>
          <cell r="AM751">
            <v>2222</v>
          </cell>
          <cell r="AN751">
            <v>5100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57</v>
          </cell>
          <cell r="V754">
            <v>57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91</v>
          </cell>
          <cell r="N757">
            <v>30</v>
          </cell>
          <cell r="R757">
            <v>61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95</v>
          </cell>
          <cell r="R762">
            <v>95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93</v>
          </cell>
          <cell r="O766">
            <v>93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22142483</v>
          </cell>
          <cell r="L770">
            <v>284573</v>
          </cell>
          <cell r="M770">
            <v>810099</v>
          </cell>
          <cell r="N770">
            <v>828219</v>
          </cell>
          <cell r="O770">
            <v>849836</v>
          </cell>
          <cell r="P770">
            <v>952429</v>
          </cell>
          <cell r="Q770">
            <v>1006920</v>
          </cell>
          <cell r="R770">
            <v>1158359</v>
          </cell>
          <cell r="S770">
            <v>1086715</v>
          </cell>
          <cell r="T770">
            <v>1050879</v>
          </cell>
          <cell r="U770">
            <v>1073136</v>
          </cell>
          <cell r="V770">
            <v>780173</v>
          </cell>
          <cell r="W770">
            <v>814038</v>
          </cell>
          <cell r="X770">
            <v>778037</v>
          </cell>
          <cell r="Y770">
            <v>721914</v>
          </cell>
          <cell r="Z770">
            <v>637283</v>
          </cell>
          <cell r="AA770">
            <v>644265</v>
          </cell>
          <cell r="AB770">
            <v>712808</v>
          </cell>
          <cell r="AC770">
            <v>695191</v>
          </cell>
          <cell r="AD770">
            <v>722818</v>
          </cell>
          <cell r="AE770">
            <v>706026</v>
          </cell>
          <cell r="AF770">
            <v>721007</v>
          </cell>
          <cell r="AG770">
            <v>677959</v>
          </cell>
          <cell r="AH770">
            <v>617456</v>
          </cell>
          <cell r="AI770">
            <v>657608</v>
          </cell>
          <cell r="AJ770">
            <v>720454</v>
          </cell>
          <cell r="AK770">
            <v>724326</v>
          </cell>
          <cell r="AL770">
            <v>776300</v>
          </cell>
          <cell r="AM770">
            <v>667849</v>
          </cell>
          <cell r="AN770">
            <v>265806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316323</v>
          </cell>
          <cell r="L771">
            <v>4952</v>
          </cell>
          <cell r="M771">
            <v>18335</v>
          </cell>
          <cell r="N771">
            <v>15397</v>
          </cell>
          <cell r="O771">
            <v>14691</v>
          </cell>
          <cell r="P771">
            <v>10330</v>
          </cell>
          <cell r="Q771">
            <v>14169</v>
          </cell>
          <cell r="R771">
            <v>22906</v>
          </cell>
          <cell r="S771">
            <v>24701</v>
          </cell>
          <cell r="T771">
            <v>18302</v>
          </cell>
          <cell r="U771">
            <v>16265</v>
          </cell>
          <cell r="V771">
            <v>16507</v>
          </cell>
          <cell r="W771">
            <v>12392</v>
          </cell>
          <cell r="X771">
            <v>8332</v>
          </cell>
          <cell r="Y771">
            <v>11992</v>
          </cell>
          <cell r="Z771">
            <v>15622</v>
          </cell>
          <cell r="AA771">
            <v>8222</v>
          </cell>
          <cell r="AB771">
            <v>6767</v>
          </cell>
          <cell r="AC771">
            <v>8588</v>
          </cell>
          <cell r="AD771">
            <v>8669</v>
          </cell>
          <cell r="AE771">
            <v>13066</v>
          </cell>
          <cell r="AF771">
            <v>6128</v>
          </cell>
          <cell r="AG771">
            <v>2779</v>
          </cell>
          <cell r="AH771">
            <v>2857</v>
          </cell>
          <cell r="AI771">
            <v>13349</v>
          </cell>
          <cell r="AJ771">
            <v>4561</v>
          </cell>
          <cell r="AK771">
            <v>1361</v>
          </cell>
          <cell r="AL771">
            <v>4668</v>
          </cell>
          <cell r="AM771">
            <v>9273</v>
          </cell>
          <cell r="AN771">
            <v>1142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7041857</v>
          </cell>
          <cell r="L772">
            <v>110534</v>
          </cell>
          <cell r="M772">
            <v>254570</v>
          </cell>
          <cell r="N772">
            <v>270630</v>
          </cell>
          <cell r="O772">
            <v>260744</v>
          </cell>
          <cell r="P772">
            <v>267635</v>
          </cell>
          <cell r="Q772">
            <v>316353</v>
          </cell>
          <cell r="R772">
            <v>365158</v>
          </cell>
          <cell r="S772">
            <v>353170</v>
          </cell>
          <cell r="T772">
            <v>425674</v>
          </cell>
          <cell r="U772">
            <v>407057</v>
          </cell>
          <cell r="V772">
            <v>284209</v>
          </cell>
          <cell r="W772">
            <v>319044</v>
          </cell>
          <cell r="X772">
            <v>310116</v>
          </cell>
          <cell r="Y772">
            <v>248287</v>
          </cell>
          <cell r="Z772">
            <v>209075</v>
          </cell>
          <cell r="AA772">
            <v>215816</v>
          </cell>
          <cell r="AB772">
            <v>241255</v>
          </cell>
          <cell r="AC772">
            <v>231927</v>
          </cell>
          <cell r="AD772">
            <v>230600</v>
          </cell>
          <cell r="AE772">
            <v>220343</v>
          </cell>
          <cell r="AF772">
            <v>203450</v>
          </cell>
          <cell r="AG772">
            <v>184935</v>
          </cell>
          <cell r="AH772">
            <v>165477</v>
          </cell>
          <cell r="AI772">
            <v>184490</v>
          </cell>
          <cell r="AJ772">
            <v>180741</v>
          </cell>
          <cell r="AK772">
            <v>187381</v>
          </cell>
          <cell r="AL772">
            <v>183554</v>
          </cell>
          <cell r="AM772">
            <v>161139</v>
          </cell>
          <cell r="AN772">
            <v>48493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869798</v>
          </cell>
          <cell r="L773">
            <v>14506</v>
          </cell>
          <cell r="M773">
            <v>43364</v>
          </cell>
          <cell r="N773">
            <v>52539</v>
          </cell>
          <cell r="O773">
            <v>44289</v>
          </cell>
          <cell r="P773">
            <v>52220</v>
          </cell>
          <cell r="Q773">
            <v>53493</v>
          </cell>
          <cell r="R773">
            <v>65477</v>
          </cell>
          <cell r="S773">
            <v>65139</v>
          </cell>
          <cell r="T773">
            <v>64697</v>
          </cell>
          <cell r="U773">
            <v>53086</v>
          </cell>
          <cell r="V773">
            <v>53515</v>
          </cell>
          <cell r="W773">
            <v>41272</v>
          </cell>
          <cell r="X773">
            <v>25620</v>
          </cell>
          <cell r="Y773">
            <v>28770</v>
          </cell>
          <cell r="Z773">
            <v>26930</v>
          </cell>
          <cell r="AA773">
            <v>26565</v>
          </cell>
          <cell r="AB773">
            <v>18372</v>
          </cell>
          <cell r="AC773">
            <v>21044</v>
          </cell>
          <cell r="AD773">
            <v>21918</v>
          </cell>
          <cell r="AE773">
            <v>10451</v>
          </cell>
          <cell r="AF773">
            <v>14628</v>
          </cell>
          <cell r="AG773">
            <v>15938</v>
          </cell>
          <cell r="AH773">
            <v>6011</v>
          </cell>
          <cell r="AI773">
            <v>4442</v>
          </cell>
          <cell r="AJ773">
            <v>4309</v>
          </cell>
          <cell r="AK773">
            <v>5638</v>
          </cell>
          <cell r="AL773">
            <v>15200</v>
          </cell>
          <cell r="AM773">
            <v>14609</v>
          </cell>
          <cell r="AN773">
            <v>5756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4837790</v>
          </cell>
          <cell r="L774">
            <v>19075</v>
          </cell>
          <cell r="M774">
            <v>213588</v>
          </cell>
          <cell r="N774">
            <v>256553</v>
          </cell>
          <cell r="O774">
            <v>224276</v>
          </cell>
          <cell r="P774">
            <v>161608</v>
          </cell>
          <cell r="Q774">
            <v>105650</v>
          </cell>
          <cell r="R774">
            <v>169634</v>
          </cell>
          <cell r="S774">
            <v>296091</v>
          </cell>
          <cell r="T774">
            <v>302646</v>
          </cell>
          <cell r="U774">
            <v>229733</v>
          </cell>
          <cell r="V774">
            <v>170679</v>
          </cell>
          <cell r="W774">
            <v>190106</v>
          </cell>
          <cell r="X774">
            <v>195111</v>
          </cell>
          <cell r="Y774">
            <v>142406</v>
          </cell>
          <cell r="Z774">
            <v>179864</v>
          </cell>
          <cell r="AA774">
            <v>168837</v>
          </cell>
          <cell r="AB774">
            <v>166807</v>
          </cell>
          <cell r="AC774">
            <v>173904</v>
          </cell>
          <cell r="AD774">
            <v>210846</v>
          </cell>
          <cell r="AE774">
            <v>221500</v>
          </cell>
          <cell r="AF774">
            <v>191463</v>
          </cell>
          <cell r="AG774">
            <v>122973</v>
          </cell>
          <cell r="AH774">
            <v>85525</v>
          </cell>
          <cell r="AI774">
            <v>74429</v>
          </cell>
          <cell r="AJ774">
            <v>127056</v>
          </cell>
          <cell r="AK774">
            <v>101381</v>
          </cell>
          <cell r="AL774">
            <v>106823</v>
          </cell>
          <cell r="AM774">
            <v>98530</v>
          </cell>
          <cell r="AN774">
            <v>91444</v>
          </cell>
          <cell r="AO774">
            <v>39252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3519086</v>
          </cell>
          <cell r="L775">
            <v>53713</v>
          </cell>
          <cell r="M775">
            <v>153739</v>
          </cell>
          <cell r="N775">
            <v>167746</v>
          </cell>
          <cell r="O775">
            <v>134226</v>
          </cell>
          <cell r="P775">
            <v>140474</v>
          </cell>
          <cell r="Q775">
            <v>160748</v>
          </cell>
          <cell r="R775">
            <v>230978</v>
          </cell>
          <cell r="S775">
            <v>231640</v>
          </cell>
          <cell r="T775">
            <v>253238</v>
          </cell>
          <cell r="U775">
            <v>192687</v>
          </cell>
          <cell r="V775">
            <v>175617</v>
          </cell>
          <cell r="W775">
            <v>148773</v>
          </cell>
          <cell r="X775">
            <v>128728</v>
          </cell>
          <cell r="Y775">
            <v>128022</v>
          </cell>
          <cell r="Z775">
            <v>126619</v>
          </cell>
          <cell r="AA775">
            <v>119531</v>
          </cell>
          <cell r="AB775">
            <v>129102</v>
          </cell>
          <cell r="AC775">
            <v>145552</v>
          </cell>
          <cell r="AD775">
            <v>146772</v>
          </cell>
          <cell r="AE775">
            <v>105527</v>
          </cell>
          <cell r="AF775">
            <v>91012</v>
          </cell>
          <cell r="AG775">
            <v>59775</v>
          </cell>
          <cell r="AH775">
            <v>43994</v>
          </cell>
          <cell r="AI775">
            <v>30082</v>
          </cell>
          <cell r="AJ775">
            <v>32009</v>
          </cell>
          <cell r="AK775">
            <v>46433</v>
          </cell>
          <cell r="AL775">
            <v>53988</v>
          </cell>
          <cell r="AM775">
            <v>51365</v>
          </cell>
          <cell r="AN775">
            <v>36996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426</v>
          </cell>
          <cell r="L778">
            <v>72</v>
          </cell>
          <cell r="M778">
            <v>74</v>
          </cell>
          <cell r="N778">
            <v>72</v>
          </cell>
          <cell r="O778">
            <v>37</v>
          </cell>
          <cell r="Y778">
            <v>62</v>
          </cell>
          <cell r="AA778">
            <v>109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220</v>
          </cell>
          <cell r="O781">
            <v>156</v>
          </cell>
          <cell r="Z781">
            <v>64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115</v>
          </cell>
          <cell r="T783">
            <v>115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245</v>
          </cell>
          <cell r="P787">
            <v>174</v>
          </cell>
          <cell r="Q787">
            <v>71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68</v>
          </cell>
          <cell r="L788">
            <v>38</v>
          </cell>
          <cell r="O788">
            <v>30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80</v>
          </cell>
          <cell r="P789">
            <v>80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1145</v>
          </cell>
          <cell r="N790">
            <v>99</v>
          </cell>
          <cell r="O790">
            <v>149</v>
          </cell>
          <cell r="P790">
            <v>365</v>
          </cell>
          <cell r="Q790">
            <v>168</v>
          </cell>
          <cell r="R790">
            <v>282</v>
          </cell>
          <cell r="Y790">
            <v>49</v>
          </cell>
          <cell r="Z790">
            <v>33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28188161</v>
          </cell>
          <cell r="L794">
            <v>495632</v>
          </cell>
          <cell r="M794">
            <v>1328270</v>
          </cell>
          <cell r="N794">
            <v>1294399</v>
          </cell>
          <cell r="O794">
            <v>1183575</v>
          </cell>
          <cell r="P794">
            <v>1210635</v>
          </cell>
          <cell r="Q794">
            <v>1282526</v>
          </cell>
          <cell r="R794">
            <v>1434042</v>
          </cell>
          <cell r="S794">
            <v>1209914</v>
          </cell>
          <cell r="T794">
            <v>1233198</v>
          </cell>
          <cell r="U794">
            <v>1208188</v>
          </cell>
          <cell r="V794">
            <v>904266</v>
          </cell>
          <cell r="W794">
            <v>963865</v>
          </cell>
          <cell r="X794">
            <v>920383</v>
          </cell>
          <cell r="Y794">
            <v>846004</v>
          </cell>
          <cell r="Z794">
            <v>827346</v>
          </cell>
          <cell r="AA794">
            <v>896253</v>
          </cell>
          <cell r="AB794">
            <v>947566</v>
          </cell>
          <cell r="AC794">
            <v>870394</v>
          </cell>
          <cell r="AD794">
            <v>972053</v>
          </cell>
          <cell r="AE794">
            <v>903332</v>
          </cell>
          <cell r="AF794">
            <v>858946</v>
          </cell>
          <cell r="AG794">
            <v>773131</v>
          </cell>
          <cell r="AH794">
            <v>773775</v>
          </cell>
          <cell r="AI794">
            <v>849515</v>
          </cell>
          <cell r="AJ794">
            <v>837954</v>
          </cell>
          <cell r="AK794">
            <v>999130</v>
          </cell>
          <cell r="AL794">
            <v>943496</v>
          </cell>
          <cell r="AM794">
            <v>890621</v>
          </cell>
          <cell r="AN794">
            <v>328959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1109848</v>
          </cell>
          <cell r="L795">
            <v>31350</v>
          </cell>
          <cell r="M795">
            <v>89716</v>
          </cell>
          <cell r="N795">
            <v>75976</v>
          </cell>
          <cell r="O795">
            <v>70017</v>
          </cell>
          <cell r="P795">
            <v>61899</v>
          </cell>
          <cell r="Q795">
            <v>49789</v>
          </cell>
          <cell r="R795">
            <v>55784</v>
          </cell>
          <cell r="S795">
            <v>59358</v>
          </cell>
          <cell r="T795">
            <v>67529</v>
          </cell>
          <cell r="U795">
            <v>56679</v>
          </cell>
          <cell r="V795">
            <v>37259</v>
          </cell>
          <cell r="W795">
            <v>51061</v>
          </cell>
          <cell r="X795">
            <v>53119</v>
          </cell>
          <cell r="Y795">
            <v>47458</v>
          </cell>
          <cell r="Z795">
            <v>39592</v>
          </cell>
          <cell r="AA795">
            <v>39040</v>
          </cell>
          <cell r="AB795">
            <v>31251</v>
          </cell>
          <cell r="AC795">
            <v>35867</v>
          </cell>
          <cell r="AD795">
            <v>29709</v>
          </cell>
          <cell r="AE795">
            <v>28097</v>
          </cell>
          <cell r="AF795">
            <v>20850</v>
          </cell>
          <cell r="AG795">
            <v>11687</v>
          </cell>
          <cell r="AH795">
            <v>13085</v>
          </cell>
          <cell r="AI795">
            <v>12360</v>
          </cell>
          <cell r="AJ795">
            <v>11560</v>
          </cell>
          <cell r="AK795">
            <v>13058</v>
          </cell>
          <cell r="AL795">
            <v>9981</v>
          </cell>
          <cell r="AM795">
            <v>4625</v>
          </cell>
          <cell r="AN795">
            <v>1989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7797714</v>
          </cell>
          <cell r="L796">
            <v>137606</v>
          </cell>
          <cell r="M796">
            <v>327779</v>
          </cell>
          <cell r="N796">
            <v>334487</v>
          </cell>
          <cell r="O796">
            <v>293608</v>
          </cell>
          <cell r="P796">
            <v>307834</v>
          </cell>
          <cell r="Q796">
            <v>317760</v>
          </cell>
          <cell r="R796">
            <v>392316</v>
          </cell>
          <cell r="S796">
            <v>381676</v>
          </cell>
          <cell r="T796">
            <v>450599</v>
          </cell>
          <cell r="U796">
            <v>416261</v>
          </cell>
          <cell r="V796">
            <v>317013</v>
          </cell>
          <cell r="W796">
            <v>333632</v>
          </cell>
          <cell r="X796">
            <v>341382</v>
          </cell>
          <cell r="Y796">
            <v>293060</v>
          </cell>
          <cell r="Z796">
            <v>278132</v>
          </cell>
          <cell r="AA796">
            <v>278734</v>
          </cell>
          <cell r="AB796">
            <v>280298</v>
          </cell>
          <cell r="AC796">
            <v>250910</v>
          </cell>
          <cell r="AD796">
            <v>277275</v>
          </cell>
          <cell r="AE796">
            <v>227259</v>
          </cell>
          <cell r="AF796">
            <v>232276</v>
          </cell>
          <cell r="AG796">
            <v>193139</v>
          </cell>
          <cell r="AH796">
            <v>177198</v>
          </cell>
          <cell r="AI796">
            <v>178897</v>
          </cell>
          <cell r="AJ796">
            <v>174597</v>
          </cell>
          <cell r="AK796">
            <v>207594</v>
          </cell>
          <cell r="AL796">
            <v>176663</v>
          </cell>
          <cell r="AM796">
            <v>170351</v>
          </cell>
          <cell r="AN796">
            <v>47891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740070</v>
          </cell>
          <cell r="L797">
            <v>12874</v>
          </cell>
          <cell r="M797">
            <v>34372</v>
          </cell>
          <cell r="N797">
            <v>40266</v>
          </cell>
          <cell r="O797">
            <v>33535</v>
          </cell>
          <cell r="P797">
            <v>51062</v>
          </cell>
          <cell r="Q797">
            <v>48951</v>
          </cell>
          <cell r="R797">
            <v>56201</v>
          </cell>
          <cell r="S797">
            <v>48689</v>
          </cell>
          <cell r="T797">
            <v>37572</v>
          </cell>
          <cell r="U797">
            <v>33744</v>
          </cell>
          <cell r="V797">
            <v>34727</v>
          </cell>
          <cell r="W797">
            <v>21330</v>
          </cell>
          <cell r="X797">
            <v>18331</v>
          </cell>
          <cell r="Y797">
            <v>20684</v>
          </cell>
          <cell r="Z797">
            <v>20947</v>
          </cell>
          <cell r="AA797">
            <v>21295</v>
          </cell>
          <cell r="AB797">
            <v>15807</v>
          </cell>
          <cell r="AC797">
            <v>29758</v>
          </cell>
          <cell r="AD797">
            <v>18927</v>
          </cell>
          <cell r="AE797">
            <v>18910</v>
          </cell>
          <cell r="AF797">
            <v>10139</v>
          </cell>
          <cell r="AG797">
            <v>12176</v>
          </cell>
          <cell r="AH797">
            <v>6283</v>
          </cell>
          <cell r="AI797">
            <v>7024</v>
          </cell>
          <cell r="AJ797">
            <v>10987</v>
          </cell>
          <cell r="AK797">
            <v>20966</v>
          </cell>
          <cell r="AL797">
            <v>21186</v>
          </cell>
          <cell r="AM797">
            <v>22892</v>
          </cell>
          <cell r="AN797">
            <v>10435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15920407</v>
          </cell>
          <cell r="L798">
            <v>110648</v>
          </cell>
          <cell r="M798">
            <v>658600</v>
          </cell>
          <cell r="N798">
            <v>787204</v>
          </cell>
          <cell r="O798">
            <v>601150</v>
          </cell>
          <cell r="P798">
            <v>621297</v>
          </cell>
          <cell r="Q798">
            <v>477212</v>
          </cell>
          <cell r="R798">
            <v>814121</v>
          </cell>
          <cell r="S798">
            <v>956950</v>
          </cell>
          <cell r="T798">
            <v>810039</v>
          </cell>
          <cell r="U798">
            <v>718176</v>
          </cell>
          <cell r="V798">
            <v>702103</v>
          </cell>
          <cell r="W798">
            <v>590514</v>
          </cell>
          <cell r="X798">
            <v>542250</v>
          </cell>
          <cell r="Y798">
            <v>636699</v>
          </cell>
          <cell r="Z798">
            <v>570021</v>
          </cell>
          <cell r="AA798">
            <v>638491</v>
          </cell>
          <cell r="AB798">
            <v>475923</v>
          </cell>
          <cell r="AC798">
            <v>668192</v>
          </cell>
          <cell r="AD798">
            <v>753663</v>
          </cell>
          <cell r="AE798">
            <v>617436</v>
          </cell>
          <cell r="AF798">
            <v>667169</v>
          </cell>
          <cell r="AG798">
            <v>346567</v>
          </cell>
          <cell r="AH798">
            <v>258552</v>
          </cell>
          <cell r="AI798">
            <v>268733</v>
          </cell>
          <cell r="AJ798">
            <v>292369</v>
          </cell>
          <cell r="AK798">
            <v>331111</v>
          </cell>
          <cell r="AL798">
            <v>287145</v>
          </cell>
          <cell r="AM798">
            <v>357564</v>
          </cell>
          <cell r="AN798">
            <v>220131</v>
          </cell>
          <cell r="AO798">
            <v>140377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4215960</v>
          </cell>
          <cell r="L799">
            <v>64243</v>
          </cell>
          <cell r="M799">
            <v>188081</v>
          </cell>
          <cell r="N799">
            <v>191604</v>
          </cell>
          <cell r="O799">
            <v>176312</v>
          </cell>
          <cell r="P799">
            <v>211719</v>
          </cell>
          <cell r="Q799">
            <v>279367</v>
          </cell>
          <cell r="R799">
            <v>308025</v>
          </cell>
          <cell r="S799">
            <v>264914</v>
          </cell>
          <cell r="T799">
            <v>207379</v>
          </cell>
          <cell r="U799">
            <v>216094</v>
          </cell>
          <cell r="V799">
            <v>167003</v>
          </cell>
          <cell r="W799">
            <v>191309</v>
          </cell>
          <cell r="X799">
            <v>168279</v>
          </cell>
          <cell r="Y799">
            <v>145432</v>
          </cell>
          <cell r="Z799">
            <v>157952</v>
          </cell>
          <cell r="AA799">
            <v>113908</v>
          </cell>
          <cell r="AB799">
            <v>132125</v>
          </cell>
          <cell r="AC799">
            <v>129123</v>
          </cell>
          <cell r="AD799">
            <v>123660</v>
          </cell>
          <cell r="AE799">
            <v>135426</v>
          </cell>
          <cell r="AF799">
            <v>118364</v>
          </cell>
          <cell r="AG799">
            <v>89201</v>
          </cell>
          <cell r="AH799">
            <v>62294</v>
          </cell>
          <cell r="AI799">
            <v>60101</v>
          </cell>
          <cell r="AJ799">
            <v>55452</v>
          </cell>
          <cell r="AK799">
            <v>69521</v>
          </cell>
          <cell r="AL799">
            <v>78592</v>
          </cell>
          <cell r="AM799">
            <v>76421</v>
          </cell>
          <cell r="AN799">
            <v>32440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5536</v>
          </cell>
          <cell r="L801">
            <v>113</v>
          </cell>
          <cell r="M801">
            <v>1206</v>
          </cell>
          <cell r="N801">
            <v>1081</v>
          </cell>
          <cell r="P801">
            <v>727</v>
          </cell>
          <cell r="Q801">
            <v>944</v>
          </cell>
          <cell r="U801">
            <v>659</v>
          </cell>
          <cell r="V801">
            <v>742</v>
          </cell>
          <cell r="W801">
            <v>64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4903</v>
          </cell>
          <cell r="L802">
            <v>464</v>
          </cell>
          <cell r="M802">
            <v>1679</v>
          </cell>
          <cell r="N802">
            <v>858</v>
          </cell>
          <cell r="P802">
            <v>312</v>
          </cell>
          <cell r="Q802">
            <v>489</v>
          </cell>
          <cell r="R802">
            <v>124</v>
          </cell>
          <cell r="T802">
            <v>134</v>
          </cell>
          <cell r="U802">
            <v>493</v>
          </cell>
          <cell r="V802">
            <v>278</v>
          </cell>
          <cell r="Z802">
            <v>72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262</v>
          </cell>
          <cell r="N804">
            <v>121</v>
          </cell>
          <cell r="Q804">
            <v>141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915</v>
          </cell>
          <cell r="L805">
            <v>66</v>
          </cell>
          <cell r="M805">
            <v>299</v>
          </cell>
          <cell r="P805">
            <v>148</v>
          </cell>
          <cell r="Q805">
            <v>100</v>
          </cell>
          <cell r="T805">
            <v>78</v>
          </cell>
          <cell r="U805">
            <v>224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1232</v>
          </cell>
          <cell r="M810">
            <v>887</v>
          </cell>
          <cell r="Q810">
            <v>245</v>
          </cell>
          <cell r="AD810">
            <v>100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545</v>
          </cell>
          <cell r="M811">
            <v>138</v>
          </cell>
          <cell r="Q811">
            <v>324</v>
          </cell>
          <cell r="AG811">
            <v>83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247</v>
          </cell>
          <cell r="M812">
            <v>147</v>
          </cell>
          <cell r="P812">
            <v>51</v>
          </cell>
          <cell r="AL812">
            <v>49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3986</v>
          </cell>
          <cell r="M813">
            <v>530</v>
          </cell>
          <cell r="N813">
            <v>1208</v>
          </cell>
          <cell r="O813">
            <v>64</v>
          </cell>
          <cell r="P813">
            <v>47</v>
          </cell>
          <cell r="Q813">
            <v>122</v>
          </cell>
          <cell r="R813">
            <v>169</v>
          </cell>
          <cell r="T813">
            <v>297</v>
          </cell>
          <cell r="U813">
            <v>85</v>
          </cell>
          <cell r="V813">
            <v>80</v>
          </cell>
          <cell r="AG813">
            <v>72</v>
          </cell>
          <cell r="AI813">
            <v>1312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1671</v>
          </cell>
          <cell r="L814">
            <v>328</v>
          </cell>
          <cell r="M814">
            <v>207</v>
          </cell>
          <cell r="N814">
            <v>169</v>
          </cell>
          <cell r="P814">
            <v>250</v>
          </cell>
          <cell r="Q814">
            <v>202</v>
          </cell>
          <cell r="R814">
            <v>129</v>
          </cell>
          <cell r="S814">
            <v>265</v>
          </cell>
          <cell r="U814">
            <v>85</v>
          </cell>
          <cell r="Z814">
            <v>36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13959708</v>
          </cell>
          <cell r="L818">
            <v>225702</v>
          </cell>
          <cell r="M818">
            <v>581125</v>
          </cell>
          <cell r="N818">
            <v>568612</v>
          </cell>
          <cell r="O818">
            <v>537952</v>
          </cell>
          <cell r="P818">
            <v>580590</v>
          </cell>
          <cell r="Q818">
            <v>637847</v>
          </cell>
          <cell r="R818">
            <v>666691</v>
          </cell>
          <cell r="S818">
            <v>625998</v>
          </cell>
          <cell r="T818">
            <v>669549</v>
          </cell>
          <cell r="U818">
            <v>650143</v>
          </cell>
          <cell r="V818">
            <v>488822</v>
          </cell>
          <cell r="W818">
            <v>546840</v>
          </cell>
          <cell r="X818">
            <v>495241</v>
          </cell>
          <cell r="Y818">
            <v>510232</v>
          </cell>
          <cell r="Z818">
            <v>427861</v>
          </cell>
          <cell r="AA818">
            <v>435522</v>
          </cell>
          <cell r="AB818">
            <v>465441</v>
          </cell>
          <cell r="AC818">
            <v>430696</v>
          </cell>
          <cell r="AD818">
            <v>516998</v>
          </cell>
          <cell r="AE818">
            <v>456220</v>
          </cell>
          <cell r="AF818">
            <v>458167</v>
          </cell>
          <cell r="AG818">
            <v>381371</v>
          </cell>
          <cell r="AH818">
            <v>364640</v>
          </cell>
          <cell r="AI818">
            <v>408919</v>
          </cell>
          <cell r="AJ818">
            <v>400236</v>
          </cell>
          <cell r="AK818">
            <v>437704</v>
          </cell>
          <cell r="AL818">
            <v>427361</v>
          </cell>
          <cell r="AM818">
            <v>413438</v>
          </cell>
          <cell r="AN818">
            <v>149790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814626</v>
          </cell>
          <cell r="L819">
            <v>24478</v>
          </cell>
          <cell r="M819">
            <v>68774</v>
          </cell>
          <cell r="N819">
            <v>60175</v>
          </cell>
          <cell r="O819">
            <v>50926</v>
          </cell>
          <cell r="P819">
            <v>53677</v>
          </cell>
          <cell r="Q819">
            <v>54088</v>
          </cell>
          <cell r="R819">
            <v>44275</v>
          </cell>
          <cell r="S819">
            <v>50892</v>
          </cell>
          <cell r="T819">
            <v>61146</v>
          </cell>
          <cell r="U819">
            <v>57976</v>
          </cell>
          <cell r="V819">
            <v>35987</v>
          </cell>
          <cell r="W819">
            <v>45572</v>
          </cell>
          <cell r="X819">
            <v>31063</v>
          </cell>
          <cell r="Y819">
            <v>25297</v>
          </cell>
          <cell r="Z819">
            <v>25934</v>
          </cell>
          <cell r="AA819">
            <v>16905</v>
          </cell>
          <cell r="AB819">
            <v>15657</v>
          </cell>
          <cell r="AC819">
            <v>16161</v>
          </cell>
          <cell r="AD819">
            <v>16584</v>
          </cell>
          <cell r="AE819">
            <v>11577</v>
          </cell>
          <cell r="AF819">
            <v>9297</v>
          </cell>
          <cell r="AG819">
            <v>4645</v>
          </cell>
          <cell r="AH819">
            <v>6808</v>
          </cell>
          <cell r="AI819">
            <v>3978</v>
          </cell>
          <cell r="AJ819">
            <v>6705</v>
          </cell>
          <cell r="AK819">
            <v>4648</v>
          </cell>
          <cell r="AL819">
            <v>6220</v>
          </cell>
          <cell r="AM819">
            <v>4489</v>
          </cell>
          <cell r="AN819">
            <v>692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5215609</v>
          </cell>
          <cell r="L820">
            <v>92685</v>
          </cell>
          <cell r="M820">
            <v>214074</v>
          </cell>
          <cell r="N820">
            <v>214945</v>
          </cell>
          <cell r="O820">
            <v>209249</v>
          </cell>
          <cell r="P820">
            <v>221465</v>
          </cell>
          <cell r="Q820">
            <v>253729</v>
          </cell>
          <cell r="R820">
            <v>296288</v>
          </cell>
          <cell r="S820">
            <v>274476</v>
          </cell>
          <cell r="T820">
            <v>325687</v>
          </cell>
          <cell r="U820">
            <v>317983</v>
          </cell>
          <cell r="V820">
            <v>226807</v>
          </cell>
          <cell r="W820">
            <v>262165</v>
          </cell>
          <cell r="X820">
            <v>233111</v>
          </cell>
          <cell r="Y820">
            <v>211812</v>
          </cell>
          <cell r="Z820">
            <v>158284</v>
          </cell>
          <cell r="AA820">
            <v>166248</v>
          </cell>
          <cell r="AB820">
            <v>148554</v>
          </cell>
          <cell r="AC820">
            <v>150327</v>
          </cell>
          <cell r="AD820">
            <v>158840</v>
          </cell>
          <cell r="AE820">
            <v>144302</v>
          </cell>
          <cell r="AF820">
            <v>131667</v>
          </cell>
          <cell r="AG820">
            <v>104645</v>
          </cell>
          <cell r="AH820">
            <v>105483</v>
          </cell>
          <cell r="AI820">
            <v>118435</v>
          </cell>
          <cell r="AJ820">
            <v>110377</v>
          </cell>
          <cell r="AK820">
            <v>133743</v>
          </cell>
          <cell r="AL820">
            <v>106417</v>
          </cell>
          <cell r="AM820">
            <v>96304</v>
          </cell>
          <cell r="AN820">
            <v>27507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452927</v>
          </cell>
          <cell r="L821">
            <v>6306</v>
          </cell>
          <cell r="M821">
            <v>15136</v>
          </cell>
          <cell r="N821">
            <v>29637</v>
          </cell>
          <cell r="O821">
            <v>32953</v>
          </cell>
          <cell r="P821">
            <v>18381</v>
          </cell>
          <cell r="Q821">
            <v>24746</v>
          </cell>
          <cell r="R821">
            <v>33541</v>
          </cell>
          <cell r="S821">
            <v>28492</v>
          </cell>
          <cell r="T821">
            <v>29019</v>
          </cell>
          <cell r="U821">
            <v>23478</v>
          </cell>
          <cell r="V821">
            <v>23416</v>
          </cell>
          <cell r="W821">
            <v>17500</v>
          </cell>
          <cell r="X821">
            <v>16145</v>
          </cell>
          <cell r="Y821">
            <v>16416</v>
          </cell>
          <cell r="Z821">
            <v>13326</v>
          </cell>
          <cell r="AA821">
            <v>14897</v>
          </cell>
          <cell r="AB821">
            <v>9598</v>
          </cell>
          <cell r="AC821">
            <v>20309</v>
          </cell>
          <cell r="AD821">
            <v>11551</v>
          </cell>
          <cell r="AE821">
            <v>9509</v>
          </cell>
          <cell r="AF821">
            <v>17361</v>
          </cell>
          <cell r="AG821">
            <v>7414</v>
          </cell>
          <cell r="AH821">
            <v>2988</v>
          </cell>
          <cell r="AI821">
            <v>974</v>
          </cell>
          <cell r="AJ821">
            <v>5925</v>
          </cell>
          <cell r="AK821">
            <v>8440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4444606</v>
          </cell>
          <cell r="L822">
            <v>23215</v>
          </cell>
          <cell r="M822">
            <v>184394</v>
          </cell>
          <cell r="N822">
            <v>231117</v>
          </cell>
          <cell r="O822">
            <v>276666</v>
          </cell>
          <cell r="P822">
            <v>172136</v>
          </cell>
          <cell r="Q822">
            <v>136477</v>
          </cell>
          <cell r="R822">
            <v>141558</v>
          </cell>
          <cell r="S822">
            <v>188809</v>
          </cell>
          <cell r="T822">
            <v>262086</v>
          </cell>
          <cell r="U822">
            <v>228751</v>
          </cell>
          <cell r="V822">
            <v>201837</v>
          </cell>
          <cell r="W822">
            <v>164731</v>
          </cell>
          <cell r="X822">
            <v>153837</v>
          </cell>
          <cell r="Y822">
            <v>159568</v>
          </cell>
          <cell r="Z822">
            <v>194504</v>
          </cell>
          <cell r="AA822">
            <v>202529</v>
          </cell>
          <cell r="AB822">
            <v>138876</v>
          </cell>
          <cell r="AC822">
            <v>181658</v>
          </cell>
          <cell r="AD822">
            <v>206401</v>
          </cell>
          <cell r="AE822">
            <v>194712</v>
          </cell>
          <cell r="AF822">
            <v>125392</v>
          </cell>
          <cell r="AG822">
            <v>104316</v>
          </cell>
          <cell r="AH822">
            <v>68403</v>
          </cell>
          <cell r="AI822">
            <v>63661</v>
          </cell>
          <cell r="AJ822">
            <v>54616</v>
          </cell>
          <cell r="AK822">
            <v>99395</v>
          </cell>
          <cell r="AL822">
            <v>118854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1997685</v>
          </cell>
          <cell r="L823">
            <v>32557</v>
          </cell>
          <cell r="M823">
            <v>86885</v>
          </cell>
          <cell r="N823">
            <v>78173</v>
          </cell>
          <cell r="O823">
            <v>82461</v>
          </cell>
          <cell r="P823">
            <v>59984</v>
          </cell>
          <cell r="Q823">
            <v>74596</v>
          </cell>
          <cell r="R823">
            <v>86716</v>
          </cell>
          <cell r="S823">
            <v>98125</v>
          </cell>
          <cell r="T823">
            <v>122170</v>
          </cell>
          <cell r="U823">
            <v>126783</v>
          </cell>
          <cell r="V823">
            <v>78755</v>
          </cell>
          <cell r="W823">
            <v>79016</v>
          </cell>
          <cell r="X823">
            <v>81677</v>
          </cell>
          <cell r="Y823">
            <v>73768</v>
          </cell>
          <cell r="Z823">
            <v>85060</v>
          </cell>
          <cell r="AA823">
            <v>94317</v>
          </cell>
          <cell r="AB823">
            <v>78087</v>
          </cell>
          <cell r="AC823">
            <v>67214</v>
          </cell>
          <cell r="AD823">
            <v>69090</v>
          </cell>
          <cell r="AE823">
            <v>60527</v>
          </cell>
          <cell r="AF823">
            <v>66714</v>
          </cell>
          <cell r="AG823">
            <v>48631</v>
          </cell>
          <cell r="AH823">
            <v>40132</v>
          </cell>
          <cell r="AI823">
            <v>45594</v>
          </cell>
          <cell r="AJ823">
            <v>38022</v>
          </cell>
          <cell r="AK823">
            <v>40490</v>
          </cell>
          <cell r="AL823">
            <v>34373</v>
          </cell>
          <cell r="AM823">
            <v>43120</v>
          </cell>
          <cell r="AN823">
            <v>24648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435</v>
          </cell>
          <cell r="N825">
            <v>110</v>
          </cell>
          <cell r="Q825">
            <v>55</v>
          </cell>
          <cell r="S825">
            <v>128</v>
          </cell>
          <cell r="T825">
            <v>142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983</v>
          </cell>
          <cell r="M826">
            <v>130</v>
          </cell>
          <cell r="N826">
            <v>218</v>
          </cell>
          <cell r="R826">
            <v>95</v>
          </cell>
          <cell r="S826">
            <v>216</v>
          </cell>
          <cell r="U826">
            <v>145</v>
          </cell>
          <cell r="V826">
            <v>179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98</v>
          </cell>
          <cell r="T829">
            <v>98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344</v>
          </cell>
          <cell r="V834">
            <v>211</v>
          </cell>
          <cell r="AD834">
            <v>133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60</v>
          </cell>
          <cell r="AB835">
            <v>60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734</v>
          </cell>
          <cell r="S837">
            <v>175</v>
          </cell>
          <cell r="AK837">
            <v>500</v>
          </cell>
          <cell r="AN837">
            <v>59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602</v>
          </cell>
          <cell r="M838">
            <v>73</v>
          </cell>
          <cell r="P838">
            <v>495</v>
          </cell>
          <cell r="AL838">
            <v>34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9677320</v>
          </cell>
          <cell r="L842">
            <v>113941</v>
          </cell>
          <cell r="M842">
            <v>383110</v>
          </cell>
          <cell r="N842">
            <v>383990</v>
          </cell>
          <cell r="O842">
            <v>342169</v>
          </cell>
          <cell r="P842">
            <v>367401</v>
          </cell>
          <cell r="Q842">
            <v>395254</v>
          </cell>
          <cell r="R842">
            <v>470048</v>
          </cell>
          <cell r="S842">
            <v>451785</v>
          </cell>
          <cell r="T842">
            <v>478350</v>
          </cell>
          <cell r="U842">
            <v>506889</v>
          </cell>
          <cell r="V842">
            <v>368879</v>
          </cell>
          <cell r="W842">
            <v>419415</v>
          </cell>
          <cell r="X842">
            <v>378489</v>
          </cell>
          <cell r="Y842">
            <v>357529</v>
          </cell>
          <cell r="Z842">
            <v>319154</v>
          </cell>
          <cell r="AA842">
            <v>312308</v>
          </cell>
          <cell r="AB842">
            <v>305240</v>
          </cell>
          <cell r="AC842">
            <v>269131</v>
          </cell>
          <cell r="AD842">
            <v>299253</v>
          </cell>
          <cell r="AE842">
            <v>326965</v>
          </cell>
          <cell r="AF842">
            <v>291349</v>
          </cell>
          <cell r="AG842">
            <v>273521</v>
          </cell>
          <cell r="AH842">
            <v>285088</v>
          </cell>
          <cell r="AI842">
            <v>299319</v>
          </cell>
          <cell r="AJ842">
            <v>276261</v>
          </cell>
          <cell r="AK842">
            <v>305414</v>
          </cell>
          <cell r="AL842">
            <v>314343</v>
          </cell>
          <cell r="AM842">
            <v>264007</v>
          </cell>
          <cell r="AN842">
            <v>118718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247656</v>
          </cell>
          <cell r="L843">
            <v>8430</v>
          </cell>
          <cell r="M843">
            <v>37737</v>
          </cell>
          <cell r="N843">
            <v>21141</v>
          </cell>
          <cell r="O843">
            <v>20904</v>
          </cell>
          <cell r="P843">
            <v>13105</v>
          </cell>
          <cell r="Q843">
            <v>11558</v>
          </cell>
          <cell r="R843">
            <v>14865</v>
          </cell>
          <cell r="S843">
            <v>16989</v>
          </cell>
          <cell r="T843">
            <v>13456</v>
          </cell>
          <cell r="U843">
            <v>14148</v>
          </cell>
          <cell r="V843">
            <v>6614</v>
          </cell>
          <cell r="W843">
            <v>7858</v>
          </cell>
          <cell r="X843">
            <v>8649</v>
          </cell>
          <cell r="Y843">
            <v>2995</v>
          </cell>
          <cell r="Z843">
            <v>4829</v>
          </cell>
          <cell r="AA843">
            <v>3123</v>
          </cell>
          <cell r="AB843">
            <v>3172</v>
          </cell>
          <cell r="AC843">
            <v>6064</v>
          </cell>
          <cell r="AD843">
            <v>4495</v>
          </cell>
          <cell r="AE843">
            <v>3076</v>
          </cell>
          <cell r="AF843">
            <v>4460</v>
          </cell>
          <cell r="AG843">
            <v>3228</v>
          </cell>
          <cell r="AH843">
            <v>2213</v>
          </cell>
          <cell r="AI843">
            <v>4993</v>
          </cell>
          <cell r="AJ843">
            <v>1210</v>
          </cell>
          <cell r="AK843">
            <v>3885</v>
          </cell>
          <cell r="AL843">
            <v>1417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2317710</v>
          </cell>
          <cell r="L844">
            <v>44235</v>
          </cell>
          <cell r="M844">
            <v>100458</v>
          </cell>
          <cell r="N844">
            <v>99421</v>
          </cell>
          <cell r="O844">
            <v>89831</v>
          </cell>
          <cell r="P844">
            <v>99591</v>
          </cell>
          <cell r="Q844">
            <v>109069</v>
          </cell>
          <cell r="R844">
            <v>128761</v>
          </cell>
          <cell r="S844">
            <v>132743</v>
          </cell>
          <cell r="T844">
            <v>154909</v>
          </cell>
          <cell r="U844">
            <v>147385</v>
          </cell>
          <cell r="V844">
            <v>113372</v>
          </cell>
          <cell r="W844">
            <v>116357</v>
          </cell>
          <cell r="X844">
            <v>110689</v>
          </cell>
          <cell r="Y844">
            <v>95950</v>
          </cell>
          <cell r="Z844">
            <v>79423</v>
          </cell>
          <cell r="AA844">
            <v>89413</v>
          </cell>
          <cell r="AB844">
            <v>81062</v>
          </cell>
          <cell r="AC844">
            <v>67747</v>
          </cell>
          <cell r="AD844">
            <v>69023</v>
          </cell>
          <cell r="AE844">
            <v>58117</v>
          </cell>
          <cell r="AF844">
            <v>51227</v>
          </cell>
          <cell r="AG844">
            <v>42224</v>
          </cell>
          <cell r="AH844">
            <v>40127</v>
          </cell>
          <cell r="AI844">
            <v>39698</v>
          </cell>
          <cell r="AJ844">
            <v>30515</v>
          </cell>
          <cell r="AK844">
            <v>40333</v>
          </cell>
          <cell r="AL844">
            <v>34474</v>
          </cell>
          <cell r="AM844">
            <v>37250</v>
          </cell>
          <cell r="AN844">
            <v>14306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168593</v>
          </cell>
          <cell r="L845">
            <v>1563</v>
          </cell>
          <cell r="M845">
            <v>2718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21092</v>
          </cell>
          <cell r="T845">
            <v>19995</v>
          </cell>
          <cell r="U845">
            <v>19230</v>
          </cell>
          <cell r="V845">
            <v>9058</v>
          </cell>
          <cell r="W845">
            <v>3896</v>
          </cell>
          <cell r="X845">
            <v>3732</v>
          </cell>
          <cell r="Y845">
            <v>6827</v>
          </cell>
          <cell r="Z845">
            <v>3520</v>
          </cell>
          <cell r="AA845">
            <v>5362</v>
          </cell>
          <cell r="AB845">
            <v>4084</v>
          </cell>
          <cell r="AC845">
            <v>6726</v>
          </cell>
          <cell r="AD845">
            <v>3796</v>
          </cell>
          <cell r="AE845">
            <v>3930</v>
          </cell>
          <cell r="AF845">
            <v>3630</v>
          </cell>
          <cell r="AG845">
            <v>1003</v>
          </cell>
          <cell r="AH845">
            <v>1390</v>
          </cell>
          <cell r="AI845">
            <v>1040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1948224</v>
          </cell>
          <cell r="L846">
            <v>8609</v>
          </cell>
          <cell r="M846">
            <v>150869</v>
          </cell>
          <cell r="N846">
            <v>156017</v>
          </cell>
          <cell r="O846">
            <v>152831</v>
          </cell>
          <cell r="P846">
            <v>117408</v>
          </cell>
          <cell r="Q846">
            <v>67417</v>
          </cell>
          <cell r="R846">
            <v>126348</v>
          </cell>
          <cell r="S846">
            <v>155327</v>
          </cell>
          <cell r="T846">
            <v>116709</v>
          </cell>
          <cell r="U846">
            <v>97841</v>
          </cell>
          <cell r="V846">
            <v>78942</v>
          </cell>
          <cell r="W846">
            <v>48116</v>
          </cell>
          <cell r="X846">
            <v>82790</v>
          </cell>
          <cell r="Y846">
            <v>58775</v>
          </cell>
          <cell r="Z846">
            <v>49249</v>
          </cell>
          <cell r="AA846">
            <v>46542</v>
          </cell>
          <cell r="AB846">
            <v>60397</v>
          </cell>
          <cell r="AC846">
            <v>50743</v>
          </cell>
          <cell r="AD846">
            <v>76427</v>
          </cell>
          <cell r="AE846">
            <v>56069</v>
          </cell>
          <cell r="AF846">
            <v>32159</v>
          </cell>
          <cell r="AG846">
            <v>25729</v>
          </cell>
          <cell r="AH846">
            <v>35472</v>
          </cell>
          <cell r="AI846">
            <v>5926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903925</v>
          </cell>
          <cell r="L847">
            <v>6509</v>
          </cell>
          <cell r="M847">
            <v>39711</v>
          </cell>
          <cell r="N847">
            <v>47561</v>
          </cell>
          <cell r="O847">
            <v>35496</v>
          </cell>
          <cell r="P847">
            <v>27409</v>
          </cell>
          <cell r="Q847">
            <v>37705</v>
          </cell>
          <cell r="R847">
            <v>43023</v>
          </cell>
          <cell r="S847">
            <v>56020</v>
          </cell>
          <cell r="T847">
            <v>58496</v>
          </cell>
          <cell r="U847">
            <v>76796</v>
          </cell>
          <cell r="V847">
            <v>48642</v>
          </cell>
          <cell r="W847">
            <v>46947</v>
          </cell>
          <cell r="X847">
            <v>31516</v>
          </cell>
          <cell r="Y847">
            <v>35790</v>
          </cell>
          <cell r="Z847">
            <v>44604</v>
          </cell>
          <cell r="AA847">
            <v>42310</v>
          </cell>
          <cell r="AB847">
            <v>32161</v>
          </cell>
          <cell r="AC847">
            <v>30691</v>
          </cell>
          <cell r="AD847">
            <v>21692</v>
          </cell>
          <cell r="AE847">
            <v>25785</v>
          </cell>
          <cell r="AF847">
            <v>20436</v>
          </cell>
          <cell r="AG847">
            <v>23095</v>
          </cell>
          <cell r="AH847">
            <v>10814</v>
          </cell>
          <cell r="AI847">
            <v>7894</v>
          </cell>
          <cell r="AJ847">
            <v>6944</v>
          </cell>
          <cell r="AK847">
            <v>9488</v>
          </cell>
          <cell r="AL847">
            <v>9623</v>
          </cell>
          <cell r="AM847">
            <v>13325</v>
          </cell>
          <cell r="AN847">
            <v>13442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706</v>
          </cell>
          <cell r="N849">
            <v>232</v>
          </cell>
          <cell r="P849">
            <v>203</v>
          </cell>
          <cell r="AB849">
            <v>271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1017</v>
          </cell>
          <cell r="O850">
            <v>196</v>
          </cell>
          <cell r="Q850">
            <v>280</v>
          </cell>
          <cell r="R850">
            <v>131</v>
          </cell>
          <cell r="T850">
            <v>146</v>
          </cell>
          <cell r="W850">
            <v>203</v>
          </cell>
          <cell r="AK850">
            <v>61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159</v>
          </cell>
          <cell r="P853">
            <v>39</v>
          </cell>
          <cell r="Q853">
            <v>73</v>
          </cell>
          <cell r="R853">
            <v>47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733</v>
          </cell>
          <cell r="P858">
            <v>134</v>
          </cell>
          <cell r="Q858">
            <v>127</v>
          </cell>
          <cell r="U858">
            <v>358</v>
          </cell>
          <cell r="W858">
            <v>114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244</v>
          </cell>
          <cell r="U859">
            <v>244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606</v>
          </cell>
          <cell r="M861">
            <v>136</v>
          </cell>
          <cell r="O861">
            <v>113</v>
          </cell>
          <cell r="Q861">
            <v>357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605</v>
          </cell>
          <cell r="O862">
            <v>164</v>
          </cell>
          <cell r="P862">
            <v>243</v>
          </cell>
          <cell r="Q862">
            <v>90</v>
          </cell>
          <cell r="S862">
            <v>62</v>
          </cell>
          <cell r="Z862">
            <v>46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12882717</v>
          </cell>
          <cell r="L866">
            <v>150526</v>
          </cell>
          <cell r="M866">
            <v>479007</v>
          </cell>
          <cell r="N866">
            <v>521438</v>
          </cell>
          <cell r="O866">
            <v>508904</v>
          </cell>
          <cell r="P866">
            <v>503666</v>
          </cell>
          <cell r="Q866">
            <v>522241</v>
          </cell>
          <cell r="R866">
            <v>590845</v>
          </cell>
          <cell r="S866">
            <v>581630</v>
          </cell>
          <cell r="T866">
            <v>597147</v>
          </cell>
          <cell r="U866">
            <v>631354</v>
          </cell>
          <cell r="V866">
            <v>456127</v>
          </cell>
          <cell r="W866">
            <v>471334</v>
          </cell>
          <cell r="X866">
            <v>483235</v>
          </cell>
          <cell r="Y866">
            <v>449629</v>
          </cell>
          <cell r="Z866">
            <v>400465</v>
          </cell>
          <cell r="AA866">
            <v>382958</v>
          </cell>
          <cell r="AB866">
            <v>380179</v>
          </cell>
          <cell r="AC866">
            <v>437083</v>
          </cell>
          <cell r="AD866">
            <v>435265</v>
          </cell>
          <cell r="AE866">
            <v>444011</v>
          </cell>
          <cell r="AF866">
            <v>451257</v>
          </cell>
          <cell r="AG866">
            <v>400563</v>
          </cell>
          <cell r="AH866">
            <v>373257</v>
          </cell>
          <cell r="AI866">
            <v>396284</v>
          </cell>
          <cell r="AJ866">
            <v>350635</v>
          </cell>
          <cell r="AK866">
            <v>450979</v>
          </cell>
          <cell r="AL866">
            <v>444260</v>
          </cell>
          <cell r="AM866">
            <v>418679</v>
          </cell>
          <cell r="AN866">
            <v>169759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373184</v>
          </cell>
          <cell r="L867">
            <v>9074</v>
          </cell>
          <cell r="M867">
            <v>34304</v>
          </cell>
          <cell r="N867">
            <v>25996</v>
          </cell>
          <cell r="O867">
            <v>22207</v>
          </cell>
          <cell r="P867">
            <v>17943</v>
          </cell>
          <cell r="Q867">
            <v>19034</v>
          </cell>
          <cell r="R867">
            <v>20700</v>
          </cell>
          <cell r="S867">
            <v>23926</v>
          </cell>
          <cell r="T867">
            <v>21841</v>
          </cell>
          <cell r="U867">
            <v>17348</v>
          </cell>
          <cell r="V867">
            <v>24942</v>
          </cell>
          <cell r="W867">
            <v>11211</v>
          </cell>
          <cell r="X867">
            <v>10161</v>
          </cell>
          <cell r="Y867">
            <v>14612</v>
          </cell>
          <cell r="Z867">
            <v>7737</v>
          </cell>
          <cell r="AA867">
            <v>10624</v>
          </cell>
          <cell r="AB867">
            <v>8690</v>
          </cell>
          <cell r="AC867">
            <v>12789</v>
          </cell>
          <cell r="AD867">
            <v>8701</v>
          </cell>
          <cell r="AE867">
            <v>11395</v>
          </cell>
          <cell r="AF867">
            <v>5479</v>
          </cell>
          <cell r="AG867">
            <v>6864</v>
          </cell>
          <cell r="AH867">
            <v>7283</v>
          </cell>
          <cell r="AI867">
            <v>3671</v>
          </cell>
          <cell r="AJ867">
            <v>3282</v>
          </cell>
          <cell r="AK867">
            <v>4612</v>
          </cell>
          <cell r="AL867">
            <v>4117</v>
          </cell>
          <cell r="AM867">
            <v>3003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2957064</v>
          </cell>
          <cell r="L868">
            <v>44794</v>
          </cell>
          <cell r="M868">
            <v>109464</v>
          </cell>
          <cell r="N868">
            <v>114295</v>
          </cell>
          <cell r="O868">
            <v>106449</v>
          </cell>
          <cell r="P868">
            <v>102881</v>
          </cell>
          <cell r="Q868">
            <v>112783</v>
          </cell>
          <cell r="R868">
            <v>142491</v>
          </cell>
          <cell r="S868">
            <v>144239</v>
          </cell>
          <cell r="T868">
            <v>163420</v>
          </cell>
          <cell r="U868">
            <v>183796</v>
          </cell>
          <cell r="V868">
            <v>135917</v>
          </cell>
          <cell r="W868">
            <v>128823</v>
          </cell>
          <cell r="X868">
            <v>148114</v>
          </cell>
          <cell r="Y868">
            <v>134334</v>
          </cell>
          <cell r="Z868">
            <v>113457</v>
          </cell>
          <cell r="AA868">
            <v>108240</v>
          </cell>
          <cell r="AB868">
            <v>110116</v>
          </cell>
          <cell r="AC868">
            <v>109976</v>
          </cell>
          <cell r="AD868">
            <v>85548</v>
          </cell>
          <cell r="AE868">
            <v>78082</v>
          </cell>
          <cell r="AF868">
            <v>68321</v>
          </cell>
          <cell r="AG868">
            <v>49816</v>
          </cell>
          <cell r="AH868">
            <v>60643</v>
          </cell>
          <cell r="AI868">
            <v>73491</v>
          </cell>
          <cell r="AJ868">
            <v>58232</v>
          </cell>
          <cell r="AK868">
            <v>85369</v>
          </cell>
          <cell r="AL868">
            <v>94130</v>
          </cell>
          <cell r="AM868">
            <v>72131</v>
          </cell>
          <cell r="AN868">
            <v>17712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216558</v>
          </cell>
          <cell r="L869">
            <v>1036</v>
          </cell>
          <cell r="M869">
            <v>10654</v>
          </cell>
          <cell r="N869">
            <v>14564</v>
          </cell>
          <cell r="O869">
            <v>6404</v>
          </cell>
          <cell r="P869">
            <v>13724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786</v>
          </cell>
          <cell r="AI869">
            <v>1312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3414321</v>
          </cell>
          <cell r="L870">
            <v>22071</v>
          </cell>
          <cell r="M870">
            <v>148045</v>
          </cell>
          <cell r="N870">
            <v>208251</v>
          </cell>
          <cell r="O870">
            <v>194853</v>
          </cell>
          <cell r="P870">
            <v>150480</v>
          </cell>
          <cell r="Q870">
            <v>146707</v>
          </cell>
          <cell r="R870">
            <v>178279</v>
          </cell>
          <cell r="S870">
            <v>210574</v>
          </cell>
          <cell r="T870">
            <v>168464</v>
          </cell>
          <cell r="U870">
            <v>129011</v>
          </cell>
          <cell r="V870">
            <v>117099</v>
          </cell>
          <cell r="W870">
            <v>118230</v>
          </cell>
          <cell r="X870">
            <v>134614</v>
          </cell>
          <cell r="Y870">
            <v>121048</v>
          </cell>
          <cell r="Z870">
            <v>113267</v>
          </cell>
          <cell r="AA870">
            <v>165439</v>
          </cell>
          <cell r="AB870">
            <v>127587</v>
          </cell>
          <cell r="AC870">
            <v>102959</v>
          </cell>
          <cell r="AD870">
            <v>147928</v>
          </cell>
          <cell r="AE870">
            <v>126241</v>
          </cell>
          <cell r="AF870">
            <v>107590</v>
          </cell>
          <cell r="AG870">
            <v>78952</v>
          </cell>
          <cell r="AH870">
            <v>112286</v>
          </cell>
          <cell r="AI870">
            <v>35816</v>
          </cell>
          <cell r="AJ870">
            <v>56657</v>
          </cell>
          <cell r="AK870">
            <v>37450</v>
          </cell>
          <cell r="AL870">
            <v>57779</v>
          </cell>
          <cell r="AM870">
            <v>25927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1555167</v>
          </cell>
          <cell r="L871">
            <v>24814</v>
          </cell>
          <cell r="M871">
            <v>74149</v>
          </cell>
          <cell r="N871">
            <v>69523</v>
          </cell>
          <cell r="O871">
            <v>71848</v>
          </cell>
          <cell r="P871">
            <v>83684</v>
          </cell>
          <cell r="Q871">
            <v>108068</v>
          </cell>
          <cell r="R871">
            <v>105806</v>
          </cell>
          <cell r="S871">
            <v>82193</v>
          </cell>
          <cell r="T871">
            <v>80389</v>
          </cell>
          <cell r="U871">
            <v>89932</v>
          </cell>
          <cell r="V871">
            <v>77338</v>
          </cell>
          <cell r="W871">
            <v>74819</v>
          </cell>
          <cell r="X871">
            <v>99810</v>
          </cell>
          <cell r="Y871">
            <v>79617</v>
          </cell>
          <cell r="Z871">
            <v>71265</v>
          </cell>
          <cell r="AA871">
            <v>47349</v>
          </cell>
          <cell r="AB871">
            <v>50504</v>
          </cell>
          <cell r="AC871">
            <v>39160</v>
          </cell>
          <cell r="AD871">
            <v>43302</v>
          </cell>
          <cell r="AE871">
            <v>34756</v>
          </cell>
          <cell r="AF871">
            <v>28454</v>
          </cell>
          <cell r="AG871">
            <v>32842</v>
          </cell>
          <cell r="AH871">
            <v>17741</v>
          </cell>
          <cell r="AI871">
            <v>14350</v>
          </cell>
          <cell r="AJ871">
            <v>7843</v>
          </cell>
          <cell r="AK871">
            <v>18149</v>
          </cell>
          <cell r="AL871">
            <v>14242</v>
          </cell>
          <cell r="AM871">
            <v>8864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34</v>
          </cell>
          <cell r="AF872">
            <v>34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1010</v>
          </cell>
          <cell r="Q873">
            <v>260</v>
          </cell>
          <cell r="S873">
            <v>51</v>
          </cell>
          <cell r="AD873">
            <v>699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1607</v>
          </cell>
          <cell r="P874">
            <v>202</v>
          </cell>
          <cell r="Q874">
            <v>212</v>
          </cell>
          <cell r="R874">
            <v>759</v>
          </cell>
          <cell r="S874">
            <v>114</v>
          </cell>
          <cell r="T874">
            <v>76</v>
          </cell>
          <cell r="W874">
            <v>36</v>
          </cell>
          <cell r="AA874">
            <v>208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36</v>
          </cell>
          <cell r="P875">
            <v>36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347</v>
          </cell>
          <cell r="Q877">
            <v>229</v>
          </cell>
          <cell r="S877">
            <v>118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1005</v>
          </cell>
          <cell r="Q882">
            <v>215</v>
          </cell>
          <cell r="R882">
            <v>214</v>
          </cell>
          <cell r="S882">
            <v>200</v>
          </cell>
          <cell r="U882">
            <v>307</v>
          </cell>
          <cell r="AD882">
            <v>69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207</v>
          </cell>
          <cell r="AA883">
            <v>207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48</v>
          </cell>
          <cell r="M885">
            <v>48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598</v>
          </cell>
          <cell r="O886">
            <v>65</v>
          </cell>
          <cell r="Q886">
            <v>238</v>
          </cell>
          <cell r="R886">
            <v>33</v>
          </cell>
          <cell r="W886">
            <v>21</v>
          </cell>
          <cell r="AA886">
            <v>122</v>
          </cell>
          <cell r="AB886">
            <v>119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17361120</v>
          </cell>
          <cell r="L890">
            <v>267060</v>
          </cell>
          <cell r="M890">
            <v>709714</v>
          </cell>
          <cell r="N890">
            <v>692667</v>
          </cell>
          <cell r="O890">
            <v>614719</v>
          </cell>
          <cell r="P890">
            <v>674751</v>
          </cell>
          <cell r="Q890">
            <v>703521</v>
          </cell>
          <cell r="R890">
            <v>826565</v>
          </cell>
          <cell r="S890">
            <v>768545</v>
          </cell>
          <cell r="T890">
            <v>860418</v>
          </cell>
          <cell r="U890">
            <v>798874</v>
          </cell>
          <cell r="V890">
            <v>613391</v>
          </cell>
          <cell r="W890">
            <v>695184</v>
          </cell>
          <cell r="X890">
            <v>643918</v>
          </cell>
          <cell r="Y890">
            <v>624425</v>
          </cell>
          <cell r="Z890">
            <v>560650</v>
          </cell>
          <cell r="AA890">
            <v>619445</v>
          </cell>
          <cell r="AB890">
            <v>555006</v>
          </cell>
          <cell r="AC890">
            <v>579709</v>
          </cell>
          <cell r="AD890">
            <v>630246</v>
          </cell>
          <cell r="AE890">
            <v>600311</v>
          </cell>
          <cell r="AF890">
            <v>608358</v>
          </cell>
          <cell r="AG890">
            <v>473801</v>
          </cell>
          <cell r="AH890">
            <v>475698</v>
          </cell>
          <cell r="AI890">
            <v>513379</v>
          </cell>
          <cell r="AJ890">
            <v>498066</v>
          </cell>
          <cell r="AK890">
            <v>562755</v>
          </cell>
          <cell r="AL890">
            <v>527621</v>
          </cell>
          <cell r="AM890">
            <v>479599</v>
          </cell>
          <cell r="AN890">
            <v>182313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550262</v>
          </cell>
          <cell r="L891">
            <v>18394</v>
          </cell>
          <cell r="M891">
            <v>56392</v>
          </cell>
          <cell r="N891">
            <v>44873</v>
          </cell>
          <cell r="O891">
            <v>33996</v>
          </cell>
          <cell r="P891">
            <v>31444</v>
          </cell>
          <cell r="Q891">
            <v>33701</v>
          </cell>
          <cell r="R891">
            <v>30066</v>
          </cell>
          <cell r="S891">
            <v>30512</v>
          </cell>
          <cell r="T891">
            <v>34834</v>
          </cell>
          <cell r="U891">
            <v>28215</v>
          </cell>
          <cell r="V891">
            <v>21253</v>
          </cell>
          <cell r="W891">
            <v>22724</v>
          </cell>
          <cell r="X891">
            <v>27032</v>
          </cell>
          <cell r="Y891">
            <v>18754</v>
          </cell>
          <cell r="Z891">
            <v>16222</v>
          </cell>
          <cell r="AA891">
            <v>10251</v>
          </cell>
          <cell r="AB891">
            <v>11973</v>
          </cell>
          <cell r="AC891">
            <v>11226</v>
          </cell>
          <cell r="AD891">
            <v>13237</v>
          </cell>
          <cell r="AE891">
            <v>14772</v>
          </cell>
          <cell r="AF891">
            <v>7503</v>
          </cell>
          <cell r="AG891">
            <v>4852</v>
          </cell>
          <cell r="AH891">
            <v>6975</v>
          </cell>
          <cell r="AI891">
            <v>5270</v>
          </cell>
          <cell r="AJ891">
            <v>4735</v>
          </cell>
          <cell r="AK891">
            <v>4942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3750339</v>
          </cell>
          <cell r="L892">
            <v>66459</v>
          </cell>
          <cell r="M892">
            <v>154555</v>
          </cell>
          <cell r="N892">
            <v>152226</v>
          </cell>
          <cell r="O892">
            <v>135944</v>
          </cell>
          <cell r="P892">
            <v>137834</v>
          </cell>
          <cell r="Q892">
            <v>152247</v>
          </cell>
          <cell r="R892">
            <v>173153</v>
          </cell>
          <cell r="S892">
            <v>172893</v>
          </cell>
          <cell r="T892">
            <v>224566</v>
          </cell>
          <cell r="U892">
            <v>205020</v>
          </cell>
          <cell r="V892">
            <v>168005</v>
          </cell>
          <cell r="W892">
            <v>196070</v>
          </cell>
          <cell r="X892">
            <v>183969</v>
          </cell>
          <cell r="Y892">
            <v>167429</v>
          </cell>
          <cell r="Z892">
            <v>136056</v>
          </cell>
          <cell r="AA892">
            <v>134293</v>
          </cell>
          <cell r="AB892">
            <v>125910</v>
          </cell>
          <cell r="AC892">
            <v>113683</v>
          </cell>
          <cell r="AD892">
            <v>130344</v>
          </cell>
          <cell r="AE892">
            <v>121017</v>
          </cell>
          <cell r="AF892">
            <v>108044</v>
          </cell>
          <cell r="AG892">
            <v>90503</v>
          </cell>
          <cell r="AH892">
            <v>82618</v>
          </cell>
          <cell r="AI892">
            <v>81996</v>
          </cell>
          <cell r="AJ892">
            <v>83408</v>
          </cell>
          <cell r="AK892">
            <v>84387</v>
          </cell>
          <cell r="AL892">
            <v>76711</v>
          </cell>
          <cell r="AM892">
            <v>71422</v>
          </cell>
          <cell r="AN892">
            <v>19577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256394</v>
          </cell>
          <cell r="L893">
            <v>4616</v>
          </cell>
          <cell r="M893">
            <v>14061</v>
          </cell>
          <cell r="N893">
            <v>19200</v>
          </cell>
          <cell r="O893">
            <v>13720</v>
          </cell>
          <cell r="P893">
            <v>7450</v>
          </cell>
          <cell r="Q893">
            <v>10545</v>
          </cell>
          <cell r="R893">
            <v>8888</v>
          </cell>
          <cell r="S893">
            <v>11409</v>
          </cell>
          <cell r="T893">
            <v>14169</v>
          </cell>
          <cell r="U893">
            <v>10935</v>
          </cell>
          <cell r="V893">
            <v>8264</v>
          </cell>
          <cell r="W893">
            <v>7432</v>
          </cell>
          <cell r="X893">
            <v>9494</v>
          </cell>
          <cell r="Y893">
            <v>15371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5830</v>
          </cell>
          <cell r="AE893">
            <v>4657</v>
          </cell>
          <cell r="AF893">
            <v>9115</v>
          </cell>
          <cell r="AG893">
            <v>8144</v>
          </cell>
          <cell r="AH893">
            <v>4091</v>
          </cell>
          <cell r="AI893">
            <v>1328</v>
          </cell>
          <cell r="AJ893">
            <v>2765</v>
          </cell>
          <cell r="AK893">
            <v>2259</v>
          </cell>
          <cell r="AL893">
            <v>6173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4799567</v>
          </cell>
          <cell r="L894">
            <v>33964</v>
          </cell>
          <cell r="M894">
            <v>293772</v>
          </cell>
          <cell r="N894">
            <v>287365</v>
          </cell>
          <cell r="O894">
            <v>283497</v>
          </cell>
          <cell r="P894">
            <v>194303</v>
          </cell>
          <cell r="Q894">
            <v>143181</v>
          </cell>
          <cell r="R894">
            <v>192479</v>
          </cell>
          <cell r="S894">
            <v>316877</v>
          </cell>
          <cell r="T894">
            <v>208140</v>
          </cell>
          <cell r="U894">
            <v>255998</v>
          </cell>
          <cell r="V894">
            <v>218140</v>
          </cell>
          <cell r="W894">
            <v>182767</v>
          </cell>
          <cell r="X894">
            <v>136720</v>
          </cell>
          <cell r="Y894">
            <v>161703</v>
          </cell>
          <cell r="Z894">
            <v>164492</v>
          </cell>
          <cell r="AA894">
            <v>177987</v>
          </cell>
          <cell r="AB894">
            <v>208032</v>
          </cell>
          <cell r="AC894">
            <v>205747</v>
          </cell>
          <cell r="AD894">
            <v>180681</v>
          </cell>
          <cell r="AE894">
            <v>172656</v>
          </cell>
          <cell r="AF894">
            <v>181056</v>
          </cell>
          <cell r="AG894">
            <v>114985</v>
          </cell>
          <cell r="AH894">
            <v>73569</v>
          </cell>
          <cell r="AI894">
            <v>75357</v>
          </cell>
          <cell r="AJ894">
            <v>63507</v>
          </cell>
          <cell r="AK894">
            <v>68274</v>
          </cell>
          <cell r="AL894">
            <v>62392</v>
          </cell>
          <cell r="AM894">
            <v>76755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1535723</v>
          </cell>
          <cell r="L895">
            <v>21867</v>
          </cell>
          <cell r="M895">
            <v>79932</v>
          </cell>
          <cell r="N895">
            <v>69838</v>
          </cell>
          <cell r="O895">
            <v>67598</v>
          </cell>
          <cell r="P895">
            <v>79065</v>
          </cell>
          <cell r="Q895">
            <v>74363</v>
          </cell>
          <cell r="R895">
            <v>86727</v>
          </cell>
          <cell r="S895">
            <v>95095</v>
          </cell>
          <cell r="T895">
            <v>89346</v>
          </cell>
          <cell r="U895">
            <v>83685</v>
          </cell>
          <cell r="V895">
            <v>82071</v>
          </cell>
          <cell r="W895">
            <v>74750</v>
          </cell>
          <cell r="X895">
            <v>61480</v>
          </cell>
          <cell r="Y895">
            <v>74865</v>
          </cell>
          <cell r="Z895">
            <v>61136</v>
          </cell>
          <cell r="AA895">
            <v>59494</v>
          </cell>
          <cell r="AB895">
            <v>67780</v>
          </cell>
          <cell r="AC895">
            <v>42961</v>
          </cell>
          <cell r="AD895">
            <v>49718</v>
          </cell>
          <cell r="AE895">
            <v>47558</v>
          </cell>
          <cell r="AF895">
            <v>40501</v>
          </cell>
          <cell r="AG895">
            <v>28240</v>
          </cell>
          <cell r="AH895">
            <v>10234</v>
          </cell>
          <cell r="AI895">
            <v>15652</v>
          </cell>
          <cell r="AJ895">
            <v>12357</v>
          </cell>
          <cell r="AK895">
            <v>18472</v>
          </cell>
          <cell r="AL895">
            <v>15121</v>
          </cell>
          <cell r="AM895">
            <v>18011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16</v>
          </cell>
          <cell r="T896">
            <v>16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876</v>
          </cell>
          <cell r="M897">
            <v>255</v>
          </cell>
          <cell r="N897">
            <v>161</v>
          </cell>
          <cell r="O897">
            <v>385</v>
          </cell>
          <cell r="T897">
            <v>75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880</v>
          </cell>
          <cell r="L898">
            <v>142</v>
          </cell>
          <cell r="M898">
            <v>184</v>
          </cell>
          <cell r="O898">
            <v>105</v>
          </cell>
          <cell r="P898">
            <v>154</v>
          </cell>
          <cell r="Q898">
            <v>104</v>
          </cell>
          <cell r="T898">
            <v>112</v>
          </cell>
          <cell r="AB898">
            <v>79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76</v>
          </cell>
          <cell r="N900">
            <v>76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275</v>
          </cell>
          <cell r="L901">
            <v>59</v>
          </cell>
          <cell r="Q901">
            <v>122</v>
          </cell>
          <cell r="T901">
            <v>94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1106</v>
          </cell>
          <cell r="M906">
            <v>200</v>
          </cell>
          <cell r="P906">
            <v>512</v>
          </cell>
          <cell r="Q906">
            <v>394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158</v>
          </cell>
          <cell r="AG907">
            <v>158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795</v>
          </cell>
          <cell r="M909">
            <v>174</v>
          </cell>
          <cell r="N909">
            <v>54</v>
          </cell>
          <cell r="O909">
            <v>248</v>
          </cell>
          <cell r="P909">
            <v>99</v>
          </cell>
          <cell r="Q909">
            <v>74</v>
          </cell>
          <cell r="T909">
            <v>146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569</v>
          </cell>
          <cell r="O910">
            <v>339</v>
          </cell>
          <cell r="P910">
            <v>230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7636086</v>
          </cell>
          <cell r="L914">
            <v>144053</v>
          </cell>
          <cell r="M914">
            <v>347325</v>
          </cell>
          <cell r="N914">
            <v>340690</v>
          </cell>
          <cell r="O914">
            <v>328135</v>
          </cell>
          <cell r="P914">
            <v>359775</v>
          </cell>
          <cell r="Q914">
            <v>390147</v>
          </cell>
          <cell r="R914">
            <v>456843</v>
          </cell>
          <cell r="S914">
            <v>411640</v>
          </cell>
          <cell r="T914">
            <v>414689</v>
          </cell>
          <cell r="U914">
            <v>368842</v>
          </cell>
          <cell r="V914">
            <v>263076</v>
          </cell>
          <cell r="W914">
            <v>278419</v>
          </cell>
          <cell r="X914">
            <v>281097</v>
          </cell>
          <cell r="Y914">
            <v>269556</v>
          </cell>
          <cell r="Z914">
            <v>235836</v>
          </cell>
          <cell r="AA914">
            <v>248887</v>
          </cell>
          <cell r="AB914">
            <v>227299</v>
          </cell>
          <cell r="AC914">
            <v>241362</v>
          </cell>
          <cell r="AD914">
            <v>226130</v>
          </cell>
          <cell r="AE914">
            <v>204724</v>
          </cell>
          <cell r="AF914">
            <v>203680</v>
          </cell>
          <cell r="AG914">
            <v>176831</v>
          </cell>
          <cell r="AH914">
            <v>184226</v>
          </cell>
          <cell r="AI914">
            <v>189474</v>
          </cell>
          <cell r="AJ914">
            <v>177010</v>
          </cell>
          <cell r="AK914">
            <v>199640</v>
          </cell>
          <cell r="AL914">
            <v>215530</v>
          </cell>
          <cell r="AM914">
            <v>186644</v>
          </cell>
          <cell r="AN914">
            <v>64526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249936</v>
          </cell>
          <cell r="L915">
            <v>9059</v>
          </cell>
          <cell r="M915">
            <v>30721</v>
          </cell>
          <cell r="N915">
            <v>22326</v>
          </cell>
          <cell r="O915">
            <v>24908</v>
          </cell>
          <cell r="P915">
            <v>21553</v>
          </cell>
          <cell r="Q915">
            <v>11667</v>
          </cell>
          <cell r="R915">
            <v>9396</v>
          </cell>
          <cell r="S915">
            <v>14858</v>
          </cell>
          <cell r="T915">
            <v>16004</v>
          </cell>
          <cell r="U915">
            <v>14759</v>
          </cell>
          <cell r="V915">
            <v>7994</v>
          </cell>
          <cell r="W915">
            <v>3559</v>
          </cell>
          <cell r="X915">
            <v>6763</v>
          </cell>
          <cell r="Y915">
            <v>8602</v>
          </cell>
          <cell r="Z915">
            <v>4920</v>
          </cell>
          <cell r="AA915">
            <v>5572</v>
          </cell>
          <cell r="AB915">
            <v>8721</v>
          </cell>
          <cell r="AC915">
            <v>7126</v>
          </cell>
          <cell r="AD915">
            <v>5549</v>
          </cell>
          <cell r="AE915">
            <v>4712</v>
          </cell>
          <cell r="AF915">
            <v>2289</v>
          </cell>
          <cell r="AG915">
            <v>1773</v>
          </cell>
          <cell r="AH915">
            <v>790</v>
          </cell>
          <cell r="AI915">
            <v>979</v>
          </cell>
          <cell r="AJ915">
            <v>1327</v>
          </cell>
          <cell r="AK915">
            <v>1243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2372074</v>
          </cell>
          <cell r="L916">
            <v>60664</v>
          </cell>
          <cell r="M916">
            <v>141321</v>
          </cell>
          <cell r="N916">
            <v>111635</v>
          </cell>
          <cell r="O916">
            <v>90859</v>
          </cell>
          <cell r="P916">
            <v>102250</v>
          </cell>
          <cell r="Q916">
            <v>119141</v>
          </cell>
          <cell r="R916">
            <v>120573</v>
          </cell>
          <cell r="S916">
            <v>121414</v>
          </cell>
          <cell r="T916">
            <v>142745</v>
          </cell>
          <cell r="U916">
            <v>138224</v>
          </cell>
          <cell r="V916">
            <v>115344</v>
          </cell>
          <cell r="W916">
            <v>122938</v>
          </cell>
          <cell r="X916">
            <v>116425</v>
          </cell>
          <cell r="Y916">
            <v>91133</v>
          </cell>
          <cell r="Z916">
            <v>68503</v>
          </cell>
          <cell r="AA916">
            <v>76685</v>
          </cell>
          <cell r="AB916">
            <v>80226</v>
          </cell>
          <cell r="AC916">
            <v>76202</v>
          </cell>
          <cell r="AD916">
            <v>80604</v>
          </cell>
          <cell r="AE916">
            <v>61948</v>
          </cell>
          <cell r="AF916">
            <v>48865</v>
          </cell>
          <cell r="AG916">
            <v>37148</v>
          </cell>
          <cell r="AH916">
            <v>42201</v>
          </cell>
          <cell r="AI916">
            <v>47623</v>
          </cell>
          <cell r="AJ916">
            <v>41176</v>
          </cell>
          <cell r="AK916">
            <v>39641</v>
          </cell>
          <cell r="AL916">
            <v>36743</v>
          </cell>
          <cell r="AM916">
            <v>28883</v>
          </cell>
          <cell r="AN916">
            <v>10960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95676</v>
          </cell>
          <cell r="L917">
            <v>1563</v>
          </cell>
          <cell r="M917">
            <v>4778</v>
          </cell>
          <cell r="N917">
            <v>7109</v>
          </cell>
          <cell r="O917">
            <v>9487</v>
          </cell>
          <cell r="P917">
            <v>3195</v>
          </cell>
          <cell r="Q917">
            <v>4067</v>
          </cell>
          <cell r="R917">
            <v>4303</v>
          </cell>
          <cell r="S917">
            <v>4211</v>
          </cell>
          <cell r="T917">
            <v>4833</v>
          </cell>
          <cell r="U917">
            <v>5216</v>
          </cell>
          <cell r="V917">
            <v>5091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2209</v>
          </cell>
          <cell r="AB917">
            <v>4211</v>
          </cell>
          <cell r="AC917">
            <v>3994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1117</v>
          </cell>
          <cell r="AJ917">
            <v>308</v>
          </cell>
          <cell r="AK917">
            <v>642</v>
          </cell>
          <cell r="AL917">
            <v>961</v>
          </cell>
          <cell r="AM917">
            <v>1138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2212050</v>
          </cell>
          <cell r="L918">
            <v>20556</v>
          </cell>
          <cell r="M918">
            <v>98205</v>
          </cell>
          <cell r="N918">
            <v>133277</v>
          </cell>
          <cell r="O918">
            <v>141245</v>
          </cell>
          <cell r="P918">
            <v>72304</v>
          </cell>
          <cell r="Q918">
            <v>114959</v>
          </cell>
          <cell r="R918">
            <v>84352</v>
          </cell>
          <cell r="S918">
            <v>93061</v>
          </cell>
          <cell r="T918">
            <v>81603</v>
          </cell>
          <cell r="U918">
            <v>104094</v>
          </cell>
          <cell r="V918">
            <v>101761</v>
          </cell>
          <cell r="W918">
            <v>97295</v>
          </cell>
          <cell r="X918">
            <v>72964</v>
          </cell>
          <cell r="Y918">
            <v>95284</v>
          </cell>
          <cell r="Z918">
            <v>118361</v>
          </cell>
          <cell r="AA918">
            <v>126375</v>
          </cell>
          <cell r="AB918">
            <v>90801</v>
          </cell>
          <cell r="AC918">
            <v>98562</v>
          </cell>
          <cell r="AD918">
            <v>91749</v>
          </cell>
          <cell r="AE918">
            <v>73886</v>
          </cell>
          <cell r="AF918">
            <v>66837</v>
          </cell>
          <cell r="AG918">
            <v>55686</v>
          </cell>
          <cell r="AH918">
            <v>28506</v>
          </cell>
          <cell r="AI918">
            <v>13398</v>
          </cell>
          <cell r="AJ918">
            <v>20382</v>
          </cell>
          <cell r="AK918">
            <v>26955</v>
          </cell>
          <cell r="AL918">
            <v>20675</v>
          </cell>
          <cell r="AM918">
            <v>53811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1425180</v>
          </cell>
          <cell r="L919">
            <v>25430</v>
          </cell>
          <cell r="M919">
            <v>60751</v>
          </cell>
          <cell r="N919">
            <v>74008</v>
          </cell>
          <cell r="O919">
            <v>52736</v>
          </cell>
          <cell r="P919">
            <v>46713</v>
          </cell>
          <cell r="Q919">
            <v>61037</v>
          </cell>
          <cell r="R919">
            <v>70136</v>
          </cell>
          <cell r="S919">
            <v>78825</v>
          </cell>
          <cell r="T919">
            <v>111468</v>
          </cell>
          <cell r="U919">
            <v>102834</v>
          </cell>
          <cell r="V919">
            <v>77849</v>
          </cell>
          <cell r="W919">
            <v>65841</v>
          </cell>
          <cell r="X919">
            <v>79990</v>
          </cell>
          <cell r="Y919">
            <v>68649</v>
          </cell>
          <cell r="Z919">
            <v>87467</v>
          </cell>
          <cell r="AA919">
            <v>77533</v>
          </cell>
          <cell r="AB919">
            <v>57792</v>
          </cell>
          <cell r="AC919">
            <v>39698</v>
          </cell>
          <cell r="AD919">
            <v>39276</v>
          </cell>
          <cell r="AE919">
            <v>38844</v>
          </cell>
          <cell r="AF919">
            <v>31675</v>
          </cell>
          <cell r="AG919">
            <v>16176</v>
          </cell>
          <cell r="AH919">
            <v>5916</v>
          </cell>
          <cell r="AI919">
            <v>8065</v>
          </cell>
          <cell r="AJ919">
            <v>11988</v>
          </cell>
          <cell r="AK919">
            <v>7767</v>
          </cell>
          <cell r="AL919">
            <v>15597</v>
          </cell>
          <cell r="AM919">
            <v>7693</v>
          </cell>
          <cell r="AN919">
            <v>3426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54</v>
          </cell>
          <cell r="O920">
            <v>32</v>
          </cell>
          <cell r="Y920">
            <v>22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885</v>
          </cell>
          <cell r="P921">
            <v>607</v>
          </cell>
          <cell r="R921">
            <v>120</v>
          </cell>
          <cell r="AK921">
            <v>158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558</v>
          </cell>
          <cell r="M922">
            <v>59</v>
          </cell>
          <cell r="R922">
            <v>73</v>
          </cell>
          <cell r="S922">
            <v>172</v>
          </cell>
          <cell r="Z922">
            <v>254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229</v>
          </cell>
          <cell r="M924">
            <v>229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303</v>
          </cell>
          <cell r="N930">
            <v>113</v>
          </cell>
          <cell r="P930">
            <v>190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77</v>
          </cell>
          <cell r="S932">
            <v>33</v>
          </cell>
          <cell r="T932">
            <v>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88</v>
          </cell>
          <cell r="O933">
            <v>49</v>
          </cell>
          <cell r="P933">
            <v>39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1658</v>
          </cell>
          <cell r="O934">
            <v>640</v>
          </cell>
          <cell r="R934">
            <v>154</v>
          </cell>
          <cell r="T934">
            <v>154</v>
          </cell>
          <cell r="Y934">
            <v>152</v>
          </cell>
          <cell r="AA934">
            <v>529</v>
          </cell>
          <cell r="AG934">
            <v>29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47574075</v>
          </cell>
          <cell r="L938">
            <v>957996</v>
          </cell>
          <cell r="M938">
            <v>2354212</v>
          </cell>
          <cell r="N938">
            <v>2352518</v>
          </cell>
          <cell r="O938">
            <v>2102443</v>
          </cell>
          <cell r="P938">
            <v>2177252</v>
          </cell>
          <cell r="Q938">
            <v>2162706</v>
          </cell>
          <cell r="R938">
            <v>2337885</v>
          </cell>
          <cell r="S938">
            <v>2014262</v>
          </cell>
          <cell r="T938">
            <v>2271582</v>
          </cell>
          <cell r="U938">
            <v>2089971</v>
          </cell>
          <cell r="V938">
            <v>1603292</v>
          </cell>
          <cell r="W938">
            <v>1741175</v>
          </cell>
          <cell r="X938">
            <v>1552139</v>
          </cell>
          <cell r="Y938">
            <v>1453591</v>
          </cell>
          <cell r="Z938">
            <v>1282249</v>
          </cell>
          <cell r="AA938">
            <v>1325948</v>
          </cell>
          <cell r="AB938">
            <v>1395381</v>
          </cell>
          <cell r="AC938">
            <v>1337031</v>
          </cell>
          <cell r="AD938">
            <v>1485102</v>
          </cell>
          <cell r="AE938">
            <v>1383826</v>
          </cell>
          <cell r="AF938">
            <v>1467333</v>
          </cell>
          <cell r="AG938">
            <v>1227522</v>
          </cell>
          <cell r="AH938">
            <v>1317026</v>
          </cell>
          <cell r="AI938">
            <v>1501149</v>
          </cell>
          <cell r="AJ938">
            <v>1478041</v>
          </cell>
          <cell r="AK938">
            <v>1628221</v>
          </cell>
          <cell r="AL938">
            <v>1585852</v>
          </cell>
          <cell r="AM938">
            <v>1475959</v>
          </cell>
          <cell r="AN938">
            <v>511738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1736084</v>
          </cell>
          <cell r="L939">
            <v>33852</v>
          </cell>
          <cell r="M939">
            <v>129752</v>
          </cell>
          <cell r="N939">
            <v>109899</v>
          </cell>
          <cell r="O939">
            <v>99439</v>
          </cell>
          <cell r="P939">
            <v>121920</v>
          </cell>
          <cell r="Q939">
            <v>84110</v>
          </cell>
          <cell r="R939">
            <v>102082</v>
          </cell>
          <cell r="S939">
            <v>92200</v>
          </cell>
          <cell r="T939">
            <v>87859</v>
          </cell>
          <cell r="U939">
            <v>123525</v>
          </cell>
          <cell r="V939">
            <v>76763</v>
          </cell>
          <cell r="W939">
            <v>63304</v>
          </cell>
          <cell r="X939">
            <v>64727</v>
          </cell>
          <cell r="Y939">
            <v>62992</v>
          </cell>
          <cell r="Z939">
            <v>66739</v>
          </cell>
          <cell r="AA939">
            <v>42908</v>
          </cell>
          <cell r="AB939">
            <v>40303</v>
          </cell>
          <cell r="AC939">
            <v>53093</v>
          </cell>
          <cell r="AD939">
            <v>49255</v>
          </cell>
          <cell r="AE939">
            <v>52924</v>
          </cell>
          <cell r="AF939">
            <v>27119</v>
          </cell>
          <cell r="AG939">
            <v>21429</v>
          </cell>
          <cell r="AH939">
            <v>22707</v>
          </cell>
          <cell r="AI939">
            <v>18992</v>
          </cell>
          <cell r="AJ939">
            <v>24806</v>
          </cell>
          <cell r="AK939">
            <v>25941</v>
          </cell>
          <cell r="AL939">
            <v>13473</v>
          </cell>
          <cell r="AM939">
            <v>15461</v>
          </cell>
          <cell r="AN939">
            <v>8510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12050623</v>
          </cell>
          <cell r="L940">
            <v>258287</v>
          </cell>
          <cell r="M940">
            <v>550858</v>
          </cell>
          <cell r="N940">
            <v>606828</v>
          </cell>
          <cell r="O940">
            <v>569925</v>
          </cell>
          <cell r="P940">
            <v>577047</v>
          </cell>
          <cell r="Q940">
            <v>573103</v>
          </cell>
          <cell r="R940">
            <v>655453</v>
          </cell>
          <cell r="S940">
            <v>571357</v>
          </cell>
          <cell r="T940">
            <v>681972</v>
          </cell>
          <cell r="U940">
            <v>622552</v>
          </cell>
          <cell r="V940">
            <v>516186</v>
          </cell>
          <cell r="W940">
            <v>529787</v>
          </cell>
          <cell r="X940">
            <v>475330</v>
          </cell>
          <cell r="Y940">
            <v>423288</v>
          </cell>
          <cell r="Z940">
            <v>363683</v>
          </cell>
          <cell r="AA940">
            <v>361384</v>
          </cell>
          <cell r="AB940">
            <v>335989</v>
          </cell>
          <cell r="AC940">
            <v>356745</v>
          </cell>
          <cell r="AD940">
            <v>363651</v>
          </cell>
          <cell r="AE940">
            <v>324904</v>
          </cell>
          <cell r="AF940">
            <v>326751</v>
          </cell>
          <cell r="AG940">
            <v>253894</v>
          </cell>
          <cell r="AH940">
            <v>283207</v>
          </cell>
          <cell r="AI940">
            <v>305431</v>
          </cell>
          <cell r="AJ940">
            <v>239610</v>
          </cell>
          <cell r="AK940">
            <v>278551</v>
          </cell>
          <cell r="AL940">
            <v>289223</v>
          </cell>
          <cell r="AM940">
            <v>277528</v>
          </cell>
          <cell r="AN940">
            <v>78099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2646529</v>
          </cell>
          <cell r="L941">
            <v>48795</v>
          </cell>
          <cell r="M941">
            <v>125444</v>
          </cell>
          <cell r="N941">
            <v>164477</v>
          </cell>
          <cell r="O941">
            <v>105913</v>
          </cell>
          <cell r="P941">
            <v>78369</v>
          </cell>
          <cell r="Q941">
            <v>85094</v>
          </cell>
          <cell r="R941">
            <v>107548</v>
          </cell>
          <cell r="S941">
            <v>107508</v>
          </cell>
          <cell r="T941">
            <v>104023</v>
          </cell>
          <cell r="U941">
            <v>105516</v>
          </cell>
          <cell r="V941">
            <v>105357</v>
          </cell>
          <cell r="W941">
            <v>90497</v>
          </cell>
          <cell r="X941">
            <v>83729</v>
          </cell>
          <cell r="Y941">
            <v>107856</v>
          </cell>
          <cell r="Z941">
            <v>87744</v>
          </cell>
          <cell r="AA941">
            <v>100384</v>
          </cell>
          <cell r="AB941">
            <v>112884</v>
          </cell>
          <cell r="AC941">
            <v>116632</v>
          </cell>
          <cell r="AD941">
            <v>109097</v>
          </cell>
          <cell r="AE941">
            <v>82317</v>
          </cell>
          <cell r="AF941">
            <v>99344</v>
          </cell>
          <cell r="AG941">
            <v>56163</v>
          </cell>
          <cell r="AH941">
            <v>48005</v>
          </cell>
          <cell r="AI941">
            <v>47896</v>
          </cell>
          <cell r="AJ941">
            <v>66055</v>
          </cell>
          <cell r="AK941">
            <v>70104</v>
          </cell>
          <cell r="AL941">
            <v>81484</v>
          </cell>
          <cell r="AM941">
            <v>112509</v>
          </cell>
          <cell r="AN941">
            <v>35785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41643677</v>
          </cell>
          <cell r="L942">
            <v>192514</v>
          </cell>
          <cell r="M942">
            <v>1662702</v>
          </cell>
          <cell r="N942">
            <v>2006331</v>
          </cell>
          <cell r="O942">
            <v>2091795</v>
          </cell>
          <cell r="P942">
            <v>1351697</v>
          </cell>
          <cell r="Q942">
            <v>1292158</v>
          </cell>
          <cell r="R942">
            <v>1436909</v>
          </cell>
          <cell r="S942">
            <v>1931470</v>
          </cell>
          <cell r="T942">
            <v>1618703</v>
          </cell>
          <cell r="U942">
            <v>1472521</v>
          </cell>
          <cell r="V942">
            <v>1613020</v>
          </cell>
          <cell r="W942">
            <v>1451984</v>
          </cell>
          <cell r="X942">
            <v>1590302</v>
          </cell>
          <cell r="Y942">
            <v>1701213</v>
          </cell>
          <cell r="Z942">
            <v>1512487</v>
          </cell>
          <cell r="AA942">
            <v>1594150</v>
          </cell>
          <cell r="AB942">
            <v>1474993</v>
          </cell>
          <cell r="AC942">
            <v>1740285</v>
          </cell>
          <cell r="AD942">
            <v>1844943</v>
          </cell>
          <cell r="AE942">
            <v>2017525</v>
          </cell>
          <cell r="AF942">
            <v>1725069</v>
          </cell>
          <cell r="AG942">
            <v>1153169</v>
          </cell>
          <cell r="AH942">
            <v>929108</v>
          </cell>
          <cell r="AI942">
            <v>823434</v>
          </cell>
          <cell r="AJ942">
            <v>867698</v>
          </cell>
          <cell r="AK942">
            <v>1051819</v>
          </cell>
          <cell r="AL942">
            <v>1161751</v>
          </cell>
          <cell r="AM942">
            <v>1064286</v>
          </cell>
          <cell r="AN942">
            <v>867992</v>
          </cell>
          <cell r="AO942">
            <v>396764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6536016</v>
          </cell>
          <cell r="L943">
            <v>81564</v>
          </cell>
          <cell r="M943">
            <v>278558</v>
          </cell>
          <cell r="N943">
            <v>250694</v>
          </cell>
          <cell r="O943">
            <v>181991</v>
          </cell>
          <cell r="P943">
            <v>242306</v>
          </cell>
          <cell r="Q943">
            <v>293208</v>
          </cell>
          <cell r="R943">
            <v>407893</v>
          </cell>
          <cell r="S943">
            <v>352566</v>
          </cell>
          <cell r="T943">
            <v>387548</v>
          </cell>
          <cell r="U943">
            <v>388142</v>
          </cell>
          <cell r="V943">
            <v>344775</v>
          </cell>
          <cell r="W943">
            <v>312694</v>
          </cell>
          <cell r="X943">
            <v>280493</v>
          </cell>
          <cell r="Y943">
            <v>253854</v>
          </cell>
          <cell r="Z943">
            <v>272981</v>
          </cell>
          <cell r="AA943">
            <v>275784</v>
          </cell>
          <cell r="AB943">
            <v>237589</v>
          </cell>
          <cell r="AC943">
            <v>200619</v>
          </cell>
          <cell r="AD943">
            <v>222068</v>
          </cell>
          <cell r="AE943">
            <v>232979</v>
          </cell>
          <cell r="AF943">
            <v>205018</v>
          </cell>
          <cell r="AG943">
            <v>167555</v>
          </cell>
          <cell r="AH943">
            <v>125454</v>
          </cell>
          <cell r="AI943">
            <v>93725</v>
          </cell>
          <cell r="AJ943">
            <v>89516</v>
          </cell>
          <cell r="AK943">
            <v>104761</v>
          </cell>
          <cell r="AL943">
            <v>86123</v>
          </cell>
          <cell r="AM943">
            <v>107541</v>
          </cell>
          <cell r="AN943">
            <v>58017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212</v>
          </cell>
          <cell r="L944">
            <v>42</v>
          </cell>
          <cell r="M944">
            <v>57</v>
          </cell>
          <cell r="O944">
            <v>47</v>
          </cell>
          <cell r="V944">
            <v>40</v>
          </cell>
          <cell r="AG944">
            <v>13</v>
          </cell>
          <cell r="AH944">
            <v>13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11068</v>
          </cell>
          <cell r="L945">
            <v>181</v>
          </cell>
          <cell r="M945">
            <v>976</v>
          </cell>
          <cell r="N945">
            <v>141</v>
          </cell>
          <cell r="O945">
            <v>221</v>
          </cell>
          <cell r="P945">
            <v>87</v>
          </cell>
          <cell r="Q945">
            <v>150</v>
          </cell>
          <cell r="S945">
            <v>441</v>
          </cell>
          <cell r="T945">
            <v>151</v>
          </cell>
          <cell r="U945">
            <v>63</v>
          </cell>
          <cell r="X945">
            <v>8041</v>
          </cell>
          <cell r="Y945">
            <v>51</v>
          </cell>
          <cell r="Z945">
            <v>292</v>
          </cell>
          <cell r="AA945">
            <v>273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7179</v>
          </cell>
          <cell r="L946">
            <v>31</v>
          </cell>
          <cell r="N946">
            <v>75</v>
          </cell>
          <cell r="O946">
            <v>69</v>
          </cell>
          <cell r="P946">
            <v>150</v>
          </cell>
          <cell r="S946">
            <v>120</v>
          </cell>
          <cell r="T946">
            <v>199</v>
          </cell>
          <cell r="Z946">
            <v>4061</v>
          </cell>
          <cell r="AA946">
            <v>152</v>
          </cell>
          <cell r="AB946">
            <v>1750</v>
          </cell>
          <cell r="AG946">
            <v>203</v>
          </cell>
          <cell r="AH946">
            <v>277</v>
          </cell>
          <cell r="AL946">
            <v>92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32</v>
          </cell>
          <cell r="AF947">
            <v>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557</v>
          </cell>
          <cell r="M948">
            <v>246</v>
          </cell>
          <cell r="R948">
            <v>311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430</v>
          </cell>
          <cell r="M949">
            <v>254</v>
          </cell>
          <cell r="N949">
            <v>127</v>
          </cell>
          <cell r="T949">
            <v>49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65</v>
          </cell>
          <cell r="P951">
            <v>65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74</v>
          </cell>
          <cell r="O952">
            <v>74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890</v>
          </cell>
          <cell r="O954">
            <v>184</v>
          </cell>
          <cell r="S954">
            <v>396</v>
          </cell>
          <cell r="T954">
            <v>102</v>
          </cell>
          <cell r="AA954">
            <v>208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103</v>
          </cell>
          <cell r="O955">
            <v>103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364</v>
          </cell>
          <cell r="O956">
            <v>40</v>
          </cell>
          <cell r="P956">
            <v>213</v>
          </cell>
          <cell r="AH956">
            <v>20</v>
          </cell>
          <cell r="AL956">
            <v>91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1875</v>
          </cell>
          <cell r="M957">
            <v>154</v>
          </cell>
          <cell r="N957">
            <v>97</v>
          </cell>
          <cell r="O957">
            <v>204</v>
          </cell>
          <cell r="P957">
            <v>568</v>
          </cell>
          <cell r="R957">
            <v>378</v>
          </cell>
          <cell r="T957">
            <v>108</v>
          </cell>
          <cell r="U957">
            <v>294</v>
          </cell>
          <cell r="AF957">
            <v>72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2439</v>
          </cell>
          <cell r="M958">
            <v>297</v>
          </cell>
          <cell r="N958">
            <v>77</v>
          </cell>
          <cell r="O958">
            <v>183</v>
          </cell>
          <cell r="P958">
            <v>621</v>
          </cell>
          <cell r="R958">
            <v>64</v>
          </cell>
          <cell r="T958">
            <v>427</v>
          </cell>
          <cell r="V958">
            <v>85</v>
          </cell>
          <cell r="X958">
            <v>150</v>
          </cell>
          <cell r="Z958">
            <v>92</v>
          </cell>
          <cell r="AB958">
            <v>94</v>
          </cell>
          <cell r="AK958">
            <v>45</v>
          </cell>
          <cell r="AL958">
            <v>243</v>
          </cell>
          <cell r="AM958">
            <v>61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9327740</v>
          </cell>
          <cell r="L962">
            <v>154938</v>
          </cell>
          <cell r="M962">
            <v>389619</v>
          </cell>
          <cell r="N962">
            <v>399902</v>
          </cell>
          <cell r="O962">
            <v>366685</v>
          </cell>
          <cell r="P962">
            <v>383018</v>
          </cell>
          <cell r="Q962">
            <v>422648</v>
          </cell>
          <cell r="R962">
            <v>463178</v>
          </cell>
          <cell r="S962">
            <v>438154</v>
          </cell>
          <cell r="T962">
            <v>476725</v>
          </cell>
          <cell r="U962">
            <v>430215</v>
          </cell>
          <cell r="V962">
            <v>340725</v>
          </cell>
          <cell r="W962">
            <v>346343</v>
          </cell>
          <cell r="X962">
            <v>327382</v>
          </cell>
          <cell r="Y962">
            <v>302676</v>
          </cell>
          <cell r="Z962">
            <v>271392</v>
          </cell>
          <cell r="AA962">
            <v>273229</v>
          </cell>
          <cell r="AB962">
            <v>276743</v>
          </cell>
          <cell r="AC962">
            <v>266462</v>
          </cell>
          <cell r="AD962">
            <v>287882</v>
          </cell>
          <cell r="AE962">
            <v>270357</v>
          </cell>
          <cell r="AF962">
            <v>287723</v>
          </cell>
          <cell r="AG962">
            <v>272739</v>
          </cell>
          <cell r="AH962">
            <v>269665</v>
          </cell>
          <cell r="AI962">
            <v>279270</v>
          </cell>
          <cell r="AJ962">
            <v>279077</v>
          </cell>
          <cell r="AK962">
            <v>309358</v>
          </cell>
          <cell r="AL962">
            <v>325885</v>
          </cell>
          <cell r="AM962">
            <v>305533</v>
          </cell>
          <cell r="AN962">
            <v>110008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98939</v>
          </cell>
          <cell r="L963">
            <v>2520</v>
          </cell>
          <cell r="M963">
            <v>6212</v>
          </cell>
          <cell r="N963">
            <v>7690</v>
          </cell>
          <cell r="O963">
            <v>1795</v>
          </cell>
          <cell r="P963">
            <v>3974</v>
          </cell>
          <cell r="Q963">
            <v>3684</v>
          </cell>
          <cell r="R963">
            <v>5288</v>
          </cell>
          <cell r="S963">
            <v>8057</v>
          </cell>
          <cell r="T963">
            <v>5362</v>
          </cell>
          <cell r="U963">
            <v>8787</v>
          </cell>
          <cell r="V963">
            <v>5886</v>
          </cell>
          <cell r="W963">
            <v>4706</v>
          </cell>
          <cell r="X963">
            <v>2860</v>
          </cell>
          <cell r="Y963">
            <v>8017</v>
          </cell>
          <cell r="Z963">
            <v>3160</v>
          </cell>
          <cell r="AA963">
            <v>3224</v>
          </cell>
          <cell r="AB963">
            <v>2026</v>
          </cell>
          <cell r="AC963">
            <v>2500</v>
          </cell>
          <cell r="AD963">
            <v>1911</v>
          </cell>
          <cell r="AE963">
            <v>1315</v>
          </cell>
          <cell r="AF963">
            <v>1049</v>
          </cell>
          <cell r="AG963">
            <v>1978</v>
          </cell>
          <cell r="AH963">
            <v>523</v>
          </cell>
          <cell r="AI963">
            <v>1547</v>
          </cell>
          <cell r="AJ963">
            <v>1096</v>
          </cell>
          <cell r="AK963">
            <v>2101</v>
          </cell>
          <cell r="AL963">
            <v>806</v>
          </cell>
          <cell r="AM963">
            <v>865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2295728</v>
          </cell>
          <cell r="L964">
            <v>41838</v>
          </cell>
          <cell r="M964">
            <v>106417</v>
          </cell>
          <cell r="N964">
            <v>102619</v>
          </cell>
          <cell r="O964">
            <v>85989</v>
          </cell>
          <cell r="P964">
            <v>105257</v>
          </cell>
          <cell r="Q964">
            <v>114836</v>
          </cell>
          <cell r="R964">
            <v>131118</v>
          </cell>
          <cell r="S964">
            <v>136169</v>
          </cell>
          <cell r="T964">
            <v>156163</v>
          </cell>
          <cell r="U964">
            <v>133477</v>
          </cell>
          <cell r="V964">
            <v>107381</v>
          </cell>
          <cell r="W964">
            <v>107704</v>
          </cell>
          <cell r="X964">
            <v>89537</v>
          </cell>
          <cell r="Y964">
            <v>79763</v>
          </cell>
          <cell r="Z964">
            <v>64862</v>
          </cell>
          <cell r="AA964">
            <v>61428</v>
          </cell>
          <cell r="AB964">
            <v>62228</v>
          </cell>
          <cell r="AC964">
            <v>56559</v>
          </cell>
          <cell r="AD964">
            <v>60848</v>
          </cell>
          <cell r="AE964">
            <v>49928</v>
          </cell>
          <cell r="AF964">
            <v>58181</v>
          </cell>
          <cell r="AG964">
            <v>47887</v>
          </cell>
          <cell r="AH964">
            <v>49048</v>
          </cell>
          <cell r="AI964">
            <v>48053</v>
          </cell>
          <cell r="AJ964">
            <v>52272</v>
          </cell>
          <cell r="AK964">
            <v>63400</v>
          </cell>
          <cell r="AL964">
            <v>60888</v>
          </cell>
          <cell r="AM964">
            <v>50284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408332</v>
          </cell>
          <cell r="L965">
            <v>2379</v>
          </cell>
          <cell r="M965">
            <v>16898</v>
          </cell>
          <cell r="N965">
            <v>17247</v>
          </cell>
          <cell r="O965">
            <v>18301</v>
          </cell>
          <cell r="P965">
            <v>14554</v>
          </cell>
          <cell r="Q965">
            <v>14765</v>
          </cell>
          <cell r="R965">
            <v>19399</v>
          </cell>
          <cell r="S965">
            <v>23651</v>
          </cell>
          <cell r="T965">
            <v>30326</v>
          </cell>
          <cell r="U965">
            <v>29265</v>
          </cell>
          <cell r="V965">
            <v>23983</v>
          </cell>
          <cell r="W965">
            <v>16667</v>
          </cell>
          <cell r="X965">
            <v>17063</v>
          </cell>
          <cell r="Y965">
            <v>13969</v>
          </cell>
          <cell r="Z965">
            <v>12787</v>
          </cell>
          <cell r="AA965">
            <v>10561</v>
          </cell>
          <cell r="AB965">
            <v>11754</v>
          </cell>
          <cell r="AC965">
            <v>22891</v>
          </cell>
          <cell r="AD965">
            <v>17161</v>
          </cell>
          <cell r="AE965">
            <v>9214</v>
          </cell>
          <cell r="AF965">
            <v>21401</v>
          </cell>
          <cell r="AG965">
            <v>8918</v>
          </cell>
          <cell r="AH965">
            <v>5604</v>
          </cell>
          <cell r="AI965">
            <v>2851</v>
          </cell>
          <cell r="AJ965">
            <v>2339</v>
          </cell>
          <cell r="AK965">
            <v>2845</v>
          </cell>
          <cell r="AL965">
            <v>6326</v>
          </cell>
          <cell r="AM965">
            <v>11603</v>
          </cell>
          <cell r="AN965">
            <v>3610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1914435</v>
          </cell>
          <cell r="L966">
            <v>3883</v>
          </cell>
          <cell r="M966">
            <v>59229</v>
          </cell>
          <cell r="N966">
            <v>73687</v>
          </cell>
          <cell r="O966">
            <v>112991</v>
          </cell>
          <cell r="P966">
            <v>45655</v>
          </cell>
          <cell r="Q966">
            <v>36206</v>
          </cell>
          <cell r="R966">
            <v>38375</v>
          </cell>
          <cell r="S966">
            <v>58585</v>
          </cell>
          <cell r="T966">
            <v>83040</v>
          </cell>
          <cell r="U966">
            <v>78114</v>
          </cell>
          <cell r="V966">
            <v>99483</v>
          </cell>
          <cell r="W966">
            <v>102464</v>
          </cell>
          <cell r="X966">
            <v>98905</v>
          </cell>
          <cell r="Y966">
            <v>81318</v>
          </cell>
          <cell r="Z966">
            <v>98800</v>
          </cell>
          <cell r="AA966">
            <v>84736</v>
          </cell>
          <cell r="AB966">
            <v>82296</v>
          </cell>
          <cell r="AC966">
            <v>52863</v>
          </cell>
          <cell r="AD966">
            <v>97785</v>
          </cell>
          <cell r="AE966">
            <v>111336</v>
          </cell>
          <cell r="AF966">
            <v>98577</v>
          </cell>
          <cell r="AG966">
            <v>61952</v>
          </cell>
          <cell r="AH966">
            <v>22375</v>
          </cell>
          <cell r="AI966">
            <v>18509</v>
          </cell>
          <cell r="AJ966">
            <v>35025</v>
          </cell>
          <cell r="AK966">
            <v>47493</v>
          </cell>
          <cell r="AL966">
            <v>47264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1103793</v>
          </cell>
          <cell r="L967">
            <v>9688</v>
          </cell>
          <cell r="M967">
            <v>36377</v>
          </cell>
          <cell r="N967">
            <v>34074</v>
          </cell>
          <cell r="O967">
            <v>28456</v>
          </cell>
          <cell r="P967">
            <v>56995</v>
          </cell>
          <cell r="Q967">
            <v>58412</v>
          </cell>
          <cell r="R967">
            <v>61207</v>
          </cell>
          <cell r="S967">
            <v>76927</v>
          </cell>
          <cell r="T967">
            <v>57581</v>
          </cell>
          <cell r="U967">
            <v>66361</v>
          </cell>
          <cell r="V967">
            <v>51389</v>
          </cell>
          <cell r="W967">
            <v>45866</v>
          </cell>
          <cell r="X967">
            <v>38669</v>
          </cell>
          <cell r="Y967">
            <v>39882</v>
          </cell>
          <cell r="Z967">
            <v>36077</v>
          </cell>
          <cell r="AA967">
            <v>36265</v>
          </cell>
          <cell r="AB967">
            <v>40289</v>
          </cell>
          <cell r="AC967">
            <v>43569</v>
          </cell>
          <cell r="AD967">
            <v>49714</v>
          </cell>
          <cell r="AE967">
            <v>42252</v>
          </cell>
          <cell r="AF967">
            <v>46067</v>
          </cell>
          <cell r="AG967">
            <v>32586</v>
          </cell>
          <cell r="AH967">
            <v>23967</v>
          </cell>
          <cell r="AI967">
            <v>19472</v>
          </cell>
          <cell r="AJ967">
            <v>17711</v>
          </cell>
          <cell r="AK967">
            <v>15524</v>
          </cell>
          <cell r="AL967">
            <v>14150</v>
          </cell>
          <cell r="AM967">
            <v>18330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38</v>
          </cell>
          <cell r="X968">
            <v>22</v>
          </cell>
          <cell r="Y968">
            <v>16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204</v>
          </cell>
          <cell r="Q969">
            <v>204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286</v>
          </cell>
          <cell r="P970">
            <v>130</v>
          </cell>
          <cell r="W970">
            <v>78</v>
          </cell>
          <cell r="X970">
            <v>78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244</v>
          </cell>
          <cell r="Y973">
            <v>244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705</v>
          </cell>
          <cell r="M978">
            <v>88</v>
          </cell>
          <cell r="N978">
            <v>326</v>
          </cell>
          <cell r="V978">
            <v>291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144</v>
          </cell>
          <cell r="O979">
            <v>94</v>
          </cell>
          <cell r="Y979">
            <v>50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158</v>
          </cell>
          <cell r="M980">
            <v>112</v>
          </cell>
          <cell r="W980">
            <v>46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87</v>
          </cell>
          <cell r="V981">
            <v>87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1514</v>
          </cell>
          <cell r="O982">
            <v>98</v>
          </cell>
          <cell r="P982">
            <v>320</v>
          </cell>
          <cell r="Q982">
            <v>64</v>
          </cell>
          <cell r="R982">
            <v>755</v>
          </cell>
          <cell r="T982">
            <v>149</v>
          </cell>
          <cell r="AC982">
            <v>128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14647073</v>
          </cell>
          <cell r="L986">
            <v>355566</v>
          </cell>
          <cell r="M986">
            <v>767968</v>
          </cell>
          <cell r="N986">
            <v>728692</v>
          </cell>
          <cell r="O986">
            <v>636497</v>
          </cell>
          <cell r="P986">
            <v>673326</v>
          </cell>
          <cell r="Q986">
            <v>767603</v>
          </cell>
          <cell r="R986">
            <v>845728</v>
          </cell>
          <cell r="S986">
            <v>759343</v>
          </cell>
          <cell r="T986">
            <v>865003</v>
          </cell>
          <cell r="U986">
            <v>741096</v>
          </cell>
          <cell r="V986">
            <v>583723</v>
          </cell>
          <cell r="W986">
            <v>589412</v>
          </cell>
          <cell r="X986">
            <v>542519</v>
          </cell>
          <cell r="Y986">
            <v>467645</v>
          </cell>
          <cell r="Z986">
            <v>418078</v>
          </cell>
          <cell r="AA986">
            <v>421579</v>
          </cell>
          <cell r="AB986">
            <v>429154</v>
          </cell>
          <cell r="AC986">
            <v>428111</v>
          </cell>
          <cell r="AD986">
            <v>422810</v>
          </cell>
          <cell r="AE986">
            <v>352046</v>
          </cell>
          <cell r="AF986">
            <v>363742</v>
          </cell>
          <cell r="AG986">
            <v>307357</v>
          </cell>
          <cell r="AH986">
            <v>305566</v>
          </cell>
          <cell r="AI986">
            <v>330685</v>
          </cell>
          <cell r="AJ986">
            <v>344290</v>
          </cell>
          <cell r="AK986">
            <v>357940</v>
          </cell>
          <cell r="AL986">
            <v>382108</v>
          </cell>
          <cell r="AM986">
            <v>347894</v>
          </cell>
          <cell r="AN986">
            <v>111592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446504</v>
          </cell>
          <cell r="L987">
            <v>13996</v>
          </cell>
          <cell r="M987">
            <v>37314</v>
          </cell>
          <cell r="N987">
            <v>28800</v>
          </cell>
          <cell r="O987">
            <v>20223</v>
          </cell>
          <cell r="P987">
            <v>25811</v>
          </cell>
          <cell r="Q987">
            <v>22463</v>
          </cell>
          <cell r="R987">
            <v>28714</v>
          </cell>
          <cell r="S987">
            <v>22499</v>
          </cell>
          <cell r="T987">
            <v>21640</v>
          </cell>
          <cell r="U987">
            <v>26795</v>
          </cell>
          <cell r="V987">
            <v>15593</v>
          </cell>
          <cell r="W987">
            <v>19168</v>
          </cell>
          <cell r="X987">
            <v>20268</v>
          </cell>
          <cell r="Y987">
            <v>20463</v>
          </cell>
          <cell r="Z987">
            <v>16284</v>
          </cell>
          <cell r="AA987">
            <v>14894</v>
          </cell>
          <cell r="AB987">
            <v>12062</v>
          </cell>
          <cell r="AC987">
            <v>14078</v>
          </cell>
          <cell r="AD987">
            <v>17408</v>
          </cell>
          <cell r="AE987">
            <v>8002</v>
          </cell>
          <cell r="AF987">
            <v>7166</v>
          </cell>
          <cell r="AG987">
            <v>7786</v>
          </cell>
          <cell r="AH987">
            <v>3642</v>
          </cell>
          <cell r="AI987">
            <v>5520</v>
          </cell>
          <cell r="AJ987">
            <v>4048</v>
          </cell>
          <cell r="AK987">
            <v>5437</v>
          </cell>
          <cell r="AL987">
            <v>3283</v>
          </cell>
          <cell r="AM987">
            <v>2374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2583246</v>
          </cell>
          <cell r="L988">
            <v>61371</v>
          </cell>
          <cell r="M988">
            <v>130121</v>
          </cell>
          <cell r="N988">
            <v>125568</v>
          </cell>
          <cell r="O988">
            <v>113492</v>
          </cell>
          <cell r="P988">
            <v>116373</v>
          </cell>
          <cell r="Q988">
            <v>135906</v>
          </cell>
          <cell r="R988">
            <v>147049</v>
          </cell>
          <cell r="S988">
            <v>135191</v>
          </cell>
          <cell r="T988">
            <v>151322</v>
          </cell>
          <cell r="U988">
            <v>141481</v>
          </cell>
          <cell r="V988">
            <v>100297</v>
          </cell>
          <cell r="W988">
            <v>116123</v>
          </cell>
          <cell r="X988">
            <v>116268</v>
          </cell>
          <cell r="Y988">
            <v>103514</v>
          </cell>
          <cell r="Z988">
            <v>83257</v>
          </cell>
          <cell r="AA988">
            <v>75698</v>
          </cell>
          <cell r="AB988">
            <v>78005</v>
          </cell>
          <cell r="AC988">
            <v>77432</v>
          </cell>
          <cell r="AD988">
            <v>76676</v>
          </cell>
          <cell r="AE988">
            <v>52713</v>
          </cell>
          <cell r="AF988">
            <v>54428</v>
          </cell>
          <cell r="AG988">
            <v>45636</v>
          </cell>
          <cell r="AH988">
            <v>44275</v>
          </cell>
          <cell r="AI988">
            <v>51606</v>
          </cell>
          <cell r="AJ988">
            <v>53882</v>
          </cell>
          <cell r="AK988">
            <v>57253</v>
          </cell>
          <cell r="AL988">
            <v>66734</v>
          </cell>
          <cell r="AM988">
            <v>56003</v>
          </cell>
          <cell r="AN988">
            <v>15572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879344</v>
          </cell>
          <cell r="L989">
            <v>24121</v>
          </cell>
          <cell r="M989">
            <v>62180</v>
          </cell>
          <cell r="N989">
            <v>59284</v>
          </cell>
          <cell r="O989">
            <v>47603</v>
          </cell>
          <cell r="P989">
            <v>50783</v>
          </cell>
          <cell r="Q989">
            <v>61338</v>
          </cell>
          <cell r="R989">
            <v>62080</v>
          </cell>
          <cell r="S989">
            <v>55384</v>
          </cell>
          <cell r="T989">
            <v>55057</v>
          </cell>
          <cell r="U989">
            <v>35851</v>
          </cell>
          <cell r="V989">
            <v>34102</v>
          </cell>
          <cell r="W989">
            <v>32637</v>
          </cell>
          <cell r="X989">
            <v>21833</v>
          </cell>
          <cell r="Y989">
            <v>31810</v>
          </cell>
          <cell r="Z989">
            <v>27654</v>
          </cell>
          <cell r="AA989">
            <v>29382</v>
          </cell>
          <cell r="AB989">
            <v>24604</v>
          </cell>
          <cell r="AC989">
            <v>23343</v>
          </cell>
          <cell r="AD989">
            <v>20984</v>
          </cell>
          <cell r="AE989">
            <v>16892</v>
          </cell>
          <cell r="AF989">
            <v>16107</v>
          </cell>
          <cell r="AG989">
            <v>11213</v>
          </cell>
          <cell r="AH989">
            <v>11789</v>
          </cell>
          <cell r="AI989">
            <v>8276</v>
          </cell>
          <cell r="AJ989">
            <v>11899</v>
          </cell>
          <cell r="AK989">
            <v>9602</v>
          </cell>
          <cell r="AL989">
            <v>11857</v>
          </cell>
          <cell r="AM989">
            <v>11587</v>
          </cell>
          <cell r="AN989">
            <v>10092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4856636</v>
          </cell>
          <cell r="L990">
            <v>22168</v>
          </cell>
          <cell r="M990">
            <v>191077</v>
          </cell>
          <cell r="N990">
            <v>171820</v>
          </cell>
          <cell r="O990">
            <v>171984</v>
          </cell>
          <cell r="P990">
            <v>170809</v>
          </cell>
          <cell r="Q990">
            <v>158491</v>
          </cell>
          <cell r="R990">
            <v>166766</v>
          </cell>
          <cell r="S990">
            <v>214977</v>
          </cell>
          <cell r="T990">
            <v>253043</v>
          </cell>
          <cell r="U990">
            <v>279819</v>
          </cell>
          <cell r="V990">
            <v>298435</v>
          </cell>
          <cell r="W990">
            <v>268194</v>
          </cell>
          <cell r="X990">
            <v>160244</v>
          </cell>
          <cell r="Y990">
            <v>135396</v>
          </cell>
          <cell r="Z990">
            <v>177344</v>
          </cell>
          <cell r="AA990">
            <v>202014</v>
          </cell>
          <cell r="AB990">
            <v>216225</v>
          </cell>
          <cell r="AC990">
            <v>180973</v>
          </cell>
          <cell r="AD990">
            <v>264002</v>
          </cell>
          <cell r="AE990">
            <v>223691</v>
          </cell>
          <cell r="AF990">
            <v>118675</v>
          </cell>
          <cell r="AG990">
            <v>121977</v>
          </cell>
          <cell r="AH990">
            <v>80599</v>
          </cell>
          <cell r="AI990">
            <v>97130</v>
          </cell>
          <cell r="AJ990">
            <v>103049</v>
          </cell>
          <cell r="AK990">
            <v>85142</v>
          </cell>
          <cell r="AL990">
            <v>119053</v>
          </cell>
          <cell r="AM990">
            <v>102298</v>
          </cell>
          <cell r="AN990">
            <v>93293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1200602</v>
          </cell>
          <cell r="L991">
            <v>13153</v>
          </cell>
          <cell r="M991">
            <v>50074</v>
          </cell>
          <cell r="N991">
            <v>40309</v>
          </cell>
          <cell r="O991">
            <v>38874</v>
          </cell>
          <cell r="P991">
            <v>50536</v>
          </cell>
          <cell r="Q991">
            <v>49717</v>
          </cell>
          <cell r="R991">
            <v>51132</v>
          </cell>
          <cell r="S991">
            <v>53682</v>
          </cell>
          <cell r="T991">
            <v>62903</v>
          </cell>
          <cell r="U991">
            <v>63020</v>
          </cell>
          <cell r="V991">
            <v>55356</v>
          </cell>
          <cell r="W991">
            <v>47368</v>
          </cell>
          <cell r="X991">
            <v>46313</v>
          </cell>
          <cell r="Y991">
            <v>54040</v>
          </cell>
          <cell r="Z991">
            <v>53438</v>
          </cell>
          <cell r="AA991">
            <v>57016</v>
          </cell>
          <cell r="AB991">
            <v>73761</v>
          </cell>
          <cell r="AC991">
            <v>64102</v>
          </cell>
          <cell r="AD991">
            <v>54746</v>
          </cell>
          <cell r="AE991">
            <v>40886</v>
          </cell>
          <cell r="AF991">
            <v>31270</v>
          </cell>
          <cell r="AG991">
            <v>22334</v>
          </cell>
          <cell r="AH991">
            <v>22022</v>
          </cell>
          <cell r="AI991">
            <v>24693</v>
          </cell>
          <cell r="AJ991">
            <v>20892</v>
          </cell>
          <cell r="AK991">
            <v>15414</v>
          </cell>
          <cell r="AL991">
            <v>23824</v>
          </cell>
          <cell r="AM991">
            <v>12435</v>
          </cell>
          <cell r="AN991">
            <v>7292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58</v>
          </cell>
          <cell r="S992">
            <v>21</v>
          </cell>
          <cell r="AD992">
            <v>37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2661</v>
          </cell>
          <cell r="L993">
            <v>38</v>
          </cell>
          <cell r="M993">
            <v>259</v>
          </cell>
          <cell r="N993">
            <v>348</v>
          </cell>
          <cell r="O993">
            <v>479</v>
          </cell>
          <cell r="P993">
            <v>297</v>
          </cell>
          <cell r="Q993">
            <v>401</v>
          </cell>
          <cell r="R993">
            <v>174</v>
          </cell>
          <cell r="AA993">
            <v>212</v>
          </cell>
          <cell r="AB993">
            <v>190</v>
          </cell>
          <cell r="AI993">
            <v>263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1155</v>
          </cell>
          <cell r="L994">
            <v>115</v>
          </cell>
          <cell r="M994">
            <v>73</v>
          </cell>
          <cell r="N994">
            <v>316</v>
          </cell>
          <cell r="P994">
            <v>130</v>
          </cell>
          <cell r="Q994">
            <v>315</v>
          </cell>
          <cell r="R994">
            <v>67</v>
          </cell>
          <cell r="U994">
            <v>100</v>
          </cell>
          <cell r="V994">
            <v>39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344</v>
          </cell>
          <cell r="S996">
            <v>114</v>
          </cell>
          <cell r="U996">
            <v>230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333</v>
          </cell>
          <cell r="M997">
            <v>36</v>
          </cell>
          <cell r="P997">
            <v>72</v>
          </cell>
          <cell r="AE997">
            <v>225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2531</v>
          </cell>
          <cell r="M1002">
            <v>171</v>
          </cell>
          <cell r="N1002">
            <v>614</v>
          </cell>
          <cell r="O1002">
            <v>203</v>
          </cell>
          <cell r="P1002">
            <v>287</v>
          </cell>
          <cell r="Q1002">
            <v>367</v>
          </cell>
          <cell r="R1002">
            <v>154</v>
          </cell>
          <cell r="T1002">
            <v>630</v>
          </cell>
          <cell r="AB1002">
            <v>105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90</v>
          </cell>
          <cell r="T1003">
            <v>90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136</v>
          </cell>
          <cell r="S1004">
            <v>41</v>
          </cell>
          <cell r="T1004">
            <v>64</v>
          </cell>
          <cell r="U1004">
            <v>31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558</v>
          </cell>
          <cell r="N1005">
            <v>77</v>
          </cell>
          <cell r="O1005">
            <v>104</v>
          </cell>
          <cell r="R1005">
            <v>121</v>
          </cell>
          <cell r="T1005">
            <v>98</v>
          </cell>
          <cell r="V1005">
            <v>119</v>
          </cell>
          <cell r="AE1005">
            <v>39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1779</v>
          </cell>
          <cell r="M1006">
            <v>586</v>
          </cell>
          <cell r="N1006">
            <v>197</v>
          </cell>
          <cell r="P1006">
            <v>150</v>
          </cell>
          <cell r="Q1006">
            <v>275</v>
          </cell>
          <cell r="R1006">
            <v>229</v>
          </cell>
          <cell r="S1006">
            <v>234</v>
          </cell>
          <cell r="T1006">
            <v>108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20550928</v>
          </cell>
          <cell r="L1010">
            <v>424310</v>
          </cell>
          <cell r="M1010">
            <v>885277</v>
          </cell>
          <cell r="N1010">
            <v>932306</v>
          </cell>
          <cell r="O1010">
            <v>832601</v>
          </cell>
          <cell r="P1010">
            <v>902292</v>
          </cell>
          <cell r="Q1010">
            <v>1020830</v>
          </cell>
          <cell r="R1010">
            <v>1079264</v>
          </cell>
          <cell r="S1010">
            <v>971996</v>
          </cell>
          <cell r="T1010">
            <v>1028845</v>
          </cell>
          <cell r="U1010">
            <v>886396</v>
          </cell>
          <cell r="V1010">
            <v>667439</v>
          </cell>
          <cell r="W1010">
            <v>758239</v>
          </cell>
          <cell r="X1010">
            <v>686799</v>
          </cell>
          <cell r="Y1010">
            <v>676121</v>
          </cell>
          <cell r="Z1010">
            <v>592213</v>
          </cell>
          <cell r="AA1010">
            <v>574259</v>
          </cell>
          <cell r="AB1010">
            <v>622255</v>
          </cell>
          <cell r="AC1010">
            <v>561029</v>
          </cell>
          <cell r="AD1010">
            <v>613111</v>
          </cell>
          <cell r="AE1010">
            <v>588523</v>
          </cell>
          <cell r="AF1010">
            <v>604267</v>
          </cell>
          <cell r="AG1010">
            <v>559316</v>
          </cell>
          <cell r="AH1010">
            <v>575739</v>
          </cell>
          <cell r="AI1010">
            <v>626106</v>
          </cell>
          <cell r="AJ1010">
            <v>639683</v>
          </cell>
          <cell r="AK1010">
            <v>678491</v>
          </cell>
          <cell r="AL1010">
            <v>703940</v>
          </cell>
          <cell r="AM1010">
            <v>647424</v>
          </cell>
          <cell r="AN1010">
            <v>211471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572430</v>
          </cell>
          <cell r="L1011">
            <v>11634</v>
          </cell>
          <cell r="M1011">
            <v>52225</v>
          </cell>
          <cell r="N1011">
            <v>32265</v>
          </cell>
          <cell r="O1011">
            <v>27621</v>
          </cell>
          <cell r="P1011">
            <v>20373</v>
          </cell>
          <cell r="Q1011">
            <v>19203</v>
          </cell>
          <cell r="R1011">
            <v>21219</v>
          </cell>
          <cell r="S1011">
            <v>22321</v>
          </cell>
          <cell r="T1011">
            <v>18322</v>
          </cell>
          <cell r="U1011">
            <v>18949</v>
          </cell>
          <cell r="V1011">
            <v>14039</v>
          </cell>
          <cell r="W1011">
            <v>18016</v>
          </cell>
          <cell r="X1011">
            <v>21214</v>
          </cell>
          <cell r="Y1011">
            <v>33481</v>
          </cell>
          <cell r="Z1011">
            <v>24489</v>
          </cell>
          <cell r="AA1011">
            <v>25594</v>
          </cell>
          <cell r="AB1011">
            <v>25017</v>
          </cell>
          <cell r="AC1011">
            <v>31483</v>
          </cell>
          <cell r="AD1011">
            <v>24074</v>
          </cell>
          <cell r="AE1011">
            <v>21070</v>
          </cell>
          <cell r="AF1011">
            <v>12314</v>
          </cell>
          <cell r="AG1011">
            <v>23396</v>
          </cell>
          <cell r="AH1011">
            <v>9598</v>
          </cell>
          <cell r="AI1011">
            <v>7065</v>
          </cell>
          <cell r="AJ1011">
            <v>12049</v>
          </cell>
          <cell r="AK1011">
            <v>9391</v>
          </cell>
          <cell r="AL1011">
            <v>6329</v>
          </cell>
          <cell r="AM1011">
            <v>6728</v>
          </cell>
          <cell r="AN1011">
            <v>2951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3374412</v>
          </cell>
          <cell r="L1012">
            <v>72882</v>
          </cell>
          <cell r="M1012">
            <v>168511</v>
          </cell>
          <cell r="N1012">
            <v>155447</v>
          </cell>
          <cell r="O1012">
            <v>145478</v>
          </cell>
          <cell r="P1012">
            <v>171692</v>
          </cell>
          <cell r="Q1012">
            <v>183516</v>
          </cell>
          <cell r="R1012">
            <v>188975</v>
          </cell>
          <cell r="S1012">
            <v>169534</v>
          </cell>
          <cell r="T1012">
            <v>205181</v>
          </cell>
          <cell r="U1012">
            <v>176322</v>
          </cell>
          <cell r="V1012">
            <v>122481</v>
          </cell>
          <cell r="W1012">
            <v>136495</v>
          </cell>
          <cell r="X1012">
            <v>140099</v>
          </cell>
          <cell r="Y1012">
            <v>122359</v>
          </cell>
          <cell r="Z1012">
            <v>105853</v>
          </cell>
          <cell r="AA1012">
            <v>91412</v>
          </cell>
          <cell r="AB1012">
            <v>105909</v>
          </cell>
          <cell r="AC1012">
            <v>99303</v>
          </cell>
          <cell r="AD1012">
            <v>90216</v>
          </cell>
          <cell r="AE1012">
            <v>84343</v>
          </cell>
          <cell r="AF1012">
            <v>83959</v>
          </cell>
          <cell r="AG1012">
            <v>70997</v>
          </cell>
          <cell r="AH1012">
            <v>78949</v>
          </cell>
          <cell r="AI1012">
            <v>73123</v>
          </cell>
          <cell r="AJ1012">
            <v>77628</v>
          </cell>
          <cell r="AK1012">
            <v>80624</v>
          </cell>
          <cell r="AL1012">
            <v>80761</v>
          </cell>
          <cell r="AM1012">
            <v>71994</v>
          </cell>
          <cell r="AN1012">
            <v>20369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802794</v>
          </cell>
          <cell r="L1013">
            <v>17033</v>
          </cell>
          <cell r="M1013">
            <v>57439</v>
          </cell>
          <cell r="N1013">
            <v>71994</v>
          </cell>
          <cell r="O1013">
            <v>40914</v>
          </cell>
          <cell r="P1013">
            <v>38529</v>
          </cell>
          <cell r="Q1013">
            <v>32960</v>
          </cell>
          <cell r="R1013">
            <v>28116</v>
          </cell>
          <cell r="S1013">
            <v>36598</v>
          </cell>
          <cell r="T1013">
            <v>39812</v>
          </cell>
          <cell r="U1013">
            <v>41964</v>
          </cell>
          <cell r="V1013">
            <v>42006</v>
          </cell>
          <cell r="W1013">
            <v>30350</v>
          </cell>
          <cell r="X1013">
            <v>28929</v>
          </cell>
          <cell r="Y1013">
            <v>37653</v>
          </cell>
          <cell r="Z1013">
            <v>36922</v>
          </cell>
          <cell r="AA1013">
            <v>28981</v>
          </cell>
          <cell r="AB1013">
            <v>25718</v>
          </cell>
          <cell r="AC1013">
            <v>23916</v>
          </cell>
          <cell r="AD1013">
            <v>26294</v>
          </cell>
          <cell r="AE1013">
            <v>22912</v>
          </cell>
          <cell r="AF1013">
            <v>21306</v>
          </cell>
          <cell r="AG1013">
            <v>20390</v>
          </cell>
          <cell r="AH1013">
            <v>7097</v>
          </cell>
          <cell r="AI1013">
            <v>5416</v>
          </cell>
          <cell r="AJ1013">
            <v>7266</v>
          </cell>
          <cell r="AK1013">
            <v>14214</v>
          </cell>
          <cell r="AL1013">
            <v>10264</v>
          </cell>
          <cell r="AM1013">
            <v>4418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7189293</v>
          </cell>
          <cell r="L1014">
            <v>44435</v>
          </cell>
          <cell r="M1014">
            <v>287782</v>
          </cell>
          <cell r="N1014">
            <v>326794</v>
          </cell>
          <cell r="O1014">
            <v>344187</v>
          </cell>
          <cell r="P1014">
            <v>284448</v>
          </cell>
          <cell r="Q1014">
            <v>219830</v>
          </cell>
          <cell r="R1014">
            <v>224735</v>
          </cell>
          <cell r="S1014">
            <v>315500</v>
          </cell>
          <cell r="T1014">
            <v>309172</v>
          </cell>
          <cell r="U1014">
            <v>289968</v>
          </cell>
          <cell r="V1014">
            <v>323114</v>
          </cell>
          <cell r="W1014">
            <v>271990</v>
          </cell>
          <cell r="X1014">
            <v>195037</v>
          </cell>
          <cell r="Y1014">
            <v>271840</v>
          </cell>
          <cell r="Z1014">
            <v>258791</v>
          </cell>
          <cell r="AA1014">
            <v>304212</v>
          </cell>
          <cell r="AB1014">
            <v>262999</v>
          </cell>
          <cell r="AC1014">
            <v>288196</v>
          </cell>
          <cell r="AD1014">
            <v>340749</v>
          </cell>
          <cell r="AE1014">
            <v>339348</v>
          </cell>
          <cell r="AF1014">
            <v>309611</v>
          </cell>
          <cell r="AG1014">
            <v>170519</v>
          </cell>
          <cell r="AH1014">
            <v>100722</v>
          </cell>
          <cell r="AI1014">
            <v>164087</v>
          </cell>
          <cell r="AJ1014">
            <v>151203</v>
          </cell>
          <cell r="AK1014">
            <v>214665</v>
          </cell>
          <cell r="AL1014">
            <v>217983</v>
          </cell>
          <cell r="AM1014">
            <v>171396</v>
          </cell>
          <cell r="AN1014">
            <v>144937</v>
          </cell>
          <cell r="AO1014">
            <v>41043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2227145</v>
          </cell>
          <cell r="L1015">
            <v>53314</v>
          </cell>
          <cell r="M1015">
            <v>117056</v>
          </cell>
          <cell r="N1015">
            <v>121223</v>
          </cell>
          <cell r="O1015">
            <v>87568</v>
          </cell>
          <cell r="P1015">
            <v>89159</v>
          </cell>
          <cell r="Q1015">
            <v>80523</v>
          </cell>
          <cell r="R1015">
            <v>105090</v>
          </cell>
          <cell r="S1015">
            <v>106316</v>
          </cell>
          <cell r="T1015">
            <v>109479</v>
          </cell>
          <cell r="U1015">
            <v>128543</v>
          </cell>
          <cell r="V1015">
            <v>119716</v>
          </cell>
          <cell r="W1015">
            <v>107059</v>
          </cell>
          <cell r="X1015">
            <v>82449</v>
          </cell>
          <cell r="Y1015">
            <v>75012</v>
          </cell>
          <cell r="Z1015">
            <v>93478</v>
          </cell>
          <cell r="AA1015">
            <v>86890</v>
          </cell>
          <cell r="AB1015">
            <v>80929</v>
          </cell>
          <cell r="AC1015">
            <v>66439</v>
          </cell>
          <cell r="AD1015">
            <v>70050</v>
          </cell>
          <cell r="AE1015">
            <v>63193</v>
          </cell>
          <cell r="AF1015">
            <v>82825</v>
          </cell>
          <cell r="AG1015">
            <v>49285</v>
          </cell>
          <cell r="AH1015">
            <v>44566</v>
          </cell>
          <cell r="AI1015">
            <v>31856</v>
          </cell>
          <cell r="AJ1015">
            <v>34922</v>
          </cell>
          <cell r="AK1015">
            <v>41722</v>
          </cell>
          <cell r="AL1015">
            <v>36773</v>
          </cell>
          <cell r="AM1015">
            <v>47721</v>
          </cell>
          <cell r="AN1015">
            <v>13989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40</v>
          </cell>
          <cell r="AJ1016">
            <v>40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389</v>
          </cell>
          <cell r="M1018">
            <v>23</v>
          </cell>
          <cell r="P1018">
            <v>117</v>
          </cell>
          <cell r="X1018">
            <v>142</v>
          </cell>
          <cell r="AK1018">
            <v>107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54</v>
          </cell>
          <cell r="AH1021">
            <v>54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86</v>
          </cell>
          <cell r="AG1026">
            <v>86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31</v>
          </cell>
          <cell r="X1027">
            <v>31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208</v>
          </cell>
          <cell r="Q1028">
            <v>26</v>
          </cell>
          <cell r="X1028">
            <v>96</v>
          </cell>
          <cell r="AJ1028">
            <v>36</v>
          </cell>
          <cell r="AK1028">
            <v>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44</v>
          </cell>
          <cell r="N1029">
            <v>44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1240</v>
          </cell>
          <cell r="N1030">
            <v>153</v>
          </cell>
          <cell r="Q1030">
            <v>99</v>
          </cell>
          <cell r="Z1030">
            <v>988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13859468</v>
          </cell>
          <cell r="L1034">
            <v>239545</v>
          </cell>
          <cell r="M1034">
            <v>595759</v>
          </cell>
          <cell r="N1034">
            <v>594285</v>
          </cell>
          <cell r="O1034">
            <v>557587</v>
          </cell>
          <cell r="P1034">
            <v>615103</v>
          </cell>
          <cell r="Q1034">
            <v>644175</v>
          </cell>
          <cell r="R1034">
            <v>743511</v>
          </cell>
          <cell r="S1034">
            <v>680974</v>
          </cell>
          <cell r="T1034">
            <v>701854</v>
          </cell>
          <cell r="U1034">
            <v>654619</v>
          </cell>
          <cell r="V1034">
            <v>516386</v>
          </cell>
          <cell r="W1034">
            <v>605681</v>
          </cell>
          <cell r="X1034">
            <v>528523</v>
          </cell>
          <cell r="Y1034">
            <v>486518</v>
          </cell>
          <cell r="Z1034">
            <v>446919</v>
          </cell>
          <cell r="AA1034">
            <v>447943</v>
          </cell>
          <cell r="AB1034">
            <v>448754</v>
          </cell>
          <cell r="AC1034">
            <v>407801</v>
          </cell>
          <cell r="AD1034">
            <v>429036</v>
          </cell>
          <cell r="AE1034">
            <v>398532</v>
          </cell>
          <cell r="AF1034">
            <v>417048</v>
          </cell>
          <cell r="AG1034">
            <v>334131</v>
          </cell>
          <cell r="AH1034">
            <v>341821</v>
          </cell>
          <cell r="AI1034">
            <v>361480</v>
          </cell>
          <cell r="AJ1034">
            <v>345277</v>
          </cell>
          <cell r="AK1034">
            <v>405201</v>
          </cell>
          <cell r="AL1034">
            <v>412816</v>
          </cell>
          <cell r="AM1034">
            <v>372886</v>
          </cell>
          <cell r="AN1034">
            <v>125202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317957</v>
          </cell>
          <cell r="L1035">
            <v>8079</v>
          </cell>
          <cell r="M1035">
            <v>26118</v>
          </cell>
          <cell r="N1035">
            <v>23756</v>
          </cell>
          <cell r="O1035">
            <v>14401</v>
          </cell>
          <cell r="P1035">
            <v>21835</v>
          </cell>
          <cell r="Q1035">
            <v>16345</v>
          </cell>
          <cell r="R1035">
            <v>20992</v>
          </cell>
          <cell r="S1035">
            <v>17937</v>
          </cell>
          <cell r="T1035">
            <v>10568</v>
          </cell>
          <cell r="U1035">
            <v>15247</v>
          </cell>
          <cell r="V1035">
            <v>11339</v>
          </cell>
          <cell r="W1035">
            <v>10054</v>
          </cell>
          <cell r="X1035">
            <v>12812</v>
          </cell>
          <cell r="Y1035">
            <v>20058</v>
          </cell>
          <cell r="Z1035">
            <v>6291</v>
          </cell>
          <cell r="AA1035">
            <v>8280</v>
          </cell>
          <cell r="AB1035">
            <v>5174</v>
          </cell>
          <cell r="AC1035">
            <v>8300</v>
          </cell>
          <cell r="AD1035">
            <v>11888</v>
          </cell>
          <cell r="AE1035">
            <v>7603</v>
          </cell>
          <cell r="AF1035">
            <v>4270</v>
          </cell>
          <cell r="AG1035">
            <v>4993</v>
          </cell>
          <cell r="AH1035">
            <v>4200</v>
          </cell>
          <cell r="AI1035">
            <v>3774</v>
          </cell>
          <cell r="AJ1035">
            <v>5517</v>
          </cell>
          <cell r="AK1035">
            <v>6545</v>
          </cell>
          <cell r="AL1035">
            <v>7111</v>
          </cell>
          <cell r="AM1035">
            <v>2309</v>
          </cell>
          <cell r="AN1035">
            <v>2161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3132201</v>
          </cell>
          <cell r="L1036">
            <v>52705</v>
          </cell>
          <cell r="M1036">
            <v>126019</v>
          </cell>
          <cell r="N1036">
            <v>126372</v>
          </cell>
          <cell r="O1036">
            <v>119228</v>
          </cell>
          <cell r="P1036">
            <v>124127</v>
          </cell>
          <cell r="Q1036">
            <v>146741</v>
          </cell>
          <cell r="R1036">
            <v>178166</v>
          </cell>
          <cell r="S1036">
            <v>168747</v>
          </cell>
          <cell r="T1036">
            <v>218310</v>
          </cell>
          <cell r="U1036">
            <v>181266</v>
          </cell>
          <cell r="V1036">
            <v>130061</v>
          </cell>
          <cell r="W1036">
            <v>159143</v>
          </cell>
          <cell r="X1036">
            <v>141616</v>
          </cell>
          <cell r="Y1036">
            <v>138100</v>
          </cell>
          <cell r="Z1036">
            <v>99238</v>
          </cell>
          <cell r="AA1036">
            <v>91804</v>
          </cell>
          <cell r="AB1036">
            <v>86326</v>
          </cell>
          <cell r="AC1036">
            <v>89696</v>
          </cell>
          <cell r="AD1036">
            <v>95043</v>
          </cell>
          <cell r="AE1036">
            <v>89857</v>
          </cell>
          <cell r="AF1036">
            <v>80157</v>
          </cell>
          <cell r="AG1036">
            <v>59471</v>
          </cell>
          <cell r="AH1036">
            <v>66756</v>
          </cell>
          <cell r="AI1036">
            <v>72173</v>
          </cell>
          <cell r="AJ1036">
            <v>68430</v>
          </cell>
          <cell r="AK1036">
            <v>75361</v>
          </cell>
          <cell r="AL1036">
            <v>69182</v>
          </cell>
          <cell r="AM1036">
            <v>62060</v>
          </cell>
          <cell r="AN1036">
            <v>16046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541107</v>
          </cell>
          <cell r="L1037">
            <v>3587</v>
          </cell>
          <cell r="M1037">
            <v>14304</v>
          </cell>
          <cell r="N1037">
            <v>20091</v>
          </cell>
          <cell r="O1037">
            <v>30292</v>
          </cell>
          <cell r="P1037">
            <v>14010</v>
          </cell>
          <cell r="Q1037">
            <v>22527</v>
          </cell>
          <cell r="R1037">
            <v>14355</v>
          </cell>
          <cell r="S1037">
            <v>20712</v>
          </cell>
          <cell r="T1037">
            <v>22273</v>
          </cell>
          <cell r="U1037">
            <v>18515</v>
          </cell>
          <cell r="V1037">
            <v>19958</v>
          </cell>
          <cell r="W1037">
            <v>18703</v>
          </cell>
          <cell r="X1037">
            <v>16678</v>
          </cell>
          <cell r="Y1037">
            <v>25011</v>
          </cell>
          <cell r="Z1037">
            <v>20909</v>
          </cell>
          <cell r="AA1037">
            <v>25825</v>
          </cell>
          <cell r="AB1037">
            <v>38729</v>
          </cell>
          <cell r="AC1037">
            <v>33349</v>
          </cell>
          <cell r="AD1037">
            <v>25471</v>
          </cell>
          <cell r="AE1037">
            <v>26887</v>
          </cell>
          <cell r="AF1037">
            <v>36268</v>
          </cell>
          <cell r="AG1037">
            <v>24981</v>
          </cell>
          <cell r="AH1037">
            <v>4317</v>
          </cell>
          <cell r="AI1037">
            <v>4587</v>
          </cell>
          <cell r="AJ1037">
            <v>4485</v>
          </cell>
          <cell r="AK1037">
            <v>6676</v>
          </cell>
          <cell r="AL1037">
            <v>14085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5499710</v>
          </cell>
          <cell r="L1038">
            <v>29068</v>
          </cell>
          <cell r="M1038">
            <v>251441</v>
          </cell>
          <cell r="N1038">
            <v>408947</v>
          </cell>
          <cell r="O1038">
            <v>400261</v>
          </cell>
          <cell r="P1038">
            <v>233068</v>
          </cell>
          <cell r="Q1038">
            <v>159591</v>
          </cell>
          <cell r="R1038">
            <v>232662</v>
          </cell>
          <cell r="S1038">
            <v>248322</v>
          </cell>
          <cell r="T1038">
            <v>227991</v>
          </cell>
          <cell r="U1038">
            <v>258234</v>
          </cell>
          <cell r="V1038">
            <v>249078</v>
          </cell>
          <cell r="W1038">
            <v>209998</v>
          </cell>
          <cell r="X1038">
            <v>202908</v>
          </cell>
          <cell r="Y1038">
            <v>211698</v>
          </cell>
          <cell r="Z1038">
            <v>239146</v>
          </cell>
          <cell r="AA1038">
            <v>196671</v>
          </cell>
          <cell r="AB1038">
            <v>176600</v>
          </cell>
          <cell r="AC1038">
            <v>183340</v>
          </cell>
          <cell r="AD1038">
            <v>199497</v>
          </cell>
          <cell r="AE1038">
            <v>159126</v>
          </cell>
          <cell r="AF1038">
            <v>223611</v>
          </cell>
          <cell r="AG1038">
            <v>139236</v>
          </cell>
          <cell r="AH1038">
            <v>53657</v>
          </cell>
          <cell r="AI1038">
            <v>80797</v>
          </cell>
          <cell r="AJ1038">
            <v>71446</v>
          </cell>
          <cell r="AK1038">
            <v>134094</v>
          </cell>
          <cell r="AL1038">
            <v>105797</v>
          </cell>
          <cell r="AM1038">
            <v>104755</v>
          </cell>
          <cell r="AN1038">
            <v>82159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1417857</v>
          </cell>
          <cell r="L1039">
            <v>21182</v>
          </cell>
          <cell r="M1039">
            <v>50923</v>
          </cell>
          <cell r="N1039">
            <v>63387</v>
          </cell>
          <cell r="O1039">
            <v>50293</v>
          </cell>
          <cell r="P1039">
            <v>47968</v>
          </cell>
          <cell r="Q1039">
            <v>64456</v>
          </cell>
          <cell r="R1039">
            <v>84395</v>
          </cell>
          <cell r="S1039">
            <v>87041</v>
          </cell>
          <cell r="T1039">
            <v>96282</v>
          </cell>
          <cell r="U1039">
            <v>92403</v>
          </cell>
          <cell r="V1039">
            <v>88554</v>
          </cell>
          <cell r="W1039">
            <v>69868</v>
          </cell>
          <cell r="X1039">
            <v>55251</v>
          </cell>
          <cell r="Y1039">
            <v>52449</v>
          </cell>
          <cell r="Z1039">
            <v>49993</v>
          </cell>
          <cell r="AA1039">
            <v>43894</v>
          </cell>
          <cell r="AB1039">
            <v>46320</v>
          </cell>
          <cell r="AC1039">
            <v>49286</v>
          </cell>
          <cell r="AD1039">
            <v>54296</v>
          </cell>
          <cell r="AE1039">
            <v>48427</v>
          </cell>
          <cell r="AF1039">
            <v>42000</v>
          </cell>
          <cell r="AG1039">
            <v>28102</v>
          </cell>
          <cell r="AH1039">
            <v>15316</v>
          </cell>
          <cell r="AI1039">
            <v>15389</v>
          </cell>
          <cell r="AJ1039">
            <v>14732</v>
          </cell>
          <cell r="AK1039">
            <v>24772</v>
          </cell>
          <cell r="AL1039">
            <v>21857</v>
          </cell>
          <cell r="AM1039">
            <v>29903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113</v>
          </cell>
          <cell r="M1040">
            <v>40</v>
          </cell>
          <cell r="N1040">
            <v>73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898</v>
          </cell>
          <cell r="M1041">
            <v>228</v>
          </cell>
          <cell r="N1041">
            <v>238</v>
          </cell>
          <cell r="O1041">
            <v>432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2246</v>
          </cell>
          <cell r="L1042">
            <v>34</v>
          </cell>
          <cell r="M1042">
            <v>363</v>
          </cell>
          <cell r="N1042">
            <v>741</v>
          </cell>
          <cell r="O1042">
            <v>328</v>
          </cell>
          <cell r="P1042">
            <v>108</v>
          </cell>
          <cell r="Q1042">
            <v>344</v>
          </cell>
          <cell r="R1042">
            <v>98</v>
          </cell>
          <cell r="S1042">
            <v>59</v>
          </cell>
          <cell r="W1042">
            <v>171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298</v>
          </cell>
          <cell r="U1044">
            <v>298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386</v>
          </cell>
          <cell r="M1045">
            <v>179</v>
          </cell>
          <cell r="N1045">
            <v>110</v>
          </cell>
          <cell r="Q1045">
            <v>46</v>
          </cell>
          <cell r="Z1045">
            <v>51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53</v>
          </cell>
          <cell r="Z1049">
            <v>53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2467</v>
          </cell>
          <cell r="M1050">
            <v>598</v>
          </cell>
          <cell r="O1050">
            <v>353</v>
          </cell>
          <cell r="P1050">
            <v>85</v>
          </cell>
          <cell r="S1050">
            <v>432</v>
          </cell>
          <cell r="U1050">
            <v>206</v>
          </cell>
          <cell r="W1050">
            <v>567</v>
          </cell>
          <cell r="Z1050">
            <v>226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264</v>
          </cell>
          <cell r="M1051">
            <v>243</v>
          </cell>
          <cell r="N1051">
            <v>21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359</v>
          </cell>
          <cell r="N1052">
            <v>69</v>
          </cell>
          <cell r="P1052">
            <v>122</v>
          </cell>
          <cell r="Q1052">
            <v>25</v>
          </cell>
          <cell r="R1052">
            <v>36</v>
          </cell>
          <cell r="X1052">
            <v>26</v>
          </cell>
          <cell r="Z1052">
            <v>81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864</v>
          </cell>
          <cell r="N1053">
            <v>445</v>
          </cell>
          <cell r="P1053">
            <v>213</v>
          </cell>
          <cell r="R1053">
            <v>43</v>
          </cell>
          <cell r="Y1053">
            <v>163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1381</v>
          </cell>
          <cell r="L1054">
            <v>87</v>
          </cell>
          <cell r="M1054">
            <v>265</v>
          </cell>
          <cell r="N1054">
            <v>228</v>
          </cell>
          <cell r="O1054">
            <v>65</v>
          </cell>
          <cell r="P1054">
            <v>44</v>
          </cell>
          <cell r="Q1054">
            <v>95</v>
          </cell>
          <cell r="R1054">
            <v>142</v>
          </cell>
          <cell r="W1054">
            <v>66</v>
          </cell>
          <cell r="Y1054">
            <v>98</v>
          </cell>
          <cell r="AA1054">
            <v>74</v>
          </cell>
          <cell r="AF1054">
            <v>217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15305161</v>
          </cell>
          <cell r="L1058">
            <v>313771</v>
          </cell>
          <cell r="M1058">
            <v>705412</v>
          </cell>
          <cell r="N1058">
            <v>695697</v>
          </cell>
          <cell r="O1058">
            <v>601657</v>
          </cell>
          <cell r="P1058">
            <v>680878</v>
          </cell>
          <cell r="Q1058">
            <v>725395</v>
          </cell>
          <cell r="R1058">
            <v>877168</v>
          </cell>
          <cell r="S1058">
            <v>811348</v>
          </cell>
          <cell r="T1058">
            <v>835671</v>
          </cell>
          <cell r="U1058">
            <v>724657</v>
          </cell>
          <cell r="V1058">
            <v>530799</v>
          </cell>
          <cell r="W1058">
            <v>603862</v>
          </cell>
          <cell r="X1058">
            <v>566407</v>
          </cell>
          <cell r="Y1058">
            <v>522786</v>
          </cell>
          <cell r="Z1058">
            <v>479364</v>
          </cell>
          <cell r="AA1058">
            <v>456007</v>
          </cell>
          <cell r="AB1058">
            <v>460164</v>
          </cell>
          <cell r="AC1058">
            <v>434959</v>
          </cell>
          <cell r="AD1058">
            <v>449555</v>
          </cell>
          <cell r="AE1058">
            <v>447520</v>
          </cell>
          <cell r="AF1058">
            <v>457528</v>
          </cell>
          <cell r="AG1058">
            <v>387484</v>
          </cell>
          <cell r="AH1058">
            <v>333814</v>
          </cell>
          <cell r="AI1058">
            <v>354274</v>
          </cell>
          <cell r="AJ1058">
            <v>386556</v>
          </cell>
          <cell r="AK1058">
            <v>438317</v>
          </cell>
          <cell r="AL1058">
            <v>472605</v>
          </cell>
          <cell r="AM1058">
            <v>410879</v>
          </cell>
          <cell r="AN1058">
            <v>140499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223340</v>
          </cell>
          <cell r="L1059">
            <v>6834</v>
          </cell>
          <cell r="M1059">
            <v>28409</v>
          </cell>
          <cell r="N1059">
            <v>10445</v>
          </cell>
          <cell r="O1059">
            <v>9878</v>
          </cell>
          <cell r="P1059">
            <v>10822</v>
          </cell>
          <cell r="Q1059">
            <v>14898</v>
          </cell>
          <cell r="R1059">
            <v>11206</v>
          </cell>
          <cell r="S1059">
            <v>18718</v>
          </cell>
          <cell r="T1059">
            <v>11128</v>
          </cell>
          <cell r="U1059">
            <v>12115</v>
          </cell>
          <cell r="V1059">
            <v>7046</v>
          </cell>
          <cell r="W1059">
            <v>6301</v>
          </cell>
          <cell r="X1059">
            <v>10873</v>
          </cell>
          <cell r="Y1059">
            <v>7666</v>
          </cell>
          <cell r="Z1059">
            <v>6816</v>
          </cell>
          <cell r="AA1059">
            <v>6154</v>
          </cell>
          <cell r="AB1059">
            <v>4411</v>
          </cell>
          <cell r="AC1059">
            <v>3713</v>
          </cell>
          <cell r="AD1059">
            <v>3584</v>
          </cell>
          <cell r="AE1059">
            <v>5119</v>
          </cell>
          <cell r="AF1059">
            <v>11709</v>
          </cell>
          <cell r="AG1059">
            <v>4060</v>
          </cell>
          <cell r="AH1059">
            <v>2052</v>
          </cell>
          <cell r="AI1059">
            <v>2053</v>
          </cell>
          <cell r="AJ1059">
            <v>2562</v>
          </cell>
          <cell r="AK1059">
            <v>3107</v>
          </cell>
          <cell r="AL1059">
            <v>623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1751024</v>
          </cell>
          <cell r="L1060">
            <v>37897</v>
          </cell>
          <cell r="M1060">
            <v>77526</v>
          </cell>
          <cell r="N1060">
            <v>72052</v>
          </cell>
          <cell r="O1060">
            <v>65995</v>
          </cell>
          <cell r="P1060">
            <v>64990</v>
          </cell>
          <cell r="Q1060">
            <v>82105</v>
          </cell>
          <cell r="R1060">
            <v>103338</v>
          </cell>
          <cell r="S1060">
            <v>93324</v>
          </cell>
          <cell r="T1060">
            <v>117129</v>
          </cell>
          <cell r="U1060">
            <v>112425</v>
          </cell>
          <cell r="V1060">
            <v>80588</v>
          </cell>
          <cell r="W1060">
            <v>86713</v>
          </cell>
          <cell r="X1060">
            <v>80402</v>
          </cell>
          <cell r="Y1060">
            <v>68088</v>
          </cell>
          <cell r="Z1060">
            <v>52955</v>
          </cell>
          <cell r="AA1060">
            <v>49589</v>
          </cell>
          <cell r="AB1060">
            <v>47419</v>
          </cell>
          <cell r="AC1060">
            <v>41331</v>
          </cell>
          <cell r="AD1060">
            <v>46053</v>
          </cell>
          <cell r="AE1060">
            <v>42133</v>
          </cell>
          <cell r="AF1060">
            <v>48130</v>
          </cell>
          <cell r="AG1060">
            <v>34764</v>
          </cell>
          <cell r="AH1060">
            <v>34910</v>
          </cell>
          <cell r="AI1060">
            <v>32673</v>
          </cell>
          <cell r="AJ1060">
            <v>38762</v>
          </cell>
          <cell r="AK1060">
            <v>41677</v>
          </cell>
          <cell r="AL1060">
            <v>44226</v>
          </cell>
          <cell r="AM1060">
            <v>41543</v>
          </cell>
          <cell r="AN1060">
            <v>12287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290922</v>
          </cell>
          <cell r="L1061">
            <v>1918</v>
          </cell>
          <cell r="M1061">
            <v>7118</v>
          </cell>
          <cell r="N1061">
            <v>13350</v>
          </cell>
          <cell r="O1061">
            <v>16802</v>
          </cell>
          <cell r="P1061">
            <v>12819</v>
          </cell>
          <cell r="Q1061">
            <v>12062</v>
          </cell>
          <cell r="R1061">
            <v>9832</v>
          </cell>
          <cell r="S1061">
            <v>11909</v>
          </cell>
          <cell r="T1061">
            <v>9155</v>
          </cell>
          <cell r="U1061">
            <v>11987</v>
          </cell>
          <cell r="V1061">
            <v>13686</v>
          </cell>
          <cell r="W1061">
            <v>13266</v>
          </cell>
          <cell r="X1061">
            <v>10072</v>
          </cell>
          <cell r="Y1061">
            <v>11152</v>
          </cell>
          <cell r="Z1061">
            <v>8411</v>
          </cell>
          <cell r="AA1061">
            <v>7187</v>
          </cell>
          <cell r="AB1061">
            <v>12440</v>
          </cell>
          <cell r="AC1061">
            <v>11879</v>
          </cell>
          <cell r="AD1061">
            <v>10896</v>
          </cell>
          <cell r="AE1061">
            <v>12896</v>
          </cell>
          <cell r="AF1061">
            <v>4945</v>
          </cell>
          <cell r="AG1061">
            <v>6030</v>
          </cell>
          <cell r="AH1061">
            <v>20905</v>
          </cell>
          <cell r="AI1061">
            <v>5513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3747843</v>
          </cell>
          <cell r="L1062">
            <v>30206</v>
          </cell>
          <cell r="M1062">
            <v>222880</v>
          </cell>
          <cell r="N1062">
            <v>265363</v>
          </cell>
          <cell r="O1062">
            <v>225772</v>
          </cell>
          <cell r="P1062">
            <v>87109</v>
          </cell>
          <cell r="Q1062">
            <v>112638</v>
          </cell>
          <cell r="R1062">
            <v>113141</v>
          </cell>
          <cell r="S1062">
            <v>188674</v>
          </cell>
          <cell r="T1062">
            <v>132823</v>
          </cell>
          <cell r="U1062">
            <v>179720</v>
          </cell>
          <cell r="V1062">
            <v>163721</v>
          </cell>
          <cell r="W1062">
            <v>133010</v>
          </cell>
          <cell r="X1062">
            <v>147706</v>
          </cell>
          <cell r="Y1062">
            <v>141917</v>
          </cell>
          <cell r="Z1062">
            <v>155100</v>
          </cell>
          <cell r="AA1062">
            <v>129137</v>
          </cell>
          <cell r="AB1062">
            <v>118841</v>
          </cell>
          <cell r="AC1062">
            <v>116416</v>
          </cell>
          <cell r="AD1062">
            <v>164306</v>
          </cell>
          <cell r="AE1062">
            <v>134469</v>
          </cell>
          <cell r="AF1062">
            <v>156791</v>
          </cell>
          <cell r="AG1062">
            <v>97159</v>
          </cell>
          <cell r="AH1062">
            <v>80567</v>
          </cell>
          <cell r="AI1062">
            <v>40078</v>
          </cell>
          <cell r="AJ1062">
            <v>69386</v>
          </cell>
          <cell r="AK1062">
            <v>106358</v>
          </cell>
          <cell r="AL1062">
            <v>96936</v>
          </cell>
          <cell r="AM1062">
            <v>76155</v>
          </cell>
          <cell r="AN1062">
            <v>46838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1101140</v>
          </cell>
          <cell r="L1063">
            <v>27141</v>
          </cell>
          <cell r="M1063">
            <v>72074</v>
          </cell>
          <cell r="N1063">
            <v>68462</v>
          </cell>
          <cell r="O1063">
            <v>38634</v>
          </cell>
          <cell r="P1063">
            <v>32952</v>
          </cell>
          <cell r="Q1063">
            <v>43844</v>
          </cell>
          <cell r="R1063">
            <v>47304</v>
          </cell>
          <cell r="S1063">
            <v>56625</v>
          </cell>
          <cell r="T1063">
            <v>79959</v>
          </cell>
          <cell r="U1063">
            <v>67924</v>
          </cell>
          <cell r="V1063">
            <v>62549</v>
          </cell>
          <cell r="W1063">
            <v>60822</v>
          </cell>
          <cell r="X1063">
            <v>45676</v>
          </cell>
          <cell r="Y1063">
            <v>46085</v>
          </cell>
          <cell r="Z1063">
            <v>43336</v>
          </cell>
          <cell r="AA1063">
            <v>39875</v>
          </cell>
          <cell r="AB1063">
            <v>32852</v>
          </cell>
          <cell r="AC1063">
            <v>35086</v>
          </cell>
          <cell r="AD1063">
            <v>32520</v>
          </cell>
          <cell r="AE1063">
            <v>24806</v>
          </cell>
          <cell r="AF1063">
            <v>26610</v>
          </cell>
          <cell r="AG1063">
            <v>14995</v>
          </cell>
          <cell r="AH1063">
            <v>10279</v>
          </cell>
          <cell r="AI1063">
            <v>10779</v>
          </cell>
          <cell r="AJ1063">
            <v>8417</v>
          </cell>
          <cell r="AK1063">
            <v>21366</v>
          </cell>
          <cell r="AL1063">
            <v>15671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165</v>
          </cell>
          <cell r="AM1065">
            <v>165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545</v>
          </cell>
          <cell r="M1074">
            <v>168</v>
          </cell>
          <cell r="O1074">
            <v>377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49</v>
          </cell>
          <cell r="X1076">
            <v>49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59</v>
          </cell>
          <cell r="X1077">
            <v>59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524</v>
          </cell>
          <cell r="O1078">
            <v>87</v>
          </cell>
          <cell r="AC1078">
            <v>51</v>
          </cell>
          <cell r="AD1078">
            <v>386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22056991</v>
          </cell>
          <cell r="L1082">
            <v>472087</v>
          </cell>
          <cell r="M1082">
            <v>1026028</v>
          </cell>
          <cell r="N1082">
            <v>1028251</v>
          </cell>
          <cell r="O1082">
            <v>913288</v>
          </cell>
          <cell r="P1082">
            <v>1018466</v>
          </cell>
          <cell r="Q1082">
            <v>1144768</v>
          </cell>
          <cell r="R1082">
            <v>1240537</v>
          </cell>
          <cell r="S1082">
            <v>1066754</v>
          </cell>
          <cell r="T1082">
            <v>1204973</v>
          </cell>
          <cell r="U1082">
            <v>1011224</v>
          </cell>
          <cell r="V1082">
            <v>834495</v>
          </cell>
          <cell r="W1082">
            <v>900308</v>
          </cell>
          <cell r="X1082">
            <v>820005</v>
          </cell>
          <cell r="Y1082">
            <v>749904</v>
          </cell>
          <cell r="Z1082">
            <v>647689</v>
          </cell>
          <cell r="AA1082">
            <v>648391</v>
          </cell>
          <cell r="AB1082">
            <v>639984</v>
          </cell>
          <cell r="AC1082">
            <v>645320</v>
          </cell>
          <cell r="AD1082">
            <v>632000</v>
          </cell>
          <cell r="AE1082">
            <v>601783</v>
          </cell>
          <cell r="AF1082">
            <v>587321</v>
          </cell>
          <cell r="AG1082">
            <v>525119</v>
          </cell>
          <cell r="AH1082">
            <v>515365</v>
          </cell>
          <cell r="AI1082">
            <v>572634</v>
          </cell>
          <cell r="AJ1082">
            <v>553056</v>
          </cell>
          <cell r="AK1082">
            <v>625151</v>
          </cell>
          <cell r="AL1082">
            <v>622718</v>
          </cell>
          <cell r="AM1082">
            <v>600367</v>
          </cell>
          <cell r="AN1082">
            <v>208615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967230</v>
          </cell>
          <cell r="L1083">
            <v>41438</v>
          </cell>
          <cell r="M1083">
            <v>79190</v>
          </cell>
          <cell r="N1083">
            <v>56877</v>
          </cell>
          <cell r="O1083">
            <v>44976</v>
          </cell>
          <cell r="P1083">
            <v>44450</v>
          </cell>
          <cell r="Q1083">
            <v>43038</v>
          </cell>
          <cell r="R1083">
            <v>64743</v>
          </cell>
          <cell r="S1083">
            <v>54870</v>
          </cell>
          <cell r="T1083">
            <v>54172</v>
          </cell>
          <cell r="U1083">
            <v>61353</v>
          </cell>
          <cell r="V1083">
            <v>36953</v>
          </cell>
          <cell r="W1083">
            <v>44072</v>
          </cell>
          <cell r="X1083">
            <v>40760</v>
          </cell>
          <cell r="Y1083">
            <v>37140</v>
          </cell>
          <cell r="Z1083">
            <v>28740</v>
          </cell>
          <cell r="AA1083">
            <v>33104</v>
          </cell>
          <cell r="AB1083">
            <v>26251</v>
          </cell>
          <cell r="AC1083">
            <v>31284</v>
          </cell>
          <cell r="AD1083">
            <v>29065</v>
          </cell>
          <cell r="AE1083">
            <v>16441</v>
          </cell>
          <cell r="AF1083">
            <v>16627</v>
          </cell>
          <cell r="AG1083">
            <v>12695</v>
          </cell>
          <cell r="AH1083">
            <v>11234</v>
          </cell>
          <cell r="AI1083">
            <v>12623</v>
          </cell>
          <cell r="AJ1083">
            <v>10102</v>
          </cell>
          <cell r="AK1083">
            <v>14896</v>
          </cell>
          <cell r="AL1083">
            <v>7501</v>
          </cell>
          <cell r="AM1083">
            <v>7748</v>
          </cell>
          <cell r="AN1083">
            <v>4887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2822116</v>
          </cell>
          <cell r="L1084">
            <v>60345</v>
          </cell>
          <cell r="M1084">
            <v>126306</v>
          </cell>
          <cell r="N1084">
            <v>139826</v>
          </cell>
          <cell r="O1084">
            <v>120755</v>
          </cell>
          <cell r="P1084">
            <v>121710</v>
          </cell>
          <cell r="Q1084">
            <v>129977</v>
          </cell>
          <cell r="R1084">
            <v>169148</v>
          </cell>
          <cell r="S1084">
            <v>154874</v>
          </cell>
          <cell r="T1084">
            <v>180695</v>
          </cell>
          <cell r="U1084">
            <v>153342</v>
          </cell>
          <cell r="V1084">
            <v>122787</v>
          </cell>
          <cell r="W1084">
            <v>135196</v>
          </cell>
          <cell r="X1084">
            <v>123970</v>
          </cell>
          <cell r="Y1084">
            <v>106059</v>
          </cell>
          <cell r="Z1084">
            <v>94960</v>
          </cell>
          <cell r="AA1084">
            <v>91483</v>
          </cell>
          <cell r="AB1084">
            <v>87932</v>
          </cell>
          <cell r="AC1084">
            <v>94521</v>
          </cell>
          <cell r="AD1084">
            <v>78554</v>
          </cell>
          <cell r="AE1084">
            <v>74968</v>
          </cell>
          <cell r="AF1084">
            <v>61871</v>
          </cell>
          <cell r="AG1084">
            <v>48048</v>
          </cell>
          <cell r="AH1084">
            <v>48293</v>
          </cell>
          <cell r="AI1084">
            <v>54590</v>
          </cell>
          <cell r="AJ1084">
            <v>54829</v>
          </cell>
          <cell r="AK1084">
            <v>59354</v>
          </cell>
          <cell r="AL1084">
            <v>54260</v>
          </cell>
          <cell r="AM1084">
            <v>56245</v>
          </cell>
          <cell r="AN1084">
            <v>17137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732441</v>
          </cell>
          <cell r="L1085">
            <v>7092</v>
          </cell>
          <cell r="M1085">
            <v>30989</v>
          </cell>
          <cell r="N1085">
            <v>39001</v>
          </cell>
          <cell r="O1085">
            <v>31223</v>
          </cell>
          <cell r="P1085">
            <v>30513</v>
          </cell>
          <cell r="Q1085">
            <v>19730</v>
          </cell>
          <cell r="R1085">
            <v>21062</v>
          </cell>
          <cell r="S1085">
            <v>36026</v>
          </cell>
          <cell r="T1085">
            <v>38989</v>
          </cell>
          <cell r="U1085">
            <v>33875</v>
          </cell>
          <cell r="V1085">
            <v>38382</v>
          </cell>
          <cell r="W1085">
            <v>43541</v>
          </cell>
          <cell r="X1085">
            <v>29529</v>
          </cell>
          <cell r="Y1085">
            <v>28169</v>
          </cell>
          <cell r="Z1085">
            <v>27136</v>
          </cell>
          <cell r="AA1085">
            <v>26185</v>
          </cell>
          <cell r="AB1085">
            <v>17789</v>
          </cell>
          <cell r="AC1085">
            <v>20400</v>
          </cell>
          <cell r="AD1085">
            <v>24287</v>
          </cell>
          <cell r="AE1085">
            <v>21661</v>
          </cell>
          <cell r="AF1085">
            <v>23064</v>
          </cell>
          <cell r="AG1085">
            <v>14796</v>
          </cell>
          <cell r="AH1085">
            <v>16620</v>
          </cell>
          <cell r="AI1085">
            <v>11612</v>
          </cell>
          <cell r="AJ1085">
            <v>14610</v>
          </cell>
          <cell r="AK1085">
            <v>20147</v>
          </cell>
          <cell r="AL1085">
            <v>23132</v>
          </cell>
          <cell r="AM1085">
            <v>26702</v>
          </cell>
          <cell r="AN1085">
            <v>16179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6042839</v>
          </cell>
          <cell r="L1086">
            <v>44412</v>
          </cell>
          <cell r="M1086">
            <v>284986</v>
          </cell>
          <cell r="N1086">
            <v>327865</v>
          </cell>
          <cell r="O1086">
            <v>249777</v>
          </cell>
          <cell r="P1086">
            <v>200837</v>
          </cell>
          <cell r="Q1086">
            <v>171204</v>
          </cell>
          <cell r="R1086">
            <v>156985</v>
          </cell>
          <cell r="S1086">
            <v>207699</v>
          </cell>
          <cell r="T1086">
            <v>201516</v>
          </cell>
          <cell r="U1086">
            <v>279491</v>
          </cell>
          <cell r="V1086">
            <v>268455</v>
          </cell>
          <cell r="W1086">
            <v>247342</v>
          </cell>
          <cell r="X1086">
            <v>193281</v>
          </cell>
          <cell r="Y1086">
            <v>239039</v>
          </cell>
          <cell r="Z1086">
            <v>233325</v>
          </cell>
          <cell r="AA1086">
            <v>247560</v>
          </cell>
          <cell r="AB1086">
            <v>233122</v>
          </cell>
          <cell r="AC1086">
            <v>247668</v>
          </cell>
          <cell r="AD1086">
            <v>315161</v>
          </cell>
          <cell r="AE1086">
            <v>251797</v>
          </cell>
          <cell r="AF1086">
            <v>254668</v>
          </cell>
          <cell r="AG1086">
            <v>250661</v>
          </cell>
          <cell r="AH1086">
            <v>107562</v>
          </cell>
          <cell r="AI1086">
            <v>110443</v>
          </cell>
          <cell r="AJ1086">
            <v>132068</v>
          </cell>
          <cell r="AK1086">
            <v>149975</v>
          </cell>
          <cell r="AL1086">
            <v>159263</v>
          </cell>
          <cell r="AM1086">
            <v>151501</v>
          </cell>
          <cell r="AN1086">
            <v>110536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1153499</v>
          </cell>
          <cell r="L1087">
            <v>17144</v>
          </cell>
          <cell r="M1087">
            <v>39688</v>
          </cell>
          <cell r="N1087">
            <v>53889</v>
          </cell>
          <cell r="O1087">
            <v>47601</v>
          </cell>
          <cell r="P1087">
            <v>47404</v>
          </cell>
          <cell r="Q1087">
            <v>31576</v>
          </cell>
          <cell r="R1087">
            <v>50289</v>
          </cell>
          <cell r="S1087">
            <v>59688</v>
          </cell>
          <cell r="T1087">
            <v>62332</v>
          </cell>
          <cell r="U1087">
            <v>75878</v>
          </cell>
          <cell r="V1087">
            <v>68323</v>
          </cell>
          <cell r="W1087">
            <v>61099</v>
          </cell>
          <cell r="X1087">
            <v>57641</v>
          </cell>
          <cell r="Y1087">
            <v>46153</v>
          </cell>
          <cell r="Z1087">
            <v>57719</v>
          </cell>
          <cell r="AA1087">
            <v>44268</v>
          </cell>
          <cell r="AB1087">
            <v>40679</v>
          </cell>
          <cell r="AC1087">
            <v>42070</v>
          </cell>
          <cell r="AD1087">
            <v>38926</v>
          </cell>
          <cell r="AE1087">
            <v>41529</v>
          </cell>
          <cell r="AF1087">
            <v>37931</v>
          </cell>
          <cell r="AG1087">
            <v>20808</v>
          </cell>
          <cell r="AH1087">
            <v>17253</v>
          </cell>
          <cell r="AI1087">
            <v>18675</v>
          </cell>
          <cell r="AJ1087">
            <v>10545</v>
          </cell>
          <cell r="AK1087">
            <v>14913</v>
          </cell>
          <cell r="AL1087">
            <v>22381</v>
          </cell>
          <cell r="AM1087">
            <v>20518</v>
          </cell>
          <cell r="AN1087">
            <v>6579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55</v>
          </cell>
          <cell r="M1088">
            <v>55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391</v>
          </cell>
          <cell r="M1089">
            <v>290</v>
          </cell>
          <cell r="O1089">
            <v>101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1388</v>
          </cell>
          <cell r="M1090">
            <v>489</v>
          </cell>
          <cell r="N1090">
            <v>320</v>
          </cell>
          <cell r="O1090">
            <v>247</v>
          </cell>
          <cell r="P1090">
            <v>196</v>
          </cell>
          <cell r="AB1090">
            <v>52</v>
          </cell>
          <cell r="AM1090">
            <v>84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89</v>
          </cell>
          <cell r="O1092">
            <v>89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242</v>
          </cell>
          <cell r="M1093">
            <v>49</v>
          </cell>
          <cell r="O1093">
            <v>193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897</v>
          </cell>
          <cell r="L1098">
            <v>62</v>
          </cell>
          <cell r="M1098">
            <v>328</v>
          </cell>
          <cell r="P1098">
            <v>202</v>
          </cell>
          <cell r="Q1098">
            <v>305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103</v>
          </cell>
          <cell r="N1099">
            <v>103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394</v>
          </cell>
          <cell r="P1100">
            <v>23</v>
          </cell>
          <cell r="V1100">
            <v>81</v>
          </cell>
          <cell r="W1100">
            <v>87</v>
          </cell>
          <cell r="Z1100">
            <v>83</v>
          </cell>
          <cell r="AD1100">
            <v>39</v>
          </cell>
          <cell r="AE1100">
            <v>81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1678</v>
          </cell>
          <cell r="L1101">
            <v>92</v>
          </cell>
          <cell r="M1101">
            <v>294</v>
          </cell>
          <cell r="N1101">
            <v>421</v>
          </cell>
          <cell r="O1101">
            <v>165</v>
          </cell>
          <cell r="P1101">
            <v>131</v>
          </cell>
          <cell r="Q1101">
            <v>233</v>
          </cell>
          <cell r="S1101">
            <v>205</v>
          </cell>
          <cell r="AM1101">
            <v>137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1100</v>
          </cell>
          <cell r="L1102">
            <v>99</v>
          </cell>
          <cell r="N1102">
            <v>76</v>
          </cell>
          <cell r="O1102">
            <v>276</v>
          </cell>
          <cell r="P1102">
            <v>118</v>
          </cell>
          <cell r="Q1102">
            <v>114</v>
          </cell>
          <cell r="R1102">
            <v>308</v>
          </cell>
          <cell r="S1102">
            <v>43</v>
          </cell>
          <cell r="T1102">
            <v>66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718708</v>
          </cell>
          <cell r="L1106">
            <v>6546</v>
          </cell>
          <cell r="M1106">
            <v>12441</v>
          </cell>
          <cell r="N1106">
            <v>17014</v>
          </cell>
          <cell r="O1106">
            <v>13292</v>
          </cell>
          <cell r="P1106">
            <v>11644</v>
          </cell>
          <cell r="Q1106">
            <v>8534</v>
          </cell>
          <cell r="R1106">
            <v>17180</v>
          </cell>
          <cell r="S1106">
            <v>16077</v>
          </cell>
          <cell r="T1106">
            <v>22038</v>
          </cell>
          <cell r="U1106">
            <v>20795</v>
          </cell>
          <cell r="V1106">
            <v>19679</v>
          </cell>
          <cell r="W1106">
            <v>28474</v>
          </cell>
          <cell r="X1106">
            <v>23416</v>
          </cell>
          <cell r="Y1106">
            <v>19233</v>
          </cell>
          <cell r="Z1106">
            <v>17508</v>
          </cell>
          <cell r="AA1106">
            <v>20573</v>
          </cell>
          <cell r="AB1106">
            <v>18749</v>
          </cell>
          <cell r="AC1106">
            <v>17556</v>
          </cell>
          <cell r="AD1106">
            <v>18201</v>
          </cell>
          <cell r="AE1106">
            <v>19025</v>
          </cell>
          <cell r="AF1106">
            <v>18037</v>
          </cell>
          <cell r="AG1106">
            <v>21741</v>
          </cell>
          <cell r="AH1106">
            <v>26963</v>
          </cell>
          <cell r="AI1106">
            <v>41899</v>
          </cell>
          <cell r="AJ1106">
            <v>52702</v>
          </cell>
          <cell r="AK1106">
            <v>50177</v>
          </cell>
          <cell r="AL1106">
            <v>60781</v>
          </cell>
          <cell r="AM1106">
            <v>66064</v>
          </cell>
          <cell r="AN1106">
            <v>32369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12272733</v>
          </cell>
          <cell r="L1107">
            <v>223459</v>
          </cell>
          <cell r="M1107">
            <v>573989</v>
          </cell>
          <cell r="N1107">
            <v>546590</v>
          </cell>
          <cell r="O1107">
            <v>510549</v>
          </cell>
          <cell r="P1107">
            <v>534097</v>
          </cell>
          <cell r="Q1107">
            <v>559217</v>
          </cell>
          <cell r="R1107">
            <v>741123</v>
          </cell>
          <cell r="S1107">
            <v>700349</v>
          </cell>
          <cell r="T1107">
            <v>671239</v>
          </cell>
          <cell r="U1107">
            <v>707048</v>
          </cell>
          <cell r="V1107">
            <v>515347</v>
          </cell>
          <cell r="W1107">
            <v>505419</v>
          </cell>
          <cell r="X1107">
            <v>492878</v>
          </cell>
          <cell r="Y1107">
            <v>445890</v>
          </cell>
          <cell r="Z1107">
            <v>374603</v>
          </cell>
          <cell r="AA1107">
            <v>346997</v>
          </cell>
          <cell r="AB1107">
            <v>379197</v>
          </cell>
          <cell r="AC1107">
            <v>348705</v>
          </cell>
          <cell r="AD1107">
            <v>376347</v>
          </cell>
          <cell r="AE1107">
            <v>386125</v>
          </cell>
          <cell r="AF1107">
            <v>233583</v>
          </cell>
          <cell r="AG1107">
            <v>292753</v>
          </cell>
          <cell r="AH1107">
            <v>251916</v>
          </cell>
          <cell r="AI1107">
            <v>269848</v>
          </cell>
          <cell r="AJ1107">
            <v>290075</v>
          </cell>
          <cell r="AK1107">
            <v>292771</v>
          </cell>
          <cell r="AL1107">
            <v>350112</v>
          </cell>
          <cell r="AM1107">
            <v>218433</v>
          </cell>
          <cell r="AN1107">
            <v>134074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2052963</v>
          </cell>
          <cell r="L1108">
            <v>30303</v>
          </cell>
          <cell r="M1108">
            <v>63976</v>
          </cell>
          <cell r="N1108">
            <v>68114</v>
          </cell>
          <cell r="O1108">
            <v>58647</v>
          </cell>
          <cell r="P1108">
            <v>52869</v>
          </cell>
          <cell r="Q1108">
            <v>62575</v>
          </cell>
          <cell r="R1108">
            <v>76015</v>
          </cell>
          <cell r="S1108">
            <v>82353</v>
          </cell>
          <cell r="T1108">
            <v>119857</v>
          </cell>
          <cell r="U1108">
            <v>117353</v>
          </cell>
          <cell r="V1108">
            <v>86943</v>
          </cell>
          <cell r="W1108">
            <v>90432</v>
          </cell>
          <cell r="X1108">
            <v>79847</v>
          </cell>
          <cell r="Y1108">
            <v>73436</v>
          </cell>
          <cell r="Z1108">
            <v>68706</v>
          </cell>
          <cell r="AA1108">
            <v>64960</v>
          </cell>
          <cell r="AB1108">
            <v>54157</v>
          </cell>
          <cell r="AC1108">
            <v>53933</v>
          </cell>
          <cell r="AD1108">
            <v>56398</v>
          </cell>
          <cell r="AE1108">
            <v>61099</v>
          </cell>
          <cell r="AF1108">
            <v>53369</v>
          </cell>
          <cell r="AG1108">
            <v>60410</v>
          </cell>
          <cell r="AH1108">
            <v>68277</v>
          </cell>
          <cell r="AI1108">
            <v>76617</v>
          </cell>
          <cell r="AJ1108">
            <v>77977</v>
          </cell>
          <cell r="AK1108">
            <v>86679</v>
          </cell>
          <cell r="AL1108">
            <v>90814</v>
          </cell>
          <cell r="AM1108">
            <v>79252</v>
          </cell>
          <cell r="AN1108">
            <v>37508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7798</v>
          </cell>
          <cell r="N1109">
            <v>348</v>
          </cell>
          <cell r="O1109">
            <v>848</v>
          </cell>
          <cell r="Q1109">
            <v>390</v>
          </cell>
          <cell r="S1109">
            <v>267</v>
          </cell>
          <cell r="T1109">
            <v>119</v>
          </cell>
          <cell r="U1109">
            <v>272</v>
          </cell>
          <cell r="V1109">
            <v>1417</v>
          </cell>
          <cell r="W1109">
            <v>1354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15554055</v>
          </cell>
          <cell r="L1110">
            <v>100327</v>
          </cell>
          <cell r="M1110">
            <v>487482</v>
          </cell>
          <cell r="N1110">
            <v>513566</v>
          </cell>
          <cell r="O1110">
            <v>492960</v>
          </cell>
          <cell r="P1110">
            <v>438084</v>
          </cell>
          <cell r="Q1110">
            <v>440390</v>
          </cell>
          <cell r="R1110">
            <v>435482</v>
          </cell>
          <cell r="S1110">
            <v>463383</v>
          </cell>
          <cell r="T1110">
            <v>517413</v>
          </cell>
          <cell r="U1110">
            <v>602569</v>
          </cell>
          <cell r="V1110">
            <v>470674</v>
          </cell>
          <cell r="W1110">
            <v>365742</v>
          </cell>
          <cell r="X1110">
            <v>476064</v>
          </cell>
          <cell r="Y1110">
            <v>544938</v>
          </cell>
          <cell r="Z1110">
            <v>626230</v>
          </cell>
          <cell r="AA1110">
            <v>647185</v>
          </cell>
          <cell r="AB1110">
            <v>584649</v>
          </cell>
          <cell r="AC1110">
            <v>647704</v>
          </cell>
          <cell r="AD1110">
            <v>628699</v>
          </cell>
          <cell r="AE1110">
            <v>745027</v>
          </cell>
          <cell r="AF1110">
            <v>539548</v>
          </cell>
          <cell r="AG1110">
            <v>574514</v>
          </cell>
          <cell r="AH1110">
            <v>548136</v>
          </cell>
          <cell r="AI1110">
            <v>516903</v>
          </cell>
          <cell r="AJ1110">
            <v>456768</v>
          </cell>
          <cell r="AK1110">
            <v>646935</v>
          </cell>
          <cell r="AL1110">
            <v>798488</v>
          </cell>
          <cell r="AM1110">
            <v>663568</v>
          </cell>
          <cell r="AN1110">
            <v>506216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239680</v>
          </cell>
          <cell r="L1111">
            <v>614</v>
          </cell>
          <cell r="M1111">
            <v>10844</v>
          </cell>
          <cell r="N1111">
            <v>5414</v>
          </cell>
          <cell r="O1111">
            <v>5251</v>
          </cell>
          <cell r="P1111">
            <v>3821</v>
          </cell>
          <cell r="Q1111">
            <v>6954</v>
          </cell>
          <cell r="R1111">
            <v>3856</v>
          </cell>
          <cell r="S1111">
            <v>7083</v>
          </cell>
          <cell r="T1111">
            <v>10509</v>
          </cell>
          <cell r="U1111">
            <v>10129</v>
          </cell>
          <cell r="V1111">
            <v>8929</v>
          </cell>
          <cell r="W1111">
            <v>8879</v>
          </cell>
          <cell r="X1111">
            <v>14130</v>
          </cell>
          <cell r="Y1111">
            <v>18743</v>
          </cell>
          <cell r="Z1111">
            <v>19273</v>
          </cell>
          <cell r="AA1111">
            <v>22809</v>
          </cell>
          <cell r="AB1111">
            <v>8666</v>
          </cell>
          <cell r="AC1111">
            <v>9761</v>
          </cell>
          <cell r="AD1111">
            <v>4994</v>
          </cell>
          <cell r="AE1111">
            <v>2945</v>
          </cell>
          <cell r="AF1111">
            <v>3130</v>
          </cell>
          <cell r="AG1111">
            <v>3070</v>
          </cell>
          <cell r="AH1111">
            <v>6530</v>
          </cell>
          <cell r="AI1111">
            <v>6381</v>
          </cell>
          <cell r="AJ1111">
            <v>7057</v>
          </cell>
          <cell r="AK1111">
            <v>15523</v>
          </cell>
          <cell r="AL1111">
            <v>7772</v>
          </cell>
          <cell r="AM1111">
            <v>5636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2984</v>
          </cell>
          <cell r="M1113">
            <v>644</v>
          </cell>
          <cell r="N1113">
            <v>679</v>
          </cell>
          <cell r="O1113">
            <v>68</v>
          </cell>
          <cell r="P1113">
            <v>735</v>
          </cell>
          <cell r="R1113">
            <v>180</v>
          </cell>
          <cell r="X1113">
            <v>270</v>
          </cell>
          <cell r="AE1113">
            <v>37</v>
          </cell>
          <cell r="AI1113">
            <v>110</v>
          </cell>
          <cell r="AK1113">
            <v>177</v>
          </cell>
          <cell r="AN1113">
            <v>84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211</v>
          </cell>
          <cell r="M1114">
            <v>80</v>
          </cell>
          <cell r="N1114">
            <v>64</v>
          </cell>
          <cell r="AA1114">
            <v>67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837</v>
          </cell>
          <cell r="M1116">
            <v>133</v>
          </cell>
          <cell r="N1116">
            <v>704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117</v>
          </cell>
          <cell r="AJ1117">
            <v>117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505</v>
          </cell>
          <cell r="N1122">
            <v>335</v>
          </cell>
          <cell r="P1122">
            <v>170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2643</v>
          </cell>
          <cell r="L1125">
            <v>66</v>
          </cell>
          <cell r="M1125">
            <v>135</v>
          </cell>
          <cell r="N1125">
            <v>236</v>
          </cell>
          <cell r="O1125">
            <v>516</v>
          </cell>
          <cell r="P1125">
            <v>193</v>
          </cell>
          <cell r="Q1125">
            <v>186</v>
          </cell>
          <cell r="T1125">
            <v>116</v>
          </cell>
          <cell r="U1125">
            <v>75</v>
          </cell>
          <cell r="X1125">
            <v>221</v>
          </cell>
          <cell r="AC1125">
            <v>163</v>
          </cell>
          <cell r="AE1125">
            <v>264</v>
          </cell>
          <cell r="AG1125">
            <v>472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243</v>
          </cell>
          <cell r="M1126">
            <v>133</v>
          </cell>
          <cell r="S1126">
            <v>85</v>
          </cell>
          <cell r="AE1126">
            <v>25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3960072</v>
          </cell>
          <cell r="L1130">
            <v>201745</v>
          </cell>
          <cell r="M1130">
            <v>227753</v>
          </cell>
          <cell r="N1130">
            <v>222698</v>
          </cell>
          <cell r="O1130">
            <v>201974</v>
          </cell>
          <cell r="P1130">
            <v>210677</v>
          </cell>
          <cell r="Q1130">
            <v>223974</v>
          </cell>
          <cell r="R1130">
            <v>220675</v>
          </cell>
          <cell r="S1130">
            <v>202996</v>
          </cell>
          <cell r="T1130">
            <v>220510</v>
          </cell>
          <cell r="U1130">
            <v>193056</v>
          </cell>
          <cell r="V1130">
            <v>176081</v>
          </cell>
          <cell r="W1130">
            <v>154334</v>
          </cell>
          <cell r="X1130">
            <v>158884</v>
          </cell>
          <cell r="Y1130">
            <v>147360</v>
          </cell>
          <cell r="Z1130">
            <v>133616</v>
          </cell>
          <cell r="AA1130">
            <v>122189</v>
          </cell>
          <cell r="AB1130">
            <v>106975</v>
          </cell>
          <cell r="AC1130">
            <v>102967</v>
          </cell>
          <cell r="AD1130">
            <v>106017</v>
          </cell>
          <cell r="AE1130">
            <v>94410</v>
          </cell>
          <cell r="AF1130">
            <v>77931</v>
          </cell>
          <cell r="AG1130">
            <v>68245</v>
          </cell>
          <cell r="AH1130">
            <v>69137</v>
          </cell>
          <cell r="AI1130">
            <v>69466</v>
          </cell>
          <cell r="AJ1130">
            <v>64969</v>
          </cell>
          <cell r="AK1130">
            <v>62778</v>
          </cell>
          <cell r="AL1130">
            <v>56737</v>
          </cell>
          <cell r="AM1130">
            <v>51145</v>
          </cell>
          <cell r="AN1130">
            <v>10773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250751</v>
          </cell>
          <cell r="L1131">
            <v>6175</v>
          </cell>
          <cell r="M1131">
            <v>12518</v>
          </cell>
          <cell r="N1131">
            <v>11572</v>
          </cell>
          <cell r="O1131">
            <v>12204</v>
          </cell>
          <cell r="P1131">
            <v>11123</v>
          </cell>
          <cell r="Q1131">
            <v>8134</v>
          </cell>
          <cell r="R1131">
            <v>12031</v>
          </cell>
          <cell r="S1131">
            <v>13312</v>
          </cell>
          <cell r="T1131">
            <v>16606</v>
          </cell>
          <cell r="U1131">
            <v>13305</v>
          </cell>
          <cell r="V1131">
            <v>9868</v>
          </cell>
          <cell r="W1131">
            <v>5705</v>
          </cell>
          <cell r="X1131">
            <v>8618</v>
          </cell>
          <cell r="Y1131">
            <v>15352</v>
          </cell>
          <cell r="Z1131">
            <v>9321</v>
          </cell>
          <cell r="AA1131">
            <v>10654</v>
          </cell>
          <cell r="AB1131">
            <v>8046</v>
          </cell>
          <cell r="AC1131">
            <v>17592</v>
          </cell>
          <cell r="AD1131">
            <v>8228</v>
          </cell>
          <cell r="AE1131">
            <v>4358</v>
          </cell>
          <cell r="AF1131">
            <v>3839</v>
          </cell>
          <cell r="AG1131">
            <v>6207</v>
          </cell>
          <cell r="AH1131">
            <v>4272</v>
          </cell>
          <cell r="AI1131">
            <v>4416</v>
          </cell>
          <cell r="AJ1131">
            <v>8258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1023267</v>
          </cell>
          <cell r="L1132">
            <v>26649</v>
          </cell>
          <cell r="M1132">
            <v>32168</v>
          </cell>
          <cell r="N1132">
            <v>24384</v>
          </cell>
          <cell r="O1132">
            <v>33918</v>
          </cell>
          <cell r="P1132">
            <v>31166</v>
          </cell>
          <cell r="Q1132">
            <v>34108</v>
          </cell>
          <cell r="R1132">
            <v>49027</v>
          </cell>
          <cell r="S1132">
            <v>48848</v>
          </cell>
          <cell r="T1132">
            <v>49637</v>
          </cell>
          <cell r="U1132">
            <v>47665</v>
          </cell>
          <cell r="V1132">
            <v>43356</v>
          </cell>
          <cell r="W1132">
            <v>41141</v>
          </cell>
          <cell r="X1132">
            <v>41988</v>
          </cell>
          <cell r="Y1132">
            <v>48529</v>
          </cell>
          <cell r="Z1132">
            <v>42944</v>
          </cell>
          <cell r="AA1132">
            <v>50174</v>
          </cell>
          <cell r="AB1132">
            <v>33712</v>
          </cell>
          <cell r="AC1132">
            <v>51703</v>
          </cell>
          <cell r="AD1132">
            <v>46811</v>
          </cell>
          <cell r="AE1132">
            <v>53065</v>
          </cell>
          <cell r="AF1132">
            <v>31581</v>
          </cell>
          <cell r="AG1132">
            <v>26162</v>
          </cell>
          <cell r="AH1132">
            <v>22296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16332</v>
          </cell>
          <cell r="AM1132">
            <v>17786</v>
          </cell>
          <cell r="AN1132">
            <v>5001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137831</v>
          </cell>
          <cell r="L1133">
            <v>6560</v>
          </cell>
          <cell r="M1133">
            <v>11291</v>
          </cell>
          <cell r="N1133">
            <v>9895</v>
          </cell>
          <cell r="O1133">
            <v>5717</v>
          </cell>
          <cell r="P1133">
            <v>8204</v>
          </cell>
          <cell r="Q1133">
            <v>4775</v>
          </cell>
          <cell r="R1133">
            <v>13087</v>
          </cell>
          <cell r="S1133">
            <v>6550</v>
          </cell>
          <cell r="T1133">
            <v>5461</v>
          </cell>
          <cell r="U1133">
            <v>5414</v>
          </cell>
          <cell r="V1133">
            <v>4777</v>
          </cell>
          <cell r="W1133">
            <v>4838</v>
          </cell>
          <cell r="X1133">
            <v>4543</v>
          </cell>
          <cell r="Y1133">
            <v>4005</v>
          </cell>
          <cell r="Z1133">
            <v>5194</v>
          </cell>
          <cell r="AA1133">
            <v>4743</v>
          </cell>
          <cell r="AB1133">
            <v>7566</v>
          </cell>
          <cell r="AC1133">
            <v>5869</v>
          </cell>
          <cell r="AD1133">
            <v>3676</v>
          </cell>
          <cell r="AE1133">
            <v>2310</v>
          </cell>
          <cell r="AF1133">
            <v>2262</v>
          </cell>
          <cell r="AG1133">
            <v>1770</v>
          </cell>
          <cell r="AH1133">
            <v>1555</v>
          </cell>
          <cell r="AI1133">
            <v>2836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750774</v>
          </cell>
          <cell r="L1134">
            <v>1688</v>
          </cell>
          <cell r="M1134">
            <v>34486</v>
          </cell>
          <cell r="N1134">
            <v>56288</v>
          </cell>
          <cell r="O1134">
            <v>79781</v>
          </cell>
          <cell r="P1134">
            <v>85617</v>
          </cell>
          <cell r="Q1134">
            <v>21248</v>
          </cell>
          <cell r="R1134">
            <v>17339</v>
          </cell>
          <cell r="S1134">
            <v>42625</v>
          </cell>
          <cell r="T1134">
            <v>39843</v>
          </cell>
          <cell r="U1134">
            <v>53948</v>
          </cell>
          <cell r="V1134">
            <v>36094</v>
          </cell>
          <cell r="W1134">
            <v>19348</v>
          </cell>
          <cell r="X1134">
            <v>29185</v>
          </cell>
          <cell r="Y1134">
            <v>23806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20686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6167</v>
          </cell>
          <cell r="AL1134">
            <v>3800</v>
          </cell>
          <cell r="AM1134">
            <v>7746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80267</v>
          </cell>
          <cell r="L1135">
            <v>2122</v>
          </cell>
          <cell r="M1135">
            <v>4035</v>
          </cell>
          <cell r="N1135">
            <v>4620</v>
          </cell>
          <cell r="O1135">
            <v>4077</v>
          </cell>
          <cell r="P1135">
            <v>3571</v>
          </cell>
          <cell r="Q1135">
            <v>7304</v>
          </cell>
          <cell r="R1135">
            <v>3330</v>
          </cell>
          <cell r="S1135">
            <v>3827</v>
          </cell>
          <cell r="T1135">
            <v>3951</v>
          </cell>
          <cell r="U1135">
            <v>7866</v>
          </cell>
          <cell r="V1135">
            <v>3692</v>
          </cell>
          <cell r="W1135">
            <v>5219</v>
          </cell>
          <cell r="X1135">
            <v>1131</v>
          </cell>
          <cell r="Y1135">
            <v>1747</v>
          </cell>
          <cell r="Z1135">
            <v>2515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263</v>
          </cell>
          <cell r="AG1135">
            <v>1338</v>
          </cell>
          <cell r="AH1135">
            <v>646</v>
          </cell>
          <cell r="AI1135">
            <v>1433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393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106</v>
          </cell>
          <cell r="N1136">
            <v>23</v>
          </cell>
          <cell r="Q1136">
            <v>22</v>
          </cell>
          <cell r="T1136">
            <v>23</v>
          </cell>
          <cell r="U1136">
            <v>28</v>
          </cell>
          <cell r="AJ1136">
            <v>10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372</v>
          </cell>
          <cell r="L1138">
            <v>31</v>
          </cell>
          <cell r="S1138">
            <v>123</v>
          </cell>
          <cell r="V1138">
            <v>218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263</v>
          </cell>
          <cell r="M1140">
            <v>263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345</v>
          </cell>
          <cell r="U1144">
            <v>83</v>
          </cell>
          <cell r="AA1144">
            <v>132</v>
          </cell>
          <cell r="AD1144">
            <v>130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20</v>
          </cell>
          <cell r="M1145">
            <v>20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857</v>
          </cell>
          <cell r="M1146">
            <v>460</v>
          </cell>
          <cell r="O1146">
            <v>26</v>
          </cell>
          <cell r="R1146">
            <v>371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461</v>
          </cell>
          <cell r="N1148">
            <v>55</v>
          </cell>
          <cell r="O1148">
            <v>16</v>
          </cell>
          <cell r="R1148">
            <v>169</v>
          </cell>
          <cell r="T1148">
            <v>14</v>
          </cell>
          <cell r="AB1148">
            <v>90</v>
          </cell>
          <cell r="AC1148">
            <v>101</v>
          </cell>
          <cell r="AE1148">
            <v>16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</v>
          </cell>
          <cell r="M1149">
            <v>40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624</v>
          </cell>
          <cell r="L1150">
            <v>70</v>
          </cell>
          <cell r="M1150">
            <v>150</v>
          </cell>
          <cell r="N1150">
            <v>112</v>
          </cell>
          <cell r="U1150">
            <v>157</v>
          </cell>
          <cell r="AD1150">
            <v>135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3978516</v>
          </cell>
          <cell r="L1154">
            <v>144132</v>
          </cell>
          <cell r="M1154">
            <v>162071</v>
          </cell>
          <cell r="N1154">
            <v>145015</v>
          </cell>
          <cell r="O1154">
            <v>146404</v>
          </cell>
          <cell r="P1154">
            <v>192575</v>
          </cell>
          <cell r="Q1154">
            <v>205134</v>
          </cell>
          <cell r="R1154">
            <v>180168</v>
          </cell>
          <cell r="S1154">
            <v>195597</v>
          </cell>
          <cell r="T1154">
            <v>262187</v>
          </cell>
          <cell r="U1154">
            <v>199540</v>
          </cell>
          <cell r="V1154">
            <v>190558</v>
          </cell>
          <cell r="W1154">
            <v>185516</v>
          </cell>
          <cell r="X1154">
            <v>172956</v>
          </cell>
          <cell r="Y1154">
            <v>161730</v>
          </cell>
          <cell r="Z1154">
            <v>168178</v>
          </cell>
          <cell r="AA1154">
            <v>146206</v>
          </cell>
          <cell r="AB1154">
            <v>139758</v>
          </cell>
          <cell r="AC1154">
            <v>144535</v>
          </cell>
          <cell r="AD1154">
            <v>138074</v>
          </cell>
          <cell r="AE1154">
            <v>110980</v>
          </cell>
          <cell r="AF1154">
            <v>83944</v>
          </cell>
          <cell r="AG1154">
            <v>77327</v>
          </cell>
          <cell r="AH1154">
            <v>71082</v>
          </cell>
          <cell r="AI1154">
            <v>69471</v>
          </cell>
          <cell r="AJ1154">
            <v>70833</v>
          </cell>
          <cell r="AK1154">
            <v>87181</v>
          </cell>
          <cell r="AL1154">
            <v>70536</v>
          </cell>
          <cell r="AM1154">
            <v>48227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54969</v>
          </cell>
          <cell r="L1155">
            <v>1131</v>
          </cell>
          <cell r="M1155">
            <v>13053</v>
          </cell>
          <cell r="N1155">
            <v>3751</v>
          </cell>
          <cell r="O1155">
            <v>3430</v>
          </cell>
          <cell r="P1155">
            <v>630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4593</v>
          </cell>
          <cell r="V1155">
            <v>11155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1329</v>
          </cell>
          <cell r="AC1155">
            <v>395</v>
          </cell>
          <cell r="AD1155">
            <v>727</v>
          </cell>
          <cell r="AE1155">
            <v>729</v>
          </cell>
          <cell r="AG1155">
            <v>361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330969</v>
          </cell>
          <cell r="L1156">
            <v>5333</v>
          </cell>
          <cell r="M1156">
            <v>5279</v>
          </cell>
          <cell r="N1156">
            <v>5172</v>
          </cell>
          <cell r="O1156">
            <v>4355</v>
          </cell>
          <cell r="P1156">
            <v>10433</v>
          </cell>
          <cell r="Q1156">
            <v>9952</v>
          </cell>
          <cell r="R1156">
            <v>7306</v>
          </cell>
          <cell r="S1156">
            <v>10479</v>
          </cell>
          <cell r="T1156">
            <v>17273</v>
          </cell>
          <cell r="U1156">
            <v>14502</v>
          </cell>
          <cell r="V1156">
            <v>14281</v>
          </cell>
          <cell r="W1156">
            <v>14359</v>
          </cell>
          <cell r="X1156">
            <v>26599</v>
          </cell>
          <cell r="Y1156">
            <v>13457</v>
          </cell>
          <cell r="Z1156">
            <v>10468</v>
          </cell>
          <cell r="AA1156">
            <v>14066</v>
          </cell>
          <cell r="AB1156">
            <v>26847</v>
          </cell>
          <cell r="AC1156">
            <v>13296</v>
          </cell>
          <cell r="AD1156">
            <v>13457</v>
          </cell>
          <cell r="AE1156">
            <v>12010</v>
          </cell>
          <cell r="AF1156">
            <v>7026</v>
          </cell>
          <cell r="AG1156">
            <v>7473</v>
          </cell>
          <cell r="AH1156">
            <v>8300</v>
          </cell>
          <cell r="AI1156">
            <v>8448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13586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25881</v>
          </cell>
          <cell r="L1157">
            <v>1584</v>
          </cell>
          <cell r="M1157">
            <v>1861</v>
          </cell>
          <cell r="N1157">
            <v>2135</v>
          </cell>
          <cell r="O1157">
            <v>803</v>
          </cell>
          <cell r="P1157">
            <v>1263</v>
          </cell>
          <cell r="Q1157">
            <v>1850</v>
          </cell>
          <cell r="R1157">
            <v>963</v>
          </cell>
          <cell r="S1157">
            <v>1155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164757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7128</v>
          </cell>
          <cell r="Q1158">
            <v>12408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20843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567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366</v>
          </cell>
          <cell r="Y1159">
            <v>1385</v>
          </cell>
          <cell r="Z1159">
            <v>2082</v>
          </cell>
          <cell r="AA1159">
            <v>813</v>
          </cell>
          <cell r="AB1159">
            <v>735</v>
          </cell>
          <cell r="AC1159">
            <v>1213</v>
          </cell>
          <cell r="AE1159">
            <v>959</v>
          </cell>
          <cell r="AF1159">
            <v>317</v>
          </cell>
          <cell r="AG1159">
            <v>337</v>
          </cell>
          <cell r="AI1159">
            <v>266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62</v>
          </cell>
          <cell r="L1167">
            <v>62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3</v>
          </cell>
          <cell r="AK1172">
            <v>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5513247</v>
          </cell>
          <cell r="L1178">
            <v>150237</v>
          </cell>
          <cell r="M1178">
            <v>206229</v>
          </cell>
          <cell r="N1178">
            <v>253763</v>
          </cell>
          <cell r="O1178">
            <v>228621</v>
          </cell>
          <cell r="P1178">
            <v>244166</v>
          </cell>
          <cell r="Q1178">
            <v>266414</v>
          </cell>
          <cell r="R1178">
            <v>280453</v>
          </cell>
          <cell r="S1178">
            <v>272797</v>
          </cell>
          <cell r="T1178">
            <v>320175</v>
          </cell>
          <cell r="U1178">
            <v>309363</v>
          </cell>
          <cell r="V1178">
            <v>281555</v>
          </cell>
          <cell r="W1178">
            <v>271200</v>
          </cell>
          <cell r="X1178">
            <v>261098</v>
          </cell>
          <cell r="Y1178">
            <v>241235</v>
          </cell>
          <cell r="Z1178">
            <v>241212</v>
          </cell>
          <cell r="AA1178">
            <v>217310</v>
          </cell>
          <cell r="AB1178">
            <v>204772</v>
          </cell>
          <cell r="AC1178">
            <v>186960</v>
          </cell>
          <cell r="AD1178">
            <v>166614</v>
          </cell>
          <cell r="AE1178">
            <v>145241</v>
          </cell>
          <cell r="AF1178">
            <v>125757</v>
          </cell>
          <cell r="AG1178">
            <v>102131</v>
          </cell>
          <cell r="AH1178">
            <v>92722</v>
          </cell>
          <cell r="AI1178">
            <v>76854</v>
          </cell>
          <cell r="AJ1178">
            <v>87619</v>
          </cell>
          <cell r="AK1178">
            <v>94991</v>
          </cell>
          <cell r="AL1178">
            <v>96915</v>
          </cell>
          <cell r="AM1178">
            <v>69542</v>
          </cell>
          <cell r="AN1178">
            <v>17178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29523</v>
          </cell>
          <cell r="L1179">
            <v>284</v>
          </cell>
          <cell r="M1179">
            <v>1657</v>
          </cell>
          <cell r="N1179">
            <v>1142</v>
          </cell>
          <cell r="O1179">
            <v>3337</v>
          </cell>
          <cell r="P1179">
            <v>1246</v>
          </cell>
          <cell r="Q1179">
            <v>2322</v>
          </cell>
          <cell r="R1179">
            <v>1390</v>
          </cell>
          <cell r="S1179">
            <v>1109</v>
          </cell>
          <cell r="T1179">
            <v>2256</v>
          </cell>
          <cell r="U1179">
            <v>1238</v>
          </cell>
          <cell r="V1179">
            <v>971</v>
          </cell>
          <cell r="W1179">
            <v>1238</v>
          </cell>
          <cell r="X1179">
            <v>1252</v>
          </cell>
          <cell r="Y1179">
            <v>984</v>
          </cell>
          <cell r="Z1179">
            <v>1290</v>
          </cell>
          <cell r="AA1179">
            <v>840</v>
          </cell>
          <cell r="AB1179">
            <v>734</v>
          </cell>
          <cell r="AC1179">
            <v>1355</v>
          </cell>
          <cell r="AD1179">
            <v>1085</v>
          </cell>
          <cell r="AE1179">
            <v>523</v>
          </cell>
          <cell r="AF1179">
            <v>185</v>
          </cell>
          <cell r="AG1179">
            <v>289</v>
          </cell>
          <cell r="AH1179">
            <v>558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340606</v>
          </cell>
          <cell r="L1180">
            <v>4792</v>
          </cell>
          <cell r="M1180">
            <v>7377</v>
          </cell>
          <cell r="N1180">
            <v>8405</v>
          </cell>
          <cell r="O1180">
            <v>7048</v>
          </cell>
          <cell r="P1180">
            <v>7477</v>
          </cell>
          <cell r="Q1180">
            <v>10392</v>
          </cell>
          <cell r="R1180">
            <v>11012</v>
          </cell>
          <cell r="S1180">
            <v>20096</v>
          </cell>
          <cell r="T1180">
            <v>19382</v>
          </cell>
          <cell r="U1180">
            <v>18925</v>
          </cell>
          <cell r="V1180">
            <v>15431</v>
          </cell>
          <cell r="W1180">
            <v>13587</v>
          </cell>
          <cell r="X1180">
            <v>14267</v>
          </cell>
          <cell r="Y1180">
            <v>13538</v>
          </cell>
          <cell r="Z1180">
            <v>13909</v>
          </cell>
          <cell r="AA1180">
            <v>14601</v>
          </cell>
          <cell r="AB1180">
            <v>11931</v>
          </cell>
          <cell r="AC1180">
            <v>15316</v>
          </cell>
          <cell r="AD1180">
            <v>12084</v>
          </cell>
          <cell r="AE1180">
            <v>11874</v>
          </cell>
          <cell r="AF1180">
            <v>8036</v>
          </cell>
          <cell r="AG1180">
            <v>7541</v>
          </cell>
          <cell r="AH1180">
            <v>8440</v>
          </cell>
          <cell r="AI1180">
            <v>10499</v>
          </cell>
          <cell r="AJ1180">
            <v>10011</v>
          </cell>
          <cell r="AK1180">
            <v>13786</v>
          </cell>
          <cell r="AL1180">
            <v>15583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36388</v>
          </cell>
          <cell r="L1181">
            <v>1259</v>
          </cell>
          <cell r="M1181">
            <v>3239</v>
          </cell>
          <cell r="N1181">
            <v>2997</v>
          </cell>
          <cell r="O1181">
            <v>2401</v>
          </cell>
          <cell r="P1181">
            <v>1191</v>
          </cell>
          <cell r="Q1181">
            <v>1141</v>
          </cell>
          <cell r="R1181">
            <v>2000</v>
          </cell>
          <cell r="S1181">
            <v>3310</v>
          </cell>
          <cell r="T1181">
            <v>2937</v>
          </cell>
          <cell r="U1181">
            <v>2472</v>
          </cell>
          <cell r="V1181">
            <v>1221</v>
          </cell>
          <cell r="W1181">
            <v>1179</v>
          </cell>
          <cell r="X1181">
            <v>1516</v>
          </cell>
          <cell r="Y1181">
            <v>333</v>
          </cell>
          <cell r="Z1181">
            <v>815</v>
          </cell>
          <cell r="AA1181">
            <v>894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11794</v>
          </cell>
          <cell r="L1183">
            <v>27</v>
          </cell>
          <cell r="N1183">
            <v>143</v>
          </cell>
          <cell r="P1183">
            <v>796</v>
          </cell>
          <cell r="Q1183">
            <v>221</v>
          </cell>
          <cell r="R1183">
            <v>292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848</v>
          </cell>
          <cell r="Z1183">
            <v>238</v>
          </cell>
          <cell r="AA1183">
            <v>687</v>
          </cell>
          <cell r="AB1183">
            <v>138</v>
          </cell>
          <cell r="AE1183">
            <v>389</v>
          </cell>
          <cell r="AH1183">
            <v>1080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72</v>
          </cell>
          <cell r="P1191">
            <v>72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3105150</v>
          </cell>
          <cell r="L1202">
            <v>89101</v>
          </cell>
          <cell r="M1202">
            <v>134679</v>
          </cell>
          <cell r="N1202">
            <v>128756</v>
          </cell>
          <cell r="O1202">
            <v>129111</v>
          </cell>
          <cell r="P1202">
            <v>119090</v>
          </cell>
          <cell r="Q1202">
            <v>108000</v>
          </cell>
          <cell r="R1202">
            <v>102431</v>
          </cell>
          <cell r="S1202">
            <v>105947</v>
          </cell>
          <cell r="T1202">
            <v>119602</v>
          </cell>
          <cell r="U1202">
            <v>124329</v>
          </cell>
          <cell r="V1202">
            <v>106609</v>
          </cell>
          <cell r="W1202">
            <v>127821</v>
          </cell>
          <cell r="X1202">
            <v>85434</v>
          </cell>
          <cell r="Y1202">
            <v>72245</v>
          </cell>
          <cell r="Z1202">
            <v>66058</v>
          </cell>
          <cell r="AA1202">
            <v>58876</v>
          </cell>
          <cell r="AB1202">
            <v>55491</v>
          </cell>
          <cell r="AC1202">
            <v>46515</v>
          </cell>
          <cell r="AD1202">
            <v>44712</v>
          </cell>
          <cell r="AE1202">
            <v>106697</v>
          </cell>
          <cell r="AF1202">
            <v>116261</v>
          </cell>
          <cell r="AG1202">
            <v>104874</v>
          </cell>
          <cell r="AH1202">
            <v>147289</v>
          </cell>
          <cell r="AI1202">
            <v>100636</v>
          </cell>
          <cell r="AJ1202">
            <v>224277</v>
          </cell>
          <cell r="AK1202">
            <v>206794</v>
          </cell>
          <cell r="AL1202">
            <v>139882</v>
          </cell>
          <cell r="AM1202">
            <v>103662</v>
          </cell>
          <cell r="AN1202">
            <v>29971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60248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3548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2518</v>
          </cell>
          <cell r="X1203">
            <v>3926</v>
          </cell>
          <cell r="Y1203">
            <v>3135</v>
          </cell>
          <cell r="Z1203">
            <v>1425</v>
          </cell>
          <cell r="AA1203">
            <v>1380</v>
          </cell>
          <cell r="AB1203">
            <v>1012</v>
          </cell>
          <cell r="AC1203">
            <v>1355</v>
          </cell>
          <cell r="AD1203">
            <v>715</v>
          </cell>
          <cell r="AE1203">
            <v>1382</v>
          </cell>
          <cell r="AF1203">
            <v>1530</v>
          </cell>
          <cell r="AG1203">
            <v>1876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640226</v>
          </cell>
          <cell r="L1204">
            <v>7042</v>
          </cell>
          <cell r="M1204">
            <v>15782</v>
          </cell>
          <cell r="N1204">
            <v>12122</v>
          </cell>
          <cell r="O1204">
            <v>13331</v>
          </cell>
          <cell r="P1204">
            <v>11217</v>
          </cell>
          <cell r="Q1204">
            <v>14221</v>
          </cell>
          <cell r="R1204">
            <v>16117</v>
          </cell>
          <cell r="S1204">
            <v>14400</v>
          </cell>
          <cell r="T1204">
            <v>19330</v>
          </cell>
          <cell r="U1204">
            <v>19651</v>
          </cell>
          <cell r="V1204">
            <v>25557</v>
          </cell>
          <cell r="W1204">
            <v>18070</v>
          </cell>
          <cell r="X1204">
            <v>17675</v>
          </cell>
          <cell r="Y1204">
            <v>24385</v>
          </cell>
          <cell r="Z1204">
            <v>19372</v>
          </cell>
          <cell r="AA1204">
            <v>18028</v>
          </cell>
          <cell r="AB1204">
            <v>18164</v>
          </cell>
          <cell r="AC1204">
            <v>18261</v>
          </cell>
          <cell r="AD1204">
            <v>12541</v>
          </cell>
          <cell r="AE1204">
            <v>18591</v>
          </cell>
          <cell r="AF1204">
            <v>40906</v>
          </cell>
          <cell r="AG1204">
            <v>28458</v>
          </cell>
          <cell r="AH1204">
            <v>24192</v>
          </cell>
          <cell r="AI1204">
            <v>26762</v>
          </cell>
          <cell r="AJ1204">
            <v>49584</v>
          </cell>
          <cell r="AK1204">
            <v>43122</v>
          </cell>
          <cell r="AL1204">
            <v>34500</v>
          </cell>
          <cell r="AM1204">
            <v>29105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10007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321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359</v>
          </cell>
          <cell r="AH1205">
            <v>1491</v>
          </cell>
          <cell r="AJ1205">
            <v>239</v>
          </cell>
          <cell r="AK1205">
            <v>100</v>
          </cell>
          <cell r="AL1205">
            <v>1373</v>
          </cell>
          <cell r="AM1205">
            <v>233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71154</v>
          </cell>
          <cell r="M1206">
            <v>129</v>
          </cell>
          <cell r="O1206">
            <v>1407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13582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408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2625</v>
          </cell>
          <cell r="AH1207">
            <v>1084</v>
          </cell>
          <cell r="AI1207">
            <v>160</v>
          </cell>
          <cell r="AJ1207">
            <v>336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17</v>
          </cell>
          <cell r="U1217">
            <v>17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200</v>
          </cell>
          <cell r="AG1221">
            <v>200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4507407</v>
          </cell>
          <cell r="L1226">
            <v>237983</v>
          </cell>
          <cell r="M1226">
            <v>254126</v>
          </cell>
          <cell r="N1226">
            <v>251305</v>
          </cell>
          <cell r="O1226">
            <v>250184</v>
          </cell>
          <cell r="P1226">
            <v>260189</v>
          </cell>
          <cell r="Q1226">
            <v>225979</v>
          </cell>
          <cell r="R1226">
            <v>181746</v>
          </cell>
          <cell r="S1226">
            <v>202506</v>
          </cell>
          <cell r="T1226">
            <v>252107</v>
          </cell>
          <cell r="U1226">
            <v>226952</v>
          </cell>
          <cell r="V1226">
            <v>208865</v>
          </cell>
          <cell r="W1226">
            <v>185218</v>
          </cell>
          <cell r="X1226">
            <v>190260</v>
          </cell>
          <cell r="Y1226">
            <v>168726</v>
          </cell>
          <cell r="Z1226">
            <v>156273</v>
          </cell>
          <cell r="AA1226">
            <v>141193</v>
          </cell>
          <cell r="AB1226">
            <v>130720</v>
          </cell>
          <cell r="AC1226">
            <v>119413</v>
          </cell>
          <cell r="AD1226">
            <v>122030</v>
          </cell>
          <cell r="AE1226">
            <v>101598</v>
          </cell>
          <cell r="AF1226">
            <v>84466</v>
          </cell>
          <cell r="AG1226">
            <v>78051</v>
          </cell>
          <cell r="AH1226">
            <v>75375</v>
          </cell>
          <cell r="AI1226">
            <v>72939</v>
          </cell>
          <cell r="AJ1226">
            <v>77038</v>
          </cell>
          <cell r="AK1226">
            <v>92091</v>
          </cell>
          <cell r="AL1226">
            <v>84575</v>
          </cell>
          <cell r="AM1226">
            <v>62594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17706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667</v>
          </cell>
          <cell r="Q1227">
            <v>1097</v>
          </cell>
          <cell r="R1227">
            <v>522</v>
          </cell>
          <cell r="S1227">
            <v>937</v>
          </cell>
          <cell r="T1227">
            <v>1411</v>
          </cell>
          <cell r="U1227">
            <v>1314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204179</v>
          </cell>
          <cell r="L1228">
            <v>1720</v>
          </cell>
          <cell r="M1228">
            <v>4625</v>
          </cell>
          <cell r="N1228">
            <v>4137</v>
          </cell>
          <cell r="O1228">
            <v>5017</v>
          </cell>
          <cell r="P1228">
            <v>5057</v>
          </cell>
          <cell r="Q1228">
            <v>4198</v>
          </cell>
          <cell r="R1228">
            <v>4769</v>
          </cell>
          <cell r="S1228">
            <v>5046</v>
          </cell>
          <cell r="T1228">
            <v>10525</v>
          </cell>
          <cell r="U1228">
            <v>11771</v>
          </cell>
          <cell r="V1228">
            <v>9087</v>
          </cell>
          <cell r="W1228">
            <v>6730</v>
          </cell>
          <cell r="X1228">
            <v>8729</v>
          </cell>
          <cell r="Y1228">
            <v>7420</v>
          </cell>
          <cell r="Z1228">
            <v>7537</v>
          </cell>
          <cell r="AA1228">
            <v>7684</v>
          </cell>
          <cell r="AB1228">
            <v>4779</v>
          </cell>
          <cell r="AC1228">
            <v>6237</v>
          </cell>
          <cell r="AD1228">
            <v>6114</v>
          </cell>
          <cell r="AE1228">
            <v>5918</v>
          </cell>
          <cell r="AF1228">
            <v>6861</v>
          </cell>
          <cell r="AG1228">
            <v>5734</v>
          </cell>
          <cell r="AH1228">
            <v>7745</v>
          </cell>
          <cell r="AI1228">
            <v>6565</v>
          </cell>
          <cell r="AJ1228">
            <v>9504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17393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540</v>
          </cell>
          <cell r="U1229">
            <v>953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808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631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101515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5892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432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6457</v>
          </cell>
          <cell r="M1231">
            <v>553</v>
          </cell>
          <cell r="N1231">
            <v>70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613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33</v>
          </cell>
          <cell r="T1244">
            <v>33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6358902</v>
          </cell>
          <cell r="L1250">
            <v>242677</v>
          </cell>
          <cell r="M1250">
            <v>352694</v>
          </cell>
          <cell r="N1250">
            <v>308153</v>
          </cell>
          <cell r="O1250">
            <v>322901</v>
          </cell>
          <cell r="P1250">
            <v>350694</v>
          </cell>
          <cell r="Q1250">
            <v>353901</v>
          </cell>
          <cell r="R1250">
            <v>350727</v>
          </cell>
          <cell r="S1250">
            <v>305941</v>
          </cell>
          <cell r="T1250">
            <v>406537</v>
          </cell>
          <cell r="U1250">
            <v>343580</v>
          </cell>
          <cell r="V1250">
            <v>261862</v>
          </cell>
          <cell r="W1250">
            <v>294079</v>
          </cell>
          <cell r="X1250">
            <v>291340</v>
          </cell>
          <cell r="Y1250">
            <v>254176</v>
          </cell>
          <cell r="Z1250">
            <v>201343</v>
          </cell>
          <cell r="AA1250">
            <v>204220</v>
          </cell>
          <cell r="AB1250">
            <v>181140</v>
          </cell>
          <cell r="AC1250">
            <v>193671</v>
          </cell>
          <cell r="AD1250">
            <v>173676</v>
          </cell>
          <cell r="AE1250">
            <v>133227</v>
          </cell>
          <cell r="AF1250">
            <v>134028</v>
          </cell>
          <cell r="AG1250">
            <v>112430</v>
          </cell>
          <cell r="AH1250">
            <v>90104</v>
          </cell>
          <cell r="AI1250">
            <v>92352</v>
          </cell>
          <cell r="AJ1250">
            <v>94056</v>
          </cell>
          <cell r="AK1250">
            <v>111479</v>
          </cell>
          <cell r="AL1250">
            <v>96496</v>
          </cell>
          <cell r="AM1250">
            <v>82817</v>
          </cell>
          <cell r="AN1250">
            <v>18601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82503</v>
          </cell>
          <cell r="L1251">
            <v>3677</v>
          </cell>
          <cell r="M1251">
            <v>2485</v>
          </cell>
          <cell r="N1251">
            <v>2800</v>
          </cell>
          <cell r="O1251">
            <v>2237</v>
          </cell>
          <cell r="P1251">
            <v>3503</v>
          </cell>
          <cell r="Q1251">
            <v>5014</v>
          </cell>
          <cell r="R1251">
            <v>8619</v>
          </cell>
          <cell r="S1251">
            <v>6461</v>
          </cell>
          <cell r="T1251">
            <v>8104</v>
          </cell>
          <cell r="U1251">
            <v>10056</v>
          </cell>
          <cell r="V1251">
            <v>3431</v>
          </cell>
          <cell r="W1251">
            <v>3311</v>
          </cell>
          <cell r="X1251">
            <v>1611</v>
          </cell>
          <cell r="Y1251">
            <v>1535</v>
          </cell>
          <cell r="Z1251">
            <v>3497</v>
          </cell>
          <cell r="AA1251">
            <v>3609</v>
          </cell>
          <cell r="AB1251">
            <v>1469</v>
          </cell>
          <cell r="AC1251">
            <v>943</v>
          </cell>
          <cell r="AD1251">
            <v>2501</v>
          </cell>
          <cell r="AE1251">
            <v>1484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599893</v>
          </cell>
          <cell r="L1252">
            <v>10841</v>
          </cell>
          <cell r="M1252">
            <v>14802</v>
          </cell>
          <cell r="N1252">
            <v>10595</v>
          </cell>
          <cell r="O1252">
            <v>13890</v>
          </cell>
          <cell r="P1252">
            <v>18044</v>
          </cell>
          <cell r="Q1252">
            <v>18645</v>
          </cell>
          <cell r="R1252">
            <v>24247</v>
          </cell>
          <cell r="S1252">
            <v>23041</v>
          </cell>
          <cell r="T1252">
            <v>31784</v>
          </cell>
          <cell r="U1252">
            <v>27577</v>
          </cell>
          <cell r="V1252">
            <v>20619</v>
          </cell>
          <cell r="W1252">
            <v>23132</v>
          </cell>
          <cell r="X1252">
            <v>28124</v>
          </cell>
          <cell r="Y1252">
            <v>26258</v>
          </cell>
          <cell r="Z1252">
            <v>20190</v>
          </cell>
          <cell r="AA1252">
            <v>18627</v>
          </cell>
          <cell r="AB1252">
            <v>22332</v>
          </cell>
          <cell r="AC1252">
            <v>21487</v>
          </cell>
          <cell r="AD1252">
            <v>20741</v>
          </cell>
          <cell r="AE1252">
            <v>22367</v>
          </cell>
          <cell r="AF1252">
            <v>22997</v>
          </cell>
          <cell r="AG1252">
            <v>16423</v>
          </cell>
          <cell r="AH1252">
            <v>17002</v>
          </cell>
          <cell r="AI1252">
            <v>18799</v>
          </cell>
          <cell r="AJ1252">
            <v>22483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22592</v>
          </cell>
          <cell r="L1253">
            <v>894</v>
          </cell>
          <cell r="M1253">
            <v>700</v>
          </cell>
          <cell r="N1253">
            <v>3408</v>
          </cell>
          <cell r="O1253">
            <v>1429</v>
          </cell>
          <cell r="P1253">
            <v>453</v>
          </cell>
          <cell r="Q1253">
            <v>2027</v>
          </cell>
          <cell r="R1253">
            <v>548</v>
          </cell>
          <cell r="S1253">
            <v>4058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633</v>
          </cell>
          <cell r="Y1253">
            <v>1036</v>
          </cell>
          <cell r="Z1253">
            <v>626</v>
          </cell>
          <cell r="AA1253">
            <v>105</v>
          </cell>
          <cell r="AB1253">
            <v>139</v>
          </cell>
          <cell r="AD1253">
            <v>216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93738</v>
          </cell>
          <cell r="L1254">
            <v>569</v>
          </cell>
          <cell r="M1254">
            <v>4674</v>
          </cell>
          <cell r="N1254">
            <v>4308</v>
          </cell>
          <cell r="O1254">
            <v>5158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4992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1721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18548</v>
          </cell>
          <cell r="L1255">
            <v>71</v>
          </cell>
          <cell r="M1255">
            <v>36</v>
          </cell>
          <cell r="N1255">
            <v>506</v>
          </cell>
          <cell r="O1255">
            <v>1208</v>
          </cell>
          <cell r="P1255">
            <v>824</v>
          </cell>
          <cell r="Q1255">
            <v>212</v>
          </cell>
          <cell r="S1255">
            <v>1588</v>
          </cell>
          <cell r="T1255">
            <v>283</v>
          </cell>
          <cell r="U1255">
            <v>809</v>
          </cell>
          <cell r="V1255">
            <v>2081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62</v>
          </cell>
          <cell r="R1258">
            <v>62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24</v>
          </cell>
          <cell r="N1259">
            <v>24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23</v>
          </cell>
          <cell r="N1261">
            <v>23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325</v>
          </cell>
          <cell r="M1268">
            <v>200</v>
          </cell>
          <cell r="N1268">
            <v>61</v>
          </cell>
          <cell r="O1268">
            <v>37</v>
          </cell>
          <cell r="P1268">
            <v>27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133</v>
          </cell>
          <cell r="N1269">
            <v>133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301</v>
          </cell>
          <cell r="M1270">
            <v>36</v>
          </cell>
          <cell r="P1270">
            <v>48</v>
          </cell>
          <cell r="Q1270">
            <v>217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6516475</v>
          </cell>
          <cell r="L1274">
            <v>196336</v>
          </cell>
          <cell r="M1274">
            <v>314028</v>
          </cell>
          <cell r="N1274">
            <v>301614</v>
          </cell>
          <cell r="O1274">
            <v>238944</v>
          </cell>
          <cell r="P1274">
            <v>262538</v>
          </cell>
          <cell r="Q1274">
            <v>250055</v>
          </cell>
          <cell r="R1274">
            <v>279102</v>
          </cell>
          <cell r="S1274">
            <v>293140</v>
          </cell>
          <cell r="T1274">
            <v>373975</v>
          </cell>
          <cell r="U1274">
            <v>374795</v>
          </cell>
          <cell r="V1274">
            <v>311367</v>
          </cell>
          <cell r="W1274">
            <v>291920</v>
          </cell>
          <cell r="X1274">
            <v>285105</v>
          </cell>
          <cell r="Y1274">
            <v>258941</v>
          </cell>
          <cell r="Z1274">
            <v>243695</v>
          </cell>
          <cell r="AA1274">
            <v>233912</v>
          </cell>
          <cell r="AB1274">
            <v>220006</v>
          </cell>
          <cell r="AC1274">
            <v>204105</v>
          </cell>
          <cell r="AD1274">
            <v>199964</v>
          </cell>
          <cell r="AE1274">
            <v>184692</v>
          </cell>
          <cell r="AF1274">
            <v>159063</v>
          </cell>
          <cell r="AG1274">
            <v>137212</v>
          </cell>
          <cell r="AH1274">
            <v>115762</v>
          </cell>
          <cell r="AI1274">
            <v>113156</v>
          </cell>
          <cell r="AJ1274">
            <v>167046</v>
          </cell>
          <cell r="AK1274">
            <v>185134</v>
          </cell>
          <cell r="AL1274">
            <v>157757</v>
          </cell>
          <cell r="AM1274">
            <v>119446</v>
          </cell>
          <cell r="AN1274">
            <v>43665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68932</v>
          </cell>
          <cell r="L1275">
            <v>2569</v>
          </cell>
          <cell r="M1275">
            <v>3522</v>
          </cell>
          <cell r="N1275">
            <v>3433</v>
          </cell>
          <cell r="O1275">
            <v>5205</v>
          </cell>
          <cell r="P1275">
            <v>2947</v>
          </cell>
          <cell r="Q1275">
            <v>4209</v>
          </cell>
          <cell r="R1275">
            <v>3445</v>
          </cell>
          <cell r="S1275">
            <v>4055</v>
          </cell>
          <cell r="T1275">
            <v>2952</v>
          </cell>
          <cell r="U1275">
            <v>3147</v>
          </cell>
          <cell r="V1275">
            <v>2368</v>
          </cell>
          <cell r="W1275">
            <v>2692</v>
          </cell>
          <cell r="X1275">
            <v>3285</v>
          </cell>
          <cell r="Y1275">
            <v>1343</v>
          </cell>
          <cell r="Z1275">
            <v>1732</v>
          </cell>
          <cell r="AA1275">
            <v>1307</v>
          </cell>
          <cell r="AB1275">
            <v>844</v>
          </cell>
          <cell r="AC1275">
            <v>1610</v>
          </cell>
          <cell r="AD1275">
            <v>1370</v>
          </cell>
          <cell r="AE1275">
            <v>3280</v>
          </cell>
          <cell r="AF1275">
            <v>1371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938182</v>
          </cell>
          <cell r="L1276">
            <v>19428</v>
          </cell>
          <cell r="M1276">
            <v>31520</v>
          </cell>
          <cell r="N1276">
            <v>26226</v>
          </cell>
          <cell r="O1276">
            <v>29337</v>
          </cell>
          <cell r="P1276">
            <v>30145</v>
          </cell>
          <cell r="Q1276">
            <v>29387</v>
          </cell>
          <cell r="R1276">
            <v>35778</v>
          </cell>
          <cell r="S1276">
            <v>44478</v>
          </cell>
          <cell r="T1276">
            <v>43428</v>
          </cell>
          <cell r="U1276">
            <v>55085</v>
          </cell>
          <cell r="V1276">
            <v>47699</v>
          </cell>
          <cell r="W1276">
            <v>41957</v>
          </cell>
          <cell r="X1276">
            <v>44435</v>
          </cell>
          <cell r="Y1276">
            <v>36613</v>
          </cell>
          <cell r="Z1276">
            <v>32415</v>
          </cell>
          <cell r="AA1276">
            <v>33195</v>
          </cell>
          <cell r="AB1276">
            <v>32495</v>
          </cell>
          <cell r="AC1276">
            <v>27223</v>
          </cell>
          <cell r="AD1276">
            <v>30370</v>
          </cell>
          <cell r="AE1276">
            <v>24786</v>
          </cell>
          <cell r="AF1276">
            <v>24150</v>
          </cell>
          <cell r="AG1276">
            <v>22139</v>
          </cell>
          <cell r="AH1276">
            <v>21236</v>
          </cell>
          <cell r="AI1276">
            <v>23118</v>
          </cell>
          <cell r="AJ1276">
            <v>28197</v>
          </cell>
          <cell r="AK1276">
            <v>32582</v>
          </cell>
          <cell r="AL1276">
            <v>36796</v>
          </cell>
          <cell r="AM1276">
            <v>40374</v>
          </cell>
          <cell r="AN1276">
            <v>12430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36320</v>
          </cell>
          <cell r="L1277">
            <v>1307</v>
          </cell>
          <cell r="M1277">
            <v>1174</v>
          </cell>
          <cell r="N1277">
            <v>2613</v>
          </cell>
          <cell r="O1277">
            <v>1337</v>
          </cell>
          <cell r="P1277">
            <v>1762</v>
          </cell>
          <cell r="Q1277">
            <v>2964</v>
          </cell>
          <cell r="R1277">
            <v>1968</v>
          </cell>
          <cell r="S1277">
            <v>1003</v>
          </cell>
          <cell r="T1277">
            <v>3615</v>
          </cell>
          <cell r="U1277">
            <v>1772</v>
          </cell>
          <cell r="V1277">
            <v>1347</v>
          </cell>
          <cell r="W1277">
            <v>2524</v>
          </cell>
          <cell r="X1277">
            <v>1286</v>
          </cell>
          <cell r="Y1277">
            <v>2698</v>
          </cell>
          <cell r="Z1277">
            <v>1121</v>
          </cell>
          <cell r="AA1277">
            <v>1697</v>
          </cell>
          <cell r="AB1277">
            <v>202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149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217387</v>
          </cell>
          <cell r="M1278">
            <v>22459</v>
          </cell>
          <cell r="N1278">
            <v>27917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2477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23996</v>
          </cell>
          <cell r="L1279">
            <v>883</v>
          </cell>
          <cell r="M1279">
            <v>1751</v>
          </cell>
          <cell r="N1279">
            <v>474</v>
          </cell>
          <cell r="O1279">
            <v>1007</v>
          </cell>
          <cell r="P1279">
            <v>658</v>
          </cell>
          <cell r="Q1279">
            <v>1283</v>
          </cell>
          <cell r="R1279">
            <v>1980</v>
          </cell>
          <cell r="S1279">
            <v>963</v>
          </cell>
          <cell r="T1279">
            <v>3444</v>
          </cell>
          <cell r="U1279">
            <v>1861</v>
          </cell>
          <cell r="V1279">
            <v>317</v>
          </cell>
          <cell r="W1279">
            <v>1312</v>
          </cell>
          <cell r="X1279">
            <v>1118</v>
          </cell>
          <cell r="Y1279">
            <v>878</v>
          </cell>
          <cell r="Z1279">
            <v>2026</v>
          </cell>
          <cell r="AA1279">
            <v>1330</v>
          </cell>
          <cell r="AB1279">
            <v>292</v>
          </cell>
          <cell r="AC1279">
            <v>144</v>
          </cell>
          <cell r="AD1279">
            <v>38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11</v>
          </cell>
          <cell r="AE1280">
            <v>11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14</v>
          </cell>
          <cell r="N1282">
            <v>14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200</v>
          </cell>
          <cell r="S1284">
            <v>200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51</v>
          </cell>
          <cell r="S1285">
            <v>51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380</v>
          </cell>
          <cell r="L1292">
            <v>41</v>
          </cell>
          <cell r="M1292">
            <v>80</v>
          </cell>
          <cell r="O1292">
            <v>70</v>
          </cell>
          <cell r="P1292">
            <v>65</v>
          </cell>
          <cell r="R1292">
            <v>13</v>
          </cell>
          <cell r="V1292">
            <v>78</v>
          </cell>
          <cell r="AL1292">
            <v>33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435</v>
          </cell>
          <cell r="N1293">
            <v>269</v>
          </cell>
          <cell r="S1293">
            <v>63</v>
          </cell>
          <cell r="AA1293">
            <v>103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190</v>
          </cell>
          <cell r="P1294">
            <v>141</v>
          </cell>
          <cell r="Q1294">
            <v>49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5941974</v>
          </cell>
          <cell r="L1298">
            <v>173331</v>
          </cell>
          <cell r="M1298">
            <v>354815</v>
          </cell>
          <cell r="N1298">
            <v>309718</v>
          </cell>
          <cell r="O1298">
            <v>314055</v>
          </cell>
          <cell r="P1298">
            <v>311444</v>
          </cell>
          <cell r="Q1298">
            <v>309916</v>
          </cell>
          <cell r="R1298">
            <v>318840</v>
          </cell>
          <cell r="S1298">
            <v>301817</v>
          </cell>
          <cell r="T1298">
            <v>345035</v>
          </cell>
          <cell r="U1298">
            <v>313044</v>
          </cell>
          <cell r="V1298">
            <v>260170</v>
          </cell>
          <cell r="W1298">
            <v>223988</v>
          </cell>
          <cell r="X1298">
            <v>208997</v>
          </cell>
          <cell r="Y1298">
            <v>199404</v>
          </cell>
          <cell r="Z1298">
            <v>194297</v>
          </cell>
          <cell r="AA1298">
            <v>171428</v>
          </cell>
          <cell r="AB1298">
            <v>171518</v>
          </cell>
          <cell r="AC1298">
            <v>160650</v>
          </cell>
          <cell r="AD1298">
            <v>161928</v>
          </cell>
          <cell r="AE1298">
            <v>145884</v>
          </cell>
          <cell r="AF1298">
            <v>113160</v>
          </cell>
          <cell r="AG1298">
            <v>94655</v>
          </cell>
          <cell r="AH1298">
            <v>96849</v>
          </cell>
          <cell r="AI1298">
            <v>125273</v>
          </cell>
          <cell r="AJ1298">
            <v>128033</v>
          </cell>
          <cell r="AK1298">
            <v>150481</v>
          </cell>
          <cell r="AL1298">
            <v>143342</v>
          </cell>
          <cell r="AM1298">
            <v>107839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99217</v>
          </cell>
          <cell r="L1299">
            <v>3486</v>
          </cell>
          <cell r="M1299">
            <v>5856</v>
          </cell>
          <cell r="N1299">
            <v>4952</v>
          </cell>
          <cell r="O1299">
            <v>5262</v>
          </cell>
          <cell r="P1299">
            <v>4545</v>
          </cell>
          <cell r="Q1299">
            <v>3975</v>
          </cell>
          <cell r="R1299">
            <v>3745</v>
          </cell>
          <cell r="S1299">
            <v>8675</v>
          </cell>
          <cell r="T1299">
            <v>4630</v>
          </cell>
          <cell r="U1299">
            <v>3164</v>
          </cell>
          <cell r="V1299">
            <v>2711</v>
          </cell>
          <cell r="W1299">
            <v>3250</v>
          </cell>
          <cell r="X1299">
            <v>3220</v>
          </cell>
          <cell r="Y1299">
            <v>3155</v>
          </cell>
          <cell r="Z1299">
            <v>1947</v>
          </cell>
          <cell r="AA1299">
            <v>1698</v>
          </cell>
          <cell r="AB1299">
            <v>1514</v>
          </cell>
          <cell r="AC1299">
            <v>930</v>
          </cell>
          <cell r="AD1299">
            <v>3917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1104492</v>
          </cell>
          <cell r="L1300">
            <v>20777</v>
          </cell>
          <cell r="M1300">
            <v>36887</v>
          </cell>
          <cell r="N1300">
            <v>32135</v>
          </cell>
          <cell r="O1300">
            <v>36846</v>
          </cell>
          <cell r="P1300">
            <v>35871</v>
          </cell>
          <cell r="Q1300">
            <v>39353</v>
          </cell>
          <cell r="R1300">
            <v>37354</v>
          </cell>
          <cell r="S1300">
            <v>45919</v>
          </cell>
          <cell r="T1300">
            <v>54601</v>
          </cell>
          <cell r="U1300">
            <v>47686</v>
          </cell>
          <cell r="V1300">
            <v>44709</v>
          </cell>
          <cell r="W1300">
            <v>36824</v>
          </cell>
          <cell r="X1300">
            <v>35641</v>
          </cell>
          <cell r="Y1300">
            <v>32740</v>
          </cell>
          <cell r="Z1300">
            <v>40766</v>
          </cell>
          <cell r="AA1300">
            <v>31923</v>
          </cell>
          <cell r="AB1300">
            <v>36020</v>
          </cell>
          <cell r="AC1300">
            <v>39349</v>
          </cell>
          <cell r="AD1300">
            <v>58643</v>
          </cell>
          <cell r="AE1300">
            <v>33561</v>
          </cell>
          <cell r="AF1300">
            <v>39805</v>
          </cell>
          <cell r="AG1300">
            <v>24434</v>
          </cell>
          <cell r="AH1300">
            <v>33049</v>
          </cell>
          <cell r="AI1300">
            <v>38919</v>
          </cell>
          <cell r="AJ1300">
            <v>39768</v>
          </cell>
          <cell r="AK1300">
            <v>54903</v>
          </cell>
          <cell r="AL1300">
            <v>43000</v>
          </cell>
          <cell r="AM1300">
            <v>43186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11988</v>
          </cell>
          <cell r="L1301">
            <v>162</v>
          </cell>
          <cell r="M1301">
            <v>538</v>
          </cell>
          <cell r="N1301">
            <v>288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128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237220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15816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25156</v>
          </cell>
          <cell r="V1302">
            <v>3125</v>
          </cell>
          <cell r="W1302">
            <v>7860</v>
          </cell>
          <cell r="X1302">
            <v>2131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1743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3148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57466</v>
          </cell>
          <cell r="L1303">
            <v>426</v>
          </cell>
          <cell r="M1303">
            <v>2578</v>
          </cell>
          <cell r="N1303">
            <v>2921</v>
          </cell>
          <cell r="O1303">
            <v>3333</v>
          </cell>
          <cell r="P1303">
            <v>4267</v>
          </cell>
          <cell r="Q1303">
            <v>741</v>
          </cell>
          <cell r="R1303">
            <v>7965</v>
          </cell>
          <cell r="S1303">
            <v>1600</v>
          </cell>
          <cell r="T1303">
            <v>5700</v>
          </cell>
          <cell r="U1303">
            <v>2091</v>
          </cell>
          <cell r="V1303">
            <v>2891</v>
          </cell>
          <cell r="W1303">
            <v>2160</v>
          </cell>
          <cell r="X1303">
            <v>1086</v>
          </cell>
          <cell r="Y1303">
            <v>899</v>
          </cell>
          <cell r="Z1303">
            <v>2988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510</v>
          </cell>
          <cell r="AK1303">
            <v>754</v>
          </cell>
          <cell r="AL1303">
            <v>18</v>
          </cell>
          <cell r="AM1303">
            <v>228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36</v>
          </cell>
          <cell r="R1304">
            <v>23</v>
          </cell>
          <cell r="Z1304">
            <v>13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39</v>
          </cell>
          <cell r="P1306">
            <v>39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21</v>
          </cell>
          <cell r="Z1307">
            <v>21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127</v>
          </cell>
          <cell r="L1318">
            <v>67</v>
          </cell>
          <cell r="P1318">
            <v>60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4333826</v>
          </cell>
          <cell r="L1322">
            <v>120571</v>
          </cell>
          <cell r="M1322">
            <v>242609</v>
          </cell>
          <cell r="N1322">
            <v>260689</v>
          </cell>
          <cell r="O1322">
            <v>272248</v>
          </cell>
          <cell r="P1322">
            <v>300313</v>
          </cell>
          <cell r="Q1322">
            <v>273578</v>
          </cell>
          <cell r="R1322">
            <v>217177</v>
          </cell>
          <cell r="S1322">
            <v>203089</v>
          </cell>
          <cell r="T1322">
            <v>226836</v>
          </cell>
          <cell r="U1322">
            <v>154477</v>
          </cell>
          <cell r="V1322">
            <v>135611</v>
          </cell>
          <cell r="W1322">
            <v>133025</v>
          </cell>
          <cell r="X1322">
            <v>135302</v>
          </cell>
          <cell r="Y1322">
            <v>109026</v>
          </cell>
          <cell r="Z1322">
            <v>118055</v>
          </cell>
          <cell r="AA1322">
            <v>133124</v>
          </cell>
          <cell r="AB1322">
            <v>119586</v>
          </cell>
          <cell r="AC1322">
            <v>126304</v>
          </cell>
          <cell r="AD1322">
            <v>122779</v>
          </cell>
          <cell r="AE1322">
            <v>108471</v>
          </cell>
          <cell r="AF1322">
            <v>106659</v>
          </cell>
          <cell r="AG1322">
            <v>97291</v>
          </cell>
          <cell r="AH1322">
            <v>102946</v>
          </cell>
          <cell r="AI1322">
            <v>93375</v>
          </cell>
          <cell r="AJ1322">
            <v>98438</v>
          </cell>
          <cell r="AK1322">
            <v>105282</v>
          </cell>
          <cell r="AL1322">
            <v>100454</v>
          </cell>
          <cell r="AM1322">
            <v>88459</v>
          </cell>
          <cell r="AN1322">
            <v>27854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47213</v>
          </cell>
          <cell r="L1323">
            <v>767</v>
          </cell>
          <cell r="M1323">
            <v>2665</v>
          </cell>
          <cell r="N1323">
            <v>3440</v>
          </cell>
          <cell r="O1323">
            <v>3498</v>
          </cell>
          <cell r="P1323">
            <v>3770</v>
          </cell>
          <cell r="Q1323">
            <v>3669</v>
          </cell>
          <cell r="R1323">
            <v>2104</v>
          </cell>
          <cell r="S1323">
            <v>2157</v>
          </cell>
          <cell r="T1323">
            <v>1786</v>
          </cell>
          <cell r="U1323">
            <v>752</v>
          </cell>
          <cell r="V1323">
            <v>794</v>
          </cell>
          <cell r="W1323">
            <v>1232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1005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517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1130627</v>
          </cell>
          <cell r="L1324">
            <v>25328</v>
          </cell>
          <cell r="M1324">
            <v>47535</v>
          </cell>
          <cell r="N1324">
            <v>60496</v>
          </cell>
          <cell r="O1324">
            <v>59543</v>
          </cell>
          <cell r="P1324">
            <v>68124</v>
          </cell>
          <cell r="Q1324">
            <v>64401</v>
          </cell>
          <cell r="R1324">
            <v>52911</v>
          </cell>
          <cell r="S1324">
            <v>57614</v>
          </cell>
          <cell r="T1324">
            <v>63530</v>
          </cell>
          <cell r="U1324">
            <v>43140</v>
          </cell>
          <cell r="V1324">
            <v>34791</v>
          </cell>
          <cell r="W1324">
            <v>37976</v>
          </cell>
          <cell r="X1324">
            <v>37625</v>
          </cell>
          <cell r="Y1324">
            <v>26079</v>
          </cell>
          <cell r="Z1324">
            <v>33240</v>
          </cell>
          <cell r="AA1324">
            <v>40431</v>
          </cell>
          <cell r="AB1324">
            <v>37580</v>
          </cell>
          <cell r="AC1324">
            <v>33583</v>
          </cell>
          <cell r="AD1324">
            <v>33656</v>
          </cell>
          <cell r="AE1324">
            <v>32727</v>
          </cell>
          <cell r="AF1324">
            <v>26048</v>
          </cell>
          <cell r="AG1324">
            <v>25647</v>
          </cell>
          <cell r="AH1324">
            <v>30449</v>
          </cell>
          <cell r="AI1324">
            <v>33615</v>
          </cell>
          <cell r="AJ1324">
            <v>28333</v>
          </cell>
          <cell r="AK1324">
            <v>31137</v>
          </cell>
          <cell r="AL1324">
            <v>30207</v>
          </cell>
          <cell r="AM1324">
            <v>28874</v>
          </cell>
          <cell r="AN1324">
            <v>6007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31144</v>
          </cell>
          <cell r="L1325">
            <v>401</v>
          </cell>
          <cell r="M1325">
            <v>3320</v>
          </cell>
          <cell r="N1325">
            <v>4577</v>
          </cell>
          <cell r="O1325">
            <v>5446</v>
          </cell>
          <cell r="P1325">
            <v>5226</v>
          </cell>
          <cell r="Q1325">
            <v>4007</v>
          </cell>
          <cell r="R1325">
            <v>534</v>
          </cell>
          <cell r="S1325">
            <v>321</v>
          </cell>
          <cell r="T1325">
            <v>738</v>
          </cell>
          <cell r="U1325">
            <v>1584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301038</v>
          </cell>
          <cell r="L1326">
            <v>81</v>
          </cell>
          <cell r="M1326">
            <v>12183</v>
          </cell>
          <cell r="N1326">
            <v>8920</v>
          </cell>
          <cell r="O1326">
            <v>17214</v>
          </cell>
          <cell r="P1326">
            <v>43402</v>
          </cell>
          <cell r="Q1326">
            <v>20375</v>
          </cell>
          <cell r="R1326">
            <v>18707</v>
          </cell>
          <cell r="S1326">
            <v>6947</v>
          </cell>
          <cell r="T1326">
            <v>9544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9761</v>
          </cell>
          <cell r="AL1326">
            <v>29028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73251</v>
          </cell>
          <cell r="L1327">
            <v>646</v>
          </cell>
          <cell r="M1327">
            <v>6711</v>
          </cell>
          <cell r="N1327">
            <v>7849</v>
          </cell>
          <cell r="O1327">
            <v>10004</v>
          </cell>
          <cell r="P1327">
            <v>6478</v>
          </cell>
          <cell r="Q1327">
            <v>9593</v>
          </cell>
          <cell r="R1327">
            <v>2014</v>
          </cell>
          <cell r="S1327">
            <v>4305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542</v>
          </cell>
          <cell r="Y1327">
            <v>1083</v>
          </cell>
          <cell r="Z1327">
            <v>358</v>
          </cell>
          <cell r="AA1327">
            <v>129</v>
          </cell>
          <cell r="AB1327">
            <v>192</v>
          </cell>
          <cell r="AC1327">
            <v>975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1302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39</v>
          </cell>
          <cell r="P1330">
            <v>39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284</v>
          </cell>
          <cell r="P1333">
            <v>57</v>
          </cell>
          <cell r="Q1333">
            <v>118</v>
          </cell>
          <cell r="R1333">
            <v>109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71</v>
          </cell>
          <cell r="O1340">
            <v>71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288</v>
          </cell>
          <cell r="N1342">
            <v>119</v>
          </cell>
          <cell r="P1342">
            <v>169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4498343</v>
          </cell>
          <cell r="L1346">
            <v>127625</v>
          </cell>
          <cell r="M1346">
            <v>239856</v>
          </cell>
          <cell r="N1346">
            <v>258347</v>
          </cell>
          <cell r="O1346">
            <v>208638</v>
          </cell>
          <cell r="P1346">
            <v>233873</v>
          </cell>
          <cell r="Q1346">
            <v>222498</v>
          </cell>
          <cell r="R1346">
            <v>250411</v>
          </cell>
          <cell r="S1346">
            <v>265170</v>
          </cell>
          <cell r="T1346">
            <v>269996</v>
          </cell>
          <cell r="U1346">
            <v>268376</v>
          </cell>
          <cell r="V1346">
            <v>226153</v>
          </cell>
          <cell r="W1346">
            <v>209746</v>
          </cell>
          <cell r="X1346">
            <v>180048</v>
          </cell>
          <cell r="Y1346">
            <v>177969</v>
          </cell>
          <cell r="Z1346">
            <v>150186</v>
          </cell>
          <cell r="AA1346">
            <v>145772</v>
          </cell>
          <cell r="AB1346">
            <v>128603</v>
          </cell>
          <cell r="AC1346">
            <v>117580</v>
          </cell>
          <cell r="AD1346">
            <v>107260</v>
          </cell>
          <cell r="AE1346">
            <v>94372</v>
          </cell>
          <cell r="AF1346">
            <v>87678</v>
          </cell>
          <cell r="AG1346">
            <v>71339</v>
          </cell>
          <cell r="AH1346">
            <v>69027</v>
          </cell>
          <cell r="AI1346">
            <v>73224</v>
          </cell>
          <cell r="AJ1346">
            <v>74672</v>
          </cell>
          <cell r="AK1346">
            <v>72246</v>
          </cell>
          <cell r="AL1346">
            <v>78852</v>
          </cell>
          <cell r="AM1346">
            <v>68895</v>
          </cell>
          <cell r="AN1346">
            <v>19931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46083</v>
          </cell>
          <cell r="L1347">
            <v>1520</v>
          </cell>
          <cell r="M1347">
            <v>2176</v>
          </cell>
          <cell r="N1347">
            <v>4453</v>
          </cell>
          <cell r="O1347">
            <v>1823</v>
          </cell>
          <cell r="P1347">
            <v>3342</v>
          </cell>
          <cell r="Q1347">
            <v>1213</v>
          </cell>
          <cell r="R1347">
            <v>2619</v>
          </cell>
          <cell r="S1347">
            <v>3736</v>
          </cell>
          <cell r="T1347">
            <v>2553</v>
          </cell>
          <cell r="U1347">
            <v>2955</v>
          </cell>
          <cell r="V1347">
            <v>1931</v>
          </cell>
          <cell r="W1347">
            <v>2784</v>
          </cell>
          <cell r="X1347">
            <v>2716</v>
          </cell>
          <cell r="Y1347">
            <v>1187</v>
          </cell>
          <cell r="Z1347">
            <v>2012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1078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1200048</v>
          </cell>
          <cell r="L1348">
            <v>22774</v>
          </cell>
          <cell r="M1348">
            <v>44658</v>
          </cell>
          <cell r="N1348">
            <v>47629</v>
          </cell>
          <cell r="O1348">
            <v>42582</v>
          </cell>
          <cell r="P1348">
            <v>54214</v>
          </cell>
          <cell r="Q1348">
            <v>49809</v>
          </cell>
          <cell r="R1348">
            <v>58736</v>
          </cell>
          <cell r="S1348">
            <v>66025</v>
          </cell>
          <cell r="T1348">
            <v>71545</v>
          </cell>
          <cell r="U1348">
            <v>80463</v>
          </cell>
          <cell r="V1348">
            <v>60346</v>
          </cell>
          <cell r="W1348">
            <v>55662</v>
          </cell>
          <cell r="X1348">
            <v>54305</v>
          </cell>
          <cell r="Y1348">
            <v>52790</v>
          </cell>
          <cell r="Z1348">
            <v>48740</v>
          </cell>
          <cell r="AA1348">
            <v>45284</v>
          </cell>
          <cell r="AB1348">
            <v>35659</v>
          </cell>
          <cell r="AC1348">
            <v>27682</v>
          </cell>
          <cell r="AD1348">
            <v>31013</v>
          </cell>
          <cell r="AE1348">
            <v>31292</v>
          </cell>
          <cell r="AF1348">
            <v>25496</v>
          </cell>
          <cell r="AG1348">
            <v>18398</v>
          </cell>
          <cell r="AH1348">
            <v>23347</v>
          </cell>
          <cell r="AI1348">
            <v>21748</v>
          </cell>
          <cell r="AJ1348">
            <v>25842</v>
          </cell>
          <cell r="AK1348">
            <v>30408</v>
          </cell>
          <cell r="AL1348">
            <v>39073</v>
          </cell>
          <cell r="AM1348">
            <v>29782</v>
          </cell>
          <cell r="AN1348">
            <v>4746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32643</v>
          </cell>
          <cell r="L1349">
            <v>1265</v>
          </cell>
          <cell r="M1349">
            <v>3185</v>
          </cell>
          <cell r="N1349">
            <v>2031</v>
          </cell>
          <cell r="O1349">
            <v>3186</v>
          </cell>
          <cell r="P1349">
            <v>1354</v>
          </cell>
          <cell r="Q1349">
            <v>758</v>
          </cell>
          <cell r="R1349">
            <v>1320</v>
          </cell>
          <cell r="S1349">
            <v>2182</v>
          </cell>
          <cell r="T1349">
            <v>892</v>
          </cell>
          <cell r="U1349">
            <v>1837</v>
          </cell>
          <cell r="V1349">
            <v>828</v>
          </cell>
          <cell r="W1349">
            <v>993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201518</v>
          </cell>
          <cell r="L1350">
            <v>2559</v>
          </cell>
          <cell r="M1350">
            <v>20678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8139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9763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39735</v>
          </cell>
          <cell r="L1351">
            <v>702</v>
          </cell>
          <cell r="M1351">
            <v>3186</v>
          </cell>
          <cell r="N1351">
            <v>2584</v>
          </cell>
          <cell r="O1351">
            <v>4243</v>
          </cell>
          <cell r="P1351">
            <v>1326</v>
          </cell>
          <cell r="Q1351">
            <v>1448</v>
          </cell>
          <cell r="R1351">
            <v>1654</v>
          </cell>
          <cell r="S1351">
            <v>2797</v>
          </cell>
          <cell r="T1351">
            <v>2826</v>
          </cell>
          <cell r="U1351">
            <v>2585</v>
          </cell>
          <cell r="V1351">
            <v>2028</v>
          </cell>
          <cell r="W1351">
            <v>2940</v>
          </cell>
          <cell r="X1351">
            <v>1313</v>
          </cell>
          <cell r="Y1351">
            <v>1385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490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1246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101</v>
          </cell>
          <cell r="L1354">
            <v>101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26</v>
          </cell>
          <cell r="S1355">
            <v>26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97</v>
          </cell>
          <cell r="O1357">
            <v>58</v>
          </cell>
          <cell r="W1357">
            <v>39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560</v>
          </cell>
          <cell r="L1364">
            <v>55</v>
          </cell>
          <cell r="M1364">
            <v>100</v>
          </cell>
          <cell r="N1364">
            <v>290</v>
          </cell>
          <cell r="Q1364">
            <v>115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288</v>
          </cell>
          <cell r="O1365">
            <v>168</v>
          </cell>
          <cell r="S1365">
            <v>120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284</v>
          </cell>
          <cell r="O1366">
            <v>158</v>
          </cell>
          <cell r="T1366">
            <v>126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6985651</v>
          </cell>
          <cell r="L1370">
            <v>211139</v>
          </cell>
          <cell r="M1370">
            <v>388352</v>
          </cell>
          <cell r="N1370">
            <v>360928</v>
          </cell>
          <cell r="O1370">
            <v>368897</v>
          </cell>
          <cell r="P1370">
            <v>349611</v>
          </cell>
          <cell r="Q1370">
            <v>340182</v>
          </cell>
          <cell r="R1370">
            <v>364203</v>
          </cell>
          <cell r="S1370">
            <v>349082</v>
          </cell>
          <cell r="T1370">
            <v>364360</v>
          </cell>
          <cell r="U1370">
            <v>335199</v>
          </cell>
          <cell r="V1370">
            <v>297553</v>
          </cell>
          <cell r="W1370">
            <v>278484</v>
          </cell>
          <cell r="X1370">
            <v>274329</v>
          </cell>
          <cell r="Y1370">
            <v>244333</v>
          </cell>
          <cell r="Z1370">
            <v>246001</v>
          </cell>
          <cell r="AA1370">
            <v>222796</v>
          </cell>
          <cell r="AB1370">
            <v>211775</v>
          </cell>
          <cell r="AC1370">
            <v>210385</v>
          </cell>
          <cell r="AD1370">
            <v>194836</v>
          </cell>
          <cell r="AE1370">
            <v>175369</v>
          </cell>
          <cell r="AF1370">
            <v>163549</v>
          </cell>
          <cell r="AG1370">
            <v>157198</v>
          </cell>
          <cell r="AH1370">
            <v>140541</v>
          </cell>
          <cell r="AI1370">
            <v>143041</v>
          </cell>
          <cell r="AJ1370">
            <v>142655</v>
          </cell>
          <cell r="AK1370">
            <v>143823</v>
          </cell>
          <cell r="AL1370">
            <v>136120</v>
          </cell>
          <cell r="AM1370">
            <v>127632</v>
          </cell>
          <cell r="AN1370">
            <v>42804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240861</v>
          </cell>
          <cell r="L1371">
            <v>11551</v>
          </cell>
          <cell r="M1371">
            <v>12177</v>
          </cell>
          <cell r="N1371">
            <v>12391</v>
          </cell>
          <cell r="O1371">
            <v>7257</v>
          </cell>
          <cell r="P1371">
            <v>17155</v>
          </cell>
          <cell r="Q1371">
            <v>8394</v>
          </cell>
          <cell r="R1371">
            <v>14569</v>
          </cell>
          <cell r="S1371">
            <v>13428</v>
          </cell>
          <cell r="T1371">
            <v>8176</v>
          </cell>
          <cell r="U1371">
            <v>20519</v>
          </cell>
          <cell r="V1371">
            <v>6367</v>
          </cell>
          <cell r="W1371">
            <v>5555</v>
          </cell>
          <cell r="X1371">
            <v>7802</v>
          </cell>
          <cell r="Y1371">
            <v>8116</v>
          </cell>
          <cell r="Z1371">
            <v>6776</v>
          </cell>
          <cell r="AA1371">
            <v>9879</v>
          </cell>
          <cell r="AB1371">
            <v>8855</v>
          </cell>
          <cell r="AC1371">
            <v>6190</v>
          </cell>
          <cell r="AD1371">
            <v>10749</v>
          </cell>
          <cell r="AE1371">
            <v>7281</v>
          </cell>
          <cell r="AF1371">
            <v>3532</v>
          </cell>
          <cell r="AG1371">
            <v>5500</v>
          </cell>
          <cell r="AH1371">
            <v>15400</v>
          </cell>
          <cell r="AI1371">
            <v>2376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2427101</v>
          </cell>
          <cell r="L1372">
            <v>40298</v>
          </cell>
          <cell r="M1372">
            <v>84941</v>
          </cell>
          <cell r="N1372">
            <v>76809</v>
          </cell>
          <cell r="O1372">
            <v>71938</v>
          </cell>
          <cell r="P1372">
            <v>77942</v>
          </cell>
          <cell r="Q1372">
            <v>77480</v>
          </cell>
          <cell r="R1372">
            <v>91520</v>
          </cell>
          <cell r="S1372">
            <v>90476</v>
          </cell>
          <cell r="T1372">
            <v>104065</v>
          </cell>
          <cell r="U1372">
            <v>97037</v>
          </cell>
          <cell r="V1372">
            <v>104348</v>
          </cell>
          <cell r="W1372">
            <v>85461</v>
          </cell>
          <cell r="X1372">
            <v>95801</v>
          </cell>
          <cell r="Y1372">
            <v>84591</v>
          </cell>
          <cell r="Z1372">
            <v>87245</v>
          </cell>
          <cell r="AA1372">
            <v>84806</v>
          </cell>
          <cell r="AB1372">
            <v>80559</v>
          </cell>
          <cell r="AC1372">
            <v>93751</v>
          </cell>
          <cell r="AD1372">
            <v>132658</v>
          </cell>
          <cell r="AE1372">
            <v>81947</v>
          </cell>
          <cell r="AF1372">
            <v>107543</v>
          </cell>
          <cell r="AG1372">
            <v>92824</v>
          </cell>
          <cell r="AH1372">
            <v>73761</v>
          </cell>
          <cell r="AI1372">
            <v>79761</v>
          </cell>
          <cell r="AJ1372">
            <v>92193</v>
          </cell>
          <cell r="AK1372">
            <v>72252</v>
          </cell>
          <cell r="AL1372">
            <v>89696</v>
          </cell>
          <cell r="AM1372">
            <v>61244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42428</v>
          </cell>
          <cell r="L1373">
            <v>1990</v>
          </cell>
          <cell r="M1373">
            <v>3453</v>
          </cell>
          <cell r="N1373">
            <v>3019</v>
          </cell>
          <cell r="O1373">
            <v>4354</v>
          </cell>
          <cell r="P1373">
            <v>2305</v>
          </cell>
          <cell r="Q1373">
            <v>3834</v>
          </cell>
          <cell r="R1373">
            <v>3892</v>
          </cell>
          <cell r="S1373">
            <v>3097</v>
          </cell>
          <cell r="T1373">
            <v>1631</v>
          </cell>
          <cell r="U1373">
            <v>2343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1617</v>
          </cell>
          <cell r="AB1373">
            <v>1542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946016</v>
          </cell>
          <cell r="L1374">
            <v>315</v>
          </cell>
          <cell r="M1374">
            <v>49851</v>
          </cell>
          <cell r="N1374">
            <v>128010</v>
          </cell>
          <cell r="O1374">
            <v>62435</v>
          </cell>
          <cell r="P1374">
            <v>466</v>
          </cell>
          <cell r="Q1374">
            <v>71287</v>
          </cell>
          <cell r="R1374">
            <v>76223</v>
          </cell>
          <cell r="S1374">
            <v>59298</v>
          </cell>
          <cell r="T1374">
            <v>53533</v>
          </cell>
          <cell r="U1374">
            <v>102689</v>
          </cell>
          <cell r="V1374">
            <v>56703</v>
          </cell>
          <cell r="W1374">
            <v>49071</v>
          </cell>
          <cell r="X1374">
            <v>56066</v>
          </cell>
          <cell r="Y1374">
            <v>49847</v>
          </cell>
          <cell r="Z1374">
            <v>21513</v>
          </cell>
          <cell r="AA1374">
            <v>39593</v>
          </cell>
          <cell r="AC1374">
            <v>810</v>
          </cell>
          <cell r="AD1374">
            <v>8293</v>
          </cell>
          <cell r="AE1374">
            <v>4211</v>
          </cell>
          <cell r="AF1374">
            <v>9546</v>
          </cell>
          <cell r="AG1374">
            <v>4436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131527</v>
          </cell>
          <cell r="L1375">
            <v>1731</v>
          </cell>
          <cell r="M1375">
            <v>3994</v>
          </cell>
          <cell r="N1375">
            <v>11616</v>
          </cell>
          <cell r="O1375">
            <v>4660</v>
          </cell>
          <cell r="P1375">
            <v>1875</v>
          </cell>
          <cell r="Q1375">
            <v>11254</v>
          </cell>
          <cell r="R1375">
            <v>2630</v>
          </cell>
          <cell r="S1375">
            <v>4671</v>
          </cell>
          <cell r="T1375">
            <v>24771</v>
          </cell>
          <cell r="U1375">
            <v>4831</v>
          </cell>
          <cell r="V1375">
            <v>2095</v>
          </cell>
          <cell r="W1375">
            <v>3071</v>
          </cell>
          <cell r="X1375">
            <v>4784</v>
          </cell>
          <cell r="Y1375">
            <v>2699</v>
          </cell>
          <cell r="Z1375">
            <v>2902</v>
          </cell>
          <cell r="AA1375">
            <v>5194</v>
          </cell>
          <cell r="AB1375">
            <v>2631</v>
          </cell>
          <cell r="AC1375">
            <v>1544</v>
          </cell>
          <cell r="AD1375">
            <v>10406</v>
          </cell>
          <cell r="AE1375">
            <v>2182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61</v>
          </cell>
          <cell r="Q1376">
            <v>61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333</v>
          </cell>
          <cell r="L1378">
            <v>39</v>
          </cell>
          <cell r="M1378">
            <v>55</v>
          </cell>
          <cell r="O1378">
            <v>88</v>
          </cell>
          <cell r="AB1378">
            <v>151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206</v>
          </cell>
          <cell r="P1381">
            <v>86</v>
          </cell>
          <cell r="U1381">
            <v>120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60</v>
          </cell>
          <cell r="M1384">
            <v>60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329</v>
          </cell>
          <cell r="P1388">
            <v>72</v>
          </cell>
          <cell r="Q1388">
            <v>86</v>
          </cell>
          <cell r="Y1388">
            <v>143</v>
          </cell>
          <cell r="AA1388">
            <v>28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2169</v>
          </cell>
          <cell r="U1389">
            <v>2169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75</v>
          </cell>
          <cell r="R1390">
            <v>75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5250118</v>
          </cell>
          <cell r="L1394">
            <v>174195</v>
          </cell>
          <cell r="M1394">
            <v>338722</v>
          </cell>
          <cell r="N1394">
            <v>312561</v>
          </cell>
          <cell r="O1394">
            <v>316701</v>
          </cell>
          <cell r="P1394">
            <v>311602</v>
          </cell>
          <cell r="Q1394">
            <v>304469</v>
          </cell>
          <cell r="R1394">
            <v>312086</v>
          </cell>
          <cell r="S1394">
            <v>302172</v>
          </cell>
          <cell r="T1394">
            <v>303999</v>
          </cell>
          <cell r="U1394">
            <v>293359</v>
          </cell>
          <cell r="V1394">
            <v>236835</v>
          </cell>
          <cell r="W1394">
            <v>213026</v>
          </cell>
          <cell r="X1394">
            <v>199667</v>
          </cell>
          <cell r="Y1394">
            <v>177974</v>
          </cell>
          <cell r="Z1394">
            <v>163701</v>
          </cell>
          <cell r="AA1394">
            <v>158844</v>
          </cell>
          <cell r="AB1394">
            <v>148976</v>
          </cell>
          <cell r="AC1394">
            <v>135960</v>
          </cell>
          <cell r="AD1394">
            <v>117983</v>
          </cell>
          <cell r="AE1394">
            <v>90947</v>
          </cell>
          <cell r="AF1394">
            <v>71318</v>
          </cell>
          <cell r="AG1394">
            <v>76947</v>
          </cell>
          <cell r="AH1394">
            <v>86984</v>
          </cell>
          <cell r="AI1394">
            <v>80462</v>
          </cell>
          <cell r="AJ1394">
            <v>80092</v>
          </cell>
          <cell r="AK1394">
            <v>86501</v>
          </cell>
          <cell r="AL1394">
            <v>80790</v>
          </cell>
          <cell r="AM1394">
            <v>58289</v>
          </cell>
          <cell r="AN1394">
            <v>14956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275115</v>
          </cell>
          <cell r="L1395">
            <v>3404</v>
          </cell>
          <cell r="M1395">
            <v>8876</v>
          </cell>
          <cell r="N1395">
            <v>7927</v>
          </cell>
          <cell r="O1395">
            <v>11840</v>
          </cell>
          <cell r="P1395">
            <v>9944</v>
          </cell>
          <cell r="Q1395">
            <v>12360</v>
          </cell>
          <cell r="R1395">
            <v>12075</v>
          </cell>
          <cell r="S1395">
            <v>12980</v>
          </cell>
          <cell r="T1395">
            <v>14206</v>
          </cell>
          <cell r="U1395">
            <v>8670</v>
          </cell>
          <cell r="V1395">
            <v>7369</v>
          </cell>
          <cell r="W1395">
            <v>7269</v>
          </cell>
          <cell r="X1395">
            <v>8280</v>
          </cell>
          <cell r="Y1395">
            <v>8197</v>
          </cell>
          <cell r="Z1395">
            <v>17587</v>
          </cell>
          <cell r="AA1395">
            <v>4371</v>
          </cell>
          <cell r="AB1395">
            <v>6203</v>
          </cell>
          <cell r="AC1395">
            <v>7823</v>
          </cell>
          <cell r="AD1395">
            <v>13590</v>
          </cell>
          <cell r="AE1395">
            <v>17408</v>
          </cell>
          <cell r="AF1395">
            <v>20106</v>
          </cell>
          <cell r="AG1395">
            <v>5994</v>
          </cell>
          <cell r="AH1395">
            <v>7610</v>
          </cell>
          <cell r="AI1395">
            <v>4289</v>
          </cell>
          <cell r="AJ1395">
            <v>9862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1580638</v>
          </cell>
          <cell r="L1396">
            <v>20621</v>
          </cell>
          <cell r="M1396">
            <v>39467</v>
          </cell>
          <cell r="N1396">
            <v>37015</v>
          </cell>
          <cell r="O1396">
            <v>38362</v>
          </cell>
          <cell r="P1396">
            <v>38602</v>
          </cell>
          <cell r="Q1396">
            <v>45813</v>
          </cell>
          <cell r="R1396">
            <v>49247</v>
          </cell>
          <cell r="S1396">
            <v>43487</v>
          </cell>
          <cell r="T1396">
            <v>44179</v>
          </cell>
          <cell r="U1396">
            <v>49065</v>
          </cell>
          <cell r="V1396">
            <v>42064</v>
          </cell>
          <cell r="W1396">
            <v>46506</v>
          </cell>
          <cell r="X1396">
            <v>70371</v>
          </cell>
          <cell r="Y1396">
            <v>63509</v>
          </cell>
          <cell r="Z1396">
            <v>62774</v>
          </cell>
          <cell r="AA1396">
            <v>31537</v>
          </cell>
          <cell r="AB1396">
            <v>51381</v>
          </cell>
          <cell r="AC1396">
            <v>84186</v>
          </cell>
          <cell r="AD1396">
            <v>93689</v>
          </cell>
          <cell r="AE1396">
            <v>155413</v>
          </cell>
          <cell r="AF1396">
            <v>98215</v>
          </cell>
          <cell r="AG1396">
            <v>74686</v>
          </cell>
          <cell r="AH1396">
            <v>37654</v>
          </cell>
          <cell r="AI1396">
            <v>30238</v>
          </cell>
          <cell r="AJ1396">
            <v>73462</v>
          </cell>
          <cell r="AK1396">
            <v>71177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23063</v>
          </cell>
          <cell r="L1397">
            <v>1142</v>
          </cell>
          <cell r="M1397">
            <v>3005</v>
          </cell>
          <cell r="N1397">
            <v>1537</v>
          </cell>
          <cell r="O1397">
            <v>1660</v>
          </cell>
          <cell r="P1397">
            <v>2016</v>
          </cell>
          <cell r="Q1397">
            <v>1171</v>
          </cell>
          <cell r="R1397">
            <v>2089</v>
          </cell>
          <cell r="S1397">
            <v>1775</v>
          </cell>
          <cell r="T1397">
            <v>1147</v>
          </cell>
          <cell r="U1397">
            <v>1374</v>
          </cell>
          <cell r="V1397">
            <v>776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2000001</v>
          </cell>
          <cell r="L1398">
            <v>2562</v>
          </cell>
          <cell r="M1398">
            <v>83719</v>
          </cell>
          <cell r="N1398">
            <v>34237</v>
          </cell>
          <cell r="O1398">
            <v>67330</v>
          </cell>
          <cell r="P1398">
            <v>204429</v>
          </cell>
          <cell r="Q1398">
            <v>155999</v>
          </cell>
          <cell r="R1398">
            <v>80653</v>
          </cell>
          <cell r="S1398">
            <v>153216</v>
          </cell>
          <cell r="T1398">
            <v>208862</v>
          </cell>
          <cell r="U1398">
            <v>40320</v>
          </cell>
          <cell r="V1398">
            <v>55821</v>
          </cell>
          <cell r="W1398">
            <v>99441</v>
          </cell>
          <cell r="X1398">
            <v>170730</v>
          </cell>
          <cell r="Y1398">
            <v>121533</v>
          </cell>
          <cell r="Z1398">
            <v>68761</v>
          </cell>
          <cell r="AA1398">
            <v>99540</v>
          </cell>
          <cell r="AB1398">
            <v>4589</v>
          </cell>
          <cell r="AC1398">
            <v>46640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18178</v>
          </cell>
          <cell r="AI1398">
            <v>49977</v>
          </cell>
          <cell r="AJ1398">
            <v>13404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110053</v>
          </cell>
          <cell r="L1399">
            <v>2180</v>
          </cell>
          <cell r="M1399">
            <v>7590</v>
          </cell>
          <cell r="N1399">
            <v>17871</v>
          </cell>
          <cell r="O1399">
            <v>3744</v>
          </cell>
          <cell r="P1399">
            <v>3274</v>
          </cell>
          <cell r="Q1399">
            <v>5830</v>
          </cell>
          <cell r="R1399">
            <v>10728</v>
          </cell>
          <cell r="S1399">
            <v>4647</v>
          </cell>
          <cell r="T1399">
            <v>11774</v>
          </cell>
          <cell r="U1399">
            <v>1774</v>
          </cell>
          <cell r="V1399">
            <v>2492</v>
          </cell>
          <cell r="W1399">
            <v>1273</v>
          </cell>
          <cell r="X1399">
            <v>2882</v>
          </cell>
          <cell r="Y1399">
            <v>7982</v>
          </cell>
          <cell r="Z1399">
            <v>1029</v>
          </cell>
          <cell r="AA1399">
            <v>917</v>
          </cell>
          <cell r="AB1399">
            <v>4223</v>
          </cell>
          <cell r="AC1399">
            <v>2388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985</v>
          </cell>
          <cell r="AI1399">
            <v>706</v>
          </cell>
          <cell r="AJ1399">
            <v>951</v>
          </cell>
          <cell r="AK1399">
            <v>2838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2218350</v>
          </cell>
          <cell r="L1418">
            <v>76567</v>
          </cell>
          <cell r="M1418">
            <v>150447</v>
          </cell>
          <cell r="N1418">
            <v>137027</v>
          </cell>
          <cell r="O1418">
            <v>137110</v>
          </cell>
          <cell r="P1418">
            <v>133468</v>
          </cell>
          <cell r="Q1418">
            <v>112412</v>
          </cell>
          <cell r="R1418">
            <v>126708</v>
          </cell>
          <cell r="S1418">
            <v>126479</v>
          </cell>
          <cell r="T1418">
            <v>111039</v>
          </cell>
          <cell r="U1418">
            <v>105115</v>
          </cell>
          <cell r="V1418">
            <v>102810</v>
          </cell>
          <cell r="W1418">
            <v>100453</v>
          </cell>
          <cell r="X1418">
            <v>92102</v>
          </cell>
          <cell r="Y1418">
            <v>83661</v>
          </cell>
          <cell r="Z1418">
            <v>75474</v>
          </cell>
          <cell r="AA1418">
            <v>64825</v>
          </cell>
          <cell r="AB1418">
            <v>66612</v>
          </cell>
          <cell r="AC1418">
            <v>62879</v>
          </cell>
          <cell r="AD1418">
            <v>60532</v>
          </cell>
          <cell r="AE1418">
            <v>50056</v>
          </cell>
          <cell r="AF1418">
            <v>30525</v>
          </cell>
          <cell r="AG1418">
            <v>31812</v>
          </cell>
          <cell r="AH1418">
            <v>31327</v>
          </cell>
          <cell r="AI1418">
            <v>29181</v>
          </cell>
          <cell r="AJ1418">
            <v>23451</v>
          </cell>
          <cell r="AK1418">
            <v>32380</v>
          </cell>
          <cell r="AL1418">
            <v>27413</v>
          </cell>
          <cell r="AM1418">
            <v>29470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951548</v>
          </cell>
          <cell r="L1419">
            <v>11585</v>
          </cell>
          <cell r="M1419">
            <v>26349</v>
          </cell>
          <cell r="N1419">
            <v>28479</v>
          </cell>
          <cell r="O1419">
            <v>25003</v>
          </cell>
          <cell r="P1419">
            <v>47761</v>
          </cell>
          <cell r="Q1419">
            <v>22936</v>
          </cell>
          <cell r="R1419">
            <v>26160</v>
          </cell>
          <cell r="S1419">
            <v>25691</v>
          </cell>
          <cell r="T1419">
            <v>31217</v>
          </cell>
          <cell r="U1419">
            <v>42738</v>
          </cell>
          <cell r="V1419">
            <v>37099</v>
          </cell>
          <cell r="W1419">
            <v>60381</v>
          </cell>
          <cell r="X1419">
            <v>40911</v>
          </cell>
          <cell r="Y1419">
            <v>42194</v>
          </cell>
          <cell r="Z1419">
            <v>57003</v>
          </cell>
          <cell r="AA1419">
            <v>19761</v>
          </cell>
          <cell r="AB1419">
            <v>44925</v>
          </cell>
          <cell r="AC1419">
            <v>26301</v>
          </cell>
          <cell r="AD1419">
            <v>32738</v>
          </cell>
          <cell r="AE1419">
            <v>85615</v>
          </cell>
          <cell r="AF1419">
            <v>52660</v>
          </cell>
          <cell r="AG1419">
            <v>34221</v>
          </cell>
          <cell r="AH1419">
            <v>9076</v>
          </cell>
          <cell r="AI1419">
            <v>27784</v>
          </cell>
          <cell r="AJ1419">
            <v>19108</v>
          </cell>
          <cell r="AK1419">
            <v>29813</v>
          </cell>
          <cell r="AL1419">
            <v>15921</v>
          </cell>
          <cell r="AM1419">
            <v>10040</v>
          </cell>
          <cell r="AN1419">
            <v>18001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2249209</v>
          </cell>
          <cell r="L1420">
            <v>24205</v>
          </cell>
          <cell r="M1420">
            <v>39297</v>
          </cell>
          <cell r="N1420">
            <v>46945</v>
          </cell>
          <cell r="O1420">
            <v>40585</v>
          </cell>
          <cell r="P1420">
            <v>44278</v>
          </cell>
          <cell r="Q1420">
            <v>35922</v>
          </cell>
          <cell r="R1420">
            <v>49821</v>
          </cell>
          <cell r="S1420">
            <v>60464</v>
          </cell>
          <cell r="T1420">
            <v>63185</v>
          </cell>
          <cell r="U1420">
            <v>65048</v>
          </cell>
          <cell r="V1420">
            <v>67268</v>
          </cell>
          <cell r="W1420">
            <v>59083</v>
          </cell>
          <cell r="X1420">
            <v>95982</v>
          </cell>
          <cell r="Y1420">
            <v>91792</v>
          </cell>
          <cell r="Z1420">
            <v>142526</v>
          </cell>
          <cell r="AA1420">
            <v>106739</v>
          </cell>
          <cell r="AB1420">
            <v>107646</v>
          </cell>
          <cell r="AC1420">
            <v>208012</v>
          </cell>
          <cell r="AD1420">
            <v>117546</v>
          </cell>
          <cell r="AE1420">
            <v>176326</v>
          </cell>
          <cell r="AF1420">
            <v>61166</v>
          </cell>
          <cell r="AG1420">
            <v>97813</v>
          </cell>
          <cell r="AH1420">
            <v>49610</v>
          </cell>
          <cell r="AI1420">
            <v>75941</v>
          </cell>
          <cell r="AJ1420">
            <v>80773</v>
          </cell>
          <cell r="AK1420">
            <v>79968</v>
          </cell>
          <cell r="AL1420">
            <v>59410</v>
          </cell>
          <cell r="AM1420">
            <v>79126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104523</v>
          </cell>
          <cell r="L1421">
            <v>3853</v>
          </cell>
          <cell r="M1421">
            <v>12550</v>
          </cell>
          <cell r="N1421">
            <v>11142</v>
          </cell>
          <cell r="O1421">
            <v>10203</v>
          </cell>
          <cell r="P1421">
            <v>10828</v>
          </cell>
          <cell r="Q1421">
            <v>7956</v>
          </cell>
          <cell r="R1421">
            <v>5410</v>
          </cell>
          <cell r="S1421">
            <v>3734</v>
          </cell>
          <cell r="T1421">
            <v>3975</v>
          </cell>
          <cell r="U1421">
            <v>2744</v>
          </cell>
          <cell r="V1421">
            <v>4326</v>
          </cell>
          <cell r="W1421">
            <v>3229</v>
          </cell>
          <cell r="X1421">
            <v>4287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623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4850721</v>
          </cell>
          <cell r="L1422">
            <v>5554</v>
          </cell>
          <cell r="M1422">
            <v>95257</v>
          </cell>
          <cell r="N1422">
            <v>215350</v>
          </cell>
          <cell r="O1422">
            <v>315211</v>
          </cell>
          <cell r="P1422">
            <v>224547</v>
          </cell>
          <cell r="Q1422">
            <v>209293</v>
          </cell>
          <cell r="R1422">
            <v>259799</v>
          </cell>
          <cell r="S1422">
            <v>191563</v>
          </cell>
          <cell r="T1422">
            <v>263016</v>
          </cell>
          <cell r="U1422">
            <v>545033</v>
          </cell>
          <cell r="V1422">
            <v>434320</v>
          </cell>
          <cell r="W1422">
            <v>463348</v>
          </cell>
          <cell r="X1422">
            <v>371927</v>
          </cell>
          <cell r="Y1422">
            <v>185466</v>
          </cell>
          <cell r="Z1422">
            <v>162619</v>
          </cell>
          <cell r="AA1422">
            <v>149932</v>
          </cell>
          <cell r="AB1422">
            <v>168428</v>
          </cell>
          <cell r="AC1422">
            <v>177867</v>
          </cell>
          <cell r="AD1422">
            <v>131376</v>
          </cell>
          <cell r="AE1422">
            <v>69246</v>
          </cell>
          <cell r="AF1422">
            <v>73817</v>
          </cell>
          <cell r="AG1422">
            <v>27612</v>
          </cell>
          <cell r="AH1422">
            <v>15208</v>
          </cell>
          <cell r="AI1422">
            <v>18088</v>
          </cell>
          <cell r="AJ1422">
            <v>17679</v>
          </cell>
          <cell r="AK1422">
            <v>10491</v>
          </cell>
          <cell r="AL1422">
            <v>3498</v>
          </cell>
          <cell r="AM1422">
            <v>16382</v>
          </cell>
          <cell r="AN1422">
            <v>19330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371015</v>
          </cell>
          <cell r="L1423">
            <v>7208</v>
          </cell>
          <cell r="M1423">
            <v>30751</v>
          </cell>
          <cell r="N1423">
            <v>47501</v>
          </cell>
          <cell r="O1423">
            <v>15872</v>
          </cell>
          <cell r="P1423">
            <v>17077</v>
          </cell>
          <cell r="Q1423">
            <v>11968</v>
          </cell>
          <cell r="R1423">
            <v>13745</v>
          </cell>
          <cell r="S1423">
            <v>12691</v>
          </cell>
          <cell r="T1423">
            <v>8095</v>
          </cell>
          <cell r="U1423">
            <v>8390</v>
          </cell>
          <cell r="V1423">
            <v>34660</v>
          </cell>
          <cell r="W1423">
            <v>22256</v>
          </cell>
          <cell r="X1423">
            <v>9552</v>
          </cell>
          <cell r="Y1423">
            <v>5909</v>
          </cell>
          <cell r="Z1423">
            <v>8677</v>
          </cell>
          <cell r="AA1423">
            <v>8002</v>
          </cell>
          <cell r="AB1423">
            <v>9971</v>
          </cell>
          <cell r="AC1423">
            <v>8207</v>
          </cell>
          <cell r="AD1423">
            <v>24470</v>
          </cell>
          <cell r="AE1423">
            <v>4930</v>
          </cell>
          <cell r="AF1423">
            <v>3416</v>
          </cell>
          <cell r="AG1423">
            <v>6109</v>
          </cell>
          <cell r="AH1423">
            <v>2357</v>
          </cell>
          <cell r="AI1423">
            <v>2520</v>
          </cell>
          <cell r="AJ1423">
            <v>1890</v>
          </cell>
          <cell r="AK1423">
            <v>5579</v>
          </cell>
          <cell r="AL1423">
            <v>3823</v>
          </cell>
          <cell r="AM1423">
            <v>4619</v>
          </cell>
          <cell r="AN1423">
            <v>3618</v>
          </cell>
          <cell r="AO1423">
            <v>27152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7466</v>
          </cell>
          <cell r="L1425">
            <v>26</v>
          </cell>
          <cell r="M1425">
            <v>1199</v>
          </cell>
          <cell r="N1425">
            <v>739</v>
          </cell>
          <cell r="O1425">
            <v>433</v>
          </cell>
          <cell r="P1425">
            <v>148</v>
          </cell>
          <cell r="Q1425">
            <v>1024</v>
          </cell>
          <cell r="R1425">
            <v>3699</v>
          </cell>
          <cell r="S1425">
            <v>142</v>
          </cell>
          <cell r="AJ1425">
            <v>56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3303</v>
          </cell>
          <cell r="M1426">
            <v>167</v>
          </cell>
          <cell r="N1426">
            <v>89</v>
          </cell>
          <cell r="P1426">
            <v>789</v>
          </cell>
          <cell r="Q1426">
            <v>609</v>
          </cell>
          <cell r="R1426">
            <v>1051</v>
          </cell>
          <cell r="U1426">
            <v>17</v>
          </cell>
          <cell r="V1426">
            <v>161</v>
          </cell>
          <cell r="W1426">
            <v>141</v>
          </cell>
          <cell r="Z1426">
            <v>39</v>
          </cell>
          <cell r="AC1426">
            <v>240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346</v>
          </cell>
          <cell r="M1429">
            <v>44</v>
          </cell>
          <cell r="O1429">
            <v>43</v>
          </cell>
          <cell r="Q1429">
            <v>55</v>
          </cell>
          <cell r="R1429">
            <v>75</v>
          </cell>
          <cell r="X1429">
            <v>129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102</v>
          </cell>
          <cell r="AA1433">
            <v>102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250</v>
          </cell>
          <cell r="M1435">
            <v>119</v>
          </cell>
          <cell r="N1435">
            <v>131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112</v>
          </cell>
          <cell r="M1436">
            <v>18</v>
          </cell>
          <cell r="N1436">
            <v>17</v>
          </cell>
          <cell r="P1436">
            <v>27</v>
          </cell>
          <cell r="U1436">
            <v>50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4358</v>
          </cell>
          <cell r="M1437">
            <v>77</v>
          </cell>
          <cell r="N1437">
            <v>229</v>
          </cell>
          <cell r="O1437">
            <v>992</v>
          </cell>
          <cell r="P1437">
            <v>92</v>
          </cell>
          <cell r="Q1437">
            <v>743</v>
          </cell>
          <cell r="R1437">
            <v>1068</v>
          </cell>
          <cell r="S1437">
            <v>367</v>
          </cell>
          <cell r="T1437">
            <v>103</v>
          </cell>
          <cell r="W1437">
            <v>406</v>
          </cell>
          <cell r="X1437">
            <v>20</v>
          </cell>
          <cell r="AI1437">
            <v>156</v>
          </cell>
          <cell r="AM1437">
            <v>105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620</v>
          </cell>
          <cell r="M1438">
            <v>288</v>
          </cell>
          <cell r="N1438">
            <v>77</v>
          </cell>
          <cell r="P1438">
            <v>243</v>
          </cell>
          <cell r="Q1438">
            <v>12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4126927</v>
          </cell>
          <cell r="L1442">
            <v>185524</v>
          </cell>
          <cell r="M1442">
            <v>308119</v>
          </cell>
          <cell r="N1442">
            <v>284772</v>
          </cell>
          <cell r="O1442">
            <v>272956</v>
          </cell>
          <cell r="P1442">
            <v>263026</v>
          </cell>
          <cell r="Q1442">
            <v>248343</v>
          </cell>
          <cell r="R1442">
            <v>251845</v>
          </cell>
          <cell r="S1442">
            <v>204832</v>
          </cell>
          <cell r="T1442">
            <v>178937</v>
          </cell>
          <cell r="U1442">
            <v>141177</v>
          </cell>
          <cell r="V1442">
            <v>137601</v>
          </cell>
          <cell r="W1442">
            <v>174515</v>
          </cell>
          <cell r="X1442">
            <v>157019</v>
          </cell>
          <cell r="Y1442">
            <v>143021</v>
          </cell>
          <cell r="Z1442">
            <v>139296</v>
          </cell>
          <cell r="AA1442">
            <v>120582</v>
          </cell>
          <cell r="AB1442">
            <v>108122</v>
          </cell>
          <cell r="AC1442">
            <v>109172</v>
          </cell>
          <cell r="AD1442">
            <v>103773</v>
          </cell>
          <cell r="AE1442">
            <v>91014</v>
          </cell>
          <cell r="AF1442">
            <v>66262</v>
          </cell>
          <cell r="AG1442">
            <v>63330</v>
          </cell>
          <cell r="AH1442">
            <v>62903</v>
          </cell>
          <cell r="AI1442">
            <v>61031</v>
          </cell>
          <cell r="AJ1442">
            <v>59630</v>
          </cell>
          <cell r="AK1442">
            <v>63692</v>
          </cell>
          <cell r="AL1442">
            <v>58990</v>
          </cell>
          <cell r="AM1442">
            <v>48191</v>
          </cell>
          <cell r="AN1442">
            <v>19068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879784</v>
          </cell>
          <cell r="L1443">
            <v>19883</v>
          </cell>
          <cell r="M1443">
            <v>38682</v>
          </cell>
          <cell r="N1443">
            <v>33654</v>
          </cell>
          <cell r="O1443">
            <v>44122</v>
          </cell>
          <cell r="P1443">
            <v>23379</v>
          </cell>
          <cell r="Q1443">
            <v>17413</v>
          </cell>
          <cell r="R1443">
            <v>29348</v>
          </cell>
          <cell r="S1443">
            <v>23682</v>
          </cell>
          <cell r="T1443">
            <v>24187</v>
          </cell>
          <cell r="U1443">
            <v>18997</v>
          </cell>
          <cell r="V1443">
            <v>17610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44011</v>
          </cell>
          <cell r="AB1443">
            <v>29505</v>
          </cell>
          <cell r="AC1443">
            <v>31431</v>
          </cell>
          <cell r="AD1443">
            <v>65086</v>
          </cell>
          <cell r="AE1443">
            <v>69938</v>
          </cell>
          <cell r="AF1443">
            <v>53850</v>
          </cell>
          <cell r="AG1443">
            <v>32819</v>
          </cell>
          <cell r="AH1443">
            <v>23659</v>
          </cell>
          <cell r="AI1443">
            <v>20264</v>
          </cell>
          <cell r="AJ1443">
            <v>15320</v>
          </cell>
          <cell r="AK1443">
            <v>27152</v>
          </cell>
          <cell r="AL1443">
            <v>14136</v>
          </cell>
          <cell r="AM1443">
            <v>28878</v>
          </cell>
          <cell r="AN1443">
            <v>4680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1678908</v>
          </cell>
          <cell r="L1444">
            <v>25950</v>
          </cell>
          <cell r="M1444">
            <v>48720</v>
          </cell>
          <cell r="N1444">
            <v>56693</v>
          </cell>
          <cell r="O1444">
            <v>49735</v>
          </cell>
          <cell r="P1444">
            <v>50865</v>
          </cell>
          <cell r="Q1444">
            <v>47897</v>
          </cell>
          <cell r="R1444">
            <v>53311</v>
          </cell>
          <cell r="S1444">
            <v>41494</v>
          </cell>
          <cell r="T1444">
            <v>37767</v>
          </cell>
          <cell r="U1444">
            <v>33924</v>
          </cell>
          <cell r="V1444">
            <v>32523</v>
          </cell>
          <cell r="W1444">
            <v>42873</v>
          </cell>
          <cell r="X1444">
            <v>49644</v>
          </cell>
          <cell r="Y1444">
            <v>51122</v>
          </cell>
          <cell r="Z1444">
            <v>42970</v>
          </cell>
          <cell r="AA1444">
            <v>99091</v>
          </cell>
          <cell r="AB1444">
            <v>85386</v>
          </cell>
          <cell r="AC1444">
            <v>91765</v>
          </cell>
          <cell r="AD1444">
            <v>110212</v>
          </cell>
          <cell r="AE1444">
            <v>124313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46147</v>
          </cell>
          <cell r="AJ1444">
            <v>50720</v>
          </cell>
          <cell r="AK1444">
            <v>48699</v>
          </cell>
          <cell r="AL1444">
            <v>30704</v>
          </cell>
          <cell r="AM1444">
            <v>34773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50620</v>
          </cell>
          <cell r="L1445">
            <v>3768</v>
          </cell>
          <cell r="M1445">
            <v>10308</v>
          </cell>
          <cell r="N1445">
            <v>9997</v>
          </cell>
          <cell r="O1445">
            <v>5188</v>
          </cell>
          <cell r="P1445">
            <v>6240</v>
          </cell>
          <cell r="Q1445">
            <v>3054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784592</v>
          </cell>
          <cell r="L1446">
            <v>4100</v>
          </cell>
          <cell r="M1446">
            <v>33543</v>
          </cell>
          <cell r="N1446">
            <v>56225</v>
          </cell>
          <cell r="O1446">
            <v>119727</v>
          </cell>
          <cell r="P1446">
            <v>138860</v>
          </cell>
          <cell r="Q1446">
            <v>78386</v>
          </cell>
          <cell r="R1446">
            <v>117780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16645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4234</v>
          </cell>
          <cell r="AJ1446">
            <v>33226</v>
          </cell>
          <cell r="AK1446">
            <v>3254</v>
          </cell>
          <cell r="AL1446">
            <v>648</v>
          </cell>
          <cell r="AM1446">
            <v>1868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98012</v>
          </cell>
          <cell r="L1447">
            <v>4221</v>
          </cell>
          <cell r="M1447">
            <v>10037</v>
          </cell>
          <cell r="N1447">
            <v>8547</v>
          </cell>
          <cell r="O1447">
            <v>12581</v>
          </cell>
          <cell r="P1447">
            <v>8471</v>
          </cell>
          <cell r="Q1447">
            <v>2432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2159</v>
          </cell>
          <cell r="AF1447">
            <v>4074</v>
          </cell>
          <cell r="AG1447">
            <v>8958</v>
          </cell>
          <cell r="AH1447">
            <v>9606</v>
          </cell>
          <cell r="AI1447">
            <v>5696</v>
          </cell>
          <cell r="AJ1447">
            <v>4699</v>
          </cell>
          <cell r="AK1447">
            <v>1088</v>
          </cell>
          <cell r="AL1447">
            <v>1096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19</v>
          </cell>
          <cell r="AC1448">
            <v>19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560</v>
          </cell>
          <cell r="M1449">
            <v>170</v>
          </cell>
          <cell r="O1449">
            <v>54</v>
          </cell>
          <cell r="P1449">
            <v>105</v>
          </cell>
          <cell r="Q1449">
            <v>231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472</v>
          </cell>
          <cell r="L1450">
            <v>158</v>
          </cell>
          <cell r="N1450">
            <v>164</v>
          </cell>
          <cell r="P1450">
            <v>94</v>
          </cell>
          <cell r="Y1450">
            <v>56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541</v>
          </cell>
          <cell r="M1453">
            <v>421</v>
          </cell>
          <cell r="Q1453">
            <v>120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590</v>
          </cell>
          <cell r="M1461">
            <v>132</v>
          </cell>
          <cell r="O1461">
            <v>364</v>
          </cell>
          <cell r="Q1461">
            <v>40</v>
          </cell>
          <cell r="AG1461">
            <v>54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100</v>
          </cell>
          <cell r="P1462">
            <v>100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6718224</v>
          </cell>
          <cell r="L1466">
            <v>300436</v>
          </cell>
          <cell r="M1466">
            <v>425955</v>
          </cell>
          <cell r="N1466">
            <v>402101</v>
          </cell>
          <cell r="O1466">
            <v>397704</v>
          </cell>
          <cell r="P1466">
            <v>398575</v>
          </cell>
          <cell r="Q1466">
            <v>379304</v>
          </cell>
          <cell r="R1466">
            <v>397026</v>
          </cell>
          <cell r="S1466">
            <v>373825</v>
          </cell>
          <cell r="T1466">
            <v>378003</v>
          </cell>
          <cell r="U1466">
            <v>323553</v>
          </cell>
          <cell r="V1466">
            <v>269891</v>
          </cell>
          <cell r="W1466">
            <v>252636</v>
          </cell>
          <cell r="X1466">
            <v>233163</v>
          </cell>
          <cell r="Y1466">
            <v>228495</v>
          </cell>
          <cell r="Z1466">
            <v>209307</v>
          </cell>
          <cell r="AA1466">
            <v>190422</v>
          </cell>
          <cell r="AB1466">
            <v>168984</v>
          </cell>
          <cell r="AC1466">
            <v>178792</v>
          </cell>
          <cell r="AD1466">
            <v>181450</v>
          </cell>
          <cell r="AE1466">
            <v>166770</v>
          </cell>
          <cell r="AF1466">
            <v>146667</v>
          </cell>
          <cell r="AG1466">
            <v>116643</v>
          </cell>
          <cell r="AH1466">
            <v>105644</v>
          </cell>
          <cell r="AI1466">
            <v>106427</v>
          </cell>
          <cell r="AJ1466">
            <v>103553</v>
          </cell>
          <cell r="AK1466">
            <v>99489</v>
          </cell>
          <cell r="AL1466">
            <v>92614</v>
          </cell>
          <cell r="AM1466">
            <v>77335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74493</v>
          </cell>
          <cell r="L1467">
            <v>3827</v>
          </cell>
          <cell r="M1467">
            <v>6083</v>
          </cell>
          <cell r="N1467">
            <v>5257</v>
          </cell>
          <cell r="O1467">
            <v>3473</v>
          </cell>
          <cell r="P1467">
            <v>5531</v>
          </cell>
          <cell r="Q1467">
            <v>3481</v>
          </cell>
          <cell r="R1467">
            <v>4094</v>
          </cell>
          <cell r="S1467">
            <v>3538</v>
          </cell>
          <cell r="T1467">
            <v>2516</v>
          </cell>
          <cell r="U1467">
            <v>3502</v>
          </cell>
          <cell r="V1467">
            <v>3305</v>
          </cell>
          <cell r="W1467">
            <v>2779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962531</v>
          </cell>
          <cell r="L1468">
            <v>20455</v>
          </cell>
          <cell r="M1468">
            <v>28505</v>
          </cell>
          <cell r="N1468">
            <v>22600</v>
          </cell>
          <cell r="O1468">
            <v>22727</v>
          </cell>
          <cell r="P1468">
            <v>19833</v>
          </cell>
          <cell r="Q1468">
            <v>20247</v>
          </cell>
          <cell r="R1468">
            <v>24675</v>
          </cell>
          <cell r="S1468">
            <v>25021</v>
          </cell>
          <cell r="T1468">
            <v>38924</v>
          </cell>
          <cell r="U1468">
            <v>28456</v>
          </cell>
          <cell r="V1468">
            <v>26086</v>
          </cell>
          <cell r="W1468">
            <v>23626</v>
          </cell>
          <cell r="X1468">
            <v>31595</v>
          </cell>
          <cell r="Y1468">
            <v>24858</v>
          </cell>
          <cell r="Z1468">
            <v>25197</v>
          </cell>
          <cell r="AA1468">
            <v>24505</v>
          </cell>
          <cell r="AB1468">
            <v>25118</v>
          </cell>
          <cell r="AC1468">
            <v>30522</v>
          </cell>
          <cell r="AD1468">
            <v>39695</v>
          </cell>
          <cell r="AE1468">
            <v>31762</v>
          </cell>
          <cell r="AF1468">
            <v>42293</v>
          </cell>
          <cell r="AG1468">
            <v>28883</v>
          </cell>
          <cell r="AH1468">
            <v>45650</v>
          </cell>
          <cell r="AI1468">
            <v>42039</v>
          </cell>
          <cell r="AJ1468">
            <v>53077</v>
          </cell>
          <cell r="AK1468">
            <v>68491</v>
          </cell>
          <cell r="AL1468">
            <v>67254</v>
          </cell>
          <cell r="AM1468">
            <v>69795</v>
          </cell>
          <cell r="AN1468">
            <v>10642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42270</v>
          </cell>
          <cell r="L1469">
            <v>1310</v>
          </cell>
          <cell r="M1469">
            <v>4938</v>
          </cell>
          <cell r="N1469">
            <v>3127</v>
          </cell>
          <cell r="O1469">
            <v>2484</v>
          </cell>
          <cell r="P1469">
            <v>2593</v>
          </cell>
          <cell r="Q1469">
            <v>1859</v>
          </cell>
          <cell r="R1469">
            <v>2654</v>
          </cell>
          <cell r="S1469">
            <v>2924</v>
          </cell>
          <cell r="T1469">
            <v>3944</v>
          </cell>
          <cell r="U1469">
            <v>4060</v>
          </cell>
          <cell r="V1469">
            <v>4252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516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224463</v>
          </cell>
          <cell r="L1470">
            <v>547</v>
          </cell>
          <cell r="M1470">
            <v>9258</v>
          </cell>
          <cell r="N1470">
            <v>49259</v>
          </cell>
          <cell r="O1470">
            <v>2199</v>
          </cell>
          <cell r="P1470">
            <v>8953</v>
          </cell>
          <cell r="Q1470">
            <v>7600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38895</v>
          </cell>
          <cell r="L1471">
            <v>626</v>
          </cell>
          <cell r="M1471">
            <v>736</v>
          </cell>
          <cell r="N1471">
            <v>4450</v>
          </cell>
          <cell r="O1471">
            <v>539</v>
          </cell>
          <cell r="P1471">
            <v>690</v>
          </cell>
          <cell r="Q1471">
            <v>1334</v>
          </cell>
          <cell r="R1471">
            <v>635</v>
          </cell>
          <cell r="S1471">
            <v>2037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1382</v>
          </cell>
          <cell r="AC1471">
            <v>486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922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66</v>
          </cell>
          <cell r="M1472">
            <v>25</v>
          </cell>
          <cell r="U1472">
            <v>41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174</v>
          </cell>
          <cell r="S1474">
            <v>174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163</v>
          </cell>
          <cell r="O1477">
            <v>132</v>
          </cell>
          <cell r="Q1477">
            <v>31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420</v>
          </cell>
          <cell r="L1486">
            <v>108</v>
          </cell>
          <cell r="N1486">
            <v>244</v>
          </cell>
          <cell r="T1486">
            <v>68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5237550</v>
          </cell>
          <cell r="L1490">
            <v>198513</v>
          </cell>
          <cell r="M1490">
            <v>298366</v>
          </cell>
          <cell r="N1490">
            <v>287759</v>
          </cell>
          <cell r="O1490">
            <v>253399</v>
          </cell>
          <cell r="P1490">
            <v>277472</v>
          </cell>
          <cell r="Q1490">
            <v>274357</v>
          </cell>
          <cell r="R1490">
            <v>285740</v>
          </cell>
          <cell r="S1490">
            <v>274982</v>
          </cell>
          <cell r="T1490">
            <v>270512</v>
          </cell>
          <cell r="U1490">
            <v>257599</v>
          </cell>
          <cell r="V1490">
            <v>229196</v>
          </cell>
          <cell r="W1490">
            <v>231116</v>
          </cell>
          <cell r="X1490">
            <v>223217</v>
          </cell>
          <cell r="Y1490">
            <v>217057</v>
          </cell>
          <cell r="Z1490">
            <v>181006</v>
          </cell>
          <cell r="AA1490">
            <v>181365</v>
          </cell>
          <cell r="AB1490">
            <v>163291</v>
          </cell>
          <cell r="AC1490">
            <v>139946</v>
          </cell>
          <cell r="AD1490">
            <v>132669</v>
          </cell>
          <cell r="AE1490">
            <v>131583</v>
          </cell>
          <cell r="AF1490">
            <v>110553</v>
          </cell>
          <cell r="AG1490">
            <v>91151</v>
          </cell>
          <cell r="AH1490">
            <v>91408</v>
          </cell>
          <cell r="AI1490">
            <v>81623</v>
          </cell>
          <cell r="AJ1490">
            <v>85456</v>
          </cell>
          <cell r="AK1490">
            <v>93901</v>
          </cell>
          <cell r="AL1490">
            <v>87203</v>
          </cell>
          <cell r="AM1490">
            <v>67864</v>
          </cell>
          <cell r="AN1490">
            <v>19246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55140</v>
          </cell>
          <cell r="L1491">
            <v>3474</v>
          </cell>
          <cell r="M1491">
            <v>5715</v>
          </cell>
          <cell r="N1491">
            <v>4160</v>
          </cell>
          <cell r="O1491">
            <v>3184</v>
          </cell>
          <cell r="P1491">
            <v>2236</v>
          </cell>
          <cell r="Q1491">
            <v>3106</v>
          </cell>
          <cell r="R1491">
            <v>4324</v>
          </cell>
          <cell r="S1491">
            <v>2682</v>
          </cell>
          <cell r="T1491">
            <v>3150</v>
          </cell>
          <cell r="U1491">
            <v>3529</v>
          </cell>
          <cell r="V1491">
            <v>2064</v>
          </cell>
          <cell r="W1491">
            <v>2327</v>
          </cell>
          <cell r="X1491">
            <v>2664</v>
          </cell>
          <cell r="Y1491">
            <v>1193</v>
          </cell>
          <cell r="Z1491">
            <v>1644</v>
          </cell>
          <cell r="AA1491">
            <v>1205</v>
          </cell>
          <cell r="AB1491">
            <v>1636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344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1222220</v>
          </cell>
          <cell r="L1492">
            <v>42732</v>
          </cell>
          <cell r="M1492">
            <v>45919</v>
          </cell>
          <cell r="N1492">
            <v>42646</v>
          </cell>
          <cell r="O1492">
            <v>35950</v>
          </cell>
          <cell r="P1492">
            <v>37152</v>
          </cell>
          <cell r="Q1492">
            <v>44513</v>
          </cell>
          <cell r="R1492">
            <v>56051</v>
          </cell>
          <cell r="S1492">
            <v>60981</v>
          </cell>
          <cell r="T1492">
            <v>61792</v>
          </cell>
          <cell r="U1492">
            <v>58060</v>
          </cell>
          <cell r="V1492">
            <v>50857</v>
          </cell>
          <cell r="W1492">
            <v>42788</v>
          </cell>
          <cell r="X1492">
            <v>45446</v>
          </cell>
          <cell r="Y1492">
            <v>49252</v>
          </cell>
          <cell r="Z1492">
            <v>46896</v>
          </cell>
          <cell r="AA1492">
            <v>39229</v>
          </cell>
          <cell r="AB1492">
            <v>33257</v>
          </cell>
          <cell r="AC1492">
            <v>26133</v>
          </cell>
          <cell r="AD1492">
            <v>28168</v>
          </cell>
          <cell r="AE1492">
            <v>24326</v>
          </cell>
          <cell r="AF1492">
            <v>20341</v>
          </cell>
          <cell r="AG1492">
            <v>15012</v>
          </cell>
          <cell r="AH1492">
            <v>21154</v>
          </cell>
          <cell r="AI1492">
            <v>43344</v>
          </cell>
          <cell r="AJ1492">
            <v>52125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13094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932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152027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14120</v>
          </cell>
          <cell r="R1494">
            <v>10324</v>
          </cell>
          <cell r="S1494">
            <v>6005</v>
          </cell>
          <cell r="T1494">
            <v>7465</v>
          </cell>
          <cell r="U1494">
            <v>9078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30542</v>
          </cell>
          <cell r="M1495">
            <v>3576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1981</v>
          </cell>
          <cell r="V1495">
            <v>1334</v>
          </cell>
          <cell r="W1495">
            <v>561</v>
          </cell>
          <cell r="X1495">
            <v>2736</v>
          </cell>
          <cell r="Y1495">
            <v>1141</v>
          </cell>
          <cell r="Z1495">
            <v>2207</v>
          </cell>
          <cell r="AA1495">
            <v>1051</v>
          </cell>
          <cell r="AB1495">
            <v>2968</v>
          </cell>
          <cell r="AC1495">
            <v>666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14</v>
          </cell>
          <cell r="P1501">
            <v>14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126</v>
          </cell>
          <cell r="Q1508">
            <v>36</v>
          </cell>
          <cell r="AA1508">
            <v>90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193</v>
          </cell>
          <cell r="P1510">
            <v>193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2894969</v>
          </cell>
          <cell r="L1514">
            <v>114278</v>
          </cell>
          <cell r="M1514">
            <v>169542</v>
          </cell>
          <cell r="N1514">
            <v>151224</v>
          </cell>
          <cell r="O1514">
            <v>148018</v>
          </cell>
          <cell r="P1514">
            <v>159680</v>
          </cell>
          <cell r="Q1514">
            <v>171593</v>
          </cell>
          <cell r="R1514">
            <v>168621</v>
          </cell>
          <cell r="S1514">
            <v>160355</v>
          </cell>
          <cell r="T1514">
            <v>179838</v>
          </cell>
          <cell r="U1514">
            <v>162766</v>
          </cell>
          <cell r="V1514">
            <v>134663</v>
          </cell>
          <cell r="W1514">
            <v>118534</v>
          </cell>
          <cell r="X1514">
            <v>118910</v>
          </cell>
          <cell r="Y1514">
            <v>108461</v>
          </cell>
          <cell r="Z1514">
            <v>109254</v>
          </cell>
          <cell r="AA1514">
            <v>94244</v>
          </cell>
          <cell r="AB1514">
            <v>87058</v>
          </cell>
          <cell r="AC1514">
            <v>75798</v>
          </cell>
          <cell r="AD1514">
            <v>72890</v>
          </cell>
          <cell r="AE1514">
            <v>71613</v>
          </cell>
          <cell r="AF1514">
            <v>63841</v>
          </cell>
          <cell r="AG1514">
            <v>46958</v>
          </cell>
          <cell r="AH1514">
            <v>44220</v>
          </cell>
          <cell r="AI1514">
            <v>34140</v>
          </cell>
          <cell r="AJ1514">
            <v>33734</v>
          </cell>
          <cell r="AK1514">
            <v>31823</v>
          </cell>
          <cell r="AL1514">
            <v>30770</v>
          </cell>
          <cell r="AM1514">
            <v>26533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42166</v>
          </cell>
          <cell r="L1515">
            <v>1608</v>
          </cell>
          <cell r="M1515">
            <v>3482</v>
          </cell>
          <cell r="N1515">
            <v>2616</v>
          </cell>
          <cell r="O1515">
            <v>1447</v>
          </cell>
          <cell r="P1515">
            <v>1479</v>
          </cell>
          <cell r="Q1515">
            <v>1624</v>
          </cell>
          <cell r="R1515">
            <v>2798</v>
          </cell>
          <cell r="S1515">
            <v>2556</v>
          </cell>
          <cell r="T1515">
            <v>980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2039</v>
          </cell>
          <cell r="AB1515">
            <v>1270</v>
          </cell>
          <cell r="AC1515">
            <v>1028</v>
          </cell>
          <cell r="AD1515">
            <v>1400</v>
          </cell>
          <cell r="AE1515">
            <v>636</v>
          </cell>
          <cell r="AF1515">
            <v>717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273778</v>
          </cell>
          <cell r="L1516">
            <v>7711</v>
          </cell>
          <cell r="M1516">
            <v>14813</v>
          </cell>
          <cell r="N1516">
            <v>10066</v>
          </cell>
          <cell r="O1516">
            <v>10619</v>
          </cell>
          <cell r="P1516">
            <v>10758</v>
          </cell>
          <cell r="Q1516">
            <v>12090</v>
          </cell>
          <cell r="R1516">
            <v>16320</v>
          </cell>
          <cell r="S1516">
            <v>17258</v>
          </cell>
          <cell r="T1516">
            <v>17635</v>
          </cell>
          <cell r="U1516">
            <v>13985</v>
          </cell>
          <cell r="V1516">
            <v>12408</v>
          </cell>
          <cell r="W1516">
            <v>11291</v>
          </cell>
          <cell r="X1516">
            <v>13268</v>
          </cell>
          <cell r="Y1516">
            <v>10887</v>
          </cell>
          <cell r="Z1516">
            <v>10659</v>
          </cell>
          <cell r="AA1516">
            <v>9829</v>
          </cell>
          <cell r="AB1516">
            <v>7174</v>
          </cell>
          <cell r="AC1516">
            <v>7327</v>
          </cell>
          <cell r="AD1516">
            <v>6734</v>
          </cell>
          <cell r="AE1516">
            <v>8040</v>
          </cell>
          <cell r="AF1516">
            <v>10214</v>
          </cell>
          <cell r="AG1516">
            <v>3059</v>
          </cell>
          <cell r="AH1516">
            <v>2148</v>
          </cell>
          <cell r="AI1516">
            <v>2834</v>
          </cell>
          <cell r="AJ1516">
            <v>4805</v>
          </cell>
          <cell r="AK1516">
            <v>8801</v>
          </cell>
          <cell r="AL1516">
            <v>6097</v>
          </cell>
          <cell r="AM1516">
            <v>5485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9258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469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191</v>
          </cell>
          <cell r="V1517">
            <v>693</v>
          </cell>
          <cell r="W1517">
            <v>600</v>
          </cell>
          <cell r="X1517">
            <v>591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168093</v>
          </cell>
          <cell r="L1518">
            <v>1019</v>
          </cell>
          <cell r="M1518">
            <v>13062</v>
          </cell>
          <cell r="N1518">
            <v>12815</v>
          </cell>
          <cell r="O1518">
            <v>10677</v>
          </cell>
          <cell r="P1518">
            <v>15875</v>
          </cell>
          <cell r="Q1518">
            <v>7194</v>
          </cell>
          <cell r="R1518">
            <v>11876</v>
          </cell>
          <cell r="S1518">
            <v>14308</v>
          </cell>
          <cell r="T1518">
            <v>2533</v>
          </cell>
          <cell r="U1518">
            <v>6294</v>
          </cell>
          <cell r="V1518">
            <v>10131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23221</v>
          </cell>
          <cell r="L1519">
            <v>1070</v>
          </cell>
          <cell r="M1519">
            <v>530</v>
          </cell>
          <cell r="N1519">
            <v>534</v>
          </cell>
          <cell r="O1519">
            <v>308</v>
          </cell>
          <cell r="P1519">
            <v>615</v>
          </cell>
          <cell r="Q1519">
            <v>1035</v>
          </cell>
          <cell r="R1519">
            <v>1183</v>
          </cell>
          <cell r="S1519">
            <v>1848</v>
          </cell>
          <cell r="T1519">
            <v>2402</v>
          </cell>
          <cell r="V1519">
            <v>21</v>
          </cell>
          <cell r="W1519">
            <v>2207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32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102</v>
          </cell>
          <cell r="R1521">
            <v>102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74</v>
          </cell>
          <cell r="M1522">
            <v>29</v>
          </cell>
          <cell r="R1522">
            <v>45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17</v>
          </cell>
          <cell r="Z1523">
            <v>17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141</v>
          </cell>
          <cell r="O1525">
            <v>141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191</v>
          </cell>
          <cell r="S1532">
            <v>167</v>
          </cell>
          <cell r="U1532">
            <v>24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69</v>
          </cell>
          <cell r="L1534">
            <v>69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2290188</v>
          </cell>
          <cell r="L1538">
            <v>71611</v>
          </cell>
          <cell r="M1538">
            <v>115975</v>
          </cell>
          <cell r="N1538">
            <v>109484</v>
          </cell>
          <cell r="O1538">
            <v>106024</v>
          </cell>
          <cell r="P1538">
            <v>99518</v>
          </cell>
          <cell r="Q1538">
            <v>103641</v>
          </cell>
          <cell r="R1538">
            <v>111013</v>
          </cell>
          <cell r="S1538">
            <v>117313</v>
          </cell>
          <cell r="T1538">
            <v>116659</v>
          </cell>
          <cell r="U1538">
            <v>114687</v>
          </cell>
          <cell r="V1538">
            <v>105652</v>
          </cell>
          <cell r="W1538">
            <v>102728</v>
          </cell>
          <cell r="X1538">
            <v>104674</v>
          </cell>
          <cell r="Y1538">
            <v>100753</v>
          </cell>
          <cell r="Z1538">
            <v>95279</v>
          </cell>
          <cell r="AA1538">
            <v>80634</v>
          </cell>
          <cell r="AB1538">
            <v>71540</v>
          </cell>
          <cell r="AC1538">
            <v>75642</v>
          </cell>
          <cell r="AD1538">
            <v>77377</v>
          </cell>
          <cell r="AE1538">
            <v>66843</v>
          </cell>
          <cell r="AF1538">
            <v>55079</v>
          </cell>
          <cell r="AG1538">
            <v>48624</v>
          </cell>
          <cell r="AH1538">
            <v>44216</v>
          </cell>
          <cell r="AI1538">
            <v>40925</v>
          </cell>
          <cell r="AJ1538">
            <v>37781</v>
          </cell>
          <cell r="AK1538">
            <v>37769</v>
          </cell>
          <cell r="AL1538">
            <v>37992</v>
          </cell>
          <cell r="AM1538">
            <v>31143</v>
          </cell>
          <cell r="AN1538">
            <v>9612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45949</v>
          </cell>
          <cell r="L1539">
            <v>2727</v>
          </cell>
          <cell r="M1539">
            <v>4847</v>
          </cell>
          <cell r="N1539">
            <v>3583</v>
          </cell>
          <cell r="O1539">
            <v>3352</v>
          </cell>
          <cell r="P1539">
            <v>2574</v>
          </cell>
          <cell r="Q1539">
            <v>2246</v>
          </cell>
          <cell r="R1539">
            <v>1326</v>
          </cell>
          <cell r="S1539">
            <v>2484</v>
          </cell>
          <cell r="T1539">
            <v>3155</v>
          </cell>
          <cell r="U1539">
            <v>1760</v>
          </cell>
          <cell r="V1539">
            <v>2382</v>
          </cell>
          <cell r="W1539">
            <v>1505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1387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499165</v>
          </cell>
          <cell r="L1540">
            <v>21679</v>
          </cell>
          <cell r="M1540">
            <v>29844</v>
          </cell>
          <cell r="N1540">
            <v>23197</v>
          </cell>
          <cell r="O1540">
            <v>21546</v>
          </cell>
          <cell r="P1540">
            <v>26348</v>
          </cell>
          <cell r="Q1540">
            <v>24390</v>
          </cell>
          <cell r="R1540">
            <v>30832</v>
          </cell>
          <cell r="S1540">
            <v>29486</v>
          </cell>
          <cell r="T1540">
            <v>29119</v>
          </cell>
          <cell r="U1540">
            <v>26658</v>
          </cell>
          <cell r="V1540">
            <v>21159</v>
          </cell>
          <cell r="W1540">
            <v>23046</v>
          </cell>
          <cell r="X1540">
            <v>23463</v>
          </cell>
          <cell r="Y1540">
            <v>23641</v>
          </cell>
          <cell r="Z1540">
            <v>18952</v>
          </cell>
          <cell r="AA1540">
            <v>16552</v>
          </cell>
          <cell r="AB1540">
            <v>16496</v>
          </cell>
          <cell r="AC1540">
            <v>12753</v>
          </cell>
          <cell r="AD1540">
            <v>11778</v>
          </cell>
          <cell r="AE1540">
            <v>9611</v>
          </cell>
          <cell r="AF1540">
            <v>7393</v>
          </cell>
          <cell r="AG1540">
            <v>6356</v>
          </cell>
          <cell r="AH1540">
            <v>7259</v>
          </cell>
          <cell r="AI1540">
            <v>6115</v>
          </cell>
          <cell r="AJ1540">
            <v>6376</v>
          </cell>
          <cell r="AK1540">
            <v>8678</v>
          </cell>
          <cell r="AL1540">
            <v>7666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57289</v>
          </cell>
          <cell r="M1542">
            <v>3535</v>
          </cell>
          <cell r="N1542">
            <v>7989</v>
          </cell>
          <cell r="O1542">
            <v>2267</v>
          </cell>
          <cell r="P1542">
            <v>4008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676</v>
          </cell>
          <cell r="AJ1542">
            <v>1318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18839</v>
          </cell>
          <cell r="M1543">
            <v>785</v>
          </cell>
          <cell r="N1543">
            <v>1094</v>
          </cell>
          <cell r="O1543">
            <v>1562</v>
          </cell>
          <cell r="P1543">
            <v>1002</v>
          </cell>
          <cell r="Q1543">
            <v>220</v>
          </cell>
          <cell r="R1543">
            <v>1100</v>
          </cell>
          <cell r="S1543">
            <v>2877</v>
          </cell>
          <cell r="T1543">
            <v>1132</v>
          </cell>
          <cell r="U1543">
            <v>1702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790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254</v>
          </cell>
          <cell r="Q1546">
            <v>94</v>
          </cell>
          <cell r="R1546">
            <v>71</v>
          </cell>
          <cell r="T1546">
            <v>89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175</v>
          </cell>
          <cell r="M1549">
            <v>175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86</v>
          </cell>
          <cell r="M1554">
            <v>86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20</v>
          </cell>
          <cell r="S1556">
            <v>20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348</v>
          </cell>
          <cell r="M1557">
            <v>153</v>
          </cell>
          <cell r="T1557">
            <v>195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133</v>
          </cell>
          <cell r="M1558">
            <v>85</v>
          </cell>
          <cell r="P1558">
            <v>48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1687415</v>
          </cell>
          <cell r="L1562">
            <v>43385</v>
          </cell>
          <cell r="M1562">
            <v>90896</v>
          </cell>
          <cell r="N1562">
            <v>72980</v>
          </cell>
          <cell r="O1562">
            <v>69997</v>
          </cell>
          <cell r="P1562">
            <v>90565</v>
          </cell>
          <cell r="Q1562">
            <v>101088</v>
          </cell>
          <cell r="R1562">
            <v>106241</v>
          </cell>
          <cell r="S1562">
            <v>99323</v>
          </cell>
          <cell r="T1562">
            <v>95754</v>
          </cell>
          <cell r="U1562">
            <v>103018</v>
          </cell>
          <cell r="V1562">
            <v>74571</v>
          </cell>
          <cell r="W1562">
            <v>68177</v>
          </cell>
          <cell r="X1562">
            <v>70872</v>
          </cell>
          <cell r="Y1562">
            <v>56728</v>
          </cell>
          <cell r="Z1562">
            <v>54483</v>
          </cell>
          <cell r="AA1562">
            <v>50825</v>
          </cell>
          <cell r="AB1562">
            <v>45914</v>
          </cell>
          <cell r="AC1562">
            <v>47964</v>
          </cell>
          <cell r="AD1562">
            <v>42502</v>
          </cell>
          <cell r="AE1562">
            <v>38452</v>
          </cell>
          <cell r="AF1562">
            <v>40036</v>
          </cell>
          <cell r="AG1562">
            <v>33053</v>
          </cell>
          <cell r="AH1562">
            <v>28482</v>
          </cell>
          <cell r="AI1562">
            <v>31130</v>
          </cell>
          <cell r="AJ1562">
            <v>30042</v>
          </cell>
          <cell r="AK1562">
            <v>33394</v>
          </cell>
          <cell r="AL1562">
            <v>32030</v>
          </cell>
          <cell r="AM1562">
            <v>27910</v>
          </cell>
          <cell r="AN1562">
            <v>7603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32807</v>
          </cell>
          <cell r="L1563">
            <v>649</v>
          </cell>
          <cell r="M1563">
            <v>2410</v>
          </cell>
          <cell r="N1563">
            <v>2241</v>
          </cell>
          <cell r="O1563">
            <v>2234</v>
          </cell>
          <cell r="P1563">
            <v>1753</v>
          </cell>
          <cell r="Q1563">
            <v>2187</v>
          </cell>
          <cell r="R1563">
            <v>2323</v>
          </cell>
          <cell r="S1563">
            <v>1106</v>
          </cell>
          <cell r="T1563">
            <v>1803</v>
          </cell>
          <cell r="U1563">
            <v>1527</v>
          </cell>
          <cell r="V1563">
            <v>522</v>
          </cell>
          <cell r="W1563">
            <v>794</v>
          </cell>
          <cell r="X1563">
            <v>457</v>
          </cell>
          <cell r="Y1563">
            <v>1344</v>
          </cell>
          <cell r="Z1563">
            <v>831</v>
          </cell>
          <cell r="AA1563">
            <v>487</v>
          </cell>
          <cell r="AB1563">
            <v>1336</v>
          </cell>
          <cell r="AC1563">
            <v>895</v>
          </cell>
          <cell r="AD1563">
            <v>4751</v>
          </cell>
          <cell r="AE1563">
            <v>547</v>
          </cell>
          <cell r="AF1563">
            <v>274</v>
          </cell>
          <cell r="AG1563">
            <v>29</v>
          </cell>
          <cell r="AH1563">
            <v>370</v>
          </cell>
          <cell r="AI1563">
            <v>480</v>
          </cell>
          <cell r="AJ1563">
            <v>408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529307</v>
          </cell>
          <cell r="L1564">
            <v>16165</v>
          </cell>
          <cell r="M1564">
            <v>27423</v>
          </cell>
          <cell r="N1564">
            <v>24707</v>
          </cell>
          <cell r="O1564">
            <v>20435</v>
          </cell>
          <cell r="P1564">
            <v>18915</v>
          </cell>
          <cell r="Q1564">
            <v>23613</v>
          </cell>
          <cell r="R1564">
            <v>22655</v>
          </cell>
          <cell r="S1564">
            <v>28257</v>
          </cell>
          <cell r="T1564">
            <v>31744</v>
          </cell>
          <cell r="U1564">
            <v>30463</v>
          </cell>
          <cell r="V1564">
            <v>24003</v>
          </cell>
          <cell r="W1564">
            <v>23470</v>
          </cell>
          <cell r="X1564">
            <v>20867</v>
          </cell>
          <cell r="Y1564">
            <v>20329</v>
          </cell>
          <cell r="Z1564">
            <v>18382</v>
          </cell>
          <cell r="AA1564">
            <v>18980</v>
          </cell>
          <cell r="AB1564">
            <v>17350</v>
          </cell>
          <cell r="AC1564">
            <v>15937</v>
          </cell>
          <cell r="AD1564">
            <v>12676</v>
          </cell>
          <cell r="AE1564">
            <v>14974</v>
          </cell>
          <cell r="AF1564">
            <v>11504</v>
          </cell>
          <cell r="AG1564">
            <v>10694</v>
          </cell>
          <cell r="AH1564">
            <v>9912</v>
          </cell>
          <cell r="AI1564">
            <v>10662</v>
          </cell>
          <cell r="AJ1564">
            <v>13419</v>
          </cell>
          <cell r="AK1564">
            <v>13091</v>
          </cell>
          <cell r="AL1564">
            <v>12830</v>
          </cell>
          <cell r="AM1564">
            <v>12567</v>
          </cell>
          <cell r="AN1564">
            <v>3283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18502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1662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138891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8100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42247</v>
          </cell>
          <cell r="L1567">
            <v>657</v>
          </cell>
          <cell r="M1567">
            <v>2079</v>
          </cell>
          <cell r="N1567">
            <v>2326</v>
          </cell>
          <cell r="O1567">
            <v>2220</v>
          </cell>
          <cell r="P1567">
            <v>1380</v>
          </cell>
          <cell r="Q1567">
            <v>2688</v>
          </cell>
          <cell r="R1567">
            <v>1427</v>
          </cell>
          <cell r="S1567">
            <v>1418</v>
          </cell>
          <cell r="T1567">
            <v>2672</v>
          </cell>
          <cell r="U1567">
            <v>5714</v>
          </cell>
          <cell r="V1567">
            <v>4729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69</v>
          </cell>
          <cell r="S1570">
            <v>69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33</v>
          </cell>
          <cell r="N1573">
            <v>33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78</v>
          </cell>
          <cell r="S1576">
            <v>78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134</v>
          </cell>
          <cell r="R1580">
            <v>25</v>
          </cell>
          <cell r="S1580">
            <v>47</v>
          </cell>
          <cell r="U1580">
            <v>62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166</v>
          </cell>
          <cell r="N1581">
            <v>166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605</v>
          </cell>
          <cell r="Q1582">
            <v>51</v>
          </cell>
          <cell r="S1582">
            <v>315</v>
          </cell>
          <cell r="T1582">
            <v>110</v>
          </cell>
          <cell r="V1582">
            <v>129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7693831</v>
          </cell>
          <cell r="L1586">
            <v>273994</v>
          </cell>
          <cell r="M1586">
            <v>516946</v>
          </cell>
          <cell r="N1586">
            <v>403273</v>
          </cell>
          <cell r="O1586">
            <v>360976</v>
          </cell>
          <cell r="P1586">
            <v>411321</v>
          </cell>
          <cell r="Q1586">
            <v>398165</v>
          </cell>
          <cell r="R1586">
            <v>389623</v>
          </cell>
          <cell r="S1586">
            <v>374099</v>
          </cell>
          <cell r="T1586">
            <v>408351</v>
          </cell>
          <cell r="U1586">
            <v>387050</v>
          </cell>
          <cell r="V1586">
            <v>311218</v>
          </cell>
          <cell r="W1586">
            <v>311297</v>
          </cell>
          <cell r="X1586">
            <v>321482</v>
          </cell>
          <cell r="Y1586">
            <v>287993</v>
          </cell>
          <cell r="Z1586">
            <v>291092</v>
          </cell>
          <cell r="AA1586">
            <v>257006</v>
          </cell>
          <cell r="AB1586">
            <v>229634</v>
          </cell>
          <cell r="AC1586">
            <v>210150</v>
          </cell>
          <cell r="AD1586">
            <v>205197</v>
          </cell>
          <cell r="AE1586">
            <v>194758</v>
          </cell>
          <cell r="AF1586">
            <v>166898</v>
          </cell>
          <cell r="AG1586">
            <v>145063</v>
          </cell>
          <cell r="AH1586">
            <v>131200</v>
          </cell>
          <cell r="AI1586">
            <v>122825</v>
          </cell>
          <cell r="AJ1586">
            <v>132039</v>
          </cell>
          <cell r="AK1586">
            <v>149346</v>
          </cell>
          <cell r="AL1586">
            <v>143885</v>
          </cell>
          <cell r="AM1586">
            <v>122094</v>
          </cell>
          <cell r="AN1586">
            <v>36555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118715</v>
          </cell>
          <cell r="L1587">
            <v>6348</v>
          </cell>
          <cell r="M1587">
            <v>9280</v>
          </cell>
          <cell r="N1587">
            <v>6088</v>
          </cell>
          <cell r="O1587">
            <v>4294</v>
          </cell>
          <cell r="P1587">
            <v>4729</v>
          </cell>
          <cell r="Q1587">
            <v>8156</v>
          </cell>
          <cell r="R1587">
            <v>5266</v>
          </cell>
          <cell r="S1587">
            <v>6928</v>
          </cell>
          <cell r="T1587">
            <v>8747</v>
          </cell>
          <cell r="U1587">
            <v>9703</v>
          </cell>
          <cell r="V1587">
            <v>6924</v>
          </cell>
          <cell r="W1587">
            <v>4613</v>
          </cell>
          <cell r="X1587">
            <v>4444</v>
          </cell>
          <cell r="Y1587">
            <v>5178</v>
          </cell>
          <cell r="Z1587">
            <v>2752</v>
          </cell>
          <cell r="AA1587">
            <v>4270</v>
          </cell>
          <cell r="AB1587">
            <v>2489</v>
          </cell>
          <cell r="AC1587">
            <v>2764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1712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1994878</v>
          </cell>
          <cell r="L1588">
            <v>71463</v>
          </cell>
          <cell r="M1588">
            <v>94101</v>
          </cell>
          <cell r="N1588">
            <v>79684</v>
          </cell>
          <cell r="O1588">
            <v>72354</v>
          </cell>
          <cell r="P1588">
            <v>82019</v>
          </cell>
          <cell r="Q1588">
            <v>83159</v>
          </cell>
          <cell r="R1588">
            <v>93487</v>
          </cell>
          <cell r="S1588">
            <v>105631</v>
          </cell>
          <cell r="T1588">
            <v>128359</v>
          </cell>
          <cell r="U1588">
            <v>118937</v>
          </cell>
          <cell r="V1588">
            <v>101320</v>
          </cell>
          <cell r="W1588">
            <v>80966</v>
          </cell>
          <cell r="X1588">
            <v>98795</v>
          </cell>
          <cell r="Y1588">
            <v>91617</v>
          </cell>
          <cell r="Z1588">
            <v>74747</v>
          </cell>
          <cell r="AA1588">
            <v>61570</v>
          </cell>
          <cell r="AB1588">
            <v>55141</v>
          </cell>
          <cell r="AC1588">
            <v>51074</v>
          </cell>
          <cell r="AD1588">
            <v>47414</v>
          </cell>
          <cell r="AE1588">
            <v>56427</v>
          </cell>
          <cell r="AF1588">
            <v>44429</v>
          </cell>
          <cell r="AG1588">
            <v>36936</v>
          </cell>
          <cell r="AH1588">
            <v>39275</v>
          </cell>
          <cell r="AI1588">
            <v>37972</v>
          </cell>
          <cell r="AJ1588">
            <v>35856</v>
          </cell>
          <cell r="AK1588">
            <v>45168</v>
          </cell>
          <cell r="AL1588">
            <v>46518</v>
          </cell>
          <cell r="AM1588">
            <v>50434</v>
          </cell>
          <cell r="AN1588">
            <v>9859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30089</v>
          </cell>
          <cell r="L1589">
            <v>756</v>
          </cell>
          <cell r="M1589">
            <v>4324</v>
          </cell>
          <cell r="N1589">
            <v>3132</v>
          </cell>
          <cell r="O1589">
            <v>662</v>
          </cell>
          <cell r="P1589">
            <v>889</v>
          </cell>
          <cell r="Q1589">
            <v>2414</v>
          </cell>
          <cell r="R1589">
            <v>1148</v>
          </cell>
          <cell r="S1589">
            <v>1183</v>
          </cell>
          <cell r="T1589">
            <v>3741</v>
          </cell>
          <cell r="U1589">
            <v>1919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199553</v>
          </cell>
          <cell r="L1590">
            <v>4131</v>
          </cell>
          <cell r="M1590">
            <v>27693</v>
          </cell>
          <cell r="N1590">
            <v>7900</v>
          </cell>
          <cell r="O1590">
            <v>917</v>
          </cell>
          <cell r="P1590">
            <v>4136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7869</v>
          </cell>
          <cell r="Z1590">
            <v>10606</v>
          </cell>
          <cell r="AA1590">
            <v>7183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90383</v>
          </cell>
          <cell r="L1591">
            <v>4234</v>
          </cell>
          <cell r="M1591">
            <v>7571</v>
          </cell>
          <cell r="N1591">
            <v>11091</v>
          </cell>
          <cell r="O1591">
            <v>634</v>
          </cell>
          <cell r="P1591">
            <v>1709</v>
          </cell>
          <cell r="Q1591">
            <v>454</v>
          </cell>
          <cell r="R1591">
            <v>2696</v>
          </cell>
          <cell r="S1591">
            <v>2467</v>
          </cell>
          <cell r="T1591">
            <v>5952</v>
          </cell>
          <cell r="U1591">
            <v>2091</v>
          </cell>
          <cell r="V1591">
            <v>5281</v>
          </cell>
          <cell r="W1591">
            <v>1840</v>
          </cell>
          <cell r="X1591">
            <v>15437</v>
          </cell>
          <cell r="Y1591">
            <v>1099</v>
          </cell>
          <cell r="Z1591">
            <v>6817</v>
          </cell>
          <cell r="AA1591">
            <v>1460</v>
          </cell>
          <cell r="AB1591">
            <v>1073</v>
          </cell>
          <cell r="AC1591">
            <v>778</v>
          </cell>
          <cell r="AD1591">
            <v>5676</v>
          </cell>
          <cell r="AE1591">
            <v>2161</v>
          </cell>
          <cell r="AF1591">
            <v>1276</v>
          </cell>
          <cell r="AG1591">
            <v>1028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2521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66</v>
          </cell>
          <cell r="N1592">
            <v>39</v>
          </cell>
          <cell r="Q1592">
            <v>13</v>
          </cell>
          <cell r="AF1592">
            <v>14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315</v>
          </cell>
          <cell r="N1594">
            <v>225</v>
          </cell>
          <cell r="AG1594">
            <v>90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15</v>
          </cell>
          <cell r="O1595">
            <v>15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222</v>
          </cell>
          <cell r="L1597">
            <v>101</v>
          </cell>
          <cell r="N1597">
            <v>29</v>
          </cell>
          <cell r="Q1597">
            <v>77</v>
          </cell>
          <cell r="S1597">
            <v>15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729</v>
          </cell>
          <cell r="M1604">
            <v>261</v>
          </cell>
          <cell r="N1604">
            <v>72</v>
          </cell>
          <cell r="O1604">
            <v>289</v>
          </cell>
          <cell r="P1604">
            <v>67</v>
          </cell>
          <cell r="Q1604">
            <v>21</v>
          </cell>
          <cell r="T1604">
            <v>19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364</v>
          </cell>
          <cell r="M1605">
            <v>65</v>
          </cell>
          <cell r="N1605">
            <v>28</v>
          </cell>
          <cell r="P1605">
            <v>230</v>
          </cell>
          <cell r="S1605">
            <v>41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1303</v>
          </cell>
          <cell r="L1606">
            <v>26</v>
          </cell>
          <cell r="M1606">
            <v>147</v>
          </cell>
          <cell r="N1606">
            <v>181</v>
          </cell>
          <cell r="O1606">
            <v>275</v>
          </cell>
          <cell r="S1606">
            <v>219</v>
          </cell>
          <cell r="T1606">
            <v>25</v>
          </cell>
          <cell r="U1606">
            <v>317</v>
          </cell>
          <cell r="Z1606">
            <v>98</v>
          </cell>
          <cell r="AI1606">
            <v>15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4981756</v>
          </cell>
          <cell r="L1610">
            <v>132497</v>
          </cell>
          <cell r="M1610">
            <v>292726</v>
          </cell>
          <cell r="N1610">
            <v>267959</v>
          </cell>
          <cell r="O1610">
            <v>249921</v>
          </cell>
          <cell r="P1610">
            <v>222410</v>
          </cell>
          <cell r="Q1610">
            <v>171765</v>
          </cell>
          <cell r="R1610">
            <v>223937</v>
          </cell>
          <cell r="S1610">
            <v>290115</v>
          </cell>
          <cell r="T1610">
            <v>299974</v>
          </cell>
          <cell r="U1610">
            <v>310147</v>
          </cell>
          <cell r="V1610">
            <v>230069</v>
          </cell>
          <cell r="W1610">
            <v>227331</v>
          </cell>
          <cell r="X1610">
            <v>223078</v>
          </cell>
          <cell r="Y1610">
            <v>188359</v>
          </cell>
          <cell r="Z1610">
            <v>186814</v>
          </cell>
          <cell r="AA1610">
            <v>170441</v>
          </cell>
          <cell r="AB1610">
            <v>158352</v>
          </cell>
          <cell r="AC1610">
            <v>138247</v>
          </cell>
          <cell r="AD1610">
            <v>126304</v>
          </cell>
          <cell r="AE1610">
            <v>126887</v>
          </cell>
          <cell r="AF1610">
            <v>117375</v>
          </cell>
          <cell r="AG1610">
            <v>103956</v>
          </cell>
          <cell r="AH1610">
            <v>82141</v>
          </cell>
          <cell r="AI1610">
            <v>87310</v>
          </cell>
          <cell r="AJ1610">
            <v>74388</v>
          </cell>
          <cell r="AK1610">
            <v>88558</v>
          </cell>
          <cell r="AL1610">
            <v>96730</v>
          </cell>
          <cell r="AM1610">
            <v>69631</v>
          </cell>
          <cell r="AN1610">
            <v>24334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89403</v>
          </cell>
          <cell r="L1611">
            <v>1697</v>
          </cell>
          <cell r="M1611">
            <v>4424</v>
          </cell>
          <cell r="N1611">
            <v>11212</v>
          </cell>
          <cell r="O1611">
            <v>7638</v>
          </cell>
          <cell r="P1611">
            <v>6046</v>
          </cell>
          <cell r="Q1611">
            <v>2117</v>
          </cell>
          <cell r="R1611">
            <v>2958</v>
          </cell>
          <cell r="S1611">
            <v>5363</v>
          </cell>
          <cell r="T1611">
            <v>10674</v>
          </cell>
          <cell r="U1611">
            <v>3904</v>
          </cell>
          <cell r="V1611">
            <v>2953</v>
          </cell>
          <cell r="W1611">
            <v>2974</v>
          </cell>
          <cell r="X1611">
            <v>4498</v>
          </cell>
          <cell r="Y1611">
            <v>4511</v>
          </cell>
          <cell r="Z1611">
            <v>2483</v>
          </cell>
          <cell r="AA1611">
            <v>2060</v>
          </cell>
          <cell r="AB1611">
            <v>1213</v>
          </cell>
          <cell r="AC1611">
            <v>3223</v>
          </cell>
          <cell r="AD1611">
            <v>1740</v>
          </cell>
          <cell r="AE1611">
            <v>1896</v>
          </cell>
          <cell r="AF1611">
            <v>937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1938516</v>
          </cell>
          <cell r="L1612">
            <v>54438</v>
          </cell>
          <cell r="M1612">
            <v>110701</v>
          </cell>
          <cell r="N1612">
            <v>103292</v>
          </cell>
          <cell r="O1612">
            <v>92857</v>
          </cell>
          <cell r="P1612">
            <v>81767</v>
          </cell>
          <cell r="Q1612">
            <v>64030</v>
          </cell>
          <cell r="R1612">
            <v>103677</v>
          </cell>
          <cell r="S1612">
            <v>120297</v>
          </cell>
          <cell r="T1612">
            <v>123139</v>
          </cell>
          <cell r="U1612">
            <v>119836</v>
          </cell>
          <cell r="V1612">
            <v>100090</v>
          </cell>
          <cell r="W1612">
            <v>94867</v>
          </cell>
          <cell r="X1612">
            <v>91598</v>
          </cell>
          <cell r="Y1612">
            <v>87362</v>
          </cell>
          <cell r="Z1612">
            <v>73034</v>
          </cell>
          <cell r="AA1612">
            <v>59276</v>
          </cell>
          <cell r="AB1612">
            <v>60908</v>
          </cell>
          <cell r="AC1612">
            <v>54636</v>
          </cell>
          <cell r="AD1612">
            <v>49276</v>
          </cell>
          <cell r="AE1612">
            <v>44548</v>
          </cell>
          <cell r="AF1612">
            <v>31384</v>
          </cell>
          <cell r="AG1612">
            <v>26827</v>
          </cell>
          <cell r="AH1612">
            <v>28624</v>
          </cell>
          <cell r="AI1612">
            <v>28764</v>
          </cell>
          <cell r="AJ1612">
            <v>33715</v>
          </cell>
          <cell r="AK1612">
            <v>33123</v>
          </cell>
          <cell r="AL1612">
            <v>29593</v>
          </cell>
          <cell r="AM1612">
            <v>29740</v>
          </cell>
          <cell r="AN1612">
            <v>7117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5721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134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51358</v>
          </cell>
          <cell r="L1614">
            <v>705</v>
          </cell>
          <cell r="M1614">
            <v>2406</v>
          </cell>
          <cell r="N1614">
            <v>10994</v>
          </cell>
          <cell r="O1614">
            <v>3138</v>
          </cell>
          <cell r="P1614">
            <v>4543</v>
          </cell>
          <cell r="Q1614">
            <v>48</v>
          </cell>
          <cell r="R1614">
            <v>2737</v>
          </cell>
          <cell r="T1614">
            <v>2668</v>
          </cell>
          <cell r="U1614">
            <v>3679</v>
          </cell>
          <cell r="V1614">
            <v>5069</v>
          </cell>
          <cell r="W1614">
            <v>485</v>
          </cell>
          <cell r="X1614">
            <v>1739</v>
          </cell>
          <cell r="Z1614">
            <v>1170</v>
          </cell>
          <cell r="AA1614">
            <v>964</v>
          </cell>
          <cell r="AC1614">
            <v>4554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44877</v>
          </cell>
          <cell r="L1615">
            <v>403</v>
          </cell>
          <cell r="M1615">
            <v>2204</v>
          </cell>
          <cell r="N1615">
            <v>1333</v>
          </cell>
          <cell r="O1615">
            <v>2542</v>
          </cell>
          <cell r="P1615">
            <v>2643</v>
          </cell>
          <cell r="Q1615">
            <v>2661</v>
          </cell>
          <cell r="R1615">
            <v>1813</v>
          </cell>
          <cell r="S1615">
            <v>1962</v>
          </cell>
          <cell r="T1615">
            <v>3433</v>
          </cell>
          <cell r="U1615">
            <v>2919</v>
          </cell>
          <cell r="V1615">
            <v>1451</v>
          </cell>
          <cell r="W1615">
            <v>295</v>
          </cell>
          <cell r="X1615">
            <v>735</v>
          </cell>
          <cell r="Y1615">
            <v>1551</v>
          </cell>
          <cell r="Z1615">
            <v>1028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2197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980</v>
          </cell>
          <cell r="AL1615">
            <v>248</v>
          </cell>
          <cell r="AM1615">
            <v>1953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179</v>
          </cell>
          <cell r="L1628">
            <v>14</v>
          </cell>
          <cell r="M1628">
            <v>100</v>
          </cell>
          <cell r="P1628">
            <v>65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604</v>
          </cell>
          <cell r="L1630">
            <v>380</v>
          </cell>
          <cell r="N1630">
            <v>224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9147772</v>
          </cell>
          <cell r="L1634">
            <v>269539</v>
          </cell>
          <cell r="M1634">
            <v>551539</v>
          </cell>
          <cell r="N1634">
            <v>522121</v>
          </cell>
          <cell r="O1634">
            <v>499702</v>
          </cell>
          <cell r="P1634">
            <v>502009</v>
          </cell>
          <cell r="Q1634">
            <v>469505</v>
          </cell>
          <cell r="R1634">
            <v>501092</v>
          </cell>
          <cell r="S1634">
            <v>454735</v>
          </cell>
          <cell r="T1634">
            <v>449275</v>
          </cell>
          <cell r="U1634">
            <v>458107</v>
          </cell>
          <cell r="V1634">
            <v>336006</v>
          </cell>
          <cell r="W1634">
            <v>336756</v>
          </cell>
          <cell r="X1634">
            <v>341732</v>
          </cell>
          <cell r="Y1634">
            <v>329316</v>
          </cell>
          <cell r="Z1634">
            <v>318157</v>
          </cell>
          <cell r="AA1634">
            <v>310839</v>
          </cell>
          <cell r="AB1634">
            <v>274483</v>
          </cell>
          <cell r="AC1634">
            <v>248071</v>
          </cell>
          <cell r="AD1634">
            <v>268553</v>
          </cell>
          <cell r="AE1634">
            <v>239409</v>
          </cell>
          <cell r="AF1634">
            <v>213660</v>
          </cell>
          <cell r="AG1634">
            <v>196580</v>
          </cell>
          <cell r="AH1634">
            <v>182704</v>
          </cell>
          <cell r="AI1634">
            <v>174894</v>
          </cell>
          <cell r="AJ1634">
            <v>166212</v>
          </cell>
          <cell r="AK1634">
            <v>186454</v>
          </cell>
          <cell r="AL1634">
            <v>171763</v>
          </cell>
          <cell r="AM1634">
            <v>128362</v>
          </cell>
          <cell r="AN1634">
            <v>46197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230459</v>
          </cell>
          <cell r="L1635">
            <v>5284</v>
          </cell>
          <cell r="M1635">
            <v>13332</v>
          </cell>
          <cell r="N1635">
            <v>15103</v>
          </cell>
          <cell r="O1635">
            <v>10743</v>
          </cell>
          <cell r="P1635">
            <v>13384</v>
          </cell>
          <cell r="Q1635">
            <v>8330</v>
          </cell>
          <cell r="R1635">
            <v>10829</v>
          </cell>
          <cell r="S1635">
            <v>8652</v>
          </cell>
          <cell r="T1635">
            <v>10242</v>
          </cell>
          <cell r="U1635">
            <v>8946</v>
          </cell>
          <cell r="V1635">
            <v>5283</v>
          </cell>
          <cell r="W1635">
            <v>5804</v>
          </cell>
          <cell r="X1635">
            <v>5382</v>
          </cell>
          <cell r="Y1635">
            <v>5485</v>
          </cell>
          <cell r="Z1635">
            <v>11513</v>
          </cell>
          <cell r="AA1635">
            <v>7046</v>
          </cell>
          <cell r="AB1635">
            <v>8167</v>
          </cell>
          <cell r="AC1635">
            <v>6453</v>
          </cell>
          <cell r="AD1635">
            <v>6435</v>
          </cell>
          <cell r="AE1635">
            <v>5679</v>
          </cell>
          <cell r="AF1635">
            <v>7733</v>
          </cell>
          <cell r="AG1635">
            <v>6502</v>
          </cell>
          <cell r="AH1635">
            <v>7548</v>
          </cell>
          <cell r="AI1635">
            <v>7301</v>
          </cell>
          <cell r="AJ1635">
            <v>7028</v>
          </cell>
          <cell r="AK1635">
            <v>10038</v>
          </cell>
          <cell r="AL1635">
            <v>5909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2560092</v>
          </cell>
          <cell r="L1636">
            <v>54963</v>
          </cell>
          <cell r="M1636">
            <v>107825</v>
          </cell>
          <cell r="N1636">
            <v>109542</v>
          </cell>
          <cell r="O1636">
            <v>99253</v>
          </cell>
          <cell r="P1636">
            <v>103175</v>
          </cell>
          <cell r="Q1636">
            <v>96692</v>
          </cell>
          <cell r="R1636">
            <v>112616</v>
          </cell>
          <cell r="S1636">
            <v>116618</v>
          </cell>
          <cell r="T1636">
            <v>125975</v>
          </cell>
          <cell r="U1636">
            <v>119045</v>
          </cell>
          <cell r="V1636">
            <v>93494</v>
          </cell>
          <cell r="W1636">
            <v>92886</v>
          </cell>
          <cell r="X1636">
            <v>97040</v>
          </cell>
          <cell r="Y1636">
            <v>99098</v>
          </cell>
          <cell r="Z1636">
            <v>86688</v>
          </cell>
          <cell r="AA1636">
            <v>98276</v>
          </cell>
          <cell r="AB1636">
            <v>87325</v>
          </cell>
          <cell r="AC1636">
            <v>80973</v>
          </cell>
          <cell r="AD1636">
            <v>80005</v>
          </cell>
          <cell r="AE1636">
            <v>89186</v>
          </cell>
          <cell r="AF1636">
            <v>87919</v>
          </cell>
          <cell r="AG1636">
            <v>82645</v>
          </cell>
          <cell r="AH1636">
            <v>64529</v>
          </cell>
          <cell r="AI1636">
            <v>70665</v>
          </cell>
          <cell r="AJ1636">
            <v>78971</v>
          </cell>
          <cell r="AK1636">
            <v>80178</v>
          </cell>
          <cell r="AL1636">
            <v>75385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16280</v>
          </cell>
          <cell r="L1637">
            <v>606</v>
          </cell>
          <cell r="M1637">
            <v>365</v>
          </cell>
          <cell r="N1637">
            <v>785</v>
          </cell>
          <cell r="O1637">
            <v>868</v>
          </cell>
          <cell r="P1637">
            <v>702</v>
          </cell>
          <cell r="Q1637">
            <v>2494</v>
          </cell>
          <cell r="R1637">
            <v>906</v>
          </cell>
          <cell r="S1637">
            <v>1045</v>
          </cell>
          <cell r="T1637">
            <v>599</v>
          </cell>
          <cell r="U1637">
            <v>417</v>
          </cell>
          <cell r="V1637">
            <v>1100</v>
          </cell>
          <cell r="W1637">
            <v>620</v>
          </cell>
          <cell r="X1637">
            <v>689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292468</v>
          </cell>
          <cell r="L1638">
            <v>1069</v>
          </cell>
          <cell r="M1638">
            <v>2276</v>
          </cell>
          <cell r="N1638">
            <v>16379</v>
          </cell>
          <cell r="O1638">
            <v>20610</v>
          </cell>
          <cell r="P1638">
            <v>15371</v>
          </cell>
          <cell r="Q1638">
            <v>7180</v>
          </cell>
          <cell r="R1638">
            <v>16922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14522</v>
          </cell>
          <cell r="X1638">
            <v>9206</v>
          </cell>
          <cell r="Y1638">
            <v>11129</v>
          </cell>
          <cell r="Z1638">
            <v>5304</v>
          </cell>
          <cell r="AA1638">
            <v>9907</v>
          </cell>
          <cell r="AB1638">
            <v>3038</v>
          </cell>
          <cell r="AC1638">
            <v>7054</v>
          </cell>
          <cell r="AD1638">
            <v>10863</v>
          </cell>
          <cell r="AE1638">
            <v>2373</v>
          </cell>
          <cell r="AF1638">
            <v>1750</v>
          </cell>
          <cell r="AG1638">
            <v>365</v>
          </cell>
          <cell r="AH1638">
            <v>9834</v>
          </cell>
          <cell r="AI1638">
            <v>8690</v>
          </cell>
          <cell r="AJ1638">
            <v>10065</v>
          </cell>
          <cell r="AK1638">
            <v>5683</v>
          </cell>
          <cell r="AL1638">
            <v>7788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63168</v>
          </cell>
          <cell r="L1639">
            <v>1521</v>
          </cell>
          <cell r="M1639">
            <v>1563</v>
          </cell>
          <cell r="N1639">
            <v>2458</v>
          </cell>
          <cell r="O1639">
            <v>3306</v>
          </cell>
          <cell r="P1639">
            <v>2614</v>
          </cell>
          <cell r="Q1639">
            <v>4015</v>
          </cell>
          <cell r="R1639">
            <v>2393</v>
          </cell>
          <cell r="S1639">
            <v>3725</v>
          </cell>
          <cell r="T1639">
            <v>2914</v>
          </cell>
          <cell r="U1639">
            <v>5832</v>
          </cell>
          <cell r="V1639">
            <v>2443</v>
          </cell>
          <cell r="W1639">
            <v>1180</v>
          </cell>
          <cell r="X1639">
            <v>1270</v>
          </cell>
          <cell r="Y1639">
            <v>1269</v>
          </cell>
          <cell r="Z1639">
            <v>2075</v>
          </cell>
          <cell r="AA1639">
            <v>2562</v>
          </cell>
          <cell r="AB1639">
            <v>1968</v>
          </cell>
          <cell r="AC1639">
            <v>4137</v>
          </cell>
          <cell r="AD1639">
            <v>3730</v>
          </cell>
          <cell r="AE1639">
            <v>2446</v>
          </cell>
          <cell r="AF1639">
            <v>2296</v>
          </cell>
          <cell r="AG1639">
            <v>2076</v>
          </cell>
          <cell r="AH1639">
            <v>897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871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378</v>
          </cell>
          <cell r="L1640">
            <v>34</v>
          </cell>
          <cell r="M1640">
            <v>16</v>
          </cell>
          <cell r="N1640">
            <v>56</v>
          </cell>
          <cell r="O1640">
            <v>53</v>
          </cell>
          <cell r="P1640">
            <v>15</v>
          </cell>
          <cell r="Q1640">
            <v>46</v>
          </cell>
          <cell r="T1640">
            <v>20</v>
          </cell>
          <cell r="W1640">
            <v>51</v>
          </cell>
          <cell r="Z1640">
            <v>35</v>
          </cell>
          <cell r="AA1640">
            <v>19</v>
          </cell>
          <cell r="AC1640">
            <v>17</v>
          </cell>
          <cell r="AF1640">
            <v>16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456</v>
          </cell>
          <cell r="Q1641">
            <v>182</v>
          </cell>
          <cell r="R1641">
            <v>89</v>
          </cell>
          <cell r="S1641">
            <v>126</v>
          </cell>
          <cell r="Y1641">
            <v>59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848</v>
          </cell>
          <cell r="L1642">
            <v>75</v>
          </cell>
          <cell r="M1642">
            <v>46</v>
          </cell>
          <cell r="N1642">
            <v>107</v>
          </cell>
          <cell r="S1642">
            <v>286</v>
          </cell>
          <cell r="T1642">
            <v>190</v>
          </cell>
          <cell r="V1642">
            <v>90</v>
          </cell>
          <cell r="AE1642">
            <v>54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138</v>
          </cell>
          <cell r="N1643">
            <v>22</v>
          </cell>
          <cell r="P1643">
            <v>46</v>
          </cell>
          <cell r="S1643">
            <v>36</v>
          </cell>
          <cell r="X1643">
            <v>22</v>
          </cell>
          <cell r="Z1643">
            <v>12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603</v>
          </cell>
          <cell r="L1645">
            <v>101</v>
          </cell>
          <cell r="M1645">
            <v>82</v>
          </cell>
          <cell r="N1645">
            <v>50</v>
          </cell>
          <cell r="O1645">
            <v>201</v>
          </cell>
          <cell r="P1645">
            <v>53</v>
          </cell>
          <cell r="R1645">
            <v>23</v>
          </cell>
          <cell r="U1645">
            <v>27</v>
          </cell>
          <cell r="W1645">
            <v>43</v>
          </cell>
          <cell r="AB1645">
            <v>23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69</v>
          </cell>
          <cell r="U1650">
            <v>69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147</v>
          </cell>
          <cell r="N1651">
            <v>54</v>
          </cell>
          <cell r="O1651">
            <v>33</v>
          </cell>
          <cell r="S1651">
            <v>60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298</v>
          </cell>
          <cell r="L1652">
            <v>33</v>
          </cell>
          <cell r="O1652">
            <v>29</v>
          </cell>
          <cell r="P1652">
            <v>25</v>
          </cell>
          <cell r="Q1652">
            <v>67</v>
          </cell>
          <cell r="S1652">
            <v>26</v>
          </cell>
          <cell r="V1652">
            <v>64</v>
          </cell>
          <cell r="W1652">
            <v>26</v>
          </cell>
          <cell r="Z1652">
            <v>28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770</v>
          </cell>
          <cell r="N1653">
            <v>101</v>
          </cell>
          <cell r="S1653">
            <v>65</v>
          </cell>
          <cell r="T1653">
            <v>98</v>
          </cell>
          <cell r="V1653">
            <v>310</v>
          </cell>
          <cell r="Y1653">
            <v>196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695</v>
          </cell>
          <cell r="M1654">
            <v>82</v>
          </cell>
          <cell r="N1654">
            <v>203</v>
          </cell>
          <cell r="O1654">
            <v>14</v>
          </cell>
          <cell r="P1654">
            <v>253</v>
          </cell>
          <cell r="Q1654">
            <v>58</v>
          </cell>
          <cell r="S1654">
            <v>21</v>
          </cell>
          <cell r="U1654">
            <v>64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11988736</v>
          </cell>
          <cell r="L1658">
            <v>331934</v>
          </cell>
          <cell r="M1658">
            <v>790828</v>
          </cell>
          <cell r="N1658">
            <v>744391</v>
          </cell>
          <cell r="O1658">
            <v>706788</v>
          </cell>
          <cell r="P1658">
            <v>702778</v>
          </cell>
          <cell r="Q1658">
            <v>679364</v>
          </cell>
          <cell r="R1658">
            <v>663921</v>
          </cell>
          <cell r="S1658">
            <v>590205</v>
          </cell>
          <cell r="T1658">
            <v>613256</v>
          </cell>
          <cell r="U1658">
            <v>636979</v>
          </cell>
          <cell r="V1658">
            <v>505786</v>
          </cell>
          <cell r="W1658">
            <v>450413</v>
          </cell>
          <cell r="X1658">
            <v>452419</v>
          </cell>
          <cell r="Y1658">
            <v>431014</v>
          </cell>
          <cell r="Z1658">
            <v>375879</v>
          </cell>
          <cell r="AA1658">
            <v>349868</v>
          </cell>
          <cell r="AB1658">
            <v>296334</v>
          </cell>
          <cell r="AC1658">
            <v>315731</v>
          </cell>
          <cell r="AD1658">
            <v>315557</v>
          </cell>
          <cell r="AE1658">
            <v>265131</v>
          </cell>
          <cell r="AF1658">
            <v>261600</v>
          </cell>
          <cell r="AG1658">
            <v>216944</v>
          </cell>
          <cell r="AH1658">
            <v>214157</v>
          </cell>
          <cell r="AI1658">
            <v>212893</v>
          </cell>
          <cell r="AJ1658">
            <v>198469</v>
          </cell>
          <cell r="AK1658">
            <v>219717</v>
          </cell>
          <cell r="AL1658">
            <v>226690</v>
          </cell>
          <cell r="AM1658">
            <v>161356</v>
          </cell>
          <cell r="AN1658">
            <v>58334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502964</v>
          </cell>
          <cell r="L1659">
            <v>19546</v>
          </cell>
          <cell r="M1659">
            <v>30283</v>
          </cell>
          <cell r="N1659">
            <v>28409</v>
          </cell>
          <cell r="O1659">
            <v>27020</v>
          </cell>
          <cell r="P1659">
            <v>24714</v>
          </cell>
          <cell r="Q1659">
            <v>19953</v>
          </cell>
          <cell r="R1659">
            <v>22643</v>
          </cell>
          <cell r="S1659">
            <v>23814</v>
          </cell>
          <cell r="T1659">
            <v>21768</v>
          </cell>
          <cell r="U1659">
            <v>26381</v>
          </cell>
          <cell r="V1659">
            <v>21409</v>
          </cell>
          <cell r="W1659">
            <v>15213</v>
          </cell>
          <cell r="X1659">
            <v>16951</v>
          </cell>
          <cell r="Y1659">
            <v>17952</v>
          </cell>
          <cell r="Z1659">
            <v>23320</v>
          </cell>
          <cell r="AA1659">
            <v>16426</v>
          </cell>
          <cell r="AB1659">
            <v>19378</v>
          </cell>
          <cell r="AC1659">
            <v>16915</v>
          </cell>
          <cell r="AD1659">
            <v>37153</v>
          </cell>
          <cell r="AE1659">
            <v>10807</v>
          </cell>
          <cell r="AF1659">
            <v>14409</v>
          </cell>
          <cell r="AG1659">
            <v>7382</v>
          </cell>
          <cell r="AH1659">
            <v>11320</v>
          </cell>
          <cell r="AI1659">
            <v>7260</v>
          </cell>
          <cell r="AJ1659">
            <v>6464</v>
          </cell>
          <cell r="AK1659">
            <v>5284</v>
          </cell>
          <cell r="AL1659">
            <v>6110</v>
          </cell>
          <cell r="AM1659">
            <v>3658</v>
          </cell>
          <cell r="AN1659">
            <v>986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5758017</v>
          </cell>
          <cell r="L1660">
            <v>143922</v>
          </cell>
          <cell r="M1660">
            <v>280136</v>
          </cell>
          <cell r="N1660">
            <v>271986</v>
          </cell>
          <cell r="O1660">
            <v>257497</v>
          </cell>
          <cell r="P1660">
            <v>253856</v>
          </cell>
          <cell r="Q1660">
            <v>249842</v>
          </cell>
          <cell r="R1660">
            <v>293427</v>
          </cell>
          <cell r="S1660">
            <v>260178</v>
          </cell>
          <cell r="T1660">
            <v>301169</v>
          </cell>
          <cell r="U1660">
            <v>322707</v>
          </cell>
          <cell r="V1660">
            <v>243433</v>
          </cell>
          <cell r="W1660">
            <v>228932</v>
          </cell>
          <cell r="X1660">
            <v>234380</v>
          </cell>
          <cell r="Y1660">
            <v>221417</v>
          </cell>
          <cell r="Z1660">
            <v>190534</v>
          </cell>
          <cell r="AA1660">
            <v>217049</v>
          </cell>
          <cell r="AB1660">
            <v>190095</v>
          </cell>
          <cell r="AC1660">
            <v>209065</v>
          </cell>
          <cell r="AD1660">
            <v>185040</v>
          </cell>
          <cell r="AE1660">
            <v>142497</v>
          </cell>
          <cell r="AF1660">
            <v>147020</v>
          </cell>
          <cell r="AG1660">
            <v>122971</v>
          </cell>
          <cell r="AH1660">
            <v>115292</v>
          </cell>
          <cell r="AI1660">
            <v>127108</v>
          </cell>
          <cell r="AJ1660">
            <v>134446</v>
          </cell>
          <cell r="AK1660">
            <v>136422</v>
          </cell>
          <cell r="AL1660">
            <v>120014</v>
          </cell>
          <cell r="AM1660">
            <v>127742</v>
          </cell>
          <cell r="AN1660">
            <v>26091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23810</v>
          </cell>
          <cell r="L1661">
            <v>996</v>
          </cell>
          <cell r="M1661">
            <v>1353</v>
          </cell>
          <cell r="N1661">
            <v>991</v>
          </cell>
          <cell r="O1661">
            <v>132</v>
          </cell>
          <cell r="P1661">
            <v>1540</v>
          </cell>
          <cell r="Q1661">
            <v>1329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976</v>
          </cell>
          <cell r="Y1661">
            <v>502</v>
          </cell>
          <cell r="Z1661">
            <v>1223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470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2057579</v>
          </cell>
          <cell r="L1662">
            <v>2565</v>
          </cell>
          <cell r="M1662">
            <v>105574</v>
          </cell>
          <cell r="N1662">
            <v>71277</v>
          </cell>
          <cell r="O1662">
            <v>136984</v>
          </cell>
          <cell r="P1662">
            <v>180440</v>
          </cell>
          <cell r="Q1662">
            <v>85526</v>
          </cell>
          <cell r="R1662">
            <v>117390</v>
          </cell>
          <cell r="S1662">
            <v>145195</v>
          </cell>
          <cell r="T1662">
            <v>120240</v>
          </cell>
          <cell r="U1662">
            <v>186124</v>
          </cell>
          <cell r="V1662">
            <v>115411</v>
          </cell>
          <cell r="W1662">
            <v>131647</v>
          </cell>
          <cell r="X1662">
            <v>110288</v>
          </cell>
          <cell r="Y1662">
            <v>88032</v>
          </cell>
          <cell r="Z1662">
            <v>79067</v>
          </cell>
          <cell r="AA1662">
            <v>94767</v>
          </cell>
          <cell r="AB1662">
            <v>37142</v>
          </cell>
          <cell r="AC1662">
            <v>13178</v>
          </cell>
          <cell r="AD1662">
            <v>24301</v>
          </cell>
          <cell r="AE1662">
            <v>46228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5007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177791</v>
          </cell>
          <cell r="L1663">
            <v>2843</v>
          </cell>
          <cell r="M1663">
            <v>11146</v>
          </cell>
          <cell r="N1663">
            <v>9113</v>
          </cell>
          <cell r="O1663">
            <v>6663</v>
          </cell>
          <cell r="P1663">
            <v>8107</v>
          </cell>
          <cell r="Q1663">
            <v>10142</v>
          </cell>
          <cell r="R1663">
            <v>7753</v>
          </cell>
          <cell r="S1663">
            <v>7238</v>
          </cell>
          <cell r="T1663">
            <v>8791</v>
          </cell>
          <cell r="U1663">
            <v>11486</v>
          </cell>
          <cell r="V1663">
            <v>4252</v>
          </cell>
          <cell r="W1663">
            <v>9761</v>
          </cell>
          <cell r="X1663">
            <v>4702</v>
          </cell>
          <cell r="Y1663">
            <v>7583</v>
          </cell>
          <cell r="Z1663">
            <v>7226</v>
          </cell>
          <cell r="AA1663">
            <v>6822</v>
          </cell>
          <cell r="AB1663">
            <v>4822</v>
          </cell>
          <cell r="AC1663">
            <v>6200</v>
          </cell>
          <cell r="AD1663">
            <v>3175</v>
          </cell>
          <cell r="AE1663">
            <v>5708</v>
          </cell>
          <cell r="AF1663">
            <v>15750</v>
          </cell>
          <cell r="AG1663">
            <v>11044</v>
          </cell>
          <cell r="AH1663">
            <v>2429</v>
          </cell>
          <cell r="AI1663">
            <v>1042</v>
          </cell>
          <cell r="AJ1663">
            <v>574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56</v>
          </cell>
          <cell r="M1664">
            <v>20</v>
          </cell>
          <cell r="Q1664">
            <v>36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2261</v>
          </cell>
          <cell r="M1665">
            <v>281</v>
          </cell>
          <cell r="O1665">
            <v>121</v>
          </cell>
          <cell r="P1665">
            <v>297</v>
          </cell>
          <cell r="S1665">
            <v>1562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2225</v>
          </cell>
          <cell r="L1666">
            <v>185</v>
          </cell>
          <cell r="M1666">
            <v>194</v>
          </cell>
          <cell r="N1666">
            <v>94</v>
          </cell>
          <cell r="O1666">
            <v>151</v>
          </cell>
          <cell r="P1666">
            <v>505</v>
          </cell>
          <cell r="Q1666">
            <v>575</v>
          </cell>
          <cell r="R1666">
            <v>143</v>
          </cell>
          <cell r="S1666">
            <v>212</v>
          </cell>
          <cell r="T1666">
            <v>46</v>
          </cell>
          <cell r="U1666">
            <v>46</v>
          </cell>
          <cell r="AC1666">
            <v>74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48</v>
          </cell>
          <cell r="L1667">
            <v>27</v>
          </cell>
          <cell r="M1667">
            <v>21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56</v>
          </cell>
          <cell r="T1668">
            <v>56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689</v>
          </cell>
          <cell r="L1669">
            <v>55</v>
          </cell>
          <cell r="M1669">
            <v>104</v>
          </cell>
          <cell r="N1669">
            <v>35</v>
          </cell>
          <cell r="O1669">
            <v>150</v>
          </cell>
          <cell r="P1669">
            <v>44</v>
          </cell>
          <cell r="R1669">
            <v>21</v>
          </cell>
          <cell r="S1669">
            <v>169</v>
          </cell>
          <cell r="T1669">
            <v>31</v>
          </cell>
          <cell r="U1669">
            <v>80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211</v>
          </cell>
          <cell r="M1674">
            <v>23</v>
          </cell>
          <cell r="N1674">
            <v>188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642</v>
          </cell>
          <cell r="R1675">
            <v>277</v>
          </cell>
          <cell r="S1675">
            <v>165</v>
          </cell>
          <cell r="AD1675">
            <v>200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290</v>
          </cell>
          <cell r="M1676">
            <v>82</v>
          </cell>
          <cell r="S1676">
            <v>37</v>
          </cell>
          <cell r="T1676">
            <v>86</v>
          </cell>
          <cell r="AI1676">
            <v>85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727</v>
          </cell>
          <cell r="M1677">
            <v>131</v>
          </cell>
          <cell r="O1677">
            <v>99</v>
          </cell>
          <cell r="P1677">
            <v>213</v>
          </cell>
          <cell r="Q1677">
            <v>134</v>
          </cell>
          <cell r="R1677">
            <v>43</v>
          </cell>
          <cell r="S1677">
            <v>107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881</v>
          </cell>
          <cell r="L1678">
            <v>194</v>
          </cell>
          <cell r="M1678">
            <v>225</v>
          </cell>
          <cell r="O1678">
            <v>76</v>
          </cell>
          <cell r="P1678">
            <v>58</v>
          </cell>
          <cell r="R1678">
            <v>217</v>
          </cell>
          <cell r="S1678">
            <v>45</v>
          </cell>
          <cell r="T1678">
            <v>66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4054357</v>
          </cell>
          <cell r="L1682">
            <v>89472</v>
          </cell>
          <cell r="M1682">
            <v>230249</v>
          </cell>
          <cell r="N1682">
            <v>210841</v>
          </cell>
          <cell r="O1682">
            <v>191505</v>
          </cell>
          <cell r="P1682">
            <v>206492</v>
          </cell>
          <cell r="Q1682">
            <v>219052</v>
          </cell>
          <cell r="R1682">
            <v>239809</v>
          </cell>
          <cell r="S1682">
            <v>245090</v>
          </cell>
          <cell r="T1682">
            <v>263325</v>
          </cell>
          <cell r="U1682">
            <v>252334</v>
          </cell>
          <cell r="V1682">
            <v>188654</v>
          </cell>
          <cell r="W1682">
            <v>183095</v>
          </cell>
          <cell r="X1682">
            <v>171881</v>
          </cell>
          <cell r="Y1682">
            <v>156517</v>
          </cell>
          <cell r="Z1682">
            <v>145151</v>
          </cell>
          <cell r="AA1682">
            <v>125494</v>
          </cell>
          <cell r="AB1682">
            <v>109094</v>
          </cell>
          <cell r="AC1682">
            <v>104925</v>
          </cell>
          <cell r="AD1682">
            <v>98062</v>
          </cell>
          <cell r="AE1682">
            <v>88779</v>
          </cell>
          <cell r="AF1682">
            <v>85949</v>
          </cell>
          <cell r="AG1682">
            <v>74100</v>
          </cell>
          <cell r="AH1682">
            <v>66032</v>
          </cell>
          <cell r="AI1682">
            <v>61996</v>
          </cell>
          <cell r="AJ1682">
            <v>59072</v>
          </cell>
          <cell r="AK1682">
            <v>63538</v>
          </cell>
          <cell r="AL1682">
            <v>60300</v>
          </cell>
          <cell r="AM1682">
            <v>49968</v>
          </cell>
          <cell r="AN1682">
            <v>13581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92719</v>
          </cell>
          <cell r="L1683">
            <v>3256</v>
          </cell>
          <cell r="M1683">
            <v>7770</v>
          </cell>
          <cell r="N1683">
            <v>7378</v>
          </cell>
          <cell r="O1683">
            <v>6245</v>
          </cell>
          <cell r="P1683">
            <v>5360</v>
          </cell>
          <cell r="Q1683">
            <v>5853</v>
          </cell>
          <cell r="R1683">
            <v>5138</v>
          </cell>
          <cell r="S1683">
            <v>5572</v>
          </cell>
          <cell r="T1683">
            <v>5809</v>
          </cell>
          <cell r="U1683">
            <v>8336</v>
          </cell>
          <cell r="V1683">
            <v>5353</v>
          </cell>
          <cell r="W1683">
            <v>4375</v>
          </cell>
          <cell r="X1683">
            <v>2989</v>
          </cell>
          <cell r="Y1683">
            <v>2664</v>
          </cell>
          <cell r="Z1683">
            <v>1956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401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1529670</v>
          </cell>
          <cell r="L1684">
            <v>37923</v>
          </cell>
          <cell r="M1684">
            <v>87720</v>
          </cell>
          <cell r="N1684">
            <v>80752</v>
          </cell>
          <cell r="O1684">
            <v>73539</v>
          </cell>
          <cell r="P1684">
            <v>85333</v>
          </cell>
          <cell r="Q1684">
            <v>90663</v>
          </cell>
          <cell r="R1684">
            <v>99238</v>
          </cell>
          <cell r="S1684">
            <v>98474</v>
          </cell>
          <cell r="T1684">
            <v>118456</v>
          </cell>
          <cell r="U1684">
            <v>100560</v>
          </cell>
          <cell r="V1684">
            <v>79058</v>
          </cell>
          <cell r="W1684">
            <v>72705</v>
          </cell>
          <cell r="X1684">
            <v>61736</v>
          </cell>
          <cell r="Y1684">
            <v>52758</v>
          </cell>
          <cell r="Z1684">
            <v>42073</v>
          </cell>
          <cell r="AA1684">
            <v>45318</v>
          </cell>
          <cell r="AB1684">
            <v>35784</v>
          </cell>
          <cell r="AC1684">
            <v>32494</v>
          </cell>
          <cell r="AD1684">
            <v>37450</v>
          </cell>
          <cell r="AE1684">
            <v>26675</v>
          </cell>
          <cell r="AF1684">
            <v>27376</v>
          </cell>
          <cell r="AG1684">
            <v>20893</v>
          </cell>
          <cell r="AH1684">
            <v>22199</v>
          </cell>
          <cell r="AI1684">
            <v>20131</v>
          </cell>
          <cell r="AJ1684">
            <v>20359</v>
          </cell>
          <cell r="AK1684">
            <v>19782</v>
          </cell>
          <cell r="AL1684">
            <v>18171</v>
          </cell>
          <cell r="AM1684">
            <v>18161</v>
          </cell>
          <cell r="AN1684">
            <v>3889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5471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203</v>
          </cell>
          <cell r="T1685">
            <v>105</v>
          </cell>
          <cell r="V1685">
            <v>563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169606</v>
          </cell>
          <cell r="L1686">
            <v>1349</v>
          </cell>
          <cell r="M1686">
            <v>15319</v>
          </cell>
          <cell r="N1686">
            <v>11229</v>
          </cell>
          <cell r="O1686">
            <v>16713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4786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39189</v>
          </cell>
          <cell r="L1687">
            <v>1832</v>
          </cell>
          <cell r="M1687">
            <v>1986</v>
          </cell>
          <cell r="N1687">
            <v>2690</v>
          </cell>
          <cell r="O1687">
            <v>4160</v>
          </cell>
          <cell r="P1687">
            <v>1875</v>
          </cell>
          <cell r="Q1687">
            <v>2646</v>
          </cell>
          <cell r="R1687">
            <v>4661</v>
          </cell>
          <cell r="S1687">
            <v>2706</v>
          </cell>
          <cell r="T1687">
            <v>2053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122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15</v>
          </cell>
          <cell r="P1688">
            <v>15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110</v>
          </cell>
          <cell r="M1690">
            <v>48</v>
          </cell>
          <cell r="Q1690">
            <v>62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40</v>
          </cell>
          <cell r="O1693">
            <v>24</v>
          </cell>
          <cell r="P1693">
            <v>16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143</v>
          </cell>
          <cell r="N1700">
            <v>83</v>
          </cell>
          <cell r="Q1700">
            <v>60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232</v>
          </cell>
          <cell r="N1702">
            <v>70</v>
          </cell>
          <cell r="O1702">
            <v>29</v>
          </cell>
          <cell r="P1702">
            <v>40</v>
          </cell>
          <cell r="Q1702">
            <v>93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4026126</v>
          </cell>
          <cell r="L1706">
            <v>102742</v>
          </cell>
          <cell r="M1706">
            <v>287806</v>
          </cell>
          <cell r="N1706">
            <v>241007</v>
          </cell>
          <cell r="O1706">
            <v>257587</v>
          </cell>
          <cell r="P1706">
            <v>247125</v>
          </cell>
          <cell r="Q1706">
            <v>230546</v>
          </cell>
          <cell r="R1706">
            <v>230110</v>
          </cell>
          <cell r="S1706">
            <v>234944</v>
          </cell>
          <cell r="T1706">
            <v>229118</v>
          </cell>
          <cell r="U1706">
            <v>217945</v>
          </cell>
          <cell r="V1706">
            <v>171869</v>
          </cell>
          <cell r="W1706">
            <v>161440</v>
          </cell>
          <cell r="X1706">
            <v>155074</v>
          </cell>
          <cell r="Y1706">
            <v>138388</v>
          </cell>
          <cell r="Z1706">
            <v>134889</v>
          </cell>
          <cell r="AA1706">
            <v>120831</v>
          </cell>
          <cell r="AB1706">
            <v>115401</v>
          </cell>
          <cell r="AC1706">
            <v>113836</v>
          </cell>
          <cell r="AD1706">
            <v>91941</v>
          </cell>
          <cell r="AE1706">
            <v>85702</v>
          </cell>
          <cell r="AF1706">
            <v>72981</v>
          </cell>
          <cell r="AG1706">
            <v>60294</v>
          </cell>
          <cell r="AH1706">
            <v>65122</v>
          </cell>
          <cell r="AI1706">
            <v>55121</v>
          </cell>
          <cell r="AJ1706">
            <v>52192</v>
          </cell>
          <cell r="AK1706">
            <v>50144</v>
          </cell>
          <cell r="AL1706">
            <v>53872</v>
          </cell>
          <cell r="AM1706">
            <v>34172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51850</v>
          </cell>
          <cell r="L1707">
            <v>711</v>
          </cell>
          <cell r="M1707">
            <v>3892</v>
          </cell>
          <cell r="N1707">
            <v>3022</v>
          </cell>
          <cell r="O1707">
            <v>2179</v>
          </cell>
          <cell r="P1707">
            <v>3212</v>
          </cell>
          <cell r="Q1707">
            <v>2532</v>
          </cell>
          <cell r="R1707">
            <v>2811</v>
          </cell>
          <cell r="S1707">
            <v>3212</v>
          </cell>
          <cell r="T1707">
            <v>3501</v>
          </cell>
          <cell r="U1707">
            <v>6911</v>
          </cell>
          <cell r="V1707">
            <v>1540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398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1433856</v>
          </cell>
          <cell r="L1708">
            <v>38170</v>
          </cell>
          <cell r="M1708">
            <v>71924</v>
          </cell>
          <cell r="N1708">
            <v>70952</v>
          </cell>
          <cell r="O1708">
            <v>68615</v>
          </cell>
          <cell r="P1708">
            <v>73143</v>
          </cell>
          <cell r="Q1708">
            <v>73020</v>
          </cell>
          <cell r="R1708">
            <v>74017</v>
          </cell>
          <cell r="S1708">
            <v>78894</v>
          </cell>
          <cell r="T1708">
            <v>94000</v>
          </cell>
          <cell r="U1708">
            <v>85569</v>
          </cell>
          <cell r="V1708">
            <v>72115</v>
          </cell>
          <cell r="W1708">
            <v>56097</v>
          </cell>
          <cell r="X1708">
            <v>56945</v>
          </cell>
          <cell r="Y1708">
            <v>53943</v>
          </cell>
          <cell r="Z1708">
            <v>56922</v>
          </cell>
          <cell r="AA1708">
            <v>51394</v>
          </cell>
          <cell r="AB1708">
            <v>42942</v>
          </cell>
          <cell r="AC1708">
            <v>41472</v>
          </cell>
          <cell r="AD1708">
            <v>39902</v>
          </cell>
          <cell r="AE1708">
            <v>39772</v>
          </cell>
          <cell r="AF1708">
            <v>30856</v>
          </cell>
          <cell r="AG1708">
            <v>43374</v>
          </cell>
          <cell r="AH1708">
            <v>21410</v>
          </cell>
          <cell r="AI1708">
            <v>23620</v>
          </cell>
          <cell r="AJ1708">
            <v>22646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11496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462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60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528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124313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1367</v>
          </cell>
          <cell r="Q1710">
            <v>2275</v>
          </cell>
          <cell r="R1710">
            <v>4537</v>
          </cell>
          <cell r="S1710">
            <v>7687</v>
          </cell>
          <cell r="T1710">
            <v>6021</v>
          </cell>
          <cell r="U1710">
            <v>9380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5232</v>
          </cell>
          <cell r="AA1710">
            <v>5728</v>
          </cell>
          <cell r="AB1710">
            <v>8242</v>
          </cell>
          <cell r="AD1710">
            <v>1695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71338</v>
          </cell>
          <cell r="L1711">
            <v>97</v>
          </cell>
          <cell r="M1711">
            <v>2016</v>
          </cell>
          <cell r="N1711">
            <v>5541</v>
          </cell>
          <cell r="O1711">
            <v>3988</v>
          </cell>
          <cell r="P1711">
            <v>3458</v>
          </cell>
          <cell r="Q1711">
            <v>4982</v>
          </cell>
          <cell r="R1711">
            <v>5804</v>
          </cell>
          <cell r="S1711">
            <v>3886</v>
          </cell>
          <cell r="T1711">
            <v>8365</v>
          </cell>
          <cell r="U1711">
            <v>6404</v>
          </cell>
          <cell r="V1711">
            <v>2153</v>
          </cell>
          <cell r="W1711">
            <v>1666</v>
          </cell>
          <cell r="X1711">
            <v>1504</v>
          </cell>
          <cell r="Y1711">
            <v>2567</v>
          </cell>
          <cell r="Z1711">
            <v>2603</v>
          </cell>
          <cell r="AA1711">
            <v>1001</v>
          </cell>
          <cell r="AB1711">
            <v>5071</v>
          </cell>
          <cell r="AC1711">
            <v>1983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1923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24</v>
          </cell>
          <cell r="Q1717">
            <v>24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82</v>
          </cell>
          <cell r="O1726">
            <v>82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1919168</v>
          </cell>
          <cell r="L1730">
            <v>65053</v>
          </cell>
          <cell r="M1730">
            <v>134795</v>
          </cell>
          <cell r="N1730">
            <v>130148</v>
          </cell>
          <cell r="O1730">
            <v>115555</v>
          </cell>
          <cell r="P1730">
            <v>122297</v>
          </cell>
          <cell r="Q1730">
            <v>103052</v>
          </cell>
          <cell r="R1730">
            <v>106681</v>
          </cell>
          <cell r="S1730">
            <v>94125</v>
          </cell>
          <cell r="T1730">
            <v>108028</v>
          </cell>
          <cell r="U1730">
            <v>99239</v>
          </cell>
          <cell r="V1730">
            <v>78793</v>
          </cell>
          <cell r="W1730">
            <v>75093</v>
          </cell>
          <cell r="X1730">
            <v>75058</v>
          </cell>
          <cell r="Y1730">
            <v>66823</v>
          </cell>
          <cell r="Z1730">
            <v>63301</v>
          </cell>
          <cell r="AA1730">
            <v>54925</v>
          </cell>
          <cell r="AB1730">
            <v>53693</v>
          </cell>
          <cell r="AC1730">
            <v>49242</v>
          </cell>
          <cell r="AD1730">
            <v>50692</v>
          </cell>
          <cell r="AE1730">
            <v>44358</v>
          </cell>
          <cell r="AF1730">
            <v>33863</v>
          </cell>
          <cell r="AG1730">
            <v>34626</v>
          </cell>
          <cell r="AH1730">
            <v>29853</v>
          </cell>
          <cell r="AI1730">
            <v>29889</v>
          </cell>
          <cell r="AJ1730">
            <v>25296</v>
          </cell>
          <cell r="AK1730">
            <v>23831</v>
          </cell>
          <cell r="AL1730">
            <v>26592</v>
          </cell>
          <cell r="AM1730">
            <v>16989</v>
          </cell>
          <cell r="AN1730">
            <v>7278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132076</v>
          </cell>
          <cell r="L1731">
            <v>3472</v>
          </cell>
          <cell r="M1731">
            <v>5598</v>
          </cell>
          <cell r="N1731">
            <v>6151</v>
          </cell>
          <cell r="O1731">
            <v>6620</v>
          </cell>
          <cell r="P1731">
            <v>2526</v>
          </cell>
          <cell r="Q1731">
            <v>2997</v>
          </cell>
          <cell r="R1731">
            <v>5958</v>
          </cell>
          <cell r="S1731">
            <v>5198</v>
          </cell>
          <cell r="T1731">
            <v>8454</v>
          </cell>
          <cell r="U1731">
            <v>5202</v>
          </cell>
          <cell r="V1731">
            <v>3834</v>
          </cell>
          <cell r="W1731">
            <v>4262</v>
          </cell>
          <cell r="X1731">
            <v>4453</v>
          </cell>
          <cell r="Y1731">
            <v>8105</v>
          </cell>
          <cell r="Z1731">
            <v>5708</v>
          </cell>
          <cell r="AA1731">
            <v>2859</v>
          </cell>
          <cell r="AB1731">
            <v>3196</v>
          </cell>
          <cell r="AC1731">
            <v>3582</v>
          </cell>
          <cell r="AD1731">
            <v>2712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19070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714190</v>
          </cell>
          <cell r="L1732">
            <v>18532</v>
          </cell>
          <cell r="M1732">
            <v>23844</v>
          </cell>
          <cell r="N1732">
            <v>31026</v>
          </cell>
          <cell r="O1732">
            <v>31107</v>
          </cell>
          <cell r="P1732">
            <v>32540</v>
          </cell>
          <cell r="Q1732">
            <v>28585</v>
          </cell>
          <cell r="R1732">
            <v>35034</v>
          </cell>
          <cell r="S1732">
            <v>33949</v>
          </cell>
          <cell r="T1732">
            <v>44703</v>
          </cell>
          <cell r="U1732">
            <v>46714</v>
          </cell>
          <cell r="V1732">
            <v>35195</v>
          </cell>
          <cell r="W1732">
            <v>34072</v>
          </cell>
          <cell r="X1732">
            <v>30927</v>
          </cell>
          <cell r="Y1732">
            <v>28925</v>
          </cell>
          <cell r="Z1732">
            <v>28402</v>
          </cell>
          <cell r="AA1732">
            <v>24525</v>
          </cell>
          <cell r="AB1732">
            <v>23273</v>
          </cell>
          <cell r="AC1732">
            <v>19163</v>
          </cell>
          <cell r="AD1732">
            <v>11419</v>
          </cell>
          <cell r="AE1732">
            <v>17862</v>
          </cell>
          <cell r="AF1732">
            <v>29860</v>
          </cell>
          <cell r="AG1732">
            <v>15592</v>
          </cell>
          <cell r="AH1732">
            <v>9600</v>
          </cell>
          <cell r="AI1732">
            <v>12922</v>
          </cell>
          <cell r="AJ1732">
            <v>10839</v>
          </cell>
          <cell r="AK1732">
            <v>10669</v>
          </cell>
          <cell r="AL1732">
            <v>10610</v>
          </cell>
          <cell r="AM1732">
            <v>15330</v>
          </cell>
          <cell r="AN1732">
            <v>9223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12473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356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333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258227</v>
          </cell>
          <cell r="L1734">
            <v>1876</v>
          </cell>
          <cell r="M1734">
            <v>20529</v>
          </cell>
          <cell r="N1734">
            <v>27358</v>
          </cell>
          <cell r="O1734">
            <v>3671</v>
          </cell>
          <cell r="P1734">
            <v>5650</v>
          </cell>
          <cell r="Q1734">
            <v>7983</v>
          </cell>
          <cell r="R1734">
            <v>6827</v>
          </cell>
          <cell r="S1734">
            <v>11469</v>
          </cell>
          <cell r="T1734">
            <v>15736</v>
          </cell>
          <cell r="U1734">
            <v>5918</v>
          </cell>
          <cell r="V1734">
            <v>12674</v>
          </cell>
          <cell r="W1734">
            <v>5045</v>
          </cell>
          <cell r="X1734">
            <v>7957</v>
          </cell>
          <cell r="Y1734">
            <v>4240</v>
          </cell>
          <cell r="Z1734">
            <v>842</v>
          </cell>
          <cell r="AA1734">
            <v>1539</v>
          </cell>
          <cell r="AB1734">
            <v>12520</v>
          </cell>
          <cell r="AC1734">
            <v>4930</v>
          </cell>
          <cell r="AD1734">
            <v>14794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53691</v>
          </cell>
          <cell r="AJ1734">
            <v>5068</v>
          </cell>
          <cell r="AK1734">
            <v>3381</v>
          </cell>
          <cell r="AL1734">
            <v>1083</v>
          </cell>
          <cell r="AM1734">
            <v>2013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84811</v>
          </cell>
          <cell r="L1735">
            <v>2039</v>
          </cell>
          <cell r="M1735">
            <v>8663</v>
          </cell>
          <cell r="N1735">
            <v>6836</v>
          </cell>
          <cell r="O1735">
            <v>5879</v>
          </cell>
          <cell r="P1735">
            <v>4298</v>
          </cell>
          <cell r="Q1735">
            <v>6517</v>
          </cell>
          <cell r="R1735">
            <v>4195</v>
          </cell>
          <cell r="S1735">
            <v>2144</v>
          </cell>
          <cell r="T1735">
            <v>6809</v>
          </cell>
          <cell r="U1735">
            <v>3533</v>
          </cell>
          <cell r="V1735">
            <v>4849</v>
          </cell>
          <cell r="W1735">
            <v>758</v>
          </cell>
          <cell r="X1735">
            <v>1272</v>
          </cell>
          <cell r="Y1735">
            <v>2723</v>
          </cell>
          <cell r="Z1735">
            <v>2168</v>
          </cell>
          <cell r="AA1735">
            <v>2947</v>
          </cell>
          <cell r="AB1735">
            <v>2754</v>
          </cell>
          <cell r="AC1735">
            <v>671</v>
          </cell>
          <cell r="AD1735">
            <v>1475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835</v>
          </cell>
          <cell r="AM1735">
            <v>394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29</v>
          </cell>
          <cell r="P1738">
            <v>29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56</v>
          </cell>
          <cell r="V1740">
            <v>56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258</v>
          </cell>
          <cell r="M1741">
            <v>181</v>
          </cell>
          <cell r="Q1741">
            <v>77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104</v>
          </cell>
          <cell r="Q1749">
            <v>104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2279440</v>
          </cell>
          <cell r="L1754">
            <v>132156</v>
          </cell>
          <cell r="M1754">
            <v>309380</v>
          </cell>
          <cell r="N1754">
            <v>375958</v>
          </cell>
          <cell r="O1754">
            <v>148493</v>
          </cell>
          <cell r="P1754">
            <v>93928</v>
          </cell>
          <cell r="Q1754">
            <v>87232</v>
          </cell>
          <cell r="R1754">
            <v>92701</v>
          </cell>
          <cell r="S1754">
            <v>93616</v>
          </cell>
          <cell r="T1754">
            <v>94056</v>
          </cell>
          <cell r="U1754">
            <v>89672</v>
          </cell>
          <cell r="V1754">
            <v>79416</v>
          </cell>
          <cell r="W1754">
            <v>68983</v>
          </cell>
          <cell r="X1754">
            <v>62904</v>
          </cell>
          <cell r="Y1754">
            <v>62197</v>
          </cell>
          <cell r="Z1754">
            <v>58207</v>
          </cell>
          <cell r="AA1754">
            <v>51662</v>
          </cell>
          <cell r="AB1754">
            <v>49430</v>
          </cell>
          <cell r="AC1754">
            <v>52466</v>
          </cell>
          <cell r="AD1754">
            <v>42180</v>
          </cell>
          <cell r="AE1754">
            <v>37095</v>
          </cell>
          <cell r="AF1754">
            <v>30567</v>
          </cell>
          <cell r="AG1754">
            <v>25247</v>
          </cell>
          <cell r="AH1754">
            <v>22050</v>
          </cell>
          <cell r="AI1754">
            <v>22329</v>
          </cell>
          <cell r="AJ1754">
            <v>21632</v>
          </cell>
          <cell r="AK1754">
            <v>19955</v>
          </cell>
          <cell r="AL1754">
            <v>24063</v>
          </cell>
          <cell r="AM1754">
            <v>25825</v>
          </cell>
          <cell r="AN1754">
            <v>6040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605430</v>
          </cell>
          <cell r="L1755">
            <v>13500</v>
          </cell>
          <cell r="M1755">
            <v>29436</v>
          </cell>
          <cell r="N1755">
            <v>24101</v>
          </cell>
          <cell r="O1755">
            <v>28733</v>
          </cell>
          <cell r="P1755">
            <v>15849</v>
          </cell>
          <cell r="Q1755">
            <v>17133</v>
          </cell>
          <cell r="R1755">
            <v>13628</v>
          </cell>
          <cell r="S1755">
            <v>31820</v>
          </cell>
          <cell r="T1755">
            <v>22040</v>
          </cell>
          <cell r="U1755">
            <v>30060</v>
          </cell>
          <cell r="V1755">
            <v>20812</v>
          </cell>
          <cell r="W1755">
            <v>19500</v>
          </cell>
          <cell r="X1755">
            <v>22686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23963</v>
          </cell>
          <cell r="AE1755">
            <v>41582</v>
          </cell>
          <cell r="AF1755">
            <v>28881</v>
          </cell>
          <cell r="AG1755">
            <v>16567</v>
          </cell>
          <cell r="AH1755">
            <v>19565</v>
          </cell>
          <cell r="AI1755">
            <v>17706</v>
          </cell>
          <cell r="AJ1755">
            <v>18959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2758314</v>
          </cell>
          <cell r="L1756">
            <v>50289</v>
          </cell>
          <cell r="M1756">
            <v>84460</v>
          </cell>
          <cell r="N1756">
            <v>87149</v>
          </cell>
          <cell r="O1756">
            <v>51778</v>
          </cell>
          <cell r="P1756">
            <v>48733</v>
          </cell>
          <cell r="Q1756">
            <v>52136</v>
          </cell>
          <cell r="R1756">
            <v>58284</v>
          </cell>
          <cell r="S1756">
            <v>72681</v>
          </cell>
          <cell r="T1756">
            <v>77191</v>
          </cell>
          <cell r="U1756">
            <v>90837</v>
          </cell>
          <cell r="V1756">
            <v>69989</v>
          </cell>
          <cell r="W1756">
            <v>73267</v>
          </cell>
          <cell r="X1756">
            <v>86290</v>
          </cell>
          <cell r="Y1756">
            <v>92303</v>
          </cell>
          <cell r="Z1756">
            <v>109712</v>
          </cell>
          <cell r="AA1756">
            <v>139037</v>
          </cell>
          <cell r="AB1756">
            <v>118484</v>
          </cell>
          <cell r="AC1756">
            <v>130255</v>
          </cell>
          <cell r="AD1756">
            <v>186005</v>
          </cell>
          <cell r="AE1756">
            <v>185851</v>
          </cell>
          <cell r="AF1756">
            <v>159079</v>
          </cell>
          <cell r="AG1756">
            <v>181942</v>
          </cell>
          <cell r="AH1756">
            <v>117640</v>
          </cell>
          <cell r="AI1756">
            <v>131823</v>
          </cell>
          <cell r="AJ1756">
            <v>67802</v>
          </cell>
          <cell r="AK1756">
            <v>65395</v>
          </cell>
          <cell r="AL1756">
            <v>71485</v>
          </cell>
          <cell r="AM1756">
            <v>65886</v>
          </cell>
          <cell r="AN1756">
            <v>16494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25311</v>
          </cell>
          <cell r="L1757">
            <v>1903</v>
          </cell>
          <cell r="M1757">
            <v>1552</v>
          </cell>
          <cell r="N1757">
            <v>1226</v>
          </cell>
          <cell r="O1757">
            <v>1558</v>
          </cell>
          <cell r="P1757">
            <v>813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1752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2991583</v>
          </cell>
          <cell r="L1758">
            <v>8396</v>
          </cell>
          <cell r="M1758">
            <v>117455</v>
          </cell>
          <cell r="N1758">
            <v>158738</v>
          </cell>
          <cell r="O1758">
            <v>169990</v>
          </cell>
          <cell r="P1758">
            <v>208479</v>
          </cell>
          <cell r="Q1758">
            <v>132707</v>
          </cell>
          <cell r="R1758">
            <v>93439</v>
          </cell>
          <cell r="S1758">
            <v>195304</v>
          </cell>
          <cell r="T1758">
            <v>123613</v>
          </cell>
          <cell r="U1758">
            <v>169752</v>
          </cell>
          <cell r="V1758">
            <v>97713</v>
          </cell>
          <cell r="W1758">
            <v>124183</v>
          </cell>
          <cell r="X1758">
            <v>124997</v>
          </cell>
          <cell r="Y1758">
            <v>169311</v>
          </cell>
          <cell r="Z1758">
            <v>116288</v>
          </cell>
          <cell r="AA1758">
            <v>246342</v>
          </cell>
          <cell r="AB1758">
            <v>37736</v>
          </cell>
          <cell r="AC1758">
            <v>66200</v>
          </cell>
          <cell r="AD1758">
            <v>77037</v>
          </cell>
          <cell r="AE1758">
            <v>60428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9206</v>
          </cell>
          <cell r="AJ1758">
            <v>47497</v>
          </cell>
          <cell r="AK1758">
            <v>47793</v>
          </cell>
          <cell r="AL1758">
            <v>83689</v>
          </cell>
          <cell r="AM1758">
            <v>3023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408662</v>
          </cell>
          <cell r="L1759">
            <v>4385</v>
          </cell>
          <cell r="M1759">
            <v>16383</v>
          </cell>
          <cell r="N1759">
            <v>16300</v>
          </cell>
          <cell r="O1759">
            <v>13091</v>
          </cell>
          <cell r="P1759">
            <v>10937</v>
          </cell>
          <cell r="Q1759">
            <v>15887</v>
          </cell>
          <cell r="R1759">
            <v>14067</v>
          </cell>
          <cell r="S1759">
            <v>15013</v>
          </cell>
          <cell r="T1759">
            <v>19504</v>
          </cell>
          <cell r="U1759">
            <v>24610</v>
          </cell>
          <cell r="V1759">
            <v>49457</v>
          </cell>
          <cell r="W1759">
            <v>6039</v>
          </cell>
          <cell r="X1759">
            <v>8600</v>
          </cell>
          <cell r="Y1759">
            <v>50965</v>
          </cell>
          <cell r="Z1759">
            <v>6781</v>
          </cell>
          <cell r="AA1759">
            <v>4108</v>
          </cell>
          <cell r="AB1759">
            <v>3817</v>
          </cell>
          <cell r="AC1759">
            <v>3439</v>
          </cell>
          <cell r="AD1759">
            <v>26728</v>
          </cell>
          <cell r="AE1759">
            <v>1367</v>
          </cell>
          <cell r="AF1759">
            <v>19216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3191</v>
          </cell>
          <cell r="AM1759">
            <v>3476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700</v>
          </cell>
          <cell r="M1761">
            <v>568</v>
          </cell>
          <cell r="N1761">
            <v>132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509</v>
          </cell>
          <cell r="M1762">
            <v>162</v>
          </cell>
          <cell r="N1762">
            <v>248</v>
          </cell>
          <cell r="P1762">
            <v>49</v>
          </cell>
          <cell r="S1762">
            <v>50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167</v>
          </cell>
          <cell r="X1771">
            <v>100</v>
          </cell>
          <cell r="Z1771">
            <v>67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114</v>
          </cell>
          <cell r="O1773">
            <v>114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767</v>
          </cell>
          <cell r="M1774">
            <v>202</v>
          </cell>
          <cell r="Z1774">
            <v>161</v>
          </cell>
          <cell r="AC1774">
            <v>98</v>
          </cell>
          <cell r="AE1774">
            <v>306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6028619</v>
          </cell>
          <cell r="L1778">
            <v>150700</v>
          </cell>
          <cell r="M1778">
            <v>331802</v>
          </cell>
          <cell r="N1778">
            <v>297456</v>
          </cell>
          <cell r="O1778">
            <v>286364</v>
          </cell>
          <cell r="P1778">
            <v>310649</v>
          </cell>
          <cell r="Q1778">
            <v>318244</v>
          </cell>
          <cell r="R1778">
            <v>357700</v>
          </cell>
          <cell r="S1778">
            <v>363792</v>
          </cell>
          <cell r="T1778">
            <v>422129</v>
          </cell>
          <cell r="U1778">
            <v>378770</v>
          </cell>
          <cell r="V1778">
            <v>282103</v>
          </cell>
          <cell r="W1778">
            <v>271820</v>
          </cell>
          <cell r="X1778">
            <v>261237</v>
          </cell>
          <cell r="Y1778">
            <v>243397</v>
          </cell>
          <cell r="Z1778">
            <v>200423</v>
          </cell>
          <cell r="AA1778">
            <v>208379</v>
          </cell>
          <cell r="AB1778">
            <v>197066</v>
          </cell>
          <cell r="AC1778">
            <v>185586</v>
          </cell>
          <cell r="AD1778">
            <v>161128</v>
          </cell>
          <cell r="AE1778">
            <v>124564</v>
          </cell>
          <cell r="AF1778">
            <v>114980</v>
          </cell>
          <cell r="AG1778">
            <v>94928</v>
          </cell>
          <cell r="AH1778">
            <v>83390</v>
          </cell>
          <cell r="AI1778">
            <v>76367</v>
          </cell>
          <cell r="AJ1778">
            <v>73167</v>
          </cell>
          <cell r="AK1778">
            <v>77587</v>
          </cell>
          <cell r="AL1778">
            <v>78526</v>
          </cell>
          <cell r="AM1778">
            <v>58019</v>
          </cell>
          <cell r="AN1778">
            <v>18346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574997</v>
          </cell>
          <cell r="L1779">
            <v>14274</v>
          </cell>
          <cell r="M1779">
            <v>33616</v>
          </cell>
          <cell r="N1779">
            <v>42931</v>
          </cell>
          <cell r="O1779">
            <v>28575</v>
          </cell>
          <cell r="P1779">
            <v>31073</v>
          </cell>
          <cell r="Q1779">
            <v>22108</v>
          </cell>
          <cell r="R1779">
            <v>23026</v>
          </cell>
          <cell r="S1779">
            <v>25826</v>
          </cell>
          <cell r="T1779">
            <v>53227</v>
          </cell>
          <cell r="U1779">
            <v>45007</v>
          </cell>
          <cell r="V1779">
            <v>32226</v>
          </cell>
          <cell r="W1779">
            <v>17423</v>
          </cell>
          <cell r="X1779">
            <v>25881</v>
          </cell>
          <cell r="Y1779">
            <v>16970</v>
          </cell>
          <cell r="Z1779">
            <v>26078</v>
          </cell>
          <cell r="AA1779">
            <v>13945</v>
          </cell>
          <cell r="AB1779">
            <v>13958</v>
          </cell>
          <cell r="AC1779">
            <v>18406</v>
          </cell>
          <cell r="AD1779">
            <v>17201</v>
          </cell>
          <cell r="AE1779">
            <v>7640</v>
          </cell>
          <cell r="AF1779">
            <v>5414</v>
          </cell>
          <cell r="AG1779">
            <v>8213</v>
          </cell>
          <cell r="AH1779">
            <v>7351</v>
          </cell>
          <cell r="AI1779">
            <v>4549</v>
          </cell>
          <cell r="AJ1779">
            <v>9007</v>
          </cell>
          <cell r="AK1779">
            <v>9706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2286377</v>
          </cell>
          <cell r="L1780">
            <v>27551</v>
          </cell>
          <cell r="M1780">
            <v>75275</v>
          </cell>
          <cell r="N1780">
            <v>66207</v>
          </cell>
          <cell r="O1780">
            <v>70128</v>
          </cell>
          <cell r="P1780">
            <v>72578</v>
          </cell>
          <cell r="Q1780">
            <v>83137</v>
          </cell>
          <cell r="R1780">
            <v>101435</v>
          </cell>
          <cell r="S1780">
            <v>135420</v>
          </cell>
          <cell r="T1780">
            <v>187823</v>
          </cell>
          <cell r="U1780">
            <v>162086</v>
          </cell>
          <cell r="V1780">
            <v>112936</v>
          </cell>
          <cell r="W1780">
            <v>93032</v>
          </cell>
          <cell r="X1780">
            <v>105522</v>
          </cell>
          <cell r="Y1780">
            <v>102175</v>
          </cell>
          <cell r="Z1780">
            <v>94259</v>
          </cell>
          <cell r="AA1780">
            <v>86849</v>
          </cell>
          <cell r="AB1780">
            <v>79865</v>
          </cell>
          <cell r="AC1780">
            <v>80670</v>
          </cell>
          <cell r="AD1780">
            <v>77144</v>
          </cell>
          <cell r="AE1780">
            <v>66999</v>
          </cell>
          <cell r="AF1780">
            <v>71096</v>
          </cell>
          <cell r="AG1780">
            <v>59370</v>
          </cell>
          <cell r="AH1780">
            <v>39544</v>
          </cell>
          <cell r="AI1780">
            <v>46869</v>
          </cell>
          <cell r="AJ1780">
            <v>37200</v>
          </cell>
          <cell r="AK1780">
            <v>33109</v>
          </cell>
          <cell r="AL1780">
            <v>51781</v>
          </cell>
          <cell r="AM1780">
            <v>28828</v>
          </cell>
          <cell r="AN1780">
            <v>20455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25637</v>
          </cell>
          <cell r="L1781">
            <v>505</v>
          </cell>
          <cell r="M1781">
            <v>1263</v>
          </cell>
          <cell r="N1781">
            <v>1036</v>
          </cell>
          <cell r="O1781">
            <v>622</v>
          </cell>
          <cell r="P1781">
            <v>2085</v>
          </cell>
          <cell r="Q1781">
            <v>2147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2562124</v>
          </cell>
          <cell r="L1782">
            <v>44221</v>
          </cell>
          <cell r="M1782">
            <v>29404</v>
          </cell>
          <cell r="N1782">
            <v>104085</v>
          </cell>
          <cell r="O1782">
            <v>27419</v>
          </cell>
          <cell r="P1782">
            <v>97010</v>
          </cell>
          <cell r="Q1782">
            <v>177721</v>
          </cell>
          <cell r="R1782">
            <v>156914</v>
          </cell>
          <cell r="S1782">
            <v>169254</v>
          </cell>
          <cell r="T1782">
            <v>124552</v>
          </cell>
          <cell r="U1782">
            <v>351889</v>
          </cell>
          <cell r="V1782">
            <v>375187</v>
          </cell>
          <cell r="W1782">
            <v>229436</v>
          </cell>
          <cell r="X1782">
            <v>44220</v>
          </cell>
          <cell r="Y1782">
            <v>107895</v>
          </cell>
          <cell r="Z1782">
            <v>60083</v>
          </cell>
          <cell r="AA1782">
            <v>75559</v>
          </cell>
          <cell r="AB1782">
            <v>45126</v>
          </cell>
          <cell r="AC1782">
            <v>21592</v>
          </cell>
          <cell r="AD1782">
            <v>62392</v>
          </cell>
          <cell r="AE1782">
            <v>67388</v>
          </cell>
          <cell r="AF1782">
            <v>31692</v>
          </cell>
          <cell r="AG1782">
            <v>27502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189983</v>
          </cell>
          <cell r="L1783">
            <v>1635</v>
          </cell>
          <cell r="M1783">
            <v>13392</v>
          </cell>
          <cell r="N1783">
            <v>7980</v>
          </cell>
          <cell r="O1783">
            <v>6706</v>
          </cell>
          <cell r="P1783">
            <v>3040</v>
          </cell>
          <cell r="Q1783">
            <v>12655</v>
          </cell>
          <cell r="R1783">
            <v>11287</v>
          </cell>
          <cell r="S1783">
            <v>12268</v>
          </cell>
          <cell r="T1783">
            <v>14144</v>
          </cell>
          <cell r="U1783">
            <v>15957</v>
          </cell>
          <cell r="V1783">
            <v>3121</v>
          </cell>
          <cell r="W1783">
            <v>6081</v>
          </cell>
          <cell r="X1783">
            <v>5571</v>
          </cell>
          <cell r="Y1783">
            <v>2576</v>
          </cell>
          <cell r="Z1783">
            <v>9192</v>
          </cell>
          <cell r="AA1783">
            <v>2652</v>
          </cell>
          <cell r="AB1783">
            <v>3030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7251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5008</v>
          </cell>
          <cell r="AM1783">
            <v>1795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20</v>
          </cell>
          <cell r="Q1784">
            <v>20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150</v>
          </cell>
          <cell r="M1786">
            <v>150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137</v>
          </cell>
          <cell r="P1792">
            <v>137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68</v>
          </cell>
          <cell r="N1796">
            <v>20</v>
          </cell>
          <cell r="Q1796">
            <v>48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570</v>
          </cell>
          <cell r="M1797">
            <v>140</v>
          </cell>
          <cell r="O1797">
            <v>430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556</v>
          </cell>
          <cell r="P1798">
            <v>126</v>
          </cell>
          <cell r="Q1798">
            <v>31</v>
          </cell>
          <cell r="R1798">
            <v>56</v>
          </cell>
          <cell r="T1798">
            <v>59</v>
          </cell>
          <cell r="V1798">
            <v>284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1388879</v>
          </cell>
          <cell r="L1802">
            <v>33089</v>
          </cell>
          <cell r="M1802">
            <v>63937</v>
          </cell>
          <cell r="N1802">
            <v>61748</v>
          </cell>
          <cell r="O1802">
            <v>70304</v>
          </cell>
          <cell r="P1802">
            <v>71633</v>
          </cell>
          <cell r="Q1802">
            <v>69254</v>
          </cell>
          <cell r="R1802">
            <v>67994</v>
          </cell>
          <cell r="S1802">
            <v>58562</v>
          </cell>
          <cell r="T1802">
            <v>72274</v>
          </cell>
          <cell r="U1802">
            <v>68945</v>
          </cell>
          <cell r="V1802">
            <v>60197</v>
          </cell>
          <cell r="W1802">
            <v>73777</v>
          </cell>
          <cell r="X1802">
            <v>64727</v>
          </cell>
          <cell r="Y1802">
            <v>55767</v>
          </cell>
          <cell r="Z1802">
            <v>57107</v>
          </cell>
          <cell r="AA1802">
            <v>57277</v>
          </cell>
          <cell r="AB1802">
            <v>51234</v>
          </cell>
          <cell r="AC1802">
            <v>52442</v>
          </cell>
          <cell r="AD1802">
            <v>46172</v>
          </cell>
          <cell r="AE1802">
            <v>34209</v>
          </cell>
          <cell r="AF1802">
            <v>27699</v>
          </cell>
          <cell r="AG1802">
            <v>27897</v>
          </cell>
          <cell r="AH1802">
            <v>26936</v>
          </cell>
          <cell r="AI1802">
            <v>20030</v>
          </cell>
          <cell r="AJ1802">
            <v>17145</v>
          </cell>
          <cell r="AK1802">
            <v>25324</v>
          </cell>
          <cell r="AL1802">
            <v>26001</v>
          </cell>
          <cell r="AM1802">
            <v>20142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129450</v>
          </cell>
          <cell r="L1803">
            <v>5161</v>
          </cell>
          <cell r="M1803">
            <v>6648</v>
          </cell>
          <cell r="N1803">
            <v>7752</v>
          </cell>
          <cell r="O1803">
            <v>5777</v>
          </cell>
          <cell r="P1803">
            <v>6175</v>
          </cell>
          <cell r="Q1803">
            <v>2802</v>
          </cell>
          <cell r="R1803">
            <v>4923</v>
          </cell>
          <cell r="S1803">
            <v>3455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4781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426645</v>
          </cell>
          <cell r="L1804">
            <v>6777</v>
          </cell>
          <cell r="M1804">
            <v>14070</v>
          </cell>
          <cell r="N1804">
            <v>15368</v>
          </cell>
          <cell r="O1804">
            <v>16455</v>
          </cell>
          <cell r="P1804">
            <v>13403</v>
          </cell>
          <cell r="Q1804">
            <v>17029</v>
          </cell>
          <cell r="R1804">
            <v>21018</v>
          </cell>
          <cell r="S1804">
            <v>26191</v>
          </cell>
          <cell r="T1804">
            <v>26261</v>
          </cell>
          <cell r="U1804">
            <v>22904</v>
          </cell>
          <cell r="V1804">
            <v>19668</v>
          </cell>
          <cell r="W1804">
            <v>24263</v>
          </cell>
          <cell r="X1804">
            <v>19129</v>
          </cell>
          <cell r="Y1804">
            <v>17243</v>
          </cell>
          <cell r="Z1804">
            <v>17312</v>
          </cell>
          <cell r="AA1804">
            <v>18570</v>
          </cell>
          <cell r="AB1804">
            <v>17030</v>
          </cell>
          <cell r="AC1804">
            <v>19513</v>
          </cell>
          <cell r="AD1804">
            <v>13823</v>
          </cell>
          <cell r="AE1804">
            <v>12785</v>
          </cell>
          <cell r="AF1804">
            <v>12834</v>
          </cell>
          <cell r="AG1804">
            <v>8019</v>
          </cell>
          <cell r="AH1804">
            <v>6297</v>
          </cell>
          <cell r="AI1804">
            <v>6009</v>
          </cell>
          <cell r="AJ1804">
            <v>6251</v>
          </cell>
          <cell r="AK1804">
            <v>11168</v>
          </cell>
          <cell r="AL1804">
            <v>6206</v>
          </cell>
          <cell r="AM1804">
            <v>6302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4662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271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67753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1788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27689</v>
          </cell>
          <cell r="M1807">
            <v>756</v>
          </cell>
          <cell r="N1807">
            <v>1445</v>
          </cell>
          <cell r="O1807">
            <v>2252</v>
          </cell>
          <cell r="P1807">
            <v>963</v>
          </cell>
          <cell r="Q1807">
            <v>1663</v>
          </cell>
          <cell r="R1807">
            <v>680</v>
          </cell>
          <cell r="S1807">
            <v>1016</v>
          </cell>
          <cell r="T1807">
            <v>6471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583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399</v>
          </cell>
          <cell r="U1810">
            <v>399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908283</v>
          </cell>
          <cell r="L1826">
            <v>19912</v>
          </cell>
          <cell r="M1826">
            <v>57415</v>
          </cell>
          <cell r="N1826">
            <v>56739</v>
          </cell>
          <cell r="O1826">
            <v>51002</v>
          </cell>
          <cell r="P1826">
            <v>47849</v>
          </cell>
          <cell r="Q1826">
            <v>55104</v>
          </cell>
          <cell r="R1826">
            <v>59436</v>
          </cell>
          <cell r="S1826">
            <v>52946</v>
          </cell>
          <cell r="T1826">
            <v>50272</v>
          </cell>
          <cell r="U1826">
            <v>51449</v>
          </cell>
          <cell r="V1826">
            <v>41456</v>
          </cell>
          <cell r="W1826">
            <v>39556</v>
          </cell>
          <cell r="X1826">
            <v>35895</v>
          </cell>
          <cell r="Y1826">
            <v>36045</v>
          </cell>
          <cell r="Z1826">
            <v>32268</v>
          </cell>
          <cell r="AA1826">
            <v>30276</v>
          </cell>
          <cell r="AB1826">
            <v>28658</v>
          </cell>
          <cell r="AC1826">
            <v>24691</v>
          </cell>
          <cell r="AD1826">
            <v>19729</v>
          </cell>
          <cell r="AE1826">
            <v>19113</v>
          </cell>
          <cell r="AF1826">
            <v>17666</v>
          </cell>
          <cell r="AG1826">
            <v>14464</v>
          </cell>
          <cell r="AH1826">
            <v>9373</v>
          </cell>
          <cell r="AI1826">
            <v>14541</v>
          </cell>
          <cell r="AJ1826">
            <v>10993</v>
          </cell>
          <cell r="AK1826">
            <v>8470</v>
          </cell>
          <cell r="AL1826">
            <v>10947</v>
          </cell>
          <cell r="AM1826">
            <v>9256</v>
          </cell>
          <cell r="AN1826">
            <v>2762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64538</v>
          </cell>
          <cell r="L1827">
            <v>2569</v>
          </cell>
          <cell r="M1827">
            <v>8869</v>
          </cell>
          <cell r="N1827">
            <v>6931</v>
          </cell>
          <cell r="O1827">
            <v>4991</v>
          </cell>
          <cell r="P1827">
            <v>6830</v>
          </cell>
          <cell r="Q1827">
            <v>3518</v>
          </cell>
          <cell r="R1827">
            <v>6262</v>
          </cell>
          <cell r="S1827">
            <v>4396</v>
          </cell>
          <cell r="T1827">
            <v>2204</v>
          </cell>
          <cell r="U1827">
            <v>3005</v>
          </cell>
          <cell r="V1827">
            <v>549</v>
          </cell>
          <cell r="W1827">
            <v>869</v>
          </cell>
          <cell r="X1827">
            <v>1071</v>
          </cell>
          <cell r="Y1827">
            <v>1342</v>
          </cell>
          <cell r="Z1827">
            <v>1081</v>
          </cell>
          <cell r="AA1827">
            <v>875</v>
          </cell>
          <cell r="AB1827">
            <v>784</v>
          </cell>
          <cell r="AC1827">
            <v>922</v>
          </cell>
          <cell r="AD1827">
            <v>3991</v>
          </cell>
          <cell r="AE1827">
            <v>598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713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469608</v>
          </cell>
          <cell r="L1828">
            <v>17178</v>
          </cell>
          <cell r="M1828">
            <v>31793</v>
          </cell>
          <cell r="N1828">
            <v>31132</v>
          </cell>
          <cell r="O1828">
            <v>26268</v>
          </cell>
          <cell r="P1828">
            <v>23602</v>
          </cell>
          <cell r="Q1828">
            <v>22104</v>
          </cell>
          <cell r="R1828">
            <v>28864</v>
          </cell>
          <cell r="S1828">
            <v>26082</v>
          </cell>
          <cell r="T1828">
            <v>18497</v>
          </cell>
          <cell r="U1828">
            <v>22195</v>
          </cell>
          <cell r="V1828">
            <v>20547</v>
          </cell>
          <cell r="W1828">
            <v>23594</v>
          </cell>
          <cell r="X1828">
            <v>26377</v>
          </cell>
          <cell r="Y1828">
            <v>21154</v>
          </cell>
          <cell r="Z1828">
            <v>17479</v>
          </cell>
          <cell r="AA1828">
            <v>12626</v>
          </cell>
          <cell r="AB1828">
            <v>13023</v>
          </cell>
          <cell r="AC1828">
            <v>11389</v>
          </cell>
          <cell r="AD1828">
            <v>10495</v>
          </cell>
          <cell r="AE1828">
            <v>13181</v>
          </cell>
          <cell r="AF1828">
            <v>7473</v>
          </cell>
          <cell r="AG1828">
            <v>6778</v>
          </cell>
          <cell r="AH1828">
            <v>6922</v>
          </cell>
          <cell r="AI1828">
            <v>6685</v>
          </cell>
          <cell r="AJ1828">
            <v>5030</v>
          </cell>
          <cell r="AK1828">
            <v>5763</v>
          </cell>
          <cell r="AL1828">
            <v>5574</v>
          </cell>
          <cell r="AM1828">
            <v>5667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129075</v>
          </cell>
          <cell r="M1830">
            <v>8657</v>
          </cell>
          <cell r="N1830">
            <v>1106</v>
          </cell>
          <cell r="O1830">
            <v>11523</v>
          </cell>
          <cell r="P1830">
            <v>27884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13588</v>
          </cell>
          <cell r="L1831">
            <v>258</v>
          </cell>
          <cell r="M1831">
            <v>969</v>
          </cell>
          <cell r="N1831">
            <v>1215</v>
          </cell>
          <cell r="O1831">
            <v>1905</v>
          </cell>
          <cell r="P1831">
            <v>526</v>
          </cell>
          <cell r="Q1831">
            <v>1968</v>
          </cell>
          <cell r="R1831">
            <v>1614</v>
          </cell>
          <cell r="S1831">
            <v>526</v>
          </cell>
          <cell r="T1831">
            <v>687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71</v>
          </cell>
          <cell r="P1834">
            <v>71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39</v>
          </cell>
          <cell r="Q1837">
            <v>39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1828220</v>
          </cell>
          <cell r="L1850">
            <v>67623</v>
          </cell>
          <cell r="M1850">
            <v>115649</v>
          </cell>
          <cell r="N1850">
            <v>95594</v>
          </cell>
          <cell r="O1850">
            <v>88917</v>
          </cell>
          <cell r="P1850">
            <v>91429</v>
          </cell>
          <cell r="Q1850">
            <v>96635</v>
          </cell>
          <cell r="R1850">
            <v>91653</v>
          </cell>
          <cell r="S1850">
            <v>90960</v>
          </cell>
          <cell r="T1850">
            <v>115196</v>
          </cell>
          <cell r="U1850">
            <v>97000</v>
          </cell>
          <cell r="V1850">
            <v>87662</v>
          </cell>
          <cell r="W1850">
            <v>90144</v>
          </cell>
          <cell r="X1850">
            <v>86421</v>
          </cell>
          <cell r="Y1850">
            <v>69183</v>
          </cell>
          <cell r="Z1850">
            <v>67989</v>
          </cell>
          <cell r="AA1850">
            <v>67188</v>
          </cell>
          <cell r="AB1850">
            <v>58739</v>
          </cell>
          <cell r="AC1850">
            <v>48163</v>
          </cell>
          <cell r="AD1850">
            <v>43508</v>
          </cell>
          <cell r="AE1850">
            <v>44533</v>
          </cell>
          <cell r="AF1850">
            <v>33160</v>
          </cell>
          <cell r="AG1850">
            <v>28736</v>
          </cell>
          <cell r="AH1850">
            <v>22722</v>
          </cell>
          <cell r="AI1850">
            <v>22104</v>
          </cell>
          <cell r="AJ1850">
            <v>26437</v>
          </cell>
          <cell r="AK1850">
            <v>29957</v>
          </cell>
          <cell r="AL1850">
            <v>24835</v>
          </cell>
          <cell r="AM1850">
            <v>20103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18791</v>
          </cell>
          <cell r="L1851">
            <v>1011</v>
          </cell>
          <cell r="M1851">
            <v>759</v>
          </cell>
          <cell r="N1851">
            <v>475</v>
          </cell>
          <cell r="O1851">
            <v>915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287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178444</v>
          </cell>
          <cell r="L1852">
            <v>4862</v>
          </cell>
          <cell r="M1852">
            <v>8230</v>
          </cell>
          <cell r="N1852">
            <v>6212</v>
          </cell>
          <cell r="O1852">
            <v>5292</v>
          </cell>
          <cell r="P1852">
            <v>6399</v>
          </cell>
          <cell r="Q1852">
            <v>7983</v>
          </cell>
          <cell r="R1852">
            <v>8865</v>
          </cell>
          <cell r="S1852">
            <v>8566</v>
          </cell>
          <cell r="T1852">
            <v>10835</v>
          </cell>
          <cell r="U1852">
            <v>9753</v>
          </cell>
          <cell r="V1852">
            <v>6599</v>
          </cell>
          <cell r="W1852">
            <v>7969</v>
          </cell>
          <cell r="X1852">
            <v>7868</v>
          </cell>
          <cell r="Y1852">
            <v>6650</v>
          </cell>
          <cell r="Z1852">
            <v>5947</v>
          </cell>
          <cell r="AA1852">
            <v>7122</v>
          </cell>
          <cell r="AB1852">
            <v>4901</v>
          </cell>
          <cell r="AC1852">
            <v>5534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51739</v>
          </cell>
          <cell r="M1854">
            <v>5729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11177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1024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2715365</v>
          </cell>
          <cell r="L1874">
            <v>82528</v>
          </cell>
          <cell r="M1874">
            <v>151482</v>
          </cell>
          <cell r="N1874">
            <v>149857</v>
          </cell>
          <cell r="O1874">
            <v>126256</v>
          </cell>
          <cell r="P1874">
            <v>154601</v>
          </cell>
          <cell r="Q1874">
            <v>155940</v>
          </cell>
          <cell r="R1874">
            <v>159544</v>
          </cell>
          <cell r="S1874">
            <v>149658</v>
          </cell>
          <cell r="T1874">
            <v>164959</v>
          </cell>
          <cell r="U1874">
            <v>166475</v>
          </cell>
          <cell r="V1874">
            <v>136095</v>
          </cell>
          <cell r="W1874">
            <v>122256</v>
          </cell>
          <cell r="X1874">
            <v>108359</v>
          </cell>
          <cell r="Y1874">
            <v>103185</v>
          </cell>
          <cell r="Z1874">
            <v>83839</v>
          </cell>
          <cell r="AA1874">
            <v>82902</v>
          </cell>
          <cell r="AB1874">
            <v>87952</v>
          </cell>
          <cell r="AC1874">
            <v>79037</v>
          </cell>
          <cell r="AD1874">
            <v>74185</v>
          </cell>
          <cell r="AE1874">
            <v>57898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32758</v>
          </cell>
          <cell r="AK1874">
            <v>35632</v>
          </cell>
          <cell r="AL1874">
            <v>39664</v>
          </cell>
          <cell r="AM1874">
            <v>29200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28472</v>
          </cell>
          <cell r="L1875">
            <v>1554</v>
          </cell>
          <cell r="M1875">
            <v>1416</v>
          </cell>
          <cell r="N1875">
            <v>1844</v>
          </cell>
          <cell r="O1875">
            <v>2185</v>
          </cell>
          <cell r="P1875">
            <v>953</v>
          </cell>
          <cell r="Q1875">
            <v>839</v>
          </cell>
          <cell r="R1875">
            <v>2959</v>
          </cell>
          <cell r="S1875">
            <v>1209</v>
          </cell>
          <cell r="T1875">
            <v>1480</v>
          </cell>
          <cell r="U1875">
            <v>3234</v>
          </cell>
          <cell r="V1875">
            <v>1359</v>
          </cell>
          <cell r="W1875">
            <v>1155</v>
          </cell>
          <cell r="X1875">
            <v>1123</v>
          </cell>
          <cell r="Y1875">
            <v>988</v>
          </cell>
          <cell r="Z1875">
            <v>1139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153849</v>
          </cell>
          <cell r="L1876">
            <v>4580</v>
          </cell>
          <cell r="M1876">
            <v>9065</v>
          </cell>
          <cell r="N1876">
            <v>6632</v>
          </cell>
          <cell r="O1876">
            <v>5920</v>
          </cell>
          <cell r="P1876">
            <v>5515</v>
          </cell>
          <cell r="Q1876">
            <v>5121</v>
          </cell>
          <cell r="R1876">
            <v>10048</v>
          </cell>
          <cell r="S1876">
            <v>9184</v>
          </cell>
          <cell r="T1876">
            <v>8311</v>
          </cell>
          <cell r="U1876">
            <v>8048</v>
          </cell>
          <cell r="V1876">
            <v>4906</v>
          </cell>
          <cell r="W1876">
            <v>5279</v>
          </cell>
          <cell r="X1876">
            <v>5331</v>
          </cell>
          <cell r="Y1876">
            <v>7517</v>
          </cell>
          <cell r="Z1876">
            <v>4470</v>
          </cell>
          <cell r="AA1876">
            <v>5083</v>
          </cell>
          <cell r="AB1876">
            <v>5114</v>
          </cell>
          <cell r="AC1876">
            <v>5982</v>
          </cell>
          <cell r="AD1876">
            <v>6979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11810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27</v>
          </cell>
          <cell r="S1877">
            <v>484</v>
          </cell>
          <cell r="T1877">
            <v>605</v>
          </cell>
          <cell r="U1877">
            <v>284</v>
          </cell>
          <cell r="V1877">
            <v>642</v>
          </cell>
          <cell r="W1877">
            <v>625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232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169415</v>
          </cell>
          <cell r="L1878">
            <v>477</v>
          </cell>
          <cell r="M1878">
            <v>6374</v>
          </cell>
          <cell r="N1878">
            <v>13727</v>
          </cell>
          <cell r="O1878">
            <v>16701</v>
          </cell>
          <cell r="P1878">
            <v>6840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5305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8200</v>
          </cell>
          <cell r="L1879">
            <v>123</v>
          </cell>
          <cell r="M1879">
            <v>684</v>
          </cell>
          <cell r="N1879">
            <v>540</v>
          </cell>
          <cell r="O1879">
            <v>167</v>
          </cell>
          <cell r="Q1879">
            <v>285</v>
          </cell>
          <cell r="R1879">
            <v>442</v>
          </cell>
          <cell r="S1879">
            <v>850</v>
          </cell>
          <cell r="T1879">
            <v>458</v>
          </cell>
          <cell r="U1879">
            <v>128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699</v>
          </cell>
          <cell r="AE1879">
            <v>502</v>
          </cell>
          <cell r="AH1879">
            <v>863</v>
          </cell>
          <cell r="AK1879">
            <v>250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110</v>
          </cell>
          <cell r="O1883">
            <v>110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142</v>
          </cell>
          <cell r="Q1885">
            <v>43</v>
          </cell>
          <cell r="AB1885">
            <v>99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233</v>
          </cell>
          <cell r="N1894">
            <v>58</v>
          </cell>
          <cell r="S1894">
            <v>175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3587441</v>
          </cell>
          <cell r="L1898">
            <v>88923</v>
          </cell>
          <cell r="M1898">
            <v>220632</v>
          </cell>
          <cell r="N1898">
            <v>216920</v>
          </cell>
          <cell r="O1898">
            <v>143360</v>
          </cell>
          <cell r="P1898">
            <v>161047</v>
          </cell>
          <cell r="Q1898">
            <v>167050</v>
          </cell>
          <cell r="R1898">
            <v>149025</v>
          </cell>
          <cell r="S1898">
            <v>198928</v>
          </cell>
          <cell r="T1898">
            <v>227914</v>
          </cell>
          <cell r="U1898">
            <v>244465</v>
          </cell>
          <cell r="V1898">
            <v>202205</v>
          </cell>
          <cell r="W1898">
            <v>177596</v>
          </cell>
          <cell r="X1898">
            <v>160684</v>
          </cell>
          <cell r="Y1898">
            <v>149541</v>
          </cell>
          <cell r="Z1898">
            <v>126974</v>
          </cell>
          <cell r="AA1898">
            <v>107320</v>
          </cell>
          <cell r="AB1898">
            <v>111893</v>
          </cell>
          <cell r="AC1898">
            <v>99688</v>
          </cell>
          <cell r="AD1898">
            <v>89448</v>
          </cell>
          <cell r="AE1898">
            <v>83695</v>
          </cell>
          <cell r="AF1898">
            <v>60992</v>
          </cell>
          <cell r="AG1898">
            <v>60958</v>
          </cell>
          <cell r="AH1898">
            <v>59376</v>
          </cell>
          <cell r="AI1898">
            <v>56886</v>
          </cell>
          <cell r="AJ1898">
            <v>57443</v>
          </cell>
          <cell r="AK1898">
            <v>47535</v>
          </cell>
          <cell r="AL1898">
            <v>56698</v>
          </cell>
          <cell r="AM1898">
            <v>45788</v>
          </cell>
          <cell r="AN1898">
            <v>14457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54800</v>
          </cell>
          <cell r="L1899">
            <v>694</v>
          </cell>
          <cell r="M1899">
            <v>4377</v>
          </cell>
          <cell r="N1899">
            <v>3402</v>
          </cell>
          <cell r="O1899">
            <v>3582</v>
          </cell>
          <cell r="P1899">
            <v>1619</v>
          </cell>
          <cell r="Q1899">
            <v>5234</v>
          </cell>
          <cell r="R1899">
            <v>1279</v>
          </cell>
          <cell r="S1899">
            <v>3506</v>
          </cell>
          <cell r="T1899">
            <v>3394</v>
          </cell>
          <cell r="U1899">
            <v>3491</v>
          </cell>
          <cell r="V1899">
            <v>1189</v>
          </cell>
          <cell r="W1899">
            <v>2442</v>
          </cell>
          <cell r="X1899">
            <v>2583</v>
          </cell>
          <cell r="Y1899">
            <v>678</v>
          </cell>
          <cell r="Z1899">
            <v>2419</v>
          </cell>
          <cell r="AA1899">
            <v>1614</v>
          </cell>
          <cell r="AB1899">
            <v>971</v>
          </cell>
          <cell r="AC1899">
            <v>968</v>
          </cell>
          <cell r="AD1899">
            <v>991</v>
          </cell>
          <cell r="AE1899">
            <v>1278</v>
          </cell>
          <cell r="AF1899">
            <v>5900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819239</v>
          </cell>
          <cell r="L1900">
            <v>22174</v>
          </cell>
          <cell r="M1900">
            <v>33229</v>
          </cell>
          <cell r="N1900">
            <v>37534</v>
          </cell>
          <cell r="O1900">
            <v>27061</v>
          </cell>
          <cell r="P1900">
            <v>30975</v>
          </cell>
          <cell r="Q1900">
            <v>27329</v>
          </cell>
          <cell r="R1900">
            <v>30155</v>
          </cell>
          <cell r="S1900">
            <v>46972</v>
          </cell>
          <cell r="T1900">
            <v>62744</v>
          </cell>
          <cell r="U1900">
            <v>46940</v>
          </cell>
          <cell r="V1900">
            <v>41649</v>
          </cell>
          <cell r="W1900">
            <v>34128</v>
          </cell>
          <cell r="X1900">
            <v>42152</v>
          </cell>
          <cell r="Y1900">
            <v>37836</v>
          </cell>
          <cell r="Z1900">
            <v>26268</v>
          </cell>
          <cell r="AA1900">
            <v>27331</v>
          </cell>
          <cell r="AB1900">
            <v>25106</v>
          </cell>
          <cell r="AC1900">
            <v>23594</v>
          </cell>
          <cell r="AD1900">
            <v>22148</v>
          </cell>
          <cell r="AE1900">
            <v>29947</v>
          </cell>
          <cell r="AF1900">
            <v>18023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14185</v>
          </cell>
          <cell r="AK1900">
            <v>17326</v>
          </cell>
          <cell r="AL1900">
            <v>19554</v>
          </cell>
          <cell r="AM1900">
            <v>21106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9912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807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1023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126211</v>
          </cell>
          <cell r="M1902">
            <v>8035</v>
          </cell>
          <cell r="N1902">
            <v>16012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20926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5517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145</v>
          </cell>
          <cell r="AI1902">
            <v>3667</v>
          </cell>
          <cell r="AJ1902">
            <v>307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32844</v>
          </cell>
          <cell r="L1903">
            <v>1121</v>
          </cell>
          <cell r="M1903">
            <v>617</v>
          </cell>
          <cell r="N1903">
            <v>2827</v>
          </cell>
          <cell r="P1903">
            <v>1047</v>
          </cell>
          <cell r="Q1903">
            <v>646</v>
          </cell>
          <cell r="R1903">
            <v>1106</v>
          </cell>
          <cell r="S1903">
            <v>2130</v>
          </cell>
          <cell r="T1903">
            <v>3868</v>
          </cell>
          <cell r="U1903">
            <v>3474</v>
          </cell>
          <cell r="V1903">
            <v>365</v>
          </cell>
          <cell r="W1903">
            <v>654</v>
          </cell>
          <cell r="X1903">
            <v>1948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1087</v>
          </cell>
          <cell r="AF1903">
            <v>383</v>
          </cell>
          <cell r="AG1903">
            <v>194</v>
          </cell>
          <cell r="AH1903">
            <v>914</v>
          </cell>
          <cell r="AI1903">
            <v>3581</v>
          </cell>
          <cell r="AJ1903">
            <v>372</v>
          </cell>
          <cell r="AK1903">
            <v>47</v>
          </cell>
          <cell r="AL1903">
            <v>605</v>
          </cell>
          <cell r="AM1903">
            <v>1550</v>
          </cell>
          <cell r="AN1903">
            <v>1193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183</v>
          </cell>
          <cell r="U1906">
            <v>183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44</v>
          </cell>
          <cell r="R1907">
            <v>44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172</v>
          </cell>
          <cell r="X1914">
            <v>172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23</v>
          </cell>
          <cell r="T1916">
            <v>23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591</v>
          </cell>
          <cell r="P1918">
            <v>18</v>
          </cell>
          <cell r="R1918">
            <v>108</v>
          </cell>
          <cell r="S1918">
            <v>465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3663441</v>
          </cell>
          <cell r="L1922">
            <v>118122</v>
          </cell>
          <cell r="M1922">
            <v>251003</v>
          </cell>
          <cell r="N1922">
            <v>225715</v>
          </cell>
          <cell r="O1922">
            <v>232214</v>
          </cell>
          <cell r="P1922">
            <v>221450</v>
          </cell>
          <cell r="Q1922">
            <v>237737</v>
          </cell>
          <cell r="R1922">
            <v>242163</v>
          </cell>
          <cell r="S1922">
            <v>220635</v>
          </cell>
          <cell r="T1922">
            <v>203798</v>
          </cell>
          <cell r="U1922">
            <v>210984</v>
          </cell>
          <cell r="V1922">
            <v>167385</v>
          </cell>
          <cell r="W1922">
            <v>130552</v>
          </cell>
          <cell r="X1922">
            <v>128318</v>
          </cell>
          <cell r="Y1922">
            <v>126922</v>
          </cell>
          <cell r="Z1922">
            <v>117736</v>
          </cell>
          <cell r="AA1922">
            <v>119114</v>
          </cell>
          <cell r="AB1922">
            <v>105081</v>
          </cell>
          <cell r="AC1922">
            <v>97867</v>
          </cell>
          <cell r="AD1922">
            <v>79718</v>
          </cell>
          <cell r="AE1922">
            <v>69128</v>
          </cell>
          <cell r="AF1922">
            <v>58682</v>
          </cell>
          <cell r="AG1922">
            <v>47857</v>
          </cell>
          <cell r="AH1922">
            <v>44108</v>
          </cell>
          <cell r="AI1922">
            <v>40541</v>
          </cell>
          <cell r="AJ1922">
            <v>40040</v>
          </cell>
          <cell r="AK1922">
            <v>45164</v>
          </cell>
          <cell r="AL1922">
            <v>39521</v>
          </cell>
          <cell r="AM1922">
            <v>31978</v>
          </cell>
          <cell r="AN1922">
            <v>9908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191127</v>
          </cell>
          <cell r="L1923">
            <v>8049</v>
          </cell>
          <cell r="M1923">
            <v>10801</v>
          </cell>
          <cell r="N1923">
            <v>16764</v>
          </cell>
          <cell r="O1923">
            <v>15956</v>
          </cell>
          <cell r="P1923">
            <v>9847</v>
          </cell>
          <cell r="Q1923">
            <v>9365</v>
          </cell>
          <cell r="R1923">
            <v>12779</v>
          </cell>
          <cell r="S1923">
            <v>20799</v>
          </cell>
          <cell r="T1923">
            <v>9573</v>
          </cell>
          <cell r="U1923">
            <v>7659</v>
          </cell>
          <cell r="V1923">
            <v>5500</v>
          </cell>
          <cell r="W1923">
            <v>5965</v>
          </cell>
          <cell r="X1923">
            <v>6028</v>
          </cell>
          <cell r="Y1923">
            <v>7001</v>
          </cell>
          <cell r="Z1923">
            <v>7023</v>
          </cell>
          <cell r="AA1923">
            <v>4835</v>
          </cell>
          <cell r="AB1923">
            <v>3426</v>
          </cell>
          <cell r="AC1923">
            <v>5373</v>
          </cell>
          <cell r="AD1923">
            <v>4541</v>
          </cell>
          <cell r="AE1923">
            <v>3981</v>
          </cell>
          <cell r="AF1923">
            <v>2336</v>
          </cell>
          <cell r="AG1923">
            <v>1623</v>
          </cell>
          <cell r="AH1923">
            <v>2583</v>
          </cell>
          <cell r="AI1923">
            <v>2022</v>
          </cell>
          <cell r="AJ1923">
            <v>2444</v>
          </cell>
          <cell r="AK1923">
            <v>823</v>
          </cell>
          <cell r="AL1923">
            <v>1246</v>
          </cell>
          <cell r="AM1923">
            <v>1999</v>
          </cell>
          <cell r="AN1923">
            <v>786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927338</v>
          </cell>
          <cell r="L1924">
            <v>16216</v>
          </cell>
          <cell r="M1924">
            <v>37066</v>
          </cell>
          <cell r="N1924">
            <v>42267</v>
          </cell>
          <cell r="O1924">
            <v>35036</v>
          </cell>
          <cell r="P1924">
            <v>33241</v>
          </cell>
          <cell r="Q1924">
            <v>46239</v>
          </cell>
          <cell r="R1924">
            <v>52188</v>
          </cell>
          <cell r="S1924">
            <v>54372</v>
          </cell>
          <cell r="T1924">
            <v>57894</v>
          </cell>
          <cell r="U1924">
            <v>52277</v>
          </cell>
          <cell r="V1924">
            <v>41816</v>
          </cell>
          <cell r="W1924">
            <v>38716</v>
          </cell>
          <cell r="X1924">
            <v>54079</v>
          </cell>
          <cell r="Y1924">
            <v>44870</v>
          </cell>
          <cell r="Z1924">
            <v>37662</v>
          </cell>
          <cell r="AA1924">
            <v>44301</v>
          </cell>
          <cell r="AB1924">
            <v>26696</v>
          </cell>
          <cell r="AC1924">
            <v>31935</v>
          </cell>
          <cell r="AD1924">
            <v>23430</v>
          </cell>
          <cell r="AE1924">
            <v>17379</v>
          </cell>
          <cell r="AF1924">
            <v>19473</v>
          </cell>
          <cell r="AG1924">
            <v>21465</v>
          </cell>
          <cell r="AH1924">
            <v>14888</v>
          </cell>
          <cell r="AI1924">
            <v>15788</v>
          </cell>
          <cell r="AJ1924">
            <v>12952</v>
          </cell>
          <cell r="AK1924">
            <v>18280</v>
          </cell>
          <cell r="AL1924">
            <v>15335</v>
          </cell>
          <cell r="AM1924">
            <v>17630</v>
          </cell>
          <cell r="AN1924">
            <v>3847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10468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169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635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60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356548</v>
          </cell>
          <cell r="L1926">
            <v>913</v>
          </cell>
          <cell r="M1926">
            <v>9042</v>
          </cell>
          <cell r="N1926">
            <v>14801</v>
          </cell>
          <cell r="O1926">
            <v>11583</v>
          </cell>
          <cell r="P1926">
            <v>44165</v>
          </cell>
          <cell r="Q1926">
            <v>21320</v>
          </cell>
          <cell r="R1926">
            <v>60939</v>
          </cell>
          <cell r="S1926">
            <v>17866</v>
          </cell>
          <cell r="T1926">
            <v>16044</v>
          </cell>
          <cell r="U1926">
            <v>8769</v>
          </cell>
          <cell r="V1926">
            <v>4934</v>
          </cell>
          <cell r="W1926">
            <v>26928</v>
          </cell>
          <cell r="X1926">
            <v>8290</v>
          </cell>
          <cell r="Y1926">
            <v>8909</v>
          </cell>
          <cell r="Z1926">
            <v>596</v>
          </cell>
          <cell r="AA1926">
            <v>12642</v>
          </cell>
          <cell r="AB1926">
            <v>10062</v>
          </cell>
          <cell r="AD1926">
            <v>2595</v>
          </cell>
          <cell r="AE1926">
            <v>1798</v>
          </cell>
          <cell r="AF1926">
            <v>8580</v>
          </cell>
          <cell r="AG1926">
            <v>30874</v>
          </cell>
          <cell r="AH1926">
            <v>9108</v>
          </cell>
          <cell r="AI1926">
            <v>6334</v>
          </cell>
          <cell r="AJ1926">
            <v>937</v>
          </cell>
          <cell r="AK1926">
            <v>5181</v>
          </cell>
          <cell r="AL1926">
            <v>138</v>
          </cell>
          <cell r="AM1926">
            <v>3262</v>
          </cell>
          <cell r="AN1926">
            <v>3753</v>
          </cell>
          <cell r="AO1926">
            <v>6185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58487</v>
          </cell>
          <cell r="L1927">
            <v>312</v>
          </cell>
          <cell r="M1927">
            <v>4602</v>
          </cell>
          <cell r="N1927">
            <v>2662</v>
          </cell>
          <cell r="O1927">
            <v>6883</v>
          </cell>
          <cell r="P1927">
            <v>1292</v>
          </cell>
          <cell r="Q1927">
            <v>1390</v>
          </cell>
          <cell r="R1927">
            <v>3583</v>
          </cell>
          <cell r="S1927">
            <v>2432</v>
          </cell>
          <cell r="T1927">
            <v>1905</v>
          </cell>
          <cell r="U1927">
            <v>2500</v>
          </cell>
          <cell r="V1927">
            <v>3825</v>
          </cell>
          <cell r="W1927">
            <v>1754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8895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24</v>
          </cell>
          <cell r="R1928">
            <v>24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261</v>
          </cell>
          <cell r="M1929">
            <v>20</v>
          </cell>
          <cell r="V1929">
            <v>241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401</v>
          </cell>
          <cell r="L1930">
            <v>129</v>
          </cell>
          <cell r="M1930">
            <v>185</v>
          </cell>
          <cell r="N1930">
            <v>87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190</v>
          </cell>
          <cell r="L1931">
            <v>85</v>
          </cell>
          <cell r="M1931">
            <v>71</v>
          </cell>
          <cell r="N1931">
            <v>15</v>
          </cell>
          <cell r="U1931">
            <v>19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370</v>
          </cell>
          <cell r="M1933">
            <v>127</v>
          </cell>
          <cell r="N1933">
            <v>95</v>
          </cell>
          <cell r="O1933">
            <v>148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113</v>
          </cell>
          <cell r="R1940">
            <v>24</v>
          </cell>
          <cell r="V1940">
            <v>89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635</v>
          </cell>
          <cell r="N1941">
            <v>329</v>
          </cell>
          <cell r="V1941">
            <v>295</v>
          </cell>
          <cell r="Z1941">
            <v>11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385</v>
          </cell>
          <cell r="P1942">
            <v>186</v>
          </cell>
          <cell r="R1942">
            <v>90</v>
          </cell>
          <cell r="V1942">
            <v>109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2325490</v>
          </cell>
          <cell r="L1946">
            <v>85133</v>
          </cell>
          <cell r="M1946">
            <v>165297</v>
          </cell>
          <cell r="N1946">
            <v>146328</v>
          </cell>
          <cell r="O1946">
            <v>151461</v>
          </cell>
          <cell r="P1946">
            <v>128153</v>
          </cell>
          <cell r="Q1946">
            <v>99442</v>
          </cell>
          <cell r="R1946">
            <v>141015</v>
          </cell>
          <cell r="S1946">
            <v>124732</v>
          </cell>
          <cell r="T1946">
            <v>132351</v>
          </cell>
          <cell r="U1946">
            <v>129408</v>
          </cell>
          <cell r="V1946">
            <v>105181</v>
          </cell>
          <cell r="W1946">
            <v>96420</v>
          </cell>
          <cell r="X1946">
            <v>99474</v>
          </cell>
          <cell r="Y1946">
            <v>94279</v>
          </cell>
          <cell r="Z1946">
            <v>87561</v>
          </cell>
          <cell r="AA1946">
            <v>81390</v>
          </cell>
          <cell r="AB1946">
            <v>59216</v>
          </cell>
          <cell r="AC1946">
            <v>61210</v>
          </cell>
          <cell r="AD1946">
            <v>59508</v>
          </cell>
          <cell r="AE1946">
            <v>46617</v>
          </cell>
          <cell r="AF1946">
            <v>42112</v>
          </cell>
          <cell r="AG1946">
            <v>34812</v>
          </cell>
          <cell r="AH1946">
            <v>27192</v>
          </cell>
          <cell r="AI1946">
            <v>28090</v>
          </cell>
          <cell r="AJ1946">
            <v>24130</v>
          </cell>
          <cell r="AK1946">
            <v>26512</v>
          </cell>
          <cell r="AL1946">
            <v>25518</v>
          </cell>
          <cell r="AM1946">
            <v>18534</v>
          </cell>
          <cell r="AN1946">
            <v>4414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102076</v>
          </cell>
          <cell r="L1947">
            <v>4046</v>
          </cell>
          <cell r="M1947">
            <v>7768</v>
          </cell>
          <cell r="N1947">
            <v>5765</v>
          </cell>
          <cell r="O1947">
            <v>4949</v>
          </cell>
          <cell r="P1947">
            <v>5816</v>
          </cell>
          <cell r="Q1947">
            <v>3694</v>
          </cell>
          <cell r="R1947">
            <v>6127</v>
          </cell>
          <cell r="S1947">
            <v>4644</v>
          </cell>
          <cell r="T1947">
            <v>7080</v>
          </cell>
          <cell r="U1947">
            <v>7241</v>
          </cell>
          <cell r="V1947">
            <v>3836</v>
          </cell>
          <cell r="W1947">
            <v>4243</v>
          </cell>
          <cell r="X1947">
            <v>4676</v>
          </cell>
          <cell r="Y1947">
            <v>4178</v>
          </cell>
          <cell r="Z1947">
            <v>5339</v>
          </cell>
          <cell r="AA1947">
            <v>2431</v>
          </cell>
          <cell r="AB1947">
            <v>1904</v>
          </cell>
          <cell r="AC1947">
            <v>4101</v>
          </cell>
          <cell r="AD1947">
            <v>2139</v>
          </cell>
          <cell r="AE1947">
            <v>1966</v>
          </cell>
          <cell r="AF1947">
            <v>1149</v>
          </cell>
          <cell r="AG1947">
            <v>1020</v>
          </cell>
          <cell r="AH1947">
            <v>425</v>
          </cell>
          <cell r="AI1947">
            <v>975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602881</v>
          </cell>
          <cell r="L1948">
            <v>17237</v>
          </cell>
          <cell r="M1948">
            <v>24430</v>
          </cell>
          <cell r="N1948">
            <v>25201</v>
          </cell>
          <cell r="O1948">
            <v>29531</v>
          </cell>
          <cell r="P1948">
            <v>25139</v>
          </cell>
          <cell r="Q1948">
            <v>22880</v>
          </cell>
          <cell r="R1948">
            <v>31187</v>
          </cell>
          <cell r="S1948">
            <v>33438</v>
          </cell>
          <cell r="T1948">
            <v>36867</v>
          </cell>
          <cell r="U1948">
            <v>34737</v>
          </cell>
          <cell r="V1948">
            <v>32557</v>
          </cell>
          <cell r="W1948">
            <v>31219</v>
          </cell>
          <cell r="X1948">
            <v>33972</v>
          </cell>
          <cell r="Y1948">
            <v>27545</v>
          </cell>
          <cell r="Z1948">
            <v>24465</v>
          </cell>
          <cell r="AA1948">
            <v>21165</v>
          </cell>
          <cell r="AB1948">
            <v>20511</v>
          </cell>
          <cell r="AC1948">
            <v>20232</v>
          </cell>
          <cell r="AD1948">
            <v>17938</v>
          </cell>
          <cell r="AE1948">
            <v>14956</v>
          </cell>
          <cell r="AF1948">
            <v>10925</v>
          </cell>
          <cell r="AG1948">
            <v>14178</v>
          </cell>
          <cell r="AH1948">
            <v>7923</v>
          </cell>
          <cell r="AI1948">
            <v>8765</v>
          </cell>
          <cell r="AJ1948">
            <v>7739</v>
          </cell>
          <cell r="AK1948">
            <v>10117</v>
          </cell>
          <cell r="AL1948">
            <v>8581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244533</v>
          </cell>
          <cell r="L1950">
            <v>167</v>
          </cell>
          <cell r="M1950">
            <v>23966</v>
          </cell>
          <cell r="N1950">
            <v>14855</v>
          </cell>
          <cell r="O1950">
            <v>6363</v>
          </cell>
          <cell r="P1950">
            <v>34211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6268</v>
          </cell>
          <cell r="W1950">
            <v>14684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6394</v>
          </cell>
          <cell r="AD1950">
            <v>7619</v>
          </cell>
          <cell r="AE1950">
            <v>4669</v>
          </cell>
          <cell r="AF1950">
            <v>1863</v>
          </cell>
          <cell r="AG1950">
            <v>8960</v>
          </cell>
          <cell r="AH1950">
            <v>5133</v>
          </cell>
          <cell r="AJ1950">
            <v>2924</v>
          </cell>
          <cell r="AK1950">
            <v>4758</v>
          </cell>
          <cell r="AL1950">
            <v>6290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21955</v>
          </cell>
          <cell r="L1951">
            <v>379</v>
          </cell>
          <cell r="M1951">
            <v>1244</v>
          </cell>
          <cell r="N1951">
            <v>474</v>
          </cell>
          <cell r="O1951">
            <v>1003</v>
          </cell>
          <cell r="P1951">
            <v>1017</v>
          </cell>
          <cell r="Q1951">
            <v>299</v>
          </cell>
          <cell r="R1951">
            <v>1476</v>
          </cell>
          <cell r="S1951">
            <v>772</v>
          </cell>
          <cell r="T1951">
            <v>1079</v>
          </cell>
          <cell r="U1951">
            <v>968</v>
          </cell>
          <cell r="V1951">
            <v>863</v>
          </cell>
          <cell r="W1951">
            <v>745</v>
          </cell>
          <cell r="X1951">
            <v>771</v>
          </cell>
          <cell r="Y1951">
            <v>1109</v>
          </cell>
          <cell r="Z1951">
            <v>74</v>
          </cell>
          <cell r="AA1951">
            <v>4357</v>
          </cell>
          <cell r="AB1951">
            <v>96</v>
          </cell>
          <cell r="AC1951">
            <v>613</v>
          </cell>
          <cell r="AD1951">
            <v>115</v>
          </cell>
          <cell r="AE1951">
            <v>282</v>
          </cell>
          <cell r="AF1951">
            <v>3047</v>
          </cell>
          <cell r="AG1951">
            <v>195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90</v>
          </cell>
          <cell r="S1954">
            <v>90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22</v>
          </cell>
          <cell r="S1955">
            <v>22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18</v>
          </cell>
          <cell r="AA1963">
            <v>18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38</v>
          </cell>
          <cell r="M1965">
            <v>38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172</v>
          </cell>
          <cell r="L1966">
            <v>172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1325097</v>
          </cell>
          <cell r="L1970">
            <v>22476</v>
          </cell>
          <cell r="M1970">
            <v>69826</v>
          </cell>
          <cell r="N1970">
            <v>57785</v>
          </cell>
          <cell r="O1970">
            <v>49937</v>
          </cell>
          <cell r="P1970">
            <v>60014</v>
          </cell>
          <cell r="Q1970">
            <v>65481</v>
          </cell>
          <cell r="R1970">
            <v>70833</v>
          </cell>
          <cell r="S1970">
            <v>84289</v>
          </cell>
          <cell r="T1970">
            <v>81822</v>
          </cell>
          <cell r="U1970">
            <v>74137</v>
          </cell>
          <cell r="V1970">
            <v>59535</v>
          </cell>
          <cell r="W1970">
            <v>54605</v>
          </cell>
          <cell r="X1970">
            <v>64736</v>
          </cell>
          <cell r="Y1970">
            <v>48708</v>
          </cell>
          <cell r="Z1970">
            <v>48400</v>
          </cell>
          <cell r="AA1970">
            <v>47398</v>
          </cell>
          <cell r="AB1970">
            <v>42378</v>
          </cell>
          <cell r="AC1970">
            <v>41062</v>
          </cell>
          <cell r="AD1970">
            <v>39887</v>
          </cell>
          <cell r="AE1970">
            <v>31380</v>
          </cell>
          <cell r="AF1970">
            <v>30085</v>
          </cell>
          <cell r="AG1970">
            <v>24404</v>
          </cell>
          <cell r="AH1970">
            <v>22917</v>
          </cell>
          <cell r="AI1970">
            <v>20531</v>
          </cell>
          <cell r="AJ1970">
            <v>20634</v>
          </cell>
          <cell r="AK1970">
            <v>28089</v>
          </cell>
          <cell r="AL1970">
            <v>29901</v>
          </cell>
          <cell r="AM1970">
            <v>23972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58260</v>
          </cell>
          <cell r="L1971">
            <v>2615</v>
          </cell>
          <cell r="M1971">
            <v>5162</v>
          </cell>
          <cell r="N1971">
            <v>5746</v>
          </cell>
          <cell r="O1971">
            <v>2981</v>
          </cell>
          <cell r="P1971">
            <v>4709</v>
          </cell>
          <cell r="Q1971">
            <v>6464</v>
          </cell>
          <cell r="R1971">
            <v>2309</v>
          </cell>
          <cell r="S1971">
            <v>4296</v>
          </cell>
          <cell r="T1971">
            <v>4097</v>
          </cell>
          <cell r="U1971">
            <v>3939</v>
          </cell>
          <cell r="V1971">
            <v>932</v>
          </cell>
          <cell r="W1971">
            <v>1872</v>
          </cell>
          <cell r="X1971">
            <v>2633</v>
          </cell>
          <cell r="Y1971">
            <v>1865</v>
          </cell>
          <cell r="Z1971">
            <v>1223</v>
          </cell>
          <cell r="AA1971">
            <v>1865</v>
          </cell>
          <cell r="AB1971">
            <v>636</v>
          </cell>
          <cell r="AC1971">
            <v>690</v>
          </cell>
          <cell r="AD1971">
            <v>1205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118</v>
          </cell>
          <cell r="AK1971">
            <v>315</v>
          </cell>
          <cell r="AL1971">
            <v>137</v>
          </cell>
          <cell r="AM1971">
            <v>573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612615</v>
          </cell>
          <cell r="L1972">
            <v>15438</v>
          </cell>
          <cell r="M1972">
            <v>33091</v>
          </cell>
          <cell r="N1972">
            <v>30642</v>
          </cell>
          <cell r="O1972">
            <v>22480</v>
          </cell>
          <cell r="P1972">
            <v>28595</v>
          </cell>
          <cell r="Q1972">
            <v>31488</v>
          </cell>
          <cell r="R1972">
            <v>37647</v>
          </cell>
          <cell r="S1972">
            <v>44538</v>
          </cell>
          <cell r="T1972">
            <v>44440</v>
          </cell>
          <cell r="U1972">
            <v>41033</v>
          </cell>
          <cell r="V1972">
            <v>29722</v>
          </cell>
          <cell r="W1972">
            <v>31158</v>
          </cell>
          <cell r="X1972">
            <v>31467</v>
          </cell>
          <cell r="Y1972">
            <v>25365</v>
          </cell>
          <cell r="Z1972">
            <v>25441</v>
          </cell>
          <cell r="AA1972">
            <v>20097</v>
          </cell>
          <cell r="AB1972">
            <v>17627</v>
          </cell>
          <cell r="AC1972">
            <v>17654</v>
          </cell>
          <cell r="AD1972">
            <v>13787</v>
          </cell>
          <cell r="AE1972">
            <v>13362</v>
          </cell>
          <cell r="AF1972">
            <v>6339</v>
          </cell>
          <cell r="AG1972">
            <v>6730</v>
          </cell>
          <cell r="AH1972">
            <v>8352</v>
          </cell>
          <cell r="AI1972">
            <v>6055</v>
          </cell>
          <cell r="AJ1972">
            <v>6092</v>
          </cell>
          <cell r="AK1972">
            <v>7440</v>
          </cell>
          <cell r="AL1972">
            <v>8205</v>
          </cell>
          <cell r="AM1972">
            <v>7031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126438</v>
          </cell>
          <cell r="M1974">
            <v>6047</v>
          </cell>
          <cell r="N1974">
            <v>11841</v>
          </cell>
          <cell r="O1974">
            <v>4217</v>
          </cell>
          <cell r="P1974">
            <v>6111</v>
          </cell>
          <cell r="Q1974">
            <v>8062</v>
          </cell>
          <cell r="R1974">
            <v>9917</v>
          </cell>
          <cell r="S1974">
            <v>8495</v>
          </cell>
          <cell r="T1974">
            <v>8175</v>
          </cell>
          <cell r="U1974">
            <v>7751</v>
          </cell>
          <cell r="V1974">
            <v>12125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8289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9561</v>
          </cell>
          <cell r="L1975">
            <v>356</v>
          </cell>
          <cell r="M1975">
            <v>443</v>
          </cell>
          <cell r="N1975">
            <v>1281</v>
          </cell>
          <cell r="O1975">
            <v>297</v>
          </cell>
          <cell r="P1975">
            <v>210</v>
          </cell>
          <cell r="Q1975">
            <v>1253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250</v>
          </cell>
          <cell r="AC1975">
            <v>41</v>
          </cell>
          <cell r="AD1975">
            <v>139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140</v>
          </cell>
          <cell r="Q1977">
            <v>140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121</v>
          </cell>
          <cell r="N1978">
            <v>30</v>
          </cell>
          <cell r="O1978">
            <v>42</v>
          </cell>
          <cell r="P1978">
            <v>49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60</v>
          </cell>
          <cell r="O1981">
            <v>25</v>
          </cell>
          <cell r="R1981">
            <v>11</v>
          </cell>
          <cell r="S1981">
            <v>24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60</v>
          </cell>
          <cell r="S1988">
            <v>60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50</v>
          </cell>
          <cell r="U1990">
            <v>50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2083504</v>
          </cell>
          <cell r="L1994">
            <v>41002</v>
          </cell>
          <cell r="M1994">
            <v>114861</v>
          </cell>
          <cell r="N1994">
            <v>103690</v>
          </cell>
          <cell r="O1994">
            <v>101410</v>
          </cell>
          <cell r="P1994">
            <v>112088</v>
          </cell>
          <cell r="Q1994">
            <v>123356</v>
          </cell>
          <cell r="R1994">
            <v>125425</v>
          </cell>
          <cell r="S1994">
            <v>128905</v>
          </cell>
          <cell r="T1994">
            <v>119404</v>
          </cell>
          <cell r="U1994">
            <v>130649</v>
          </cell>
          <cell r="V1994">
            <v>92447</v>
          </cell>
          <cell r="W1994">
            <v>85774</v>
          </cell>
          <cell r="X1994">
            <v>86657</v>
          </cell>
          <cell r="Y1994">
            <v>79129</v>
          </cell>
          <cell r="Z1994">
            <v>78656</v>
          </cell>
          <cell r="AA1994">
            <v>72846</v>
          </cell>
          <cell r="AB1994">
            <v>62357</v>
          </cell>
          <cell r="AC1994">
            <v>60991</v>
          </cell>
          <cell r="AD1994">
            <v>52757</v>
          </cell>
          <cell r="AE1994">
            <v>47751</v>
          </cell>
          <cell r="AF1994">
            <v>37481</v>
          </cell>
          <cell r="AG1994">
            <v>36719</v>
          </cell>
          <cell r="AH1994">
            <v>31227</v>
          </cell>
          <cell r="AI1994">
            <v>31374</v>
          </cell>
          <cell r="AJ1994">
            <v>27075</v>
          </cell>
          <cell r="AK1994">
            <v>37063</v>
          </cell>
          <cell r="AL1994">
            <v>31864</v>
          </cell>
          <cell r="AM1994">
            <v>22708</v>
          </cell>
          <cell r="AN1994">
            <v>7838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46172</v>
          </cell>
          <cell r="L1995">
            <v>2093</v>
          </cell>
          <cell r="M1995">
            <v>4033</v>
          </cell>
          <cell r="N1995">
            <v>3310</v>
          </cell>
          <cell r="O1995">
            <v>2401</v>
          </cell>
          <cell r="P1995">
            <v>2746</v>
          </cell>
          <cell r="Q1995">
            <v>1756</v>
          </cell>
          <cell r="R1995">
            <v>3986</v>
          </cell>
          <cell r="S1995">
            <v>3245</v>
          </cell>
          <cell r="T1995">
            <v>2956</v>
          </cell>
          <cell r="U1995">
            <v>1163</v>
          </cell>
          <cell r="V1995">
            <v>2394</v>
          </cell>
          <cell r="W1995">
            <v>1851</v>
          </cell>
          <cell r="X1995">
            <v>2232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741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525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523337</v>
          </cell>
          <cell r="L1996">
            <v>12873</v>
          </cell>
          <cell r="M1996">
            <v>22303</v>
          </cell>
          <cell r="N1996">
            <v>15790</v>
          </cell>
          <cell r="O1996">
            <v>19731</v>
          </cell>
          <cell r="P1996">
            <v>20103</v>
          </cell>
          <cell r="Q1996">
            <v>29190</v>
          </cell>
          <cell r="R1996">
            <v>32086</v>
          </cell>
          <cell r="S1996">
            <v>37582</v>
          </cell>
          <cell r="T1996">
            <v>32640</v>
          </cell>
          <cell r="U1996">
            <v>38190</v>
          </cell>
          <cell r="V1996">
            <v>26331</v>
          </cell>
          <cell r="W1996">
            <v>19405</v>
          </cell>
          <cell r="X1996">
            <v>22242</v>
          </cell>
          <cell r="Y1996">
            <v>20223</v>
          </cell>
          <cell r="Z1996">
            <v>15443</v>
          </cell>
          <cell r="AA1996">
            <v>13376</v>
          </cell>
          <cell r="AB1996">
            <v>12951</v>
          </cell>
          <cell r="AC1996">
            <v>16462</v>
          </cell>
          <cell r="AD1996">
            <v>18012</v>
          </cell>
          <cell r="AE1996">
            <v>12362</v>
          </cell>
          <cell r="AF1996">
            <v>14743</v>
          </cell>
          <cell r="AG1996">
            <v>11628</v>
          </cell>
          <cell r="AH1996">
            <v>9248</v>
          </cell>
          <cell r="AI1996">
            <v>7065</v>
          </cell>
          <cell r="AJ1996">
            <v>8258</v>
          </cell>
          <cell r="AK1996">
            <v>11710</v>
          </cell>
          <cell r="AL1996">
            <v>10855</v>
          </cell>
          <cell r="AM1996">
            <v>10901</v>
          </cell>
          <cell r="AN1996">
            <v>1634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3023</v>
          </cell>
          <cell r="M1997">
            <v>1063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119179</v>
          </cell>
          <cell r="L1998">
            <v>1005</v>
          </cell>
          <cell r="M1998">
            <v>6473</v>
          </cell>
          <cell r="N1998">
            <v>8984</v>
          </cell>
          <cell r="O1998">
            <v>12821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22661</v>
          </cell>
          <cell r="L1999">
            <v>237</v>
          </cell>
          <cell r="M1999">
            <v>680</v>
          </cell>
          <cell r="N1999">
            <v>2557</v>
          </cell>
          <cell r="O1999">
            <v>1522</v>
          </cell>
          <cell r="P1999">
            <v>1014</v>
          </cell>
          <cell r="Q1999">
            <v>605</v>
          </cell>
          <cell r="T1999">
            <v>2197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1106</v>
          </cell>
          <cell r="AD1999">
            <v>95</v>
          </cell>
          <cell r="AG1999">
            <v>240</v>
          </cell>
          <cell r="AI1999">
            <v>173</v>
          </cell>
          <cell r="AK1999">
            <v>2017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67</v>
          </cell>
          <cell r="U2002">
            <v>67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319</v>
          </cell>
          <cell r="M2003">
            <v>22</v>
          </cell>
          <cell r="Q2003">
            <v>152</v>
          </cell>
          <cell r="R2003">
            <v>23</v>
          </cell>
          <cell r="S2003">
            <v>110</v>
          </cell>
          <cell r="AF2003">
            <v>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92</v>
          </cell>
          <cell r="M2005">
            <v>51</v>
          </cell>
          <cell r="Q2005">
            <v>19</v>
          </cell>
          <cell r="AB2005">
            <v>22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94</v>
          </cell>
          <cell r="Q2010">
            <v>94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396</v>
          </cell>
          <cell r="S2011">
            <v>135</v>
          </cell>
          <cell r="U2011">
            <v>33</v>
          </cell>
          <cell r="AD2011">
            <v>228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21</v>
          </cell>
          <cell r="M2012">
            <v>21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1627250</v>
          </cell>
          <cell r="L2018">
            <v>50043</v>
          </cell>
          <cell r="M2018">
            <v>103223</v>
          </cell>
          <cell r="N2018">
            <v>89855</v>
          </cell>
          <cell r="O2018">
            <v>87372</v>
          </cell>
          <cell r="P2018">
            <v>93706</v>
          </cell>
          <cell r="Q2018">
            <v>92800</v>
          </cell>
          <cell r="R2018">
            <v>103328</v>
          </cell>
          <cell r="S2018">
            <v>84186</v>
          </cell>
          <cell r="T2018">
            <v>100356</v>
          </cell>
          <cell r="U2018">
            <v>86189</v>
          </cell>
          <cell r="V2018">
            <v>74609</v>
          </cell>
          <cell r="W2018">
            <v>74579</v>
          </cell>
          <cell r="X2018">
            <v>64816</v>
          </cell>
          <cell r="Y2018">
            <v>59532</v>
          </cell>
          <cell r="Z2018">
            <v>55662</v>
          </cell>
          <cell r="AA2018">
            <v>53187</v>
          </cell>
          <cell r="AB2018">
            <v>51156</v>
          </cell>
          <cell r="AC2018">
            <v>45283</v>
          </cell>
          <cell r="AD2018">
            <v>44739</v>
          </cell>
          <cell r="AE2018">
            <v>35912</v>
          </cell>
          <cell r="AF2018">
            <v>28000</v>
          </cell>
          <cell r="AG2018">
            <v>21345</v>
          </cell>
          <cell r="AH2018">
            <v>23733</v>
          </cell>
          <cell r="AI2018">
            <v>20006</v>
          </cell>
          <cell r="AJ2018">
            <v>20374</v>
          </cell>
          <cell r="AK2018">
            <v>20384</v>
          </cell>
          <cell r="AL2018">
            <v>20524</v>
          </cell>
          <cell r="AM2018">
            <v>15922</v>
          </cell>
          <cell r="AN2018">
            <v>6291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69331</v>
          </cell>
          <cell r="L2019">
            <v>3235</v>
          </cell>
          <cell r="M2019">
            <v>8787</v>
          </cell>
          <cell r="N2019">
            <v>6363</v>
          </cell>
          <cell r="O2019">
            <v>4511</v>
          </cell>
          <cell r="P2019">
            <v>4078</v>
          </cell>
          <cell r="Q2019">
            <v>4195</v>
          </cell>
          <cell r="R2019">
            <v>4633</v>
          </cell>
          <cell r="S2019">
            <v>4209</v>
          </cell>
          <cell r="T2019">
            <v>2622</v>
          </cell>
          <cell r="U2019">
            <v>3929</v>
          </cell>
          <cell r="V2019">
            <v>2651</v>
          </cell>
          <cell r="W2019">
            <v>1353</v>
          </cell>
          <cell r="X2019">
            <v>1724</v>
          </cell>
          <cell r="Y2019">
            <v>1218</v>
          </cell>
          <cell r="Z2019">
            <v>1891</v>
          </cell>
          <cell r="AA2019">
            <v>1800</v>
          </cell>
          <cell r="AB2019">
            <v>1590</v>
          </cell>
          <cell r="AC2019">
            <v>1503</v>
          </cell>
          <cell r="AD2019">
            <v>1144</v>
          </cell>
          <cell r="AE2019">
            <v>2201</v>
          </cell>
          <cell r="AF2019">
            <v>1164</v>
          </cell>
          <cell r="AG2019">
            <v>822</v>
          </cell>
          <cell r="AH2019">
            <v>1280</v>
          </cell>
          <cell r="AI2019">
            <v>1048</v>
          </cell>
          <cell r="AJ2019">
            <v>299</v>
          </cell>
          <cell r="AK2019">
            <v>348</v>
          </cell>
          <cell r="AL2019">
            <v>440</v>
          </cell>
          <cell r="AM2019">
            <v>293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484595</v>
          </cell>
          <cell r="L2020">
            <v>18031</v>
          </cell>
          <cell r="M2020">
            <v>36840</v>
          </cell>
          <cell r="N2020">
            <v>26625</v>
          </cell>
          <cell r="O2020">
            <v>19494</v>
          </cell>
          <cell r="P2020">
            <v>20214</v>
          </cell>
          <cell r="Q2020">
            <v>27276</v>
          </cell>
          <cell r="R2020">
            <v>20383</v>
          </cell>
          <cell r="S2020">
            <v>20180</v>
          </cell>
          <cell r="T2020">
            <v>23190</v>
          </cell>
          <cell r="U2020">
            <v>25500</v>
          </cell>
          <cell r="V2020">
            <v>17239</v>
          </cell>
          <cell r="W2020">
            <v>20831</v>
          </cell>
          <cell r="X2020">
            <v>22514</v>
          </cell>
          <cell r="Y2020">
            <v>23869</v>
          </cell>
          <cell r="Z2020">
            <v>17840</v>
          </cell>
          <cell r="AA2020">
            <v>21730</v>
          </cell>
          <cell r="AB2020">
            <v>18323</v>
          </cell>
          <cell r="AC2020">
            <v>15471</v>
          </cell>
          <cell r="AD2020">
            <v>13472</v>
          </cell>
          <cell r="AE2020">
            <v>12833</v>
          </cell>
          <cell r="AF2020">
            <v>7710</v>
          </cell>
          <cell r="AG2020">
            <v>7573</v>
          </cell>
          <cell r="AH2020">
            <v>9368</v>
          </cell>
          <cell r="AI2020">
            <v>6307</v>
          </cell>
          <cell r="AJ2020">
            <v>7216</v>
          </cell>
          <cell r="AK2020">
            <v>9613</v>
          </cell>
          <cell r="AL2020">
            <v>5261</v>
          </cell>
          <cell r="AM2020">
            <v>7080</v>
          </cell>
          <cell r="AN2020">
            <v>2612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7271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308</v>
          </cell>
          <cell r="Q2021">
            <v>500</v>
          </cell>
          <cell r="R2021">
            <v>179</v>
          </cell>
          <cell r="S2021">
            <v>1087</v>
          </cell>
          <cell r="V2021">
            <v>138</v>
          </cell>
          <cell r="W2021">
            <v>132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133675</v>
          </cell>
          <cell r="L2022">
            <v>775</v>
          </cell>
          <cell r="M2022">
            <v>13162</v>
          </cell>
          <cell r="N2022">
            <v>1717</v>
          </cell>
          <cell r="O2022">
            <v>1674</v>
          </cell>
          <cell r="P2022">
            <v>4350</v>
          </cell>
          <cell r="Q2022">
            <v>4852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223</v>
          </cell>
          <cell r="AH2022">
            <v>175</v>
          </cell>
          <cell r="AI2022">
            <v>866</v>
          </cell>
          <cell r="AJ2022">
            <v>521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23481</v>
          </cell>
          <cell r="L2023">
            <v>736</v>
          </cell>
          <cell r="M2023">
            <v>1732</v>
          </cell>
          <cell r="N2023">
            <v>890</v>
          </cell>
          <cell r="O2023">
            <v>150</v>
          </cell>
          <cell r="P2023">
            <v>531</v>
          </cell>
          <cell r="Q2023">
            <v>1886</v>
          </cell>
          <cell r="R2023">
            <v>1542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381</v>
          </cell>
          <cell r="AF2023">
            <v>141</v>
          </cell>
          <cell r="AH2023">
            <v>86</v>
          </cell>
          <cell r="AI2023">
            <v>678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344</v>
          </cell>
          <cell r="Q2037">
            <v>344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210</v>
          </cell>
          <cell r="P2038">
            <v>141</v>
          </cell>
          <cell r="Q2038">
            <v>69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674544</v>
          </cell>
          <cell r="L2042">
            <v>17805</v>
          </cell>
          <cell r="M2042">
            <v>42328</v>
          </cell>
          <cell r="N2042">
            <v>38123</v>
          </cell>
          <cell r="O2042">
            <v>35670</v>
          </cell>
          <cell r="P2042">
            <v>36956</v>
          </cell>
          <cell r="Q2042">
            <v>34125</v>
          </cell>
          <cell r="R2042">
            <v>44280</v>
          </cell>
          <cell r="S2042">
            <v>38276</v>
          </cell>
          <cell r="T2042">
            <v>37453</v>
          </cell>
          <cell r="U2042">
            <v>30028</v>
          </cell>
          <cell r="V2042">
            <v>29987</v>
          </cell>
          <cell r="W2042">
            <v>25624</v>
          </cell>
          <cell r="X2042">
            <v>26413</v>
          </cell>
          <cell r="Y2042">
            <v>27619</v>
          </cell>
          <cell r="Z2042">
            <v>21993</v>
          </cell>
          <cell r="AA2042">
            <v>24161</v>
          </cell>
          <cell r="AB2042">
            <v>20650</v>
          </cell>
          <cell r="AC2042">
            <v>16251</v>
          </cell>
          <cell r="AD2042">
            <v>13502</v>
          </cell>
          <cell r="AE2042">
            <v>13577</v>
          </cell>
          <cell r="AF2042">
            <v>10064</v>
          </cell>
          <cell r="AG2042">
            <v>12763</v>
          </cell>
          <cell r="AH2042">
            <v>13907</v>
          </cell>
          <cell r="AI2042">
            <v>12123</v>
          </cell>
          <cell r="AJ2042">
            <v>13980</v>
          </cell>
          <cell r="AK2042">
            <v>13268</v>
          </cell>
          <cell r="AL2042">
            <v>10253</v>
          </cell>
          <cell r="AM2042">
            <v>10423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37146</v>
          </cell>
          <cell r="L2043">
            <v>1154</v>
          </cell>
          <cell r="M2043">
            <v>2888</v>
          </cell>
          <cell r="N2043">
            <v>1820</v>
          </cell>
          <cell r="O2043">
            <v>2291</v>
          </cell>
          <cell r="P2043">
            <v>7549</v>
          </cell>
          <cell r="Q2043">
            <v>2200</v>
          </cell>
          <cell r="R2043">
            <v>2840</v>
          </cell>
          <cell r="S2043">
            <v>4132</v>
          </cell>
          <cell r="T2043">
            <v>1609</v>
          </cell>
          <cell r="U2043">
            <v>2007</v>
          </cell>
          <cell r="V2043">
            <v>1271</v>
          </cell>
          <cell r="W2043">
            <v>603</v>
          </cell>
          <cell r="X2043">
            <v>569</v>
          </cell>
          <cell r="Y2043">
            <v>627</v>
          </cell>
          <cell r="Z2043">
            <v>717</v>
          </cell>
          <cell r="AA2043">
            <v>1074</v>
          </cell>
          <cell r="AB2043">
            <v>363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226792</v>
          </cell>
          <cell r="L2044">
            <v>7903</v>
          </cell>
          <cell r="M2044">
            <v>10931</v>
          </cell>
          <cell r="N2044">
            <v>8021</v>
          </cell>
          <cell r="O2044">
            <v>8841</v>
          </cell>
          <cell r="P2044">
            <v>8753</v>
          </cell>
          <cell r="Q2044">
            <v>9212</v>
          </cell>
          <cell r="R2044">
            <v>12454</v>
          </cell>
          <cell r="S2044">
            <v>13522</v>
          </cell>
          <cell r="T2044">
            <v>13684</v>
          </cell>
          <cell r="U2044">
            <v>12448</v>
          </cell>
          <cell r="V2044">
            <v>11013</v>
          </cell>
          <cell r="W2044">
            <v>11180</v>
          </cell>
          <cell r="X2044">
            <v>9655</v>
          </cell>
          <cell r="Y2044">
            <v>10025</v>
          </cell>
          <cell r="Z2044">
            <v>8729</v>
          </cell>
          <cell r="AA2044">
            <v>9878</v>
          </cell>
          <cell r="AB2044">
            <v>6283</v>
          </cell>
          <cell r="AC2044">
            <v>9327</v>
          </cell>
          <cell r="AD2044">
            <v>4423</v>
          </cell>
          <cell r="AE2044">
            <v>4592</v>
          </cell>
          <cell r="AF2044">
            <v>5374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5117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67400</v>
          </cell>
          <cell r="L2046">
            <v>617</v>
          </cell>
          <cell r="M2046">
            <v>3077</v>
          </cell>
          <cell r="N2046">
            <v>2560</v>
          </cell>
          <cell r="O2046">
            <v>3814</v>
          </cell>
          <cell r="P2046">
            <v>254</v>
          </cell>
          <cell r="Q2046">
            <v>8076</v>
          </cell>
          <cell r="R2046">
            <v>12023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1422</v>
          </cell>
          <cell r="AA2046">
            <v>3121</v>
          </cell>
          <cell r="AE2046">
            <v>976</v>
          </cell>
          <cell r="AG2046">
            <v>1350</v>
          </cell>
          <cell r="AH2046">
            <v>1789</v>
          </cell>
          <cell r="AJ2046">
            <v>2905</v>
          </cell>
          <cell r="AL2046">
            <v>548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20056</v>
          </cell>
          <cell r="L2047">
            <v>446</v>
          </cell>
          <cell r="M2047">
            <v>621</v>
          </cell>
          <cell r="N2047">
            <v>496</v>
          </cell>
          <cell r="O2047">
            <v>1141</v>
          </cell>
          <cell r="P2047">
            <v>455</v>
          </cell>
          <cell r="Q2047">
            <v>1189</v>
          </cell>
          <cell r="R2047">
            <v>1290</v>
          </cell>
          <cell r="S2047">
            <v>866</v>
          </cell>
          <cell r="T2047">
            <v>1505</v>
          </cell>
          <cell r="U2047">
            <v>1807</v>
          </cell>
          <cell r="V2047">
            <v>2149</v>
          </cell>
          <cell r="W2047">
            <v>228</v>
          </cell>
          <cell r="X2047">
            <v>246</v>
          </cell>
          <cell r="Y2047">
            <v>1060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496</v>
          </cell>
          <cell r="AJ2047">
            <v>68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69</v>
          </cell>
          <cell r="AA2050">
            <v>69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420</v>
          </cell>
          <cell r="M2058">
            <v>130</v>
          </cell>
          <cell r="V2058">
            <v>290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13</v>
          </cell>
          <cell r="O2060">
            <v>13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191</v>
          </cell>
          <cell r="AA2061">
            <v>191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157</v>
          </cell>
          <cell r="T2062">
            <v>157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4277598</v>
          </cell>
          <cell r="L2066">
            <v>160227</v>
          </cell>
          <cell r="M2066">
            <v>291175</v>
          </cell>
          <cell r="N2066">
            <v>266938</v>
          </cell>
          <cell r="O2066">
            <v>233152</v>
          </cell>
          <cell r="P2066">
            <v>257948</v>
          </cell>
          <cell r="Q2066">
            <v>285437</v>
          </cell>
          <cell r="R2066">
            <v>296705</v>
          </cell>
          <cell r="S2066">
            <v>248862</v>
          </cell>
          <cell r="T2066">
            <v>246593</v>
          </cell>
          <cell r="U2066">
            <v>217046</v>
          </cell>
          <cell r="V2066">
            <v>172388</v>
          </cell>
          <cell r="W2066">
            <v>162714</v>
          </cell>
          <cell r="X2066">
            <v>168446</v>
          </cell>
          <cell r="Y2066">
            <v>142580</v>
          </cell>
          <cell r="Z2066">
            <v>140962</v>
          </cell>
          <cell r="AA2066">
            <v>121875</v>
          </cell>
          <cell r="AB2066">
            <v>122114</v>
          </cell>
          <cell r="AC2066">
            <v>121657</v>
          </cell>
          <cell r="AD2066">
            <v>111469</v>
          </cell>
          <cell r="AE2066">
            <v>90367</v>
          </cell>
          <cell r="AF2066">
            <v>71183</v>
          </cell>
          <cell r="AG2066">
            <v>60131</v>
          </cell>
          <cell r="AH2066">
            <v>58124</v>
          </cell>
          <cell r="AI2066">
            <v>54695</v>
          </cell>
          <cell r="AJ2066">
            <v>45269</v>
          </cell>
          <cell r="AK2066">
            <v>47457</v>
          </cell>
          <cell r="AL2066">
            <v>40605</v>
          </cell>
          <cell r="AM2066">
            <v>31889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302380</v>
          </cell>
          <cell r="L2067">
            <v>10439</v>
          </cell>
          <cell r="M2067">
            <v>19202</v>
          </cell>
          <cell r="N2067">
            <v>18509</v>
          </cell>
          <cell r="O2067">
            <v>16144</v>
          </cell>
          <cell r="P2067">
            <v>13500</v>
          </cell>
          <cell r="Q2067">
            <v>18306</v>
          </cell>
          <cell r="R2067">
            <v>13116</v>
          </cell>
          <cell r="S2067">
            <v>16395</v>
          </cell>
          <cell r="T2067">
            <v>15839</v>
          </cell>
          <cell r="U2067">
            <v>10798</v>
          </cell>
          <cell r="V2067">
            <v>12140</v>
          </cell>
          <cell r="W2067">
            <v>8739</v>
          </cell>
          <cell r="X2067">
            <v>8598</v>
          </cell>
          <cell r="Y2067">
            <v>8750</v>
          </cell>
          <cell r="Z2067">
            <v>9887</v>
          </cell>
          <cell r="AA2067">
            <v>5762</v>
          </cell>
          <cell r="AB2067">
            <v>11188</v>
          </cell>
          <cell r="AC2067">
            <v>5578</v>
          </cell>
          <cell r="AD2067">
            <v>6675</v>
          </cell>
          <cell r="AE2067">
            <v>15164</v>
          </cell>
          <cell r="AF2067">
            <v>12184</v>
          </cell>
          <cell r="AG2067">
            <v>8144</v>
          </cell>
          <cell r="AH2067">
            <v>3020</v>
          </cell>
          <cell r="AI2067">
            <v>3768</v>
          </cell>
          <cell r="AJ2067">
            <v>2855</v>
          </cell>
          <cell r="AK2067">
            <v>4016</v>
          </cell>
          <cell r="AL2067">
            <v>13519</v>
          </cell>
          <cell r="AM2067">
            <v>3112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1386790</v>
          </cell>
          <cell r="L2068">
            <v>31322</v>
          </cell>
          <cell r="M2068">
            <v>51128</v>
          </cell>
          <cell r="N2068">
            <v>53361</v>
          </cell>
          <cell r="O2068">
            <v>45812</v>
          </cell>
          <cell r="P2068">
            <v>55097</v>
          </cell>
          <cell r="Q2068">
            <v>73216</v>
          </cell>
          <cell r="R2068">
            <v>81504</v>
          </cell>
          <cell r="S2068">
            <v>71745</v>
          </cell>
          <cell r="T2068">
            <v>69953</v>
          </cell>
          <cell r="U2068">
            <v>72201</v>
          </cell>
          <cell r="V2068">
            <v>62368</v>
          </cell>
          <cell r="W2068">
            <v>61581</v>
          </cell>
          <cell r="X2068">
            <v>72957</v>
          </cell>
          <cell r="Y2068">
            <v>58113</v>
          </cell>
          <cell r="Z2068">
            <v>59216</v>
          </cell>
          <cell r="AA2068">
            <v>54891</v>
          </cell>
          <cell r="AB2068">
            <v>32977</v>
          </cell>
          <cell r="AC2068">
            <v>32891</v>
          </cell>
          <cell r="AD2068">
            <v>41667</v>
          </cell>
          <cell r="AE2068">
            <v>34322</v>
          </cell>
          <cell r="AF2068">
            <v>42034</v>
          </cell>
          <cell r="AG2068">
            <v>29859</v>
          </cell>
          <cell r="AH2068">
            <v>22091</v>
          </cell>
          <cell r="AI2068">
            <v>31031</v>
          </cell>
          <cell r="AJ2068">
            <v>26913</v>
          </cell>
          <cell r="AK2068">
            <v>32690</v>
          </cell>
          <cell r="AL2068">
            <v>32811</v>
          </cell>
          <cell r="AM2068">
            <v>31657</v>
          </cell>
          <cell r="AN2068">
            <v>20400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13328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467</v>
          </cell>
          <cell r="AA2069">
            <v>402</v>
          </cell>
          <cell r="AB2069">
            <v>562</v>
          </cell>
          <cell r="AC2069">
            <v>948</v>
          </cell>
          <cell r="AD2069">
            <v>454</v>
          </cell>
          <cell r="AE2069">
            <v>66</v>
          </cell>
          <cell r="AG2069">
            <v>563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743636</v>
          </cell>
          <cell r="L2070">
            <v>5214</v>
          </cell>
          <cell r="M2070">
            <v>25873</v>
          </cell>
          <cell r="N2070">
            <v>24441</v>
          </cell>
          <cell r="O2070">
            <v>28965</v>
          </cell>
          <cell r="P2070">
            <v>55247</v>
          </cell>
          <cell r="Q2070">
            <v>34803</v>
          </cell>
          <cell r="R2070">
            <v>66595</v>
          </cell>
          <cell r="S2070">
            <v>29057</v>
          </cell>
          <cell r="T2070">
            <v>39199</v>
          </cell>
          <cell r="U2070">
            <v>39955</v>
          </cell>
          <cell r="V2070">
            <v>38309</v>
          </cell>
          <cell r="W2070">
            <v>35240</v>
          </cell>
          <cell r="X2070">
            <v>39797</v>
          </cell>
          <cell r="Y2070">
            <v>21194</v>
          </cell>
          <cell r="Z2070">
            <v>25937</v>
          </cell>
          <cell r="AA2070">
            <v>36863</v>
          </cell>
          <cell r="AB2070">
            <v>18136</v>
          </cell>
          <cell r="AC2070">
            <v>18164</v>
          </cell>
          <cell r="AD2070">
            <v>17059</v>
          </cell>
          <cell r="AE2070">
            <v>44234</v>
          </cell>
          <cell r="AF2070">
            <v>12120</v>
          </cell>
          <cell r="AG2070">
            <v>6473</v>
          </cell>
          <cell r="AH2070">
            <v>5968</v>
          </cell>
          <cell r="AI2070">
            <v>4907</v>
          </cell>
          <cell r="AJ2070">
            <v>596</v>
          </cell>
          <cell r="AK2070">
            <v>6999</v>
          </cell>
          <cell r="AL2070">
            <v>3553</v>
          </cell>
          <cell r="AM2070">
            <v>13673</v>
          </cell>
          <cell r="AN2070">
            <v>22272</v>
          </cell>
          <cell r="AO2070">
            <v>22793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65243</v>
          </cell>
          <cell r="L2071">
            <v>2400</v>
          </cell>
          <cell r="M2071">
            <v>1819</v>
          </cell>
          <cell r="N2071">
            <v>3647</v>
          </cell>
          <cell r="O2071">
            <v>1827</v>
          </cell>
          <cell r="P2071">
            <v>1653</v>
          </cell>
          <cell r="Q2071">
            <v>5436</v>
          </cell>
          <cell r="R2071">
            <v>1393</v>
          </cell>
          <cell r="S2071">
            <v>1699</v>
          </cell>
          <cell r="T2071">
            <v>7034</v>
          </cell>
          <cell r="U2071">
            <v>3897</v>
          </cell>
          <cell r="V2071">
            <v>970</v>
          </cell>
          <cell r="W2071">
            <v>3855</v>
          </cell>
          <cell r="X2071">
            <v>2360</v>
          </cell>
          <cell r="Y2071">
            <v>2411</v>
          </cell>
          <cell r="Z2071">
            <v>3018</v>
          </cell>
          <cell r="AA2071">
            <v>2715</v>
          </cell>
          <cell r="AB2071">
            <v>3632</v>
          </cell>
          <cell r="AC2071">
            <v>3148</v>
          </cell>
          <cell r="AD2071">
            <v>1807</v>
          </cell>
          <cell r="AE2071">
            <v>778</v>
          </cell>
          <cell r="AF2071">
            <v>801</v>
          </cell>
          <cell r="AG2071">
            <v>1981</v>
          </cell>
          <cell r="AH2071">
            <v>1135</v>
          </cell>
          <cell r="AI2071">
            <v>1041</v>
          </cell>
          <cell r="AJ2071">
            <v>1142</v>
          </cell>
          <cell r="AK2071">
            <v>638</v>
          </cell>
          <cell r="AL2071">
            <v>1368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588</v>
          </cell>
          <cell r="R2074">
            <v>20</v>
          </cell>
          <cell r="T2074">
            <v>53</v>
          </cell>
          <cell r="U2074">
            <v>11</v>
          </cell>
          <cell r="V2074">
            <v>485</v>
          </cell>
          <cell r="AF2074">
            <v>19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26</v>
          </cell>
          <cell r="AE2075">
            <v>26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321</v>
          </cell>
          <cell r="U2077">
            <v>225</v>
          </cell>
          <cell r="X2077">
            <v>62</v>
          </cell>
          <cell r="AK2077">
            <v>34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114</v>
          </cell>
          <cell r="U2084">
            <v>77</v>
          </cell>
          <cell r="AJ2084">
            <v>37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196</v>
          </cell>
          <cell r="M2085">
            <v>139</v>
          </cell>
          <cell r="R2085">
            <v>33</v>
          </cell>
          <cell r="AA2085">
            <v>24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826</v>
          </cell>
          <cell r="M2086">
            <v>40</v>
          </cell>
          <cell r="N2086">
            <v>379</v>
          </cell>
          <cell r="AG2086">
            <v>407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1517475</v>
          </cell>
          <cell r="L2090">
            <v>50290</v>
          </cell>
          <cell r="M2090">
            <v>88555</v>
          </cell>
          <cell r="N2090">
            <v>76877</v>
          </cell>
          <cell r="O2090">
            <v>70340</v>
          </cell>
          <cell r="P2090">
            <v>83592</v>
          </cell>
          <cell r="Q2090">
            <v>89025</v>
          </cell>
          <cell r="R2090">
            <v>99964</v>
          </cell>
          <cell r="S2090">
            <v>69641</v>
          </cell>
          <cell r="T2090">
            <v>86592</v>
          </cell>
          <cell r="U2090">
            <v>75477</v>
          </cell>
          <cell r="V2090">
            <v>60786</v>
          </cell>
          <cell r="W2090">
            <v>58640</v>
          </cell>
          <cell r="X2090">
            <v>60275</v>
          </cell>
          <cell r="Y2090">
            <v>57819</v>
          </cell>
          <cell r="Z2090">
            <v>46097</v>
          </cell>
          <cell r="AA2090">
            <v>46271</v>
          </cell>
          <cell r="AB2090">
            <v>41132</v>
          </cell>
          <cell r="AC2090">
            <v>45468</v>
          </cell>
          <cell r="AD2090">
            <v>38860</v>
          </cell>
          <cell r="AE2090">
            <v>36473</v>
          </cell>
          <cell r="AF2090">
            <v>34580</v>
          </cell>
          <cell r="AG2090">
            <v>27912</v>
          </cell>
          <cell r="AH2090">
            <v>33391</v>
          </cell>
          <cell r="AI2090">
            <v>28361</v>
          </cell>
          <cell r="AJ2090">
            <v>26514</v>
          </cell>
          <cell r="AK2090">
            <v>31944</v>
          </cell>
          <cell r="AL2090">
            <v>25602</v>
          </cell>
          <cell r="AM2090">
            <v>21180</v>
          </cell>
          <cell r="AN2090">
            <v>5817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18254</v>
          </cell>
          <cell r="L2091">
            <v>484</v>
          </cell>
          <cell r="M2091">
            <v>776</v>
          </cell>
          <cell r="N2091">
            <v>781</v>
          </cell>
          <cell r="O2091">
            <v>872</v>
          </cell>
          <cell r="P2091">
            <v>624</v>
          </cell>
          <cell r="Q2091">
            <v>1097</v>
          </cell>
          <cell r="R2091">
            <v>1921</v>
          </cell>
          <cell r="S2091">
            <v>947</v>
          </cell>
          <cell r="T2091">
            <v>1402</v>
          </cell>
          <cell r="U2091">
            <v>758</v>
          </cell>
          <cell r="V2091">
            <v>1240</v>
          </cell>
          <cell r="W2091">
            <v>787</v>
          </cell>
          <cell r="X2091">
            <v>1004</v>
          </cell>
          <cell r="Y2091">
            <v>451</v>
          </cell>
          <cell r="Z2091">
            <v>372</v>
          </cell>
          <cell r="AA2091">
            <v>885</v>
          </cell>
          <cell r="AB2091">
            <v>812</v>
          </cell>
          <cell r="AC2091">
            <v>1078</v>
          </cell>
          <cell r="AD2091">
            <v>170</v>
          </cell>
          <cell r="AE2091">
            <v>758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305775</v>
          </cell>
          <cell r="L2092">
            <v>5973</v>
          </cell>
          <cell r="M2092">
            <v>11259</v>
          </cell>
          <cell r="N2092">
            <v>8063</v>
          </cell>
          <cell r="O2092">
            <v>10090</v>
          </cell>
          <cell r="P2092">
            <v>13910</v>
          </cell>
          <cell r="Q2092">
            <v>12748</v>
          </cell>
          <cell r="R2092">
            <v>18618</v>
          </cell>
          <cell r="S2092">
            <v>14501</v>
          </cell>
          <cell r="T2092">
            <v>24438</v>
          </cell>
          <cell r="U2092">
            <v>20543</v>
          </cell>
          <cell r="V2092">
            <v>14410</v>
          </cell>
          <cell r="W2092">
            <v>10733</v>
          </cell>
          <cell r="X2092">
            <v>12854</v>
          </cell>
          <cell r="Y2092">
            <v>11673</v>
          </cell>
          <cell r="Z2092">
            <v>12555</v>
          </cell>
          <cell r="AA2092">
            <v>12339</v>
          </cell>
          <cell r="AB2092">
            <v>8940</v>
          </cell>
          <cell r="AC2092">
            <v>9043</v>
          </cell>
          <cell r="AD2092">
            <v>8900</v>
          </cell>
          <cell r="AE2092">
            <v>9237</v>
          </cell>
          <cell r="AF2092">
            <v>9408</v>
          </cell>
          <cell r="AG2092">
            <v>4789</v>
          </cell>
          <cell r="AH2092">
            <v>6935</v>
          </cell>
          <cell r="AI2092">
            <v>5481</v>
          </cell>
          <cell r="AJ2092">
            <v>5825</v>
          </cell>
          <cell r="AK2092">
            <v>7748</v>
          </cell>
          <cell r="AL2092">
            <v>7741</v>
          </cell>
          <cell r="AM2092">
            <v>5993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14110</v>
          </cell>
          <cell r="L2093">
            <v>238</v>
          </cell>
          <cell r="M2093">
            <v>3850</v>
          </cell>
          <cell r="N2093">
            <v>1945</v>
          </cell>
          <cell r="O2093">
            <v>1065</v>
          </cell>
          <cell r="P2093">
            <v>666</v>
          </cell>
          <cell r="Q2093">
            <v>447</v>
          </cell>
          <cell r="R2093">
            <v>725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146341</v>
          </cell>
          <cell r="L2094">
            <v>706</v>
          </cell>
          <cell r="M2094">
            <v>9450</v>
          </cell>
          <cell r="N2094">
            <v>8578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139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18436</v>
          </cell>
          <cell r="M2095">
            <v>3537</v>
          </cell>
          <cell r="N2095">
            <v>1639</v>
          </cell>
          <cell r="O2095">
            <v>2723</v>
          </cell>
          <cell r="P2095">
            <v>1209</v>
          </cell>
          <cell r="Q2095">
            <v>1796</v>
          </cell>
          <cell r="R2095">
            <v>1607</v>
          </cell>
          <cell r="S2095">
            <v>667</v>
          </cell>
          <cell r="T2095">
            <v>466</v>
          </cell>
          <cell r="U2095">
            <v>338</v>
          </cell>
          <cell r="V2095">
            <v>35</v>
          </cell>
          <cell r="W2095">
            <v>525</v>
          </cell>
          <cell r="X2095">
            <v>204</v>
          </cell>
          <cell r="AB2095">
            <v>1273</v>
          </cell>
          <cell r="AC2095">
            <v>469</v>
          </cell>
          <cell r="AF2095">
            <v>1292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250</v>
          </cell>
          <cell r="M2098">
            <v>154</v>
          </cell>
          <cell r="X2098">
            <v>96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12</v>
          </cell>
          <cell r="O2099">
            <v>12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215</v>
          </cell>
          <cell r="P2101">
            <v>84</v>
          </cell>
          <cell r="R2101">
            <v>131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111</v>
          </cell>
          <cell r="S2109">
            <v>111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150</v>
          </cell>
          <cell r="N2110">
            <v>150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1515692</v>
          </cell>
          <cell r="L2114">
            <v>63598</v>
          </cell>
          <cell r="M2114">
            <v>109716</v>
          </cell>
          <cell r="N2114">
            <v>94550</v>
          </cell>
          <cell r="O2114">
            <v>80815</v>
          </cell>
          <cell r="P2114">
            <v>80633</v>
          </cell>
          <cell r="Q2114">
            <v>87275</v>
          </cell>
          <cell r="R2114">
            <v>95645</v>
          </cell>
          <cell r="S2114">
            <v>81110</v>
          </cell>
          <cell r="T2114">
            <v>81357</v>
          </cell>
          <cell r="U2114">
            <v>75935</v>
          </cell>
          <cell r="V2114">
            <v>69595</v>
          </cell>
          <cell r="W2114">
            <v>66461</v>
          </cell>
          <cell r="X2114">
            <v>52868</v>
          </cell>
          <cell r="Y2114">
            <v>55853</v>
          </cell>
          <cell r="Z2114">
            <v>49890</v>
          </cell>
          <cell r="AA2114">
            <v>45579</v>
          </cell>
          <cell r="AB2114">
            <v>41181</v>
          </cell>
          <cell r="AC2114">
            <v>42019</v>
          </cell>
          <cell r="AD2114">
            <v>40292</v>
          </cell>
          <cell r="AE2114">
            <v>27846</v>
          </cell>
          <cell r="AF2114">
            <v>28019</v>
          </cell>
          <cell r="AG2114">
            <v>24537</v>
          </cell>
          <cell r="AH2114">
            <v>22618</v>
          </cell>
          <cell r="AI2114">
            <v>18803</v>
          </cell>
          <cell r="AJ2114">
            <v>21815</v>
          </cell>
          <cell r="AK2114">
            <v>22251</v>
          </cell>
          <cell r="AL2114">
            <v>16367</v>
          </cell>
          <cell r="AM2114">
            <v>15592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103039</v>
          </cell>
          <cell r="L2115">
            <v>3434</v>
          </cell>
          <cell r="M2115">
            <v>4371</v>
          </cell>
          <cell r="N2115">
            <v>5652</v>
          </cell>
          <cell r="O2115">
            <v>4903</v>
          </cell>
          <cell r="P2115">
            <v>5839</v>
          </cell>
          <cell r="Q2115">
            <v>5100</v>
          </cell>
          <cell r="R2115">
            <v>7135</v>
          </cell>
          <cell r="S2115">
            <v>4408</v>
          </cell>
          <cell r="T2115">
            <v>3360</v>
          </cell>
          <cell r="U2115">
            <v>5456</v>
          </cell>
          <cell r="V2115">
            <v>5959</v>
          </cell>
          <cell r="W2115">
            <v>5715</v>
          </cell>
          <cell r="X2115">
            <v>8924</v>
          </cell>
          <cell r="Y2115">
            <v>4140</v>
          </cell>
          <cell r="Z2115">
            <v>3258</v>
          </cell>
          <cell r="AA2115">
            <v>2612</v>
          </cell>
          <cell r="AB2115">
            <v>2895</v>
          </cell>
          <cell r="AC2115">
            <v>1958</v>
          </cell>
          <cell r="AD2115">
            <v>6769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879</v>
          </cell>
          <cell r="AM2115">
            <v>787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263760</v>
          </cell>
          <cell r="L2116">
            <v>7009</v>
          </cell>
          <cell r="M2116">
            <v>11313</v>
          </cell>
          <cell r="N2116">
            <v>9774</v>
          </cell>
          <cell r="O2116">
            <v>9320</v>
          </cell>
          <cell r="P2116">
            <v>10604</v>
          </cell>
          <cell r="Q2116">
            <v>10647</v>
          </cell>
          <cell r="R2116">
            <v>10438</v>
          </cell>
          <cell r="S2116">
            <v>11183</v>
          </cell>
          <cell r="T2116">
            <v>15511</v>
          </cell>
          <cell r="U2116">
            <v>16818</v>
          </cell>
          <cell r="V2116">
            <v>12739</v>
          </cell>
          <cell r="W2116">
            <v>11982</v>
          </cell>
          <cell r="X2116">
            <v>12047</v>
          </cell>
          <cell r="Y2116">
            <v>9779</v>
          </cell>
          <cell r="Z2116">
            <v>15010</v>
          </cell>
          <cell r="AA2116">
            <v>9020</v>
          </cell>
          <cell r="AB2116">
            <v>8453</v>
          </cell>
          <cell r="AC2116">
            <v>12191</v>
          </cell>
          <cell r="AD2116">
            <v>9875</v>
          </cell>
          <cell r="AE2116">
            <v>5678</v>
          </cell>
          <cell r="AF2116">
            <v>4813</v>
          </cell>
          <cell r="AG2116">
            <v>5656</v>
          </cell>
          <cell r="AH2116">
            <v>3769</v>
          </cell>
          <cell r="AI2116">
            <v>4912</v>
          </cell>
          <cell r="AJ2116">
            <v>6608</v>
          </cell>
          <cell r="AK2116">
            <v>5862</v>
          </cell>
          <cell r="AL2116">
            <v>7723</v>
          </cell>
          <cell r="AM2116">
            <v>4160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10005</v>
          </cell>
          <cell r="L2117">
            <v>273</v>
          </cell>
          <cell r="M2117">
            <v>295</v>
          </cell>
          <cell r="N2117">
            <v>455</v>
          </cell>
          <cell r="O2117">
            <v>167</v>
          </cell>
          <cell r="P2117">
            <v>780</v>
          </cell>
          <cell r="Q2117">
            <v>710</v>
          </cell>
          <cell r="R2117">
            <v>557</v>
          </cell>
          <cell r="S2117">
            <v>314</v>
          </cell>
          <cell r="T2117">
            <v>415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137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467846</v>
          </cell>
          <cell r="M2118">
            <v>16990</v>
          </cell>
          <cell r="N2118">
            <v>20748</v>
          </cell>
          <cell r="O2118">
            <v>21723</v>
          </cell>
          <cell r="P2118">
            <v>56555</v>
          </cell>
          <cell r="Q2118">
            <v>28893</v>
          </cell>
          <cell r="R2118">
            <v>29487</v>
          </cell>
          <cell r="S2118">
            <v>8637</v>
          </cell>
          <cell r="T2118">
            <v>31573</v>
          </cell>
          <cell r="U2118">
            <v>28127</v>
          </cell>
          <cell r="V2118">
            <v>20416</v>
          </cell>
          <cell r="W2118">
            <v>41754</v>
          </cell>
          <cell r="X2118">
            <v>15405</v>
          </cell>
          <cell r="Y2118">
            <v>30748</v>
          </cell>
          <cell r="Z2118">
            <v>20051</v>
          </cell>
          <cell r="AA2118">
            <v>23323</v>
          </cell>
          <cell r="AB2118">
            <v>7033</v>
          </cell>
          <cell r="AC2118">
            <v>7140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416</v>
          </cell>
          <cell r="AK2118">
            <v>4696</v>
          </cell>
          <cell r="AL2118">
            <v>1701</v>
          </cell>
          <cell r="AM2118">
            <v>1341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17664</v>
          </cell>
          <cell r="L2119">
            <v>686</v>
          </cell>
          <cell r="M2119">
            <v>1003</v>
          </cell>
          <cell r="N2119">
            <v>1104</v>
          </cell>
          <cell r="O2119">
            <v>206</v>
          </cell>
          <cell r="P2119">
            <v>208</v>
          </cell>
          <cell r="Q2119">
            <v>990</v>
          </cell>
          <cell r="R2119">
            <v>249</v>
          </cell>
          <cell r="S2119">
            <v>299</v>
          </cell>
          <cell r="T2119">
            <v>400</v>
          </cell>
          <cell r="U2119">
            <v>824</v>
          </cell>
          <cell r="V2119">
            <v>657</v>
          </cell>
          <cell r="W2119">
            <v>5103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37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764</v>
          </cell>
          <cell r="M2122">
            <v>34</v>
          </cell>
          <cell r="N2122">
            <v>241</v>
          </cell>
          <cell r="O2122">
            <v>280</v>
          </cell>
          <cell r="P2122">
            <v>209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38</v>
          </cell>
          <cell r="M2123">
            <v>26</v>
          </cell>
          <cell r="P2123">
            <v>12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56</v>
          </cell>
          <cell r="M2125">
            <v>19</v>
          </cell>
          <cell r="Q2125">
            <v>37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144</v>
          </cell>
          <cell r="S2130">
            <v>55</v>
          </cell>
          <cell r="W2130">
            <v>89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79</v>
          </cell>
          <cell r="O2131">
            <v>79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10</v>
          </cell>
          <cell r="AK2132">
            <v>10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2383040</v>
          </cell>
          <cell r="L2138">
            <v>81117</v>
          </cell>
          <cell r="M2138">
            <v>127462</v>
          </cell>
          <cell r="N2138">
            <v>118237</v>
          </cell>
          <cell r="O2138">
            <v>119466</v>
          </cell>
          <cell r="P2138">
            <v>128494</v>
          </cell>
          <cell r="Q2138">
            <v>133756</v>
          </cell>
          <cell r="R2138">
            <v>148723</v>
          </cell>
          <cell r="S2138">
            <v>140271</v>
          </cell>
          <cell r="T2138">
            <v>154880</v>
          </cell>
          <cell r="U2138">
            <v>135078</v>
          </cell>
          <cell r="V2138">
            <v>108313</v>
          </cell>
          <cell r="W2138">
            <v>102541</v>
          </cell>
          <cell r="X2138">
            <v>103954</v>
          </cell>
          <cell r="Y2138">
            <v>97952</v>
          </cell>
          <cell r="Z2138">
            <v>80451</v>
          </cell>
          <cell r="AA2138">
            <v>70617</v>
          </cell>
          <cell r="AB2138">
            <v>66480</v>
          </cell>
          <cell r="AC2138">
            <v>65128</v>
          </cell>
          <cell r="AD2138">
            <v>58913</v>
          </cell>
          <cell r="AE2138">
            <v>51431</v>
          </cell>
          <cell r="AF2138">
            <v>45168</v>
          </cell>
          <cell r="AG2138">
            <v>35588</v>
          </cell>
          <cell r="AH2138">
            <v>29876</v>
          </cell>
          <cell r="AI2138">
            <v>31462</v>
          </cell>
          <cell r="AJ2138">
            <v>30107</v>
          </cell>
          <cell r="AK2138">
            <v>37957</v>
          </cell>
          <cell r="AL2138">
            <v>37556</v>
          </cell>
          <cell r="AM2138">
            <v>31481</v>
          </cell>
          <cell r="AN2138">
            <v>10581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82294</v>
          </cell>
          <cell r="L2139">
            <v>2383</v>
          </cell>
          <cell r="M2139">
            <v>4684</v>
          </cell>
          <cell r="N2139">
            <v>3447</v>
          </cell>
          <cell r="O2139">
            <v>3870</v>
          </cell>
          <cell r="P2139">
            <v>4857</v>
          </cell>
          <cell r="Q2139">
            <v>7933</v>
          </cell>
          <cell r="R2139">
            <v>2912</v>
          </cell>
          <cell r="S2139">
            <v>3435</v>
          </cell>
          <cell r="T2139">
            <v>4710</v>
          </cell>
          <cell r="U2139">
            <v>2876</v>
          </cell>
          <cell r="V2139">
            <v>7050</v>
          </cell>
          <cell r="W2139">
            <v>2795</v>
          </cell>
          <cell r="X2139">
            <v>3403</v>
          </cell>
          <cell r="Y2139">
            <v>3288</v>
          </cell>
          <cell r="Z2139">
            <v>2151</v>
          </cell>
          <cell r="AA2139">
            <v>2878</v>
          </cell>
          <cell r="AB2139">
            <v>3429</v>
          </cell>
          <cell r="AC2139">
            <v>2930</v>
          </cell>
          <cell r="AD2139">
            <v>2122</v>
          </cell>
          <cell r="AE2139">
            <v>4369</v>
          </cell>
          <cell r="AF2139">
            <v>1118</v>
          </cell>
          <cell r="AG2139">
            <v>1118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578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689185</v>
          </cell>
          <cell r="L2140">
            <v>17870</v>
          </cell>
          <cell r="M2140">
            <v>22946</v>
          </cell>
          <cell r="N2140">
            <v>25871</v>
          </cell>
          <cell r="O2140">
            <v>23744</v>
          </cell>
          <cell r="P2140">
            <v>31639</v>
          </cell>
          <cell r="Q2140">
            <v>33428</v>
          </cell>
          <cell r="R2140">
            <v>40169</v>
          </cell>
          <cell r="S2140">
            <v>43757</v>
          </cell>
          <cell r="T2140">
            <v>38299</v>
          </cell>
          <cell r="U2140">
            <v>38005</v>
          </cell>
          <cell r="V2140">
            <v>33141</v>
          </cell>
          <cell r="W2140">
            <v>26739</v>
          </cell>
          <cell r="X2140">
            <v>38882</v>
          </cell>
          <cell r="Y2140">
            <v>32994</v>
          </cell>
          <cell r="Z2140">
            <v>21399</v>
          </cell>
          <cell r="AA2140">
            <v>20409</v>
          </cell>
          <cell r="AB2140">
            <v>23711</v>
          </cell>
          <cell r="AC2140">
            <v>19338</v>
          </cell>
          <cell r="AD2140">
            <v>16848</v>
          </cell>
          <cell r="AE2140">
            <v>17203</v>
          </cell>
          <cell r="AF2140">
            <v>18328</v>
          </cell>
          <cell r="AG2140">
            <v>15993</v>
          </cell>
          <cell r="AH2140">
            <v>9545</v>
          </cell>
          <cell r="AI2140">
            <v>17057</v>
          </cell>
          <cell r="AJ2140">
            <v>13507</v>
          </cell>
          <cell r="AK2140">
            <v>13111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16277</v>
          </cell>
          <cell r="L2141">
            <v>93</v>
          </cell>
          <cell r="M2141">
            <v>1341</v>
          </cell>
          <cell r="N2141">
            <v>1132</v>
          </cell>
          <cell r="O2141">
            <v>710</v>
          </cell>
          <cell r="P2141">
            <v>332</v>
          </cell>
          <cell r="Q2141">
            <v>2987</v>
          </cell>
          <cell r="R2141">
            <v>880</v>
          </cell>
          <cell r="S2141">
            <v>2355</v>
          </cell>
          <cell r="T2141">
            <v>444</v>
          </cell>
          <cell r="U2141">
            <v>526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517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169634</v>
          </cell>
          <cell r="L2142">
            <v>6998</v>
          </cell>
          <cell r="M2142">
            <v>11711</v>
          </cell>
          <cell r="N2142">
            <v>7444</v>
          </cell>
          <cell r="O2142">
            <v>2680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6499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30110</v>
          </cell>
          <cell r="L2143">
            <v>778</v>
          </cell>
          <cell r="M2143">
            <v>1015</v>
          </cell>
          <cell r="N2143">
            <v>1794</v>
          </cell>
          <cell r="O2143">
            <v>1876</v>
          </cell>
          <cell r="P2143">
            <v>695</v>
          </cell>
          <cell r="Q2143">
            <v>490</v>
          </cell>
          <cell r="R2143">
            <v>328</v>
          </cell>
          <cell r="S2143">
            <v>1451</v>
          </cell>
          <cell r="T2143">
            <v>1439</v>
          </cell>
          <cell r="U2143">
            <v>2618</v>
          </cell>
          <cell r="V2143">
            <v>838</v>
          </cell>
          <cell r="W2143">
            <v>645</v>
          </cell>
          <cell r="X2143">
            <v>976</v>
          </cell>
          <cell r="Y2143">
            <v>653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2143</v>
          </cell>
          <cell r="AG2143">
            <v>1071</v>
          </cell>
          <cell r="AH2143">
            <v>25</v>
          </cell>
          <cell r="AI2143">
            <v>642</v>
          </cell>
          <cell r="AJ2143">
            <v>2361</v>
          </cell>
          <cell r="AL2143">
            <v>222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35</v>
          </cell>
          <cell r="AK2156">
            <v>35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241</v>
          </cell>
          <cell r="O2158">
            <v>82</v>
          </cell>
          <cell r="S2158">
            <v>159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2232156</v>
          </cell>
          <cell r="L2162">
            <v>85520</v>
          </cell>
          <cell r="M2162">
            <v>150682</v>
          </cell>
          <cell r="N2162">
            <v>132397</v>
          </cell>
          <cell r="O2162">
            <v>133379</v>
          </cell>
          <cell r="P2162">
            <v>129366</v>
          </cell>
          <cell r="Q2162">
            <v>142605</v>
          </cell>
          <cell r="R2162">
            <v>139591</v>
          </cell>
          <cell r="S2162">
            <v>113379</v>
          </cell>
          <cell r="T2162">
            <v>133387</v>
          </cell>
          <cell r="U2162">
            <v>118597</v>
          </cell>
          <cell r="V2162">
            <v>96087</v>
          </cell>
          <cell r="W2162">
            <v>97783</v>
          </cell>
          <cell r="X2162">
            <v>91445</v>
          </cell>
          <cell r="Y2162">
            <v>80177</v>
          </cell>
          <cell r="Z2162">
            <v>76448</v>
          </cell>
          <cell r="AA2162">
            <v>67338</v>
          </cell>
          <cell r="AB2162">
            <v>53324</v>
          </cell>
          <cell r="AC2162">
            <v>54935</v>
          </cell>
          <cell r="AD2162">
            <v>51612</v>
          </cell>
          <cell r="AE2162">
            <v>47047</v>
          </cell>
          <cell r="AF2162">
            <v>36799</v>
          </cell>
          <cell r="AG2162">
            <v>32786</v>
          </cell>
          <cell r="AH2162">
            <v>31823</v>
          </cell>
          <cell r="AI2162">
            <v>29737</v>
          </cell>
          <cell r="AJ2162">
            <v>25836</v>
          </cell>
          <cell r="AK2162">
            <v>26601</v>
          </cell>
          <cell r="AL2162">
            <v>26309</v>
          </cell>
          <cell r="AM2162">
            <v>21648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60005</v>
          </cell>
          <cell r="L2163">
            <v>1752</v>
          </cell>
          <cell r="M2163">
            <v>4227</v>
          </cell>
          <cell r="N2163">
            <v>3483</v>
          </cell>
          <cell r="O2163">
            <v>3355</v>
          </cell>
          <cell r="P2163">
            <v>4771</v>
          </cell>
          <cell r="Q2163">
            <v>4242</v>
          </cell>
          <cell r="R2163">
            <v>4811</v>
          </cell>
          <cell r="S2163">
            <v>4361</v>
          </cell>
          <cell r="T2163">
            <v>2689</v>
          </cell>
          <cell r="U2163">
            <v>3074</v>
          </cell>
          <cell r="V2163">
            <v>2945</v>
          </cell>
          <cell r="W2163">
            <v>3554</v>
          </cell>
          <cell r="X2163">
            <v>2894</v>
          </cell>
          <cell r="Y2163">
            <v>1414</v>
          </cell>
          <cell r="Z2163">
            <v>1851</v>
          </cell>
          <cell r="AA2163">
            <v>728</v>
          </cell>
          <cell r="AB2163">
            <v>1388</v>
          </cell>
          <cell r="AC2163">
            <v>520</v>
          </cell>
          <cell r="AD2163">
            <v>1304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618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352273</v>
          </cell>
          <cell r="L2164">
            <v>12792</v>
          </cell>
          <cell r="M2164">
            <v>17109</v>
          </cell>
          <cell r="N2164">
            <v>15239</v>
          </cell>
          <cell r="O2164">
            <v>14596</v>
          </cell>
          <cell r="P2164">
            <v>17847</v>
          </cell>
          <cell r="Q2164">
            <v>18992</v>
          </cell>
          <cell r="R2164">
            <v>17789</v>
          </cell>
          <cell r="S2164">
            <v>18057</v>
          </cell>
          <cell r="T2164">
            <v>23592</v>
          </cell>
          <cell r="U2164">
            <v>21878</v>
          </cell>
          <cell r="V2164">
            <v>14855</v>
          </cell>
          <cell r="W2164">
            <v>14361</v>
          </cell>
          <cell r="X2164">
            <v>18386</v>
          </cell>
          <cell r="Y2164">
            <v>12546</v>
          </cell>
          <cell r="Z2164">
            <v>14209</v>
          </cell>
          <cell r="AA2164">
            <v>13227</v>
          </cell>
          <cell r="AB2164">
            <v>8100</v>
          </cell>
          <cell r="AC2164">
            <v>8352</v>
          </cell>
          <cell r="AD2164">
            <v>9176</v>
          </cell>
          <cell r="AE2164">
            <v>12632</v>
          </cell>
          <cell r="AF2164">
            <v>9116</v>
          </cell>
          <cell r="AG2164">
            <v>5813</v>
          </cell>
          <cell r="AH2164">
            <v>5749</v>
          </cell>
          <cell r="AI2164">
            <v>5624</v>
          </cell>
          <cell r="AJ2164">
            <v>5421</v>
          </cell>
          <cell r="AK2164">
            <v>5644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5521</v>
          </cell>
          <cell r="L2165">
            <v>43</v>
          </cell>
          <cell r="M2165">
            <v>261</v>
          </cell>
          <cell r="N2165">
            <v>512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205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184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121820</v>
          </cell>
          <cell r="L2166">
            <v>2052</v>
          </cell>
          <cell r="M2166">
            <v>9509</v>
          </cell>
          <cell r="N2166">
            <v>6173</v>
          </cell>
          <cell r="O2166">
            <v>4612</v>
          </cell>
          <cell r="P2166">
            <v>13895</v>
          </cell>
          <cell r="Q2166">
            <v>4955</v>
          </cell>
          <cell r="R2166">
            <v>3040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5324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25871</v>
          </cell>
          <cell r="L2167">
            <v>170</v>
          </cell>
          <cell r="M2167">
            <v>597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505</v>
          </cell>
          <cell r="T2167">
            <v>610</v>
          </cell>
          <cell r="U2167">
            <v>291</v>
          </cell>
          <cell r="W2167">
            <v>187</v>
          </cell>
          <cell r="X2167">
            <v>650</v>
          </cell>
          <cell r="Y2167">
            <v>511</v>
          </cell>
          <cell r="Z2167">
            <v>744</v>
          </cell>
          <cell r="AA2167">
            <v>750</v>
          </cell>
          <cell r="AB2167">
            <v>189</v>
          </cell>
          <cell r="AC2167">
            <v>2952</v>
          </cell>
          <cell r="AD2167">
            <v>367</v>
          </cell>
          <cell r="AE2167">
            <v>855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43</v>
          </cell>
          <cell r="L2168">
            <v>43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268</v>
          </cell>
          <cell r="L2169">
            <v>68</v>
          </cell>
          <cell r="X2169">
            <v>200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90</v>
          </cell>
          <cell r="O2170">
            <v>23</v>
          </cell>
          <cell r="P2170">
            <v>67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61</v>
          </cell>
          <cell r="P2171">
            <v>61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87</v>
          </cell>
          <cell r="T2173">
            <v>41</v>
          </cell>
          <cell r="U2173">
            <v>46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558</v>
          </cell>
          <cell r="X2178">
            <v>558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319</v>
          </cell>
          <cell r="R2180">
            <v>50</v>
          </cell>
          <cell r="V2180">
            <v>86</v>
          </cell>
          <cell r="W2180">
            <v>183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86</v>
          </cell>
          <cell r="Q2181">
            <v>86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189</v>
          </cell>
          <cell r="Q2182">
            <v>114</v>
          </cell>
          <cell r="U2182">
            <v>75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1327367</v>
          </cell>
          <cell r="L2186">
            <v>44232</v>
          </cell>
          <cell r="M2186">
            <v>70175</v>
          </cell>
          <cell r="N2186">
            <v>55941</v>
          </cell>
          <cell r="O2186">
            <v>55774</v>
          </cell>
          <cell r="P2186">
            <v>64295</v>
          </cell>
          <cell r="Q2186">
            <v>65941</v>
          </cell>
          <cell r="R2186">
            <v>95102</v>
          </cell>
          <cell r="S2186">
            <v>79053</v>
          </cell>
          <cell r="T2186">
            <v>75577</v>
          </cell>
          <cell r="U2186">
            <v>77335</v>
          </cell>
          <cell r="V2186">
            <v>59793</v>
          </cell>
          <cell r="W2186">
            <v>56319</v>
          </cell>
          <cell r="X2186">
            <v>51246</v>
          </cell>
          <cell r="Y2186">
            <v>44551</v>
          </cell>
          <cell r="Z2186">
            <v>46794</v>
          </cell>
          <cell r="AA2186">
            <v>47398</v>
          </cell>
          <cell r="AB2186">
            <v>43523</v>
          </cell>
          <cell r="AC2186">
            <v>38781</v>
          </cell>
          <cell r="AD2186">
            <v>37532</v>
          </cell>
          <cell r="AE2186">
            <v>36953</v>
          </cell>
          <cell r="AF2186">
            <v>29594</v>
          </cell>
          <cell r="AG2186">
            <v>29744</v>
          </cell>
          <cell r="AH2186">
            <v>24127</v>
          </cell>
          <cell r="AI2186">
            <v>18703</v>
          </cell>
          <cell r="AJ2186">
            <v>15932</v>
          </cell>
          <cell r="AK2186">
            <v>18199</v>
          </cell>
          <cell r="AL2186">
            <v>23417</v>
          </cell>
          <cell r="AM2186">
            <v>17018</v>
          </cell>
          <cell r="AN2186">
            <v>4318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37536</v>
          </cell>
          <cell r="L2187">
            <v>1610</v>
          </cell>
          <cell r="M2187">
            <v>1858</v>
          </cell>
          <cell r="N2187">
            <v>1820</v>
          </cell>
          <cell r="O2187">
            <v>689</v>
          </cell>
          <cell r="P2187">
            <v>724</v>
          </cell>
          <cell r="Q2187">
            <v>1225</v>
          </cell>
          <cell r="R2187">
            <v>2326</v>
          </cell>
          <cell r="S2187">
            <v>4418</v>
          </cell>
          <cell r="T2187">
            <v>2766</v>
          </cell>
          <cell r="U2187">
            <v>3570</v>
          </cell>
          <cell r="V2187">
            <v>1878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909</v>
          </cell>
          <cell r="AD2187">
            <v>1700</v>
          </cell>
          <cell r="AE2187">
            <v>1521</v>
          </cell>
          <cell r="AF2187">
            <v>1282</v>
          </cell>
          <cell r="AG2187">
            <v>1336</v>
          </cell>
          <cell r="AH2187">
            <v>809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328717</v>
          </cell>
          <cell r="L2188">
            <v>11331</v>
          </cell>
          <cell r="M2188">
            <v>12616</v>
          </cell>
          <cell r="N2188">
            <v>11738</v>
          </cell>
          <cell r="O2188">
            <v>12492</v>
          </cell>
          <cell r="P2188">
            <v>9911</v>
          </cell>
          <cell r="Q2188">
            <v>11326</v>
          </cell>
          <cell r="R2188">
            <v>18055</v>
          </cell>
          <cell r="S2188">
            <v>15092</v>
          </cell>
          <cell r="T2188">
            <v>13700</v>
          </cell>
          <cell r="U2188">
            <v>17844</v>
          </cell>
          <cell r="V2188">
            <v>15230</v>
          </cell>
          <cell r="W2188">
            <v>16816</v>
          </cell>
          <cell r="X2188">
            <v>21944</v>
          </cell>
          <cell r="Y2188">
            <v>14685</v>
          </cell>
          <cell r="Z2188">
            <v>14040</v>
          </cell>
          <cell r="AA2188">
            <v>13775</v>
          </cell>
          <cell r="AB2188">
            <v>12166</v>
          </cell>
          <cell r="AC2188">
            <v>11005</v>
          </cell>
          <cell r="AD2188">
            <v>9903</v>
          </cell>
          <cell r="AE2188">
            <v>8200</v>
          </cell>
          <cell r="AF2188">
            <v>9514</v>
          </cell>
          <cell r="AG2188">
            <v>9739</v>
          </cell>
          <cell r="AH2188">
            <v>6134</v>
          </cell>
          <cell r="AI2188">
            <v>5180</v>
          </cell>
          <cell r="AJ2188">
            <v>5847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200089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25026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7671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3235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8498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10372</v>
          </cell>
          <cell r="L2191">
            <v>267</v>
          </cell>
          <cell r="M2191">
            <v>600</v>
          </cell>
          <cell r="O2191">
            <v>595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415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530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1518978</v>
          </cell>
          <cell r="L2210">
            <v>56139</v>
          </cell>
          <cell r="M2210">
            <v>101113</v>
          </cell>
          <cell r="N2210">
            <v>90649</v>
          </cell>
          <cell r="O2210">
            <v>79657</v>
          </cell>
          <cell r="P2210">
            <v>78689</v>
          </cell>
          <cell r="Q2210">
            <v>90390</v>
          </cell>
          <cell r="R2210">
            <v>87445</v>
          </cell>
          <cell r="S2210">
            <v>81803</v>
          </cell>
          <cell r="T2210">
            <v>79430</v>
          </cell>
          <cell r="U2210">
            <v>75730</v>
          </cell>
          <cell r="V2210">
            <v>63456</v>
          </cell>
          <cell r="W2210">
            <v>66869</v>
          </cell>
          <cell r="X2210">
            <v>57648</v>
          </cell>
          <cell r="Y2210">
            <v>54638</v>
          </cell>
          <cell r="Z2210">
            <v>47065</v>
          </cell>
          <cell r="AA2210">
            <v>48950</v>
          </cell>
          <cell r="AB2210">
            <v>43498</v>
          </cell>
          <cell r="AC2210">
            <v>49435</v>
          </cell>
          <cell r="AD2210">
            <v>39889</v>
          </cell>
          <cell r="AE2210">
            <v>37973</v>
          </cell>
          <cell r="AF2210">
            <v>33200</v>
          </cell>
          <cell r="AG2210">
            <v>26834</v>
          </cell>
          <cell r="AH2210">
            <v>25141</v>
          </cell>
          <cell r="AI2210">
            <v>19664</v>
          </cell>
          <cell r="AJ2210">
            <v>22488</v>
          </cell>
          <cell r="AK2210">
            <v>21415</v>
          </cell>
          <cell r="AL2210">
            <v>19266</v>
          </cell>
          <cell r="AM2210">
            <v>16136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172414</v>
          </cell>
          <cell r="L2211">
            <v>6111</v>
          </cell>
          <cell r="M2211">
            <v>10919</v>
          </cell>
          <cell r="N2211">
            <v>11831</v>
          </cell>
          <cell r="O2211">
            <v>9729</v>
          </cell>
          <cell r="P2211">
            <v>8918</v>
          </cell>
          <cell r="Q2211">
            <v>8125</v>
          </cell>
          <cell r="R2211">
            <v>9999</v>
          </cell>
          <cell r="S2211">
            <v>11871</v>
          </cell>
          <cell r="T2211">
            <v>12782</v>
          </cell>
          <cell r="U2211">
            <v>12319</v>
          </cell>
          <cell r="V2211">
            <v>10385</v>
          </cell>
          <cell r="W2211">
            <v>8849</v>
          </cell>
          <cell r="X2211">
            <v>8916</v>
          </cell>
          <cell r="Y2211">
            <v>5578</v>
          </cell>
          <cell r="Z2211">
            <v>5655</v>
          </cell>
          <cell r="AA2211">
            <v>5717</v>
          </cell>
          <cell r="AB2211">
            <v>4295</v>
          </cell>
          <cell r="AC2211">
            <v>4512</v>
          </cell>
          <cell r="AD2211">
            <v>2512</v>
          </cell>
          <cell r="AE2211">
            <v>1313</v>
          </cell>
          <cell r="AF2211">
            <v>1001</v>
          </cell>
          <cell r="AG2211">
            <v>4461</v>
          </cell>
          <cell r="AH2211">
            <v>735</v>
          </cell>
          <cell r="AI2211">
            <v>818</v>
          </cell>
          <cell r="AJ2211">
            <v>2897</v>
          </cell>
          <cell r="AK2211">
            <v>806</v>
          </cell>
          <cell r="AL2211">
            <v>613</v>
          </cell>
          <cell r="AM2211">
            <v>559</v>
          </cell>
          <cell r="AN2211">
            <v>188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404243</v>
          </cell>
          <cell r="L2212">
            <v>10897</v>
          </cell>
          <cell r="M2212">
            <v>18799</v>
          </cell>
          <cell r="N2212">
            <v>19347</v>
          </cell>
          <cell r="O2212">
            <v>12673</v>
          </cell>
          <cell r="P2212">
            <v>15464</v>
          </cell>
          <cell r="Q2212">
            <v>21848</v>
          </cell>
          <cell r="R2212">
            <v>19485</v>
          </cell>
          <cell r="S2212">
            <v>19206</v>
          </cell>
          <cell r="T2212">
            <v>19959</v>
          </cell>
          <cell r="U2212">
            <v>16730</v>
          </cell>
          <cell r="V2212">
            <v>19402</v>
          </cell>
          <cell r="W2212">
            <v>18277</v>
          </cell>
          <cell r="X2212">
            <v>17521</v>
          </cell>
          <cell r="Y2212">
            <v>14802</v>
          </cell>
          <cell r="Z2212">
            <v>11897</v>
          </cell>
          <cell r="AA2212">
            <v>14005</v>
          </cell>
          <cell r="AB2212">
            <v>14143</v>
          </cell>
          <cell r="AC2212">
            <v>12899</v>
          </cell>
          <cell r="AD2212">
            <v>19551</v>
          </cell>
          <cell r="AE2212">
            <v>13126</v>
          </cell>
          <cell r="AF2212">
            <v>7971</v>
          </cell>
          <cell r="AG2212">
            <v>12477</v>
          </cell>
          <cell r="AH2212">
            <v>8729</v>
          </cell>
          <cell r="AI2212">
            <v>7689</v>
          </cell>
          <cell r="AJ2212">
            <v>7586</v>
          </cell>
          <cell r="AK2212">
            <v>8757</v>
          </cell>
          <cell r="AL2212">
            <v>11256</v>
          </cell>
          <cell r="AM2212">
            <v>8272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15102</v>
          </cell>
          <cell r="L2213">
            <v>504</v>
          </cell>
          <cell r="M2213">
            <v>2151</v>
          </cell>
          <cell r="N2213">
            <v>1795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1063</v>
          </cell>
          <cell r="V2213">
            <v>313</v>
          </cell>
          <cell r="W2213">
            <v>884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215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408133</v>
          </cell>
          <cell r="L2214">
            <v>510</v>
          </cell>
          <cell r="M2214">
            <v>45681</v>
          </cell>
          <cell r="N2214">
            <v>38635</v>
          </cell>
          <cell r="O2214">
            <v>16675</v>
          </cell>
          <cell r="P2214">
            <v>18794</v>
          </cell>
          <cell r="Q2214">
            <v>21224</v>
          </cell>
          <cell r="R2214">
            <v>30027</v>
          </cell>
          <cell r="S2214">
            <v>18351</v>
          </cell>
          <cell r="T2214">
            <v>13696</v>
          </cell>
          <cell r="U2214">
            <v>17215</v>
          </cell>
          <cell r="V2214">
            <v>12084</v>
          </cell>
          <cell r="W2214">
            <v>6273</v>
          </cell>
          <cell r="X2214">
            <v>24463</v>
          </cell>
          <cell r="Y2214">
            <v>17936</v>
          </cell>
          <cell r="Z2214">
            <v>7761</v>
          </cell>
          <cell r="AA2214">
            <v>17042</v>
          </cell>
          <cell r="AB2214">
            <v>12314</v>
          </cell>
          <cell r="AC2214">
            <v>24607</v>
          </cell>
          <cell r="AD2214">
            <v>6290</v>
          </cell>
          <cell r="AE2214">
            <v>9735</v>
          </cell>
          <cell r="AF2214">
            <v>13789</v>
          </cell>
          <cell r="AG2214">
            <v>8797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1600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35546</v>
          </cell>
          <cell r="L2215">
            <v>72</v>
          </cell>
          <cell r="M2215">
            <v>1544</v>
          </cell>
          <cell r="N2215">
            <v>1868</v>
          </cell>
          <cell r="O2215">
            <v>219</v>
          </cell>
          <cell r="P2215">
            <v>1459</v>
          </cell>
          <cell r="Q2215">
            <v>635</v>
          </cell>
          <cell r="R2215">
            <v>3371</v>
          </cell>
          <cell r="S2215">
            <v>1805</v>
          </cell>
          <cell r="T2215">
            <v>4474</v>
          </cell>
          <cell r="U2215">
            <v>2443</v>
          </cell>
          <cell r="V2215">
            <v>1541</v>
          </cell>
          <cell r="W2215">
            <v>517</v>
          </cell>
          <cell r="X2215">
            <v>409</v>
          </cell>
          <cell r="Y2215">
            <v>397</v>
          </cell>
          <cell r="Z2215">
            <v>1380</v>
          </cell>
          <cell r="AA2215">
            <v>349</v>
          </cell>
          <cell r="AB2215">
            <v>1633</v>
          </cell>
          <cell r="AC2215">
            <v>1602</v>
          </cell>
          <cell r="AD2215">
            <v>1893</v>
          </cell>
          <cell r="AE2215">
            <v>2350</v>
          </cell>
          <cell r="AF2215">
            <v>556</v>
          </cell>
          <cell r="AG2215">
            <v>328</v>
          </cell>
          <cell r="AH2215">
            <v>3438</v>
          </cell>
          <cell r="AI2215">
            <v>907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25</v>
          </cell>
          <cell r="M2218">
            <v>25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294</v>
          </cell>
          <cell r="P2220">
            <v>263</v>
          </cell>
          <cell r="V2220">
            <v>31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143</v>
          </cell>
          <cell r="Q2227">
            <v>91</v>
          </cell>
          <cell r="V2227">
            <v>52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28</v>
          </cell>
          <cell r="M2228">
            <v>28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269</v>
          </cell>
          <cell r="N2229">
            <v>133</v>
          </cell>
          <cell r="AB2229">
            <v>136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163</v>
          </cell>
          <cell r="O2230">
            <v>101</v>
          </cell>
          <cell r="P2230">
            <v>32</v>
          </cell>
          <cell r="Q2230">
            <v>30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37101</v>
          </cell>
          <cell r="L2234">
            <v>1140</v>
          </cell>
          <cell r="M2234">
            <v>3758</v>
          </cell>
          <cell r="N2234">
            <v>4798</v>
          </cell>
          <cell r="O2234">
            <v>3051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427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993592</v>
          </cell>
          <cell r="L2235">
            <v>45527</v>
          </cell>
          <cell r="M2235">
            <v>89862</v>
          </cell>
          <cell r="N2235">
            <v>74914</v>
          </cell>
          <cell r="O2235">
            <v>61672</v>
          </cell>
          <cell r="P2235">
            <v>51853</v>
          </cell>
          <cell r="Q2235">
            <v>56846</v>
          </cell>
          <cell r="R2235">
            <v>59870</v>
          </cell>
          <cell r="S2235">
            <v>58629</v>
          </cell>
          <cell r="T2235">
            <v>56296</v>
          </cell>
          <cell r="U2235">
            <v>57733</v>
          </cell>
          <cell r="V2235">
            <v>35185</v>
          </cell>
          <cell r="W2235">
            <v>34889</v>
          </cell>
          <cell r="X2235">
            <v>32076</v>
          </cell>
          <cell r="Y2235">
            <v>30453</v>
          </cell>
          <cell r="Z2235">
            <v>27290</v>
          </cell>
          <cell r="AA2235">
            <v>26374</v>
          </cell>
          <cell r="AB2235">
            <v>32702</v>
          </cell>
          <cell r="AC2235">
            <v>33485</v>
          </cell>
          <cell r="AD2235">
            <v>42348</v>
          </cell>
          <cell r="AE2235">
            <v>16946</v>
          </cell>
          <cell r="AF2235">
            <v>5393</v>
          </cell>
          <cell r="AG2235">
            <v>11410</v>
          </cell>
          <cell r="AH2235">
            <v>7019</v>
          </cell>
          <cell r="AI2235">
            <v>20622</v>
          </cell>
          <cell r="AJ2235">
            <v>4577</v>
          </cell>
          <cell r="AK2235">
            <v>8106</v>
          </cell>
          <cell r="AL2235">
            <v>4737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222476</v>
          </cell>
          <cell r="L2236">
            <v>7842</v>
          </cell>
          <cell r="M2236">
            <v>13554</v>
          </cell>
          <cell r="N2236">
            <v>13741</v>
          </cell>
          <cell r="O2236">
            <v>13791</v>
          </cell>
          <cell r="P2236">
            <v>10795</v>
          </cell>
          <cell r="Q2236">
            <v>9258</v>
          </cell>
          <cell r="R2236">
            <v>10277</v>
          </cell>
          <cell r="S2236">
            <v>11218</v>
          </cell>
          <cell r="T2236">
            <v>11981</v>
          </cell>
          <cell r="U2236">
            <v>10612</v>
          </cell>
          <cell r="V2236">
            <v>9744</v>
          </cell>
          <cell r="W2236">
            <v>6217</v>
          </cell>
          <cell r="X2236">
            <v>7826</v>
          </cell>
          <cell r="Y2236">
            <v>6147</v>
          </cell>
          <cell r="Z2236">
            <v>9301</v>
          </cell>
          <cell r="AA2236">
            <v>7536</v>
          </cell>
          <cell r="AB2236">
            <v>7414</v>
          </cell>
          <cell r="AC2236">
            <v>7799</v>
          </cell>
          <cell r="AD2236">
            <v>6652</v>
          </cell>
          <cell r="AE2236">
            <v>6910</v>
          </cell>
          <cell r="AF2236">
            <v>3037</v>
          </cell>
          <cell r="AG2236">
            <v>2327</v>
          </cell>
          <cell r="AH2236">
            <v>5757</v>
          </cell>
          <cell r="AI2236">
            <v>2314</v>
          </cell>
          <cell r="AJ2236">
            <v>2811</v>
          </cell>
          <cell r="AK2236">
            <v>11417</v>
          </cell>
          <cell r="AL2236">
            <v>2859</v>
          </cell>
          <cell r="AM2236">
            <v>2684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637561</v>
          </cell>
          <cell r="L2238">
            <v>9959</v>
          </cell>
          <cell r="M2238">
            <v>61163</v>
          </cell>
          <cell r="N2238">
            <v>120583</v>
          </cell>
          <cell r="O2238">
            <v>69281</v>
          </cell>
          <cell r="P2238">
            <v>23636</v>
          </cell>
          <cell r="Q2238">
            <v>16939</v>
          </cell>
          <cell r="R2238">
            <v>14986</v>
          </cell>
          <cell r="S2238">
            <v>19486</v>
          </cell>
          <cell r="T2238">
            <v>11426</v>
          </cell>
          <cell r="U2238">
            <v>19876</v>
          </cell>
          <cell r="V2238">
            <v>9000</v>
          </cell>
          <cell r="W2238">
            <v>9896</v>
          </cell>
          <cell r="X2238">
            <v>23445</v>
          </cell>
          <cell r="Y2238">
            <v>13518</v>
          </cell>
          <cell r="Z2238">
            <v>13731</v>
          </cell>
          <cell r="AA2238">
            <v>10865</v>
          </cell>
          <cell r="AB2238">
            <v>34656</v>
          </cell>
          <cell r="AC2238">
            <v>10380</v>
          </cell>
          <cell r="AD2238">
            <v>17142</v>
          </cell>
          <cell r="AE2238">
            <v>6843</v>
          </cell>
          <cell r="AF2238">
            <v>2211</v>
          </cell>
          <cell r="AG2238">
            <v>11126</v>
          </cell>
          <cell r="AH2238">
            <v>24019</v>
          </cell>
          <cell r="AI2238">
            <v>25170</v>
          </cell>
          <cell r="AJ2238">
            <v>2937</v>
          </cell>
          <cell r="AK2238">
            <v>28054</v>
          </cell>
          <cell r="AL2238">
            <v>5153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15624</v>
          </cell>
          <cell r="L2239">
            <v>692</v>
          </cell>
          <cell r="M2239">
            <v>2390</v>
          </cell>
          <cell r="N2239">
            <v>1987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790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409</v>
          </cell>
          <cell r="Y2239">
            <v>957</v>
          </cell>
          <cell r="Z2239">
            <v>584</v>
          </cell>
          <cell r="AA2239">
            <v>609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342</v>
          </cell>
          <cell r="M2241">
            <v>150</v>
          </cell>
          <cell r="N2241">
            <v>26</v>
          </cell>
          <cell r="O2241">
            <v>133</v>
          </cell>
          <cell r="R2241">
            <v>33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85</v>
          </cell>
          <cell r="L2242">
            <v>85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694</v>
          </cell>
          <cell r="M2253">
            <v>544</v>
          </cell>
          <cell r="O2253">
            <v>40</v>
          </cell>
          <cell r="P2253">
            <v>75</v>
          </cell>
          <cell r="AC2253">
            <v>35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103</v>
          </cell>
          <cell r="S2254">
            <v>20</v>
          </cell>
          <cell r="AJ2254">
            <v>83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390587</v>
          </cell>
          <cell r="L2258">
            <v>7387</v>
          </cell>
          <cell r="M2258">
            <v>11291</v>
          </cell>
          <cell r="N2258">
            <v>24351</v>
          </cell>
          <cell r="O2258">
            <v>25875</v>
          </cell>
          <cell r="P2258">
            <v>42918</v>
          </cell>
          <cell r="Q2258">
            <v>39563</v>
          </cell>
          <cell r="R2258">
            <v>52916</v>
          </cell>
          <cell r="S2258">
            <v>31656</v>
          </cell>
          <cell r="T2258">
            <v>24210</v>
          </cell>
          <cell r="U2258">
            <v>13980</v>
          </cell>
          <cell r="V2258">
            <v>9623</v>
          </cell>
          <cell r="W2258">
            <v>16195</v>
          </cell>
          <cell r="X2258">
            <v>20427</v>
          </cell>
          <cell r="Y2258">
            <v>17167</v>
          </cell>
          <cell r="Z2258">
            <v>5608</v>
          </cell>
          <cell r="AA2258">
            <v>8911</v>
          </cell>
          <cell r="AB2258">
            <v>7052</v>
          </cell>
          <cell r="AC2258">
            <v>5358</v>
          </cell>
          <cell r="AD2258">
            <v>3287</v>
          </cell>
          <cell r="AE2258">
            <v>2587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2629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4010</v>
          </cell>
          <cell r="L2259">
            <v>34</v>
          </cell>
          <cell r="N2259">
            <v>282</v>
          </cell>
          <cell r="P2259">
            <v>389</v>
          </cell>
          <cell r="Q2259">
            <v>633</v>
          </cell>
          <cell r="R2259">
            <v>370</v>
          </cell>
          <cell r="S2259">
            <v>139</v>
          </cell>
          <cell r="T2259">
            <v>666</v>
          </cell>
          <cell r="U2259">
            <v>244</v>
          </cell>
          <cell r="V2259">
            <v>297</v>
          </cell>
          <cell r="X2259">
            <v>372</v>
          </cell>
          <cell r="Y2259">
            <v>473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15340</v>
          </cell>
          <cell r="L2260">
            <v>283</v>
          </cell>
          <cell r="M2260">
            <v>609</v>
          </cell>
          <cell r="N2260">
            <v>1153</v>
          </cell>
          <cell r="O2260">
            <v>1246</v>
          </cell>
          <cell r="P2260">
            <v>726</v>
          </cell>
          <cell r="Q2260">
            <v>884</v>
          </cell>
          <cell r="R2260">
            <v>723</v>
          </cell>
          <cell r="S2260">
            <v>1264</v>
          </cell>
          <cell r="T2260">
            <v>1141</v>
          </cell>
          <cell r="U2260">
            <v>597</v>
          </cell>
          <cell r="V2260">
            <v>402</v>
          </cell>
          <cell r="W2260">
            <v>1663</v>
          </cell>
          <cell r="X2260">
            <v>1566</v>
          </cell>
          <cell r="Y2260">
            <v>1243</v>
          </cell>
          <cell r="Z2260">
            <v>109</v>
          </cell>
          <cell r="AA2260">
            <v>335</v>
          </cell>
          <cell r="AC2260">
            <v>384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17786</v>
          </cell>
          <cell r="L2261">
            <v>80</v>
          </cell>
          <cell r="M2261">
            <v>460</v>
          </cell>
          <cell r="N2261">
            <v>698</v>
          </cell>
          <cell r="O2261">
            <v>1684</v>
          </cell>
          <cell r="P2261">
            <v>1224</v>
          </cell>
          <cell r="Q2261">
            <v>1678</v>
          </cell>
          <cell r="R2261">
            <v>3220</v>
          </cell>
          <cell r="S2261">
            <v>1933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20938</v>
          </cell>
          <cell r="N2262">
            <v>1369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200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6397</v>
          </cell>
          <cell r="P2263">
            <v>122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515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520574</v>
          </cell>
          <cell r="L2282">
            <v>37213</v>
          </cell>
          <cell r="M2282">
            <v>42169</v>
          </cell>
          <cell r="N2282">
            <v>36434</v>
          </cell>
          <cell r="O2282">
            <v>32949</v>
          </cell>
          <cell r="P2282">
            <v>39471</v>
          </cell>
          <cell r="Q2282">
            <v>40579</v>
          </cell>
          <cell r="R2282">
            <v>32722</v>
          </cell>
          <cell r="S2282">
            <v>41032</v>
          </cell>
          <cell r="T2282">
            <v>54667</v>
          </cell>
          <cell r="U2282">
            <v>45361</v>
          </cell>
          <cell r="V2282">
            <v>31783</v>
          </cell>
          <cell r="W2282">
            <v>28230</v>
          </cell>
          <cell r="X2282">
            <v>19701</v>
          </cell>
          <cell r="Y2282">
            <v>4088</v>
          </cell>
          <cell r="Z2282">
            <v>7157</v>
          </cell>
          <cell r="AA2282">
            <v>5154</v>
          </cell>
          <cell r="AB2282">
            <v>3820</v>
          </cell>
          <cell r="AC2282">
            <v>2873</v>
          </cell>
          <cell r="AD2282">
            <v>3094</v>
          </cell>
          <cell r="AE2282">
            <v>1292</v>
          </cell>
          <cell r="AF2282">
            <v>1229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5935</v>
          </cell>
          <cell r="M2284">
            <v>232</v>
          </cell>
          <cell r="N2284">
            <v>619</v>
          </cell>
          <cell r="O2284">
            <v>33</v>
          </cell>
          <cell r="Q2284">
            <v>617</v>
          </cell>
          <cell r="R2284">
            <v>761</v>
          </cell>
          <cell r="S2284">
            <v>347</v>
          </cell>
          <cell r="T2284">
            <v>563</v>
          </cell>
          <cell r="U2284">
            <v>468</v>
          </cell>
          <cell r="V2284">
            <v>625</v>
          </cell>
          <cell r="Y2284">
            <v>197</v>
          </cell>
          <cell r="Z2284">
            <v>333</v>
          </cell>
          <cell r="AB2284">
            <v>207</v>
          </cell>
          <cell r="AC2284">
            <v>367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8804</v>
          </cell>
          <cell r="L2285">
            <v>1570</v>
          </cell>
          <cell r="M2285">
            <v>2179</v>
          </cell>
          <cell r="N2285">
            <v>303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204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177</v>
          </cell>
          <cell r="T2287">
            <v>177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198</v>
          </cell>
          <cell r="V2295">
            <v>198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239043</v>
          </cell>
          <cell r="L2306">
            <v>61542</v>
          </cell>
          <cell r="M2306">
            <v>83957</v>
          </cell>
          <cell r="N2306">
            <v>22664</v>
          </cell>
          <cell r="O2306">
            <v>7240</v>
          </cell>
          <cell r="P2306">
            <v>9455</v>
          </cell>
          <cell r="Q2306">
            <v>6693</v>
          </cell>
          <cell r="R2306">
            <v>9148</v>
          </cell>
          <cell r="S2306">
            <v>1605</v>
          </cell>
          <cell r="U2306">
            <v>3156</v>
          </cell>
          <cell r="V2306">
            <v>3581</v>
          </cell>
          <cell r="W2306">
            <v>6346</v>
          </cell>
          <cell r="X2306">
            <v>5328</v>
          </cell>
          <cell r="Y2306">
            <v>5555</v>
          </cell>
          <cell r="Z2306">
            <v>3305</v>
          </cell>
          <cell r="AA2306">
            <v>1580</v>
          </cell>
          <cell r="AB2306">
            <v>568</v>
          </cell>
          <cell r="AC2306">
            <v>125</v>
          </cell>
          <cell r="AD2306">
            <v>315</v>
          </cell>
          <cell r="AE2306">
            <v>333</v>
          </cell>
          <cell r="AF2306">
            <v>738</v>
          </cell>
          <cell r="AG2306">
            <v>830</v>
          </cell>
          <cell r="AH2306">
            <v>1346</v>
          </cell>
          <cell r="AI2306">
            <v>1010</v>
          </cell>
          <cell r="AJ2306">
            <v>493</v>
          </cell>
          <cell r="AK2306">
            <v>1144</v>
          </cell>
          <cell r="AL2306">
            <v>360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161</v>
          </cell>
          <cell r="N2307">
            <v>100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8042</v>
          </cell>
          <cell r="L2308">
            <v>2375</v>
          </cell>
          <cell r="M2308">
            <v>3545</v>
          </cell>
          <cell r="N2308">
            <v>406</v>
          </cell>
          <cell r="O2308">
            <v>494</v>
          </cell>
          <cell r="R2308">
            <v>13</v>
          </cell>
          <cell r="U2308">
            <v>50</v>
          </cell>
          <cell r="V2308">
            <v>218</v>
          </cell>
          <cell r="W2308">
            <v>234</v>
          </cell>
          <cell r="X2308">
            <v>200</v>
          </cell>
          <cell r="Y2308">
            <v>203</v>
          </cell>
          <cell r="Z2308">
            <v>81</v>
          </cell>
          <cell r="AD2308">
            <v>25</v>
          </cell>
          <cell r="AF2308">
            <v>184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3539</v>
          </cell>
          <cell r="L2309">
            <v>685</v>
          </cell>
          <cell r="M2309">
            <v>1660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430</v>
          </cell>
          <cell r="M2311">
            <v>430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1007428</v>
          </cell>
          <cell r="L2330">
            <v>49909</v>
          </cell>
          <cell r="M2330">
            <v>69642</v>
          </cell>
          <cell r="N2330">
            <v>78574</v>
          </cell>
          <cell r="O2330">
            <v>69824</v>
          </cell>
          <cell r="P2330">
            <v>75625</v>
          </cell>
          <cell r="Q2330">
            <v>80725</v>
          </cell>
          <cell r="R2330">
            <v>84418</v>
          </cell>
          <cell r="S2330">
            <v>68486</v>
          </cell>
          <cell r="T2330">
            <v>38180</v>
          </cell>
          <cell r="U2330">
            <v>29335</v>
          </cell>
          <cell r="V2330">
            <v>39189</v>
          </cell>
          <cell r="W2330">
            <v>71198</v>
          </cell>
          <cell r="X2330">
            <v>33523</v>
          </cell>
          <cell r="Y2330">
            <v>5630</v>
          </cell>
          <cell r="Z2330">
            <v>2283</v>
          </cell>
          <cell r="AA2330">
            <v>6136</v>
          </cell>
          <cell r="AB2330">
            <v>1494</v>
          </cell>
          <cell r="AC2330">
            <v>447</v>
          </cell>
          <cell r="AD2330">
            <v>100289</v>
          </cell>
          <cell r="AE2330">
            <v>93767</v>
          </cell>
          <cell r="AF2330">
            <v>2259</v>
          </cell>
          <cell r="AG2330">
            <v>991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295</v>
          </cell>
          <cell r="AM2330">
            <v>489</v>
          </cell>
          <cell r="AN2330">
            <v>61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5092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1467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138410</v>
          </cell>
          <cell r="L2332">
            <v>6084</v>
          </cell>
          <cell r="M2332">
            <v>7765</v>
          </cell>
          <cell r="N2332">
            <v>7992</v>
          </cell>
          <cell r="O2332">
            <v>8381</v>
          </cell>
          <cell r="P2332">
            <v>12169</v>
          </cell>
          <cell r="Q2332">
            <v>11610</v>
          </cell>
          <cell r="R2332">
            <v>10987</v>
          </cell>
          <cell r="S2332">
            <v>10006</v>
          </cell>
          <cell r="T2332">
            <v>4529</v>
          </cell>
          <cell r="U2332">
            <v>2463</v>
          </cell>
          <cell r="V2332">
            <v>5227</v>
          </cell>
          <cell r="W2332">
            <v>11548</v>
          </cell>
          <cell r="X2332">
            <v>5156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16059</v>
          </cell>
          <cell r="AE2332">
            <v>16341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30850</v>
          </cell>
          <cell r="L2333">
            <v>2027</v>
          </cell>
          <cell r="M2333">
            <v>4951</v>
          </cell>
          <cell r="N2333">
            <v>2175</v>
          </cell>
          <cell r="O2333">
            <v>2785</v>
          </cell>
          <cell r="P2333">
            <v>2026</v>
          </cell>
          <cell r="Q2333">
            <v>2362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15250</v>
          </cell>
          <cell r="M2334">
            <v>405</v>
          </cell>
          <cell r="O2334">
            <v>509</v>
          </cell>
          <cell r="R2334">
            <v>1074</v>
          </cell>
          <cell r="AE2334">
            <v>9914</v>
          </cell>
          <cell r="AF2334">
            <v>871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21523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2680</v>
          </cell>
          <cell r="S2335">
            <v>643</v>
          </cell>
          <cell r="T2335">
            <v>149</v>
          </cell>
          <cell r="V2335">
            <v>490</v>
          </cell>
          <cell r="W2335">
            <v>1689</v>
          </cell>
          <cell r="AA2335">
            <v>161</v>
          </cell>
          <cell r="AD2335">
            <v>2316</v>
          </cell>
          <cell r="AE2335">
            <v>7593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3788790</v>
          </cell>
          <cell r="L2354">
            <v>175017</v>
          </cell>
          <cell r="M2354">
            <v>232737</v>
          </cell>
          <cell r="N2354">
            <v>199741</v>
          </cell>
          <cell r="O2354">
            <v>188272</v>
          </cell>
          <cell r="P2354">
            <v>221182</v>
          </cell>
          <cell r="Q2354">
            <v>254528</v>
          </cell>
          <cell r="R2354">
            <v>298406</v>
          </cell>
          <cell r="S2354">
            <v>272567</v>
          </cell>
          <cell r="T2354">
            <v>280880</v>
          </cell>
          <cell r="U2354">
            <v>209884</v>
          </cell>
          <cell r="V2354">
            <v>162686</v>
          </cell>
          <cell r="W2354">
            <v>157522</v>
          </cell>
          <cell r="X2354">
            <v>143080</v>
          </cell>
          <cell r="Y2354">
            <v>125090</v>
          </cell>
          <cell r="Z2354">
            <v>107567</v>
          </cell>
          <cell r="AA2354">
            <v>103596</v>
          </cell>
          <cell r="AB2354">
            <v>93485</v>
          </cell>
          <cell r="AC2354">
            <v>81791</v>
          </cell>
          <cell r="AD2354">
            <v>81001</v>
          </cell>
          <cell r="AE2354">
            <v>67459</v>
          </cell>
          <cell r="AF2354">
            <v>57020</v>
          </cell>
          <cell r="AG2354">
            <v>52646</v>
          </cell>
          <cell r="AH2354">
            <v>47163</v>
          </cell>
          <cell r="AI2354">
            <v>50137</v>
          </cell>
          <cell r="AJ2354">
            <v>50745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6512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215</v>
          </cell>
          <cell r="W2355">
            <v>165</v>
          </cell>
          <cell r="X2355">
            <v>234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40391</v>
          </cell>
          <cell r="L2356">
            <v>176</v>
          </cell>
          <cell r="M2356">
            <v>920</v>
          </cell>
          <cell r="N2356">
            <v>2085</v>
          </cell>
          <cell r="O2356">
            <v>2600</v>
          </cell>
          <cell r="P2356">
            <v>4100</v>
          </cell>
          <cell r="Q2356">
            <v>2216</v>
          </cell>
          <cell r="R2356">
            <v>5440</v>
          </cell>
          <cell r="S2356">
            <v>7453</v>
          </cell>
          <cell r="T2356">
            <v>3618</v>
          </cell>
          <cell r="U2356">
            <v>1367</v>
          </cell>
          <cell r="V2356">
            <v>833</v>
          </cell>
          <cell r="W2356">
            <v>1798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1220</v>
          </cell>
          <cell r="AD2356">
            <v>426</v>
          </cell>
          <cell r="AE2356">
            <v>582</v>
          </cell>
          <cell r="AF2356">
            <v>603</v>
          </cell>
          <cell r="AH2356">
            <v>382</v>
          </cell>
          <cell r="AI2356">
            <v>962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20360</v>
          </cell>
          <cell r="M2357">
            <v>1949</v>
          </cell>
          <cell r="N2357">
            <v>2573</v>
          </cell>
          <cell r="O2357">
            <v>1792</v>
          </cell>
          <cell r="P2357">
            <v>2797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659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3858</v>
          </cell>
          <cell r="L2359">
            <v>628</v>
          </cell>
          <cell r="O2359">
            <v>1598</v>
          </cell>
          <cell r="Q2359">
            <v>231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41</v>
          </cell>
          <cell r="M2372">
            <v>41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209789</v>
          </cell>
          <cell r="L2378">
            <v>8523</v>
          </cell>
          <cell r="M2378">
            <v>28706</v>
          </cell>
          <cell r="N2378">
            <v>15301</v>
          </cell>
          <cell r="O2378">
            <v>7972</v>
          </cell>
          <cell r="P2378">
            <v>14101</v>
          </cell>
          <cell r="Q2378">
            <v>26470</v>
          </cell>
          <cell r="R2378">
            <v>15544</v>
          </cell>
          <cell r="S2378">
            <v>11197</v>
          </cell>
          <cell r="T2378">
            <v>12440</v>
          </cell>
          <cell r="U2378">
            <v>5247</v>
          </cell>
          <cell r="V2378">
            <v>2345</v>
          </cell>
          <cell r="W2378">
            <v>9820</v>
          </cell>
          <cell r="X2378">
            <v>13232</v>
          </cell>
          <cell r="Y2378">
            <v>16245</v>
          </cell>
          <cell r="Z2378">
            <v>5954</v>
          </cell>
          <cell r="AA2378">
            <v>2727</v>
          </cell>
          <cell r="AB2378">
            <v>1743</v>
          </cell>
          <cell r="AC2378">
            <v>509</v>
          </cell>
          <cell r="AD2378">
            <v>1760</v>
          </cell>
          <cell r="AE2378">
            <v>1798</v>
          </cell>
          <cell r="AF2378">
            <v>1319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1633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279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11023</v>
          </cell>
          <cell r="L2380">
            <v>1036</v>
          </cell>
          <cell r="M2380">
            <v>938</v>
          </cell>
          <cell r="N2380">
            <v>613</v>
          </cell>
          <cell r="P2380">
            <v>1394</v>
          </cell>
          <cell r="Q2380">
            <v>1793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386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78</v>
          </cell>
          <cell r="O2396">
            <v>78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108</v>
          </cell>
          <cell r="P2398">
            <v>108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587313</v>
          </cell>
          <cell r="L2402">
            <v>33936</v>
          </cell>
          <cell r="M2402">
            <v>69612</v>
          </cell>
          <cell r="N2402">
            <v>66483</v>
          </cell>
          <cell r="O2402">
            <v>21214</v>
          </cell>
          <cell r="P2402">
            <v>36445</v>
          </cell>
          <cell r="Q2402">
            <v>23583</v>
          </cell>
          <cell r="R2402">
            <v>22542</v>
          </cell>
          <cell r="S2402">
            <v>17091</v>
          </cell>
          <cell r="T2402">
            <v>39754</v>
          </cell>
          <cell r="U2402">
            <v>43555</v>
          </cell>
          <cell r="V2402">
            <v>29855</v>
          </cell>
          <cell r="W2402">
            <v>26512</v>
          </cell>
          <cell r="X2402">
            <v>23126</v>
          </cell>
          <cell r="Y2402">
            <v>27296</v>
          </cell>
          <cell r="Z2402">
            <v>25122</v>
          </cell>
          <cell r="AA2402">
            <v>16281</v>
          </cell>
          <cell r="AB2402">
            <v>10257</v>
          </cell>
          <cell r="AC2402">
            <v>13987</v>
          </cell>
          <cell r="AD2402">
            <v>13179</v>
          </cell>
          <cell r="AE2402">
            <v>5432</v>
          </cell>
          <cell r="AF2402">
            <v>4267</v>
          </cell>
          <cell r="AG2402">
            <v>2973</v>
          </cell>
          <cell r="AH2402">
            <v>4495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1886</v>
          </cell>
          <cell r="L2403">
            <v>115</v>
          </cell>
          <cell r="M2403">
            <v>648</v>
          </cell>
          <cell r="R2403">
            <v>175</v>
          </cell>
          <cell r="T2403">
            <v>37</v>
          </cell>
          <cell r="Y2403">
            <v>270</v>
          </cell>
          <cell r="Z2403">
            <v>97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64866</v>
          </cell>
          <cell r="L2404">
            <v>2994</v>
          </cell>
          <cell r="M2404">
            <v>6362</v>
          </cell>
          <cell r="N2404">
            <v>7503</v>
          </cell>
          <cell r="O2404">
            <v>2422</v>
          </cell>
          <cell r="P2404">
            <v>4255</v>
          </cell>
          <cell r="Q2404">
            <v>1603</v>
          </cell>
          <cell r="R2404">
            <v>2245</v>
          </cell>
          <cell r="S2404">
            <v>945</v>
          </cell>
          <cell r="T2404">
            <v>3891</v>
          </cell>
          <cell r="U2404">
            <v>7058</v>
          </cell>
          <cell r="V2404">
            <v>6919</v>
          </cell>
          <cell r="W2404">
            <v>4391</v>
          </cell>
          <cell r="X2404">
            <v>3614</v>
          </cell>
          <cell r="Y2404">
            <v>2137</v>
          </cell>
          <cell r="Z2404">
            <v>3926</v>
          </cell>
          <cell r="AA2404">
            <v>1347</v>
          </cell>
          <cell r="AB2404">
            <v>662</v>
          </cell>
          <cell r="AC2404">
            <v>668</v>
          </cell>
          <cell r="AD2404">
            <v>549</v>
          </cell>
          <cell r="AE2404">
            <v>853</v>
          </cell>
          <cell r="AF2404">
            <v>330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9307</v>
          </cell>
          <cell r="L2405">
            <v>547</v>
          </cell>
          <cell r="M2405">
            <v>347</v>
          </cell>
          <cell r="N2405">
            <v>1396</v>
          </cell>
          <cell r="P2405">
            <v>600</v>
          </cell>
          <cell r="Q2405">
            <v>248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9615</v>
          </cell>
          <cell r="N2407">
            <v>1825</v>
          </cell>
          <cell r="P2407">
            <v>1029</v>
          </cell>
          <cell r="Q2407">
            <v>366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150</v>
          </cell>
          <cell r="M2409">
            <v>150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48</v>
          </cell>
          <cell r="Q2420">
            <v>48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10596641</v>
          </cell>
          <cell r="L2426">
            <v>183160</v>
          </cell>
          <cell r="M2426">
            <v>471124</v>
          </cell>
          <cell r="N2426">
            <v>494891</v>
          </cell>
          <cell r="O2426">
            <v>491434</v>
          </cell>
          <cell r="P2426">
            <v>506415</v>
          </cell>
          <cell r="Q2426">
            <v>583049</v>
          </cell>
          <cell r="R2426">
            <v>687767</v>
          </cell>
          <cell r="S2426">
            <v>627300</v>
          </cell>
          <cell r="T2426">
            <v>651481</v>
          </cell>
          <cell r="U2426">
            <v>663700</v>
          </cell>
          <cell r="V2426">
            <v>481551</v>
          </cell>
          <cell r="W2426">
            <v>465704</v>
          </cell>
          <cell r="X2426">
            <v>447205</v>
          </cell>
          <cell r="Y2426">
            <v>387524</v>
          </cell>
          <cell r="Z2426">
            <v>346950</v>
          </cell>
          <cell r="AA2426">
            <v>317089</v>
          </cell>
          <cell r="AB2426">
            <v>315546</v>
          </cell>
          <cell r="AC2426">
            <v>293326</v>
          </cell>
          <cell r="AD2426">
            <v>261044</v>
          </cell>
          <cell r="AE2426">
            <v>268438</v>
          </cell>
          <cell r="AF2426">
            <v>259891</v>
          </cell>
          <cell r="AG2426">
            <v>208072</v>
          </cell>
          <cell r="AH2426">
            <v>172582</v>
          </cell>
          <cell r="AI2426">
            <v>205692</v>
          </cell>
          <cell r="AJ2426">
            <v>274305</v>
          </cell>
          <cell r="AK2426">
            <v>204507</v>
          </cell>
          <cell r="AL2426">
            <v>165483</v>
          </cell>
          <cell r="AM2426">
            <v>118327</v>
          </cell>
          <cell r="AN2426">
            <v>43084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48362</v>
          </cell>
          <cell r="L2427">
            <v>800</v>
          </cell>
          <cell r="M2427">
            <v>2129</v>
          </cell>
          <cell r="N2427">
            <v>3406</v>
          </cell>
          <cell r="O2427">
            <v>1151</v>
          </cell>
          <cell r="P2427">
            <v>2871</v>
          </cell>
          <cell r="Q2427">
            <v>2685</v>
          </cell>
          <cell r="R2427">
            <v>3612</v>
          </cell>
          <cell r="S2427">
            <v>2724</v>
          </cell>
          <cell r="T2427">
            <v>2482</v>
          </cell>
          <cell r="U2427">
            <v>3304</v>
          </cell>
          <cell r="V2427">
            <v>1629</v>
          </cell>
          <cell r="W2427">
            <v>3929</v>
          </cell>
          <cell r="X2427">
            <v>1526</v>
          </cell>
          <cell r="Y2427">
            <v>2386</v>
          </cell>
          <cell r="Z2427">
            <v>1041</v>
          </cell>
          <cell r="AA2427">
            <v>2026</v>
          </cell>
          <cell r="AB2427">
            <v>1374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795</v>
          </cell>
          <cell r="AH2427">
            <v>1267</v>
          </cell>
          <cell r="AI2427">
            <v>39</v>
          </cell>
          <cell r="AJ2427">
            <v>1610</v>
          </cell>
          <cell r="AK2427">
            <v>620</v>
          </cell>
          <cell r="AL2427">
            <v>771</v>
          </cell>
          <cell r="AM2427">
            <v>106</v>
          </cell>
          <cell r="AN2427">
            <v>183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1639355</v>
          </cell>
          <cell r="L2428">
            <v>18812</v>
          </cell>
          <cell r="M2428">
            <v>57352</v>
          </cell>
          <cell r="N2428">
            <v>56259</v>
          </cell>
          <cell r="O2428">
            <v>54544</v>
          </cell>
          <cell r="P2428">
            <v>71687</v>
          </cell>
          <cell r="Q2428">
            <v>86384</v>
          </cell>
          <cell r="R2428">
            <v>104982</v>
          </cell>
          <cell r="S2428">
            <v>108883</v>
          </cell>
          <cell r="T2428">
            <v>143735</v>
          </cell>
          <cell r="U2428">
            <v>133267</v>
          </cell>
          <cell r="V2428">
            <v>98771</v>
          </cell>
          <cell r="W2428">
            <v>86792</v>
          </cell>
          <cell r="X2428">
            <v>87937</v>
          </cell>
          <cell r="Y2428">
            <v>69879</v>
          </cell>
          <cell r="Z2428">
            <v>45548</v>
          </cell>
          <cell r="AA2428">
            <v>45421</v>
          </cell>
          <cell r="AB2428">
            <v>41923</v>
          </cell>
          <cell r="AC2428">
            <v>40001</v>
          </cell>
          <cell r="AD2428">
            <v>36098</v>
          </cell>
          <cell r="AE2428">
            <v>40009</v>
          </cell>
          <cell r="AF2428">
            <v>41482</v>
          </cell>
          <cell r="AG2428">
            <v>21415</v>
          </cell>
          <cell r="AH2428">
            <v>22004</v>
          </cell>
          <cell r="AI2428">
            <v>31568</v>
          </cell>
          <cell r="AJ2428">
            <v>41896</v>
          </cell>
          <cell r="AK2428">
            <v>21762</v>
          </cell>
          <cell r="AL2428">
            <v>15590</v>
          </cell>
          <cell r="AM2428">
            <v>12408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33589</v>
          </cell>
          <cell r="L2429">
            <v>399</v>
          </cell>
          <cell r="M2429">
            <v>2965</v>
          </cell>
          <cell r="N2429">
            <v>2764</v>
          </cell>
          <cell r="O2429">
            <v>1956</v>
          </cell>
          <cell r="P2429">
            <v>4988</v>
          </cell>
          <cell r="Q2429">
            <v>3330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435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1546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50373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4090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5280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296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79513</v>
          </cell>
          <cell r="L2431">
            <v>1254</v>
          </cell>
          <cell r="M2431">
            <v>779</v>
          </cell>
          <cell r="N2431">
            <v>5112</v>
          </cell>
          <cell r="O2431">
            <v>2817</v>
          </cell>
          <cell r="P2431">
            <v>8758</v>
          </cell>
          <cell r="Q2431">
            <v>5007</v>
          </cell>
          <cell r="R2431">
            <v>826</v>
          </cell>
          <cell r="S2431">
            <v>4855</v>
          </cell>
          <cell r="T2431">
            <v>939</v>
          </cell>
          <cell r="U2431">
            <v>3852</v>
          </cell>
          <cell r="V2431">
            <v>6015</v>
          </cell>
          <cell r="W2431">
            <v>4814</v>
          </cell>
          <cell r="X2431">
            <v>5119</v>
          </cell>
          <cell r="Y2431">
            <v>3634</v>
          </cell>
          <cell r="Z2431">
            <v>536</v>
          </cell>
          <cell r="AA2431">
            <v>1505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477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51</v>
          </cell>
          <cell r="AG2437">
            <v>51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19</v>
          </cell>
          <cell r="N2444">
            <v>19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130</v>
          </cell>
          <cell r="M2446">
            <v>71</v>
          </cell>
          <cell r="S2446">
            <v>59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3904464</v>
          </cell>
          <cell r="L2450">
            <v>56895</v>
          </cell>
          <cell r="M2450">
            <v>118834</v>
          </cell>
          <cell r="N2450">
            <v>84753</v>
          </cell>
          <cell r="O2450">
            <v>80094</v>
          </cell>
          <cell r="P2450">
            <v>56818</v>
          </cell>
          <cell r="Q2450">
            <v>78853</v>
          </cell>
          <cell r="R2450">
            <v>202233</v>
          </cell>
          <cell r="S2450">
            <v>248118</v>
          </cell>
          <cell r="T2450">
            <v>338551</v>
          </cell>
          <cell r="U2450">
            <v>336693</v>
          </cell>
          <cell r="V2450">
            <v>242707</v>
          </cell>
          <cell r="W2450">
            <v>266689</v>
          </cell>
          <cell r="X2450">
            <v>236815</v>
          </cell>
          <cell r="Y2450">
            <v>292939</v>
          </cell>
          <cell r="Z2450">
            <v>201362</v>
          </cell>
          <cell r="AA2450">
            <v>128314</v>
          </cell>
          <cell r="AB2450">
            <v>126172</v>
          </cell>
          <cell r="AC2450">
            <v>100941</v>
          </cell>
          <cell r="AD2450">
            <v>84218</v>
          </cell>
          <cell r="AE2450">
            <v>79802</v>
          </cell>
          <cell r="AF2450">
            <v>93950</v>
          </cell>
          <cell r="AG2450">
            <v>61376</v>
          </cell>
          <cell r="AH2450">
            <v>40692</v>
          </cell>
          <cell r="AI2450">
            <v>78009</v>
          </cell>
          <cell r="AJ2450">
            <v>97719</v>
          </cell>
          <cell r="AK2450">
            <v>72638</v>
          </cell>
          <cell r="AL2450">
            <v>54783</v>
          </cell>
          <cell r="AM2450">
            <v>27717</v>
          </cell>
          <cell r="AN2450">
            <v>15779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26108</v>
          </cell>
          <cell r="L2451">
            <v>876</v>
          </cell>
          <cell r="M2451">
            <v>983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922</v>
          </cell>
          <cell r="S2451">
            <v>2748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270</v>
          </cell>
          <cell r="AJ2451">
            <v>511</v>
          </cell>
          <cell r="AK2451">
            <v>477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959072</v>
          </cell>
          <cell r="L2452">
            <v>12069</v>
          </cell>
          <cell r="M2452">
            <v>20410</v>
          </cell>
          <cell r="N2452">
            <v>7015</v>
          </cell>
          <cell r="O2452">
            <v>9601</v>
          </cell>
          <cell r="P2452">
            <v>11852</v>
          </cell>
          <cell r="Q2452">
            <v>15969</v>
          </cell>
          <cell r="R2452">
            <v>46996</v>
          </cell>
          <cell r="S2452">
            <v>55074</v>
          </cell>
          <cell r="T2452">
            <v>121940</v>
          </cell>
          <cell r="U2452">
            <v>111252</v>
          </cell>
          <cell r="V2452">
            <v>68502</v>
          </cell>
          <cell r="W2452">
            <v>69715</v>
          </cell>
          <cell r="X2452">
            <v>59859</v>
          </cell>
          <cell r="Y2452">
            <v>78203</v>
          </cell>
          <cell r="Z2452">
            <v>48283</v>
          </cell>
          <cell r="AA2452">
            <v>23975</v>
          </cell>
          <cell r="AB2452">
            <v>26365</v>
          </cell>
          <cell r="AC2452">
            <v>19155</v>
          </cell>
          <cell r="AD2452">
            <v>14743</v>
          </cell>
          <cell r="AE2452">
            <v>17990</v>
          </cell>
          <cell r="AF2452">
            <v>19191</v>
          </cell>
          <cell r="AG2452">
            <v>10683</v>
          </cell>
          <cell r="AH2452">
            <v>7955</v>
          </cell>
          <cell r="AI2452">
            <v>23841</v>
          </cell>
          <cell r="AJ2452">
            <v>21608</v>
          </cell>
          <cell r="AK2452">
            <v>15195</v>
          </cell>
          <cell r="AL2452">
            <v>9493</v>
          </cell>
          <cell r="AM2452">
            <v>8009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35535</v>
          </cell>
          <cell r="L2453">
            <v>383</v>
          </cell>
          <cell r="M2453">
            <v>1355</v>
          </cell>
          <cell r="N2453">
            <v>435</v>
          </cell>
          <cell r="O2453">
            <v>948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5725</v>
          </cell>
          <cell r="V2453">
            <v>2555</v>
          </cell>
          <cell r="W2453">
            <v>2078</v>
          </cell>
          <cell r="X2453">
            <v>653</v>
          </cell>
          <cell r="Y2453">
            <v>2806</v>
          </cell>
          <cell r="Z2453">
            <v>2663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328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123451</v>
          </cell>
          <cell r="L2454">
            <v>365</v>
          </cell>
          <cell r="M2454">
            <v>2498</v>
          </cell>
          <cell r="N2454">
            <v>1518</v>
          </cell>
          <cell r="P2454">
            <v>110</v>
          </cell>
          <cell r="R2454">
            <v>5743</v>
          </cell>
          <cell r="S2454">
            <v>3370</v>
          </cell>
          <cell r="T2454">
            <v>9973</v>
          </cell>
          <cell r="U2454">
            <v>29035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1662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118296</v>
          </cell>
          <cell r="L2455">
            <v>720</v>
          </cell>
          <cell r="M2455">
            <v>598</v>
          </cell>
          <cell r="N2455">
            <v>286</v>
          </cell>
          <cell r="O2455">
            <v>827</v>
          </cell>
          <cell r="P2455">
            <v>1005</v>
          </cell>
          <cell r="Q2455">
            <v>1600</v>
          </cell>
          <cell r="R2455">
            <v>1961</v>
          </cell>
          <cell r="S2455">
            <v>4674</v>
          </cell>
          <cell r="T2455">
            <v>15729</v>
          </cell>
          <cell r="U2455">
            <v>20367</v>
          </cell>
          <cell r="V2455">
            <v>5892</v>
          </cell>
          <cell r="W2455">
            <v>8843</v>
          </cell>
          <cell r="X2455">
            <v>7765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2409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88</v>
          </cell>
          <cell r="U2458">
            <v>88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20</v>
          </cell>
          <cell r="M2468">
            <v>20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2336336</v>
          </cell>
          <cell r="L2474">
            <v>90835</v>
          </cell>
          <cell r="M2474">
            <v>196794</v>
          </cell>
          <cell r="N2474">
            <v>161017</v>
          </cell>
          <cell r="O2474">
            <v>186986</v>
          </cell>
          <cell r="P2474">
            <v>185954</v>
          </cell>
          <cell r="Q2474">
            <v>206526</v>
          </cell>
          <cell r="R2474">
            <v>187266</v>
          </cell>
          <cell r="S2474">
            <v>152179</v>
          </cell>
          <cell r="T2474">
            <v>139159</v>
          </cell>
          <cell r="U2474">
            <v>107312</v>
          </cell>
          <cell r="V2474">
            <v>78110</v>
          </cell>
          <cell r="W2474">
            <v>69434</v>
          </cell>
          <cell r="X2474">
            <v>66979</v>
          </cell>
          <cell r="Y2474">
            <v>63477</v>
          </cell>
          <cell r="Z2474">
            <v>49962</v>
          </cell>
          <cell r="AA2474">
            <v>43642</v>
          </cell>
          <cell r="AB2474">
            <v>51419</v>
          </cell>
          <cell r="AC2474">
            <v>56404</v>
          </cell>
          <cell r="AD2474">
            <v>40171</v>
          </cell>
          <cell r="AE2474">
            <v>41477</v>
          </cell>
          <cell r="AF2474">
            <v>40197</v>
          </cell>
          <cell r="AG2474">
            <v>22643</v>
          </cell>
          <cell r="AH2474">
            <v>16815</v>
          </cell>
          <cell r="AI2474">
            <v>15921</v>
          </cell>
          <cell r="AJ2474">
            <v>16695</v>
          </cell>
          <cell r="AK2474">
            <v>17569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13855</v>
          </cell>
          <cell r="L2475">
            <v>422</v>
          </cell>
          <cell r="M2475">
            <v>2258</v>
          </cell>
          <cell r="N2475">
            <v>500</v>
          </cell>
          <cell r="O2475">
            <v>410</v>
          </cell>
          <cell r="P2475">
            <v>1016</v>
          </cell>
          <cell r="Q2475">
            <v>578</v>
          </cell>
          <cell r="R2475">
            <v>475</v>
          </cell>
          <cell r="S2475">
            <v>461</v>
          </cell>
          <cell r="T2475">
            <v>410</v>
          </cell>
          <cell r="U2475">
            <v>376</v>
          </cell>
          <cell r="V2475">
            <v>268</v>
          </cell>
          <cell r="W2475">
            <v>462</v>
          </cell>
          <cell r="X2475">
            <v>1771</v>
          </cell>
          <cell r="Y2475">
            <v>183</v>
          </cell>
          <cell r="Z2475">
            <v>156</v>
          </cell>
          <cell r="AA2475">
            <v>498</v>
          </cell>
          <cell r="AB2475">
            <v>1240</v>
          </cell>
          <cell r="AC2475">
            <v>178</v>
          </cell>
          <cell r="AD2475">
            <v>815</v>
          </cell>
          <cell r="AE2475">
            <v>1020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417263</v>
          </cell>
          <cell r="L2476">
            <v>11790</v>
          </cell>
          <cell r="M2476">
            <v>32336</v>
          </cell>
          <cell r="N2476">
            <v>29826</v>
          </cell>
          <cell r="O2476">
            <v>34146</v>
          </cell>
          <cell r="P2476">
            <v>36362</v>
          </cell>
          <cell r="Q2476">
            <v>40878</v>
          </cell>
          <cell r="R2476">
            <v>36372</v>
          </cell>
          <cell r="S2476">
            <v>33237</v>
          </cell>
          <cell r="T2476">
            <v>27649</v>
          </cell>
          <cell r="U2476">
            <v>17998</v>
          </cell>
          <cell r="V2476">
            <v>13605</v>
          </cell>
          <cell r="W2476">
            <v>14419</v>
          </cell>
          <cell r="X2476">
            <v>9568</v>
          </cell>
          <cell r="Y2476">
            <v>9093</v>
          </cell>
          <cell r="Z2476">
            <v>3703</v>
          </cell>
          <cell r="AA2476">
            <v>8140</v>
          </cell>
          <cell r="AB2476">
            <v>12637</v>
          </cell>
          <cell r="AC2476">
            <v>12955</v>
          </cell>
          <cell r="AD2476">
            <v>11113</v>
          </cell>
          <cell r="AE2476">
            <v>6008</v>
          </cell>
          <cell r="AF2476">
            <v>6812</v>
          </cell>
          <cell r="AG2476">
            <v>1793</v>
          </cell>
          <cell r="AH2476">
            <v>1416</v>
          </cell>
          <cell r="AI2476">
            <v>1477</v>
          </cell>
          <cell r="AJ2476">
            <v>1407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22805</v>
          </cell>
          <cell r="L2477">
            <v>557</v>
          </cell>
          <cell r="M2477">
            <v>2321</v>
          </cell>
          <cell r="N2477">
            <v>2761</v>
          </cell>
          <cell r="O2477">
            <v>2386</v>
          </cell>
          <cell r="P2477">
            <v>2469</v>
          </cell>
          <cell r="Q2477">
            <v>2251</v>
          </cell>
          <cell r="R2477">
            <v>2139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139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29028</v>
          </cell>
          <cell r="L2479">
            <v>2065</v>
          </cell>
          <cell r="M2479">
            <v>1645</v>
          </cell>
          <cell r="N2479">
            <v>2477</v>
          </cell>
          <cell r="O2479">
            <v>2786</v>
          </cell>
          <cell r="P2479">
            <v>2028</v>
          </cell>
          <cell r="Q2479">
            <v>2540</v>
          </cell>
          <cell r="R2479">
            <v>767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849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28</v>
          </cell>
          <cell r="Q2480">
            <v>28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362</v>
          </cell>
          <cell r="M2482">
            <v>362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128</v>
          </cell>
          <cell r="M2485">
            <v>101</v>
          </cell>
          <cell r="AN2485">
            <v>27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417</v>
          </cell>
          <cell r="O2492">
            <v>179</v>
          </cell>
          <cell r="U2492">
            <v>238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120</v>
          </cell>
          <cell r="N2493">
            <v>120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608763</v>
          </cell>
          <cell r="L2498">
            <v>46045</v>
          </cell>
          <cell r="M2498">
            <v>99793</v>
          </cell>
          <cell r="N2498">
            <v>77823</v>
          </cell>
          <cell r="O2498">
            <v>76859</v>
          </cell>
          <cell r="P2498">
            <v>68777</v>
          </cell>
          <cell r="Q2498">
            <v>30257</v>
          </cell>
          <cell r="R2498">
            <v>34466</v>
          </cell>
          <cell r="S2498">
            <v>40165</v>
          </cell>
          <cell r="T2498">
            <v>30289</v>
          </cell>
          <cell r="U2498">
            <v>15003</v>
          </cell>
          <cell r="V2498">
            <v>7745</v>
          </cell>
          <cell r="W2498">
            <v>2265</v>
          </cell>
          <cell r="X2498">
            <v>2857</v>
          </cell>
          <cell r="Y2498">
            <v>6471</v>
          </cell>
          <cell r="Z2498">
            <v>5032</v>
          </cell>
          <cell r="AA2498">
            <v>5201</v>
          </cell>
          <cell r="AB2498">
            <v>4006</v>
          </cell>
          <cell r="AC2498">
            <v>3861</v>
          </cell>
          <cell r="AD2498">
            <v>5172</v>
          </cell>
          <cell r="AE2498">
            <v>5377</v>
          </cell>
          <cell r="AF2498">
            <v>5481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5170</v>
          </cell>
          <cell r="AM2498">
            <v>8049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5000</v>
          </cell>
          <cell r="M2499">
            <v>315</v>
          </cell>
          <cell r="N2499">
            <v>1060</v>
          </cell>
          <cell r="O2499">
            <v>1094</v>
          </cell>
          <cell r="P2499">
            <v>309</v>
          </cell>
          <cell r="Q2499">
            <v>247</v>
          </cell>
          <cell r="R2499">
            <v>402</v>
          </cell>
          <cell r="S2499">
            <v>503</v>
          </cell>
          <cell r="T2499">
            <v>436</v>
          </cell>
          <cell r="U2499">
            <v>117</v>
          </cell>
          <cell r="AA2499">
            <v>249</v>
          </cell>
          <cell r="AE2499">
            <v>249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90891</v>
          </cell>
          <cell r="L2500">
            <v>3076</v>
          </cell>
          <cell r="M2500">
            <v>8357</v>
          </cell>
          <cell r="N2500">
            <v>11937</v>
          </cell>
          <cell r="O2500">
            <v>10413</v>
          </cell>
          <cell r="P2500">
            <v>10842</v>
          </cell>
          <cell r="Q2500">
            <v>8516</v>
          </cell>
          <cell r="R2500">
            <v>5116</v>
          </cell>
          <cell r="S2500">
            <v>11286</v>
          </cell>
          <cell r="T2500">
            <v>6822</v>
          </cell>
          <cell r="U2500">
            <v>1583</v>
          </cell>
          <cell r="V2500">
            <v>2408</v>
          </cell>
          <cell r="W2500">
            <v>368</v>
          </cell>
          <cell r="X2500">
            <v>231</v>
          </cell>
          <cell r="Y2500">
            <v>305</v>
          </cell>
          <cell r="Z2500">
            <v>486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675</v>
          </cell>
          <cell r="AI2500">
            <v>147</v>
          </cell>
          <cell r="AJ2500">
            <v>402</v>
          </cell>
          <cell r="AL2500">
            <v>2349</v>
          </cell>
          <cell r="AM2500">
            <v>2692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7649</v>
          </cell>
          <cell r="M2502">
            <v>945</v>
          </cell>
          <cell r="N2502">
            <v>171</v>
          </cell>
          <cell r="P2502">
            <v>3065</v>
          </cell>
          <cell r="Q2502">
            <v>1331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6630</v>
          </cell>
          <cell r="M2503">
            <v>1092</v>
          </cell>
          <cell r="O2503">
            <v>546</v>
          </cell>
          <cell r="P2503">
            <v>1555</v>
          </cell>
          <cell r="S2503">
            <v>167</v>
          </cell>
          <cell r="T2503">
            <v>1393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137195</v>
          </cell>
          <cell r="L2522">
            <v>8790</v>
          </cell>
          <cell r="M2522">
            <v>26741</v>
          </cell>
          <cell r="N2522">
            <v>11116</v>
          </cell>
          <cell r="O2522">
            <v>11957</v>
          </cell>
          <cell r="P2522">
            <v>14171</v>
          </cell>
          <cell r="Q2522">
            <v>6416</v>
          </cell>
          <cell r="R2522">
            <v>11285</v>
          </cell>
          <cell r="S2522">
            <v>7297</v>
          </cell>
          <cell r="T2522">
            <v>6699</v>
          </cell>
          <cell r="U2522">
            <v>5508</v>
          </cell>
          <cell r="V2522">
            <v>4220</v>
          </cell>
          <cell r="W2522">
            <v>3325</v>
          </cell>
          <cell r="X2522">
            <v>3694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1257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447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1163</v>
          </cell>
          <cell r="L2523">
            <v>264</v>
          </cell>
          <cell r="M2523">
            <v>446</v>
          </cell>
          <cell r="N2523">
            <v>209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9792</v>
          </cell>
          <cell r="L2524">
            <v>782</v>
          </cell>
          <cell r="M2524">
            <v>765</v>
          </cell>
          <cell r="N2524">
            <v>1175</v>
          </cell>
          <cell r="O2524">
            <v>713</v>
          </cell>
          <cell r="P2524">
            <v>1181</v>
          </cell>
          <cell r="R2524">
            <v>875</v>
          </cell>
          <cell r="S2524">
            <v>614</v>
          </cell>
          <cell r="T2524">
            <v>1415</v>
          </cell>
          <cell r="V2524">
            <v>162</v>
          </cell>
          <cell r="W2524">
            <v>565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2410</v>
          </cell>
          <cell r="L2525">
            <v>317</v>
          </cell>
          <cell r="M2525">
            <v>290</v>
          </cell>
          <cell r="O2525">
            <v>411</v>
          </cell>
          <cell r="P2525">
            <v>384</v>
          </cell>
          <cell r="Q2525">
            <v>164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10035</v>
          </cell>
          <cell r="L2546">
            <v>110</v>
          </cell>
          <cell r="M2546">
            <v>1503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576</v>
          </cell>
          <cell r="S2546">
            <v>259</v>
          </cell>
          <cell r="T2546">
            <v>602</v>
          </cell>
          <cell r="U2546">
            <v>353</v>
          </cell>
          <cell r="V2546">
            <v>82</v>
          </cell>
          <cell r="W2546">
            <v>166</v>
          </cell>
          <cell r="Y2546">
            <v>97</v>
          </cell>
          <cell r="Z2546">
            <v>709</v>
          </cell>
          <cell r="AA2546">
            <v>633</v>
          </cell>
          <cell r="AC2546">
            <v>174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43</v>
          </cell>
          <cell r="AJ2546">
            <v>180</v>
          </cell>
          <cell r="AK2546">
            <v>265</v>
          </cell>
          <cell r="AL2546">
            <v>201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607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87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2768</v>
          </cell>
          <cell r="M2548">
            <v>195</v>
          </cell>
          <cell r="N2548">
            <v>143</v>
          </cell>
          <cell r="O2548">
            <v>197</v>
          </cell>
          <cell r="Q2548">
            <v>359</v>
          </cell>
          <cell r="R2548">
            <v>60</v>
          </cell>
          <cell r="T2548">
            <v>727</v>
          </cell>
          <cell r="U2548">
            <v>119</v>
          </cell>
          <cell r="V2548">
            <v>368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30222</v>
          </cell>
          <cell r="P2550">
            <v>580</v>
          </cell>
          <cell r="Q2550">
            <v>1121</v>
          </cell>
          <cell r="T2550">
            <v>3339</v>
          </cell>
          <cell r="U2550">
            <v>4690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1086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2545</v>
          </cell>
          <cell r="O2551">
            <v>482</v>
          </cell>
          <cell r="S2551">
            <v>420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32876</v>
          </cell>
          <cell r="L2570">
            <v>3085</v>
          </cell>
          <cell r="M2570">
            <v>4558</v>
          </cell>
          <cell r="N2570">
            <v>3921</v>
          </cell>
          <cell r="O2570">
            <v>3778</v>
          </cell>
          <cell r="P2570">
            <v>3634</v>
          </cell>
          <cell r="Q2570">
            <v>3281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4277</v>
          </cell>
          <cell r="L2572">
            <v>149</v>
          </cell>
          <cell r="M2572">
            <v>1297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9629</v>
          </cell>
          <cell r="L2574">
            <v>419</v>
          </cell>
          <cell r="M2574">
            <v>1552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759</v>
          </cell>
          <cell r="L2575">
            <v>59</v>
          </cell>
          <cell r="M2575">
            <v>350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12399549</v>
          </cell>
          <cell r="L2594">
            <v>357359</v>
          </cell>
          <cell r="M2594">
            <v>591126</v>
          </cell>
          <cell r="N2594">
            <v>600898</v>
          </cell>
          <cell r="O2594">
            <v>561735</v>
          </cell>
          <cell r="P2594">
            <v>669400</v>
          </cell>
          <cell r="Q2594">
            <v>748434</v>
          </cell>
          <cell r="R2594">
            <v>787370</v>
          </cell>
          <cell r="S2594">
            <v>691128</v>
          </cell>
          <cell r="T2594">
            <v>853070</v>
          </cell>
          <cell r="U2594">
            <v>691566</v>
          </cell>
          <cell r="V2594">
            <v>545203</v>
          </cell>
          <cell r="W2594">
            <v>610157</v>
          </cell>
          <cell r="X2594">
            <v>576419</v>
          </cell>
          <cell r="Y2594">
            <v>430603</v>
          </cell>
          <cell r="Z2594">
            <v>371081</v>
          </cell>
          <cell r="AA2594">
            <v>308093</v>
          </cell>
          <cell r="AB2594">
            <v>288965</v>
          </cell>
          <cell r="AC2594">
            <v>432667</v>
          </cell>
          <cell r="AD2594">
            <v>371452</v>
          </cell>
          <cell r="AE2594">
            <v>296979</v>
          </cell>
          <cell r="AF2594">
            <v>323346</v>
          </cell>
          <cell r="AG2594">
            <v>218636</v>
          </cell>
          <cell r="AH2594">
            <v>180216</v>
          </cell>
          <cell r="AI2594">
            <v>177235</v>
          </cell>
          <cell r="AJ2594">
            <v>173800</v>
          </cell>
          <cell r="AK2594">
            <v>194633</v>
          </cell>
          <cell r="AL2594">
            <v>194977</v>
          </cell>
          <cell r="AM2594">
            <v>121304</v>
          </cell>
          <cell r="AN2594">
            <v>31697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28598</v>
          </cell>
          <cell r="L2595">
            <v>1438</v>
          </cell>
          <cell r="M2595">
            <v>1940</v>
          </cell>
          <cell r="N2595">
            <v>1904</v>
          </cell>
          <cell r="O2595">
            <v>818</v>
          </cell>
          <cell r="P2595">
            <v>930</v>
          </cell>
          <cell r="Q2595">
            <v>2272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704</v>
          </cell>
          <cell r="X2595">
            <v>811</v>
          </cell>
          <cell r="Y2595">
            <v>1054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295263</v>
          </cell>
          <cell r="L2596">
            <v>13260</v>
          </cell>
          <cell r="M2596">
            <v>24439</v>
          </cell>
          <cell r="N2596">
            <v>15799</v>
          </cell>
          <cell r="O2596">
            <v>12336</v>
          </cell>
          <cell r="P2596">
            <v>17302</v>
          </cell>
          <cell r="Q2596">
            <v>18439</v>
          </cell>
          <cell r="R2596">
            <v>22980</v>
          </cell>
          <cell r="S2596">
            <v>17154</v>
          </cell>
          <cell r="T2596">
            <v>28634</v>
          </cell>
          <cell r="U2596">
            <v>13071</v>
          </cell>
          <cell r="V2596">
            <v>9275</v>
          </cell>
          <cell r="W2596">
            <v>10933</v>
          </cell>
          <cell r="X2596">
            <v>6229</v>
          </cell>
          <cell r="Y2596">
            <v>4725</v>
          </cell>
          <cell r="Z2596">
            <v>4687</v>
          </cell>
          <cell r="AA2596">
            <v>3698</v>
          </cell>
          <cell r="AB2596">
            <v>3718</v>
          </cell>
          <cell r="AC2596">
            <v>12515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5732</v>
          </cell>
          <cell r="AK2596">
            <v>5842</v>
          </cell>
          <cell r="AL2596">
            <v>4328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116096</v>
          </cell>
          <cell r="L2597">
            <v>3518</v>
          </cell>
          <cell r="M2597">
            <v>11985</v>
          </cell>
          <cell r="N2597">
            <v>7218</v>
          </cell>
          <cell r="O2597">
            <v>4298</v>
          </cell>
          <cell r="P2597">
            <v>8645</v>
          </cell>
          <cell r="Q2597">
            <v>6325</v>
          </cell>
          <cell r="R2597">
            <v>8646</v>
          </cell>
          <cell r="S2597">
            <v>8130</v>
          </cell>
          <cell r="T2597">
            <v>10649</v>
          </cell>
          <cell r="U2597">
            <v>7081</v>
          </cell>
          <cell r="V2597">
            <v>5717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1091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31603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723</v>
          </cell>
          <cell r="AD2598">
            <v>1091</v>
          </cell>
          <cell r="AF2598">
            <v>1974</v>
          </cell>
          <cell r="AH2598">
            <v>1459</v>
          </cell>
          <cell r="AJ2598">
            <v>7635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19703</v>
          </cell>
          <cell r="L2599">
            <v>1076</v>
          </cell>
          <cell r="M2599">
            <v>697</v>
          </cell>
          <cell r="N2599">
            <v>939</v>
          </cell>
          <cell r="O2599">
            <v>402</v>
          </cell>
          <cell r="P2599">
            <v>2739</v>
          </cell>
          <cell r="Q2599">
            <v>1955</v>
          </cell>
          <cell r="R2599">
            <v>4623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192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409</v>
          </cell>
          <cell r="M2602">
            <v>70</v>
          </cell>
          <cell r="O2602">
            <v>63</v>
          </cell>
          <cell r="T2602">
            <v>212</v>
          </cell>
          <cell r="AA2602">
            <v>64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97</v>
          </cell>
          <cell r="M2612">
            <v>35</v>
          </cell>
          <cell r="R2612">
            <v>62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1216523</v>
          </cell>
          <cell r="L2618">
            <v>62203</v>
          </cell>
          <cell r="M2618">
            <v>82385</v>
          </cell>
          <cell r="N2618">
            <v>72930</v>
          </cell>
          <cell r="O2618">
            <v>84267</v>
          </cell>
          <cell r="P2618">
            <v>82956</v>
          </cell>
          <cell r="Q2618">
            <v>81062</v>
          </cell>
          <cell r="R2618">
            <v>91653</v>
          </cell>
          <cell r="S2618">
            <v>87088</v>
          </cell>
          <cell r="T2618">
            <v>118748</v>
          </cell>
          <cell r="U2618">
            <v>107473</v>
          </cell>
          <cell r="V2618">
            <v>65595</v>
          </cell>
          <cell r="W2618">
            <v>60152</v>
          </cell>
          <cell r="X2618">
            <v>47373</v>
          </cell>
          <cell r="Y2618">
            <v>26420</v>
          </cell>
          <cell r="Z2618">
            <v>21444</v>
          </cell>
          <cell r="AA2618">
            <v>17299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11122</v>
          </cell>
          <cell r="AF2618">
            <v>9344</v>
          </cell>
          <cell r="AG2618">
            <v>8781</v>
          </cell>
          <cell r="AH2618">
            <v>8147</v>
          </cell>
          <cell r="AI2618">
            <v>7857</v>
          </cell>
          <cell r="AJ2618">
            <v>6035</v>
          </cell>
          <cell r="AK2618">
            <v>3799</v>
          </cell>
          <cell r="AL2618">
            <v>2351</v>
          </cell>
          <cell r="AM2618">
            <v>1547</v>
          </cell>
          <cell r="AN2618">
            <v>917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4960</v>
          </cell>
          <cell r="L2619">
            <v>845</v>
          </cell>
          <cell r="M2619">
            <v>903</v>
          </cell>
          <cell r="N2619">
            <v>698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51099</v>
          </cell>
          <cell r="L2620">
            <v>2852</v>
          </cell>
          <cell r="M2620">
            <v>3941</v>
          </cell>
          <cell r="N2620">
            <v>2427</v>
          </cell>
          <cell r="O2620">
            <v>3522</v>
          </cell>
          <cell r="P2620">
            <v>2523</v>
          </cell>
          <cell r="Q2620">
            <v>4538</v>
          </cell>
          <cell r="R2620">
            <v>6029</v>
          </cell>
          <cell r="S2620">
            <v>3751</v>
          </cell>
          <cell r="T2620">
            <v>3414</v>
          </cell>
          <cell r="U2620">
            <v>4094</v>
          </cell>
          <cell r="V2620">
            <v>4239</v>
          </cell>
          <cell r="W2620">
            <v>1797</v>
          </cell>
          <cell r="X2620">
            <v>1398</v>
          </cell>
          <cell r="Y2620">
            <v>1063</v>
          </cell>
          <cell r="Z2620">
            <v>1749</v>
          </cell>
          <cell r="AA2620">
            <v>519</v>
          </cell>
          <cell r="AB2620">
            <v>1100</v>
          </cell>
          <cell r="AC2620">
            <v>603</v>
          </cell>
          <cell r="AD2620">
            <v>480</v>
          </cell>
          <cell r="AE2620">
            <v>156</v>
          </cell>
          <cell r="AF2620">
            <v>455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8112</v>
          </cell>
          <cell r="L2622">
            <v>219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617529</v>
          </cell>
          <cell r="L2642">
            <v>23047</v>
          </cell>
          <cell r="M2642">
            <v>40592</v>
          </cell>
          <cell r="N2642">
            <v>48950</v>
          </cell>
          <cell r="O2642">
            <v>42940</v>
          </cell>
          <cell r="P2642">
            <v>64946</v>
          </cell>
          <cell r="Q2642">
            <v>45522</v>
          </cell>
          <cell r="R2642">
            <v>27322</v>
          </cell>
          <cell r="S2642">
            <v>29938</v>
          </cell>
          <cell r="T2642">
            <v>36358</v>
          </cell>
          <cell r="U2642">
            <v>35361</v>
          </cell>
          <cell r="V2642">
            <v>26433</v>
          </cell>
          <cell r="W2642">
            <v>38561</v>
          </cell>
          <cell r="X2642">
            <v>25322</v>
          </cell>
          <cell r="Y2642">
            <v>16736</v>
          </cell>
          <cell r="Z2642">
            <v>17891</v>
          </cell>
          <cell r="AA2642">
            <v>14172</v>
          </cell>
          <cell r="AB2642">
            <v>20615</v>
          </cell>
          <cell r="AC2642">
            <v>14648</v>
          </cell>
          <cell r="AD2642">
            <v>12986</v>
          </cell>
          <cell r="AE2642">
            <v>13530</v>
          </cell>
          <cell r="AF2642">
            <v>8602</v>
          </cell>
          <cell r="AG2642">
            <v>5907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6477</v>
          </cell>
          <cell r="L2643">
            <v>734</v>
          </cell>
          <cell r="M2643">
            <v>428</v>
          </cell>
          <cell r="N2643">
            <v>183</v>
          </cell>
          <cell r="O2643">
            <v>1266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755</v>
          </cell>
          <cell r="X2643">
            <v>218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35582</v>
          </cell>
          <cell r="L2644">
            <v>1587</v>
          </cell>
          <cell r="M2644">
            <v>1169</v>
          </cell>
          <cell r="N2644">
            <v>2008</v>
          </cell>
          <cell r="O2644">
            <v>1563</v>
          </cell>
          <cell r="P2644">
            <v>4112</v>
          </cell>
          <cell r="Q2644">
            <v>962</v>
          </cell>
          <cell r="R2644">
            <v>831</v>
          </cell>
          <cell r="S2644">
            <v>2318</v>
          </cell>
          <cell r="T2644">
            <v>3542</v>
          </cell>
          <cell r="U2644">
            <v>2023</v>
          </cell>
          <cell r="V2644">
            <v>2506</v>
          </cell>
          <cell r="W2644">
            <v>3404</v>
          </cell>
          <cell r="X2644">
            <v>2527</v>
          </cell>
          <cell r="Y2644">
            <v>932</v>
          </cell>
          <cell r="Z2644">
            <v>1002</v>
          </cell>
          <cell r="AA2644">
            <v>1139</v>
          </cell>
          <cell r="AB2644">
            <v>344</v>
          </cell>
          <cell r="AC2644">
            <v>1792</v>
          </cell>
          <cell r="AD2644">
            <v>539</v>
          </cell>
          <cell r="AE2644">
            <v>312</v>
          </cell>
          <cell r="AF2644">
            <v>323</v>
          </cell>
          <cell r="AG2644">
            <v>303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6695</v>
          </cell>
          <cell r="L2647">
            <v>518</v>
          </cell>
          <cell r="M2647">
            <v>132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449235</v>
          </cell>
          <cell r="L2666">
            <v>9193</v>
          </cell>
          <cell r="M2666">
            <v>31080</v>
          </cell>
          <cell r="N2666">
            <v>42906</v>
          </cell>
          <cell r="O2666">
            <v>35838</v>
          </cell>
          <cell r="P2666">
            <v>41325</v>
          </cell>
          <cell r="Q2666">
            <v>41666</v>
          </cell>
          <cell r="R2666">
            <v>39665</v>
          </cell>
          <cell r="S2666">
            <v>30663</v>
          </cell>
          <cell r="T2666">
            <v>38886</v>
          </cell>
          <cell r="U2666">
            <v>30992</v>
          </cell>
          <cell r="V2666">
            <v>12230</v>
          </cell>
          <cell r="W2666">
            <v>10044</v>
          </cell>
          <cell r="X2666">
            <v>12385</v>
          </cell>
          <cell r="Y2666">
            <v>12648</v>
          </cell>
          <cell r="Z2666">
            <v>6813</v>
          </cell>
          <cell r="AA2666">
            <v>2334</v>
          </cell>
          <cell r="AB2666">
            <v>18496</v>
          </cell>
          <cell r="AC2666">
            <v>13947</v>
          </cell>
          <cell r="AD2666">
            <v>7780</v>
          </cell>
          <cell r="AE2666">
            <v>2147</v>
          </cell>
          <cell r="AF2666">
            <v>1141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5376</v>
          </cell>
          <cell r="N2667">
            <v>960</v>
          </cell>
          <cell r="O2667">
            <v>424</v>
          </cell>
          <cell r="P2667">
            <v>535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51757</v>
          </cell>
          <cell r="L2668">
            <v>617</v>
          </cell>
          <cell r="M2668">
            <v>2446</v>
          </cell>
          <cell r="N2668">
            <v>5974</v>
          </cell>
          <cell r="O2668">
            <v>5822</v>
          </cell>
          <cell r="P2668">
            <v>4300</v>
          </cell>
          <cell r="Q2668">
            <v>7345</v>
          </cell>
          <cell r="R2668">
            <v>4607</v>
          </cell>
          <cell r="S2668">
            <v>4941</v>
          </cell>
          <cell r="T2668">
            <v>4640</v>
          </cell>
          <cell r="U2668">
            <v>3746</v>
          </cell>
          <cell r="V2668">
            <v>649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1743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7554</v>
          </cell>
          <cell r="N2670">
            <v>194</v>
          </cell>
          <cell r="P2670">
            <v>963</v>
          </cell>
          <cell r="Q2670">
            <v>496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97</v>
          </cell>
          <cell r="O2684">
            <v>97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8239</v>
          </cell>
          <cell r="L2690">
            <v>154</v>
          </cell>
          <cell r="M2690">
            <v>800</v>
          </cell>
          <cell r="N2690">
            <v>640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765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292</v>
          </cell>
          <cell r="M2692">
            <v>45</v>
          </cell>
          <cell r="N2692">
            <v>128</v>
          </cell>
          <cell r="O2692">
            <v>41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2109257</v>
          </cell>
          <cell r="L2714">
            <v>43583</v>
          </cell>
          <cell r="M2714">
            <v>94464</v>
          </cell>
          <cell r="N2714">
            <v>113084</v>
          </cell>
          <cell r="O2714">
            <v>132935</v>
          </cell>
          <cell r="P2714">
            <v>145462</v>
          </cell>
          <cell r="Q2714">
            <v>164754</v>
          </cell>
          <cell r="R2714">
            <v>171816</v>
          </cell>
          <cell r="S2714">
            <v>120780</v>
          </cell>
          <cell r="T2714">
            <v>146326</v>
          </cell>
          <cell r="U2714">
            <v>128809</v>
          </cell>
          <cell r="V2714">
            <v>95571</v>
          </cell>
          <cell r="W2714">
            <v>112786</v>
          </cell>
          <cell r="X2714">
            <v>74689</v>
          </cell>
          <cell r="Y2714">
            <v>96676</v>
          </cell>
          <cell r="Z2714">
            <v>81956</v>
          </cell>
          <cell r="AA2714">
            <v>58151</v>
          </cell>
          <cell r="AB2714">
            <v>52493</v>
          </cell>
          <cell r="AC2714">
            <v>48823</v>
          </cell>
          <cell r="AD2714">
            <v>45060</v>
          </cell>
          <cell r="AE2714">
            <v>39333</v>
          </cell>
          <cell r="AF2714">
            <v>31610</v>
          </cell>
          <cell r="AG2714">
            <v>20060</v>
          </cell>
          <cell r="AH2714">
            <v>16151</v>
          </cell>
          <cell r="AI2714">
            <v>16204</v>
          </cell>
          <cell r="AJ2714">
            <v>15766</v>
          </cell>
          <cell r="AK2714">
            <v>14173</v>
          </cell>
          <cell r="AL2714">
            <v>14262</v>
          </cell>
          <cell r="AM2714">
            <v>9902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18832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1964</v>
          </cell>
          <cell r="S2715">
            <v>1916</v>
          </cell>
          <cell r="T2715">
            <v>2555</v>
          </cell>
          <cell r="U2715">
            <v>997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520</v>
          </cell>
          <cell r="AD2715">
            <v>312</v>
          </cell>
          <cell r="AE2715">
            <v>419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269715</v>
          </cell>
          <cell r="L2716">
            <v>7088</v>
          </cell>
          <cell r="M2716">
            <v>13362</v>
          </cell>
          <cell r="N2716">
            <v>16422</v>
          </cell>
          <cell r="O2716">
            <v>14205</v>
          </cell>
          <cell r="P2716">
            <v>18907</v>
          </cell>
          <cell r="Q2716">
            <v>27526</v>
          </cell>
          <cell r="R2716">
            <v>21960</v>
          </cell>
          <cell r="S2716">
            <v>23229</v>
          </cell>
          <cell r="T2716">
            <v>26867</v>
          </cell>
          <cell r="U2716">
            <v>21793</v>
          </cell>
          <cell r="V2716">
            <v>18911</v>
          </cell>
          <cell r="W2716">
            <v>16152</v>
          </cell>
          <cell r="X2716">
            <v>5760</v>
          </cell>
          <cell r="Y2716">
            <v>12029</v>
          </cell>
          <cell r="Z2716">
            <v>4496</v>
          </cell>
          <cell r="AA2716">
            <v>3343</v>
          </cell>
          <cell r="AB2716">
            <v>3871</v>
          </cell>
          <cell r="AC2716">
            <v>3625</v>
          </cell>
          <cell r="AD2716">
            <v>4639</v>
          </cell>
          <cell r="AE2716">
            <v>879</v>
          </cell>
          <cell r="AF2716">
            <v>673</v>
          </cell>
          <cell r="AG2716">
            <v>674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14979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190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290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38766</v>
          </cell>
          <cell r="L2719">
            <v>745</v>
          </cell>
          <cell r="M2719">
            <v>2126</v>
          </cell>
          <cell r="N2719">
            <v>132</v>
          </cell>
          <cell r="O2719">
            <v>1231</v>
          </cell>
          <cell r="P2719">
            <v>5605</v>
          </cell>
          <cell r="Q2719">
            <v>4481</v>
          </cell>
          <cell r="R2719">
            <v>9702</v>
          </cell>
          <cell r="S2719">
            <v>2935</v>
          </cell>
          <cell r="T2719">
            <v>1971</v>
          </cell>
          <cell r="U2719">
            <v>2131</v>
          </cell>
          <cell r="V2719">
            <v>616</v>
          </cell>
          <cell r="W2719">
            <v>3036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147</v>
          </cell>
          <cell r="Q2734">
            <v>147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583321</v>
          </cell>
          <cell r="L2738">
            <v>1018</v>
          </cell>
          <cell r="M2738">
            <v>4003</v>
          </cell>
          <cell r="N2738">
            <v>891</v>
          </cell>
          <cell r="O2738">
            <v>203</v>
          </cell>
          <cell r="P2738">
            <v>3633</v>
          </cell>
          <cell r="Q2738">
            <v>121627</v>
          </cell>
          <cell r="R2738">
            <v>216641</v>
          </cell>
          <cell r="S2738">
            <v>167084</v>
          </cell>
          <cell r="T2738">
            <v>51626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677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2396</v>
          </cell>
          <cell r="Q2739">
            <v>1188</v>
          </cell>
          <cell r="R2739">
            <v>840</v>
          </cell>
          <cell r="T2739">
            <v>368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74454</v>
          </cell>
          <cell r="N2740">
            <v>130</v>
          </cell>
          <cell r="P2740">
            <v>1395</v>
          </cell>
          <cell r="Q2740">
            <v>37481</v>
          </cell>
          <cell r="R2740">
            <v>29390</v>
          </cell>
          <cell r="S2740">
            <v>3941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270</v>
          </cell>
          <cell r="AA2740">
            <v>553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40503</v>
          </cell>
          <cell r="L2762">
            <v>1988</v>
          </cell>
          <cell r="M2762">
            <v>4047</v>
          </cell>
          <cell r="N2762">
            <v>3916</v>
          </cell>
          <cell r="O2762">
            <v>3466</v>
          </cell>
          <cell r="P2762">
            <v>2296</v>
          </cell>
          <cell r="Q2762">
            <v>2992</v>
          </cell>
          <cell r="R2762">
            <v>2806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752</v>
          </cell>
          <cell r="AC2762">
            <v>1550</v>
          </cell>
          <cell r="AD2762">
            <v>671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1400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74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6819</v>
          </cell>
          <cell r="L2764">
            <v>1178</v>
          </cell>
          <cell r="M2764">
            <v>749</v>
          </cell>
          <cell r="N2764">
            <v>1360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392</v>
          </cell>
          <cell r="V2764">
            <v>31</v>
          </cell>
          <cell r="W2764">
            <v>66</v>
          </cell>
          <cell r="X2764">
            <v>239</v>
          </cell>
          <cell r="Y2764">
            <v>266</v>
          </cell>
          <cell r="Z2764">
            <v>239</v>
          </cell>
          <cell r="AC2764">
            <v>487</v>
          </cell>
          <cell r="AF2764">
            <v>305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5138</v>
          </cell>
          <cell r="M2766">
            <v>392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1323</v>
          </cell>
          <cell r="P2767">
            <v>168</v>
          </cell>
          <cell r="Q2767">
            <v>395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45</v>
          </cell>
          <cell r="O2770">
            <v>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61</v>
          </cell>
          <cell r="Z2779">
            <v>61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70</v>
          </cell>
          <cell r="R2782">
            <v>70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25112</v>
          </cell>
          <cell r="M2786">
            <v>76</v>
          </cell>
          <cell r="N2786">
            <v>355</v>
          </cell>
          <cell r="O2786">
            <v>1403</v>
          </cell>
          <cell r="P2786">
            <v>1593</v>
          </cell>
          <cell r="Q2786">
            <v>2917</v>
          </cell>
          <cell r="R2786">
            <v>2251</v>
          </cell>
          <cell r="S2786">
            <v>3362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996</v>
          </cell>
          <cell r="Z2786">
            <v>765</v>
          </cell>
          <cell r="AA2786">
            <v>662</v>
          </cell>
          <cell r="AB2786">
            <v>124</v>
          </cell>
          <cell r="AD2786">
            <v>980</v>
          </cell>
          <cell r="AE2786">
            <v>745</v>
          </cell>
          <cell r="AF2786">
            <v>891</v>
          </cell>
          <cell r="AG2786">
            <v>1152</v>
          </cell>
          <cell r="AH2786">
            <v>434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5079</v>
          </cell>
          <cell r="O2788">
            <v>393</v>
          </cell>
          <cell r="P2788">
            <v>210</v>
          </cell>
          <cell r="Q2788">
            <v>383</v>
          </cell>
          <cell r="R2788">
            <v>1061</v>
          </cell>
          <cell r="S2788">
            <v>259</v>
          </cell>
          <cell r="T2788">
            <v>230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198</v>
          </cell>
          <cell r="AD2788">
            <v>281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1553</v>
          </cell>
          <cell r="P2791">
            <v>73</v>
          </cell>
          <cell r="Z2791">
            <v>239</v>
          </cell>
          <cell r="AD2791">
            <v>111</v>
          </cell>
          <cell r="AE2791">
            <v>282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56</v>
          </cell>
          <cell r="S2806">
            <v>56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587893</v>
          </cell>
          <cell r="L2810">
            <v>30315</v>
          </cell>
          <cell r="M2810">
            <v>91952</v>
          </cell>
          <cell r="N2810">
            <v>74410</v>
          </cell>
          <cell r="O2810">
            <v>83065</v>
          </cell>
          <cell r="P2810">
            <v>75482</v>
          </cell>
          <cell r="Q2810">
            <v>58821</v>
          </cell>
          <cell r="R2810">
            <v>48391</v>
          </cell>
          <cell r="S2810">
            <v>15525</v>
          </cell>
          <cell r="T2810">
            <v>16581</v>
          </cell>
          <cell r="U2810">
            <v>13852</v>
          </cell>
          <cell r="V2810">
            <v>14952</v>
          </cell>
          <cell r="W2810">
            <v>18010</v>
          </cell>
          <cell r="X2810">
            <v>7717</v>
          </cell>
          <cell r="Y2810">
            <v>6098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3282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1718</v>
          </cell>
          <cell r="AL2810">
            <v>920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6051</v>
          </cell>
          <cell r="L2811">
            <v>502</v>
          </cell>
          <cell r="M2811">
            <v>1506</v>
          </cell>
          <cell r="N2811">
            <v>505</v>
          </cell>
          <cell r="O2811">
            <v>1471</v>
          </cell>
          <cell r="P2811">
            <v>261</v>
          </cell>
          <cell r="Q2811">
            <v>476</v>
          </cell>
          <cell r="R2811">
            <v>470</v>
          </cell>
          <cell r="U2811">
            <v>160</v>
          </cell>
          <cell r="V2811">
            <v>155</v>
          </cell>
          <cell r="W2811">
            <v>326</v>
          </cell>
          <cell r="AC2811">
            <v>219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121752</v>
          </cell>
          <cell r="L2812">
            <v>6566</v>
          </cell>
          <cell r="M2812">
            <v>15443</v>
          </cell>
          <cell r="N2812">
            <v>16459</v>
          </cell>
          <cell r="O2812">
            <v>19303</v>
          </cell>
          <cell r="P2812">
            <v>22349</v>
          </cell>
          <cell r="Q2812">
            <v>12457</v>
          </cell>
          <cell r="R2812">
            <v>7474</v>
          </cell>
          <cell r="S2812">
            <v>3268</v>
          </cell>
          <cell r="T2812">
            <v>1750</v>
          </cell>
          <cell r="U2812">
            <v>2042</v>
          </cell>
          <cell r="V2812">
            <v>3723</v>
          </cell>
          <cell r="W2812">
            <v>5105</v>
          </cell>
          <cell r="X2812">
            <v>543</v>
          </cell>
          <cell r="Y2812">
            <v>278</v>
          </cell>
          <cell r="Z2812">
            <v>1422</v>
          </cell>
          <cell r="AA2812">
            <v>112</v>
          </cell>
          <cell r="AB2812">
            <v>597</v>
          </cell>
          <cell r="AC2812">
            <v>1310</v>
          </cell>
          <cell r="AE2812">
            <v>120</v>
          </cell>
          <cell r="AH2812">
            <v>778</v>
          </cell>
          <cell r="AI2812">
            <v>181</v>
          </cell>
          <cell r="AL2812">
            <v>388</v>
          </cell>
          <cell r="AM2812">
            <v>84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8315</v>
          </cell>
          <cell r="M2815">
            <v>809</v>
          </cell>
          <cell r="N2815">
            <v>652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100</v>
          </cell>
          <cell r="O2818">
            <v>100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3411446</v>
          </cell>
          <cell r="L2834">
            <v>33051</v>
          </cell>
          <cell r="M2834">
            <v>160071</v>
          </cell>
          <cell r="N2834">
            <v>188078</v>
          </cell>
          <cell r="O2834">
            <v>198803</v>
          </cell>
          <cell r="P2834">
            <v>212432</v>
          </cell>
          <cell r="Q2834">
            <v>242826</v>
          </cell>
          <cell r="R2834">
            <v>260077</v>
          </cell>
          <cell r="S2834">
            <v>226589</v>
          </cell>
          <cell r="T2834">
            <v>237848</v>
          </cell>
          <cell r="U2834">
            <v>258869</v>
          </cell>
          <cell r="V2834">
            <v>201851</v>
          </cell>
          <cell r="W2834">
            <v>190492</v>
          </cell>
          <cell r="X2834">
            <v>190722</v>
          </cell>
          <cell r="Y2834">
            <v>162427</v>
          </cell>
          <cell r="Z2834">
            <v>130516</v>
          </cell>
          <cell r="AA2834">
            <v>115947</v>
          </cell>
          <cell r="AB2834">
            <v>92030</v>
          </cell>
          <cell r="AC2834">
            <v>78597</v>
          </cell>
          <cell r="AD2834">
            <v>75387</v>
          </cell>
          <cell r="AE2834">
            <v>51701</v>
          </cell>
          <cell r="AF2834">
            <v>39003</v>
          </cell>
          <cell r="AG2834">
            <v>26525</v>
          </cell>
          <cell r="AH2834">
            <v>12965</v>
          </cell>
          <cell r="AI2834">
            <v>5341</v>
          </cell>
          <cell r="AJ2834">
            <v>7611</v>
          </cell>
          <cell r="AK2834">
            <v>5115</v>
          </cell>
          <cell r="AL2834">
            <v>2329</v>
          </cell>
          <cell r="AM2834">
            <v>2586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16591</v>
          </cell>
          <cell r="L2835">
            <v>854</v>
          </cell>
          <cell r="M2835">
            <v>520</v>
          </cell>
          <cell r="N2835">
            <v>1506</v>
          </cell>
          <cell r="O2835">
            <v>416</v>
          </cell>
          <cell r="P2835">
            <v>2028</v>
          </cell>
          <cell r="Q2835">
            <v>2429</v>
          </cell>
          <cell r="R2835">
            <v>961</v>
          </cell>
          <cell r="S2835">
            <v>1861</v>
          </cell>
          <cell r="T2835">
            <v>492</v>
          </cell>
          <cell r="U2835">
            <v>1072</v>
          </cell>
          <cell r="V2835">
            <v>440</v>
          </cell>
          <cell r="W2835">
            <v>1391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1175375</v>
          </cell>
          <cell r="L2836">
            <v>8064</v>
          </cell>
          <cell r="M2836">
            <v>31983</v>
          </cell>
          <cell r="N2836">
            <v>39219</v>
          </cell>
          <cell r="O2836">
            <v>75871</v>
          </cell>
          <cell r="P2836">
            <v>77115</v>
          </cell>
          <cell r="Q2836">
            <v>85851</v>
          </cell>
          <cell r="R2836">
            <v>100861</v>
          </cell>
          <cell r="S2836">
            <v>82028</v>
          </cell>
          <cell r="T2836">
            <v>83418</v>
          </cell>
          <cell r="U2836">
            <v>91179</v>
          </cell>
          <cell r="V2836">
            <v>79955</v>
          </cell>
          <cell r="W2836">
            <v>83189</v>
          </cell>
          <cell r="X2836">
            <v>78225</v>
          </cell>
          <cell r="Y2836">
            <v>60757</v>
          </cell>
          <cell r="Z2836">
            <v>47861</v>
          </cell>
          <cell r="AA2836">
            <v>39102</v>
          </cell>
          <cell r="AB2836">
            <v>32621</v>
          </cell>
          <cell r="AC2836">
            <v>27609</v>
          </cell>
          <cell r="AD2836">
            <v>19520</v>
          </cell>
          <cell r="AE2836">
            <v>10329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6264</v>
          </cell>
          <cell r="L2837">
            <v>422</v>
          </cell>
          <cell r="O2837">
            <v>325</v>
          </cell>
          <cell r="P2837">
            <v>475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383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34277</v>
          </cell>
          <cell r="M2839">
            <v>761</v>
          </cell>
          <cell r="N2839">
            <v>1398</v>
          </cell>
          <cell r="O2839">
            <v>4635</v>
          </cell>
          <cell r="P2839">
            <v>3283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3556</v>
          </cell>
          <cell r="V2839">
            <v>2643</v>
          </cell>
          <cell r="W2839">
            <v>573</v>
          </cell>
          <cell r="X2839">
            <v>919</v>
          </cell>
          <cell r="Y2839">
            <v>1710</v>
          </cell>
          <cell r="Z2839">
            <v>2317</v>
          </cell>
          <cell r="AA2839">
            <v>403</v>
          </cell>
          <cell r="AB2839">
            <v>622</v>
          </cell>
          <cell r="AC2839">
            <v>318</v>
          </cell>
          <cell r="AD2839">
            <v>702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507947</v>
          </cell>
          <cell r="L2858">
            <v>8360</v>
          </cell>
          <cell r="M2858">
            <v>20446</v>
          </cell>
          <cell r="N2858">
            <v>18830</v>
          </cell>
          <cell r="O2858">
            <v>24434</v>
          </cell>
          <cell r="P2858">
            <v>28332</v>
          </cell>
          <cell r="Q2858">
            <v>29880</v>
          </cell>
          <cell r="R2858">
            <v>43779</v>
          </cell>
          <cell r="S2858">
            <v>37420</v>
          </cell>
          <cell r="T2858">
            <v>34429</v>
          </cell>
          <cell r="U2858">
            <v>37180</v>
          </cell>
          <cell r="V2858">
            <v>26681</v>
          </cell>
          <cell r="W2858">
            <v>26718</v>
          </cell>
          <cell r="X2858">
            <v>23943</v>
          </cell>
          <cell r="Y2858">
            <v>26121</v>
          </cell>
          <cell r="Z2858">
            <v>21439</v>
          </cell>
          <cell r="AA2858">
            <v>20934</v>
          </cell>
          <cell r="AB2858">
            <v>18144</v>
          </cell>
          <cell r="AC2858">
            <v>8126</v>
          </cell>
          <cell r="AD2858">
            <v>5919</v>
          </cell>
          <cell r="AE2858">
            <v>5609</v>
          </cell>
          <cell r="AF2858">
            <v>4422</v>
          </cell>
          <cell r="AG2858">
            <v>3234</v>
          </cell>
          <cell r="AH2858">
            <v>7073</v>
          </cell>
          <cell r="AI2858">
            <v>5822</v>
          </cell>
          <cell r="AJ2858">
            <v>3158</v>
          </cell>
          <cell r="AK2858">
            <v>4497</v>
          </cell>
          <cell r="AL2858">
            <v>6373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6606</v>
          </cell>
          <cell r="M2859">
            <v>215</v>
          </cell>
          <cell r="Q2859">
            <v>301</v>
          </cell>
          <cell r="R2859">
            <v>367</v>
          </cell>
          <cell r="S2859">
            <v>303</v>
          </cell>
          <cell r="V2859">
            <v>187</v>
          </cell>
          <cell r="X2859">
            <v>400</v>
          </cell>
          <cell r="Y2859">
            <v>349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63219</v>
          </cell>
          <cell r="L2860">
            <v>745</v>
          </cell>
          <cell r="M2860">
            <v>916</v>
          </cell>
          <cell r="N2860">
            <v>2191</v>
          </cell>
          <cell r="O2860">
            <v>2891</v>
          </cell>
          <cell r="P2860">
            <v>1714</v>
          </cell>
          <cell r="Q2860">
            <v>4153</v>
          </cell>
          <cell r="R2860">
            <v>5316</v>
          </cell>
          <cell r="S2860">
            <v>8652</v>
          </cell>
          <cell r="T2860">
            <v>8722</v>
          </cell>
          <cell r="U2860">
            <v>6232</v>
          </cell>
          <cell r="V2860">
            <v>2744</v>
          </cell>
          <cell r="W2860">
            <v>2923</v>
          </cell>
          <cell r="X2860">
            <v>2539</v>
          </cell>
          <cell r="Y2860">
            <v>1718</v>
          </cell>
          <cell r="Z2860">
            <v>1235</v>
          </cell>
          <cell r="AA2860">
            <v>2453</v>
          </cell>
          <cell r="AB2860">
            <v>1690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692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1977</v>
          </cell>
          <cell r="P2861">
            <v>136</v>
          </cell>
          <cell r="S2861">
            <v>132</v>
          </cell>
          <cell r="V2861">
            <v>361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4405</v>
          </cell>
          <cell r="O2862">
            <v>261</v>
          </cell>
          <cell r="R2862">
            <v>268</v>
          </cell>
          <cell r="W2862">
            <v>2758</v>
          </cell>
          <cell r="X2862">
            <v>285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3959</v>
          </cell>
          <cell r="O2863">
            <v>329</v>
          </cell>
          <cell r="P2863">
            <v>132</v>
          </cell>
          <cell r="Q2863">
            <v>198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196</v>
          </cell>
          <cell r="AB2863">
            <v>348</v>
          </cell>
          <cell r="AH2863">
            <v>331</v>
          </cell>
          <cell r="AK2863">
            <v>143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1543507</v>
          </cell>
          <cell r="L2882">
            <v>43942</v>
          </cell>
          <cell r="M2882">
            <v>152904</v>
          </cell>
          <cell r="N2882">
            <v>131631</v>
          </cell>
          <cell r="O2882">
            <v>271269</v>
          </cell>
          <cell r="P2882">
            <v>160742</v>
          </cell>
          <cell r="Q2882">
            <v>134762</v>
          </cell>
          <cell r="R2882">
            <v>126412</v>
          </cell>
          <cell r="S2882">
            <v>135394</v>
          </cell>
          <cell r="T2882">
            <v>95848</v>
          </cell>
          <cell r="U2882">
            <v>70374</v>
          </cell>
          <cell r="V2882">
            <v>46992</v>
          </cell>
          <cell r="W2882">
            <v>43347</v>
          </cell>
          <cell r="X2882">
            <v>47535</v>
          </cell>
          <cell r="Y2882">
            <v>32856</v>
          </cell>
          <cell r="Z2882">
            <v>17037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368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8566</v>
          </cell>
          <cell r="L2883">
            <v>597</v>
          </cell>
          <cell r="M2883">
            <v>1413</v>
          </cell>
          <cell r="N2883">
            <v>1053</v>
          </cell>
          <cell r="O2883">
            <v>1416</v>
          </cell>
          <cell r="P2883">
            <v>1631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94263</v>
          </cell>
          <cell r="L2884">
            <v>8110</v>
          </cell>
          <cell r="M2884">
            <v>13451</v>
          </cell>
          <cell r="N2884">
            <v>5189</v>
          </cell>
          <cell r="O2884">
            <v>18729</v>
          </cell>
          <cell r="P2884">
            <v>20735</v>
          </cell>
          <cell r="Q2884">
            <v>7123</v>
          </cell>
          <cell r="R2884">
            <v>4253</v>
          </cell>
          <cell r="S2884">
            <v>3752</v>
          </cell>
          <cell r="T2884">
            <v>4013</v>
          </cell>
          <cell r="U2884">
            <v>1312</v>
          </cell>
          <cell r="V2884">
            <v>1391</v>
          </cell>
          <cell r="W2884">
            <v>1375</v>
          </cell>
          <cell r="X2884">
            <v>1191</v>
          </cell>
          <cell r="Y2884">
            <v>665</v>
          </cell>
          <cell r="Z2884">
            <v>699</v>
          </cell>
          <cell r="AA2884">
            <v>1202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10249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129</v>
          </cell>
          <cell r="X2885">
            <v>1075</v>
          </cell>
          <cell r="Y2885">
            <v>55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19296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475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10859</v>
          </cell>
          <cell r="L2887">
            <v>2512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939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83</v>
          </cell>
          <cell r="N2901">
            <v>83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1455571</v>
          </cell>
          <cell r="L2906">
            <v>39197</v>
          </cell>
          <cell r="M2906">
            <v>118519</v>
          </cell>
          <cell r="N2906">
            <v>118068</v>
          </cell>
          <cell r="O2906">
            <v>103734</v>
          </cell>
          <cell r="P2906">
            <v>96628</v>
          </cell>
          <cell r="Q2906">
            <v>86168</v>
          </cell>
          <cell r="R2906">
            <v>82400</v>
          </cell>
          <cell r="S2906">
            <v>86725</v>
          </cell>
          <cell r="T2906">
            <v>97662</v>
          </cell>
          <cell r="U2906">
            <v>115248</v>
          </cell>
          <cell r="V2906">
            <v>87768</v>
          </cell>
          <cell r="W2906">
            <v>83997</v>
          </cell>
          <cell r="X2906">
            <v>65486</v>
          </cell>
          <cell r="Y2906">
            <v>51755</v>
          </cell>
          <cell r="Z2906">
            <v>48499</v>
          </cell>
          <cell r="AA2906">
            <v>34907</v>
          </cell>
          <cell r="AB2906">
            <v>26534</v>
          </cell>
          <cell r="AC2906">
            <v>26365</v>
          </cell>
          <cell r="AD2906">
            <v>23280</v>
          </cell>
          <cell r="AE2906">
            <v>15680</v>
          </cell>
          <cell r="AF2906">
            <v>14599</v>
          </cell>
          <cell r="AG2906">
            <v>7829</v>
          </cell>
          <cell r="AH2906">
            <v>5315</v>
          </cell>
          <cell r="AI2906">
            <v>5095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15442</v>
          </cell>
          <cell r="L2907">
            <v>497</v>
          </cell>
          <cell r="M2907">
            <v>3068</v>
          </cell>
          <cell r="N2907">
            <v>1305</v>
          </cell>
          <cell r="O2907">
            <v>1566</v>
          </cell>
          <cell r="P2907">
            <v>1864</v>
          </cell>
          <cell r="Q2907">
            <v>497</v>
          </cell>
          <cell r="R2907">
            <v>390</v>
          </cell>
          <cell r="T2907">
            <v>1289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520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320289</v>
          </cell>
          <cell r="L2908">
            <v>3903</v>
          </cell>
          <cell r="M2908">
            <v>14484</v>
          </cell>
          <cell r="N2908">
            <v>14640</v>
          </cell>
          <cell r="O2908">
            <v>13585</v>
          </cell>
          <cell r="P2908">
            <v>14287</v>
          </cell>
          <cell r="Q2908">
            <v>16244</v>
          </cell>
          <cell r="R2908">
            <v>17160</v>
          </cell>
          <cell r="S2908">
            <v>13311</v>
          </cell>
          <cell r="T2908">
            <v>37289</v>
          </cell>
          <cell r="U2908">
            <v>49105</v>
          </cell>
          <cell r="V2908">
            <v>29198</v>
          </cell>
          <cell r="W2908">
            <v>32743</v>
          </cell>
          <cell r="X2908">
            <v>20282</v>
          </cell>
          <cell r="Y2908">
            <v>11775</v>
          </cell>
          <cell r="Z2908">
            <v>12063</v>
          </cell>
          <cell r="AA2908">
            <v>4129</v>
          </cell>
          <cell r="AB2908">
            <v>4079</v>
          </cell>
          <cell r="AC2908">
            <v>4460</v>
          </cell>
          <cell r="AD2908">
            <v>1821</v>
          </cell>
          <cell r="AE2908">
            <v>2639</v>
          </cell>
          <cell r="AF2908">
            <v>956</v>
          </cell>
          <cell r="AG2908">
            <v>257</v>
          </cell>
          <cell r="AH2908">
            <v>1176</v>
          </cell>
          <cell r="AI2908">
            <v>318</v>
          </cell>
          <cell r="AJ2908">
            <v>248</v>
          </cell>
          <cell r="AL2908">
            <v>137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9662</v>
          </cell>
          <cell r="M2910">
            <v>496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9366</v>
          </cell>
          <cell r="L2911">
            <v>198</v>
          </cell>
          <cell r="M2911">
            <v>671</v>
          </cell>
          <cell r="N2911">
            <v>1055</v>
          </cell>
          <cell r="O2911">
            <v>976</v>
          </cell>
          <cell r="P2911">
            <v>239</v>
          </cell>
          <cell r="Q2911">
            <v>1916</v>
          </cell>
          <cell r="T2911">
            <v>492</v>
          </cell>
          <cell r="U2911">
            <v>1868</v>
          </cell>
          <cell r="V2911">
            <v>502</v>
          </cell>
          <cell r="W2911">
            <v>752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71</v>
          </cell>
          <cell r="N2924">
            <v>71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886761</v>
          </cell>
          <cell r="L2930">
            <v>23857</v>
          </cell>
          <cell r="M2930">
            <v>68685</v>
          </cell>
          <cell r="N2930">
            <v>78627</v>
          </cell>
          <cell r="O2930">
            <v>75823</v>
          </cell>
          <cell r="P2930">
            <v>70972</v>
          </cell>
          <cell r="Q2930">
            <v>68239</v>
          </cell>
          <cell r="R2930">
            <v>75734</v>
          </cell>
          <cell r="S2930">
            <v>66348</v>
          </cell>
          <cell r="T2930">
            <v>66221</v>
          </cell>
          <cell r="U2930">
            <v>61391</v>
          </cell>
          <cell r="V2930">
            <v>39176</v>
          </cell>
          <cell r="W2930">
            <v>30885</v>
          </cell>
          <cell r="X2930">
            <v>21825</v>
          </cell>
          <cell r="Y2930">
            <v>18889</v>
          </cell>
          <cell r="Z2930">
            <v>17344</v>
          </cell>
          <cell r="AA2930">
            <v>10625</v>
          </cell>
          <cell r="AB2930">
            <v>9275</v>
          </cell>
          <cell r="AC2930">
            <v>13276</v>
          </cell>
          <cell r="AD2930">
            <v>18663</v>
          </cell>
          <cell r="AE2930">
            <v>11672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4610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24239</v>
          </cell>
          <cell r="L2931">
            <v>891</v>
          </cell>
          <cell r="M2931">
            <v>1436</v>
          </cell>
          <cell r="N2931">
            <v>2308</v>
          </cell>
          <cell r="O2931">
            <v>2187</v>
          </cell>
          <cell r="P2931">
            <v>1885</v>
          </cell>
          <cell r="Q2931">
            <v>826</v>
          </cell>
          <cell r="R2931">
            <v>733</v>
          </cell>
          <cell r="S2931">
            <v>2982</v>
          </cell>
          <cell r="T2931">
            <v>1798</v>
          </cell>
          <cell r="U2931">
            <v>695</v>
          </cell>
          <cell r="V2931">
            <v>122</v>
          </cell>
          <cell r="W2931">
            <v>406</v>
          </cell>
          <cell r="X2931">
            <v>826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404615</v>
          </cell>
          <cell r="L2932">
            <v>10332</v>
          </cell>
          <cell r="M2932">
            <v>27561</v>
          </cell>
          <cell r="N2932">
            <v>37030</v>
          </cell>
          <cell r="O2932">
            <v>32895</v>
          </cell>
          <cell r="P2932">
            <v>35368</v>
          </cell>
          <cell r="Q2932">
            <v>36440</v>
          </cell>
          <cell r="R2932">
            <v>36586</v>
          </cell>
          <cell r="S2932">
            <v>27489</v>
          </cell>
          <cell r="T2932">
            <v>35231</v>
          </cell>
          <cell r="U2932">
            <v>34267</v>
          </cell>
          <cell r="V2932">
            <v>21382</v>
          </cell>
          <cell r="W2932">
            <v>16857</v>
          </cell>
          <cell r="X2932">
            <v>15887</v>
          </cell>
          <cell r="Y2932">
            <v>8700</v>
          </cell>
          <cell r="Z2932">
            <v>8541</v>
          </cell>
          <cell r="AA2932">
            <v>1863</v>
          </cell>
          <cell r="AB2932">
            <v>861</v>
          </cell>
          <cell r="AC2932">
            <v>562</v>
          </cell>
          <cell r="AD2932">
            <v>3849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1294</v>
          </cell>
          <cell r="AJ2932">
            <v>1166</v>
          </cell>
          <cell r="AK2932">
            <v>783</v>
          </cell>
          <cell r="AL2932">
            <v>2467</v>
          </cell>
          <cell r="AM2932">
            <v>2164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10683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2217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34546</v>
          </cell>
          <cell r="M2934">
            <v>963</v>
          </cell>
          <cell r="N2934">
            <v>3024</v>
          </cell>
          <cell r="O2934">
            <v>8944</v>
          </cell>
          <cell r="P2934">
            <v>4240</v>
          </cell>
          <cell r="Q2934">
            <v>743</v>
          </cell>
          <cell r="R2934">
            <v>2127</v>
          </cell>
          <cell r="S2934">
            <v>9003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45109</v>
          </cell>
          <cell r="L2935">
            <v>896</v>
          </cell>
          <cell r="M2935">
            <v>4447</v>
          </cell>
          <cell r="N2935">
            <v>3440</v>
          </cell>
          <cell r="O2935">
            <v>7460</v>
          </cell>
          <cell r="P2935">
            <v>3934</v>
          </cell>
          <cell r="Q2935">
            <v>3097</v>
          </cell>
          <cell r="R2935">
            <v>4002</v>
          </cell>
          <cell r="S2935">
            <v>3241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555</v>
          </cell>
          <cell r="M2956">
            <v>150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481425</v>
          </cell>
          <cell r="L2978">
            <v>15769</v>
          </cell>
          <cell r="M2978">
            <v>31457</v>
          </cell>
          <cell r="N2978">
            <v>28563</v>
          </cell>
          <cell r="O2978">
            <v>33754</v>
          </cell>
          <cell r="P2978">
            <v>25355</v>
          </cell>
          <cell r="Q2978">
            <v>32627</v>
          </cell>
          <cell r="R2978">
            <v>45429</v>
          </cell>
          <cell r="S2978">
            <v>26002</v>
          </cell>
          <cell r="T2978">
            <v>18525</v>
          </cell>
          <cell r="U2978">
            <v>15417</v>
          </cell>
          <cell r="V2978">
            <v>12995</v>
          </cell>
          <cell r="W2978">
            <v>7580</v>
          </cell>
          <cell r="X2978">
            <v>7766</v>
          </cell>
          <cell r="Y2978">
            <v>18789</v>
          </cell>
          <cell r="Z2978">
            <v>25627</v>
          </cell>
          <cell r="AA2978">
            <v>21574</v>
          </cell>
          <cell r="AB2978">
            <v>7549</v>
          </cell>
          <cell r="AC2978">
            <v>21183</v>
          </cell>
          <cell r="AD2978">
            <v>21529</v>
          </cell>
          <cell r="AE2978">
            <v>9404</v>
          </cell>
          <cell r="AF2978">
            <v>12683</v>
          </cell>
          <cell r="AG2978">
            <v>10178</v>
          </cell>
          <cell r="AH2978">
            <v>12090</v>
          </cell>
          <cell r="AI2978">
            <v>7577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3110</v>
          </cell>
          <cell r="L2979">
            <v>381</v>
          </cell>
          <cell r="M2979">
            <v>174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23112</v>
          </cell>
          <cell r="L2980">
            <v>120</v>
          </cell>
          <cell r="M2980">
            <v>1707</v>
          </cell>
          <cell r="N2980">
            <v>1469</v>
          </cell>
          <cell r="O2980">
            <v>1582</v>
          </cell>
          <cell r="P2980">
            <v>907</v>
          </cell>
          <cell r="Q2980">
            <v>788</v>
          </cell>
          <cell r="R2980">
            <v>2926</v>
          </cell>
          <cell r="S2980">
            <v>1526</v>
          </cell>
          <cell r="T2980">
            <v>1398</v>
          </cell>
          <cell r="U2980">
            <v>564</v>
          </cell>
          <cell r="V2980">
            <v>81</v>
          </cell>
          <cell r="X2980">
            <v>742</v>
          </cell>
          <cell r="Y2980">
            <v>1049</v>
          </cell>
          <cell r="Z2980">
            <v>1999</v>
          </cell>
          <cell r="AA2980">
            <v>964</v>
          </cell>
          <cell r="AB2980">
            <v>633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307776</v>
          </cell>
          <cell r="L3002">
            <v>22109</v>
          </cell>
          <cell r="M3002">
            <v>39624</v>
          </cell>
          <cell r="N3002">
            <v>27133</v>
          </cell>
          <cell r="O3002">
            <v>22789</v>
          </cell>
          <cell r="P3002">
            <v>14594</v>
          </cell>
          <cell r="Q3002">
            <v>16888</v>
          </cell>
          <cell r="R3002">
            <v>15855</v>
          </cell>
          <cell r="S3002">
            <v>18183</v>
          </cell>
          <cell r="T3002">
            <v>19722</v>
          </cell>
          <cell r="U3002">
            <v>12267</v>
          </cell>
          <cell r="V3002">
            <v>6412</v>
          </cell>
          <cell r="W3002">
            <v>7402</v>
          </cell>
          <cell r="X3002">
            <v>10570</v>
          </cell>
          <cell r="Y3002">
            <v>9813</v>
          </cell>
          <cell r="Z3002">
            <v>7512</v>
          </cell>
          <cell r="AA3002">
            <v>7968</v>
          </cell>
          <cell r="AB3002">
            <v>6494</v>
          </cell>
          <cell r="AC3002">
            <v>6402</v>
          </cell>
          <cell r="AD3002">
            <v>6540</v>
          </cell>
          <cell r="AE3002">
            <v>4380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926</v>
          </cell>
          <cell r="N3003">
            <v>446</v>
          </cell>
          <cell r="P3003">
            <v>72</v>
          </cell>
          <cell r="Q3003">
            <v>24</v>
          </cell>
          <cell r="S3003">
            <v>205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6141</v>
          </cell>
          <cell r="L3004">
            <v>456</v>
          </cell>
          <cell r="M3004">
            <v>661</v>
          </cell>
          <cell r="N3004">
            <v>385</v>
          </cell>
          <cell r="O3004">
            <v>652</v>
          </cell>
          <cell r="P3004">
            <v>829</v>
          </cell>
          <cell r="Q3004">
            <v>523</v>
          </cell>
          <cell r="R3004">
            <v>436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223</v>
          </cell>
          <cell r="AC3004">
            <v>20</v>
          </cell>
          <cell r="AD3004">
            <v>12</v>
          </cell>
          <cell r="AE3004">
            <v>265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2388</v>
          </cell>
          <cell r="L3005">
            <v>154</v>
          </cell>
          <cell r="M3005">
            <v>116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279</v>
          </cell>
          <cell r="L3007">
            <v>49</v>
          </cell>
          <cell r="T3007">
            <v>106</v>
          </cell>
          <cell r="Z3007">
            <v>124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359717</v>
          </cell>
          <cell r="L3026">
            <v>12669</v>
          </cell>
          <cell r="M3026">
            <v>55211</v>
          </cell>
          <cell r="N3026">
            <v>45821</v>
          </cell>
          <cell r="O3026">
            <v>22853</v>
          </cell>
          <cell r="P3026">
            <v>19095</v>
          </cell>
          <cell r="Q3026">
            <v>18003</v>
          </cell>
          <cell r="R3026">
            <v>16304</v>
          </cell>
          <cell r="S3026">
            <v>21103</v>
          </cell>
          <cell r="T3026">
            <v>15198</v>
          </cell>
          <cell r="U3026">
            <v>18496</v>
          </cell>
          <cell r="V3026">
            <v>15138</v>
          </cell>
          <cell r="W3026">
            <v>11938</v>
          </cell>
          <cell r="X3026">
            <v>11276</v>
          </cell>
          <cell r="Y3026">
            <v>10189</v>
          </cell>
          <cell r="Z3026">
            <v>9569</v>
          </cell>
          <cell r="AA3026">
            <v>11411</v>
          </cell>
          <cell r="AB3026">
            <v>7770</v>
          </cell>
          <cell r="AC3026">
            <v>5100</v>
          </cell>
          <cell r="AD3026">
            <v>5985</v>
          </cell>
          <cell r="AE3026">
            <v>5246</v>
          </cell>
          <cell r="AF3026">
            <v>3489</v>
          </cell>
          <cell r="AG3026">
            <v>3039</v>
          </cell>
          <cell r="AH3026">
            <v>3509</v>
          </cell>
          <cell r="AI3026">
            <v>3728</v>
          </cell>
          <cell r="AJ3026">
            <v>1512</v>
          </cell>
          <cell r="AK3026">
            <v>2185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913</v>
          </cell>
          <cell r="M3027">
            <v>322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32619</v>
          </cell>
          <cell r="L3028">
            <v>4097</v>
          </cell>
          <cell r="M3028">
            <v>7314</v>
          </cell>
          <cell r="N3028">
            <v>4013</v>
          </cell>
          <cell r="O3028">
            <v>1069</v>
          </cell>
          <cell r="P3028">
            <v>1703</v>
          </cell>
          <cell r="Q3028">
            <v>855</v>
          </cell>
          <cell r="R3028">
            <v>1459</v>
          </cell>
          <cell r="S3028">
            <v>1643</v>
          </cell>
          <cell r="T3028">
            <v>771</v>
          </cell>
          <cell r="U3028">
            <v>1187</v>
          </cell>
          <cell r="V3028">
            <v>889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635</v>
          </cell>
          <cell r="AD3028">
            <v>598</v>
          </cell>
          <cell r="AE3028">
            <v>607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2051</v>
          </cell>
          <cell r="L3031">
            <v>171</v>
          </cell>
          <cell r="M3031">
            <v>386</v>
          </cell>
          <cell r="N3031">
            <v>565</v>
          </cell>
          <cell r="S3031">
            <v>331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61445</v>
          </cell>
          <cell r="L3050">
            <v>5036</v>
          </cell>
          <cell r="M3050">
            <v>7547</v>
          </cell>
          <cell r="N3050">
            <v>5152</v>
          </cell>
          <cell r="O3050">
            <v>262</v>
          </cell>
          <cell r="Q3050">
            <v>1804</v>
          </cell>
          <cell r="R3050">
            <v>6201</v>
          </cell>
          <cell r="S3050">
            <v>3315</v>
          </cell>
          <cell r="T3050">
            <v>4574</v>
          </cell>
          <cell r="U3050">
            <v>2710</v>
          </cell>
          <cell r="V3050">
            <v>3258</v>
          </cell>
          <cell r="W3050">
            <v>3624</v>
          </cell>
          <cell r="X3050">
            <v>3129</v>
          </cell>
          <cell r="Y3050">
            <v>1970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3301</v>
          </cell>
          <cell r="M3051">
            <v>235</v>
          </cell>
          <cell r="N3051">
            <v>222</v>
          </cell>
          <cell r="O3051">
            <v>38</v>
          </cell>
          <cell r="P3051">
            <v>72</v>
          </cell>
          <cell r="R3051">
            <v>280</v>
          </cell>
          <cell r="T3051">
            <v>162</v>
          </cell>
          <cell r="U3051">
            <v>915</v>
          </cell>
          <cell r="V3051">
            <v>655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3939</v>
          </cell>
          <cell r="L3052">
            <v>242</v>
          </cell>
          <cell r="M3052">
            <v>323</v>
          </cell>
          <cell r="N3052">
            <v>250</v>
          </cell>
          <cell r="O3052">
            <v>129</v>
          </cell>
          <cell r="Q3052">
            <v>153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185</v>
          </cell>
          <cell r="Y3052">
            <v>329</v>
          </cell>
          <cell r="Z3052">
            <v>424</v>
          </cell>
          <cell r="AE3052">
            <v>165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1449</v>
          </cell>
          <cell r="S3055">
            <v>599</v>
          </cell>
          <cell r="T3055">
            <v>378</v>
          </cell>
          <cell r="Y3055">
            <v>223</v>
          </cell>
          <cell r="Z3055">
            <v>249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167972</v>
          </cell>
          <cell r="L3074">
            <v>9245</v>
          </cell>
          <cell r="M3074">
            <v>24728</v>
          </cell>
          <cell r="N3074">
            <v>14163</v>
          </cell>
          <cell r="O3074">
            <v>7845</v>
          </cell>
          <cell r="P3074">
            <v>12910</v>
          </cell>
          <cell r="Q3074">
            <v>8938</v>
          </cell>
          <cell r="R3074">
            <v>16974</v>
          </cell>
          <cell r="S3074">
            <v>13932</v>
          </cell>
          <cell r="T3074">
            <v>11704</v>
          </cell>
          <cell r="U3074">
            <v>10043</v>
          </cell>
          <cell r="V3074">
            <v>5604</v>
          </cell>
          <cell r="W3074">
            <v>7119</v>
          </cell>
          <cell r="X3074">
            <v>5152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2528</v>
          </cell>
          <cell r="AD3074">
            <v>1687</v>
          </cell>
          <cell r="AE3074">
            <v>842</v>
          </cell>
          <cell r="AF3074">
            <v>1104</v>
          </cell>
          <cell r="AG3074">
            <v>824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2089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500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5574</v>
          </cell>
          <cell r="L3076">
            <v>601</v>
          </cell>
          <cell r="M3076">
            <v>1025</v>
          </cell>
          <cell r="N3076">
            <v>894</v>
          </cell>
          <cell r="O3076">
            <v>376</v>
          </cell>
          <cell r="P3076">
            <v>522</v>
          </cell>
          <cell r="Q3076">
            <v>392</v>
          </cell>
          <cell r="R3076">
            <v>237</v>
          </cell>
          <cell r="T3076">
            <v>219</v>
          </cell>
          <cell r="U3076">
            <v>263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88</v>
          </cell>
          <cell r="M3082">
            <v>88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72749</v>
          </cell>
          <cell r="L3098">
            <v>2774</v>
          </cell>
          <cell r="M3098">
            <v>6989</v>
          </cell>
          <cell r="N3098">
            <v>6240</v>
          </cell>
          <cell r="O3098">
            <v>5052</v>
          </cell>
          <cell r="P3098">
            <v>6968</v>
          </cell>
          <cell r="Q3098">
            <v>6477</v>
          </cell>
          <cell r="R3098">
            <v>5723</v>
          </cell>
          <cell r="S3098">
            <v>3346</v>
          </cell>
          <cell r="T3098">
            <v>3996</v>
          </cell>
          <cell r="U3098">
            <v>2487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1125</v>
          </cell>
          <cell r="AA3098">
            <v>1471</v>
          </cell>
          <cell r="AB3098">
            <v>845</v>
          </cell>
          <cell r="AC3098">
            <v>1219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1806</v>
          </cell>
          <cell r="AI3098">
            <v>707</v>
          </cell>
          <cell r="AJ3098">
            <v>709</v>
          </cell>
          <cell r="AK3098">
            <v>669</v>
          </cell>
          <cell r="AL3098">
            <v>768</v>
          </cell>
          <cell r="AM3098">
            <v>1080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2006</v>
          </cell>
          <cell r="L3099">
            <v>33</v>
          </cell>
          <cell r="M3099">
            <v>362</v>
          </cell>
          <cell r="N3099">
            <v>263</v>
          </cell>
          <cell r="O3099">
            <v>220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9689</v>
          </cell>
          <cell r="L3100">
            <v>912</v>
          </cell>
          <cell r="M3100">
            <v>1214</v>
          </cell>
          <cell r="N3100">
            <v>396</v>
          </cell>
          <cell r="O3100">
            <v>640</v>
          </cell>
          <cell r="P3100">
            <v>1266</v>
          </cell>
          <cell r="Q3100">
            <v>1085</v>
          </cell>
          <cell r="R3100">
            <v>1429</v>
          </cell>
          <cell r="S3100">
            <v>411</v>
          </cell>
          <cell r="T3100">
            <v>177</v>
          </cell>
          <cell r="U3100">
            <v>635</v>
          </cell>
          <cell r="W3100">
            <v>389</v>
          </cell>
          <cell r="X3100">
            <v>347</v>
          </cell>
          <cell r="Y3100">
            <v>169</v>
          </cell>
          <cell r="AA3100">
            <v>206</v>
          </cell>
          <cell r="AB3100">
            <v>155</v>
          </cell>
          <cell r="AE3100">
            <v>100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789</v>
          </cell>
          <cell r="P3103">
            <v>120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63583</v>
          </cell>
          <cell r="L3122">
            <v>2125</v>
          </cell>
          <cell r="M3122">
            <v>7484</v>
          </cell>
          <cell r="N3122">
            <v>5398</v>
          </cell>
          <cell r="O3122">
            <v>4251</v>
          </cell>
          <cell r="P3122">
            <v>4225</v>
          </cell>
          <cell r="Q3122">
            <v>5171</v>
          </cell>
          <cell r="R3122">
            <v>4379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3109</v>
          </cell>
          <cell r="X3122">
            <v>1953</v>
          </cell>
          <cell r="Y3122">
            <v>1237</v>
          </cell>
          <cell r="Z3122">
            <v>843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1281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2218</v>
          </cell>
          <cell r="M3124">
            <v>495</v>
          </cell>
          <cell r="N3124">
            <v>347</v>
          </cell>
          <cell r="P3124">
            <v>181</v>
          </cell>
          <cell r="Q3124">
            <v>429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387455</v>
          </cell>
          <cell r="L3146">
            <v>8505</v>
          </cell>
          <cell r="M3146">
            <v>23449</v>
          </cell>
          <cell r="N3146">
            <v>26564</v>
          </cell>
          <cell r="O3146">
            <v>31961</v>
          </cell>
          <cell r="P3146">
            <v>26969</v>
          </cell>
          <cell r="Q3146">
            <v>29155</v>
          </cell>
          <cell r="R3146">
            <v>35575</v>
          </cell>
          <cell r="S3146">
            <v>27132</v>
          </cell>
          <cell r="T3146">
            <v>36025</v>
          </cell>
          <cell r="U3146">
            <v>22409</v>
          </cell>
          <cell r="V3146">
            <v>14749</v>
          </cell>
          <cell r="W3146">
            <v>12442</v>
          </cell>
          <cell r="X3146">
            <v>13657</v>
          </cell>
          <cell r="Y3146">
            <v>12114</v>
          </cell>
          <cell r="Z3146">
            <v>11926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1553</v>
          </cell>
          <cell r="AH3146">
            <v>2508</v>
          </cell>
          <cell r="AI3146">
            <v>2559</v>
          </cell>
          <cell r="AJ3146">
            <v>2678</v>
          </cell>
          <cell r="AK3146">
            <v>2082</v>
          </cell>
          <cell r="AL3146">
            <v>1978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5047</v>
          </cell>
          <cell r="L3147">
            <v>469</v>
          </cell>
          <cell r="M3147">
            <v>141</v>
          </cell>
          <cell r="N3147">
            <v>116</v>
          </cell>
          <cell r="O3147">
            <v>365</v>
          </cell>
          <cell r="P3147">
            <v>320</v>
          </cell>
          <cell r="Q3147">
            <v>507</v>
          </cell>
          <cell r="R3147">
            <v>184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57771</v>
          </cell>
          <cell r="L3148">
            <v>2495</v>
          </cell>
          <cell r="M3148">
            <v>3507</v>
          </cell>
          <cell r="N3148">
            <v>2942</v>
          </cell>
          <cell r="O3148">
            <v>3474</v>
          </cell>
          <cell r="P3148">
            <v>3394</v>
          </cell>
          <cell r="Q3148">
            <v>6762</v>
          </cell>
          <cell r="R3148">
            <v>5161</v>
          </cell>
          <cell r="S3148">
            <v>6309</v>
          </cell>
          <cell r="T3148">
            <v>2697</v>
          </cell>
          <cell r="U3148">
            <v>2907</v>
          </cell>
          <cell r="V3148">
            <v>1417</v>
          </cell>
          <cell r="W3148">
            <v>1044</v>
          </cell>
          <cell r="X3148">
            <v>3706</v>
          </cell>
          <cell r="Y3148">
            <v>2457</v>
          </cell>
          <cell r="Z3148">
            <v>4259</v>
          </cell>
          <cell r="AA3148">
            <v>1677</v>
          </cell>
          <cell r="AB3148">
            <v>647</v>
          </cell>
          <cell r="AC3148">
            <v>785</v>
          </cell>
          <cell r="AD3148">
            <v>615</v>
          </cell>
          <cell r="AE3148">
            <v>610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2594</v>
          </cell>
          <cell r="M3151">
            <v>431</v>
          </cell>
          <cell r="Q3151">
            <v>95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94043</v>
          </cell>
          <cell r="L3170">
            <v>4031</v>
          </cell>
          <cell r="M3170">
            <v>7601</v>
          </cell>
          <cell r="N3170">
            <v>8169</v>
          </cell>
          <cell r="O3170">
            <v>7680</v>
          </cell>
          <cell r="P3170">
            <v>5692</v>
          </cell>
          <cell r="Q3170">
            <v>8773</v>
          </cell>
          <cell r="R3170">
            <v>8290</v>
          </cell>
          <cell r="S3170">
            <v>9911</v>
          </cell>
          <cell r="T3170">
            <v>9388</v>
          </cell>
          <cell r="U3170">
            <v>5718</v>
          </cell>
          <cell r="V3170">
            <v>4883</v>
          </cell>
          <cell r="W3170">
            <v>3236</v>
          </cell>
          <cell r="X3170">
            <v>4418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333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2807</v>
          </cell>
          <cell r="L3171">
            <v>171</v>
          </cell>
          <cell r="M3171">
            <v>336</v>
          </cell>
          <cell r="N3171">
            <v>290</v>
          </cell>
          <cell r="O3171">
            <v>806</v>
          </cell>
          <cell r="P3171">
            <v>384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6783</v>
          </cell>
          <cell r="L3172">
            <v>800</v>
          </cell>
          <cell r="M3172">
            <v>623</v>
          </cell>
          <cell r="N3172">
            <v>672</v>
          </cell>
          <cell r="O3172">
            <v>260</v>
          </cell>
          <cell r="P3172">
            <v>102</v>
          </cell>
          <cell r="Q3172">
            <v>426</v>
          </cell>
          <cell r="R3172">
            <v>393</v>
          </cell>
          <cell r="S3172">
            <v>887</v>
          </cell>
          <cell r="T3172">
            <v>1018</v>
          </cell>
          <cell r="U3172">
            <v>321</v>
          </cell>
          <cell r="V3172">
            <v>495</v>
          </cell>
          <cell r="W3172">
            <v>300</v>
          </cell>
          <cell r="X3172">
            <v>295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214</v>
          </cell>
          <cell r="T3189">
            <v>214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608076</v>
          </cell>
          <cell r="L3194">
            <v>19315</v>
          </cell>
          <cell r="M3194">
            <v>47085</v>
          </cell>
          <cell r="N3194">
            <v>50082</v>
          </cell>
          <cell r="O3194">
            <v>92332</v>
          </cell>
          <cell r="P3194">
            <v>93721</v>
          </cell>
          <cell r="Q3194">
            <v>69387</v>
          </cell>
          <cell r="R3194">
            <v>38709</v>
          </cell>
          <cell r="S3194">
            <v>23059</v>
          </cell>
          <cell r="T3194">
            <v>24341</v>
          </cell>
          <cell r="U3194">
            <v>18338</v>
          </cell>
          <cell r="V3194">
            <v>15755</v>
          </cell>
          <cell r="W3194">
            <v>17146</v>
          </cell>
          <cell r="X3194">
            <v>16579</v>
          </cell>
          <cell r="Y3194">
            <v>15582</v>
          </cell>
          <cell r="Z3194">
            <v>10454</v>
          </cell>
          <cell r="AA3194">
            <v>10529</v>
          </cell>
          <cell r="AB3194">
            <v>9444</v>
          </cell>
          <cell r="AC3194">
            <v>7715</v>
          </cell>
          <cell r="AD3194">
            <v>5566</v>
          </cell>
          <cell r="AE3194">
            <v>4112</v>
          </cell>
          <cell r="AF3194">
            <v>2979</v>
          </cell>
          <cell r="AG3194">
            <v>4097</v>
          </cell>
          <cell r="AH3194">
            <v>1941</v>
          </cell>
          <cell r="AI3194">
            <v>2082</v>
          </cell>
          <cell r="AJ3194">
            <v>1206</v>
          </cell>
          <cell r="AK3194">
            <v>2679</v>
          </cell>
          <cell r="AL3194">
            <v>2581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9416</v>
          </cell>
          <cell r="M3195">
            <v>135</v>
          </cell>
          <cell r="N3195">
            <v>500</v>
          </cell>
          <cell r="O3195">
            <v>501</v>
          </cell>
          <cell r="P3195">
            <v>2054</v>
          </cell>
          <cell r="Q3195">
            <v>1075</v>
          </cell>
          <cell r="R3195">
            <v>1593</v>
          </cell>
          <cell r="T3195">
            <v>278</v>
          </cell>
          <cell r="U3195">
            <v>263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710</v>
          </cell>
          <cell r="AA3195">
            <v>323</v>
          </cell>
          <cell r="AB3195">
            <v>184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45452</v>
          </cell>
          <cell r="L3196">
            <v>1371</v>
          </cell>
          <cell r="M3196">
            <v>3502</v>
          </cell>
          <cell r="N3196">
            <v>2782</v>
          </cell>
          <cell r="O3196">
            <v>2830</v>
          </cell>
          <cell r="P3196">
            <v>13923</v>
          </cell>
          <cell r="Q3196">
            <v>6975</v>
          </cell>
          <cell r="R3196">
            <v>3557</v>
          </cell>
          <cell r="S3196">
            <v>356</v>
          </cell>
          <cell r="T3196">
            <v>759</v>
          </cell>
          <cell r="U3196">
            <v>706</v>
          </cell>
          <cell r="V3196">
            <v>128</v>
          </cell>
          <cell r="W3196">
            <v>2026</v>
          </cell>
          <cell r="X3196">
            <v>1270</v>
          </cell>
          <cell r="Y3196">
            <v>769</v>
          </cell>
          <cell r="Z3196">
            <v>453</v>
          </cell>
          <cell r="AA3196">
            <v>1421</v>
          </cell>
          <cell r="AB3196">
            <v>242</v>
          </cell>
          <cell r="AC3196">
            <v>848</v>
          </cell>
          <cell r="AD3196">
            <v>397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2347</v>
          </cell>
          <cell r="M3197">
            <v>145</v>
          </cell>
          <cell r="N3197">
            <v>401</v>
          </cell>
          <cell r="O3197">
            <v>157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13142</v>
          </cell>
          <cell r="M3198">
            <v>5403</v>
          </cell>
          <cell r="N3198">
            <v>1577</v>
          </cell>
          <cell r="Q3198">
            <v>2818</v>
          </cell>
          <cell r="U3198">
            <v>3123</v>
          </cell>
          <cell r="W3198">
            <v>221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1852</v>
          </cell>
          <cell r="L3199">
            <v>554</v>
          </cell>
          <cell r="M3199">
            <v>127</v>
          </cell>
          <cell r="O3199">
            <v>660</v>
          </cell>
          <cell r="P3199">
            <v>134</v>
          </cell>
          <cell r="U3199">
            <v>377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54</v>
          </cell>
          <cell r="N3212">
            <v>54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1020136</v>
          </cell>
          <cell r="L3218">
            <v>26108</v>
          </cell>
          <cell r="M3218">
            <v>48824</v>
          </cell>
          <cell r="N3218">
            <v>42495</v>
          </cell>
          <cell r="O3218">
            <v>50093</v>
          </cell>
          <cell r="P3218">
            <v>88102</v>
          </cell>
          <cell r="Q3218">
            <v>85503</v>
          </cell>
          <cell r="R3218">
            <v>91327</v>
          </cell>
          <cell r="S3218">
            <v>74760</v>
          </cell>
          <cell r="T3218">
            <v>74825</v>
          </cell>
          <cell r="U3218">
            <v>66382</v>
          </cell>
          <cell r="V3218">
            <v>36894</v>
          </cell>
          <cell r="W3218">
            <v>34492</v>
          </cell>
          <cell r="X3218">
            <v>35752</v>
          </cell>
          <cell r="Y3218">
            <v>35802</v>
          </cell>
          <cell r="Z3218">
            <v>31384</v>
          </cell>
          <cell r="AA3218">
            <v>21222</v>
          </cell>
          <cell r="AB3218">
            <v>22473</v>
          </cell>
          <cell r="AC3218">
            <v>19259</v>
          </cell>
          <cell r="AD3218">
            <v>22801</v>
          </cell>
          <cell r="AE3218">
            <v>19462</v>
          </cell>
          <cell r="AF3218">
            <v>14555</v>
          </cell>
          <cell r="AG3218">
            <v>10724</v>
          </cell>
          <cell r="AH3218">
            <v>10127</v>
          </cell>
          <cell r="AI3218">
            <v>12878</v>
          </cell>
          <cell r="AJ3218">
            <v>13412</v>
          </cell>
          <cell r="AK3218">
            <v>11262</v>
          </cell>
          <cell r="AL3218">
            <v>9890</v>
          </cell>
          <cell r="AM3218">
            <v>7159</v>
          </cell>
          <cell r="AN3218">
            <v>2169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1949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281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37146</v>
          </cell>
          <cell r="L3220">
            <v>821</v>
          </cell>
          <cell r="M3220">
            <v>1328</v>
          </cell>
          <cell r="N3220">
            <v>110</v>
          </cell>
          <cell r="O3220">
            <v>5247</v>
          </cell>
          <cell r="P3220">
            <v>4598</v>
          </cell>
          <cell r="Q3220">
            <v>4372</v>
          </cell>
          <cell r="R3220">
            <v>6697</v>
          </cell>
          <cell r="S3220">
            <v>2893</v>
          </cell>
          <cell r="T3220">
            <v>1605</v>
          </cell>
          <cell r="U3220">
            <v>1491</v>
          </cell>
          <cell r="V3220">
            <v>761</v>
          </cell>
          <cell r="W3220">
            <v>396</v>
          </cell>
          <cell r="X3220">
            <v>1711</v>
          </cell>
          <cell r="Y3220">
            <v>995</v>
          </cell>
          <cell r="Z3220">
            <v>780</v>
          </cell>
          <cell r="AA3220">
            <v>150</v>
          </cell>
          <cell r="AB3220">
            <v>381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159</v>
          </cell>
          <cell r="AH3220">
            <v>72</v>
          </cell>
          <cell r="AI3220">
            <v>618</v>
          </cell>
          <cell r="AJ3220">
            <v>124</v>
          </cell>
          <cell r="AK3220">
            <v>468</v>
          </cell>
          <cell r="AL3220">
            <v>308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2740</v>
          </cell>
          <cell r="M3221">
            <v>429</v>
          </cell>
          <cell r="O3221">
            <v>466</v>
          </cell>
          <cell r="P3221">
            <v>372</v>
          </cell>
          <cell r="Q3221">
            <v>409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5960</v>
          </cell>
          <cell r="N3223">
            <v>630</v>
          </cell>
          <cell r="P3223">
            <v>1023</v>
          </cell>
          <cell r="Q3223">
            <v>1284</v>
          </cell>
          <cell r="R3223">
            <v>691</v>
          </cell>
          <cell r="S3223">
            <v>798</v>
          </cell>
          <cell r="U3223">
            <v>431</v>
          </cell>
          <cell r="Y3223">
            <v>235</v>
          </cell>
          <cell r="AA3223">
            <v>179</v>
          </cell>
          <cell r="AB3223">
            <v>284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34</v>
          </cell>
          <cell r="Q3226">
            <v>34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20</v>
          </cell>
          <cell r="S3227">
            <v>20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57</v>
          </cell>
          <cell r="X3236">
            <v>57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16</v>
          </cell>
          <cell r="V3238">
            <v>16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69046</v>
          </cell>
          <cell r="L3242">
            <v>2277</v>
          </cell>
          <cell r="M3242">
            <v>6927</v>
          </cell>
          <cell r="N3242">
            <v>3682</v>
          </cell>
          <cell r="O3242">
            <v>4065</v>
          </cell>
          <cell r="P3242">
            <v>4770</v>
          </cell>
          <cell r="Q3242">
            <v>4866</v>
          </cell>
          <cell r="R3242">
            <v>3275</v>
          </cell>
          <cell r="S3242">
            <v>2466</v>
          </cell>
          <cell r="T3242">
            <v>3161</v>
          </cell>
          <cell r="U3242">
            <v>2109</v>
          </cell>
          <cell r="V3242">
            <v>2345</v>
          </cell>
          <cell r="W3242">
            <v>1256</v>
          </cell>
          <cell r="X3242">
            <v>1697</v>
          </cell>
          <cell r="Y3242">
            <v>1133</v>
          </cell>
          <cell r="Z3242">
            <v>764</v>
          </cell>
          <cell r="AA3242">
            <v>2099</v>
          </cell>
          <cell r="AB3242">
            <v>2829</v>
          </cell>
          <cell r="AC3242">
            <v>2134</v>
          </cell>
          <cell r="AD3242">
            <v>1596</v>
          </cell>
          <cell r="AE3242">
            <v>1946</v>
          </cell>
          <cell r="AF3242">
            <v>2121</v>
          </cell>
          <cell r="AG3242">
            <v>1235</v>
          </cell>
          <cell r="AH3242">
            <v>793</v>
          </cell>
          <cell r="AI3242">
            <v>914</v>
          </cell>
          <cell r="AJ3242">
            <v>1657</v>
          </cell>
          <cell r="AK3242">
            <v>2272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467</v>
          </cell>
          <cell r="O3243">
            <v>154</v>
          </cell>
          <cell r="Q3243">
            <v>30</v>
          </cell>
          <cell r="W3243">
            <v>186</v>
          </cell>
          <cell r="AD3243">
            <v>97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2183</v>
          </cell>
          <cell r="L3244">
            <v>38</v>
          </cell>
          <cell r="M3244">
            <v>170</v>
          </cell>
          <cell r="N3244">
            <v>194</v>
          </cell>
          <cell r="O3244">
            <v>95</v>
          </cell>
          <cell r="P3244">
            <v>171</v>
          </cell>
          <cell r="S3244">
            <v>218</v>
          </cell>
          <cell r="Y3244">
            <v>530</v>
          </cell>
          <cell r="AB3244">
            <v>353</v>
          </cell>
          <cell r="AC3244">
            <v>78</v>
          </cell>
          <cell r="AK3244">
            <v>336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196</v>
          </cell>
          <cell r="T3247">
            <v>196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206613</v>
          </cell>
          <cell r="L3266">
            <v>9530</v>
          </cell>
          <cell r="M3266">
            <v>23873</v>
          </cell>
          <cell r="N3266">
            <v>18507</v>
          </cell>
          <cell r="O3266">
            <v>12680</v>
          </cell>
          <cell r="P3266">
            <v>15122</v>
          </cell>
          <cell r="Q3266">
            <v>11973</v>
          </cell>
          <cell r="R3266">
            <v>13756</v>
          </cell>
          <cell r="S3266">
            <v>8820</v>
          </cell>
          <cell r="T3266">
            <v>6979</v>
          </cell>
          <cell r="U3266">
            <v>8244</v>
          </cell>
          <cell r="V3266">
            <v>5772</v>
          </cell>
          <cell r="W3266">
            <v>9153</v>
          </cell>
          <cell r="X3266">
            <v>6733</v>
          </cell>
          <cell r="Y3266">
            <v>9022</v>
          </cell>
          <cell r="Z3266">
            <v>9420</v>
          </cell>
          <cell r="AA3266">
            <v>7389</v>
          </cell>
          <cell r="AB3266">
            <v>2976</v>
          </cell>
          <cell r="AC3266">
            <v>2953</v>
          </cell>
          <cell r="AD3266">
            <v>4315</v>
          </cell>
          <cell r="AE3266">
            <v>3905</v>
          </cell>
          <cell r="AF3266">
            <v>7436</v>
          </cell>
          <cell r="AG3266">
            <v>2036</v>
          </cell>
          <cell r="AH3266">
            <v>699</v>
          </cell>
          <cell r="AI3266">
            <v>830</v>
          </cell>
          <cell r="AJ3266">
            <v>1401</v>
          </cell>
          <cell r="AK3266">
            <v>1052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2862</v>
          </cell>
          <cell r="L3267">
            <v>683</v>
          </cell>
          <cell r="M3267">
            <v>460</v>
          </cell>
          <cell r="N3267">
            <v>581</v>
          </cell>
          <cell r="Q3267">
            <v>157</v>
          </cell>
          <cell r="U3267">
            <v>120</v>
          </cell>
          <cell r="V3267">
            <v>85</v>
          </cell>
          <cell r="Y3267">
            <v>80</v>
          </cell>
          <cell r="Z3267">
            <v>219</v>
          </cell>
          <cell r="AA3267">
            <v>135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16949</v>
          </cell>
          <cell r="L3268">
            <v>1654</v>
          </cell>
          <cell r="M3268">
            <v>817</v>
          </cell>
          <cell r="N3268">
            <v>2116</v>
          </cell>
          <cell r="O3268">
            <v>1976</v>
          </cell>
          <cell r="P3268">
            <v>2365</v>
          </cell>
          <cell r="Q3268">
            <v>492</v>
          </cell>
          <cell r="R3268">
            <v>392</v>
          </cell>
          <cell r="S3268">
            <v>121</v>
          </cell>
          <cell r="U3268">
            <v>287</v>
          </cell>
          <cell r="V3268">
            <v>310</v>
          </cell>
          <cell r="W3268">
            <v>223</v>
          </cell>
          <cell r="X3268">
            <v>408</v>
          </cell>
          <cell r="Y3268">
            <v>658</v>
          </cell>
          <cell r="Z3268">
            <v>955</v>
          </cell>
          <cell r="AA3268">
            <v>1099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1341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3022</v>
          </cell>
          <cell r="M3269">
            <v>597</v>
          </cell>
          <cell r="O3269">
            <v>501</v>
          </cell>
          <cell r="U3269">
            <v>355</v>
          </cell>
          <cell r="V3269">
            <v>358</v>
          </cell>
          <cell r="W3269">
            <v>416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1857</v>
          </cell>
          <cell r="L3271">
            <v>318</v>
          </cell>
          <cell r="N3271">
            <v>1087</v>
          </cell>
          <cell r="Q3271">
            <v>78</v>
          </cell>
          <cell r="T3271">
            <v>127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40263</v>
          </cell>
          <cell r="L3290">
            <v>1904</v>
          </cell>
          <cell r="M3290">
            <v>3375</v>
          </cell>
          <cell r="N3290">
            <v>1873</v>
          </cell>
          <cell r="O3290">
            <v>1776</v>
          </cell>
          <cell r="P3290">
            <v>2412</v>
          </cell>
          <cell r="Q3290">
            <v>1946</v>
          </cell>
          <cell r="R3290">
            <v>4511</v>
          </cell>
          <cell r="S3290">
            <v>2849</v>
          </cell>
          <cell r="T3290">
            <v>3944</v>
          </cell>
          <cell r="U3290">
            <v>1889</v>
          </cell>
          <cell r="V3290">
            <v>1729</v>
          </cell>
          <cell r="W3290">
            <v>1117</v>
          </cell>
          <cell r="X3290">
            <v>922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270</v>
          </cell>
          <cell r="AK3290">
            <v>510</v>
          </cell>
          <cell r="AL3290">
            <v>190</v>
          </cell>
          <cell r="AM3290">
            <v>263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53</v>
          </cell>
          <cell r="O3310">
            <v>53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897797</v>
          </cell>
          <cell r="L3314">
            <v>67686</v>
          </cell>
          <cell r="M3314">
            <v>110172</v>
          </cell>
          <cell r="N3314">
            <v>105896</v>
          </cell>
          <cell r="O3314">
            <v>98614</v>
          </cell>
          <cell r="P3314">
            <v>105156</v>
          </cell>
          <cell r="Q3314">
            <v>110970</v>
          </cell>
          <cell r="R3314">
            <v>50233</v>
          </cell>
          <cell r="S3314">
            <v>18769</v>
          </cell>
          <cell r="T3314">
            <v>14501</v>
          </cell>
          <cell r="U3314">
            <v>12850</v>
          </cell>
          <cell r="V3314">
            <v>8486</v>
          </cell>
          <cell r="W3314">
            <v>12482</v>
          </cell>
          <cell r="X3314">
            <v>14480</v>
          </cell>
          <cell r="Y3314">
            <v>11224</v>
          </cell>
          <cell r="Z3314">
            <v>9137</v>
          </cell>
          <cell r="AA3314">
            <v>4364</v>
          </cell>
          <cell r="AB3314">
            <v>3797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2410</v>
          </cell>
          <cell r="AH3314">
            <v>27596</v>
          </cell>
          <cell r="AI3314">
            <v>38952</v>
          </cell>
          <cell r="AJ3314">
            <v>36749</v>
          </cell>
          <cell r="AK3314">
            <v>20573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7650</v>
          </cell>
          <cell r="L3315">
            <v>1096</v>
          </cell>
          <cell r="M3315">
            <v>309</v>
          </cell>
          <cell r="N3315">
            <v>1132</v>
          </cell>
          <cell r="O3315">
            <v>648</v>
          </cell>
          <cell r="P3315">
            <v>452</v>
          </cell>
          <cell r="Q3315">
            <v>479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1190</v>
          </cell>
          <cell r="AK3315">
            <v>734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52716</v>
          </cell>
          <cell r="L3316">
            <v>4905</v>
          </cell>
          <cell r="M3316">
            <v>3546</v>
          </cell>
          <cell r="N3316">
            <v>5562</v>
          </cell>
          <cell r="O3316">
            <v>4794</v>
          </cell>
          <cell r="P3316">
            <v>3637</v>
          </cell>
          <cell r="Q3316">
            <v>4186</v>
          </cell>
          <cell r="R3316">
            <v>1316</v>
          </cell>
          <cell r="S3316">
            <v>536</v>
          </cell>
          <cell r="T3316">
            <v>202</v>
          </cell>
          <cell r="U3316">
            <v>283</v>
          </cell>
          <cell r="V3316">
            <v>573</v>
          </cell>
          <cell r="W3316">
            <v>1343</v>
          </cell>
          <cell r="X3316">
            <v>1502</v>
          </cell>
          <cell r="Y3316">
            <v>720</v>
          </cell>
          <cell r="Z3316">
            <v>330</v>
          </cell>
          <cell r="AA3316">
            <v>199</v>
          </cell>
          <cell r="AB3316">
            <v>330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4953</v>
          </cell>
          <cell r="AI3316">
            <v>4540</v>
          </cell>
          <cell r="AJ3316">
            <v>5931</v>
          </cell>
          <cell r="AK3316">
            <v>2382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44090</v>
          </cell>
          <cell r="L3318">
            <v>525</v>
          </cell>
          <cell r="M3318">
            <v>2282</v>
          </cell>
          <cell r="N3318">
            <v>575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14103</v>
          </cell>
          <cell r="AJ3318">
            <v>7485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8848</v>
          </cell>
          <cell r="L3319">
            <v>370</v>
          </cell>
          <cell r="N3319">
            <v>231</v>
          </cell>
          <cell r="O3319">
            <v>121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301167</v>
          </cell>
          <cell r="L3338">
            <v>16062</v>
          </cell>
          <cell r="M3338">
            <v>25430</v>
          </cell>
          <cell r="N3338">
            <v>19722</v>
          </cell>
          <cell r="O3338">
            <v>22542</v>
          </cell>
          <cell r="P3338">
            <v>22607</v>
          </cell>
          <cell r="Q3338">
            <v>43189</v>
          </cell>
          <cell r="R3338">
            <v>48898</v>
          </cell>
          <cell r="S3338">
            <v>32423</v>
          </cell>
          <cell r="T3338">
            <v>22112</v>
          </cell>
          <cell r="U3338">
            <v>7081</v>
          </cell>
          <cell r="V3338">
            <v>3332</v>
          </cell>
          <cell r="W3338">
            <v>2433</v>
          </cell>
          <cell r="X3338">
            <v>7790</v>
          </cell>
          <cell r="Y3338">
            <v>10773</v>
          </cell>
          <cell r="Z3338">
            <v>5111</v>
          </cell>
          <cell r="AA3338">
            <v>1351</v>
          </cell>
          <cell r="AB3338">
            <v>1562</v>
          </cell>
          <cell r="AC3338">
            <v>1068</v>
          </cell>
          <cell r="AD3338">
            <v>2047</v>
          </cell>
          <cell r="AE3338">
            <v>936</v>
          </cell>
          <cell r="AF3338">
            <v>856</v>
          </cell>
          <cell r="AG3338">
            <v>1477</v>
          </cell>
          <cell r="AH3338">
            <v>412</v>
          </cell>
          <cell r="AI3338">
            <v>1030</v>
          </cell>
          <cell r="AJ3338">
            <v>776</v>
          </cell>
          <cell r="AK3338">
            <v>147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9913</v>
          </cell>
          <cell r="L3339">
            <v>590</v>
          </cell>
          <cell r="M3339">
            <v>417</v>
          </cell>
          <cell r="N3339">
            <v>438</v>
          </cell>
          <cell r="O3339">
            <v>1183</v>
          </cell>
          <cell r="P3339">
            <v>1125</v>
          </cell>
          <cell r="Q3339">
            <v>1375</v>
          </cell>
          <cell r="R3339">
            <v>1509</v>
          </cell>
          <cell r="S3339">
            <v>1454</v>
          </cell>
          <cell r="T3339">
            <v>571</v>
          </cell>
          <cell r="U3339">
            <v>247</v>
          </cell>
          <cell r="X3339">
            <v>427</v>
          </cell>
          <cell r="Y3339">
            <v>226</v>
          </cell>
          <cell r="Z3339">
            <v>351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28768</v>
          </cell>
          <cell r="L3340">
            <v>680</v>
          </cell>
          <cell r="M3340">
            <v>296</v>
          </cell>
          <cell r="N3340">
            <v>761</v>
          </cell>
          <cell r="O3340">
            <v>2846</v>
          </cell>
          <cell r="P3340">
            <v>2820</v>
          </cell>
          <cell r="Q3340">
            <v>4541</v>
          </cell>
          <cell r="R3340">
            <v>5049</v>
          </cell>
          <cell r="S3340">
            <v>4838</v>
          </cell>
          <cell r="T3340">
            <v>1991</v>
          </cell>
          <cell r="U3340">
            <v>969</v>
          </cell>
          <cell r="V3340">
            <v>129</v>
          </cell>
          <cell r="W3340">
            <v>61</v>
          </cell>
          <cell r="X3340">
            <v>1314</v>
          </cell>
          <cell r="Y3340">
            <v>354</v>
          </cell>
          <cell r="Z3340">
            <v>1194</v>
          </cell>
          <cell r="AA3340">
            <v>77</v>
          </cell>
          <cell r="AC3340">
            <v>141</v>
          </cell>
          <cell r="AE3340">
            <v>225</v>
          </cell>
          <cell r="AF3340">
            <v>289</v>
          </cell>
          <cell r="AH3340">
            <v>77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24320</v>
          </cell>
          <cell r="L3342">
            <v>229</v>
          </cell>
          <cell r="Q3342">
            <v>8259</v>
          </cell>
          <cell r="R3342">
            <v>12735</v>
          </cell>
          <cell r="T3342">
            <v>1052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454</v>
          </cell>
          <cell r="AI3342">
            <v>64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1406</v>
          </cell>
          <cell r="L3343">
            <v>553</v>
          </cell>
          <cell r="M3343">
            <v>227</v>
          </cell>
          <cell r="O3343">
            <v>153</v>
          </cell>
          <cell r="Z3343">
            <v>91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18</v>
          </cell>
          <cell r="R3352">
            <v>18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210</v>
          </cell>
          <cell r="S3358">
            <v>55</v>
          </cell>
          <cell r="T3358">
            <v>155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8459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581</v>
          </cell>
          <cell r="V3363">
            <v>595</v>
          </cell>
          <cell r="W3363">
            <v>465</v>
          </cell>
          <cell r="X3363">
            <v>225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319</v>
          </cell>
          <cell r="AF3363">
            <v>245</v>
          </cell>
          <cell r="AG3363">
            <v>93</v>
          </cell>
          <cell r="AH3363">
            <v>294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2002</v>
          </cell>
          <cell r="L3364">
            <v>24</v>
          </cell>
          <cell r="M3364">
            <v>33</v>
          </cell>
          <cell r="N3364">
            <v>45</v>
          </cell>
          <cell r="O3364">
            <v>112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171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8527</v>
          </cell>
          <cell r="N3366">
            <v>321</v>
          </cell>
          <cell r="O3366">
            <v>1046</v>
          </cell>
          <cell r="P3366">
            <v>879</v>
          </cell>
          <cell r="T3366">
            <v>126</v>
          </cell>
          <cell r="U3366">
            <v>420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</row>
      </sheetData>
      <sheetData sheetId="9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1455296089</v>
          </cell>
          <cell r="L2">
            <v>25329019</v>
          </cell>
          <cell r="M2">
            <v>57186299</v>
          </cell>
          <cell r="N2">
            <v>57654083</v>
          </cell>
          <cell r="O2">
            <v>53301750</v>
          </cell>
          <cell r="P2">
            <v>53922935</v>
          </cell>
          <cell r="Q2">
            <v>57982320</v>
          </cell>
          <cell r="R2">
            <v>65914283</v>
          </cell>
          <cell r="S2">
            <v>62783418</v>
          </cell>
          <cell r="T2">
            <v>68975750</v>
          </cell>
          <cell r="U2">
            <v>66100219</v>
          </cell>
          <cell r="V2">
            <v>52583167</v>
          </cell>
          <cell r="W2">
            <v>55217732</v>
          </cell>
          <cell r="X2">
            <v>54809742</v>
          </cell>
          <cell r="Y2">
            <v>52214159</v>
          </cell>
          <cell r="Z2">
            <v>47995378</v>
          </cell>
          <cell r="AA2">
            <v>49808933</v>
          </cell>
          <cell r="AB2">
            <v>50847762</v>
          </cell>
          <cell r="AC2">
            <v>49436695</v>
          </cell>
          <cell r="AD2">
            <v>50800386</v>
          </cell>
          <cell r="AE2">
            <v>47967997</v>
          </cell>
          <cell r="AF2">
            <v>46964255</v>
          </cell>
          <cell r="AG2">
            <v>40556261</v>
          </cell>
          <cell r="AH2">
            <v>42206474</v>
          </cell>
          <cell r="AI2">
            <v>44574836</v>
          </cell>
          <cell r="AJ2">
            <v>43909159</v>
          </cell>
          <cell r="AK2">
            <v>48605371</v>
          </cell>
          <cell r="AL2">
            <v>47841377</v>
          </cell>
          <cell r="AM2">
            <v>43930575</v>
          </cell>
          <cell r="AN2">
            <v>15862852</v>
          </cell>
          <cell r="AO2">
            <v>11305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48944495</v>
          </cell>
          <cell r="L3">
            <v>1131654</v>
          </cell>
          <cell r="M3">
            <v>3325532</v>
          </cell>
          <cell r="N3">
            <v>2934219</v>
          </cell>
          <cell r="O3">
            <v>2710136</v>
          </cell>
          <cell r="P3">
            <v>2400854</v>
          </cell>
          <cell r="Q3">
            <v>2277362</v>
          </cell>
          <cell r="R3">
            <v>2584005</v>
          </cell>
          <cell r="S3">
            <v>2445729</v>
          </cell>
          <cell r="T3">
            <v>2516066</v>
          </cell>
          <cell r="U3">
            <v>2624157</v>
          </cell>
          <cell r="V3">
            <v>2031247</v>
          </cell>
          <cell r="W3">
            <v>1962428</v>
          </cell>
          <cell r="X3">
            <v>1995801</v>
          </cell>
          <cell r="Y3">
            <v>1897774</v>
          </cell>
          <cell r="Z3">
            <v>1624636</v>
          </cell>
          <cell r="AA3">
            <v>1476482</v>
          </cell>
          <cell r="AB3">
            <v>1454257</v>
          </cell>
          <cell r="AC3">
            <v>1464802</v>
          </cell>
          <cell r="AD3">
            <v>1452514</v>
          </cell>
          <cell r="AE3">
            <v>1388522</v>
          </cell>
          <cell r="AF3">
            <v>995150</v>
          </cell>
          <cell r="AG3">
            <v>951426</v>
          </cell>
          <cell r="AH3">
            <v>830929</v>
          </cell>
          <cell r="AI3">
            <v>878269</v>
          </cell>
          <cell r="AJ3">
            <v>886642</v>
          </cell>
          <cell r="AK3">
            <v>878937</v>
          </cell>
          <cell r="AL3">
            <v>815174</v>
          </cell>
          <cell r="AM3">
            <v>638169</v>
          </cell>
          <cell r="AN3">
            <v>359227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323797862</v>
          </cell>
          <cell r="L4">
            <v>5899710</v>
          </cell>
          <cell r="M4">
            <v>13465898</v>
          </cell>
          <cell r="N4">
            <v>13957036</v>
          </cell>
          <cell r="O4">
            <v>13055546</v>
          </cell>
          <cell r="P4">
            <v>12930135</v>
          </cell>
          <cell r="Q4">
            <v>13477687</v>
          </cell>
          <cell r="R4">
            <v>15588131</v>
          </cell>
          <cell r="S4">
            <v>16199519</v>
          </cell>
          <cell r="T4">
            <v>19381651</v>
          </cell>
          <cell r="U4">
            <v>17549278</v>
          </cell>
          <cell r="V4">
            <v>13841263</v>
          </cell>
          <cell r="W4">
            <v>14460277</v>
          </cell>
          <cell r="X4">
            <v>14008062</v>
          </cell>
          <cell r="Y4">
            <v>12610440</v>
          </cell>
          <cell r="Z4">
            <v>11128332</v>
          </cell>
          <cell r="AA4">
            <v>10875027</v>
          </cell>
          <cell r="AB4">
            <v>10950790</v>
          </cell>
          <cell r="AC4">
            <v>10276046</v>
          </cell>
          <cell r="AD4">
            <v>10182245</v>
          </cell>
          <cell r="AE4">
            <v>9228157</v>
          </cell>
          <cell r="AF4">
            <v>8827995</v>
          </cell>
          <cell r="AG4">
            <v>7269077</v>
          </cell>
          <cell r="AH4">
            <v>7673997</v>
          </cell>
          <cell r="AI4">
            <v>7922568</v>
          </cell>
          <cell r="AJ4">
            <v>7579956</v>
          </cell>
          <cell r="AK4">
            <v>8337849</v>
          </cell>
          <cell r="AL4">
            <v>7774497</v>
          </cell>
          <cell r="AM4">
            <v>7212637</v>
          </cell>
          <cell r="AN4">
            <v>2131756</v>
          </cell>
          <cell r="AO4">
            <v>2300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84849315</v>
          </cell>
          <cell r="L5">
            <v>2103660</v>
          </cell>
          <cell r="M5">
            <v>5226850</v>
          </cell>
          <cell r="N5">
            <v>6022664</v>
          </cell>
          <cell r="O5">
            <v>5303718</v>
          </cell>
          <cell r="P5">
            <v>5454690</v>
          </cell>
          <cell r="Q5">
            <v>5462015</v>
          </cell>
          <cell r="R5">
            <v>4522296</v>
          </cell>
          <cell r="S5">
            <v>3858458</v>
          </cell>
          <cell r="T5">
            <v>3790620</v>
          </cell>
          <cell r="U5">
            <v>3589544</v>
          </cell>
          <cell r="V5">
            <v>3246163</v>
          </cell>
          <cell r="W5">
            <v>2578100</v>
          </cell>
          <cell r="X5">
            <v>2279040</v>
          </cell>
          <cell r="Y5">
            <v>2618297</v>
          </cell>
          <cell r="Z5">
            <v>2556030</v>
          </cell>
          <cell r="AA5">
            <v>2414900</v>
          </cell>
          <cell r="AB5">
            <v>2193758</v>
          </cell>
          <cell r="AC5">
            <v>2517009</v>
          </cell>
          <cell r="AD5">
            <v>2506678</v>
          </cell>
          <cell r="AE5">
            <v>2289006</v>
          </cell>
          <cell r="AF5">
            <v>2340082</v>
          </cell>
          <cell r="AG5">
            <v>1678678</v>
          </cell>
          <cell r="AH5">
            <v>1360694</v>
          </cell>
          <cell r="AI5">
            <v>1267827</v>
          </cell>
          <cell r="AJ5">
            <v>1306521</v>
          </cell>
          <cell r="AK5">
            <v>1494744</v>
          </cell>
          <cell r="AL5">
            <v>1862944</v>
          </cell>
          <cell r="AM5">
            <v>1993305</v>
          </cell>
          <cell r="AN5">
            <v>1010460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697859515</v>
          </cell>
          <cell r="L6">
            <v>3168276</v>
          </cell>
          <cell r="M6">
            <v>25469221</v>
          </cell>
          <cell r="N6">
            <v>29065153</v>
          </cell>
          <cell r="O6">
            <v>29018117</v>
          </cell>
          <cell r="P6">
            <v>24489169</v>
          </cell>
          <cell r="Q6">
            <v>22432469</v>
          </cell>
          <cell r="R6">
            <v>25800530</v>
          </cell>
          <cell r="S6">
            <v>32251251</v>
          </cell>
          <cell r="T6">
            <v>30634860</v>
          </cell>
          <cell r="U6">
            <v>32145068</v>
          </cell>
          <cell r="V6">
            <v>29953821</v>
          </cell>
          <cell r="W6">
            <v>26410879</v>
          </cell>
          <cell r="X6">
            <v>27485255</v>
          </cell>
          <cell r="Y6">
            <v>28561793</v>
          </cell>
          <cell r="Z6">
            <v>29116202</v>
          </cell>
          <cell r="AA6">
            <v>29648247</v>
          </cell>
          <cell r="AB6">
            <v>25373705</v>
          </cell>
          <cell r="AC6">
            <v>27342837</v>
          </cell>
          <cell r="AD6">
            <v>30018085</v>
          </cell>
          <cell r="AE6">
            <v>32213304</v>
          </cell>
          <cell r="AF6">
            <v>27480287</v>
          </cell>
          <cell r="AG6">
            <v>21969659</v>
          </cell>
          <cell r="AH6">
            <v>14970765</v>
          </cell>
          <cell r="AI6">
            <v>12335482</v>
          </cell>
          <cell r="AJ6">
            <v>14419444</v>
          </cell>
          <cell r="AK6">
            <v>15546962</v>
          </cell>
          <cell r="AL6">
            <v>16757529</v>
          </cell>
          <cell r="AM6">
            <v>15099639</v>
          </cell>
          <cell r="AN6">
            <v>12607455</v>
          </cell>
          <cell r="AO6">
            <v>5385217</v>
          </cell>
          <cell r="AP6">
            <v>521747</v>
          </cell>
          <cell r="AQ6">
            <v>167087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198342377</v>
          </cell>
          <cell r="L7">
            <v>3976845</v>
          </cell>
          <cell r="M7">
            <v>11302164</v>
          </cell>
          <cell r="N7">
            <v>11496350</v>
          </cell>
          <cell r="O7">
            <v>10064817</v>
          </cell>
          <cell r="P7">
            <v>10680012</v>
          </cell>
          <cell r="Q7">
            <v>12129783</v>
          </cell>
          <cell r="R7">
            <v>10922095</v>
          </cell>
          <cell r="S7">
            <v>9533759</v>
          </cell>
          <cell r="T7">
            <v>9721687</v>
          </cell>
          <cell r="U7">
            <v>9745011</v>
          </cell>
          <cell r="V7">
            <v>8042470</v>
          </cell>
          <cell r="W7">
            <v>6980033</v>
          </cell>
          <cell r="X7">
            <v>6737699</v>
          </cell>
          <cell r="Y7">
            <v>6498902</v>
          </cell>
          <cell r="Z7">
            <v>6935515</v>
          </cell>
          <cell r="AA7">
            <v>6685758</v>
          </cell>
          <cell r="AB7">
            <v>6593387</v>
          </cell>
          <cell r="AC7">
            <v>5641031</v>
          </cell>
          <cell r="AD7">
            <v>5772182</v>
          </cell>
          <cell r="AE7">
            <v>5534715</v>
          </cell>
          <cell r="AF7">
            <v>4999932</v>
          </cell>
          <cell r="AG7">
            <v>4551295</v>
          </cell>
          <cell r="AH7">
            <v>3675028</v>
          </cell>
          <cell r="AI7">
            <v>3267784</v>
          </cell>
          <cell r="AJ7">
            <v>3163731</v>
          </cell>
          <cell r="AK7">
            <v>3524950</v>
          </cell>
          <cell r="AL7">
            <v>3942928</v>
          </cell>
          <cell r="AM7">
            <v>3987739</v>
          </cell>
          <cell r="AN7">
            <v>2120473</v>
          </cell>
          <cell r="AO7">
            <v>114302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5877</v>
          </cell>
          <cell r="L8">
            <v>324</v>
          </cell>
          <cell r="M8">
            <v>928</v>
          </cell>
          <cell r="N8">
            <v>630</v>
          </cell>
          <cell r="O8">
            <v>553</v>
          </cell>
          <cell r="P8">
            <v>272</v>
          </cell>
          <cell r="Q8">
            <v>318</v>
          </cell>
          <cell r="R8">
            <v>383</v>
          </cell>
          <cell r="S8">
            <v>183</v>
          </cell>
          <cell r="T8">
            <v>165</v>
          </cell>
          <cell r="U8">
            <v>191</v>
          </cell>
          <cell r="V8">
            <v>270</v>
          </cell>
          <cell r="W8">
            <v>97</v>
          </cell>
          <cell r="X8">
            <v>64</v>
          </cell>
          <cell r="Y8">
            <v>121</v>
          </cell>
          <cell r="Z8">
            <v>125</v>
          </cell>
          <cell r="AA8">
            <v>335</v>
          </cell>
          <cell r="AB8">
            <v>159</v>
          </cell>
          <cell r="AC8">
            <v>45</v>
          </cell>
          <cell r="AD8">
            <v>37</v>
          </cell>
          <cell r="AE8">
            <v>73</v>
          </cell>
          <cell r="AF8">
            <v>339</v>
          </cell>
          <cell r="AG8">
            <v>13</v>
          </cell>
          <cell r="AH8">
            <v>13</v>
          </cell>
          <cell r="AJ8">
            <v>40</v>
          </cell>
          <cell r="AK8">
            <v>91</v>
          </cell>
          <cell r="AM8">
            <v>35</v>
          </cell>
          <cell r="AN8">
            <v>73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519305</v>
          </cell>
          <cell r="L9">
            <v>2664</v>
          </cell>
          <cell r="M9">
            <v>41889</v>
          </cell>
          <cell r="N9">
            <v>54453</v>
          </cell>
          <cell r="O9">
            <v>35893</v>
          </cell>
          <cell r="P9">
            <v>81726</v>
          </cell>
          <cell r="Q9">
            <v>77003</v>
          </cell>
          <cell r="R9">
            <v>50402</v>
          </cell>
          <cell r="S9">
            <v>26885</v>
          </cell>
          <cell r="T9">
            <v>16525</v>
          </cell>
          <cell r="U9">
            <v>16974</v>
          </cell>
          <cell r="V9">
            <v>3248</v>
          </cell>
          <cell r="W9">
            <v>1547</v>
          </cell>
          <cell r="X9">
            <v>24464</v>
          </cell>
          <cell r="Y9">
            <v>23219</v>
          </cell>
          <cell r="Z9">
            <v>17774</v>
          </cell>
          <cell r="AA9">
            <v>8256</v>
          </cell>
          <cell r="AB9">
            <v>2655</v>
          </cell>
          <cell r="AC9">
            <v>9831</v>
          </cell>
          <cell r="AD9">
            <v>2457</v>
          </cell>
          <cell r="AE9">
            <v>1965</v>
          </cell>
          <cell r="AF9">
            <v>849</v>
          </cell>
          <cell r="AG9">
            <v>4762</v>
          </cell>
          <cell r="AH9">
            <v>632</v>
          </cell>
          <cell r="AI9">
            <v>1102</v>
          </cell>
          <cell r="AJ9">
            <v>740</v>
          </cell>
          <cell r="AK9">
            <v>2884</v>
          </cell>
          <cell r="AL9">
            <v>4432</v>
          </cell>
          <cell r="AM9">
            <v>2469</v>
          </cell>
          <cell r="AN9">
            <v>203</v>
          </cell>
          <cell r="AO9">
            <v>1402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369570</v>
          </cell>
          <cell r="L10">
            <v>6688</v>
          </cell>
          <cell r="M10">
            <v>18555</v>
          </cell>
          <cell r="N10">
            <v>50796</v>
          </cell>
          <cell r="O10">
            <v>13605</v>
          </cell>
          <cell r="P10">
            <v>30076</v>
          </cell>
          <cell r="Q10">
            <v>41591</v>
          </cell>
          <cell r="R10">
            <v>15584</v>
          </cell>
          <cell r="S10">
            <v>24190</v>
          </cell>
          <cell r="T10">
            <v>4677</v>
          </cell>
          <cell r="U10">
            <v>3686</v>
          </cell>
          <cell r="V10">
            <v>4233</v>
          </cell>
          <cell r="W10">
            <v>2403</v>
          </cell>
          <cell r="X10">
            <v>1955</v>
          </cell>
          <cell r="Y10">
            <v>1901</v>
          </cell>
          <cell r="Z10">
            <v>10440</v>
          </cell>
          <cell r="AA10">
            <v>8275</v>
          </cell>
          <cell r="AB10">
            <v>17055</v>
          </cell>
          <cell r="AC10">
            <v>3613</v>
          </cell>
          <cell r="AD10">
            <v>1696</v>
          </cell>
          <cell r="AE10">
            <v>19553</v>
          </cell>
          <cell r="AF10">
            <v>1896</v>
          </cell>
          <cell r="AG10">
            <v>500</v>
          </cell>
          <cell r="AH10">
            <v>2755</v>
          </cell>
          <cell r="AI10">
            <v>658</v>
          </cell>
          <cell r="AJ10">
            <v>4625</v>
          </cell>
          <cell r="AK10">
            <v>47542</v>
          </cell>
          <cell r="AL10">
            <v>4425</v>
          </cell>
          <cell r="AM10">
            <v>26288</v>
          </cell>
          <cell r="AN10">
            <v>309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2190</v>
          </cell>
          <cell r="L11">
            <v>46</v>
          </cell>
          <cell r="M11">
            <v>616</v>
          </cell>
          <cell r="N11">
            <v>150</v>
          </cell>
          <cell r="O11">
            <v>569</v>
          </cell>
          <cell r="P11">
            <v>285</v>
          </cell>
          <cell r="Q11">
            <v>40</v>
          </cell>
          <cell r="S11">
            <v>193</v>
          </cell>
          <cell r="T11">
            <v>37</v>
          </cell>
          <cell r="U11">
            <v>70</v>
          </cell>
          <cell r="AE11">
            <v>31</v>
          </cell>
          <cell r="AF11">
            <v>32</v>
          </cell>
          <cell r="AG11">
            <v>51</v>
          </cell>
          <cell r="AI11">
            <v>70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13477</v>
          </cell>
          <cell r="L12">
            <v>42</v>
          </cell>
          <cell r="M12">
            <v>1482</v>
          </cell>
          <cell r="N12">
            <v>1903</v>
          </cell>
          <cell r="O12">
            <v>1007</v>
          </cell>
          <cell r="P12">
            <v>1788</v>
          </cell>
          <cell r="Q12">
            <v>1418</v>
          </cell>
          <cell r="R12">
            <v>1371</v>
          </cell>
          <cell r="S12">
            <v>365</v>
          </cell>
          <cell r="T12">
            <v>102</v>
          </cell>
          <cell r="U12">
            <v>656</v>
          </cell>
          <cell r="V12">
            <v>92</v>
          </cell>
          <cell r="W12">
            <v>205</v>
          </cell>
          <cell r="X12">
            <v>227</v>
          </cell>
          <cell r="Y12">
            <v>901</v>
          </cell>
          <cell r="AA12">
            <v>1018</v>
          </cell>
          <cell r="AB12">
            <v>462</v>
          </cell>
          <cell r="AE12">
            <v>181</v>
          </cell>
          <cell r="AJ12">
            <v>131</v>
          </cell>
          <cell r="AL12">
            <v>126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29217</v>
          </cell>
          <cell r="L13">
            <v>1213</v>
          </cell>
          <cell r="M13">
            <v>5118</v>
          </cell>
          <cell r="N13">
            <v>3110</v>
          </cell>
          <cell r="O13">
            <v>3529</v>
          </cell>
          <cell r="P13">
            <v>4128</v>
          </cell>
          <cell r="Q13">
            <v>2402</v>
          </cell>
          <cell r="R13">
            <v>549</v>
          </cell>
          <cell r="S13">
            <v>1395</v>
          </cell>
          <cell r="T13">
            <v>1274</v>
          </cell>
          <cell r="U13">
            <v>968</v>
          </cell>
          <cell r="V13">
            <v>1237</v>
          </cell>
          <cell r="W13">
            <v>320</v>
          </cell>
          <cell r="X13">
            <v>254</v>
          </cell>
          <cell r="Y13">
            <v>868</v>
          </cell>
          <cell r="Z13">
            <v>702</v>
          </cell>
          <cell r="AA13">
            <v>345</v>
          </cell>
          <cell r="AB13">
            <v>96</v>
          </cell>
          <cell r="AC13">
            <v>676</v>
          </cell>
          <cell r="AD13">
            <v>261</v>
          </cell>
          <cell r="AE13">
            <v>269</v>
          </cell>
          <cell r="AF13">
            <v>99</v>
          </cell>
          <cell r="AG13">
            <v>58</v>
          </cell>
          <cell r="AH13">
            <v>54</v>
          </cell>
          <cell r="AJ13">
            <v>252</v>
          </cell>
          <cell r="AL13">
            <v>40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3164</v>
          </cell>
          <cell r="M15">
            <v>191</v>
          </cell>
          <cell r="N15">
            <v>734</v>
          </cell>
          <cell r="P15">
            <v>168</v>
          </cell>
          <cell r="R15">
            <v>918</v>
          </cell>
          <cell r="T15">
            <v>642</v>
          </cell>
          <cell r="W15">
            <v>153</v>
          </cell>
          <cell r="X15">
            <v>189</v>
          </cell>
          <cell r="Z15">
            <v>169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272</v>
          </cell>
          <cell r="N16">
            <v>198</v>
          </cell>
          <cell r="O16">
            <v>74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1843</v>
          </cell>
          <cell r="L17">
            <v>50</v>
          </cell>
          <cell r="M17">
            <v>102</v>
          </cell>
          <cell r="N17">
            <v>88</v>
          </cell>
          <cell r="P17">
            <v>68</v>
          </cell>
          <cell r="Q17">
            <v>200</v>
          </cell>
          <cell r="R17">
            <v>52</v>
          </cell>
          <cell r="T17">
            <v>270</v>
          </cell>
          <cell r="U17">
            <v>315</v>
          </cell>
          <cell r="V17">
            <v>388</v>
          </cell>
          <cell r="W17">
            <v>149</v>
          </cell>
          <cell r="X17">
            <v>43</v>
          </cell>
          <cell r="Z17">
            <v>53</v>
          </cell>
          <cell r="AA17">
            <v>65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36397</v>
          </cell>
          <cell r="L18">
            <v>517</v>
          </cell>
          <cell r="M18">
            <v>4656</v>
          </cell>
          <cell r="N18">
            <v>3889</v>
          </cell>
          <cell r="O18">
            <v>2598</v>
          </cell>
          <cell r="P18">
            <v>2627</v>
          </cell>
          <cell r="Q18">
            <v>3365</v>
          </cell>
          <cell r="R18">
            <v>1020</v>
          </cell>
          <cell r="S18">
            <v>3009</v>
          </cell>
          <cell r="T18">
            <v>1358</v>
          </cell>
          <cell r="U18">
            <v>1541</v>
          </cell>
          <cell r="V18">
            <v>5829</v>
          </cell>
          <cell r="W18">
            <v>1648</v>
          </cell>
          <cell r="X18">
            <v>782</v>
          </cell>
          <cell r="Y18">
            <v>209</v>
          </cell>
          <cell r="Z18">
            <v>549</v>
          </cell>
          <cell r="AA18">
            <v>536</v>
          </cell>
          <cell r="AB18">
            <v>1007</v>
          </cell>
          <cell r="AC18">
            <v>414</v>
          </cell>
          <cell r="AD18">
            <v>302</v>
          </cell>
          <cell r="AE18">
            <v>306</v>
          </cell>
          <cell r="AG18">
            <v>235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11810</v>
          </cell>
          <cell r="L19">
            <v>247</v>
          </cell>
          <cell r="M19">
            <v>528</v>
          </cell>
          <cell r="N19">
            <v>1121</v>
          </cell>
          <cell r="O19">
            <v>854</v>
          </cell>
          <cell r="P19">
            <v>959</v>
          </cell>
          <cell r="Q19">
            <v>1541</v>
          </cell>
          <cell r="R19">
            <v>500</v>
          </cell>
          <cell r="S19">
            <v>428</v>
          </cell>
          <cell r="T19">
            <v>90</v>
          </cell>
          <cell r="U19">
            <v>367</v>
          </cell>
          <cell r="V19">
            <v>1046</v>
          </cell>
          <cell r="W19">
            <v>1269</v>
          </cell>
          <cell r="X19">
            <v>781</v>
          </cell>
          <cell r="Y19">
            <v>150</v>
          </cell>
          <cell r="Z19">
            <v>243</v>
          </cell>
          <cell r="AA19">
            <v>508</v>
          </cell>
          <cell r="AB19">
            <v>110</v>
          </cell>
          <cell r="AC19">
            <v>513</v>
          </cell>
          <cell r="AD19">
            <v>140</v>
          </cell>
          <cell r="AE19">
            <v>114</v>
          </cell>
          <cell r="AF19">
            <v>60</v>
          </cell>
          <cell r="AG19">
            <v>241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16175</v>
          </cell>
          <cell r="L20">
            <v>613</v>
          </cell>
          <cell r="M20">
            <v>3026</v>
          </cell>
          <cell r="N20">
            <v>1488</v>
          </cell>
          <cell r="O20">
            <v>965</v>
          </cell>
          <cell r="P20">
            <v>1840</v>
          </cell>
          <cell r="Q20">
            <v>985</v>
          </cell>
          <cell r="R20">
            <v>821</v>
          </cell>
          <cell r="S20">
            <v>565</v>
          </cell>
          <cell r="T20">
            <v>789</v>
          </cell>
          <cell r="U20">
            <v>670</v>
          </cell>
          <cell r="V20">
            <v>146</v>
          </cell>
          <cell r="W20">
            <v>356</v>
          </cell>
          <cell r="X20">
            <v>241</v>
          </cell>
          <cell r="Y20">
            <v>295</v>
          </cell>
          <cell r="Z20">
            <v>504</v>
          </cell>
          <cell r="AA20">
            <v>113</v>
          </cell>
          <cell r="AB20">
            <v>167</v>
          </cell>
          <cell r="AC20">
            <v>316</v>
          </cell>
          <cell r="AD20">
            <v>312</v>
          </cell>
          <cell r="AE20">
            <v>404</v>
          </cell>
          <cell r="AF20">
            <v>226</v>
          </cell>
          <cell r="AG20">
            <v>99</v>
          </cell>
          <cell r="AH20">
            <v>246</v>
          </cell>
          <cell r="AI20">
            <v>87</v>
          </cell>
          <cell r="AJ20">
            <v>137</v>
          </cell>
          <cell r="AK20">
            <v>138</v>
          </cell>
          <cell r="AL20">
            <v>338</v>
          </cell>
          <cell r="AM20">
            <v>288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193380</v>
          </cell>
          <cell r="L21">
            <v>1628</v>
          </cell>
          <cell r="M21">
            <v>9513</v>
          </cell>
          <cell r="N21">
            <v>16500</v>
          </cell>
          <cell r="O21">
            <v>36917</v>
          </cell>
          <cell r="P21">
            <v>22317</v>
          </cell>
          <cell r="Q21">
            <v>23250</v>
          </cell>
          <cell r="R21">
            <v>12405</v>
          </cell>
          <cell r="S21">
            <v>14266</v>
          </cell>
          <cell r="T21">
            <v>6917</v>
          </cell>
          <cell r="U21">
            <v>9084</v>
          </cell>
          <cell r="V21">
            <v>10369</v>
          </cell>
          <cell r="W21">
            <v>619</v>
          </cell>
          <cell r="X21">
            <v>2313</v>
          </cell>
          <cell r="Y21">
            <v>2917</v>
          </cell>
          <cell r="Z21">
            <v>1108</v>
          </cell>
          <cell r="AA21">
            <v>1645</v>
          </cell>
          <cell r="AB21">
            <v>2920</v>
          </cell>
          <cell r="AC21">
            <v>3453</v>
          </cell>
          <cell r="AD21">
            <v>589</v>
          </cell>
          <cell r="AE21">
            <v>3587</v>
          </cell>
          <cell r="AF21">
            <v>920</v>
          </cell>
          <cell r="AG21">
            <v>1196</v>
          </cell>
          <cell r="AH21">
            <v>463</v>
          </cell>
          <cell r="AI21">
            <v>3185</v>
          </cell>
          <cell r="AJ21">
            <v>705</v>
          </cell>
          <cell r="AK21">
            <v>2720</v>
          </cell>
          <cell r="AL21">
            <v>1235</v>
          </cell>
          <cell r="AM21">
            <v>450</v>
          </cell>
          <cell r="AN21">
            <v>189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100144</v>
          </cell>
          <cell r="L22">
            <v>3160</v>
          </cell>
          <cell r="M22">
            <v>8983</v>
          </cell>
          <cell r="N22">
            <v>11389</v>
          </cell>
          <cell r="O22">
            <v>15593</v>
          </cell>
          <cell r="P22">
            <v>13717</v>
          </cell>
          <cell r="Q22">
            <v>9800</v>
          </cell>
          <cell r="R22">
            <v>6653</v>
          </cell>
          <cell r="S22">
            <v>4531</v>
          </cell>
          <cell r="T22">
            <v>5264</v>
          </cell>
          <cell r="U22">
            <v>2573</v>
          </cell>
          <cell r="V22">
            <v>1243</v>
          </cell>
          <cell r="W22">
            <v>1815</v>
          </cell>
          <cell r="X22">
            <v>782</v>
          </cell>
          <cell r="Y22">
            <v>864</v>
          </cell>
          <cell r="Z22">
            <v>2637</v>
          </cell>
          <cell r="AA22">
            <v>2046</v>
          </cell>
          <cell r="AB22">
            <v>865</v>
          </cell>
          <cell r="AC22">
            <v>887</v>
          </cell>
          <cell r="AD22">
            <v>1129</v>
          </cell>
          <cell r="AE22">
            <v>1324</v>
          </cell>
          <cell r="AF22">
            <v>618</v>
          </cell>
          <cell r="AG22">
            <v>29</v>
          </cell>
          <cell r="AH22">
            <v>513</v>
          </cell>
          <cell r="AI22">
            <v>435</v>
          </cell>
          <cell r="AJ22">
            <v>973</v>
          </cell>
          <cell r="AK22">
            <v>773</v>
          </cell>
          <cell r="AL22">
            <v>988</v>
          </cell>
          <cell r="AM22">
            <v>463</v>
          </cell>
          <cell r="AN22">
            <v>97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175180030</v>
          </cell>
          <cell r="L26">
            <v>5776392</v>
          </cell>
          <cell r="M26">
            <v>10519594</v>
          </cell>
          <cell r="N26">
            <v>9834789</v>
          </cell>
          <cell r="O26">
            <v>9114314</v>
          </cell>
          <cell r="P26">
            <v>9392855</v>
          </cell>
          <cell r="Q26">
            <v>9244662</v>
          </cell>
          <cell r="R26">
            <v>9530582</v>
          </cell>
          <cell r="S26">
            <v>9145861</v>
          </cell>
          <cell r="T26">
            <v>9849155</v>
          </cell>
          <cell r="U26">
            <v>9240162</v>
          </cell>
          <cell r="V26">
            <v>7619344</v>
          </cell>
          <cell r="W26">
            <v>7286241</v>
          </cell>
          <cell r="X26">
            <v>7021281</v>
          </cell>
          <cell r="Y26">
            <v>6439018</v>
          </cell>
          <cell r="Z26">
            <v>5987641</v>
          </cell>
          <cell r="AA26">
            <v>5580687</v>
          </cell>
          <cell r="AB26">
            <v>5105677</v>
          </cell>
          <cell r="AC26">
            <v>4902715</v>
          </cell>
          <cell r="AD26">
            <v>4629302</v>
          </cell>
          <cell r="AE26">
            <v>4127623</v>
          </cell>
          <cell r="AF26">
            <v>3611372</v>
          </cell>
          <cell r="AG26">
            <v>3154586</v>
          </cell>
          <cell r="AH26">
            <v>2987804</v>
          </cell>
          <cell r="AI26">
            <v>2844630</v>
          </cell>
          <cell r="AJ26">
            <v>2965300</v>
          </cell>
          <cell r="AK26">
            <v>3193864</v>
          </cell>
          <cell r="AL26">
            <v>2997359</v>
          </cell>
          <cell r="AM26">
            <v>2367347</v>
          </cell>
          <cell r="AN26">
            <v>707993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8323298</v>
          </cell>
          <cell r="L27">
            <v>253001</v>
          </cell>
          <cell r="M27">
            <v>491681</v>
          </cell>
          <cell r="N27">
            <v>466476</v>
          </cell>
          <cell r="O27">
            <v>415982</v>
          </cell>
          <cell r="P27">
            <v>394434</v>
          </cell>
          <cell r="Q27">
            <v>340146</v>
          </cell>
          <cell r="R27">
            <v>378706</v>
          </cell>
          <cell r="S27">
            <v>407628</v>
          </cell>
          <cell r="T27">
            <v>419244</v>
          </cell>
          <cell r="U27">
            <v>431482</v>
          </cell>
          <cell r="V27">
            <v>314153</v>
          </cell>
          <cell r="W27">
            <v>294998</v>
          </cell>
          <cell r="X27">
            <v>313634</v>
          </cell>
          <cell r="Y27">
            <v>292334</v>
          </cell>
          <cell r="Z27">
            <v>345699</v>
          </cell>
          <cell r="AA27">
            <v>240667</v>
          </cell>
          <cell r="AB27">
            <v>258946</v>
          </cell>
          <cell r="AC27">
            <v>263741</v>
          </cell>
          <cell r="AD27">
            <v>337896</v>
          </cell>
          <cell r="AE27">
            <v>348151</v>
          </cell>
          <cell r="AF27">
            <v>245573</v>
          </cell>
          <cell r="AG27">
            <v>185987</v>
          </cell>
          <cell r="AH27">
            <v>144283</v>
          </cell>
          <cell r="AI27">
            <v>145973</v>
          </cell>
          <cell r="AJ27">
            <v>127822</v>
          </cell>
          <cell r="AK27">
            <v>157229</v>
          </cell>
          <cell r="AL27">
            <v>132062</v>
          </cell>
          <cell r="AM27">
            <v>110677</v>
          </cell>
          <cell r="AN27">
            <v>57305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49287818</v>
          </cell>
          <cell r="L28">
            <v>1110056</v>
          </cell>
          <cell r="M28">
            <v>1955320</v>
          </cell>
          <cell r="N28">
            <v>1875127</v>
          </cell>
          <cell r="O28">
            <v>1733519</v>
          </cell>
          <cell r="P28">
            <v>1810791</v>
          </cell>
          <cell r="Q28">
            <v>1865009</v>
          </cell>
          <cell r="R28">
            <v>2164134</v>
          </cell>
          <cell r="S28">
            <v>2280398</v>
          </cell>
          <cell r="T28">
            <v>2563056</v>
          </cell>
          <cell r="U28">
            <v>2464108</v>
          </cell>
          <cell r="V28">
            <v>2038158</v>
          </cell>
          <cell r="W28">
            <v>1888854</v>
          </cell>
          <cell r="X28">
            <v>2096261</v>
          </cell>
          <cell r="Y28">
            <v>1934424</v>
          </cell>
          <cell r="Z28">
            <v>1840236</v>
          </cell>
          <cell r="AA28">
            <v>1835056</v>
          </cell>
          <cell r="AB28">
            <v>1661172</v>
          </cell>
          <cell r="AC28">
            <v>1814936</v>
          </cell>
          <cell r="AD28">
            <v>1804067</v>
          </cell>
          <cell r="AE28">
            <v>1792410</v>
          </cell>
          <cell r="AF28">
            <v>1526609</v>
          </cell>
          <cell r="AG28">
            <v>1364335</v>
          </cell>
          <cell r="AH28">
            <v>1169699</v>
          </cell>
          <cell r="AI28">
            <v>1212449</v>
          </cell>
          <cell r="AJ28">
            <v>1265456</v>
          </cell>
          <cell r="AK28">
            <v>1356207</v>
          </cell>
          <cell r="AL28">
            <v>1270096</v>
          </cell>
          <cell r="AM28">
            <v>1195738</v>
          </cell>
          <cell r="AN28">
            <v>314911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970498</v>
          </cell>
          <cell r="L29">
            <v>37316</v>
          </cell>
          <cell r="M29">
            <v>90231</v>
          </cell>
          <cell r="N29">
            <v>79116</v>
          </cell>
          <cell r="O29">
            <v>60666</v>
          </cell>
          <cell r="P29">
            <v>69745</v>
          </cell>
          <cell r="Q29">
            <v>62505</v>
          </cell>
          <cell r="R29">
            <v>58417</v>
          </cell>
          <cell r="S29">
            <v>52039</v>
          </cell>
          <cell r="T29">
            <v>50183</v>
          </cell>
          <cell r="U29">
            <v>41867</v>
          </cell>
          <cell r="V29">
            <v>41582</v>
          </cell>
          <cell r="W29">
            <v>33159</v>
          </cell>
          <cell r="X29">
            <v>34191</v>
          </cell>
          <cell r="Y29">
            <v>29103</v>
          </cell>
          <cell r="Z29">
            <v>31193</v>
          </cell>
          <cell r="AA29">
            <v>25190</v>
          </cell>
          <cell r="AB29">
            <v>25496</v>
          </cell>
          <cell r="AC29">
            <v>25935</v>
          </cell>
          <cell r="AD29">
            <v>16049</v>
          </cell>
          <cell r="AE29">
            <v>16287</v>
          </cell>
          <cell r="AF29">
            <v>11644</v>
          </cell>
          <cell r="AG29">
            <v>10284</v>
          </cell>
          <cell r="AH29">
            <v>9947</v>
          </cell>
          <cell r="AI29">
            <v>10369</v>
          </cell>
          <cell r="AJ29">
            <v>12870</v>
          </cell>
          <cell r="AK29">
            <v>6379</v>
          </cell>
          <cell r="AL29">
            <v>14098</v>
          </cell>
          <cell r="AM29">
            <v>6914</v>
          </cell>
          <cell r="AN29">
            <v>7723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24739108</v>
          </cell>
          <cell r="L30">
            <v>127741</v>
          </cell>
          <cell r="M30">
            <v>1057635</v>
          </cell>
          <cell r="N30">
            <v>1435736</v>
          </cell>
          <cell r="O30">
            <v>1380649</v>
          </cell>
          <cell r="P30">
            <v>1698671</v>
          </cell>
          <cell r="Q30">
            <v>1358522</v>
          </cell>
          <cell r="R30">
            <v>1432479</v>
          </cell>
          <cell r="S30">
            <v>1469578</v>
          </cell>
          <cell r="T30">
            <v>1335110</v>
          </cell>
          <cell r="U30">
            <v>1835047</v>
          </cell>
          <cell r="V30">
            <v>1524289</v>
          </cell>
          <cell r="W30">
            <v>1480956</v>
          </cell>
          <cell r="X30">
            <v>1213721</v>
          </cell>
          <cell r="Y30">
            <v>1043386</v>
          </cell>
          <cell r="Z30">
            <v>741818</v>
          </cell>
          <cell r="AA30">
            <v>990869</v>
          </cell>
          <cell r="AB30">
            <v>500616</v>
          </cell>
          <cell r="AC30">
            <v>578915</v>
          </cell>
          <cell r="AD30">
            <v>496555</v>
          </cell>
          <cell r="AE30">
            <v>510229</v>
          </cell>
          <cell r="AF30">
            <v>517302</v>
          </cell>
          <cell r="AG30">
            <v>232356</v>
          </cell>
          <cell r="AH30">
            <v>365489</v>
          </cell>
          <cell r="AI30">
            <v>282126</v>
          </cell>
          <cell r="AJ30">
            <v>223368</v>
          </cell>
          <cell r="AK30">
            <v>242163</v>
          </cell>
          <cell r="AL30">
            <v>272158</v>
          </cell>
          <cell r="AM30">
            <v>130109</v>
          </cell>
          <cell r="AN30">
            <v>159599</v>
          </cell>
          <cell r="AO30">
            <v>86990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2849057</v>
          </cell>
          <cell r="L31">
            <v>51247</v>
          </cell>
          <cell r="M31">
            <v>170780</v>
          </cell>
          <cell r="N31">
            <v>209887</v>
          </cell>
          <cell r="O31">
            <v>140187</v>
          </cell>
          <cell r="P31">
            <v>107043</v>
          </cell>
          <cell r="Q31">
            <v>145813</v>
          </cell>
          <cell r="R31">
            <v>127440</v>
          </cell>
          <cell r="S31">
            <v>118517</v>
          </cell>
          <cell r="T31">
            <v>183134</v>
          </cell>
          <cell r="U31">
            <v>150701</v>
          </cell>
          <cell r="V31">
            <v>153888</v>
          </cell>
          <cell r="W31">
            <v>101131</v>
          </cell>
          <cell r="X31">
            <v>86421</v>
          </cell>
          <cell r="Y31">
            <v>122331</v>
          </cell>
          <cell r="Z31">
            <v>91425</v>
          </cell>
          <cell r="AA31">
            <v>62723</v>
          </cell>
          <cell r="AB31">
            <v>64716</v>
          </cell>
          <cell r="AC31">
            <v>86882</v>
          </cell>
          <cell r="AD31">
            <v>119545</v>
          </cell>
          <cell r="AE31">
            <v>53984</v>
          </cell>
          <cell r="AF31">
            <v>95683</v>
          </cell>
          <cell r="AG31">
            <v>71086</v>
          </cell>
          <cell r="AH31">
            <v>42324</v>
          </cell>
          <cell r="AI31">
            <v>42209</v>
          </cell>
          <cell r="AJ31">
            <v>30457</v>
          </cell>
          <cell r="AK31">
            <v>49213</v>
          </cell>
          <cell r="AL31">
            <v>28862</v>
          </cell>
          <cell r="AM31">
            <v>35376</v>
          </cell>
          <cell r="AN31">
            <v>23292</v>
          </cell>
          <cell r="AO31">
            <v>82760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901</v>
          </cell>
          <cell r="L32">
            <v>77</v>
          </cell>
          <cell r="M32">
            <v>61</v>
          </cell>
          <cell r="N32">
            <v>118</v>
          </cell>
          <cell r="O32">
            <v>53</v>
          </cell>
          <cell r="P32">
            <v>30</v>
          </cell>
          <cell r="Q32">
            <v>198</v>
          </cell>
          <cell r="R32">
            <v>47</v>
          </cell>
          <cell r="T32">
            <v>43</v>
          </cell>
          <cell r="U32">
            <v>69</v>
          </cell>
          <cell r="W32">
            <v>51</v>
          </cell>
          <cell r="Z32">
            <v>48</v>
          </cell>
          <cell r="AA32">
            <v>19</v>
          </cell>
          <cell r="AC32">
            <v>36</v>
          </cell>
          <cell r="AE32">
            <v>11</v>
          </cell>
          <cell r="AF32">
            <v>30</v>
          </cell>
          <cell r="AJ32">
            <v>10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12556</v>
          </cell>
          <cell r="L33">
            <v>94</v>
          </cell>
          <cell r="M33">
            <v>2388</v>
          </cell>
          <cell r="N33">
            <v>897</v>
          </cell>
          <cell r="O33">
            <v>741</v>
          </cell>
          <cell r="P33">
            <v>550</v>
          </cell>
          <cell r="Q33">
            <v>1577</v>
          </cell>
          <cell r="R33">
            <v>3923</v>
          </cell>
          <cell r="S33">
            <v>1830</v>
          </cell>
          <cell r="V33">
            <v>241</v>
          </cell>
          <cell r="X33">
            <v>200</v>
          </cell>
          <cell r="Y33">
            <v>59</v>
          </cell>
          <cell r="AJ33">
            <v>56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12695</v>
          </cell>
          <cell r="L34">
            <v>803</v>
          </cell>
          <cell r="M34">
            <v>1249</v>
          </cell>
          <cell r="N34">
            <v>1299</v>
          </cell>
          <cell r="O34">
            <v>584</v>
          </cell>
          <cell r="P34">
            <v>1940</v>
          </cell>
          <cell r="Q34">
            <v>1340</v>
          </cell>
          <cell r="R34">
            <v>1392</v>
          </cell>
          <cell r="S34">
            <v>1004</v>
          </cell>
          <cell r="T34">
            <v>378</v>
          </cell>
          <cell r="U34">
            <v>723</v>
          </cell>
          <cell r="V34">
            <v>954</v>
          </cell>
          <cell r="W34">
            <v>141</v>
          </cell>
          <cell r="X34">
            <v>96</v>
          </cell>
          <cell r="Y34">
            <v>56</v>
          </cell>
          <cell r="Z34">
            <v>39</v>
          </cell>
          <cell r="AA34">
            <v>69</v>
          </cell>
          <cell r="AB34">
            <v>151</v>
          </cell>
          <cell r="AC34">
            <v>314</v>
          </cell>
          <cell r="AE34">
            <v>54</v>
          </cell>
          <cell r="AF34">
            <v>19</v>
          </cell>
          <cell r="AG34">
            <v>90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1111</v>
          </cell>
          <cell r="L35">
            <v>112</v>
          </cell>
          <cell r="M35">
            <v>140</v>
          </cell>
          <cell r="N35">
            <v>61</v>
          </cell>
          <cell r="O35">
            <v>137</v>
          </cell>
          <cell r="P35">
            <v>119</v>
          </cell>
          <cell r="Q35">
            <v>152</v>
          </cell>
          <cell r="R35">
            <v>67</v>
          </cell>
          <cell r="S35">
            <v>194</v>
          </cell>
          <cell r="U35">
            <v>19</v>
          </cell>
          <cell r="X35">
            <v>22</v>
          </cell>
          <cell r="Z35">
            <v>50</v>
          </cell>
          <cell r="AE35">
            <v>26</v>
          </cell>
          <cell r="AF35">
            <v>12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869</v>
          </cell>
          <cell r="M36">
            <v>263</v>
          </cell>
          <cell r="P36">
            <v>263</v>
          </cell>
          <cell r="S36">
            <v>200</v>
          </cell>
          <cell r="T36">
            <v>56</v>
          </cell>
          <cell r="V36">
            <v>87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5292</v>
          </cell>
          <cell r="L37">
            <v>257</v>
          </cell>
          <cell r="M37">
            <v>1204</v>
          </cell>
          <cell r="N37">
            <v>265</v>
          </cell>
          <cell r="O37">
            <v>922</v>
          </cell>
          <cell r="P37">
            <v>354</v>
          </cell>
          <cell r="Q37">
            <v>640</v>
          </cell>
          <cell r="R37">
            <v>370</v>
          </cell>
          <cell r="S37">
            <v>259</v>
          </cell>
          <cell r="T37">
            <v>72</v>
          </cell>
          <cell r="U37">
            <v>498</v>
          </cell>
          <cell r="W37">
            <v>82</v>
          </cell>
          <cell r="X37">
            <v>191</v>
          </cell>
          <cell r="AB37">
            <v>144</v>
          </cell>
          <cell r="AK37">
            <v>34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134</v>
          </cell>
          <cell r="L39">
            <v>62</v>
          </cell>
          <cell r="P39">
            <v>72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620</v>
          </cell>
          <cell r="M40">
            <v>60</v>
          </cell>
          <cell r="P40">
            <v>137</v>
          </cell>
          <cell r="S40">
            <v>78</v>
          </cell>
          <cell r="U40">
            <v>83</v>
          </cell>
          <cell r="AA40">
            <v>132</v>
          </cell>
          <cell r="AD40">
            <v>130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139</v>
          </cell>
          <cell r="M41">
            <v>20</v>
          </cell>
          <cell r="U41">
            <v>17</v>
          </cell>
          <cell r="AA41">
            <v>102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2611</v>
          </cell>
          <cell r="M42">
            <v>699</v>
          </cell>
          <cell r="N42">
            <v>188</v>
          </cell>
          <cell r="O42">
            <v>26</v>
          </cell>
          <cell r="Q42">
            <v>94</v>
          </cell>
          <cell r="R42">
            <v>371</v>
          </cell>
          <cell r="S42">
            <v>55</v>
          </cell>
          <cell r="U42">
            <v>69</v>
          </cell>
          <cell r="V42">
            <v>290</v>
          </cell>
          <cell r="W42">
            <v>89</v>
          </cell>
          <cell r="X42">
            <v>730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1842</v>
          </cell>
          <cell r="M43">
            <v>119</v>
          </cell>
          <cell r="N43">
            <v>185</v>
          </cell>
          <cell r="O43">
            <v>112</v>
          </cell>
          <cell r="Q43">
            <v>91</v>
          </cell>
          <cell r="R43">
            <v>277</v>
          </cell>
          <cell r="S43">
            <v>360</v>
          </cell>
          <cell r="U43">
            <v>33</v>
          </cell>
          <cell r="V43">
            <v>52</v>
          </cell>
          <cell r="X43">
            <v>100</v>
          </cell>
          <cell r="Z43">
            <v>67</v>
          </cell>
          <cell r="AA43">
            <v>18</v>
          </cell>
          <cell r="AD43">
            <v>428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5188</v>
          </cell>
          <cell r="L44">
            <v>143</v>
          </cell>
          <cell r="M44">
            <v>890</v>
          </cell>
          <cell r="N44">
            <v>598</v>
          </cell>
          <cell r="O44">
            <v>525</v>
          </cell>
          <cell r="P44">
            <v>348</v>
          </cell>
          <cell r="Q44">
            <v>433</v>
          </cell>
          <cell r="R44">
            <v>281</v>
          </cell>
          <cell r="S44">
            <v>357</v>
          </cell>
          <cell r="T44">
            <v>175</v>
          </cell>
          <cell r="U44">
            <v>213</v>
          </cell>
          <cell r="V44">
            <v>317</v>
          </cell>
          <cell r="W44">
            <v>209</v>
          </cell>
          <cell r="Y44">
            <v>143</v>
          </cell>
          <cell r="Z44">
            <v>28</v>
          </cell>
          <cell r="AA44">
            <v>118</v>
          </cell>
          <cell r="AB44">
            <v>90</v>
          </cell>
          <cell r="AC44">
            <v>101</v>
          </cell>
          <cell r="AE44">
            <v>16</v>
          </cell>
          <cell r="AI44">
            <v>85</v>
          </cell>
          <cell r="AJ44">
            <v>37</v>
          </cell>
          <cell r="AK44">
            <v>48</v>
          </cell>
          <cell r="AL44">
            <v>33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13940</v>
          </cell>
          <cell r="M45">
            <v>1459</v>
          </cell>
          <cell r="N45">
            <v>1388</v>
          </cell>
          <cell r="O45">
            <v>2207</v>
          </cell>
          <cell r="P45">
            <v>610</v>
          </cell>
          <cell r="Q45">
            <v>1451</v>
          </cell>
          <cell r="R45">
            <v>1144</v>
          </cell>
          <cell r="S45">
            <v>874</v>
          </cell>
          <cell r="T45">
            <v>396</v>
          </cell>
          <cell r="U45">
            <v>2169</v>
          </cell>
          <cell r="V45">
            <v>605</v>
          </cell>
          <cell r="W45">
            <v>406</v>
          </cell>
          <cell r="X45">
            <v>20</v>
          </cell>
          <cell r="Y45">
            <v>196</v>
          </cell>
          <cell r="Z45">
            <v>11</v>
          </cell>
          <cell r="AA45">
            <v>318</v>
          </cell>
          <cell r="AB45">
            <v>136</v>
          </cell>
          <cell r="AC45">
            <v>35</v>
          </cell>
          <cell r="AG45">
            <v>254</v>
          </cell>
          <cell r="AI45">
            <v>156</v>
          </cell>
          <cell r="AM45">
            <v>105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12619</v>
          </cell>
          <cell r="L46">
            <v>1086</v>
          </cell>
          <cell r="M46">
            <v>1255</v>
          </cell>
          <cell r="N46">
            <v>1817</v>
          </cell>
          <cell r="O46">
            <v>817</v>
          </cell>
          <cell r="P46">
            <v>1856</v>
          </cell>
          <cell r="Q46">
            <v>724</v>
          </cell>
          <cell r="R46">
            <v>546</v>
          </cell>
          <cell r="S46">
            <v>1419</v>
          </cell>
          <cell r="T46">
            <v>611</v>
          </cell>
          <cell r="U46">
            <v>663</v>
          </cell>
          <cell r="V46">
            <v>522</v>
          </cell>
          <cell r="Z46">
            <v>259</v>
          </cell>
          <cell r="AC46">
            <v>98</v>
          </cell>
          <cell r="AD46">
            <v>135</v>
          </cell>
          <cell r="AE46">
            <v>306</v>
          </cell>
          <cell r="AG46">
            <v>407</v>
          </cell>
          <cell r="AI46">
            <v>15</v>
          </cell>
          <cell r="AJ46">
            <v>83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55358707</v>
          </cell>
          <cell r="L50">
            <v>1664881</v>
          </cell>
          <cell r="M50">
            <v>3389038</v>
          </cell>
          <cell r="N50">
            <v>3181761</v>
          </cell>
          <cell r="O50">
            <v>3245163</v>
          </cell>
          <cell r="P50">
            <v>3381161</v>
          </cell>
          <cell r="Q50">
            <v>3666520</v>
          </cell>
          <cell r="R50">
            <v>4022350</v>
          </cell>
          <cell r="S50">
            <v>3513771</v>
          </cell>
          <cell r="T50">
            <v>3685950</v>
          </cell>
          <cell r="U50">
            <v>3244449</v>
          </cell>
          <cell r="V50">
            <v>2402408</v>
          </cell>
          <cell r="W50">
            <v>2489462</v>
          </cell>
          <cell r="X50">
            <v>2257363</v>
          </cell>
          <cell r="Y50">
            <v>1984578</v>
          </cell>
          <cell r="Z50">
            <v>1634061</v>
          </cell>
          <cell r="AA50">
            <v>1353042</v>
          </cell>
          <cell r="AB50">
            <v>1256172</v>
          </cell>
          <cell r="AC50">
            <v>1315049</v>
          </cell>
          <cell r="AD50">
            <v>1256711</v>
          </cell>
          <cell r="AE50">
            <v>1084731</v>
          </cell>
          <cell r="AF50">
            <v>971066</v>
          </cell>
          <cell r="AG50">
            <v>705854</v>
          </cell>
          <cell r="AH50">
            <v>608605</v>
          </cell>
          <cell r="AI50">
            <v>669800</v>
          </cell>
          <cell r="AJ50">
            <v>737564</v>
          </cell>
          <cell r="AK50">
            <v>633622</v>
          </cell>
          <cell r="AL50">
            <v>532653</v>
          </cell>
          <cell r="AM50">
            <v>357361</v>
          </cell>
          <cell r="AN50">
            <v>113561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333746</v>
          </cell>
          <cell r="L51">
            <v>14670</v>
          </cell>
          <cell r="M51">
            <v>23635</v>
          </cell>
          <cell r="N51">
            <v>23593</v>
          </cell>
          <cell r="O51">
            <v>19279</v>
          </cell>
          <cell r="P51">
            <v>20494</v>
          </cell>
          <cell r="Q51">
            <v>19232</v>
          </cell>
          <cell r="R51">
            <v>22823</v>
          </cell>
          <cell r="S51">
            <v>20851</v>
          </cell>
          <cell r="T51">
            <v>19762</v>
          </cell>
          <cell r="U51">
            <v>18838</v>
          </cell>
          <cell r="V51">
            <v>10273</v>
          </cell>
          <cell r="W51">
            <v>13459</v>
          </cell>
          <cell r="X51">
            <v>14356</v>
          </cell>
          <cell r="Y51">
            <v>10948</v>
          </cell>
          <cell r="Z51">
            <v>13428</v>
          </cell>
          <cell r="AA51">
            <v>6547</v>
          </cell>
          <cell r="AB51">
            <v>9027</v>
          </cell>
          <cell r="AC51">
            <v>9971</v>
          </cell>
          <cell r="AD51">
            <v>6374</v>
          </cell>
          <cell r="AE51">
            <v>7419</v>
          </cell>
          <cell r="AF51">
            <v>2058</v>
          </cell>
          <cell r="AG51">
            <v>8108</v>
          </cell>
          <cell r="AH51">
            <v>6084</v>
          </cell>
          <cell r="AI51">
            <v>2072</v>
          </cell>
          <cell r="AJ51">
            <v>4703</v>
          </cell>
          <cell r="AK51">
            <v>2842</v>
          </cell>
          <cell r="AL51">
            <v>1414</v>
          </cell>
          <cell r="AM51">
            <v>1063</v>
          </cell>
          <cell r="AN51">
            <v>423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6711352</v>
          </cell>
          <cell r="L52">
            <v>143144</v>
          </cell>
          <cell r="M52">
            <v>317783</v>
          </cell>
          <cell r="N52">
            <v>308952</v>
          </cell>
          <cell r="O52">
            <v>352660</v>
          </cell>
          <cell r="P52">
            <v>412667</v>
          </cell>
          <cell r="Q52">
            <v>462516</v>
          </cell>
          <cell r="R52">
            <v>504889</v>
          </cell>
          <cell r="S52">
            <v>443867</v>
          </cell>
          <cell r="T52">
            <v>568024</v>
          </cell>
          <cell r="U52">
            <v>515723</v>
          </cell>
          <cell r="V52">
            <v>378212</v>
          </cell>
          <cell r="W52">
            <v>373997</v>
          </cell>
          <cell r="X52">
            <v>316573</v>
          </cell>
          <cell r="Y52">
            <v>276585</v>
          </cell>
          <cell r="Z52">
            <v>200811</v>
          </cell>
          <cell r="AA52">
            <v>146459</v>
          </cell>
          <cell r="AB52">
            <v>137961</v>
          </cell>
          <cell r="AC52">
            <v>134955</v>
          </cell>
          <cell r="AD52">
            <v>126729</v>
          </cell>
          <cell r="AE52">
            <v>112376</v>
          </cell>
          <cell r="AF52">
            <v>90771</v>
          </cell>
          <cell r="AG52">
            <v>47632</v>
          </cell>
          <cell r="AH52">
            <v>49860</v>
          </cell>
          <cell r="AI52">
            <v>73600</v>
          </cell>
          <cell r="AJ52">
            <v>82849</v>
          </cell>
          <cell r="AK52">
            <v>54030</v>
          </cell>
          <cell r="AL52">
            <v>38502</v>
          </cell>
          <cell r="AM52">
            <v>30627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384606</v>
          </cell>
          <cell r="L53">
            <v>12635</v>
          </cell>
          <cell r="M53">
            <v>37390</v>
          </cell>
          <cell r="N53">
            <v>24614</v>
          </cell>
          <cell r="O53">
            <v>24832</v>
          </cell>
          <cell r="P53">
            <v>32363</v>
          </cell>
          <cell r="Q53">
            <v>26113</v>
          </cell>
          <cell r="R53">
            <v>32214</v>
          </cell>
          <cell r="S53">
            <v>24255</v>
          </cell>
          <cell r="T53">
            <v>25163</v>
          </cell>
          <cell r="U53">
            <v>21692</v>
          </cell>
          <cell r="V53">
            <v>17932</v>
          </cell>
          <cell r="W53">
            <v>15715</v>
          </cell>
          <cell r="X53">
            <v>12601</v>
          </cell>
          <cell r="Y53">
            <v>10565</v>
          </cell>
          <cell r="Z53">
            <v>8322</v>
          </cell>
          <cell r="AA53">
            <v>5869</v>
          </cell>
          <cell r="AB53">
            <v>7673</v>
          </cell>
          <cell r="AC53">
            <v>7091</v>
          </cell>
          <cell r="AD53">
            <v>8745</v>
          </cell>
          <cell r="AE53">
            <v>9695</v>
          </cell>
          <cell r="AF53">
            <v>1862</v>
          </cell>
          <cell r="AG53">
            <v>1594</v>
          </cell>
          <cell r="AH53">
            <v>4883</v>
          </cell>
          <cell r="AI53">
            <v>3027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686064</v>
          </cell>
          <cell r="L54">
            <v>3546</v>
          </cell>
          <cell r="M54">
            <v>25385</v>
          </cell>
          <cell r="N54">
            <v>35869</v>
          </cell>
          <cell r="O54">
            <v>51105</v>
          </cell>
          <cell r="P54">
            <v>23408</v>
          </cell>
          <cell r="Q54">
            <v>51494</v>
          </cell>
          <cell r="R54">
            <v>57076</v>
          </cell>
          <cell r="S54">
            <v>43370</v>
          </cell>
          <cell r="T54">
            <v>38788</v>
          </cell>
          <cell r="U54">
            <v>50436</v>
          </cell>
          <cell r="V54">
            <v>24317</v>
          </cell>
          <cell r="W54">
            <v>26646</v>
          </cell>
          <cell r="X54">
            <v>33213</v>
          </cell>
          <cell r="Y54">
            <v>28587</v>
          </cell>
          <cell r="Z54">
            <v>34538</v>
          </cell>
          <cell r="AA54">
            <v>19651</v>
          </cell>
          <cell r="AB54">
            <v>14729</v>
          </cell>
          <cell r="AC54">
            <v>6185</v>
          </cell>
          <cell r="AD54">
            <v>12256</v>
          </cell>
          <cell r="AE54">
            <v>26234</v>
          </cell>
          <cell r="AF54">
            <v>15518</v>
          </cell>
          <cell r="AG54">
            <v>5115</v>
          </cell>
          <cell r="AH54">
            <v>6747</v>
          </cell>
          <cell r="AI54">
            <v>16212</v>
          </cell>
          <cell r="AJ54">
            <v>16567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496992</v>
          </cell>
          <cell r="L55">
            <v>13246</v>
          </cell>
          <cell r="M55">
            <v>18564</v>
          </cell>
          <cell r="N55">
            <v>21452</v>
          </cell>
          <cell r="O55">
            <v>30028</v>
          </cell>
          <cell r="P55">
            <v>39619</v>
          </cell>
          <cell r="Q55">
            <v>30328</v>
          </cell>
          <cell r="R55">
            <v>39719</v>
          </cell>
          <cell r="S55">
            <v>22801</v>
          </cell>
          <cell r="T55">
            <v>31420</v>
          </cell>
          <cell r="U55">
            <v>42386</v>
          </cell>
          <cell r="V55">
            <v>20667</v>
          </cell>
          <cell r="W55">
            <v>27164</v>
          </cell>
          <cell r="X55">
            <v>18012</v>
          </cell>
          <cell r="Y55">
            <v>23663</v>
          </cell>
          <cell r="Z55">
            <v>22848</v>
          </cell>
          <cell r="AA55">
            <v>9949</v>
          </cell>
          <cell r="AB55">
            <v>12838</v>
          </cell>
          <cell r="AC55">
            <v>12310</v>
          </cell>
          <cell r="AD55">
            <v>13067</v>
          </cell>
          <cell r="AE55">
            <v>14593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6545</v>
          </cell>
          <cell r="AK55">
            <v>3708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28</v>
          </cell>
          <cell r="Q56">
            <v>28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150</v>
          </cell>
          <cell r="M57">
            <v>150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1126</v>
          </cell>
          <cell r="M58">
            <v>520</v>
          </cell>
          <cell r="O58">
            <v>208</v>
          </cell>
          <cell r="Q58">
            <v>34</v>
          </cell>
          <cell r="T58">
            <v>212</v>
          </cell>
          <cell r="U58">
            <v>88</v>
          </cell>
          <cell r="AA58">
            <v>64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20</v>
          </cell>
          <cell r="S59">
            <v>20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179</v>
          </cell>
          <cell r="M61">
            <v>101</v>
          </cell>
          <cell r="AG61">
            <v>51</v>
          </cell>
          <cell r="AN61">
            <v>27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198</v>
          </cell>
          <cell r="V63">
            <v>198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18</v>
          </cell>
          <cell r="R64">
            <v>18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61</v>
          </cell>
          <cell r="Z67">
            <v>61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999</v>
          </cell>
          <cell r="M68">
            <v>96</v>
          </cell>
          <cell r="N68">
            <v>144</v>
          </cell>
          <cell r="O68">
            <v>354</v>
          </cell>
          <cell r="Q68">
            <v>48</v>
          </cell>
          <cell r="R68">
            <v>62</v>
          </cell>
          <cell r="U68">
            <v>238</v>
          </cell>
          <cell r="X68">
            <v>57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417</v>
          </cell>
          <cell r="N69">
            <v>203</v>
          </cell>
          <cell r="T69">
            <v>214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790</v>
          </cell>
          <cell r="M70">
            <v>71</v>
          </cell>
          <cell r="O70">
            <v>53</v>
          </cell>
          <cell r="P70">
            <v>108</v>
          </cell>
          <cell r="Q70">
            <v>147</v>
          </cell>
          <cell r="R70">
            <v>70</v>
          </cell>
          <cell r="S70">
            <v>170</v>
          </cell>
          <cell r="T70">
            <v>155</v>
          </cell>
          <cell r="V70">
            <v>16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0"/>
  <sheetViews>
    <sheetView view="pageBreakPreview" zoomScale="80" zoomScaleNormal="60" zoomScaleSheetLayoutView="80" workbookViewId="0">
      <pane xSplit="4" ySplit="4" topLeftCell="E5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RowHeight="13.5"/>
  <cols>
    <col min="1" max="2" width="5.28515625" style="70" customWidth="1"/>
    <col min="3" max="3" width="9.85546875" style="70" customWidth="1"/>
    <col min="4" max="4" width="14.42578125" style="70" customWidth="1"/>
    <col min="5" max="29" width="9.85546875" style="70" customWidth="1"/>
    <col min="30" max="256" width="9.140625" style="70"/>
    <col min="257" max="258" width="5.28515625" style="70" customWidth="1"/>
    <col min="259" max="259" width="9.85546875" style="70" customWidth="1"/>
    <col min="260" max="260" width="14.42578125" style="70" customWidth="1"/>
    <col min="261" max="285" width="9.85546875" style="70" customWidth="1"/>
    <col min="286" max="512" width="9.140625" style="70"/>
    <col min="513" max="514" width="5.28515625" style="70" customWidth="1"/>
    <col min="515" max="515" width="9.85546875" style="70" customWidth="1"/>
    <col min="516" max="516" width="14.42578125" style="70" customWidth="1"/>
    <col min="517" max="541" width="9.85546875" style="70" customWidth="1"/>
    <col min="542" max="768" width="9.140625" style="70"/>
    <col min="769" max="770" width="5.28515625" style="70" customWidth="1"/>
    <col min="771" max="771" width="9.85546875" style="70" customWidth="1"/>
    <col min="772" max="772" width="14.42578125" style="70" customWidth="1"/>
    <col min="773" max="797" width="9.85546875" style="70" customWidth="1"/>
    <col min="798" max="1024" width="9.140625" style="70"/>
    <col min="1025" max="1026" width="5.28515625" style="70" customWidth="1"/>
    <col min="1027" max="1027" width="9.85546875" style="70" customWidth="1"/>
    <col min="1028" max="1028" width="14.42578125" style="70" customWidth="1"/>
    <col min="1029" max="1053" width="9.85546875" style="70" customWidth="1"/>
    <col min="1054" max="1280" width="9.140625" style="70"/>
    <col min="1281" max="1282" width="5.28515625" style="70" customWidth="1"/>
    <col min="1283" max="1283" width="9.85546875" style="70" customWidth="1"/>
    <col min="1284" max="1284" width="14.42578125" style="70" customWidth="1"/>
    <col min="1285" max="1309" width="9.85546875" style="70" customWidth="1"/>
    <col min="1310" max="1536" width="9.140625" style="70"/>
    <col min="1537" max="1538" width="5.28515625" style="70" customWidth="1"/>
    <col min="1539" max="1539" width="9.85546875" style="70" customWidth="1"/>
    <col min="1540" max="1540" width="14.42578125" style="70" customWidth="1"/>
    <col min="1541" max="1565" width="9.85546875" style="70" customWidth="1"/>
    <col min="1566" max="1792" width="9.140625" style="70"/>
    <col min="1793" max="1794" width="5.28515625" style="70" customWidth="1"/>
    <col min="1795" max="1795" width="9.85546875" style="70" customWidth="1"/>
    <col min="1796" max="1796" width="14.42578125" style="70" customWidth="1"/>
    <col min="1797" max="1821" width="9.85546875" style="70" customWidth="1"/>
    <col min="1822" max="2048" width="9.140625" style="70"/>
    <col min="2049" max="2050" width="5.28515625" style="70" customWidth="1"/>
    <col min="2051" max="2051" width="9.85546875" style="70" customWidth="1"/>
    <col min="2052" max="2052" width="14.42578125" style="70" customWidth="1"/>
    <col min="2053" max="2077" width="9.85546875" style="70" customWidth="1"/>
    <col min="2078" max="2304" width="9.140625" style="70"/>
    <col min="2305" max="2306" width="5.28515625" style="70" customWidth="1"/>
    <col min="2307" max="2307" width="9.85546875" style="70" customWidth="1"/>
    <col min="2308" max="2308" width="14.42578125" style="70" customWidth="1"/>
    <col min="2309" max="2333" width="9.85546875" style="70" customWidth="1"/>
    <col min="2334" max="2560" width="9.140625" style="70"/>
    <col min="2561" max="2562" width="5.28515625" style="70" customWidth="1"/>
    <col min="2563" max="2563" width="9.85546875" style="70" customWidth="1"/>
    <col min="2564" max="2564" width="14.42578125" style="70" customWidth="1"/>
    <col min="2565" max="2589" width="9.85546875" style="70" customWidth="1"/>
    <col min="2590" max="2816" width="9.140625" style="70"/>
    <col min="2817" max="2818" width="5.28515625" style="70" customWidth="1"/>
    <col min="2819" max="2819" width="9.85546875" style="70" customWidth="1"/>
    <col min="2820" max="2820" width="14.42578125" style="70" customWidth="1"/>
    <col min="2821" max="2845" width="9.85546875" style="70" customWidth="1"/>
    <col min="2846" max="3072" width="9.140625" style="70"/>
    <col min="3073" max="3074" width="5.28515625" style="70" customWidth="1"/>
    <col min="3075" max="3075" width="9.85546875" style="70" customWidth="1"/>
    <col min="3076" max="3076" width="14.42578125" style="70" customWidth="1"/>
    <col min="3077" max="3101" width="9.85546875" style="70" customWidth="1"/>
    <col min="3102" max="3328" width="9.140625" style="70"/>
    <col min="3329" max="3330" width="5.28515625" style="70" customWidth="1"/>
    <col min="3331" max="3331" width="9.85546875" style="70" customWidth="1"/>
    <col min="3332" max="3332" width="14.42578125" style="70" customWidth="1"/>
    <col min="3333" max="3357" width="9.85546875" style="70" customWidth="1"/>
    <col min="3358" max="3584" width="9.140625" style="70"/>
    <col min="3585" max="3586" width="5.28515625" style="70" customWidth="1"/>
    <col min="3587" max="3587" width="9.85546875" style="70" customWidth="1"/>
    <col min="3588" max="3588" width="14.42578125" style="70" customWidth="1"/>
    <col min="3589" max="3613" width="9.85546875" style="70" customWidth="1"/>
    <col min="3614" max="3840" width="9.140625" style="70"/>
    <col min="3841" max="3842" width="5.28515625" style="70" customWidth="1"/>
    <col min="3843" max="3843" width="9.85546875" style="70" customWidth="1"/>
    <col min="3844" max="3844" width="14.42578125" style="70" customWidth="1"/>
    <col min="3845" max="3869" width="9.85546875" style="70" customWidth="1"/>
    <col min="3870" max="4096" width="9.140625" style="70"/>
    <col min="4097" max="4098" width="5.28515625" style="70" customWidth="1"/>
    <col min="4099" max="4099" width="9.85546875" style="70" customWidth="1"/>
    <col min="4100" max="4100" width="14.42578125" style="70" customWidth="1"/>
    <col min="4101" max="4125" width="9.85546875" style="70" customWidth="1"/>
    <col min="4126" max="4352" width="9.140625" style="70"/>
    <col min="4353" max="4354" width="5.28515625" style="70" customWidth="1"/>
    <col min="4355" max="4355" width="9.85546875" style="70" customWidth="1"/>
    <col min="4356" max="4356" width="14.42578125" style="70" customWidth="1"/>
    <col min="4357" max="4381" width="9.85546875" style="70" customWidth="1"/>
    <col min="4382" max="4608" width="9.140625" style="70"/>
    <col min="4609" max="4610" width="5.28515625" style="70" customWidth="1"/>
    <col min="4611" max="4611" width="9.85546875" style="70" customWidth="1"/>
    <col min="4612" max="4612" width="14.42578125" style="70" customWidth="1"/>
    <col min="4613" max="4637" width="9.85546875" style="70" customWidth="1"/>
    <col min="4638" max="4864" width="9.140625" style="70"/>
    <col min="4865" max="4866" width="5.28515625" style="70" customWidth="1"/>
    <col min="4867" max="4867" width="9.85546875" style="70" customWidth="1"/>
    <col min="4868" max="4868" width="14.42578125" style="70" customWidth="1"/>
    <col min="4869" max="4893" width="9.85546875" style="70" customWidth="1"/>
    <col min="4894" max="5120" width="9.140625" style="70"/>
    <col min="5121" max="5122" width="5.28515625" style="70" customWidth="1"/>
    <col min="5123" max="5123" width="9.85546875" style="70" customWidth="1"/>
    <col min="5124" max="5124" width="14.42578125" style="70" customWidth="1"/>
    <col min="5125" max="5149" width="9.85546875" style="70" customWidth="1"/>
    <col min="5150" max="5376" width="9.140625" style="70"/>
    <col min="5377" max="5378" width="5.28515625" style="70" customWidth="1"/>
    <col min="5379" max="5379" width="9.85546875" style="70" customWidth="1"/>
    <col min="5380" max="5380" width="14.42578125" style="70" customWidth="1"/>
    <col min="5381" max="5405" width="9.85546875" style="70" customWidth="1"/>
    <col min="5406" max="5632" width="9.140625" style="70"/>
    <col min="5633" max="5634" width="5.28515625" style="70" customWidth="1"/>
    <col min="5635" max="5635" width="9.85546875" style="70" customWidth="1"/>
    <col min="5636" max="5636" width="14.42578125" style="70" customWidth="1"/>
    <col min="5637" max="5661" width="9.85546875" style="70" customWidth="1"/>
    <col min="5662" max="5888" width="9.140625" style="70"/>
    <col min="5889" max="5890" width="5.28515625" style="70" customWidth="1"/>
    <col min="5891" max="5891" width="9.85546875" style="70" customWidth="1"/>
    <col min="5892" max="5892" width="14.42578125" style="70" customWidth="1"/>
    <col min="5893" max="5917" width="9.85546875" style="70" customWidth="1"/>
    <col min="5918" max="6144" width="9.140625" style="70"/>
    <col min="6145" max="6146" width="5.28515625" style="70" customWidth="1"/>
    <col min="6147" max="6147" width="9.85546875" style="70" customWidth="1"/>
    <col min="6148" max="6148" width="14.42578125" style="70" customWidth="1"/>
    <col min="6149" max="6173" width="9.85546875" style="70" customWidth="1"/>
    <col min="6174" max="6400" width="9.140625" style="70"/>
    <col min="6401" max="6402" width="5.28515625" style="70" customWidth="1"/>
    <col min="6403" max="6403" width="9.85546875" style="70" customWidth="1"/>
    <col min="6404" max="6404" width="14.42578125" style="70" customWidth="1"/>
    <col min="6405" max="6429" width="9.85546875" style="70" customWidth="1"/>
    <col min="6430" max="6656" width="9.140625" style="70"/>
    <col min="6657" max="6658" width="5.28515625" style="70" customWidth="1"/>
    <col min="6659" max="6659" width="9.85546875" style="70" customWidth="1"/>
    <col min="6660" max="6660" width="14.42578125" style="70" customWidth="1"/>
    <col min="6661" max="6685" width="9.85546875" style="70" customWidth="1"/>
    <col min="6686" max="6912" width="9.140625" style="70"/>
    <col min="6913" max="6914" width="5.28515625" style="70" customWidth="1"/>
    <col min="6915" max="6915" width="9.85546875" style="70" customWidth="1"/>
    <col min="6916" max="6916" width="14.42578125" style="70" customWidth="1"/>
    <col min="6917" max="6941" width="9.85546875" style="70" customWidth="1"/>
    <col min="6942" max="7168" width="9.140625" style="70"/>
    <col min="7169" max="7170" width="5.28515625" style="70" customWidth="1"/>
    <col min="7171" max="7171" width="9.85546875" style="70" customWidth="1"/>
    <col min="7172" max="7172" width="14.42578125" style="70" customWidth="1"/>
    <col min="7173" max="7197" width="9.85546875" style="70" customWidth="1"/>
    <col min="7198" max="7424" width="9.140625" style="70"/>
    <col min="7425" max="7426" width="5.28515625" style="70" customWidth="1"/>
    <col min="7427" max="7427" width="9.85546875" style="70" customWidth="1"/>
    <col min="7428" max="7428" width="14.42578125" style="70" customWidth="1"/>
    <col min="7429" max="7453" width="9.85546875" style="70" customWidth="1"/>
    <col min="7454" max="7680" width="9.140625" style="70"/>
    <col min="7681" max="7682" width="5.28515625" style="70" customWidth="1"/>
    <col min="7683" max="7683" width="9.85546875" style="70" customWidth="1"/>
    <col min="7684" max="7684" width="14.42578125" style="70" customWidth="1"/>
    <col min="7685" max="7709" width="9.85546875" style="70" customWidth="1"/>
    <col min="7710" max="7936" width="9.140625" style="70"/>
    <col min="7937" max="7938" width="5.28515625" style="70" customWidth="1"/>
    <col min="7939" max="7939" width="9.85546875" style="70" customWidth="1"/>
    <col min="7940" max="7940" width="14.42578125" style="70" customWidth="1"/>
    <col min="7941" max="7965" width="9.85546875" style="70" customWidth="1"/>
    <col min="7966" max="8192" width="9.140625" style="70"/>
    <col min="8193" max="8194" width="5.28515625" style="70" customWidth="1"/>
    <col min="8195" max="8195" width="9.85546875" style="70" customWidth="1"/>
    <col min="8196" max="8196" width="14.42578125" style="70" customWidth="1"/>
    <col min="8197" max="8221" width="9.85546875" style="70" customWidth="1"/>
    <col min="8222" max="8448" width="9.140625" style="70"/>
    <col min="8449" max="8450" width="5.28515625" style="70" customWidth="1"/>
    <col min="8451" max="8451" width="9.85546875" style="70" customWidth="1"/>
    <col min="8452" max="8452" width="14.42578125" style="70" customWidth="1"/>
    <col min="8453" max="8477" width="9.85546875" style="70" customWidth="1"/>
    <col min="8478" max="8704" width="9.140625" style="70"/>
    <col min="8705" max="8706" width="5.28515625" style="70" customWidth="1"/>
    <col min="8707" max="8707" width="9.85546875" style="70" customWidth="1"/>
    <col min="8708" max="8708" width="14.42578125" style="70" customWidth="1"/>
    <col min="8709" max="8733" width="9.85546875" style="70" customWidth="1"/>
    <col min="8734" max="8960" width="9.140625" style="70"/>
    <col min="8961" max="8962" width="5.28515625" style="70" customWidth="1"/>
    <col min="8963" max="8963" width="9.85546875" style="70" customWidth="1"/>
    <col min="8964" max="8964" width="14.42578125" style="70" customWidth="1"/>
    <col min="8965" max="8989" width="9.85546875" style="70" customWidth="1"/>
    <col min="8990" max="9216" width="9.140625" style="70"/>
    <col min="9217" max="9218" width="5.28515625" style="70" customWidth="1"/>
    <col min="9219" max="9219" width="9.85546875" style="70" customWidth="1"/>
    <col min="9220" max="9220" width="14.42578125" style="70" customWidth="1"/>
    <col min="9221" max="9245" width="9.85546875" style="70" customWidth="1"/>
    <col min="9246" max="9472" width="9.140625" style="70"/>
    <col min="9473" max="9474" width="5.28515625" style="70" customWidth="1"/>
    <col min="9475" max="9475" width="9.85546875" style="70" customWidth="1"/>
    <col min="9476" max="9476" width="14.42578125" style="70" customWidth="1"/>
    <col min="9477" max="9501" width="9.85546875" style="70" customWidth="1"/>
    <col min="9502" max="9728" width="9.140625" style="70"/>
    <col min="9729" max="9730" width="5.28515625" style="70" customWidth="1"/>
    <col min="9731" max="9731" width="9.85546875" style="70" customWidth="1"/>
    <col min="9732" max="9732" width="14.42578125" style="70" customWidth="1"/>
    <col min="9733" max="9757" width="9.85546875" style="70" customWidth="1"/>
    <col min="9758" max="9984" width="9.140625" style="70"/>
    <col min="9985" max="9986" width="5.28515625" style="70" customWidth="1"/>
    <col min="9987" max="9987" width="9.85546875" style="70" customWidth="1"/>
    <col min="9988" max="9988" width="14.42578125" style="70" customWidth="1"/>
    <col min="9989" max="10013" width="9.85546875" style="70" customWidth="1"/>
    <col min="10014" max="10240" width="9.140625" style="70"/>
    <col min="10241" max="10242" width="5.28515625" style="70" customWidth="1"/>
    <col min="10243" max="10243" width="9.85546875" style="70" customWidth="1"/>
    <col min="10244" max="10244" width="14.42578125" style="70" customWidth="1"/>
    <col min="10245" max="10269" width="9.85546875" style="70" customWidth="1"/>
    <col min="10270" max="10496" width="9.140625" style="70"/>
    <col min="10497" max="10498" width="5.28515625" style="70" customWidth="1"/>
    <col min="10499" max="10499" width="9.85546875" style="70" customWidth="1"/>
    <col min="10500" max="10500" width="14.42578125" style="70" customWidth="1"/>
    <col min="10501" max="10525" width="9.85546875" style="70" customWidth="1"/>
    <col min="10526" max="10752" width="9.140625" style="70"/>
    <col min="10753" max="10754" width="5.28515625" style="70" customWidth="1"/>
    <col min="10755" max="10755" width="9.85546875" style="70" customWidth="1"/>
    <col min="10756" max="10756" width="14.42578125" style="70" customWidth="1"/>
    <col min="10757" max="10781" width="9.85546875" style="70" customWidth="1"/>
    <col min="10782" max="11008" width="9.140625" style="70"/>
    <col min="11009" max="11010" width="5.28515625" style="70" customWidth="1"/>
    <col min="11011" max="11011" width="9.85546875" style="70" customWidth="1"/>
    <col min="11012" max="11012" width="14.42578125" style="70" customWidth="1"/>
    <col min="11013" max="11037" width="9.85546875" style="70" customWidth="1"/>
    <col min="11038" max="11264" width="9.140625" style="70"/>
    <col min="11265" max="11266" width="5.28515625" style="70" customWidth="1"/>
    <col min="11267" max="11267" width="9.85546875" style="70" customWidth="1"/>
    <col min="11268" max="11268" width="14.42578125" style="70" customWidth="1"/>
    <col min="11269" max="11293" width="9.85546875" style="70" customWidth="1"/>
    <col min="11294" max="11520" width="9.140625" style="70"/>
    <col min="11521" max="11522" width="5.28515625" style="70" customWidth="1"/>
    <col min="11523" max="11523" width="9.85546875" style="70" customWidth="1"/>
    <col min="11524" max="11524" width="14.42578125" style="70" customWidth="1"/>
    <col min="11525" max="11549" width="9.85546875" style="70" customWidth="1"/>
    <col min="11550" max="11776" width="9.140625" style="70"/>
    <col min="11777" max="11778" width="5.28515625" style="70" customWidth="1"/>
    <col min="11779" max="11779" width="9.85546875" style="70" customWidth="1"/>
    <col min="11780" max="11780" width="14.42578125" style="70" customWidth="1"/>
    <col min="11781" max="11805" width="9.85546875" style="70" customWidth="1"/>
    <col min="11806" max="12032" width="9.140625" style="70"/>
    <col min="12033" max="12034" width="5.28515625" style="70" customWidth="1"/>
    <col min="12035" max="12035" width="9.85546875" style="70" customWidth="1"/>
    <col min="12036" max="12036" width="14.42578125" style="70" customWidth="1"/>
    <col min="12037" max="12061" width="9.85546875" style="70" customWidth="1"/>
    <col min="12062" max="12288" width="9.140625" style="70"/>
    <col min="12289" max="12290" width="5.28515625" style="70" customWidth="1"/>
    <col min="12291" max="12291" width="9.85546875" style="70" customWidth="1"/>
    <col min="12292" max="12292" width="14.42578125" style="70" customWidth="1"/>
    <col min="12293" max="12317" width="9.85546875" style="70" customWidth="1"/>
    <col min="12318" max="12544" width="9.140625" style="70"/>
    <col min="12545" max="12546" width="5.28515625" style="70" customWidth="1"/>
    <col min="12547" max="12547" width="9.85546875" style="70" customWidth="1"/>
    <col min="12548" max="12548" width="14.42578125" style="70" customWidth="1"/>
    <col min="12549" max="12573" width="9.85546875" style="70" customWidth="1"/>
    <col min="12574" max="12800" width="9.140625" style="70"/>
    <col min="12801" max="12802" width="5.28515625" style="70" customWidth="1"/>
    <col min="12803" max="12803" width="9.85546875" style="70" customWidth="1"/>
    <col min="12804" max="12804" width="14.42578125" style="70" customWidth="1"/>
    <col min="12805" max="12829" width="9.85546875" style="70" customWidth="1"/>
    <col min="12830" max="13056" width="9.140625" style="70"/>
    <col min="13057" max="13058" width="5.28515625" style="70" customWidth="1"/>
    <col min="13059" max="13059" width="9.85546875" style="70" customWidth="1"/>
    <col min="13060" max="13060" width="14.42578125" style="70" customWidth="1"/>
    <col min="13061" max="13085" width="9.85546875" style="70" customWidth="1"/>
    <col min="13086" max="13312" width="9.140625" style="70"/>
    <col min="13313" max="13314" width="5.28515625" style="70" customWidth="1"/>
    <col min="13315" max="13315" width="9.85546875" style="70" customWidth="1"/>
    <col min="13316" max="13316" width="14.42578125" style="70" customWidth="1"/>
    <col min="13317" max="13341" width="9.85546875" style="70" customWidth="1"/>
    <col min="13342" max="13568" width="9.140625" style="70"/>
    <col min="13569" max="13570" width="5.28515625" style="70" customWidth="1"/>
    <col min="13571" max="13571" width="9.85546875" style="70" customWidth="1"/>
    <col min="13572" max="13572" width="14.42578125" style="70" customWidth="1"/>
    <col min="13573" max="13597" width="9.85546875" style="70" customWidth="1"/>
    <col min="13598" max="13824" width="9.140625" style="70"/>
    <col min="13825" max="13826" width="5.28515625" style="70" customWidth="1"/>
    <col min="13827" max="13827" width="9.85546875" style="70" customWidth="1"/>
    <col min="13828" max="13828" width="14.42578125" style="70" customWidth="1"/>
    <col min="13829" max="13853" width="9.85546875" style="70" customWidth="1"/>
    <col min="13854" max="14080" width="9.140625" style="70"/>
    <col min="14081" max="14082" width="5.28515625" style="70" customWidth="1"/>
    <col min="14083" max="14083" width="9.85546875" style="70" customWidth="1"/>
    <col min="14084" max="14084" width="14.42578125" style="70" customWidth="1"/>
    <col min="14085" max="14109" width="9.85546875" style="70" customWidth="1"/>
    <col min="14110" max="14336" width="9.140625" style="70"/>
    <col min="14337" max="14338" width="5.28515625" style="70" customWidth="1"/>
    <col min="14339" max="14339" width="9.85546875" style="70" customWidth="1"/>
    <col min="14340" max="14340" width="14.42578125" style="70" customWidth="1"/>
    <col min="14341" max="14365" width="9.85546875" style="70" customWidth="1"/>
    <col min="14366" max="14592" width="9.140625" style="70"/>
    <col min="14593" max="14594" width="5.28515625" style="70" customWidth="1"/>
    <col min="14595" max="14595" width="9.85546875" style="70" customWidth="1"/>
    <col min="14596" max="14596" width="14.42578125" style="70" customWidth="1"/>
    <col min="14597" max="14621" width="9.85546875" style="70" customWidth="1"/>
    <col min="14622" max="14848" width="9.140625" style="70"/>
    <col min="14849" max="14850" width="5.28515625" style="70" customWidth="1"/>
    <col min="14851" max="14851" width="9.85546875" style="70" customWidth="1"/>
    <col min="14852" max="14852" width="14.42578125" style="70" customWidth="1"/>
    <col min="14853" max="14877" width="9.85546875" style="70" customWidth="1"/>
    <col min="14878" max="15104" width="9.140625" style="70"/>
    <col min="15105" max="15106" width="5.28515625" style="70" customWidth="1"/>
    <col min="15107" max="15107" width="9.85546875" style="70" customWidth="1"/>
    <col min="15108" max="15108" width="14.42578125" style="70" customWidth="1"/>
    <col min="15109" max="15133" width="9.85546875" style="70" customWidth="1"/>
    <col min="15134" max="15360" width="9.140625" style="70"/>
    <col min="15361" max="15362" width="5.28515625" style="70" customWidth="1"/>
    <col min="15363" max="15363" width="9.85546875" style="70" customWidth="1"/>
    <col min="15364" max="15364" width="14.42578125" style="70" customWidth="1"/>
    <col min="15365" max="15389" width="9.85546875" style="70" customWidth="1"/>
    <col min="15390" max="15616" width="9.140625" style="70"/>
    <col min="15617" max="15618" width="5.28515625" style="70" customWidth="1"/>
    <col min="15619" max="15619" width="9.85546875" style="70" customWidth="1"/>
    <col min="15620" max="15620" width="14.42578125" style="70" customWidth="1"/>
    <col min="15621" max="15645" width="9.85546875" style="70" customWidth="1"/>
    <col min="15646" max="15872" width="9.140625" style="70"/>
    <col min="15873" max="15874" width="5.28515625" style="70" customWidth="1"/>
    <col min="15875" max="15875" width="9.85546875" style="70" customWidth="1"/>
    <col min="15876" max="15876" width="14.42578125" style="70" customWidth="1"/>
    <col min="15877" max="15901" width="9.85546875" style="70" customWidth="1"/>
    <col min="15902" max="16128" width="9.140625" style="70"/>
    <col min="16129" max="16130" width="5.28515625" style="70" customWidth="1"/>
    <col min="16131" max="16131" width="9.85546875" style="70" customWidth="1"/>
    <col min="16132" max="16132" width="14.42578125" style="70" customWidth="1"/>
    <col min="16133" max="16157" width="9.85546875" style="70" customWidth="1"/>
    <col min="16158" max="16384" width="9.140625" style="70"/>
  </cols>
  <sheetData>
    <row r="1" spans="1:29" s="68" customFormat="1" ht="18.75" customHeight="1">
      <c r="A1" s="177" t="s">
        <v>223</v>
      </c>
    </row>
    <row r="2" spans="1:29" s="68" customFormat="1" ht="18.75" customHeight="1">
      <c r="A2" s="68" t="s">
        <v>0</v>
      </c>
      <c r="AC2" s="69" t="s">
        <v>165</v>
      </c>
    </row>
    <row r="3" spans="1:29" ht="11.25" customHeight="1" thickBot="1">
      <c r="AC3" s="69" t="s">
        <v>2</v>
      </c>
    </row>
    <row r="4" spans="1:29" ht="25.5" customHeight="1">
      <c r="A4" s="196" t="s">
        <v>221</v>
      </c>
      <c r="B4" s="197"/>
      <c r="C4" s="71" t="s">
        <v>34</v>
      </c>
      <c r="D4" s="175" t="s">
        <v>220</v>
      </c>
      <c r="E4" s="72" t="s">
        <v>35</v>
      </c>
      <c r="F4" s="72" t="s">
        <v>36</v>
      </c>
      <c r="G4" s="72" t="s">
        <v>37</v>
      </c>
      <c r="H4" s="72" t="s">
        <v>38</v>
      </c>
      <c r="I4" s="72" t="s">
        <v>39</v>
      </c>
      <c r="J4" s="72" t="s">
        <v>40</v>
      </c>
      <c r="K4" s="72" t="s">
        <v>41</v>
      </c>
      <c r="L4" s="72" t="s">
        <v>42</v>
      </c>
      <c r="M4" s="72" t="s">
        <v>43</v>
      </c>
      <c r="N4" s="72" t="s">
        <v>44</v>
      </c>
      <c r="O4" s="72" t="s">
        <v>45</v>
      </c>
      <c r="P4" s="72" t="s">
        <v>46</v>
      </c>
      <c r="Q4" s="72" t="s">
        <v>47</v>
      </c>
      <c r="R4" s="72" t="s">
        <v>48</v>
      </c>
      <c r="S4" s="72" t="s">
        <v>49</v>
      </c>
      <c r="T4" s="72" t="s">
        <v>50</v>
      </c>
      <c r="U4" s="72" t="s">
        <v>51</v>
      </c>
      <c r="V4" s="72" t="s">
        <v>52</v>
      </c>
      <c r="W4" s="72" t="s">
        <v>53</v>
      </c>
      <c r="X4" s="72" t="s">
        <v>54</v>
      </c>
      <c r="Y4" s="72" t="s">
        <v>55</v>
      </c>
      <c r="Z4" s="72" t="s">
        <v>56</v>
      </c>
      <c r="AA4" s="72" t="s">
        <v>57</v>
      </c>
      <c r="AB4" s="72" t="s">
        <v>63</v>
      </c>
      <c r="AC4" s="73" t="s">
        <v>64</v>
      </c>
    </row>
    <row r="5" spans="1:29" ht="12.75" customHeight="1">
      <c r="A5" s="198" t="s">
        <v>3</v>
      </c>
      <c r="B5" s="199"/>
      <c r="C5" s="202" t="s">
        <v>65</v>
      </c>
      <c r="D5" s="74" t="s">
        <v>66</v>
      </c>
      <c r="E5" s="75">
        <v>25821.272774288253</v>
      </c>
      <c r="F5" s="75">
        <v>12770.725465789435</v>
      </c>
      <c r="G5" s="75">
        <v>33497.851128860792</v>
      </c>
      <c r="H5" s="75">
        <v>71754.854755414737</v>
      </c>
      <c r="I5" s="75">
        <v>71862.597371841606</v>
      </c>
      <c r="J5" s="75">
        <v>6602.5914547177445</v>
      </c>
      <c r="K5" s="75">
        <v>6692.0058424504368</v>
      </c>
      <c r="L5" s="75">
        <v>7173.3864498246485</v>
      </c>
      <c r="M5" s="75">
        <v>8126.4564926915455</v>
      </c>
      <c r="N5" s="75">
        <v>7744.4472958740844</v>
      </c>
      <c r="O5" s="75">
        <v>9636.9022753547961</v>
      </c>
      <c r="P5" s="75">
        <v>9228.801621612778</v>
      </c>
      <c r="Q5" s="75">
        <v>7335.5355720410535</v>
      </c>
      <c r="R5" s="75">
        <v>7709.9124591118225</v>
      </c>
      <c r="S5" s="75">
        <v>7620.9893619540817</v>
      </c>
      <c r="T5" s="75">
        <v>7962.5653745057234</v>
      </c>
      <c r="U5" s="75">
        <v>7314.4438106532607</v>
      </c>
      <c r="V5" s="75">
        <v>7568.5036627277605</v>
      </c>
      <c r="W5" s="75">
        <v>7421.4196505709297</v>
      </c>
      <c r="X5" s="75">
        <v>6920.0257660341122</v>
      </c>
      <c r="Y5" s="75">
        <v>6715.8460746647534</v>
      </c>
      <c r="Z5" s="75">
        <v>5602.7738918664627</v>
      </c>
      <c r="AA5" s="75">
        <v>3490.7853953200743</v>
      </c>
      <c r="AB5" s="75">
        <v>7766.7665930312724</v>
      </c>
      <c r="AC5" s="76">
        <v>354341.46054120222</v>
      </c>
    </row>
    <row r="6" spans="1:29" ht="12.75" customHeight="1">
      <c r="A6" s="198"/>
      <c r="B6" s="199"/>
      <c r="C6" s="203"/>
      <c r="D6" s="77" t="s">
        <v>67</v>
      </c>
      <c r="E6" s="78">
        <v>102.87126074610792</v>
      </c>
      <c r="F6" s="78">
        <v>168.24294768361042</v>
      </c>
      <c r="G6" s="78">
        <v>536.24878149153119</v>
      </c>
      <c r="H6" s="78">
        <v>1418.9154127851484</v>
      </c>
      <c r="I6" s="78">
        <v>2551.289113410382</v>
      </c>
      <c r="J6" s="78">
        <v>357.72962298556826</v>
      </c>
      <c r="K6" s="78">
        <v>367.83044751059907</v>
      </c>
      <c r="L6" s="78">
        <v>367.47754842698151</v>
      </c>
      <c r="M6" s="78">
        <v>303.18316813303977</v>
      </c>
      <c r="N6" s="78">
        <v>258.52816397239923</v>
      </c>
      <c r="O6" s="78">
        <v>432.11147430479076</v>
      </c>
      <c r="P6" s="78">
        <v>411.91546465269158</v>
      </c>
      <c r="Q6" s="78">
        <v>372.62614630485888</v>
      </c>
      <c r="R6" s="78">
        <v>303.01636978696638</v>
      </c>
      <c r="S6" s="78">
        <v>270.02266505474745</v>
      </c>
      <c r="T6" s="78">
        <v>392.63640866899152</v>
      </c>
      <c r="U6" s="78">
        <v>382.61833955043556</v>
      </c>
      <c r="V6" s="78">
        <v>358.68598226160674</v>
      </c>
      <c r="W6" s="78">
        <v>390.29864783739407</v>
      </c>
      <c r="X6" s="78">
        <v>335.44285197052818</v>
      </c>
      <c r="Y6" s="78">
        <v>361.45688610236851</v>
      </c>
      <c r="Z6" s="78">
        <v>308.81997010023883</v>
      </c>
      <c r="AA6" s="78">
        <v>189.80040962954342</v>
      </c>
      <c r="AB6" s="78">
        <v>2292.5970999557398</v>
      </c>
      <c r="AC6" s="79">
        <v>13234.36518332627</v>
      </c>
    </row>
    <row r="7" spans="1:29" ht="12.75" customHeight="1">
      <c r="A7" s="198"/>
      <c r="B7" s="199"/>
      <c r="C7" s="203"/>
      <c r="D7" s="80" t="s">
        <v>68</v>
      </c>
      <c r="E7" s="81">
        <v>104.38908804599298</v>
      </c>
      <c r="F7" s="81">
        <v>39.962033273103998</v>
      </c>
      <c r="G7" s="81">
        <v>80.672348479451998</v>
      </c>
      <c r="H7" s="81">
        <v>151.11988334487893</v>
      </c>
      <c r="I7" s="81">
        <v>138.34724415347497</v>
      </c>
      <c r="J7" s="81">
        <v>11.998107498598744</v>
      </c>
      <c r="K7" s="81">
        <v>12.357681782012135</v>
      </c>
      <c r="L7" s="81">
        <v>13.198508734696542</v>
      </c>
      <c r="M7" s="81">
        <v>14.508105809901487</v>
      </c>
      <c r="N7" s="81">
        <v>13.599910350755087</v>
      </c>
      <c r="O7" s="81">
        <v>15.508875395077427</v>
      </c>
      <c r="P7" s="81">
        <v>14.539892941574935</v>
      </c>
      <c r="Q7" s="81">
        <v>11.58582534673144</v>
      </c>
      <c r="R7" s="81">
        <v>11.889157982398963</v>
      </c>
      <c r="S7" s="81">
        <v>11.679215658395234</v>
      </c>
      <c r="T7" s="81">
        <v>10.527765669826373</v>
      </c>
      <c r="U7" s="81">
        <v>9.6835715911885103</v>
      </c>
      <c r="V7" s="81">
        <v>9.9094446510011149</v>
      </c>
      <c r="W7" s="81">
        <v>9.4575848770019988</v>
      </c>
      <c r="X7" s="81">
        <v>6.893226926355001</v>
      </c>
      <c r="Y7" s="81">
        <v>9.9228127384830014</v>
      </c>
      <c r="Z7" s="81">
        <v>6.7948825625389997</v>
      </c>
      <c r="AA7" s="81">
        <v>2.9043090973200001</v>
      </c>
      <c r="AB7" s="81">
        <v>49.539658780828006</v>
      </c>
      <c r="AC7" s="82">
        <v>760.98913569158776</v>
      </c>
    </row>
    <row r="8" spans="1:29" ht="12.75" customHeight="1">
      <c r="A8" s="198"/>
      <c r="B8" s="199"/>
      <c r="C8" s="203"/>
      <c r="D8" s="83" t="s">
        <v>4</v>
      </c>
      <c r="E8" s="84">
        <v>26028.533123080357</v>
      </c>
      <c r="F8" s="84">
        <v>12978.930446746146</v>
      </c>
      <c r="G8" s="84">
        <v>34114.77225883177</v>
      </c>
      <c r="H8" s="84">
        <v>73324.890051544746</v>
      </c>
      <c r="I8" s="84">
        <v>74552.233729405489</v>
      </c>
      <c r="J8" s="84">
        <v>6972.3191852019118</v>
      </c>
      <c r="K8" s="84">
        <v>7072.1939717430487</v>
      </c>
      <c r="L8" s="84">
        <v>7554.0625069863281</v>
      </c>
      <c r="M8" s="84">
        <v>8444.147766634489</v>
      </c>
      <c r="N8" s="84">
        <v>8016.575370197238</v>
      </c>
      <c r="O8" s="84">
        <v>10084.522625054669</v>
      </c>
      <c r="P8" s="84">
        <v>9655.2569792070462</v>
      </c>
      <c r="Q8" s="84">
        <v>7719.7475436926479</v>
      </c>
      <c r="R8" s="84">
        <v>8024.8179868811903</v>
      </c>
      <c r="S8" s="84">
        <v>7902.6912426672234</v>
      </c>
      <c r="T8" s="84">
        <v>8365.7295488445416</v>
      </c>
      <c r="U8" s="84">
        <v>7706.7457217948859</v>
      </c>
      <c r="V8" s="84">
        <v>7937.0990896403673</v>
      </c>
      <c r="W8" s="84">
        <v>7821.1758832853247</v>
      </c>
      <c r="X8" s="84">
        <v>7262.3618449309943</v>
      </c>
      <c r="Y8" s="84">
        <v>7087.2257735056037</v>
      </c>
      <c r="Z8" s="84">
        <v>5918.3887445292403</v>
      </c>
      <c r="AA8" s="84">
        <v>3683.490114046936</v>
      </c>
      <c r="AB8" s="84">
        <v>10108.903351767844</v>
      </c>
      <c r="AC8" s="85">
        <v>368336.81486021989</v>
      </c>
    </row>
    <row r="9" spans="1:29" ht="12.75" customHeight="1">
      <c r="A9" s="198"/>
      <c r="B9" s="199"/>
      <c r="C9" s="203" t="s">
        <v>69</v>
      </c>
      <c r="D9" s="86" t="s">
        <v>66</v>
      </c>
      <c r="E9" s="87">
        <v>570.21129690056341</v>
      </c>
      <c r="F9" s="87">
        <v>572.76956800514336</v>
      </c>
      <c r="G9" s="87">
        <v>2236.7596959478788</v>
      </c>
      <c r="H9" s="87">
        <v>5812.7281385429487</v>
      </c>
      <c r="I9" s="87">
        <v>6827.6058983535249</v>
      </c>
      <c r="J9" s="87">
        <v>764.77080273533772</v>
      </c>
      <c r="K9" s="87">
        <v>737.00941790549678</v>
      </c>
      <c r="L9" s="87">
        <v>745.78682953290559</v>
      </c>
      <c r="M9" s="87">
        <v>841.05765450602314</v>
      </c>
      <c r="N9" s="87">
        <v>854.31843313704098</v>
      </c>
      <c r="O9" s="87">
        <v>1270.0594614476895</v>
      </c>
      <c r="P9" s="87">
        <v>1179.7980832283258</v>
      </c>
      <c r="Q9" s="87">
        <v>926.2543222996228</v>
      </c>
      <c r="R9" s="87">
        <v>946.46027431756602</v>
      </c>
      <c r="S9" s="87">
        <v>923.02656447633365</v>
      </c>
      <c r="T9" s="87">
        <v>1050.3642307666275</v>
      </c>
      <c r="U9" s="87">
        <v>918.75821014790597</v>
      </c>
      <c r="V9" s="87">
        <v>887.90870651513001</v>
      </c>
      <c r="W9" s="87">
        <v>936.10403483679488</v>
      </c>
      <c r="X9" s="87">
        <v>874.78653739993047</v>
      </c>
      <c r="Y9" s="87">
        <v>885.54000161364183</v>
      </c>
      <c r="Z9" s="87">
        <v>750.81353492711298</v>
      </c>
      <c r="AA9" s="87">
        <v>458.25480351618307</v>
      </c>
      <c r="AB9" s="87">
        <v>655.69949802720066</v>
      </c>
      <c r="AC9" s="88">
        <v>32626.845999086931</v>
      </c>
    </row>
    <row r="10" spans="1:29" ht="12.75" customHeight="1">
      <c r="A10" s="198"/>
      <c r="B10" s="199"/>
      <c r="C10" s="203"/>
      <c r="D10" s="77" t="s">
        <v>67</v>
      </c>
      <c r="E10" s="78">
        <v>106.93085323952255</v>
      </c>
      <c r="F10" s="78">
        <v>449.62584466400011</v>
      </c>
      <c r="G10" s="78">
        <v>4725.4015064393589</v>
      </c>
      <c r="H10" s="78">
        <v>18930.55069511653</v>
      </c>
      <c r="I10" s="78">
        <v>25731.526048314336</v>
      </c>
      <c r="J10" s="78">
        <v>3667.091743412389</v>
      </c>
      <c r="K10" s="78">
        <v>3260.8327617799387</v>
      </c>
      <c r="L10" s="78">
        <v>3144.0104047309396</v>
      </c>
      <c r="M10" s="78">
        <v>3303.6597940972506</v>
      </c>
      <c r="N10" s="78">
        <v>3735.4551882279329</v>
      </c>
      <c r="O10" s="78">
        <v>4907.9589134954931</v>
      </c>
      <c r="P10" s="78">
        <v>5082.4118032518018</v>
      </c>
      <c r="Q10" s="78">
        <v>4609.9706429082444</v>
      </c>
      <c r="R10" s="78">
        <v>4095.6404725375578</v>
      </c>
      <c r="S10" s="78">
        <v>4214.7448637132838</v>
      </c>
      <c r="T10" s="78">
        <v>4393.5341983138942</v>
      </c>
      <c r="U10" s="78">
        <v>4455.9500540342178</v>
      </c>
      <c r="V10" s="78">
        <v>4511.0750467307007</v>
      </c>
      <c r="W10" s="78">
        <v>4096.9751416952195</v>
      </c>
      <c r="X10" s="78">
        <v>4150.7728653700933</v>
      </c>
      <c r="Y10" s="78">
        <v>3931.1894420954909</v>
      </c>
      <c r="Z10" s="78">
        <v>3808.052237291171</v>
      </c>
      <c r="AA10" s="78">
        <v>2039.7435876857194</v>
      </c>
      <c r="AB10" s="78">
        <v>9731.966713767044</v>
      </c>
      <c r="AC10" s="79">
        <v>131085.07082291218</v>
      </c>
    </row>
    <row r="11" spans="1:29" ht="12.75" customHeight="1">
      <c r="A11" s="198"/>
      <c r="B11" s="199"/>
      <c r="C11" s="203"/>
      <c r="D11" s="80" t="s">
        <v>68</v>
      </c>
      <c r="E11" s="81">
        <v>14.297382548711999</v>
      </c>
      <c r="F11" s="81">
        <v>22.111744598803998</v>
      </c>
      <c r="G11" s="81">
        <v>93.63480338025299</v>
      </c>
      <c r="H11" s="81">
        <v>218.82779616181497</v>
      </c>
      <c r="I11" s="81">
        <v>285.06181568229198</v>
      </c>
      <c r="J11" s="81">
        <v>23.836871993575674</v>
      </c>
      <c r="K11" s="81">
        <v>21.446984581159903</v>
      </c>
      <c r="L11" s="81">
        <v>20.755472375367702</v>
      </c>
      <c r="M11" s="81">
        <v>22.358680386891447</v>
      </c>
      <c r="N11" s="81">
        <v>24.269168270712257</v>
      </c>
      <c r="O11" s="81">
        <v>23.46421942712194</v>
      </c>
      <c r="P11" s="81">
        <v>23.408061810014946</v>
      </c>
      <c r="Q11" s="81">
        <v>20.274208041819492</v>
      </c>
      <c r="R11" s="81">
        <v>19.005942038058794</v>
      </c>
      <c r="S11" s="81">
        <v>18.951172643691827</v>
      </c>
      <c r="T11" s="81">
        <v>18.000198489987159</v>
      </c>
      <c r="U11" s="81">
        <v>17.587520027344365</v>
      </c>
      <c r="V11" s="81">
        <v>17.205124214637472</v>
      </c>
      <c r="W11" s="81">
        <v>13.684994843142002</v>
      </c>
      <c r="X11" s="81">
        <v>10.680988734652001</v>
      </c>
      <c r="Y11" s="81">
        <v>10.795042250852999</v>
      </c>
      <c r="Z11" s="81">
        <v>8.7151862975960004</v>
      </c>
      <c r="AA11" s="81">
        <v>7.4891763276790009</v>
      </c>
      <c r="AB11" s="81">
        <v>49.462870894034019</v>
      </c>
      <c r="AC11" s="82">
        <v>1005.3254260202149</v>
      </c>
    </row>
    <row r="12" spans="1:29" ht="12.75" customHeight="1">
      <c r="A12" s="198"/>
      <c r="B12" s="199"/>
      <c r="C12" s="203"/>
      <c r="D12" s="83" t="s">
        <v>4</v>
      </c>
      <c r="E12" s="84">
        <v>691.43953268879773</v>
      </c>
      <c r="F12" s="84">
        <v>1044.5071572679476</v>
      </c>
      <c r="G12" s="84">
        <v>7055.79600576749</v>
      </c>
      <c r="H12" s="84">
        <v>24962.106629821279</v>
      </c>
      <c r="I12" s="84">
        <v>32844.193762350151</v>
      </c>
      <c r="J12" s="84">
        <v>4455.6994181413038</v>
      </c>
      <c r="K12" s="84">
        <v>4019.2891642665959</v>
      </c>
      <c r="L12" s="84">
        <v>3910.5527066392128</v>
      </c>
      <c r="M12" s="84">
        <v>4167.0761289901639</v>
      </c>
      <c r="N12" s="84">
        <v>4614.0427896356841</v>
      </c>
      <c r="O12" s="84">
        <v>6201.4825943703063</v>
      </c>
      <c r="P12" s="84">
        <v>6285.6179482901407</v>
      </c>
      <c r="Q12" s="84">
        <v>5556.4991732496874</v>
      </c>
      <c r="R12" s="84">
        <v>5061.1066888931846</v>
      </c>
      <c r="S12" s="84">
        <v>5156.7226008333118</v>
      </c>
      <c r="T12" s="84">
        <v>5461.8986275705092</v>
      </c>
      <c r="U12" s="84">
        <v>5392.2957842094665</v>
      </c>
      <c r="V12" s="84">
        <v>5416.1888774604677</v>
      </c>
      <c r="W12" s="84">
        <v>5046.7641713751555</v>
      </c>
      <c r="X12" s="84">
        <v>5036.2403915046762</v>
      </c>
      <c r="Y12" s="84">
        <v>4827.5244859599861</v>
      </c>
      <c r="Z12" s="84">
        <v>4567.5809585158804</v>
      </c>
      <c r="AA12" s="84">
        <v>2505.4875675295816</v>
      </c>
      <c r="AB12" s="84">
        <v>10437.12908268828</v>
      </c>
      <c r="AC12" s="85">
        <v>164717.24224801923</v>
      </c>
    </row>
    <row r="13" spans="1:29" ht="12.75" customHeight="1">
      <c r="A13" s="200"/>
      <c r="B13" s="201"/>
      <c r="C13" s="203" t="s">
        <v>64</v>
      </c>
      <c r="D13" s="203"/>
      <c r="E13" s="84">
        <v>26719.972655769161</v>
      </c>
      <c r="F13" s="84">
        <v>14023.4376040141</v>
      </c>
      <c r="G13" s="84">
        <v>41170.568264599249</v>
      </c>
      <c r="H13" s="84">
        <v>98286.996681366028</v>
      </c>
      <c r="I13" s="84">
        <v>107396.42749175569</v>
      </c>
      <c r="J13" s="84">
        <v>11428.018603343215</v>
      </c>
      <c r="K13" s="84">
        <v>11091.483136009643</v>
      </c>
      <c r="L13" s="84">
        <v>11464.615213625544</v>
      </c>
      <c r="M13" s="84">
        <v>12611.223895624649</v>
      </c>
      <c r="N13" s="84">
        <v>12630.618159832922</v>
      </c>
      <c r="O13" s="84">
        <v>16286.005219424967</v>
      </c>
      <c r="P13" s="84">
        <v>15940.874927497187</v>
      </c>
      <c r="Q13" s="84">
        <v>13276.246716942336</v>
      </c>
      <c r="R13" s="84">
        <v>13085.924675774371</v>
      </c>
      <c r="S13" s="84">
        <v>13059.41384350053</v>
      </c>
      <c r="T13" s="84">
        <v>13827.628176415055</v>
      </c>
      <c r="U13" s="84">
        <v>13099.041506004356</v>
      </c>
      <c r="V13" s="84">
        <v>13353.287967100841</v>
      </c>
      <c r="W13" s="84">
        <v>12867.940054660483</v>
      </c>
      <c r="X13" s="84">
        <v>12298.60223643567</v>
      </c>
      <c r="Y13" s="84">
        <v>11914.750259465587</v>
      </c>
      <c r="Z13" s="84">
        <v>10485.969703045121</v>
      </c>
      <c r="AA13" s="84">
        <v>6188.9776815765172</v>
      </c>
      <c r="AB13" s="84">
        <v>20546.032434456116</v>
      </c>
      <c r="AC13" s="85">
        <v>533054.05710823915</v>
      </c>
    </row>
    <row r="14" spans="1:29" ht="12.75" customHeight="1">
      <c r="A14" s="204" t="s">
        <v>15</v>
      </c>
      <c r="B14" s="205"/>
      <c r="C14" s="203" t="s">
        <v>65</v>
      </c>
      <c r="D14" s="86" t="s">
        <v>66</v>
      </c>
      <c r="E14" s="87">
        <v>361.7722350256517</v>
      </c>
      <c r="F14" s="87">
        <v>406.02416485901392</v>
      </c>
      <c r="G14" s="87">
        <v>1299.5798170390528</v>
      </c>
      <c r="H14" s="87">
        <v>3876.3831927641004</v>
      </c>
      <c r="I14" s="87">
        <v>4028.3043647606446</v>
      </c>
      <c r="J14" s="87">
        <v>367.95823602654735</v>
      </c>
      <c r="K14" s="87">
        <v>380.70014811049896</v>
      </c>
      <c r="L14" s="87">
        <v>431.55639311689453</v>
      </c>
      <c r="M14" s="87">
        <v>461.90499275221413</v>
      </c>
      <c r="N14" s="87">
        <v>416.52626750268212</v>
      </c>
      <c r="O14" s="87">
        <v>535.9489685489375</v>
      </c>
      <c r="P14" s="87">
        <v>462.34931597381478</v>
      </c>
      <c r="Q14" s="87">
        <v>350.7559435587757</v>
      </c>
      <c r="R14" s="87">
        <v>371.04352735028056</v>
      </c>
      <c r="S14" s="87">
        <v>354.07565090509763</v>
      </c>
      <c r="T14" s="87">
        <v>392.41714875342689</v>
      </c>
      <c r="U14" s="87">
        <v>340.35068190445071</v>
      </c>
      <c r="V14" s="87">
        <v>331.42688866392899</v>
      </c>
      <c r="W14" s="87">
        <v>339.68662480035681</v>
      </c>
      <c r="X14" s="87">
        <v>279.67491027766926</v>
      </c>
      <c r="Y14" s="87">
        <v>312.67324640578488</v>
      </c>
      <c r="Z14" s="87">
        <v>238.94965023346288</v>
      </c>
      <c r="AA14" s="87">
        <v>134.72975995178987</v>
      </c>
      <c r="AB14" s="87">
        <v>373.93235036720654</v>
      </c>
      <c r="AC14" s="88">
        <v>16848.724479652286</v>
      </c>
    </row>
    <row r="15" spans="1:29" ht="12.75" customHeight="1">
      <c r="A15" s="198"/>
      <c r="B15" s="199"/>
      <c r="C15" s="203"/>
      <c r="D15" s="77" t="s">
        <v>67</v>
      </c>
      <c r="E15" s="78">
        <v>7.1393261827445533</v>
      </c>
      <c r="F15" s="78">
        <v>12.186353067123989</v>
      </c>
      <c r="G15" s="78">
        <v>46.006045405219957</v>
      </c>
      <c r="H15" s="78">
        <v>170.91750062201223</v>
      </c>
      <c r="I15" s="78">
        <v>334.99779584962681</v>
      </c>
      <c r="J15" s="78">
        <v>41.208197740002511</v>
      </c>
      <c r="K15" s="78">
        <v>40.95107545905168</v>
      </c>
      <c r="L15" s="78">
        <v>42.494882557703349</v>
      </c>
      <c r="M15" s="78">
        <v>40.904393707085532</v>
      </c>
      <c r="N15" s="78">
        <v>39.960725299764299</v>
      </c>
      <c r="O15" s="78">
        <v>51.44583024889306</v>
      </c>
      <c r="P15" s="78">
        <v>52.671953422398701</v>
      </c>
      <c r="Q15" s="78">
        <v>45.595455993132546</v>
      </c>
      <c r="R15" s="78">
        <v>35.418619726604156</v>
      </c>
      <c r="S15" s="78">
        <v>35.917158520634906</v>
      </c>
      <c r="T15" s="78">
        <v>49.08073935224585</v>
      </c>
      <c r="U15" s="78">
        <v>52.628922716746025</v>
      </c>
      <c r="V15" s="78">
        <v>52.574226581027801</v>
      </c>
      <c r="W15" s="78">
        <v>48.157283814128988</v>
      </c>
      <c r="X15" s="78">
        <v>43.063139636269632</v>
      </c>
      <c r="Y15" s="78">
        <v>46.594185431323496</v>
      </c>
      <c r="Z15" s="78">
        <v>36.439553291604973</v>
      </c>
      <c r="AA15" s="78">
        <v>22.617720460337388</v>
      </c>
      <c r="AB15" s="78">
        <v>236.54448072105987</v>
      </c>
      <c r="AC15" s="79">
        <v>1585.5155658067424</v>
      </c>
    </row>
    <row r="16" spans="1:29" ht="12.75" customHeight="1">
      <c r="A16" s="198"/>
      <c r="B16" s="199"/>
      <c r="C16" s="203"/>
      <c r="D16" s="80" t="s">
        <v>68</v>
      </c>
      <c r="E16" s="81">
        <v>2.8991490746259996</v>
      </c>
      <c r="F16" s="81">
        <v>3.2853903117790004</v>
      </c>
      <c r="G16" s="81">
        <v>8.6290159558549977</v>
      </c>
      <c r="H16" s="81">
        <v>20.133928329570999</v>
      </c>
      <c r="I16" s="81">
        <v>21.497833776962</v>
      </c>
      <c r="J16" s="81">
        <v>1.9404154636264119</v>
      </c>
      <c r="K16" s="81">
        <v>1.9977482891606337</v>
      </c>
      <c r="L16" s="81">
        <v>2.2569605990382597</v>
      </c>
      <c r="M16" s="81">
        <v>2.380124253099825</v>
      </c>
      <c r="N16" s="81">
        <v>2.1573844012688719</v>
      </c>
      <c r="O16" s="81">
        <v>3.1438548806559696</v>
      </c>
      <c r="P16" s="81">
        <v>2.7681384120355701</v>
      </c>
      <c r="Q16" s="81">
        <v>2.1464966142364874</v>
      </c>
      <c r="R16" s="81">
        <v>2.1803985450413412</v>
      </c>
      <c r="S16" s="81">
        <v>2.0819163655256321</v>
      </c>
      <c r="T16" s="81">
        <v>1.2382003529541041</v>
      </c>
      <c r="U16" s="81">
        <v>1.1313516360095481</v>
      </c>
      <c r="V16" s="81">
        <v>1.1025463263503474</v>
      </c>
      <c r="W16" s="81">
        <v>0.34846645974599999</v>
      </c>
      <c r="X16" s="81">
        <v>0.67732472728499993</v>
      </c>
      <c r="Y16" s="81">
        <v>1.729613564918</v>
      </c>
      <c r="Z16" s="81">
        <v>0.36499419157700003</v>
      </c>
      <c r="AA16" s="81">
        <v>0</v>
      </c>
      <c r="AB16" s="81">
        <v>5.1029763247169981</v>
      </c>
      <c r="AC16" s="82">
        <v>91.19422885603899</v>
      </c>
    </row>
    <row r="17" spans="1:29" ht="12.75" customHeight="1">
      <c r="A17" s="198"/>
      <c r="B17" s="199"/>
      <c r="C17" s="203"/>
      <c r="D17" s="83" t="s">
        <v>4</v>
      </c>
      <c r="E17" s="84">
        <v>371.81071028302227</v>
      </c>
      <c r="F17" s="84">
        <v>421.49590823791686</v>
      </c>
      <c r="G17" s="84">
        <v>1354.2148784001276</v>
      </c>
      <c r="H17" s="84">
        <v>4067.4346217156844</v>
      </c>
      <c r="I17" s="84">
        <v>4384.7999943872337</v>
      </c>
      <c r="J17" s="84">
        <v>411.10684923017624</v>
      </c>
      <c r="K17" s="84">
        <v>423.64897185871126</v>
      </c>
      <c r="L17" s="84">
        <v>476.30823627363623</v>
      </c>
      <c r="M17" s="84">
        <v>505.18951071239945</v>
      </c>
      <c r="N17" s="84">
        <v>458.64437720371529</v>
      </c>
      <c r="O17" s="84">
        <v>590.53865367848653</v>
      </c>
      <c r="P17" s="84">
        <v>517.78940780824894</v>
      </c>
      <c r="Q17" s="84">
        <v>398.4978961661447</v>
      </c>
      <c r="R17" s="84">
        <v>408.6425456219261</v>
      </c>
      <c r="S17" s="84">
        <v>392.07472579125817</v>
      </c>
      <c r="T17" s="84">
        <v>442.7360884586268</v>
      </c>
      <c r="U17" s="84">
        <v>394.11095625720628</v>
      </c>
      <c r="V17" s="84">
        <v>385.1036615713071</v>
      </c>
      <c r="W17" s="84">
        <v>388.19237507423179</v>
      </c>
      <c r="X17" s="84">
        <v>323.41537464122388</v>
      </c>
      <c r="Y17" s="84">
        <v>360.99704540202634</v>
      </c>
      <c r="Z17" s="84">
        <v>275.75419771664485</v>
      </c>
      <c r="AA17" s="84">
        <v>157.34748041212725</v>
      </c>
      <c r="AB17" s="84">
        <v>615.57980741298331</v>
      </c>
      <c r="AC17" s="85">
        <v>18525.434274315066</v>
      </c>
    </row>
    <row r="18" spans="1:29" ht="12.75" customHeight="1">
      <c r="A18" s="198"/>
      <c r="B18" s="199"/>
      <c r="C18" s="203" t="s">
        <v>69</v>
      </c>
      <c r="D18" s="86" t="s">
        <v>66</v>
      </c>
      <c r="E18" s="87">
        <v>6.8336034413029312</v>
      </c>
      <c r="F18" s="87">
        <v>9.9900667267401584</v>
      </c>
      <c r="G18" s="87">
        <v>54.347284601602951</v>
      </c>
      <c r="H18" s="87">
        <v>151.37631535746092</v>
      </c>
      <c r="I18" s="87">
        <v>115.51114129417911</v>
      </c>
      <c r="J18" s="87">
        <v>11.695670759328392</v>
      </c>
      <c r="K18" s="87">
        <v>11.421732883977048</v>
      </c>
      <c r="L18" s="87">
        <v>11.547816644929069</v>
      </c>
      <c r="M18" s="87">
        <v>13.589837417091607</v>
      </c>
      <c r="N18" s="87">
        <v>12.781592969563629</v>
      </c>
      <c r="O18" s="87">
        <v>22.189738237662137</v>
      </c>
      <c r="P18" s="87">
        <v>18.698901904098001</v>
      </c>
      <c r="Q18" s="87">
        <v>14.15774271453197</v>
      </c>
      <c r="R18" s="87">
        <v>15.17456950912071</v>
      </c>
      <c r="S18" s="87">
        <v>14.696952637786055</v>
      </c>
      <c r="T18" s="87">
        <v>12.54729745557573</v>
      </c>
      <c r="U18" s="87">
        <v>10.886089563812808</v>
      </c>
      <c r="V18" s="87">
        <v>10.87794614398625</v>
      </c>
      <c r="W18" s="87">
        <v>11.358443982351629</v>
      </c>
      <c r="X18" s="87">
        <v>17.779169355083951</v>
      </c>
      <c r="Y18" s="87">
        <v>12.538804225809665</v>
      </c>
      <c r="Z18" s="87">
        <v>10.255969340727312</v>
      </c>
      <c r="AA18" s="87">
        <v>6.1820104008876315</v>
      </c>
      <c r="AB18" s="87">
        <v>6.9644678924759997</v>
      </c>
      <c r="AC18" s="88">
        <v>583.4031654600858</v>
      </c>
    </row>
    <row r="19" spans="1:29" ht="12.75" customHeight="1">
      <c r="A19" s="198"/>
      <c r="B19" s="199"/>
      <c r="C19" s="203"/>
      <c r="D19" s="77" t="s">
        <v>67</v>
      </c>
      <c r="E19" s="78">
        <v>1.6285076547577257</v>
      </c>
      <c r="F19" s="78">
        <v>9.0190376394212688</v>
      </c>
      <c r="G19" s="78">
        <v>86.14505781243011</v>
      </c>
      <c r="H19" s="78">
        <v>648.46110320534865</v>
      </c>
      <c r="I19" s="78">
        <v>1127.2700691234627</v>
      </c>
      <c r="J19" s="78">
        <v>168.13556609466366</v>
      </c>
      <c r="K19" s="78">
        <v>130.2440762565158</v>
      </c>
      <c r="L19" s="78">
        <v>112.21086693651961</v>
      </c>
      <c r="M19" s="78">
        <v>138.53763157191818</v>
      </c>
      <c r="N19" s="78">
        <v>157.10666795871975</v>
      </c>
      <c r="O19" s="78">
        <v>178.13905488872248</v>
      </c>
      <c r="P19" s="78">
        <v>197.12725244955547</v>
      </c>
      <c r="Q19" s="78">
        <v>169.33949103923172</v>
      </c>
      <c r="R19" s="78">
        <v>147.02850037418591</v>
      </c>
      <c r="S19" s="78">
        <v>157.18255816015196</v>
      </c>
      <c r="T19" s="78">
        <v>155.63936391924335</v>
      </c>
      <c r="U19" s="78">
        <v>159.35361791471152</v>
      </c>
      <c r="V19" s="78">
        <v>163.9823111252054</v>
      </c>
      <c r="W19" s="78">
        <v>149.87390747769774</v>
      </c>
      <c r="X19" s="78">
        <v>159.46987369090647</v>
      </c>
      <c r="Y19" s="78">
        <v>122.98667897631456</v>
      </c>
      <c r="Z19" s="78">
        <v>152.97387029406158</v>
      </c>
      <c r="AA19" s="78">
        <v>73.109481360005489</v>
      </c>
      <c r="AB19" s="78">
        <v>248.03139686725413</v>
      </c>
      <c r="AC19" s="79">
        <v>4812.9959427910062</v>
      </c>
    </row>
    <row r="20" spans="1:29" ht="12.75" customHeight="1">
      <c r="A20" s="198"/>
      <c r="B20" s="199"/>
      <c r="C20" s="203"/>
      <c r="D20" s="80" t="s">
        <v>68</v>
      </c>
      <c r="E20" s="81">
        <v>0.36555723356199998</v>
      </c>
      <c r="F20" s="81">
        <v>0.75219431119699998</v>
      </c>
      <c r="G20" s="81">
        <v>2.376964122915</v>
      </c>
      <c r="H20" s="81">
        <v>4.809151128512001</v>
      </c>
      <c r="I20" s="81">
        <v>5.8162063673620015</v>
      </c>
      <c r="J20" s="81">
        <v>1.197547095728245</v>
      </c>
      <c r="K20" s="81">
        <v>1.0270625562479891</v>
      </c>
      <c r="L20" s="81">
        <v>0.90692966120896767</v>
      </c>
      <c r="M20" s="81">
        <v>1.142107519217507</v>
      </c>
      <c r="N20" s="81">
        <v>1.198512753763292</v>
      </c>
      <c r="O20" s="81">
        <v>0.60247739970386671</v>
      </c>
      <c r="P20" s="81">
        <v>0.6354429957295793</v>
      </c>
      <c r="Q20" s="81">
        <v>0.53782858521894139</v>
      </c>
      <c r="R20" s="81">
        <v>0.46142181218554518</v>
      </c>
      <c r="S20" s="81">
        <v>0.476203690638067</v>
      </c>
      <c r="T20" s="81">
        <v>0.56152123018978006</v>
      </c>
      <c r="U20" s="81">
        <v>0.5750156851085958</v>
      </c>
      <c r="V20" s="81">
        <v>0.57461237405762411</v>
      </c>
      <c r="W20" s="81">
        <v>0</v>
      </c>
      <c r="X20" s="81">
        <v>0.32805604184999998</v>
      </c>
      <c r="Y20" s="81">
        <v>0.19361934812000001</v>
      </c>
      <c r="Z20" s="81">
        <v>0.34423634024499999</v>
      </c>
      <c r="AA20" s="81">
        <v>4.6758977650000005E-2</v>
      </c>
      <c r="AB20" s="81">
        <v>1.340696352952</v>
      </c>
      <c r="AC20" s="82">
        <v>26.270123583363002</v>
      </c>
    </row>
    <row r="21" spans="1:29" ht="12.75" customHeight="1">
      <c r="A21" s="198"/>
      <c r="B21" s="199"/>
      <c r="C21" s="203"/>
      <c r="D21" s="83" t="s">
        <v>4</v>
      </c>
      <c r="E21" s="84">
        <v>8.8276683296226572</v>
      </c>
      <c r="F21" s="84">
        <v>19.761298677358425</v>
      </c>
      <c r="G21" s="84">
        <v>142.86930653694802</v>
      </c>
      <c r="H21" s="84">
        <v>804.64656969132159</v>
      </c>
      <c r="I21" s="84">
        <v>1248.5974167850038</v>
      </c>
      <c r="J21" s="84">
        <v>181.02878394972026</v>
      </c>
      <c r="K21" s="84">
        <v>142.69287169674087</v>
      </c>
      <c r="L21" s="84">
        <v>124.66561324265764</v>
      </c>
      <c r="M21" s="84">
        <v>153.26957650822732</v>
      </c>
      <c r="N21" s="84">
        <v>171.08677368204667</v>
      </c>
      <c r="O21" s="84">
        <v>200.9312705260885</v>
      </c>
      <c r="P21" s="84">
        <v>216.46159734938303</v>
      </c>
      <c r="Q21" s="84">
        <v>184.03506233898264</v>
      </c>
      <c r="R21" s="84">
        <v>162.66449169549219</v>
      </c>
      <c r="S21" s="84">
        <v>172.35571448857607</v>
      </c>
      <c r="T21" s="84">
        <v>168.74818260500888</v>
      </c>
      <c r="U21" s="84">
        <v>170.81472316363292</v>
      </c>
      <c r="V21" s="84">
        <v>175.43486964324927</v>
      </c>
      <c r="W21" s="84">
        <v>161.23235146004936</v>
      </c>
      <c r="X21" s="84">
        <v>177.57709908784042</v>
      </c>
      <c r="Y21" s="84">
        <v>135.7191025502442</v>
      </c>
      <c r="Z21" s="84">
        <v>163.57407597503391</v>
      </c>
      <c r="AA21" s="84">
        <v>79.338250738543124</v>
      </c>
      <c r="AB21" s="84">
        <v>256.33656111268215</v>
      </c>
      <c r="AC21" s="85">
        <v>5422.6692318344531</v>
      </c>
    </row>
    <row r="22" spans="1:29" ht="12.75" customHeight="1">
      <c r="A22" s="200"/>
      <c r="B22" s="201"/>
      <c r="C22" s="203" t="s">
        <v>64</v>
      </c>
      <c r="D22" s="203"/>
      <c r="E22" s="84">
        <v>380.63837861264494</v>
      </c>
      <c r="F22" s="84">
        <v>441.25720691527528</v>
      </c>
      <c r="G22" s="84">
        <v>1497.0841849370756</v>
      </c>
      <c r="H22" s="84">
        <v>4872.0811914070055</v>
      </c>
      <c r="I22" s="84">
        <v>5633.3974111722373</v>
      </c>
      <c r="J22" s="84">
        <v>592.13563317989656</v>
      </c>
      <c r="K22" s="84">
        <v>566.3418435554521</v>
      </c>
      <c r="L22" s="84">
        <v>600.97384951629385</v>
      </c>
      <c r="M22" s="84">
        <v>658.45908722062666</v>
      </c>
      <c r="N22" s="84">
        <v>629.73115088576196</v>
      </c>
      <c r="O22" s="84">
        <v>791.46992420457502</v>
      </c>
      <c r="P22" s="84">
        <v>734.25100515763199</v>
      </c>
      <c r="Q22" s="84">
        <v>582.53295850512734</v>
      </c>
      <c r="R22" s="84">
        <v>571.30703731741835</v>
      </c>
      <c r="S22" s="84">
        <v>564.43044027983422</v>
      </c>
      <c r="T22" s="84">
        <v>611.48427106363567</v>
      </c>
      <c r="U22" s="84">
        <v>564.92567942083929</v>
      </c>
      <c r="V22" s="84">
        <v>560.53853121455643</v>
      </c>
      <c r="W22" s="84">
        <v>549.42472653428115</v>
      </c>
      <c r="X22" s="84">
        <v>500.99247372906433</v>
      </c>
      <c r="Y22" s="84">
        <v>496.7161479522706</v>
      </c>
      <c r="Z22" s="84">
        <v>439.32827369167882</v>
      </c>
      <c r="AA22" s="84">
        <v>236.68573115067039</v>
      </c>
      <c r="AB22" s="84">
        <v>871.91636852566546</v>
      </c>
      <c r="AC22" s="85">
        <v>23948.103506149517</v>
      </c>
    </row>
    <row r="23" spans="1:29" ht="12.75" customHeight="1">
      <c r="A23" s="204" t="s">
        <v>5</v>
      </c>
      <c r="B23" s="205"/>
      <c r="C23" s="203" t="s">
        <v>65</v>
      </c>
      <c r="D23" s="86" t="s">
        <v>66</v>
      </c>
      <c r="E23" s="87">
        <v>2665.2163322424667</v>
      </c>
      <c r="F23" s="87">
        <v>1425.850890120566</v>
      </c>
      <c r="G23" s="87">
        <v>3783.4612667894189</v>
      </c>
      <c r="H23" s="87">
        <v>8269.1899679536928</v>
      </c>
      <c r="I23" s="87">
        <v>7303.4592336307869</v>
      </c>
      <c r="J23" s="87">
        <v>681.86561342418941</v>
      </c>
      <c r="K23" s="87">
        <v>728.2771873664459</v>
      </c>
      <c r="L23" s="87">
        <v>786.76229777959873</v>
      </c>
      <c r="M23" s="87">
        <v>855.07065514341184</v>
      </c>
      <c r="N23" s="87">
        <v>787.48899495186436</v>
      </c>
      <c r="O23" s="87">
        <v>1036.6289881222933</v>
      </c>
      <c r="P23" s="87">
        <v>939.65070997059217</v>
      </c>
      <c r="Q23" s="87">
        <v>735.59428247768108</v>
      </c>
      <c r="R23" s="87">
        <v>786.69760798608502</v>
      </c>
      <c r="S23" s="87">
        <v>752.65171312207895</v>
      </c>
      <c r="T23" s="87">
        <v>787.69307910395673</v>
      </c>
      <c r="U23" s="87">
        <v>711.93289090629207</v>
      </c>
      <c r="V23" s="87">
        <v>681.76908241041008</v>
      </c>
      <c r="W23" s="87">
        <v>682.18771353042325</v>
      </c>
      <c r="X23" s="87">
        <v>591.78949395631855</v>
      </c>
      <c r="Y23" s="87">
        <v>574.36893734854175</v>
      </c>
      <c r="Z23" s="87">
        <v>470.0348519788397</v>
      </c>
      <c r="AA23" s="87">
        <v>300.85991037136415</v>
      </c>
      <c r="AB23" s="87">
        <v>561.27387662153706</v>
      </c>
      <c r="AC23" s="88">
        <v>36899.77557730885</v>
      </c>
    </row>
    <row r="24" spans="1:29" ht="12.75" customHeight="1">
      <c r="A24" s="198"/>
      <c r="B24" s="199"/>
      <c r="C24" s="203"/>
      <c r="D24" s="77" t="s">
        <v>67</v>
      </c>
      <c r="E24" s="78">
        <v>6.0706996751874636</v>
      </c>
      <c r="F24" s="78">
        <v>10.491639720789156</v>
      </c>
      <c r="G24" s="78">
        <v>34.943819235039392</v>
      </c>
      <c r="H24" s="78">
        <v>129.39342732823144</v>
      </c>
      <c r="I24" s="78">
        <v>246.17307002354988</v>
      </c>
      <c r="J24" s="78">
        <v>39.433561996006162</v>
      </c>
      <c r="K24" s="78">
        <v>35.93031532419873</v>
      </c>
      <c r="L24" s="78">
        <v>38.133953260260341</v>
      </c>
      <c r="M24" s="78">
        <v>39.552255205995351</v>
      </c>
      <c r="N24" s="78">
        <v>37.481032822688711</v>
      </c>
      <c r="O24" s="78">
        <v>58.650563213605615</v>
      </c>
      <c r="P24" s="78">
        <v>57.472088994618183</v>
      </c>
      <c r="Q24" s="78">
        <v>48.650547434509114</v>
      </c>
      <c r="R24" s="78">
        <v>36.478885171240101</v>
      </c>
      <c r="S24" s="78">
        <v>31.455335841366612</v>
      </c>
      <c r="T24" s="78">
        <v>55.647330661414813</v>
      </c>
      <c r="U24" s="78">
        <v>46.256247936348359</v>
      </c>
      <c r="V24" s="78">
        <v>38.754030133810012</v>
      </c>
      <c r="W24" s="78">
        <v>40.743908620489023</v>
      </c>
      <c r="X24" s="78">
        <v>34.721282699924991</v>
      </c>
      <c r="Y24" s="78">
        <v>43.879825715599097</v>
      </c>
      <c r="Z24" s="78">
        <v>33.455130936526594</v>
      </c>
      <c r="AA24" s="78">
        <v>19.292214891551865</v>
      </c>
      <c r="AB24" s="78">
        <v>108.71878631387364</v>
      </c>
      <c r="AC24" s="79">
        <v>1271.7799531568248</v>
      </c>
    </row>
    <row r="25" spans="1:29" ht="12.75" customHeight="1">
      <c r="A25" s="198"/>
      <c r="B25" s="199"/>
      <c r="C25" s="203"/>
      <c r="D25" s="80" t="s">
        <v>68</v>
      </c>
      <c r="E25" s="81">
        <v>10.247254850565001</v>
      </c>
      <c r="F25" s="81">
        <v>4.4971076922410003</v>
      </c>
      <c r="G25" s="81">
        <v>10.417562043727999</v>
      </c>
      <c r="H25" s="81">
        <v>19.743684403931002</v>
      </c>
      <c r="I25" s="81">
        <v>19.397889507035003</v>
      </c>
      <c r="J25" s="81">
        <v>1.3112963524605925</v>
      </c>
      <c r="K25" s="81">
        <v>1.4313929667796597</v>
      </c>
      <c r="L25" s="81">
        <v>1.5612985740621408</v>
      </c>
      <c r="M25" s="81">
        <v>1.6810086919650542</v>
      </c>
      <c r="N25" s="81">
        <v>1.5693310806805527</v>
      </c>
      <c r="O25" s="81">
        <v>2.9768047296939955</v>
      </c>
      <c r="P25" s="81">
        <v>2.6909621299359063</v>
      </c>
      <c r="Q25" s="81">
        <v>2.0948853324298131</v>
      </c>
      <c r="R25" s="81">
        <v>2.2147162405625496</v>
      </c>
      <c r="S25" s="81">
        <v>2.0969867767167365</v>
      </c>
      <c r="T25" s="81">
        <v>1.6769400234263201</v>
      </c>
      <c r="U25" s="81">
        <v>1.4922398950953006</v>
      </c>
      <c r="V25" s="81">
        <v>1.4115848650243792</v>
      </c>
      <c r="W25" s="81">
        <v>1.0055975213250001</v>
      </c>
      <c r="X25" s="81">
        <v>2.0125951919999999E-2</v>
      </c>
      <c r="Y25" s="81">
        <v>1.296719130721</v>
      </c>
      <c r="Z25" s="81">
        <v>0.93822567214499997</v>
      </c>
      <c r="AA25" s="81">
        <v>5.9533046720000003E-2</v>
      </c>
      <c r="AB25" s="81">
        <v>4.9016368847260008</v>
      </c>
      <c r="AC25" s="82">
        <v>96.734784363890014</v>
      </c>
    </row>
    <row r="26" spans="1:29" ht="12.75" customHeight="1">
      <c r="A26" s="198"/>
      <c r="B26" s="199"/>
      <c r="C26" s="203"/>
      <c r="D26" s="83" t="s">
        <v>4</v>
      </c>
      <c r="E26" s="84">
        <v>2681.5342867682193</v>
      </c>
      <c r="F26" s="84">
        <v>1440.839637533596</v>
      </c>
      <c r="G26" s="84">
        <v>3828.8226480681865</v>
      </c>
      <c r="H26" s="84">
        <v>8418.327079685856</v>
      </c>
      <c r="I26" s="84">
        <v>7569.0301931613731</v>
      </c>
      <c r="J26" s="84">
        <v>722.61047177265618</v>
      </c>
      <c r="K26" s="84">
        <v>765.6388956574242</v>
      </c>
      <c r="L26" s="84">
        <v>826.45754961392129</v>
      </c>
      <c r="M26" s="84">
        <v>896.3039190413723</v>
      </c>
      <c r="N26" s="84">
        <v>826.53935885523333</v>
      </c>
      <c r="O26" s="84">
        <v>1098.2563560655931</v>
      </c>
      <c r="P26" s="84">
        <v>999.81376109514633</v>
      </c>
      <c r="Q26" s="84">
        <v>786.33971524461992</v>
      </c>
      <c r="R26" s="84">
        <v>825.39120939788768</v>
      </c>
      <c r="S26" s="84">
        <v>786.20403574016234</v>
      </c>
      <c r="T26" s="84">
        <v>845.01734978879779</v>
      </c>
      <c r="U26" s="84">
        <v>759.68137873773571</v>
      </c>
      <c r="V26" s="84">
        <v>721.93469740924434</v>
      </c>
      <c r="W26" s="84">
        <v>723.93721967223723</v>
      </c>
      <c r="X26" s="84">
        <v>626.53090260816361</v>
      </c>
      <c r="Y26" s="84">
        <v>619.54548219486185</v>
      </c>
      <c r="Z26" s="84">
        <v>504.42820858751128</v>
      </c>
      <c r="AA26" s="84">
        <v>320.21165830963599</v>
      </c>
      <c r="AB26" s="84">
        <v>674.89429982013667</v>
      </c>
      <c r="AC26" s="85">
        <v>38268.290314829574</v>
      </c>
    </row>
    <row r="27" spans="1:29" ht="12.75" customHeight="1">
      <c r="A27" s="198"/>
      <c r="B27" s="199"/>
      <c r="C27" s="203" t="s">
        <v>69</v>
      </c>
      <c r="D27" s="86" t="s">
        <v>66</v>
      </c>
      <c r="E27" s="87">
        <v>15.060193812517916</v>
      </c>
      <c r="F27" s="87">
        <v>15.82011559277017</v>
      </c>
      <c r="G27" s="87">
        <v>72.911072316210038</v>
      </c>
      <c r="H27" s="87">
        <v>166.24173569431213</v>
      </c>
      <c r="I27" s="87">
        <v>191.97808341375935</v>
      </c>
      <c r="J27" s="87">
        <v>22.081270093268259</v>
      </c>
      <c r="K27" s="87">
        <v>23.03841101214093</v>
      </c>
      <c r="L27" s="87">
        <v>23.731244187257385</v>
      </c>
      <c r="M27" s="87">
        <v>26.65045884619655</v>
      </c>
      <c r="N27" s="87">
        <v>26.348229768631185</v>
      </c>
      <c r="O27" s="87">
        <v>30.017524918561378</v>
      </c>
      <c r="P27" s="87">
        <v>27.891723237413004</v>
      </c>
      <c r="Q27" s="87">
        <v>21.652659095762225</v>
      </c>
      <c r="R27" s="87">
        <v>23.547296954879219</v>
      </c>
      <c r="S27" s="87">
        <v>21.759578939186238</v>
      </c>
      <c r="T27" s="87">
        <v>29.065704612231961</v>
      </c>
      <c r="U27" s="87">
        <v>26.134373270427876</v>
      </c>
      <c r="V27" s="87">
        <v>24.624160927210966</v>
      </c>
      <c r="W27" s="87">
        <v>24.714100494103384</v>
      </c>
      <c r="X27" s="87">
        <v>25.597505022053131</v>
      </c>
      <c r="Y27" s="87">
        <v>27.467468620515916</v>
      </c>
      <c r="Z27" s="87">
        <v>16.725352476212208</v>
      </c>
      <c r="AA27" s="87">
        <v>12.833261092523852</v>
      </c>
      <c r="AB27" s="87">
        <v>7.275991149777</v>
      </c>
      <c r="AC27" s="88">
        <v>903.16751554792222</v>
      </c>
    </row>
    <row r="28" spans="1:29" ht="12.75" customHeight="1">
      <c r="A28" s="198"/>
      <c r="B28" s="199"/>
      <c r="C28" s="203"/>
      <c r="D28" s="77" t="s">
        <v>67</v>
      </c>
      <c r="E28" s="78">
        <v>4.9360587618218954</v>
      </c>
      <c r="F28" s="78">
        <v>12.099622306579182</v>
      </c>
      <c r="G28" s="78">
        <v>103.34809233320543</v>
      </c>
      <c r="H28" s="78">
        <v>719.46716355389094</v>
      </c>
      <c r="I28" s="78">
        <v>870.8367929542942</v>
      </c>
      <c r="J28" s="78">
        <v>158.71991434836843</v>
      </c>
      <c r="K28" s="78">
        <v>132.5255099533037</v>
      </c>
      <c r="L28" s="78">
        <v>111.62031788233341</v>
      </c>
      <c r="M28" s="78">
        <v>128.82276420779164</v>
      </c>
      <c r="N28" s="78">
        <v>161.37747137267104</v>
      </c>
      <c r="O28" s="78">
        <v>189.69292008945214</v>
      </c>
      <c r="P28" s="78">
        <v>202.25556150693177</v>
      </c>
      <c r="Q28" s="78">
        <v>194.16487829353875</v>
      </c>
      <c r="R28" s="78">
        <v>151.14583143831743</v>
      </c>
      <c r="S28" s="78">
        <v>154.07374928674679</v>
      </c>
      <c r="T28" s="78">
        <v>168.63761971837948</v>
      </c>
      <c r="U28" s="78">
        <v>181.45337714872721</v>
      </c>
      <c r="V28" s="78">
        <v>167.96479921117094</v>
      </c>
      <c r="W28" s="78">
        <v>161.87015151150186</v>
      </c>
      <c r="X28" s="78">
        <v>135.65124104073365</v>
      </c>
      <c r="Y28" s="78">
        <v>164.84931087198018</v>
      </c>
      <c r="Z28" s="78">
        <v>136.01513789716248</v>
      </c>
      <c r="AA28" s="78">
        <v>105.15391635869921</v>
      </c>
      <c r="AB28" s="78">
        <v>174.11191533011313</v>
      </c>
      <c r="AC28" s="79">
        <v>4690.7941173777144</v>
      </c>
    </row>
    <row r="29" spans="1:29" ht="12.75" customHeight="1">
      <c r="A29" s="198"/>
      <c r="B29" s="199"/>
      <c r="C29" s="203"/>
      <c r="D29" s="80" t="s">
        <v>68</v>
      </c>
      <c r="E29" s="81">
        <v>0.26774361312200001</v>
      </c>
      <c r="F29" s="81">
        <v>0.14879471821000001</v>
      </c>
      <c r="G29" s="81">
        <v>3.4419023466819998</v>
      </c>
      <c r="H29" s="81">
        <v>7.9690235983410007</v>
      </c>
      <c r="I29" s="81">
        <v>8.1222990407079987</v>
      </c>
      <c r="J29" s="81">
        <v>1.0438250793375206</v>
      </c>
      <c r="K29" s="81">
        <v>0.91276327471730401</v>
      </c>
      <c r="L29" s="81">
        <v>0.86700171952212979</v>
      </c>
      <c r="M29" s="81">
        <v>0.92521115243293506</v>
      </c>
      <c r="N29" s="81">
        <v>0.98067296030711049</v>
      </c>
      <c r="O29" s="81">
        <v>1.1341446489776335</v>
      </c>
      <c r="P29" s="81">
        <v>1.2596170753512221</v>
      </c>
      <c r="Q29" s="81">
        <v>1.1077177929292032</v>
      </c>
      <c r="R29" s="81">
        <v>0.97664282530365132</v>
      </c>
      <c r="S29" s="81">
        <v>0.96921954558528944</v>
      </c>
      <c r="T29" s="81">
        <v>2.4165130677208917</v>
      </c>
      <c r="U29" s="81">
        <v>2.3762876817788618</v>
      </c>
      <c r="V29" s="81">
        <v>2.2083503947422458</v>
      </c>
      <c r="W29" s="81">
        <v>0.74916185030600013</v>
      </c>
      <c r="X29" s="81">
        <v>8.8340414916000004E-2</v>
      </c>
      <c r="Y29" s="81">
        <v>0</v>
      </c>
      <c r="Z29" s="81">
        <v>0.91391725574999982</v>
      </c>
      <c r="AA29" s="81">
        <v>0.52988296960000003</v>
      </c>
      <c r="AB29" s="81">
        <v>1.1163580693740001</v>
      </c>
      <c r="AC29" s="82">
        <v>40.525391095714994</v>
      </c>
    </row>
    <row r="30" spans="1:29" ht="12.75" customHeight="1">
      <c r="A30" s="198"/>
      <c r="B30" s="199"/>
      <c r="C30" s="203"/>
      <c r="D30" s="83" t="s">
        <v>4</v>
      </c>
      <c r="E30" s="84">
        <v>20.26399618746181</v>
      </c>
      <c r="F30" s="84">
        <v>28.068532617559352</v>
      </c>
      <c r="G30" s="84">
        <v>179.70106699609744</v>
      </c>
      <c r="H30" s="84">
        <v>893.67792284654411</v>
      </c>
      <c r="I30" s="84">
        <v>1070.9371754087615</v>
      </c>
      <c r="J30" s="84">
        <v>181.8450095209742</v>
      </c>
      <c r="K30" s="84">
        <v>156.47668424016194</v>
      </c>
      <c r="L30" s="84">
        <v>136.21856378911292</v>
      </c>
      <c r="M30" s="84">
        <v>156.39843420642109</v>
      </c>
      <c r="N30" s="84">
        <v>188.70637410160933</v>
      </c>
      <c r="O30" s="84">
        <v>220.84458965699116</v>
      </c>
      <c r="P30" s="84">
        <v>231.40690181969597</v>
      </c>
      <c r="Q30" s="84">
        <v>216.92525518223016</v>
      </c>
      <c r="R30" s="84">
        <v>175.66977121850027</v>
      </c>
      <c r="S30" s="84">
        <v>176.80254777151828</v>
      </c>
      <c r="T30" s="84">
        <v>200.11983739833232</v>
      </c>
      <c r="U30" s="84">
        <v>209.96403810093398</v>
      </c>
      <c r="V30" s="84">
        <v>194.79731053312412</v>
      </c>
      <c r="W30" s="84">
        <v>187.33341385591123</v>
      </c>
      <c r="X30" s="84">
        <v>161.3370864777028</v>
      </c>
      <c r="Y30" s="84">
        <v>192.31677949249607</v>
      </c>
      <c r="Z30" s="84">
        <v>153.65440762912465</v>
      </c>
      <c r="AA30" s="84">
        <v>118.51706042082306</v>
      </c>
      <c r="AB30" s="84">
        <v>182.50426454926412</v>
      </c>
      <c r="AC30" s="85">
        <v>5634.4870240213531</v>
      </c>
    </row>
    <row r="31" spans="1:29" ht="12.75" customHeight="1">
      <c r="A31" s="198"/>
      <c r="B31" s="201"/>
      <c r="C31" s="203" t="s">
        <v>64</v>
      </c>
      <c r="D31" s="203"/>
      <c r="E31" s="84">
        <v>2701.7982829556809</v>
      </c>
      <c r="F31" s="84">
        <v>1468.9081701511554</v>
      </c>
      <c r="G31" s="84">
        <v>4008.5237150642843</v>
      </c>
      <c r="H31" s="84">
        <v>9312.0050025323981</v>
      </c>
      <c r="I31" s="84">
        <v>8639.9673685701346</v>
      </c>
      <c r="J31" s="84">
        <v>904.45548129363044</v>
      </c>
      <c r="K31" s="84">
        <v>922.11557989758614</v>
      </c>
      <c r="L31" s="84">
        <v>962.67611340303426</v>
      </c>
      <c r="M31" s="84">
        <v>1052.7023532477933</v>
      </c>
      <c r="N31" s="84">
        <v>1015.2457329568426</v>
      </c>
      <c r="O31" s="84">
        <v>1319.1009457225841</v>
      </c>
      <c r="P31" s="84">
        <v>1231.2206629148423</v>
      </c>
      <c r="Q31" s="84">
        <v>1003.2649704268501</v>
      </c>
      <c r="R31" s="84">
        <v>1001.0609806163878</v>
      </c>
      <c r="S31" s="84">
        <v>963.00658351168067</v>
      </c>
      <c r="T31" s="84">
        <v>1045.1371871871299</v>
      </c>
      <c r="U31" s="84">
        <v>969.64541683866969</v>
      </c>
      <c r="V31" s="84">
        <v>916.73200794236868</v>
      </c>
      <c r="W31" s="84">
        <v>911.27063352814844</v>
      </c>
      <c r="X31" s="84">
        <v>787.86798908586638</v>
      </c>
      <c r="Y31" s="84">
        <v>811.86226168735789</v>
      </c>
      <c r="Z31" s="84">
        <v>658.08261621663598</v>
      </c>
      <c r="AA31" s="84">
        <v>438.72871873045904</v>
      </c>
      <c r="AB31" s="84">
        <v>857.39856436940079</v>
      </c>
      <c r="AC31" s="85">
        <v>43902.777338850923</v>
      </c>
    </row>
    <row r="32" spans="1:29" ht="12.75" customHeight="1">
      <c r="A32" s="206"/>
      <c r="B32" s="208" t="s">
        <v>166</v>
      </c>
      <c r="C32" s="203" t="s">
        <v>65</v>
      </c>
      <c r="D32" s="86" t="s">
        <v>66</v>
      </c>
      <c r="E32" s="87">
        <v>272.3608107551392</v>
      </c>
      <c r="F32" s="87">
        <v>220.24275607316335</v>
      </c>
      <c r="G32" s="87">
        <v>570.88204137103969</v>
      </c>
      <c r="H32" s="87">
        <v>1315.263560113624</v>
      </c>
      <c r="I32" s="87">
        <v>1179.1486403933923</v>
      </c>
      <c r="J32" s="87">
        <v>110.65580702325506</v>
      </c>
      <c r="K32" s="87">
        <v>117.95916556221799</v>
      </c>
      <c r="L32" s="87">
        <v>130.09056032929445</v>
      </c>
      <c r="M32" s="87">
        <v>149.59650446103666</v>
      </c>
      <c r="N32" s="87">
        <v>137.80394709769877</v>
      </c>
      <c r="O32" s="87">
        <v>176.94558385625172</v>
      </c>
      <c r="P32" s="87">
        <v>157.808926412506</v>
      </c>
      <c r="Q32" s="87">
        <v>121.29836967285611</v>
      </c>
      <c r="R32" s="87">
        <v>131.72103394577141</v>
      </c>
      <c r="S32" s="87">
        <v>125.66381050409696</v>
      </c>
      <c r="T32" s="87">
        <v>150.18708177863141</v>
      </c>
      <c r="U32" s="87">
        <v>136.31583138595929</v>
      </c>
      <c r="V32" s="87">
        <v>122.53720022717246</v>
      </c>
      <c r="W32" s="87">
        <v>112.66431557183441</v>
      </c>
      <c r="X32" s="87">
        <v>96.428729818402104</v>
      </c>
      <c r="Y32" s="87">
        <v>95.949669109330983</v>
      </c>
      <c r="Z32" s="87">
        <v>61.0578355112605</v>
      </c>
      <c r="AA32" s="87">
        <v>46.925758264201882</v>
      </c>
      <c r="AB32" s="87">
        <v>287.95864657275109</v>
      </c>
      <c r="AC32" s="88">
        <v>6027.4665858108847</v>
      </c>
    </row>
    <row r="33" spans="1:29" ht="12.75" customHeight="1">
      <c r="A33" s="206"/>
      <c r="B33" s="209"/>
      <c r="C33" s="203"/>
      <c r="D33" s="77" t="s">
        <v>67</v>
      </c>
      <c r="E33" s="78">
        <v>1.6434927751886563</v>
      </c>
      <c r="F33" s="78">
        <v>2.3738858561661016</v>
      </c>
      <c r="G33" s="78">
        <v>8.2385944354347931</v>
      </c>
      <c r="H33" s="78">
        <v>29.572298014774603</v>
      </c>
      <c r="I33" s="78">
        <v>51.088343302403118</v>
      </c>
      <c r="J33" s="78">
        <v>7.634132848466054</v>
      </c>
      <c r="K33" s="78">
        <v>6.9431799685098525</v>
      </c>
      <c r="L33" s="78">
        <v>7.3304762951923488</v>
      </c>
      <c r="M33" s="78">
        <v>7.3796086509323082</v>
      </c>
      <c r="N33" s="78">
        <v>7.1387317412146611</v>
      </c>
      <c r="O33" s="78">
        <v>11.624468827181822</v>
      </c>
      <c r="P33" s="78">
        <v>11.065467993622111</v>
      </c>
      <c r="Q33" s="78">
        <v>8.7610590761510849</v>
      </c>
      <c r="R33" s="78">
        <v>7.3538121028922916</v>
      </c>
      <c r="S33" s="78">
        <v>6.8928986236237195</v>
      </c>
      <c r="T33" s="78">
        <v>13.77721942276113</v>
      </c>
      <c r="U33" s="78">
        <v>11.245328651361159</v>
      </c>
      <c r="V33" s="78">
        <v>9.8758879376175059</v>
      </c>
      <c r="W33" s="78">
        <v>11.529782377999371</v>
      </c>
      <c r="X33" s="78">
        <v>7.8404068154432665</v>
      </c>
      <c r="Y33" s="78">
        <v>8.1556850120649944</v>
      </c>
      <c r="Z33" s="78">
        <v>7.1120495886771939</v>
      </c>
      <c r="AA33" s="78">
        <v>3.422480237405066</v>
      </c>
      <c r="AB33" s="78">
        <v>32.019284635609118</v>
      </c>
      <c r="AC33" s="79">
        <v>280.01857519069227</v>
      </c>
    </row>
    <row r="34" spans="1:29" ht="12.75" customHeight="1">
      <c r="A34" s="206"/>
      <c r="B34" s="209"/>
      <c r="C34" s="203"/>
      <c r="D34" s="80" t="s">
        <v>68</v>
      </c>
      <c r="E34" s="81">
        <v>1.1240472491659999</v>
      </c>
      <c r="F34" s="81">
        <v>0.73509241446700002</v>
      </c>
      <c r="G34" s="81">
        <v>2.1235522315350002</v>
      </c>
      <c r="H34" s="81">
        <v>4.4863242494420001</v>
      </c>
      <c r="I34" s="81">
        <v>4.5891411629999999</v>
      </c>
      <c r="J34" s="81">
        <v>0.22425816550565614</v>
      </c>
      <c r="K34" s="81">
        <v>0.23516181095545208</v>
      </c>
      <c r="L34" s="81">
        <v>0.25867483523413282</v>
      </c>
      <c r="M34" s="81">
        <v>0.29826237098657182</v>
      </c>
      <c r="N34" s="81">
        <v>0.27538365644318707</v>
      </c>
      <c r="O34" s="81">
        <v>1.254189127998264</v>
      </c>
      <c r="P34" s="81">
        <v>1.1155213073495405</v>
      </c>
      <c r="Q34" s="81">
        <v>0.85909852352342309</v>
      </c>
      <c r="R34" s="81">
        <v>0.91645997870158658</v>
      </c>
      <c r="S34" s="81">
        <v>0.87262314050418666</v>
      </c>
      <c r="T34" s="81">
        <v>0.23994110126927912</v>
      </c>
      <c r="U34" s="81">
        <v>0.21468941548679585</v>
      </c>
      <c r="V34" s="81">
        <v>0.18984612597992515</v>
      </c>
      <c r="W34" s="81">
        <v>0.553761402156</v>
      </c>
      <c r="X34" s="81">
        <v>0</v>
      </c>
      <c r="Y34" s="81">
        <v>0.77082825023300006</v>
      </c>
      <c r="Z34" s="81">
        <v>0.106175754192</v>
      </c>
      <c r="AA34" s="81">
        <v>0</v>
      </c>
      <c r="AB34" s="81">
        <v>1.943096243504</v>
      </c>
      <c r="AC34" s="82">
        <v>23.386128517633004</v>
      </c>
    </row>
    <row r="35" spans="1:29" ht="12.75" customHeight="1">
      <c r="A35" s="206"/>
      <c r="B35" s="209"/>
      <c r="C35" s="203"/>
      <c r="D35" s="83" t="s">
        <v>4</v>
      </c>
      <c r="E35" s="84">
        <v>275.12835077949387</v>
      </c>
      <c r="F35" s="84">
        <v>223.35173434379647</v>
      </c>
      <c r="G35" s="84">
        <v>581.2441880380095</v>
      </c>
      <c r="H35" s="84">
        <v>1349.3221823778404</v>
      </c>
      <c r="I35" s="84">
        <v>1234.8261248587958</v>
      </c>
      <c r="J35" s="84">
        <v>118.51419803722675</v>
      </c>
      <c r="K35" s="84">
        <v>125.13750734168329</v>
      </c>
      <c r="L35" s="84">
        <v>137.67971145972095</v>
      </c>
      <c r="M35" s="84">
        <v>157.27437548295549</v>
      </c>
      <c r="N35" s="84">
        <v>145.21806249535661</v>
      </c>
      <c r="O35" s="84">
        <v>189.82424181143182</v>
      </c>
      <c r="P35" s="84">
        <v>169.98991571347764</v>
      </c>
      <c r="Q35" s="84">
        <v>130.91852727253061</v>
      </c>
      <c r="R35" s="84">
        <v>139.99130602736531</v>
      </c>
      <c r="S35" s="84">
        <v>133.42933226822487</v>
      </c>
      <c r="T35" s="84">
        <v>164.20424230266181</v>
      </c>
      <c r="U35" s="84">
        <v>147.77584945280725</v>
      </c>
      <c r="V35" s="84">
        <v>132.60293429076989</v>
      </c>
      <c r="W35" s="84">
        <v>124.74785935198976</v>
      </c>
      <c r="X35" s="84">
        <v>104.26913663384538</v>
      </c>
      <c r="Y35" s="84">
        <v>104.87618237162896</v>
      </c>
      <c r="Z35" s="84">
        <v>68.276060854129696</v>
      </c>
      <c r="AA35" s="84">
        <v>50.348238501606943</v>
      </c>
      <c r="AB35" s="84">
        <v>321.92102745186423</v>
      </c>
      <c r="AC35" s="85">
        <v>6330.871289519213</v>
      </c>
    </row>
    <row r="36" spans="1:29" ht="12.75" customHeight="1">
      <c r="A36" s="206"/>
      <c r="B36" s="209"/>
      <c r="C36" s="203" t="s">
        <v>69</v>
      </c>
      <c r="D36" s="86" t="s">
        <v>66</v>
      </c>
      <c r="E36" s="87">
        <v>0.8744873468128459</v>
      </c>
      <c r="F36" s="87">
        <v>0.653422616933654</v>
      </c>
      <c r="G36" s="87">
        <v>9.5388364340330583</v>
      </c>
      <c r="H36" s="87">
        <v>12.272714244216305</v>
      </c>
      <c r="I36" s="87">
        <v>15.402350227508551</v>
      </c>
      <c r="J36" s="87">
        <v>1.3771119633384634</v>
      </c>
      <c r="K36" s="87">
        <v>1.6519193083870825</v>
      </c>
      <c r="L36" s="87">
        <v>1.6813120755299773</v>
      </c>
      <c r="M36" s="87">
        <v>1.9758222684334068</v>
      </c>
      <c r="N36" s="87">
        <v>2.1561227133542884</v>
      </c>
      <c r="O36" s="87">
        <v>2.8712777689163174</v>
      </c>
      <c r="P36" s="87">
        <v>2.6627246752425218</v>
      </c>
      <c r="Q36" s="87">
        <v>1.9708382824087356</v>
      </c>
      <c r="R36" s="87">
        <v>2.1470309791675319</v>
      </c>
      <c r="S36" s="87">
        <v>1.9371445864075103</v>
      </c>
      <c r="T36" s="87">
        <v>2.5669846343595593</v>
      </c>
      <c r="U36" s="87">
        <v>2.1078468158324397</v>
      </c>
      <c r="V36" s="87">
        <v>1.7335042128343123</v>
      </c>
      <c r="W36" s="87">
        <v>0.69556201237287096</v>
      </c>
      <c r="X36" s="87">
        <v>2.4630263649737674</v>
      </c>
      <c r="Y36" s="87">
        <v>3.0780366039113534</v>
      </c>
      <c r="Z36" s="87">
        <v>0.99664730818598424</v>
      </c>
      <c r="AA36" s="87">
        <v>0.41104932426698854</v>
      </c>
      <c r="AB36" s="87">
        <v>3.4435344291770007</v>
      </c>
      <c r="AC36" s="88">
        <v>76.669307196604535</v>
      </c>
    </row>
    <row r="37" spans="1:29" ht="12.75" customHeight="1">
      <c r="A37" s="206"/>
      <c r="B37" s="209"/>
      <c r="C37" s="203"/>
      <c r="D37" s="77" t="s">
        <v>67</v>
      </c>
      <c r="E37" s="78">
        <v>9.7142160937436578E-2</v>
      </c>
      <c r="F37" s="78">
        <v>1.9948721309206081</v>
      </c>
      <c r="G37" s="78">
        <v>9.0912277765476937</v>
      </c>
      <c r="H37" s="78">
        <v>75.290459357382232</v>
      </c>
      <c r="I37" s="78">
        <v>84.402726081712188</v>
      </c>
      <c r="J37" s="78">
        <v>14.788532048726754</v>
      </c>
      <c r="K37" s="78">
        <v>10.368625064798669</v>
      </c>
      <c r="L37" s="78">
        <v>7.7291854666035329</v>
      </c>
      <c r="M37" s="78">
        <v>8.5742600205733925</v>
      </c>
      <c r="N37" s="78">
        <v>9.0172789585579647</v>
      </c>
      <c r="O37" s="78">
        <v>14.014450872926004</v>
      </c>
      <c r="P37" s="78">
        <v>15.190935841359181</v>
      </c>
      <c r="Q37" s="78">
        <v>13.253677515192761</v>
      </c>
      <c r="R37" s="78">
        <v>11.590782945111227</v>
      </c>
      <c r="S37" s="78">
        <v>12.459999196122185</v>
      </c>
      <c r="T37" s="78">
        <v>8.7849606134038574</v>
      </c>
      <c r="U37" s="78">
        <v>11.465243283160145</v>
      </c>
      <c r="V37" s="78">
        <v>10.929807963044059</v>
      </c>
      <c r="W37" s="78">
        <v>19.577069776497144</v>
      </c>
      <c r="X37" s="78">
        <v>10.278315321496189</v>
      </c>
      <c r="Y37" s="78">
        <v>8.1391088266765141</v>
      </c>
      <c r="Z37" s="78">
        <v>14.605490240169614</v>
      </c>
      <c r="AA37" s="78">
        <v>5.9968386127933861</v>
      </c>
      <c r="AB37" s="78">
        <v>13.79270193874361</v>
      </c>
      <c r="AC37" s="79">
        <v>391.43369201345627</v>
      </c>
    </row>
    <row r="38" spans="1:29" ht="12.75" customHeight="1">
      <c r="A38" s="206"/>
      <c r="B38" s="209"/>
      <c r="C38" s="203"/>
      <c r="D38" s="80" t="s">
        <v>68</v>
      </c>
      <c r="E38" s="81">
        <v>0.26774361312200001</v>
      </c>
      <c r="F38" s="81">
        <v>0</v>
      </c>
      <c r="G38" s="81">
        <v>0.62297272151200001</v>
      </c>
      <c r="H38" s="81">
        <v>2.2670022483900003</v>
      </c>
      <c r="I38" s="81">
        <v>1.708036767761</v>
      </c>
      <c r="J38" s="81">
        <v>0.35077478500013154</v>
      </c>
      <c r="K38" s="81">
        <v>0.27937003224829499</v>
      </c>
      <c r="L38" s="81">
        <v>0.2369343312409925</v>
      </c>
      <c r="M38" s="81">
        <v>0.26958807963907594</v>
      </c>
      <c r="N38" s="81">
        <v>0.27211901607350486</v>
      </c>
      <c r="O38" s="81">
        <v>0.12459234647905666</v>
      </c>
      <c r="P38" s="81">
        <v>0.12595878506078531</v>
      </c>
      <c r="Q38" s="81">
        <v>9.4338896433910038E-2</v>
      </c>
      <c r="R38" s="81">
        <v>9.2160499239388988E-2</v>
      </c>
      <c r="S38" s="81">
        <v>9.0297121062858976E-2</v>
      </c>
      <c r="T38" s="81">
        <v>0.62070161390715406</v>
      </c>
      <c r="U38" s="81">
        <v>0.7259235976548285</v>
      </c>
      <c r="V38" s="81">
        <v>0.66854216803201683</v>
      </c>
      <c r="W38" s="81">
        <v>2.6205132870000005E-2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2">
        <v>8.8432617557269992</v>
      </c>
    </row>
    <row r="39" spans="1:29" ht="12.75" customHeight="1">
      <c r="A39" s="206"/>
      <c r="B39" s="209"/>
      <c r="C39" s="203"/>
      <c r="D39" s="83" t="s">
        <v>4</v>
      </c>
      <c r="E39" s="84">
        <v>1.2393731208722825</v>
      </c>
      <c r="F39" s="84">
        <v>2.648294747854262</v>
      </c>
      <c r="G39" s="84">
        <v>19.253036932092748</v>
      </c>
      <c r="H39" s="84">
        <v>89.830175849988535</v>
      </c>
      <c r="I39" s="84">
        <v>101.51311307698175</v>
      </c>
      <c r="J39" s="84">
        <v>16.516418797065349</v>
      </c>
      <c r="K39" s="84">
        <v>12.299914405434047</v>
      </c>
      <c r="L39" s="84">
        <v>9.6474318733745044</v>
      </c>
      <c r="M39" s="84">
        <v>10.819670368645875</v>
      </c>
      <c r="N39" s="84">
        <v>11.445520687985757</v>
      </c>
      <c r="O39" s="84">
        <v>17.010320988321379</v>
      </c>
      <c r="P39" s="84">
        <v>17.979619301662485</v>
      </c>
      <c r="Q39" s="84">
        <v>15.318854694035405</v>
      </c>
      <c r="R39" s="84">
        <v>13.82997442351815</v>
      </c>
      <c r="S39" s="84">
        <v>14.487440903592555</v>
      </c>
      <c r="T39" s="84">
        <v>11.972646861670571</v>
      </c>
      <c r="U39" s="84">
        <v>14.299013696647412</v>
      </c>
      <c r="V39" s="84">
        <v>13.331854343910388</v>
      </c>
      <c r="W39" s="84">
        <v>20.298836921740016</v>
      </c>
      <c r="X39" s="84">
        <v>12.741341686469957</v>
      </c>
      <c r="Y39" s="84">
        <v>11.217145430587868</v>
      </c>
      <c r="Z39" s="84">
        <v>15.602137548355598</v>
      </c>
      <c r="AA39" s="84">
        <v>6.4078879370603747</v>
      </c>
      <c r="AB39" s="84">
        <v>17.236236367920611</v>
      </c>
      <c r="AC39" s="85">
        <v>476.94626096578799</v>
      </c>
    </row>
    <row r="40" spans="1:29" ht="12.75" customHeight="1">
      <c r="A40" s="206"/>
      <c r="B40" s="210"/>
      <c r="C40" s="203" t="s">
        <v>64</v>
      </c>
      <c r="D40" s="203"/>
      <c r="E40" s="84">
        <v>276.36772390036617</v>
      </c>
      <c r="F40" s="84">
        <v>226.0000290916507</v>
      </c>
      <c r="G40" s="84">
        <v>600.49722497010225</v>
      </c>
      <c r="H40" s="84">
        <v>1439.1523582278289</v>
      </c>
      <c r="I40" s="84">
        <v>1336.3392379357774</v>
      </c>
      <c r="J40" s="84">
        <v>135.03061683429209</v>
      </c>
      <c r="K40" s="84">
        <v>137.43742174711733</v>
      </c>
      <c r="L40" s="84">
        <v>147.32714333309545</v>
      </c>
      <c r="M40" s="84">
        <v>168.09404585160138</v>
      </c>
      <c r="N40" s="84">
        <v>156.66358318334235</v>
      </c>
      <c r="O40" s="84">
        <v>206.83456279975317</v>
      </c>
      <c r="P40" s="84">
        <v>187.96953501514014</v>
      </c>
      <c r="Q40" s="84">
        <v>146.23738196656601</v>
      </c>
      <c r="R40" s="84">
        <v>153.82128045088345</v>
      </c>
      <c r="S40" s="84">
        <v>147.91677317181743</v>
      </c>
      <c r="T40" s="84">
        <v>176.17688916433238</v>
      </c>
      <c r="U40" s="84">
        <v>162.07486314945464</v>
      </c>
      <c r="V40" s="84">
        <v>145.9347886346803</v>
      </c>
      <c r="W40" s="84">
        <v>145.04669627372979</v>
      </c>
      <c r="X40" s="84">
        <v>117.01047832031534</v>
      </c>
      <c r="Y40" s="84">
        <v>116.09332780221682</v>
      </c>
      <c r="Z40" s="84">
        <v>83.878198402485282</v>
      </c>
      <c r="AA40" s="84">
        <v>56.756126438667323</v>
      </c>
      <c r="AB40" s="84">
        <v>339.15726381978482</v>
      </c>
      <c r="AC40" s="85">
        <v>6807.8175504850014</v>
      </c>
    </row>
    <row r="41" spans="1:29" ht="12.75" customHeight="1">
      <c r="A41" s="206"/>
      <c r="B41" s="208" t="s">
        <v>167</v>
      </c>
      <c r="C41" s="203" t="s">
        <v>65</v>
      </c>
      <c r="D41" s="86" t="s">
        <v>66</v>
      </c>
      <c r="E41" s="87">
        <v>505.22967989366157</v>
      </c>
      <c r="F41" s="87">
        <v>264.37024198079382</v>
      </c>
      <c r="G41" s="87">
        <v>664.90372813812564</v>
      </c>
      <c r="H41" s="87">
        <v>1288.6764256356926</v>
      </c>
      <c r="I41" s="87">
        <v>1055.0486313564898</v>
      </c>
      <c r="J41" s="87">
        <v>94.872358324281208</v>
      </c>
      <c r="K41" s="87">
        <v>101.70733517951064</v>
      </c>
      <c r="L41" s="87">
        <v>111.24946490747153</v>
      </c>
      <c r="M41" s="87">
        <v>118.58854525348819</v>
      </c>
      <c r="N41" s="87">
        <v>116.95399466122535</v>
      </c>
      <c r="O41" s="87">
        <v>161.09013884643659</v>
      </c>
      <c r="P41" s="87">
        <v>138.54385043771541</v>
      </c>
      <c r="Q41" s="87">
        <v>110.7778744281719</v>
      </c>
      <c r="R41" s="87">
        <v>120.81526982086666</v>
      </c>
      <c r="S41" s="87">
        <v>110.65406540233556</v>
      </c>
      <c r="T41" s="87">
        <v>115.94879605932645</v>
      </c>
      <c r="U41" s="87">
        <v>106.34898932240435</v>
      </c>
      <c r="V41" s="87">
        <v>100.3661826982004</v>
      </c>
      <c r="W41" s="87">
        <v>103.61638326926983</v>
      </c>
      <c r="X41" s="87">
        <v>90.541495517590789</v>
      </c>
      <c r="Y41" s="87">
        <v>97.167814823727056</v>
      </c>
      <c r="Z41" s="87">
        <v>71.498386106460941</v>
      </c>
      <c r="AA41" s="87">
        <v>47.130733963725042</v>
      </c>
      <c r="AB41" s="87">
        <v>71.729358466329018</v>
      </c>
      <c r="AC41" s="88">
        <v>5767.8297444933014</v>
      </c>
    </row>
    <row r="42" spans="1:29" ht="12.75" customHeight="1">
      <c r="A42" s="206"/>
      <c r="B42" s="209"/>
      <c r="C42" s="203"/>
      <c r="D42" s="77" t="s">
        <v>67</v>
      </c>
      <c r="E42" s="78">
        <v>1.1260798419927494</v>
      </c>
      <c r="F42" s="78">
        <v>2.014369982760349</v>
      </c>
      <c r="G42" s="78">
        <v>6.3504407706590618</v>
      </c>
      <c r="H42" s="78">
        <v>20.666769941842439</v>
      </c>
      <c r="I42" s="78">
        <v>39.446364230043081</v>
      </c>
      <c r="J42" s="78">
        <v>6.5436118664673835</v>
      </c>
      <c r="K42" s="78">
        <v>6.2396612453550162</v>
      </c>
      <c r="L42" s="78">
        <v>6.3595112836748529</v>
      </c>
      <c r="M42" s="78">
        <v>6.8017276282379786</v>
      </c>
      <c r="N42" s="78">
        <v>6.1730306946999098</v>
      </c>
      <c r="O42" s="78">
        <v>8.4989143496715247</v>
      </c>
      <c r="P42" s="78">
        <v>8.8953749658270791</v>
      </c>
      <c r="Q42" s="78">
        <v>7.7482294913857608</v>
      </c>
      <c r="R42" s="78">
        <v>5.7014282729518539</v>
      </c>
      <c r="S42" s="78">
        <v>5.2129674856506414</v>
      </c>
      <c r="T42" s="78">
        <v>7.6721130981197234</v>
      </c>
      <c r="U42" s="78">
        <v>6.5309440955223348</v>
      </c>
      <c r="V42" s="78">
        <v>5.5261203903620935</v>
      </c>
      <c r="W42" s="78">
        <v>5.6315312075882078</v>
      </c>
      <c r="X42" s="78">
        <v>5.6883373944627671</v>
      </c>
      <c r="Y42" s="78">
        <v>6.9606523721225075</v>
      </c>
      <c r="Z42" s="78">
        <v>5.8159452913143639</v>
      </c>
      <c r="AA42" s="78">
        <v>3.8574911932177223</v>
      </c>
      <c r="AB42" s="78">
        <v>21.446775188778531</v>
      </c>
      <c r="AC42" s="79">
        <v>206.90839228270789</v>
      </c>
    </row>
    <row r="43" spans="1:29" ht="12.75" customHeight="1">
      <c r="A43" s="206"/>
      <c r="B43" s="209"/>
      <c r="C43" s="203"/>
      <c r="D43" s="80" t="s">
        <v>68</v>
      </c>
      <c r="E43" s="81">
        <v>1.2701091470669998</v>
      </c>
      <c r="F43" s="81">
        <v>0.137769259511</v>
      </c>
      <c r="G43" s="81">
        <v>0.95408548850199981</v>
      </c>
      <c r="H43" s="81">
        <v>2.2696427942750006</v>
      </c>
      <c r="I43" s="81">
        <v>3.7301618048180005</v>
      </c>
      <c r="J43" s="81">
        <v>0.10088282630621587</v>
      </c>
      <c r="K43" s="81">
        <v>0.10713216209348041</v>
      </c>
      <c r="L43" s="81">
        <v>0.11658580877930554</v>
      </c>
      <c r="M43" s="81">
        <v>0.12430821014529315</v>
      </c>
      <c r="N43" s="81">
        <v>0.12312258541170508</v>
      </c>
      <c r="O43" s="81">
        <v>0.20549440607594546</v>
      </c>
      <c r="P43" s="81">
        <v>0.17905673023465582</v>
      </c>
      <c r="Q43" s="81">
        <v>0.14409451319406821</v>
      </c>
      <c r="R43" s="81">
        <v>0.1514646513224622</v>
      </c>
      <c r="S43" s="81">
        <v>0.13728757612286827</v>
      </c>
      <c r="T43" s="81">
        <v>5.4268833442392542E-2</v>
      </c>
      <c r="U43" s="81">
        <v>4.9062208345686205E-2</v>
      </c>
      <c r="V43" s="81">
        <v>4.5597532341921251E-2</v>
      </c>
      <c r="W43" s="81">
        <v>0</v>
      </c>
      <c r="X43" s="81">
        <v>0</v>
      </c>
      <c r="Y43" s="81">
        <v>0</v>
      </c>
      <c r="Z43" s="81">
        <v>4.3651852284000002E-2</v>
      </c>
      <c r="AA43" s="81">
        <v>0</v>
      </c>
      <c r="AB43" s="81">
        <v>0.59919351693000011</v>
      </c>
      <c r="AC43" s="82">
        <v>10.542971907203002</v>
      </c>
    </row>
    <row r="44" spans="1:29" ht="12.75" customHeight="1">
      <c r="A44" s="206"/>
      <c r="B44" s="209"/>
      <c r="C44" s="203"/>
      <c r="D44" s="83" t="s">
        <v>4</v>
      </c>
      <c r="E44" s="84">
        <v>507.62586888272131</v>
      </c>
      <c r="F44" s="84">
        <v>266.52238122306517</v>
      </c>
      <c r="G44" s="84">
        <v>672.20825439728662</v>
      </c>
      <c r="H44" s="84">
        <v>1311.6128383718099</v>
      </c>
      <c r="I44" s="84">
        <v>1098.2251573913506</v>
      </c>
      <c r="J44" s="84">
        <v>101.51685301705481</v>
      </c>
      <c r="K44" s="84">
        <v>108.05412858695914</v>
      </c>
      <c r="L44" s="84">
        <v>117.72556199992569</v>
      </c>
      <c r="M44" s="84">
        <v>125.51458109187146</v>
      </c>
      <c r="N44" s="84">
        <v>123.25014794133696</v>
      </c>
      <c r="O44" s="84">
        <v>169.79454760218405</v>
      </c>
      <c r="P44" s="84">
        <v>147.61828213377711</v>
      </c>
      <c r="Q44" s="84">
        <v>118.67019843275175</v>
      </c>
      <c r="R44" s="84">
        <v>126.66816274514098</v>
      </c>
      <c r="S44" s="84">
        <v>116.00432046410907</v>
      </c>
      <c r="T44" s="84">
        <v>123.67517799088854</v>
      </c>
      <c r="U44" s="84">
        <v>112.92899562627238</v>
      </c>
      <c r="V44" s="84">
        <v>105.93790062090443</v>
      </c>
      <c r="W44" s="84">
        <v>109.24791447685803</v>
      </c>
      <c r="X44" s="84">
        <v>96.229832912053567</v>
      </c>
      <c r="Y44" s="84">
        <v>104.12846719584957</v>
      </c>
      <c r="Z44" s="84">
        <v>77.357983250059306</v>
      </c>
      <c r="AA44" s="84">
        <v>50.988225156942761</v>
      </c>
      <c r="AB44" s="84">
        <v>93.775327172037549</v>
      </c>
      <c r="AC44" s="85">
        <v>5985.2811086832116</v>
      </c>
    </row>
    <row r="45" spans="1:29" ht="12.75" customHeight="1">
      <c r="A45" s="206"/>
      <c r="B45" s="209"/>
      <c r="C45" s="203" t="s">
        <v>69</v>
      </c>
      <c r="D45" s="86" t="s">
        <v>66</v>
      </c>
      <c r="E45" s="87">
        <v>1.6566234639175175</v>
      </c>
      <c r="F45" s="87">
        <v>1.9396713042535909</v>
      </c>
      <c r="G45" s="87">
        <v>11.987786769255852</v>
      </c>
      <c r="H45" s="87">
        <v>18.494816929130454</v>
      </c>
      <c r="I45" s="87">
        <v>16.119213758030966</v>
      </c>
      <c r="J45" s="87">
        <v>1.8918157969143798</v>
      </c>
      <c r="K45" s="87">
        <v>1.802800531665139</v>
      </c>
      <c r="L45" s="87">
        <v>2.0020989919568701</v>
      </c>
      <c r="M45" s="87">
        <v>2.3920987602410846</v>
      </c>
      <c r="N45" s="87">
        <v>2.4766703199985467</v>
      </c>
      <c r="O45" s="87">
        <v>3.1073438480405695</v>
      </c>
      <c r="P45" s="87">
        <v>2.6295854636440614</v>
      </c>
      <c r="Q45" s="87">
        <v>2.5451543353657495</v>
      </c>
      <c r="R45" s="87">
        <v>2.6921820612390333</v>
      </c>
      <c r="S45" s="87">
        <v>2.2348286416824776</v>
      </c>
      <c r="T45" s="87">
        <v>3.6347691830934679</v>
      </c>
      <c r="U45" s="87">
        <v>2.9975916917777843</v>
      </c>
      <c r="V45" s="87">
        <v>3.2957664343377719</v>
      </c>
      <c r="W45" s="87">
        <v>0.51591210482189231</v>
      </c>
      <c r="X45" s="87">
        <v>2.213530838184758</v>
      </c>
      <c r="Y45" s="87">
        <v>2.0655571517084286</v>
      </c>
      <c r="Z45" s="87">
        <v>1.8585551929982107</v>
      </c>
      <c r="AA45" s="87">
        <v>0.91174835837276591</v>
      </c>
      <c r="AB45" s="87">
        <v>1.7116813904989998</v>
      </c>
      <c r="AC45" s="88">
        <v>93.177803321130369</v>
      </c>
    </row>
    <row r="46" spans="1:29" ht="12.75" customHeight="1">
      <c r="A46" s="206"/>
      <c r="B46" s="209"/>
      <c r="C46" s="203"/>
      <c r="D46" s="77" t="s">
        <v>67</v>
      </c>
      <c r="E46" s="78">
        <v>0.14397428348304447</v>
      </c>
      <c r="F46" s="78">
        <v>2.3060768248367483</v>
      </c>
      <c r="G46" s="78">
        <v>12.204854492300207</v>
      </c>
      <c r="H46" s="78">
        <v>74.536214640964729</v>
      </c>
      <c r="I46" s="78">
        <v>81.338279336030212</v>
      </c>
      <c r="J46" s="78">
        <v>18.604501556698484</v>
      </c>
      <c r="K46" s="78">
        <v>15.255536052879371</v>
      </c>
      <c r="L46" s="78">
        <v>10.475763507631841</v>
      </c>
      <c r="M46" s="78">
        <v>14.598692042617994</v>
      </c>
      <c r="N46" s="78">
        <v>16.609888074715247</v>
      </c>
      <c r="O46" s="78">
        <v>15.197775019675667</v>
      </c>
      <c r="P46" s="78">
        <v>15.47816139905196</v>
      </c>
      <c r="Q46" s="78">
        <v>18.060002775939321</v>
      </c>
      <c r="R46" s="78">
        <v>12.857007398563402</v>
      </c>
      <c r="S46" s="78">
        <v>15.317510891321374</v>
      </c>
      <c r="T46" s="78">
        <v>21.836189556031009</v>
      </c>
      <c r="U46" s="78">
        <v>28.374266520414274</v>
      </c>
      <c r="V46" s="78">
        <v>24.007583136939218</v>
      </c>
      <c r="W46" s="78">
        <v>10.216158109640364</v>
      </c>
      <c r="X46" s="78">
        <v>18.904009419870111</v>
      </c>
      <c r="Y46" s="78">
        <v>25.328276258445506</v>
      </c>
      <c r="Z46" s="78">
        <v>9.8717798302060658</v>
      </c>
      <c r="AA46" s="78">
        <v>6.4713522179809155</v>
      </c>
      <c r="AB46" s="78">
        <v>19.157499238815337</v>
      </c>
      <c r="AC46" s="79">
        <v>487.15135258505262</v>
      </c>
    </row>
    <row r="47" spans="1:29" ht="12.75" customHeight="1">
      <c r="A47" s="206"/>
      <c r="B47" s="209"/>
      <c r="C47" s="203"/>
      <c r="D47" s="80" t="s">
        <v>68</v>
      </c>
      <c r="E47" s="81">
        <v>0</v>
      </c>
      <c r="F47" s="81">
        <v>0</v>
      </c>
      <c r="G47" s="81">
        <v>0.47399005781699999</v>
      </c>
      <c r="H47" s="81">
        <v>0.89731266120200015</v>
      </c>
      <c r="I47" s="81">
        <v>4.7319081079999999E-2</v>
      </c>
      <c r="J47" s="81">
        <v>2.0543478748814344E-2</v>
      </c>
      <c r="K47" s="81">
        <v>1.8750007462496509E-2</v>
      </c>
      <c r="L47" s="81">
        <v>1.5228689277418911E-2</v>
      </c>
      <c r="M47" s="81">
        <v>1.9382673713804949E-2</v>
      </c>
      <c r="N47" s="81">
        <v>2.2106085797465286E-2</v>
      </c>
      <c r="O47" s="81">
        <v>1.7483998252169051E-3</v>
      </c>
      <c r="P47" s="81">
        <v>1.5968868038893429E-3</v>
      </c>
      <c r="Q47" s="81">
        <v>2.0020682419757689E-3</v>
      </c>
      <c r="R47" s="81">
        <v>1.4721981008709837E-3</v>
      </c>
      <c r="S47" s="81">
        <v>1.6436331480469996E-3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2">
        <v>1.5230959212190005</v>
      </c>
    </row>
    <row r="48" spans="1:29" ht="12.75" customHeight="1">
      <c r="A48" s="206"/>
      <c r="B48" s="209"/>
      <c r="C48" s="203"/>
      <c r="D48" s="83" t="s">
        <v>4</v>
      </c>
      <c r="E48" s="84">
        <v>1.8005977474005621</v>
      </c>
      <c r="F48" s="84">
        <v>4.2457481290903392</v>
      </c>
      <c r="G48" s="84">
        <v>24.666631319373057</v>
      </c>
      <c r="H48" s="84">
        <v>93.928344231297174</v>
      </c>
      <c r="I48" s="84">
        <v>97.504812175141168</v>
      </c>
      <c r="J48" s="84">
        <v>20.516860832361676</v>
      </c>
      <c r="K48" s="84">
        <v>17.077086592007007</v>
      </c>
      <c r="L48" s="84">
        <v>12.493091188866131</v>
      </c>
      <c r="M48" s="84">
        <v>17.010173476572881</v>
      </c>
      <c r="N48" s="84">
        <v>19.108664480511258</v>
      </c>
      <c r="O48" s="84">
        <v>18.306867267541453</v>
      </c>
      <c r="P48" s="84">
        <v>18.10934374949991</v>
      </c>
      <c r="Q48" s="84">
        <v>20.607159179547047</v>
      </c>
      <c r="R48" s="84">
        <v>15.550661657903305</v>
      </c>
      <c r="S48" s="84">
        <v>17.553983166151898</v>
      </c>
      <c r="T48" s="84">
        <v>25.470958739124477</v>
      </c>
      <c r="U48" s="84">
        <v>31.371858212192059</v>
      </c>
      <c r="V48" s="84">
        <v>27.303349571276993</v>
      </c>
      <c r="W48" s="84">
        <v>10.732070214462256</v>
      </c>
      <c r="X48" s="84">
        <v>21.117540258054866</v>
      </c>
      <c r="Y48" s="84">
        <v>27.393833410153935</v>
      </c>
      <c r="Z48" s="84">
        <v>11.730335023204276</v>
      </c>
      <c r="AA48" s="84">
        <v>7.383100576353681</v>
      </c>
      <c r="AB48" s="84">
        <v>20.869180629314336</v>
      </c>
      <c r="AC48" s="85">
        <v>581.8522518274018</v>
      </c>
    </row>
    <row r="49" spans="1:29" ht="12.75" customHeight="1">
      <c r="A49" s="206"/>
      <c r="B49" s="210"/>
      <c r="C49" s="203" t="s">
        <v>64</v>
      </c>
      <c r="D49" s="203"/>
      <c r="E49" s="84">
        <v>509.42646663012187</v>
      </c>
      <c r="F49" s="84">
        <v>270.76812935215554</v>
      </c>
      <c r="G49" s="84">
        <v>696.87488571665972</v>
      </c>
      <c r="H49" s="84">
        <v>1405.541182603107</v>
      </c>
      <c r="I49" s="84">
        <v>1195.7299695664917</v>
      </c>
      <c r="J49" s="84">
        <v>122.03371384941649</v>
      </c>
      <c r="K49" s="84">
        <v>125.13121517896614</v>
      </c>
      <c r="L49" s="84">
        <v>130.21865318879182</v>
      </c>
      <c r="M49" s="84">
        <v>142.52475456844434</v>
      </c>
      <c r="N49" s="84">
        <v>142.35881242184823</v>
      </c>
      <c r="O49" s="84">
        <v>188.10141486972549</v>
      </c>
      <c r="P49" s="84">
        <v>165.72762588327703</v>
      </c>
      <c r="Q49" s="84">
        <v>139.2773576122988</v>
      </c>
      <c r="R49" s="84">
        <v>142.21882440304427</v>
      </c>
      <c r="S49" s="84">
        <v>133.55830363026095</v>
      </c>
      <c r="T49" s="84">
        <v>149.14613673001301</v>
      </c>
      <c r="U49" s="84">
        <v>144.30085383846443</v>
      </c>
      <c r="V49" s="84">
        <v>133.24125019218141</v>
      </c>
      <c r="W49" s="84">
        <v>119.97998469132028</v>
      </c>
      <c r="X49" s="84">
        <v>117.34737317010844</v>
      </c>
      <c r="Y49" s="84">
        <v>131.52230060600348</v>
      </c>
      <c r="Z49" s="84">
        <v>89.088318273263582</v>
      </c>
      <c r="AA49" s="84">
        <v>58.371325733296445</v>
      </c>
      <c r="AB49" s="84">
        <v>114.64450780135188</v>
      </c>
      <c r="AC49" s="85">
        <v>6567.1333605106129</v>
      </c>
    </row>
    <row r="50" spans="1:29" ht="12.75" customHeight="1">
      <c r="A50" s="206"/>
      <c r="B50" s="208" t="s">
        <v>168</v>
      </c>
      <c r="C50" s="203" t="s">
        <v>65</v>
      </c>
      <c r="D50" s="86" t="s">
        <v>66</v>
      </c>
      <c r="E50" s="87">
        <v>444.03092802504801</v>
      </c>
      <c r="F50" s="87">
        <v>252.09780319548506</v>
      </c>
      <c r="G50" s="87">
        <v>656.52228457876868</v>
      </c>
      <c r="H50" s="87">
        <v>1590.8044837346465</v>
      </c>
      <c r="I50" s="87">
        <v>1566.0414748156002</v>
      </c>
      <c r="J50" s="87">
        <v>156.65754940712083</v>
      </c>
      <c r="K50" s="87">
        <v>158.86005959679531</v>
      </c>
      <c r="L50" s="87">
        <v>168.16074522583475</v>
      </c>
      <c r="M50" s="87">
        <v>177.53094259416554</v>
      </c>
      <c r="N50" s="87">
        <v>166.5733452714399</v>
      </c>
      <c r="O50" s="87">
        <v>228.45230166836367</v>
      </c>
      <c r="P50" s="87">
        <v>202.3173898260909</v>
      </c>
      <c r="Q50" s="87">
        <v>153.28844424494662</v>
      </c>
      <c r="R50" s="87">
        <v>152.46411551522158</v>
      </c>
      <c r="S50" s="87">
        <v>156.15183929574096</v>
      </c>
      <c r="T50" s="87">
        <v>160.38322735911197</v>
      </c>
      <c r="U50" s="87">
        <v>144.60748767145307</v>
      </c>
      <c r="V50" s="87">
        <v>142.1221959917516</v>
      </c>
      <c r="W50" s="87">
        <v>144.57839093832138</v>
      </c>
      <c r="X50" s="87">
        <v>125.095116843391</v>
      </c>
      <c r="Y50" s="87">
        <v>112.44260119910399</v>
      </c>
      <c r="Z50" s="87">
        <v>100.08693065556869</v>
      </c>
      <c r="AA50" s="87">
        <v>60.235124923594171</v>
      </c>
      <c r="AB50" s="87">
        <v>55.966658844258966</v>
      </c>
      <c r="AC50" s="88">
        <v>7275.4714414218233</v>
      </c>
    </row>
    <row r="51" spans="1:29" ht="12.75" customHeight="1">
      <c r="A51" s="206"/>
      <c r="B51" s="209"/>
      <c r="C51" s="203"/>
      <c r="D51" s="77" t="s">
        <v>67</v>
      </c>
      <c r="E51" s="78">
        <v>1.6075235822095197</v>
      </c>
      <c r="F51" s="78">
        <v>2.7008991515974214</v>
      </c>
      <c r="G51" s="78">
        <v>8.9852965405217713</v>
      </c>
      <c r="H51" s="78">
        <v>39.70436646280816</v>
      </c>
      <c r="I51" s="78">
        <v>80.35992064743148</v>
      </c>
      <c r="J51" s="78">
        <v>12.270201400452439</v>
      </c>
      <c r="K51" s="78">
        <v>9.6421217068740273</v>
      </c>
      <c r="L51" s="78">
        <v>10.545765380242644</v>
      </c>
      <c r="M51" s="78">
        <v>11.589216463367482</v>
      </c>
      <c r="N51" s="78">
        <v>11.106017769125694</v>
      </c>
      <c r="O51" s="78">
        <v>18.65794775763214</v>
      </c>
      <c r="P51" s="78">
        <v>17.940810240255349</v>
      </c>
      <c r="Q51" s="78">
        <v>14.064611960998644</v>
      </c>
      <c r="R51" s="78">
        <v>10.269091491743415</v>
      </c>
      <c r="S51" s="78">
        <v>9.1319821116842768</v>
      </c>
      <c r="T51" s="78">
        <v>13.86932515064507</v>
      </c>
      <c r="U51" s="78">
        <v>11.441041547510427</v>
      </c>
      <c r="V51" s="78">
        <v>11.364798649659035</v>
      </c>
      <c r="W51" s="78">
        <v>9.9015699276288629</v>
      </c>
      <c r="X51" s="78">
        <v>9.7288565731988932</v>
      </c>
      <c r="Y51" s="78">
        <v>14.701779696621033</v>
      </c>
      <c r="Z51" s="78">
        <v>5.8980659698869573</v>
      </c>
      <c r="AA51" s="78">
        <v>5.194716685465818</v>
      </c>
      <c r="AB51" s="78">
        <v>24.321378650116024</v>
      </c>
      <c r="AC51" s="79">
        <v>364.99730551767658</v>
      </c>
    </row>
    <row r="52" spans="1:29" ht="12.75" customHeight="1">
      <c r="A52" s="206"/>
      <c r="B52" s="209"/>
      <c r="C52" s="203"/>
      <c r="D52" s="80" t="s">
        <v>68</v>
      </c>
      <c r="E52" s="81">
        <v>1.00850471291</v>
      </c>
      <c r="F52" s="81">
        <v>1.2420852640720002</v>
      </c>
      <c r="G52" s="81">
        <v>2.0058787821799999</v>
      </c>
      <c r="H52" s="81">
        <v>2.000352091276</v>
      </c>
      <c r="I52" s="81">
        <v>1.297471187093</v>
      </c>
      <c r="J52" s="81">
        <v>0.29423900374992384</v>
      </c>
      <c r="K52" s="81">
        <v>0.28818942056850849</v>
      </c>
      <c r="L52" s="81">
        <v>0.30501296881251977</v>
      </c>
      <c r="M52" s="81">
        <v>0.32473596723600606</v>
      </c>
      <c r="N52" s="81">
        <v>0.30472778235304177</v>
      </c>
      <c r="O52" s="81">
        <v>0.32119386165491176</v>
      </c>
      <c r="P52" s="81">
        <v>0.28464221533403783</v>
      </c>
      <c r="Q52" s="81">
        <v>0.21558099386509824</v>
      </c>
      <c r="R52" s="81">
        <v>0.20743331067258597</v>
      </c>
      <c r="S52" s="81">
        <v>0.21072297992136638</v>
      </c>
      <c r="T52" s="81">
        <v>0.21754501891132805</v>
      </c>
      <c r="U52" s="81">
        <v>0.19471675563117843</v>
      </c>
      <c r="V52" s="81">
        <v>0.19067677749549355</v>
      </c>
      <c r="W52" s="81">
        <v>0.12838586328000001</v>
      </c>
      <c r="X52" s="81">
        <v>0</v>
      </c>
      <c r="Y52" s="81">
        <v>0</v>
      </c>
      <c r="Z52" s="81">
        <v>0.20053342094999999</v>
      </c>
      <c r="AA52" s="81">
        <v>0</v>
      </c>
      <c r="AB52" s="81">
        <v>0.14134454939500002</v>
      </c>
      <c r="AC52" s="82">
        <v>11.383972927361997</v>
      </c>
    </row>
    <row r="53" spans="1:29" ht="12.75" customHeight="1">
      <c r="A53" s="206"/>
      <c r="B53" s="209"/>
      <c r="C53" s="203"/>
      <c r="D53" s="83" t="s">
        <v>4</v>
      </c>
      <c r="E53" s="84">
        <v>446.64695632016759</v>
      </c>
      <c r="F53" s="84">
        <v>256.04078761115449</v>
      </c>
      <c r="G53" s="84">
        <v>667.51345990147036</v>
      </c>
      <c r="H53" s="84">
        <v>1632.5092022887306</v>
      </c>
      <c r="I53" s="84">
        <v>1647.6988666501247</v>
      </c>
      <c r="J53" s="84">
        <v>169.22198981132317</v>
      </c>
      <c r="K53" s="84">
        <v>168.79037072423782</v>
      </c>
      <c r="L53" s="84">
        <v>179.01152357488991</v>
      </c>
      <c r="M53" s="84">
        <v>189.44489502476904</v>
      </c>
      <c r="N53" s="84">
        <v>177.98409082291863</v>
      </c>
      <c r="O53" s="84">
        <v>247.43144328765072</v>
      </c>
      <c r="P53" s="84">
        <v>220.54284228168027</v>
      </c>
      <c r="Q53" s="84">
        <v>167.56863719981035</v>
      </c>
      <c r="R53" s="84">
        <v>162.94064031763759</v>
      </c>
      <c r="S53" s="84">
        <v>165.49454438734659</v>
      </c>
      <c r="T53" s="84">
        <v>174.47009752866839</v>
      </c>
      <c r="U53" s="84">
        <v>156.24324597459466</v>
      </c>
      <c r="V53" s="84">
        <v>153.67767141890613</v>
      </c>
      <c r="W53" s="84">
        <v>154.60834672923025</v>
      </c>
      <c r="X53" s="84">
        <v>134.82397341658989</v>
      </c>
      <c r="Y53" s="84">
        <v>127.14438089572501</v>
      </c>
      <c r="Z53" s="84">
        <v>106.18553004640566</v>
      </c>
      <c r="AA53" s="84">
        <v>65.429841609059977</v>
      </c>
      <c r="AB53" s="84">
        <v>80.429382043769991</v>
      </c>
      <c r="AC53" s="85">
        <v>7651.8527198668617</v>
      </c>
    </row>
    <row r="54" spans="1:29" ht="12.75" customHeight="1">
      <c r="A54" s="206"/>
      <c r="B54" s="209"/>
      <c r="C54" s="203" t="s">
        <v>69</v>
      </c>
      <c r="D54" s="86" t="s">
        <v>66</v>
      </c>
      <c r="E54" s="87">
        <v>4.4951595143928254</v>
      </c>
      <c r="F54" s="87">
        <v>3.8213466854724669</v>
      </c>
      <c r="G54" s="87">
        <v>12.369232191866683</v>
      </c>
      <c r="H54" s="87">
        <v>41.575701273374477</v>
      </c>
      <c r="I54" s="87">
        <v>65.030406330239487</v>
      </c>
      <c r="J54" s="87">
        <v>7.5709262920056384</v>
      </c>
      <c r="K54" s="87">
        <v>7.7048684484040102</v>
      </c>
      <c r="L54" s="87">
        <v>7.8021270302682026</v>
      </c>
      <c r="M54" s="87">
        <v>8.7227457703177134</v>
      </c>
      <c r="N54" s="87">
        <v>7.9525031652734341</v>
      </c>
      <c r="O54" s="87">
        <v>9.0327447000128309</v>
      </c>
      <c r="P54" s="87">
        <v>8.1004661457875784</v>
      </c>
      <c r="Q54" s="87">
        <v>6.5707183311621584</v>
      </c>
      <c r="R54" s="87">
        <v>6.7379448304360485</v>
      </c>
      <c r="S54" s="87">
        <v>6.5099443840922806</v>
      </c>
      <c r="T54" s="87">
        <v>8.5981290976627243</v>
      </c>
      <c r="U54" s="87">
        <v>7.9109195420885259</v>
      </c>
      <c r="V54" s="87">
        <v>7.1658267949317738</v>
      </c>
      <c r="W54" s="87">
        <v>8.006134935700933</v>
      </c>
      <c r="X54" s="87">
        <v>7.4663675884125604</v>
      </c>
      <c r="Y54" s="87">
        <v>7.1281841377051256</v>
      </c>
      <c r="Z54" s="87">
        <v>2.90152724962135</v>
      </c>
      <c r="AA54" s="87">
        <v>4.5140115023897884</v>
      </c>
      <c r="AB54" s="87">
        <v>1.0613425187370003</v>
      </c>
      <c r="AC54" s="88">
        <v>258.74927846035564</v>
      </c>
    </row>
    <row r="55" spans="1:29" ht="12.75" customHeight="1">
      <c r="A55" s="206"/>
      <c r="B55" s="209"/>
      <c r="C55" s="203"/>
      <c r="D55" s="77" t="s">
        <v>67</v>
      </c>
      <c r="E55" s="78">
        <v>3.3610288401095443</v>
      </c>
      <c r="F55" s="78">
        <v>4.6925919935194846</v>
      </c>
      <c r="G55" s="78">
        <v>41.095414041361011</v>
      </c>
      <c r="H55" s="78">
        <v>320.44710098164893</v>
      </c>
      <c r="I55" s="78">
        <v>382.86271430768141</v>
      </c>
      <c r="J55" s="78">
        <v>63.470651612485575</v>
      </c>
      <c r="K55" s="78">
        <v>51.955235003651239</v>
      </c>
      <c r="L55" s="78">
        <v>44.802239292422044</v>
      </c>
      <c r="M55" s="78">
        <v>53.109470754863473</v>
      </c>
      <c r="N55" s="78">
        <v>78.461911187046624</v>
      </c>
      <c r="O55" s="78">
        <v>94.760525935829449</v>
      </c>
      <c r="P55" s="78">
        <v>96.918391526409053</v>
      </c>
      <c r="Q55" s="78">
        <v>89.589327793584488</v>
      </c>
      <c r="R55" s="78">
        <v>66.455918305523255</v>
      </c>
      <c r="S55" s="78">
        <v>63.259455533242438</v>
      </c>
      <c r="T55" s="78">
        <v>70.220348179045246</v>
      </c>
      <c r="U55" s="78">
        <v>65.740523305809248</v>
      </c>
      <c r="V55" s="78">
        <v>64.323765236963581</v>
      </c>
      <c r="W55" s="78">
        <v>71.090324558747412</v>
      </c>
      <c r="X55" s="78">
        <v>42.588575447404722</v>
      </c>
      <c r="Y55" s="78">
        <v>78.466330162695968</v>
      </c>
      <c r="Z55" s="78">
        <v>62.754020517872149</v>
      </c>
      <c r="AA55" s="78">
        <v>61.945291234354748</v>
      </c>
      <c r="AB55" s="78">
        <v>54.637913482095499</v>
      </c>
      <c r="AC55" s="79">
        <v>2027.0090692343667</v>
      </c>
    </row>
    <row r="56" spans="1:29" ht="12.75" customHeight="1">
      <c r="A56" s="206"/>
      <c r="B56" s="209"/>
      <c r="C56" s="203"/>
      <c r="D56" s="80" t="s">
        <v>68</v>
      </c>
      <c r="E56" s="81">
        <v>0</v>
      </c>
      <c r="F56" s="81">
        <v>7.5103985760000005E-2</v>
      </c>
      <c r="G56" s="81">
        <v>0.626410343195</v>
      </c>
      <c r="H56" s="81">
        <v>2.15802088992</v>
      </c>
      <c r="I56" s="81">
        <v>2.4717000461979999</v>
      </c>
      <c r="J56" s="81">
        <v>0.15109289699414211</v>
      </c>
      <c r="K56" s="81">
        <v>0.13136398911222733</v>
      </c>
      <c r="L56" s="81">
        <v>0.11520428030505095</v>
      </c>
      <c r="M56" s="81">
        <v>0.12706798514783155</v>
      </c>
      <c r="N56" s="81">
        <v>0.17373117425574799</v>
      </c>
      <c r="O56" s="81">
        <v>9.7620711680747266E-3</v>
      </c>
      <c r="P56" s="81">
        <v>9.7216041397724488E-3</v>
      </c>
      <c r="Q56" s="81">
        <v>8.6001220385929795E-3</v>
      </c>
      <c r="R56" s="81">
        <v>7.1176670899726971E-3</v>
      </c>
      <c r="S56" s="81">
        <v>6.3825709835871446E-3</v>
      </c>
      <c r="T56" s="81">
        <v>1.2395078066449878</v>
      </c>
      <c r="U56" s="81">
        <v>1.1073398154044936</v>
      </c>
      <c r="V56" s="81">
        <v>1.0918522157005188</v>
      </c>
      <c r="W56" s="81">
        <v>0</v>
      </c>
      <c r="X56" s="81">
        <v>0</v>
      </c>
      <c r="Y56" s="81">
        <v>0</v>
      </c>
      <c r="Z56" s="81">
        <v>0</v>
      </c>
      <c r="AA56" s="81">
        <v>0.18475219872000001</v>
      </c>
      <c r="AB56" s="81">
        <v>0.66689900102400002</v>
      </c>
      <c r="AC56" s="82">
        <v>10.361630663801998</v>
      </c>
    </row>
    <row r="57" spans="1:29" ht="12.75" customHeight="1">
      <c r="A57" s="206"/>
      <c r="B57" s="209"/>
      <c r="C57" s="203"/>
      <c r="D57" s="83" t="s">
        <v>4</v>
      </c>
      <c r="E57" s="84">
        <v>7.8561883545023692</v>
      </c>
      <c r="F57" s="84">
        <v>8.5890426647519522</v>
      </c>
      <c r="G57" s="84">
        <v>54.09105657642268</v>
      </c>
      <c r="H57" s="84">
        <v>364.18082314494342</v>
      </c>
      <c r="I57" s="84">
        <v>450.36482068411885</v>
      </c>
      <c r="J57" s="84">
        <v>71.192670801485349</v>
      </c>
      <c r="K57" s="84">
        <v>59.79146744116747</v>
      </c>
      <c r="L57" s="84">
        <v>52.719570602995297</v>
      </c>
      <c r="M57" s="84">
        <v>61.959284510329013</v>
      </c>
      <c r="N57" s="84">
        <v>86.588145526575815</v>
      </c>
      <c r="O57" s="84">
        <v>103.80303270701036</v>
      </c>
      <c r="P57" s="84">
        <v>105.0285792763364</v>
      </c>
      <c r="Q57" s="84">
        <v>96.168646246785229</v>
      </c>
      <c r="R57" s="84">
        <v>73.200980803049276</v>
      </c>
      <c r="S57" s="84">
        <v>69.775782488318299</v>
      </c>
      <c r="T57" s="84">
        <v>80.05798508335296</v>
      </c>
      <c r="U57" s="84">
        <v>74.75878266330227</v>
      </c>
      <c r="V57" s="84">
        <v>72.581444247595854</v>
      </c>
      <c r="W57" s="84">
        <v>79.096459494448339</v>
      </c>
      <c r="X57" s="84">
        <v>50.054943035817288</v>
      </c>
      <c r="Y57" s="84">
        <v>85.594514300401087</v>
      </c>
      <c r="Z57" s="84">
        <v>65.655547767493502</v>
      </c>
      <c r="AA57" s="84">
        <v>66.644054935464524</v>
      </c>
      <c r="AB57" s="84">
        <v>56.366155001856505</v>
      </c>
      <c r="AC57" s="85">
        <v>2296.1199783585243</v>
      </c>
    </row>
    <row r="58" spans="1:29" ht="12.75" customHeight="1">
      <c r="A58" s="206"/>
      <c r="B58" s="210"/>
      <c r="C58" s="203" t="s">
        <v>64</v>
      </c>
      <c r="D58" s="203"/>
      <c r="E58" s="84">
        <v>454.50314467466995</v>
      </c>
      <c r="F58" s="84">
        <v>264.62983027590644</v>
      </c>
      <c r="G58" s="84">
        <v>721.60451647789307</v>
      </c>
      <c r="H58" s="84">
        <v>1996.690025433674</v>
      </c>
      <c r="I58" s="84">
        <v>2098.0636873342437</v>
      </c>
      <c r="J58" s="84">
        <v>240.41466061280855</v>
      </c>
      <c r="K58" s="84">
        <v>228.58183816540529</v>
      </c>
      <c r="L58" s="84">
        <v>231.73109417788521</v>
      </c>
      <c r="M58" s="84">
        <v>251.40417953509805</v>
      </c>
      <c r="N58" s="84">
        <v>264.5722363494944</v>
      </c>
      <c r="O58" s="84">
        <v>351.23447599466107</v>
      </c>
      <c r="P58" s="84">
        <v>325.57142155801665</v>
      </c>
      <c r="Q58" s="84">
        <v>263.7372834465956</v>
      </c>
      <c r="R58" s="84">
        <v>236.14162112068686</v>
      </c>
      <c r="S58" s="84">
        <v>235.27032687566489</v>
      </c>
      <c r="T58" s="84">
        <v>254.52808261202136</v>
      </c>
      <c r="U58" s="84">
        <v>231.00202863789696</v>
      </c>
      <c r="V58" s="84">
        <v>226.25911566650197</v>
      </c>
      <c r="W58" s="84">
        <v>233.70480622367859</v>
      </c>
      <c r="X58" s="84">
        <v>184.8789164524072</v>
      </c>
      <c r="Y58" s="84">
        <v>212.73889519612612</v>
      </c>
      <c r="Z58" s="84">
        <v>171.84107781389918</v>
      </c>
      <c r="AA58" s="84">
        <v>132.0738965445245</v>
      </c>
      <c r="AB58" s="84">
        <v>136.79553704562647</v>
      </c>
      <c r="AC58" s="85">
        <v>9947.9726982253887</v>
      </c>
    </row>
    <row r="59" spans="1:29" ht="12.75" customHeight="1">
      <c r="A59" s="206"/>
      <c r="B59" s="208" t="s">
        <v>169</v>
      </c>
      <c r="C59" s="203" t="s">
        <v>65</v>
      </c>
      <c r="D59" s="86" t="s">
        <v>66</v>
      </c>
      <c r="E59" s="87">
        <v>338.70028965834842</v>
      </c>
      <c r="F59" s="87">
        <v>231.56098501445939</v>
      </c>
      <c r="G59" s="87">
        <v>617.60612987076127</v>
      </c>
      <c r="H59" s="87">
        <v>1294.4509780094861</v>
      </c>
      <c r="I59" s="87">
        <v>1026.3188022619938</v>
      </c>
      <c r="J59" s="87">
        <v>84.700918525570813</v>
      </c>
      <c r="K59" s="87">
        <v>100.4907823493939</v>
      </c>
      <c r="L59" s="87">
        <v>112.90457068677281</v>
      </c>
      <c r="M59" s="87">
        <v>121.00828488674101</v>
      </c>
      <c r="N59" s="87">
        <v>109.65700894886011</v>
      </c>
      <c r="O59" s="87">
        <v>129.49538613217194</v>
      </c>
      <c r="P59" s="87">
        <v>124.59410232637832</v>
      </c>
      <c r="Q59" s="87">
        <v>104.83982393568806</v>
      </c>
      <c r="R59" s="87">
        <v>111.48098394938165</v>
      </c>
      <c r="S59" s="87">
        <v>102.5159076204408</v>
      </c>
      <c r="T59" s="87">
        <v>99.866873533444718</v>
      </c>
      <c r="U59" s="87">
        <v>89.731146982483466</v>
      </c>
      <c r="V59" s="87">
        <v>83.930822831674547</v>
      </c>
      <c r="W59" s="87">
        <v>95.30525551644979</v>
      </c>
      <c r="X59" s="87">
        <v>80.432181621863947</v>
      </c>
      <c r="Y59" s="87">
        <v>74.816240643730254</v>
      </c>
      <c r="Z59" s="87">
        <v>62.712522819205709</v>
      </c>
      <c r="AA59" s="87">
        <v>34.413376043940843</v>
      </c>
      <c r="AB59" s="87">
        <v>43.676054381530989</v>
      </c>
      <c r="AC59" s="88">
        <v>5275.2094285507719</v>
      </c>
    </row>
    <row r="60" spans="1:29" ht="12.75" customHeight="1">
      <c r="A60" s="206"/>
      <c r="B60" s="209"/>
      <c r="C60" s="203"/>
      <c r="D60" s="77" t="s">
        <v>67</v>
      </c>
      <c r="E60" s="78">
        <v>0.43005318504930146</v>
      </c>
      <c r="F60" s="78">
        <v>0.83045561569536275</v>
      </c>
      <c r="G60" s="78">
        <v>3.0530094564437285</v>
      </c>
      <c r="H60" s="78">
        <v>9.5862976597109739</v>
      </c>
      <c r="I60" s="78">
        <v>19.170794826777897</v>
      </c>
      <c r="J60" s="78">
        <v>3.1562541491625309</v>
      </c>
      <c r="K60" s="78">
        <v>3.1294407236084187</v>
      </c>
      <c r="L60" s="78">
        <v>3.3305377239241394</v>
      </c>
      <c r="M60" s="78">
        <v>2.8918536307097669</v>
      </c>
      <c r="N60" s="78">
        <v>3.7521338236277084</v>
      </c>
      <c r="O60" s="78">
        <v>4.4115328698762042</v>
      </c>
      <c r="P60" s="78">
        <v>4.4741387079157331</v>
      </c>
      <c r="Q60" s="78">
        <v>3.7707522710115491</v>
      </c>
      <c r="R60" s="78">
        <v>2.612535742878813</v>
      </c>
      <c r="S60" s="78">
        <v>2.8584252092673776</v>
      </c>
      <c r="T60" s="78">
        <v>6.6419612946639432</v>
      </c>
      <c r="U60" s="78">
        <v>5.6257058384275807</v>
      </c>
      <c r="V60" s="78">
        <v>4.2139970161862506</v>
      </c>
      <c r="W60" s="78">
        <v>4.1809131315445915</v>
      </c>
      <c r="X60" s="78">
        <v>2.916917049409065</v>
      </c>
      <c r="Y60" s="78">
        <v>3.7504165155486664</v>
      </c>
      <c r="Z60" s="78">
        <v>5.5170271383279355</v>
      </c>
      <c r="AA60" s="78">
        <v>2.4846695115388129</v>
      </c>
      <c r="AB60" s="78">
        <v>7.0344459399546704</v>
      </c>
      <c r="AC60" s="79">
        <v>109.824269031261</v>
      </c>
    </row>
    <row r="61" spans="1:29" ht="12.75" customHeight="1">
      <c r="A61" s="206"/>
      <c r="B61" s="209"/>
      <c r="C61" s="203"/>
      <c r="D61" s="80" t="s">
        <v>68</v>
      </c>
      <c r="E61" s="81">
        <v>1.8311360098780003</v>
      </c>
      <c r="F61" s="81">
        <v>0.59484920631399996</v>
      </c>
      <c r="G61" s="81">
        <v>1.3562835031719997</v>
      </c>
      <c r="H61" s="81">
        <v>2.6509245215989998</v>
      </c>
      <c r="I61" s="81">
        <v>2.630634422225</v>
      </c>
      <c r="J61" s="81">
        <v>0.49957502774652068</v>
      </c>
      <c r="K61" s="81">
        <v>0.59193081905288703</v>
      </c>
      <c r="L61" s="81">
        <v>0.66403939186406491</v>
      </c>
      <c r="M61" s="81">
        <v>0.70077094748113944</v>
      </c>
      <c r="N61" s="81">
        <v>0.65745537937138776</v>
      </c>
      <c r="O61" s="81">
        <v>1.036328391461949E-2</v>
      </c>
      <c r="P61" s="81">
        <v>9.9920499613024918E-3</v>
      </c>
      <c r="Q61" s="81">
        <v>8.4878439886256762E-3</v>
      </c>
      <c r="R61" s="81">
        <v>8.668867771650577E-3</v>
      </c>
      <c r="S61" s="81">
        <v>8.0471689768017649E-3</v>
      </c>
      <c r="T61" s="81">
        <v>0.19801492962586761</v>
      </c>
      <c r="U61" s="81">
        <v>0.17623570600969884</v>
      </c>
      <c r="V61" s="81">
        <v>0.15935782909343355</v>
      </c>
      <c r="W61" s="81">
        <v>0.27432310095000001</v>
      </c>
      <c r="X61" s="81">
        <v>2.0125951919999999E-2</v>
      </c>
      <c r="Y61" s="81">
        <v>0</v>
      </c>
      <c r="Z61" s="81">
        <v>0.26105911088400002</v>
      </c>
      <c r="AA61" s="81">
        <v>5.9533046720000003E-2</v>
      </c>
      <c r="AB61" s="81">
        <v>0.48903100664400001</v>
      </c>
      <c r="AC61" s="82">
        <v>13.860839125163999</v>
      </c>
    </row>
    <row r="62" spans="1:29" ht="12.75" customHeight="1">
      <c r="A62" s="206"/>
      <c r="B62" s="209"/>
      <c r="C62" s="203"/>
      <c r="D62" s="83" t="s">
        <v>4</v>
      </c>
      <c r="E62" s="84">
        <v>340.96147885327571</v>
      </c>
      <c r="F62" s="84">
        <v>232.98628983646879</v>
      </c>
      <c r="G62" s="84">
        <v>622.01542283037691</v>
      </c>
      <c r="H62" s="84">
        <v>1306.6882001907959</v>
      </c>
      <c r="I62" s="84">
        <v>1048.1202315109967</v>
      </c>
      <c r="J62" s="84">
        <v>88.356747702479879</v>
      </c>
      <c r="K62" s="84">
        <v>104.2121538920552</v>
      </c>
      <c r="L62" s="84">
        <v>116.89914780256103</v>
      </c>
      <c r="M62" s="84">
        <v>124.6009094649319</v>
      </c>
      <c r="N62" s="84">
        <v>114.0665981518592</v>
      </c>
      <c r="O62" s="84">
        <v>133.91728228596276</v>
      </c>
      <c r="P62" s="84">
        <v>129.07823308425537</v>
      </c>
      <c r="Q62" s="84">
        <v>108.61906405068825</v>
      </c>
      <c r="R62" s="84">
        <v>114.10218856003212</v>
      </c>
      <c r="S62" s="84">
        <v>105.38237999868495</v>
      </c>
      <c r="T62" s="84">
        <v>106.70684975773452</v>
      </c>
      <c r="U62" s="84">
        <v>95.53308852692075</v>
      </c>
      <c r="V62" s="84">
        <v>88.304177676954239</v>
      </c>
      <c r="W62" s="84">
        <v>99.760491748944375</v>
      </c>
      <c r="X62" s="84">
        <v>83.369224623193006</v>
      </c>
      <c r="Y62" s="84">
        <v>78.566657159278932</v>
      </c>
      <c r="Z62" s="84">
        <v>68.490609068417641</v>
      </c>
      <c r="AA62" s="84">
        <v>36.957578602199661</v>
      </c>
      <c r="AB62" s="84">
        <v>51.199531328129666</v>
      </c>
      <c r="AC62" s="85">
        <v>5398.8945367071992</v>
      </c>
    </row>
    <row r="63" spans="1:29" ht="12.75" customHeight="1">
      <c r="A63" s="206"/>
      <c r="B63" s="209"/>
      <c r="C63" s="203" t="s">
        <v>69</v>
      </c>
      <c r="D63" s="86" t="s">
        <v>66</v>
      </c>
      <c r="E63" s="87">
        <v>0.82366868610004584</v>
      </c>
      <c r="F63" s="87">
        <v>3.3230445303775173</v>
      </c>
      <c r="G63" s="87">
        <v>10.429473044005977</v>
      </c>
      <c r="H63" s="87">
        <v>16.061873341137769</v>
      </c>
      <c r="I63" s="87">
        <v>13.609529724862673</v>
      </c>
      <c r="J63" s="87">
        <v>1.4636276556630958</v>
      </c>
      <c r="K63" s="87">
        <v>1.4543387230630023</v>
      </c>
      <c r="L63" s="87">
        <v>1.5365613132629974</v>
      </c>
      <c r="M63" s="87">
        <v>1.8901180725801925</v>
      </c>
      <c r="N63" s="87">
        <v>1.7997781634099415</v>
      </c>
      <c r="O63" s="87">
        <v>1.7505147884538244</v>
      </c>
      <c r="P63" s="87">
        <v>1.5241458550903815</v>
      </c>
      <c r="Q63" s="87">
        <v>1.281191310217521</v>
      </c>
      <c r="R63" s="87">
        <v>1.294816435016489</v>
      </c>
      <c r="S63" s="87">
        <v>1.3694235402732251</v>
      </c>
      <c r="T63" s="87">
        <v>1.0423410888578011</v>
      </c>
      <c r="U63" s="87">
        <v>1.059651679731759</v>
      </c>
      <c r="V63" s="87">
        <v>1.0402954742184705</v>
      </c>
      <c r="W63" s="87">
        <v>0.9799839129221013</v>
      </c>
      <c r="X63" s="87">
        <v>1.3082316863242602</v>
      </c>
      <c r="Y63" s="87">
        <v>2.5574117878408726</v>
      </c>
      <c r="Z63" s="87">
        <v>0.68954668590943025</v>
      </c>
      <c r="AA63" s="87">
        <v>1.3472579708289154</v>
      </c>
      <c r="AB63" s="87">
        <v>0.14052308672300001</v>
      </c>
      <c r="AC63" s="88">
        <v>69.777348556871289</v>
      </c>
    </row>
    <row r="64" spans="1:29" ht="12.75" customHeight="1">
      <c r="A64" s="206"/>
      <c r="B64" s="209"/>
      <c r="C64" s="203"/>
      <c r="D64" s="77" t="s">
        <v>67</v>
      </c>
      <c r="E64" s="78">
        <v>7.6705373172693034E-2</v>
      </c>
      <c r="F64" s="78">
        <v>0.68977074228690249</v>
      </c>
      <c r="G64" s="78">
        <v>11.04568136557773</v>
      </c>
      <c r="H64" s="78">
        <v>32.38961931897807</v>
      </c>
      <c r="I64" s="78">
        <v>60.020076294423568</v>
      </c>
      <c r="J64" s="78">
        <v>11.005484060720311</v>
      </c>
      <c r="K64" s="78">
        <v>8.3744004067704854</v>
      </c>
      <c r="L64" s="78">
        <v>10.074985890112256</v>
      </c>
      <c r="M64" s="78">
        <v>8.4371249546478584</v>
      </c>
      <c r="N64" s="78">
        <v>9.5480281200386639</v>
      </c>
      <c r="O64" s="78">
        <v>9.7073313079968493</v>
      </c>
      <c r="P64" s="78">
        <v>13.91616037301004</v>
      </c>
      <c r="Q64" s="78">
        <v>10.800026341643786</v>
      </c>
      <c r="R64" s="78">
        <v>11.831669420539981</v>
      </c>
      <c r="S64" s="78">
        <v>11.614447440088927</v>
      </c>
      <c r="T64" s="78">
        <v>16.652523241684861</v>
      </c>
      <c r="U64" s="78">
        <v>17.976672783894696</v>
      </c>
      <c r="V64" s="78">
        <v>13.391253344591352</v>
      </c>
      <c r="W64" s="78">
        <v>8.5286279546032358</v>
      </c>
      <c r="X64" s="78">
        <v>8.9497648355986286</v>
      </c>
      <c r="Y64" s="78">
        <v>10.212186034003699</v>
      </c>
      <c r="Z64" s="78">
        <v>7.4214038056752223</v>
      </c>
      <c r="AA64" s="78">
        <v>7.5861978451198313</v>
      </c>
      <c r="AB64" s="78">
        <v>22.347276496483349</v>
      </c>
      <c r="AC64" s="79">
        <v>322.59741775166299</v>
      </c>
    </row>
    <row r="65" spans="1:29" ht="12.75" customHeight="1">
      <c r="A65" s="206"/>
      <c r="B65" s="209"/>
      <c r="C65" s="203"/>
      <c r="D65" s="80" t="s">
        <v>68</v>
      </c>
      <c r="E65" s="81">
        <v>0</v>
      </c>
      <c r="F65" s="81">
        <v>0</v>
      </c>
      <c r="G65" s="81">
        <v>2.8241384512000003E-2</v>
      </c>
      <c r="H65" s="81">
        <v>0.83683001460000017</v>
      </c>
      <c r="I65" s="81">
        <v>4.2043215309000001E-2</v>
      </c>
      <c r="J65" s="81">
        <v>0.17463431522329231</v>
      </c>
      <c r="K65" s="81">
        <v>0.14091920229959606</v>
      </c>
      <c r="L65" s="81">
        <v>0.18992467288977974</v>
      </c>
      <c r="M65" s="81">
        <v>0.16730050528709761</v>
      </c>
      <c r="N65" s="81">
        <v>0.1771489333942344</v>
      </c>
      <c r="O65" s="81">
        <v>0.13946877765702315</v>
      </c>
      <c r="P65" s="81">
        <v>0.19826971959123729</v>
      </c>
      <c r="Q65" s="81">
        <v>0.14227965346797686</v>
      </c>
      <c r="R65" s="81">
        <v>0.15255677670271181</v>
      </c>
      <c r="S65" s="81">
        <v>0.15199663840705077</v>
      </c>
      <c r="T65" s="81">
        <v>0.40635077220377619</v>
      </c>
      <c r="U65" s="81">
        <v>0.37637005947754537</v>
      </c>
      <c r="V65" s="81">
        <v>0.29257692340267827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5.4326347688000001E-2</v>
      </c>
      <c r="AC65" s="82">
        <v>3.671237912112999</v>
      </c>
    </row>
    <row r="66" spans="1:29" ht="12.75" customHeight="1">
      <c r="A66" s="206"/>
      <c r="B66" s="209"/>
      <c r="C66" s="203"/>
      <c r="D66" s="83" t="s">
        <v>4</v>
      </c>
      <c r="E66" s="84">
        <v>0.90037405927273884</v>
      </c>
      <c r="F66" s="84">
        <v>4.0128152726644197</v>
      </c>
      <c r="G66" s="84">
        <v>21.503395794095706</v>
      </c>
      <c r="H66" s="84">
        <v>49.288322674715836</v>
      </c>
      <c r="I66" s="84">
        <v>73.671649234595236</v>
      </c>
      <c r="J66" s="84">
        <v>12.643746031606698</v>
      </c>
      <c r="K66" s="84">
        <v>9.9696583321330827</v>
      </c>
      <c r="L66" s="84">
        <v>11.801471876265033</v>
      </c>
      <c r="M66" s="84">
        <v>10.494543532515147</v>
      </c>
      <c r="N66" s="84">
        <v>11.524955216842841</v>
      </c>
      <c r="O66" s="84">
        <v>11.597314874107695</v>
      </c>
      <c r="P66" s="84">
        <v>15.638575947691658</v>
      </c>
      <c r="Q66" s="84">
        <v>12.223497305329285</v>
      </c>
      <c r="R66" s="84">
        <v>13.279042632259181</v>
      </c>
      <c r="S66" s="84">
        <v>13.135867618769204</v>
      </c>
      <c r="T66" s="84">
        <v>18.101215102746437</v>
      </c>
      <c r="U66" s="84">
        <v>19.412694523104005</v>
      </c>
      <c r="V66" s="84">
        <v>14.7241257422125</v>
      </c>
      <c r="W66" s="84">
        <v>9.508611867525337</v>
      </c>
      <c r="X66" s="84">
        <v>10.257996521922887</v>
      </c>
      <c r="Y66" s="84">
        <v>12.769597821844572</v>
      </c>
      <c r="Z66" s="84">
        <v>8.1109504915846529</v>
      </c>
      <c r="AA66" s="84">
        <v>8.9334558159487472</v>
      </c>
      <c r="AB66" s="84">
        <v>22.54212593089435</v>
      </c>
      <c r="AC66" s="85">
        <v>396.04600422064726</v>
      </c>
    </row>
    <row r="67" spans="1:29" ht="12.75" customHeight="1">
      <c r="A67" s="206"/>
      <c r="B67" s="210"/>
      <c r="C67" s="203" t="s">
        <v>64</v>
      </c>
      <c r="D67" s="203"/>
      <c r="E67" s="84">
        <v>341.86185291254844</v>
      </c>
      <c r="F67" s="84">
        <v>236.99910510913321</v>
      </c>
      <c r="G67" s="84">
        <v>643.51881862447271</v>
      </c>
      <c r="H67" s="84">
        <v>1355.9765228655119</v>
      </c>
      <c r="I67" s="84">
        <v>1121.7918807455919</v>
      </c>
      <c r="J67" s="84">
        <v>101.00049373408658</v>
      </c>
      <c r="K67" s="84">
        <v>114.18181222418828</v>
      </c>
      <c r="L67" s="84">
        <v>128.70061967882606</v>
      </c>
      <c r="M67" s="84">
        <v>135.09545299744707</v>
      </c>
      <c r="N67" s="84">
        <v>125.59155336870204</v>
      </c>
      <c r="O67" s="84">
        <v>145.51459716007045</v>
      </c>
      <c r="P67" s="84">
        <v>144.71680903194704</v>
      </c>
      <c r="Q67" s="84">
        <v>120.84256135601753</v>
      </c>
      <c r="R67" s="84">
        <v>127.3812311922913</v>
      </c>
      <c r="S67" s="84">
        <v>118.51824761745415</v>
      </c>
      <c r="T67" s="84">
        <v>124.80806486048095</v>
      </c>
      <c r="U67" s="84">
        <v>114.94578305002477</v>
      </c>
      <c r="V67" s="84">
        <v>103.02830341916673</v>
      </c>
      <c r="W67" s="84">
        <v>109.26910361646972</v>
      </c>
      <c r="X67" s="84">
        <v>93.627221145115897</v>
      </c>
      <c r="Y67" s="84">
        <v>91.336254981123489</v>
      </c>
      <c r="Z67" s="84">
        <v>76.6015595600023</v>
      </c>
      <c r="AA67" s="84">
        <v>45.891034418148408</v>
      </c>
      <c r="AB67" s="84">
        <v>73.741657259024009</v>
      </c>
      <c r="AC67" s="85">
        <v>5794.9405409278443</v>
      </c>
    </row>
    <row r="68" spans="1:29" ht="12.75" customHeight="1">
      <c r="A68" s="206"/>
      <c r="B68" s="208" t="s">
        <v>170</v>
      </c>
      <c r="C68" s="203" t="s">
        <v>65</v>
      </c>
      <c r="D68" s="86" t="s">
        <v>66</v>
      </c>
      <c r="E68" s="87">
        <v>388.38190217852394</v>
      </c>
      <c r="F68" s="87">
        <v>178.53713402461992</v>
      </c>
      <c r="G68" s="87">
        <v>505.34181916310825</v>
      </c>
      <c r="H68" s="87">
        <v>1185.2024557184895</v>
      </c>
      <c r="I68" s="87">
        <v>1013.7990789009016</v>
      </c>
      <c r="J68" s="87">
        <v>86.842103016566</v>
      </c>
      <c r="K68" s="87">
        <v>97.554360895983379</v>
      </c>
      <c r="L68" s="87">
        <v>100.81972132273134</v>
      </c>
      <c r="M68" s="87">
        <v>106.55967643760266</v>
      </c>
      <c r="N68" s="87">
        <v>93.275744046835683</v>
      </c>
      <c r="O68" s="87">
        <v>126.13086461438131</v>
      </c>
      <c r="P68" s="87">
        <v>121.23605031105843</v>
      </c>
      <c r="Q68" s="87">
        <v>96.26746741634517</v>
      </c>
      <c r="R68" s="87">
        <v>111.89376426273839</v>
      </c>
      <c r="S68" s="87">
        <v>109.14115824981936</v>
      </c>
      <c r="T68" s="87">
        <v>103.85359194644305</v>
      </c>
      <c r="U68" s="87">
        <v>89.28092959368162</v>
      </c>
      <c r="V68" s="87">
        <v>87.587979074218893</v>
      </c>
      <c r="W68" s="87">
        <v>92.790444738434431</v>
      </c>
      <c r="X68" s="87">
        <v>79.106915380196455</v>
      </c>
      <c r="Y68" s="87">
        <v>77.131667000808122</v>
      </c>
      <c r="Z68" s="87">
        <v>76.914445605574358</v>
      </c>
      <c r="AA68" s="87">
        <v>48.362598621275801</v>
      </c>
      <c r="AB68" s="87">
        <v>40.218824540868972</v>
      </c>
      <c r="AC68" s="88">
        <v>5016.2306970612071</v>
      </c>
    </row>
    <row r="69" spans="1:29" ht="12.75" customHeight="1">
      <c r="A69" s="206"/>
      <c r="B69" s="209"/>
      <c r="C69" s="203"/>
      <c r="D69" s="77" t="s">
        <v>67</v>
      </c>
      <c r="E69" s="78">
        <v>0.59256895618864769</v>
      </c>
      <c r="F69" s="78">
        <v>0.84004762981350811</v>
      </c>
      <c r="G69" s="78">
        <v>3.1338758185148392</v>
      </c>
      <c r="H69" s="78">
        <v>10.115793739814391</v>
      </c>
      <c r="I69" s="78">
        <v>20.077006066079996</v>
      </c>
      <c r="J69" s="78">
        <v>3.4325583866069538</v>
      </c>
      <c r="K69" s="78">
        <v>3.8774816846487576</v>
      </c>
      <c r="L69" s="78">
        <v>3.8656585544145869</v>
      </c>
      <c r="M69" s="78">
        <v>3.5865731729464017</v>
      </c>
      <c r="N69" s="78">
        <v>4.164389950466334</v>
      </c>
      <c r="O69" s="78">
        <v>7.7882581146187295</v>
      </c>
      <c r="P69" s="78">
        <v>6.7349270213855723</v>
      </c>
      <c r="Q69" s="78">
        <v>6.190660525686984</v>
      </c>
      <c r="R69" s="78">
        <v>4.486967294138859</v>
      </c>
      <c r="S69" s="78">
        <v>3.1939422281860135</v>
      </c>
      <c r="T69" s="78">
        <v>5.9250770422710088</v>
      </c>
      <c r="U69" s="78">
        <v>4.4986257418908382</v>
      </c>
      <c r="V69" s="78">
        <v>2.9658106038323329</v>
      </c>
      <c r="W69" s="78">
        <v>3.2005037248946326</v>
      </c>
      <c r="X69" s="78">
        <v>3.6035455971583419</v>
      </c>
      <c r="Y69" s="78">
        <v>3.6536688814425275</v>
      </c>
      <c r="Z69" s="78">
        <v>4.9169485216365665</v>
      </c>
      <c r="AA69" s="78">
        <v>1.066936353313223</v>
      </c>
      <c r="AB69" s="78">
        <v>8.4219225711899401</v>
      </c>
      <c r="AC69" s="79">
        <v>120.33374818113998</v>
      </c>
    </row>
    <row r="70" spans="1:29" ht="12.75" customHeight="1">
      <c r="A70" s="206"/>
      <c r="B70" s="209"/>
      <c r="C70" s="203"/>
      <c r="D70" s="80" t="s">
        <v>68</v>
      </c>
      <c r="E70" s="81">
        <v>2.0340964370660002</v>
      </c>
      <c r="F70" s="81">
        <v>0.33223553362500002</v>
      </c>
      <c r="G70" s="81">
        <v>0.80402981622399994</v>
      </c>
      <c r="H70" s="81">
        <v>3.1256892032979997</v>
      </c>
      <c r="I70" s="81">
        <v>2.3174050711180003</v>
      </c>
      <c r="J70" s="81">
        <v>0.1111961743644259</v>
      </c>
      <c r="K70" s="81">
        <v>0.1267968605920598</v>
      </c>
      <c r="L70" s="81">
        <v>0.12843669346163919</v>
      </c>
      <c r="M70" s="81">
        <v>0.1341766555850491</v>
      </c>
      <c r="N70" s="81">
        <v>0.12183390820982606</v>
      </c>
      <c r="O70" s="81">
        <v>0.46444990825259974</v>
      </c>
      <c r="P70" s="81">
        <v>0.44124473361387079</v>
      </c>
      <c r="Q70" s="81">
        <v>0.35599575425553454</v>
      </c>
      <c r="R70" s="81">
        <v>0.39931727104054543</v>
      </c>
      <c r="S70" s="81">
        <v>0.37967276262744931</v>
      </c>
      <c r="T70" s="81">
        <v>0.46040359904101968</v>
      </c>
      <c r="U70" s="81">
        <v>0.38798206550173908</v>
      </c>
      <c r="V70" s="81">
        <v>0.36772704924324112</v>
      </c>
      <c r="W70" s="81">
        <v>4.9127154939000002E-2</v>
      </c>
      <c r="X70" s="81">
        <v>0</v>
      </c>
      <c r="Y70" s="81">
        <v>0.22815829912800001</v>
      </c>
      <c r="Z70" s="81">
        <v>0.32680553383499994</v>
      </c>
      <c r="AA70" s="81">
        <v>0</v>
      </c>
      <c r="AB70" s="81">
        <v>0.82888805085700001</v>
      </c>
      <c r="AC70" s="82">
        <v>13.925668535879002</v>
      </c>
    </row>
    <row r="71" spans="1:29" ht="12.75" customHeight="1">
      <c r="A71" s="206"/>
      <c r="B71" s="209"/>
      <c r="C71" s="203"/>
      <c r="D71" s="83" t="s">
        <v>4</v>
      </c>
      <c r="E71" s="84">
        <v>391.0085675717786</v>
      </c>
      <c r="F71" s="84">
        <v>179.70941718805841</v>
      </c>
      <c r="G71" s="84">
        <v>509.27972479784705</v>
      </c>
      <c r="H71" s="84">
        <v>1198.443938661602</v>
      </c>
      <c r="I71" s="84">
        <v>1036.1934900380995</v>
      </c>
      <c r="J71" s="84">
        <v>90.385857577537379</v>
      </c>
      <c r="K71" s="84">
        <v>101.55863944122419</v>
      </c>
      <c r="L71" s="84">
        <v>104.81381657060756</v>
      </c>
      <c r="M71" s="84">
        <v>110.28042626613409</v>
      </c>
      <c r="N71" s="84">
        <v>97.561967905511835</v>
      </c>
      <c r="O71" s="84">
        <v>134.38357263725266</v>
      </c>
      <c r="P71" s="84">
        <v>128.41222206605786</v>
      </c>
      <c r="Q71" s="84">
        <v>102.81412369628768</v>
      </c>
      <c r="R71" s="84">
        <v>116.78004882791778</v>
      </c>
      <c r="S71" s="84">
        <v>112.71477324063282</v>
      </c>
      <c r="T71" s="84">
        <v>110.23907258775506</v>
      </c>
      <c r="U71" s="84">
        <v>94.167537401074199</v>
      </c>
      <c r="V71" s="84">
        <v>90.921516727294474</v>
      </c>
      <c r="W71" s="84">
        <v>96.040075618268077</v>
      </c>
      <c r="X71" s="84">
        <v>82.710460977354799</v>
      </c>
      <c r="Y71" s="84">
        <v>81.013494181378647</v>
      </c>
      <c r="Z71" s="84">
        <v>82.158199661045927</v>
      </c>
      <c r="AA71" s="84">
        <v>49.429534974589025</v>
      </c>
      <c r="AB71" s="84">
        <v>49.469635162915914</v>
      </c>
      <c r="AC71" s="85">
        <v>5150.4901137782263</v>
      </c>
    </row>
    <row r="72" spans="1:29" ht="12.75" customHeight="1">
      <c r="A72" s="206"/>
      <c r="B72" s="209"/>
      <c r="C72" s="203" t="s">
        <v>69</v>
      </c>
      <c r="D72" s="86" t="s">
        <v>66</v>
      </c>
      <c r="E72" s="87">
        <v>2.4826475621822222</v>
      </c>
      <c r="F72" s="87">
        <v>0.95731763607665432</v>
      </c>
      <c r="G72" s="87">
        <v>8.5900416294684874</v>
      </c>
      <c r="H72" s="87">
        <v>17.685370758096997</v>
      </c>
      <c r="I72" s="87">
        <v>26.353409568241418</v>
      </c>
      <c r="J72" s="87">
        <v>2.4603216371265644</v>
      </c>
      <c r="K72" s="87">
        <v>3.1122012003424349</v>
      </c>
      <c r="L72" s="87">
        <v>3.3376558128649032</v>
      </c>
      <c r="M72" s="87">
        <v>3.7039746853372235</v>
      </c>
      <c r="N72" s="87">
        <v>3.5937407299900608</v>
      </c>
      <c r="O72" s="87">
        <v>3.9692406874485715</v>
      </c>
      <c r="P72" s="87">
        <v>4.3194488794860559</v>
      </c>
      <c r="Q72" s="87">
        <v>2.7346346786317883</v>
      </c>
      <c r="R72" s="87">
        <v>3.3079679624790601</v>
      </c>
      <c r="S72" s="87">
        <v>2.8085693195890422</v>
      </c>
      <c r="T72" s="87">
        <v>4.7952266651310644</v>
      </c>
      <c r="U72" s="87">
        <v>4.3053560844838517</v>
      </c>
      <c r="V72" s="87">
        <v>4.0761086783186933</v>
      </c>
      <c r="W72" s="87">
        <v>3.8165003317000838</v>
      </c>
      <c r="X72" s="87">
        <v>3.5754637919191286</v>
      </c>
      <c r="Y72" s="87">
        <v>3.1853698133156261</v>
      </c>
      <c r="Z72" s="87">
        <v>1.2992814280992198</v>
      </c>
      <c r="AA72" s="87">
        <v>1.1186080316156117</v>
      </c>
      <c r="AB72" s="87">
        <v>0.427297657326</v>
      </c>
      <c r="AC72" s="88">
        <v>116.01575522927071</v>
      </c>
    </row>
    <row r="73" spans="1:29" ht="12.75" customHeight="1">
      <c r="A73" s="206"/>
      <c r="B73" s="209"/>
      <c r="C73" s="203"/>
      <c r="D73" s="77" t="s">
        <v>67</v>
      </c>
      <c r="E73" s="78">
        <v>0.19528759493219097</v>
      </c>
      <c r="F73" s="78">
        <v>0.42292988816141286</v>
      </c>
      <c r="G73" s="78">
        <v>9.1849473993440416</v>
      </c>
      <c r="H73" s="78">
        <v>55.66958138678919</v>
      </c>
      <c r="I73" s="78">
        <v>64.776186278453508</v>
      </c>
      <c r="J73" s="78">
        <v>12.723702236726822</v>
      </c>
      <c r="K73" s="78">
        <v>14.989134137475171</v>
      </c>
      <c r="L73" s="78">
        <v>11.129058167220924</v>
      </c>
      <c r="M73" s="78">
        <v>13.094832170467452</v>
      </c>
      <c r="N73" s="78">
        <v>12.173900291604182</v>
      </c>
      <c r="O73" s="78">
        <v>18.566122015643806</v>
      </c>
      <c r="P73" s="78">
        <v>22.09252039847399</v>
      </c>
      <c r="Q73" s="78">
        <v>26.583086219237803</v>
      </c>
      <c r="R73" s="78">
        <v>17.93892551520176</v>
      </c>
      <c r="S73" s="78">
        <v>19.664688307581709</v>
      </c>
      <c r="T73" s="78">
        <v>16.26498404403868</v>
      </c>
      <c r="U73" s="78">
        <v>17.724296028743442</v>
      </c>
      <c r="V73" s="78">
        <v>16.456697360901874</v>
      </c>
      <c r="W73" s="78">
        <v>14.52104371541237</v>
      </c>
      <c r="X73" s="78">
        <v>18.630958936708765</v>
      </c>
      <c r="Y73" s="78">
        <v>13.592670431312802</v>
      </c>
      <c r="Z73" s="78">
        <v>13.698943247890677</v>
      </c>
      <c r="AA73" s="78">
        <v>5.7906719447630879</v>
      </c>
      <c r="AB73" s="78">
        <v>8.0521340794735963</v>
      </c>
      <c r="AC73" s="79">
        <v>423.93730179655927</v>
      </c>
    </row>
    <row r="74" spans="1:29" ht="12.75" customHeight="1">
      <c r="A74" s="206"/>
      <c r="B74" s="209"/>
      <c r="C74" s="203"/>
      <c r="D74" s="80" t="s">
        <v>68</v>
      </c>
      <c r="E74" s="81">
        <v>0</v>
      </c>
      <c r="F74" s="81">
        <v>7.3690732450000004E-2</v>
      </c>
      <c r="G74" s="81">
        <v>0.55688842876099998</v>
      </c>
      <c r="H74" s="81">
        <v>0.55701703944100001</v>
      </c>
      <c r="I74" s="81">
        <v>0.90581991212899993</v>
      </c>
      <c r="J74" s="81">
        <v>0.1418499560523778</v>
      </c>
      <c r="K74" s="81">
        <v>0.16492991993229281</v>
      </c>
      <c r="L74" s="81">
        <v>0.14621446178436825</v>
      </c>
      <c r="M74" s="81">
        <v>0.15786575621930496</v>
      </c>
      <c r="N74" s="81">
        <v>0.13919781486765617</v>
      </c>
      <c r="O74" s="81">
        <v>0.47119368573081793</v>
      </c>
      <c r="P74" s="81">
        <v>0.5464151478808581</v>
      </c>
      <c r="Q74" s="81">
        <v>0.5416525147768112</v>
      </c>
      <c r="R74" s="81">
        <v>0.40583432776131523</v>
      </c>
      <c r="S74" s="81">
        <v>0.41713971869719735</v>
      </c>
      <c r="T74" s="81">
        <v>6.8184180107077594E-2</v>
      </c>
      <c r="U74" s="81">
        <v>7.2310453105405265E-2</v>
      </c>
      <c r="V74" s="81">
        <v>6.8179896037517118E-2</v>
      </c>
      <c r="W74" s="81">
        <v>0.61880840060400011</v>
      </c>
      <c r="X74" s="81">
        <v>0</v>
      </c>
      <c r="Y74" s="81">
        <v>0</v>
      </c>
      <c r="Z74" s="81">
        <v>0</v>
      </c>
      <c r="AA74" s="81">
        <v>0</v>
      </c>
      <c r="AB74" s="81">
        <v>0.23093872656600001</v>
      </c>
      <c r="AC74" s="82">
        <v>6.2841310729039996</v>
      </c>
    </row>
    <row r="75" spans="1:29" ht="12.75" customHeight="1">
      <c r="A75" s="206"/>
      <c r="B75" s="209"/>
      <c r="C75" s="203"/>
      <c r="D75" s="83" t="s">
        <v>4</v>
      </c>
      <c r="E75" s="84">
        <v>2.6779351571144132</v>
      </c>
      <c r="F75" s="84">
        <v>1.4539382566880672</v>
      </c>
      <c r="G75" s="84">
        <v>18.331877457573533</v>
      </c>
      <c r="H75" s="84">
        <v>73.911969184327177</v>
      </c>
      <c r="I75" s="84">
        <v>92.035415758823916</v>
      </c>
      <c r="J75" s="84">
        <v>15.325873829905765</v>
      </c>
      <c r="K75" s="84">
        <v>18.2662652577499</v>
      </c>
      <c r="L75" s="84">
        <v>14.612928441870196</v>
      </c>
      <c r="M75" s="84">
        <v>16.956672612023979</v>
      </c>
      <c r="N75" s="84">
        <v>15.906838836461899</v>
      </c>
      <c r="O75" s="84">
        <v>23.006556388823196</v>
      </c>
      <c r="P75" s="84">
        <v>26.958384425840904</v>
      </c>
      <c r="Q75" s="84">
        <v>29.859373412646399</v>
      </c>
      <c r="R75" s="84">
        <v>21.652727805442137</v>
      </c>
      <c r="S75" s="84">
        <v>22.890397345867949</v>
      </c>
      <c r="T75" s="84">
        <v>21.128394889276823</v>
      </c>
      <c r="U75" s="84">
        <v>22.101962566332702</v>
      </c>
      <c r="V75" s="84">
        <v>20.600985935258084</v>
      </c>
      <c r="W75" s="84">
        <v>18.956352447716455</v>
      </c>
      <c r="X75" s="84">
        <v>22.206422728627892</v>
      </c>
      <c r="Y75" s="84">
        <v>16.778040244628428</v>
      </c>
      <c r="Z75" s="84">
        <v>14.998224675989896</v>
      </c>
      <c r="AA75" s="84">
        <v>6.9092799763787003</v>
      </c>
      <c r="AB75" s="84">
        <v>8.7103704633655976</v>
      </c>
      <c r="AC75" s="85">
        <v>546.23718809873401</v>
      </c>
    </row>
    <row r="76" spans="1:29" ht="12.75" customHeight="1">
      <c r="A76" s="206"/>
      <c r="B76" s="210"/>
      <c r="C76" s="203" t="s">
        <v>64</v>
      </c>
      <c r="D76" s="203"/>
      <c r="E76" s="84">
        <v>393.686502728893</v>
      </c>
      <c r="F76" s="84">
        <v>181.16335544474649</v>
      </c>
      <c r="G76" s="84">
        <v>527.61160225542062</v>
      </c>
      <c r="H76" s="84">
        <v>1272.3559078459291</v>
      </c>
      <c r="I76" s="84">
        <v>1128.2289057969235</v>
      </c>
      <c r="J76" s="84">
        <v>105.71173140744312</v>
      </c>
      <c r="K76" s="84">
        <v>119.82490469897408</v>
      </c>
      <c r="L76" s="84">
        <v>119.42674501247777</v>
      </c>
      <c r="M76" s="84">
        <v>127.23709887815806</v>
      </c>
      <c r="N76" s="84">
        <v>113.46880674197374</v>
      </c>
      <c r="O76" s="84">
        <v>157.39012902607584</v>
      </c>
      <c r="P76" s="84">
        <v>155.37060649189877</v>
      </c>
      <c r="Q76" s="84">
        <v>132.67349710893407</v>
      </c>
      <c r="R76" s="84">
        <v>138.43277663335991</v>
      </c>
      <c r="S76" s="84">
        <v>135.60517058650075</v>
      </c>
      <c r="T76" s="84">
        <v>131.36746747703188</v>
      </c>
      <c r="U76" s="84">
        <v>116.2694999674069</v>
      </c>
      <c r="V76" s="84">
        <v>111.52250266255254</v>
      </c>
      <c r="W76" s="84">
        <v>114.99642806598453</v>
      </c>
      <c r="X76" s="84">
        <v>104.91688370598268</v>
      </c>
      <c r="Y76" s="84">
        <v>97.791534426007075</v>
      </c>
      <c r="Z76" s="84">
        <v>97.15642433703583</v>
      </c>
      <c r="AA76" s="84">
        <v>56.338814950967716</v>
      </c>
      <c r="AB76" s="84">
        <v>58.180005626281513</v>
      </c>
      <c r="AC76" s="85">
        <v>5696.7273018769611</v>
      </c>
    </row>
    <row r="77" spans="1:29" ht="12.75" customHeight="1">
      <c r="A77" s="206"/>
      <c r="B77" s="208" t="s">
        <v>171</v>
      </c>
      <c r="C77" s="203" t="s">
        <v>65</v>
      </c>
      <c r="D77" s="86" t="s">
        <v>66</v>
      </c>
      <c r="E77" s="87">
        <v>716.5127217317455</v>
      </c>
      <c r="F77" s="87">
        <v>279.04196983204434</v>
      </c>
      <c r="G77" s="87">
        <v>768.20526366761578</v>
      </c>
      <c r="H77" s="87">
        <v>1594.7920647417541</v>
      </c>
      <c r="I77" s="87">
        <v>1463.1026059024102</v>
      </c>
      <c r="J77" s="87">
        <v>148.13687712739554</v>
      </c>
      <c r="K77" s="87">
        <v>151.70548378254463</v>
      </c>
      <c r="L77" s="87">
        <v>163.53723530749392</v>
      </c>
      <c r="M77" s="87">
        <v>181.78670151037784</v>
      </c>
      <c r="N77" s="87">
        <v>163.22495492580444</v>
      </c>
      <c r="O77" s="87">
        <v>214.51471300468808</v>
      </c>
      <c r="P77" s="87">
        <v>195.15039065684311</v>
      </c>
      <c r="Q77" s="87">
        <v>149.12230277967319</v>
      </c>
      <c r="R77" s="87">
        <v>158.3224404921053</v>
      </c>
      <c r="S77" s="87">
        <v>148.5249320496454</v>
      </c>
      <c r="T77" s="87">
        <v>157.45350842699901</v>
      </c>
      <c r="U77" s="87">
        <v>145.64850595031018</v>
      </c>
      <c r="V77" s="87">
        <v>145.2247015873921</v>
      </c>
      <c r="W77" s="87">
        <v>133.2329234961133</v>
      </c>
      <c r="X77" s="87">
        <v>120.18505477487433</v>
      </c>
      <c r="Y77" s="87">
        <v>116.86094457184139</v>
      </c>
      <c r="Z77" s="87">
        <v>97.764731280769482</v>
      </c>
      <c r="AA77" s="87">
        <v>63.792318554626391</v>
      </c>
      <c r="AB77" s="87">
        <v>61.724333815797955</v>
      </c>
      <c r="AC77" s="88">
        <v>7537.5676799708663</v>
      </c>
    </row>
    <row r="78" spans="1:29" ht="12.75" customHeight="1">
      <c r="A78" s="206"/>
      <c r="B78" s="209"/>
      <c r="C78" s="203"/>
      <c r="D78" s="77" t="s">
        <v>67</v>
      </c>
      <c r="E78" s="78">
        <v>0.67098133455858966</v>
      </c>
      <c r="F78" s="78">
        <v>1.7319814847564128</v>
      </c>
      <c r="G78" s="78">
        <v>5.1826022134651986</v>
      </c>
      <c r="H78" s="78">
        <v>19.747901509280865</v>
      </c>
      <c r="I78" s="78">
        <v>36.03064095081433</v>
      </c>
      <c r="J78" s="78">
        <v>6.3968033448507997</v>
      </c>
      <c r="K78" s="78">
        <v>6.0984299952026593</v>
      </c>
      <c r="L78" s="78">
        <v>6.702004022811769</v>
      </c>
      <c r="M78" s="78">
        <v>7.3032756598014181</v>
      </c>
      <c r="N78" s="78">
        <v>5.1467288435543983</v>
      </c>
      <c r="O78" s="78">
        <v>7.6694412946251989</v>
      </c>
      <c r="P78" s="78">
        <v>8.3613700656123342</v>
      </c>
      <c r="Q78" s="78">
        <v>8.115234109275093</v>
      </c>
      <c r="R78" s="78">
        <v>6.0550502666348702</v>
      </c>
      <c r="S78" s="78">
        <v>4.1651201829545812</v>
      </c>
      <c r="T78" s="78">
        <v>7.7616346529539415</v>
      </c>
      <c r="U78" s="78">
        <v>6.9146020616360211</v>
      </c>
      <c r="V78" s="78">
        <v>4.807415536152793</v>
      </c>
      <c r="W78" s="78">
        <v>6.2996082508333577</v>
      </c>
      <c r="X78" s="78">
        <v>4.9432192702526576</v>
      </c>
      <c r="Y78" s="78">
        <v>6.6576232377993696</v>
      </c>
      <c r="Z78" s="78">
        <v>4.1950944266835739</v>
      </c>
      <c r="AA78" s="78">
        <v>3.2659209106112228</v>
      </c>
      <c r="AB78" s="78">
        <v>15.474979328225361</v>
      </c>
      <c r="AC78" s="79">
        <v>189.69766295334682</v>
      </c>
    </row>
    <row r="79" spans="1:29" ht="12.75" customHeight="1">
      <c r="A79" s="206"/>
      <c r="B79" s="209"/>
      <c r="C79" s="203"/>
      <c r="D79" s="80" t="s">
        <v>68</v>
      </c>
      <c r="E79" s="81">
        <v>2.9793612944780006</v>
      </c>
      <c r="F79" s="81">
        <v>1.4550760142519998</v>
      </c>
      <c r="G79" s="81">
        <v>3.1737322221149995</v>
      </c>
      <c r="H79" s="81">
        <v>5.2107515440409999</v>
      </c>
      <c r="I79" s="81">
        <v>4.8330758587809992</v>
      </c>
      <c r="J79" s="81">
        <v>8.1145154787850032E-2</v>
      </c>
      <c r="K79" s="81">
        <v>8.2181893517271787E-2</v>
      </c>
      <c r="L79" s="81">
        <v>8.8548875910478456E-2</v>
      </c>
      <c r="M79" s="81">
        <v>9.8754540530994833E-2</v>
      </c>
      <c r="N79" s="81">
        <v>8.6807768891404818E-2</v>
      </c>
      <c r="O79" s="81">
        <v>0.72111414179765487</v>
      </c>
      <c r="P79" s="81">
        <v>0.66050509344249908</v>
      </c>
      <c r="Q79" s="81">
        <v>0.5116277036030632</v>
      </c>
      <c r="R79" s="81">
        <v>0.53137216105371832</v>
      </c>
      <c r="S79" s="81">
        <v>0.48863314856406415</v>
      </c>
      <c r="T79" s="81">
        <v>0.50676654113643305</v>
      </c>
      <c r="U79" s="81">
        <v>0.46955374412020229</v>
      </c>
      <c r="V79" s="81">
        <v>0.45837955087036464</v>
      </c>
      <c r="W79" s="81">
        <v>0</v>
      </c>
      <c r="X79" s="81">
        <v>0</v>
      </c>
      <c r="Y79" s="81">
        <v>0.29773258135999997</v>
      </c>
      <c r="Z79" s="81">
        <v>0</v>
      </c>
      <c r="AA79" s="81">
        <v>0</v>
      </c>
      <c r="AB79" s="81">
        <v>0.90008351739600001</v>
      </c>
      <c r="AC79" s="82">
        <v>23.635203350649004</v>
      </c>
    </row>
    <row r="80" spans="1:29" ht="12.75" customHeight="1">
      <c r="A80" s="206"/>
      <c r="B80" s="209"/>
      <c r="C80" s="203"/>
      <c r="D80" s="83" t="s">
        <v>4</v>
      </c>
      <c r="E80" s="84">
        <v>720.16306436078207</v>
      </c>
      <c r="F80" s="84">
        <v>282.22902733105275</v>
      </c>
      <c r="G80" s="84">
        <v>776.56159810319593</v>
      </c>
      <c r="H80" s="84">
        <v>1619.7507177950761</v>
      </c>
      <c r="I80" s="84">
        <v>1503.9663227120054</v>
      </c>
      <c r="J80" s="84">
        <v>154.61482562703418</v>
      </c>
      <c r="K80" s="84">
        <v>157.88609567126457</v>
      </c>
      <c r="L80" s="84">
        <v>170.32778820621618</v>
      </c>
      <c r="M80" s="84">
        <v>189.18873171071024</v>
      </c>
      <c r="N80" s="84">
        <v>168.45849153825023</v>
      </c>
      <c r="O80" s="84">
        <v>222.90526844111093</v>
      </c>
      <c r="P80" s="84">
        <v>204.17226581589793</v>
      </c>
      <c r="Q80" s="84">
        <v>157.74916459255132</v>
      </c>
      <c r="R80" s="84">
        <v>164.90886291979388</v>
      </c>
      <c r="S80" s="84">
        <v>153.17868538116406</v>
      </c>
      <c r="T80" s="84">
        <v>165.72190962108937</v>
      </c>
      <c r="U80" s="84">
        <v>153.0326617560664</v>
      </c>
      <c r="V80" s="84">
        <v>150.49049667441528</v>
      </c>
      <c r="W80" s="84">
        <v>139.53253174694666</v>
      </c>
      <c r="X80" s="84">
        <v>125.12827404512697</v>
      </c>
      <c r="Y80" s="84">
        <v>123.81630039100077</v>
      </c>
      <c r="Z80" s="84">
        <v>101.95982570745305</v>
      </c>
      <c r="AA80" s="84">
        <v>67.058239465237619</v>
      </c>
      <c r="AB80" s="84">
        <v>78.09939666141932</v>
      </c>
      <c r="AC80" s="85">
        <v>7750.9005462748628</v>
      </c>
    </row>
    <row r="81" spans="1:29" ht="12.75" customHeight="1">
      <c r="A81" s="206"/>
      <c r="B81" s="209"/>
      <c r="C81" s="203" t="s">
        <v>69</v>
      </c>
      <c r="D81" s="86" t="s">
        <v>66</v>
      </c>
      <c r="E81" s="87">
        <v>4.7276072391124577</v>
      </c>
      <c r="F81" s="87">
        <v>5.1253128196562869</v>
      </c>
      <c r="G81" s="87">
        <v>19.995702247579981</v>
      </c>
      <c r="H81" s="87">
        <v>60.151259148356147</v>
      </c>
      <c r="I81" s="87">
        <v>55.463173804876256</v>
      </c>
      <c r="J81" s="87">
        <v>7.3174667482201174</v>
      </c>
      <c r="K81" s="87">
        <v>7.3122828002792621</v>
      </c>
      <c r="L81" s="87">
        <v>7.3714889633744347</v>
      </c>
      <c r="M81" s="87">
        <v>7.9656992892869312</v>
      </c>
      <c r="N81" s="87">
        <v>8.3694146766049133</v>
      </c>
      <c r="O81" s="87">
        <v>9.2864031256892634</v>
      </c>
      <c r="P81" s="87">
        <v>8.6553522181624079</v>
      </c>
      <c r="Q81" s="87">
        <v>6.5501221579762721</v>
      </c>
      <c r="R81" s="87">
        <v>7.3673546865410549</v>
      </c>
      <c r="S81" s="87">
        <v>6.8996684671417023</v>
      </c>
      <c r="T81" s="87">
        <v>8.4282539431273449</v>
      </c>
      <c r="U81" s="87">
        <v>7.7530074565135143</v>
      </c>
      <c r="V81" s="87">
        <v>7.3126593325699449</v>
      </c>
      <c r="W81" s="87">
        <v>10.700007196585503</v>
      </c>
      <c r="X81" s="87">
        <v>8.5708847522386549</v>
      </c>
      <c r="Y81" s="87">
        <v>9.4529091260345108</v>
      </c>
      <c r="Z81" s="87">
        <v>8.9797946113980149</v>
      </c>
      <c r="AA81" s="87">
        <v>4.5305859050497821</v>
      </c>
      <c r="AB81" s="87">
        <v>0.49161206731500007</v>
      </c>
      <c r="AC81" s="88">
        <v>288.77802278368972</v>
      </c>
    </row>
    <row r="82" spans="1:29" ht="12.75" customHeight="1">
      <c r="A82" s="206"/>
      <c r="B82" s="209"/>
      <c r="C82" s="203"/>
      <c r="D82" s="77" t="s">
        <v>67</v>
      </c>
      <c r="E82" s="78">
        <v>1.0619205091869854</v>
      </c>
      <c r="F82" s="78">
        <v>1.9933807268540236</v>
      </c>
      <c r="G82" s="78">
        <v>20.725967258074746</v>
      </c>
      <c r="H82" s="78">
        <v>161.13418786812787</v>
      </c>
      <c r="I82" s="78">
        <v>197.43681065599318</v>
      </c>
      <c r="J82" s="78">
        <v>38.127042833010478</v>
      </c>
      <c r="K82" s="78">
        <v>31.582579287728759</v>
      </c>
      <c r="L82" s="78">
        <v>27.409085558342806</v>
      </c>
      <c r="M82" s="78">
        <v>31.008384264621441</v>
      </c>
      <c r="N82" s="78">
        <v>35.566464740708348</v>
      </c>
      <c r="O82" s="78">
        <v>37.446714937380399</v>
      </c>
      <c r="P82" s="78">
        <v>38.659391968627538</v>
      </c>
      <c r="Q82" s="78">
        <v>35.878757647940596</v>
      </c>
      <c r="R82" s="78">
        <v>30.471527853377797</v>
      </c>
      <c r="S82" s="78">
        <v>31.757647918390145</v>
      </c>
      <c r="T82" s="78">
        <v>34.878614084175837</v>
      </c>
      <c r="U82" s="78">
        <v>40.172375226705419</v>
      </c>
      <c r="V82" s="78">
        <v>38.855692168730862</v>
      </c>
      <c r="W82" s="78">
        <v>37.936927396601334</v>
      </c>
      <c r="X82" s="78">
        <v>36.299617079655235</v>
      </c>
      <c r="Y82" s="78">
        <v>29.1107391588457</v>
      </c>
      <c r="Z82" s="78">
        <v>27.663500255348737</v>
      </c>
      <c r="AA82" s="78">
        <v>17.363564503687236</v>
      </c>
      <c r="AB82" s="78">
        <v>56.124390094501734</v>
      </c>
      <c r="AC82" s="79">
        <v>1038.6652839966173</v>
      </c>
    </row>
    <row r="83" spans="1:29" ht="12.75" customHeight="1">
      <c r="A83" s="206"/>
      <c r="B83" s="209"/>
      <c r="C83" s="203"/>
      <c r="D83" s="80" t="s">
        <v>68</v>
      </c>
      <c r="E83" s="81">
        <v>0</v>
      </c>
      <c r="F83" s="81">
        <v>0</v>
      </c>
      <c r="G83" s="81">
        <v>1.1333994108850001</v>
      </c>
      <c r="H83" s="81">
        <v>1.2528407447879999</v>
      </c>
      <c r="I83" s="81">
        <v>2.9473800182309997</v>
      </c>
      <c r="J83" s="81">
        <v>0.20492964731876251</v>
      </c>
      <c r="K83" s="81">
        <v>0.1774301236623963</v>
      </c>
      <c r="L83" s="81">
        <v>0.16349528402451941</v>
      </c>
      <c r="M83" s="81">
        <v>0.18400615242582</v>
      </c>
      <c r="N83" s="81">
        <v>0.19636993591850174</v>
      </c>
      <c r="O83" s="81">
        <v>0.38737936811744389</v>
      </c>
      <c r="P83" s="81">
        <v>0.3776549318746798</v>
      </c>
      <c r="Q83" s="81">
        <v>0.3188445379699365</v>
      </c>
      <c r="R83" s="81">
        <v>0.31750135640939159</v>
      </c>
      <c r="S83" s="81">
        <v>0.30175986328654819</v>
      </c>
      <c r="T83" s="81">
        <v>8.1768694857895841E-2</v>
      </c>
      <c r="U83" s="81">
        <v>9.4343756136589796E-2</v>
      </c>
      <c r="V83" s="81">
        <v>8.7199191569514334E-2</v>
      </c>
      <c r="W83" s="81">
        <v>0.104148316832</v>
      </c>
      <c r="X83" s="81">
        <v>8.8340414916000004E-2</v>
      </c>
      <c r="Y83" s="81">
        <v>0</v>
      </c>
      <c r="Z83" s="81">
        <v>0.91391725574999982</v>
      </c>
      <c r="AA83" s="81">
        <v>0.34513077087999999</v>
      </c>
      <c r="AB83" s="81">
        <v>0.164193994096</v>
      </c>
      <c r="AC83" s="82">
        <v>9.8420337699499978</v>
      </c>
    </row>
    <row r="84" spans="1:29" ht="12.75" customHeight="1">
      <c r="A84" s="206"/>
      <c r="B84" s="209"/>
      <c r="C84" s="203"/>
      <c r="D84" s="83" t="s">
        <v>4</v>
      </c>
      <c r="E84" s="84">
        <v>5.7895277482994425</v>
      </c>
      <c r="F84" s="84">
        <v>7.1186935465103103</v>
      </c>
      <c r="G84" s="84">
        <v>41.855068916539729</v>
      </c>
      <c r="H84" s="84">
        <v>222.53828776127202</v>
      </c>
      <c r="I84" s="84">
        <v>255.84736447910043</v>
      </c>
      <c r="J84" s="84">
        <v>45.649439228549362</v>
      </c>
      <c r="K84" s="84">
        <v>39.072292211670415</v>
      </c>
      <c r="L84" s="84">
        <v>34.944069805741762</v>
      </c>
      <c r="M84" s="84">
        <v>39.158089706334195</v>
      </c>
      <c r="N84" s="84">
        <v>44.132249353231764</v>
      </c>
      <c r="O84" s="84">
        <v>47.120497431187104</v>
      </c>
      <c r="P84" s="84">
        <v>47.692399118664625</v>
      </c>
      <c r="Q84" s="84">
        <v>42.747724343886802</v>
      </c>
      <c r="R84" s="84">
        <v>38.156383896328244</v>
      </c>
      <c r="S84" s="84">
        <v>38.959076248818391</v>
      </c>
      <c r="T84" s="84">
        <v>43.388636722161081</v>
      </c>
      <c r="U84" s="84">
        <v>48.019726439355523</v>
      </c>
      <c r="V84" s="84">
        <v>46.255550692870322</v>
      </c>
      <c r="W84" s="84">
        <v>48.741082910018832</v>
      </c>
      <c r="X84" s="84">
        <v>44.958842246809894</v>
      </c>
      <c r="Y84" s="84">
        <v>38.563648284880209</v>
      </c>
      <c r="Z84" s="84">
        <v>37.55721212249675</v>
      </c>
      <c r="AA84" s="84">
        <v>22.23928117961702</v>
      </c>
      <c r="AB84" s="84">
        <v>56.780196155912741</v>
      </c>
      <c r="AC84" s="85">
        <v>1337.2853405502572</v>
      </c>
    </row>
    <row r="85" spans="1:29" ht="12.75" customHeight="1">
      <c r="A85" s="207"/>
      <c r="B85" s="210"/>
      <c r="C85" s="203" t="s">
        <v>64</v>
      </c>
      <c r="D85" s="203"/>
      <c r="E85" s="84">
        <v>725.95259210908148</v>
      </c>
      <c r="F85" s="84">
        <v>289.34772087756306</v>
      </c>
      <c r="G85" s="84">
        <v>818.41666701973577</v>
      </c>
      <c r="H85" s="84">
        <v>1842.289005556348</v>
      </c>
      <c r="I85" s="84">
        <v>1759.8136871911061</v>
      </c>
      <c r="J85" s="84">
        <v>200.26426485558355</v>
      </c>
      <c r="K85" s="84">
        <v>196.95838788293497</v>
      </c>
      <c r="L85" s="84">
        <v>205.27185801195796</v>
      </c>
      <c r="M85" s="84">
        <v>228.34682141704442</v>
      </c>
      <c r="N85" s="84">
        <v>212.59074089148197</v>
      </c>
      <c r="O85" s="84">
        <v>270.02576587229805</v>
      </c>
      <c r="P85" s="84">
        <v>251.86466493456257</v>
      </c>
      <c r="Q85" s="84">
        <v>200.49688893643813</v>
      </c>
      <c r="R85" s="84">
        <v>203.06524681612214</v>
      </c>
      <c r="S85" s="84">
        <v>192.13776162998244</v>
      </c>
      <c r="T85" s="84">
        <v>209.11054634325046</v>
      </c>
      <c r="U85" s="84">
        <v>201.05238819542191</v>
      </c>
      <c r="V85" s="84">
        <v>196.7460473672856</v>
      </c>
      <c r="W85" s="84">
        <v>188.27361465696549</v>
      </c>
      <c r="X85" s="84">
        <v>170.08711629193687</v>
      </c>
      <c r="Y85" s="84">
        <v>162.37994867588097</v>
      </c>
      <c r="Z85" s="84">
        <v>139.5170378299498</v>
      </c>
      <c r="AA85" s="84">
        <v>89.297520644854643</v>
      </c>
      <c r="AB85" s="84">
        <v>134.87959281733205</v>
      </c>
      <c r="AC85" s="85">
        <v>9088.1858868251184</v>
      </c>
    </row>
    <row r="86" spans="1:29" ht="12.75" customHeight="1">
      <c r="A86" s="204" t="s">
        <v>6</v>
      </c>
      <c r="B86" s="205"/>
      <c r="C86" s="203" t="s">
        <v>65</v>
      </c>
      <c r="D86" s="86" t="s">
        <v>66</v>
      </c>
      <c r="E86" s="87">
        <v>4895.9335557356308</v>
      </c>
      <c r="F86" s="87">
        <v>2733.8154550603699</v>
      </c>
      <c r="G86" s="87">
        <v>8633.0777263630316</v>
      </c>
      <c r="H86" s="87">
        <v>19939.6926718506</v>
      </c>
      <c r="I86" s="87">
        <v>21440.290929849627</v>
      </c>
      <c r="J86" s="87">
        <v>2140.9998038168351</v>
      </c>
      <c r="K86" s="87">
        <v>2061.5860167685673</v>
      </c>
      <c r="L86" s="87">
        <v>2147.8524511733103</v>
      </c>
      <c r="M86" s="87">
        <v>2467.8898163859549</v>
      </c>
      <c r="N86" s="87">
        <v>2366.8220798195766</v>
      </c>
      <c r="O86" s="87">
        <v>2906.5125060464884</v>
      </c>
      <c r="P86" s="87">
        <v>2897.856143899221</v>
      </c>
      <c r="Q86" s="87">
        <v>2351.30690439513</v>
      </c>
      <c r="R86" s="87">
        <v>2449.6265862881905</v>
      </c>
      <c r="S86" s="87">
        <v>2519.6611898718406</v>
      </c>
      <c r="T86" s="87">
        <v>2622.6263937688636</v>
      </c>
      <c r="U86" s="87">
        <v>2449.5452029126823</v>
      </c>
      <c r="V86" s="87">
        <v>2602.1925782517001</v>
      </c>
      <c r="W86" s="87">
        <v>2536.486507899443</v>
      </c>
      <c r="X86" s="87">
        <v>2415.750339757662</v>
      </c>
      <c r="Y86" s="87">
        <v>2337.265090099098</v>
      </c>
      <c r="Z86" s="87">
        <v>1922.6357078362037</v>
      </c>
      <c r="AA86" s="87">
        <v>1169.5512138548575</v>
      </c>
      <c r="AB86" s="87">
        <v>2673.5492533231709</v>
      </c>
      <c r="AC86" s="88">
        <v>102682.52612502805</v>
      </c>
    </row>
    <row r="87" spans="1:29" ht="12.75" customHeight="1">
      <c r="A87" s="198"/>
      <c r="B87" s="199"/>
      <c r="C87" s="203"/>
      <c r="D87" s="77" t="s">
        <v>67</v>
      </c>
      <c r="E87" s="78">
        <v>42.29484779930354</v>
      </c>
      <c r="F87" s="78">
        <v>71.712880889062617</v>
      </c>
      <c r="G87" s="78">
        <v>235.74705833270971</v>
      </c>
      <c r="H87" s="78">
        <v>672.11730570425664</v>
      </c>
      <c r="I87" s="78">
        <v>1316.5863291581977</v>
      </c>
      <c r="J87" s="78">
        <v>188.8573959205755</v>
      </c>
      <c r="K87" s="78">
        <v>201.0968898048082</v>
      </c>
      <c r="L87" s="78">
        <v>193.47458286155694</v>
      </c>
      <c r="M87" s="78">
        <v>135.16066407313377</v>
      </c>
      <c r="N87" s="78">
        <v>96.98685580056177</v>
      </c>
      <c r="O87" s="78">
        <v>180.30522706004047</v>
      </c>
      <c r="P87" s="78">
        <v>172.95889160573995</v>
      </c>
      <c r="Q87" s="78">
        <v>155.45363786251039</v>
      </c>
      <c r="R87" s="78">
        <v>135.14753590829088</v>
      </c>
      <c r="S87" s="78">
        <v>123.33973884627399</v>
      </c>
      <c r="T87" s="78">
        <v>159.27253597949868</v>
      </c>
      <c r="U87" s="78">
        <v>168.30820207747729</v>
      </c>
      <c r="V87" s="78">
        <v>159.04937175063552</v>
      </c>
      <c r="W87" s="78">
        <v>171.60584904421154</v>
      </c>
      <c r="X87" s="78">
        <v>143.13953946031063</v>
      </c>
      <c r="Y87" s="78">
        <v>153.47597986567249</v>
      </c>
      <c r="Z87" s="78">
        <v>129.45616282108475</v>
      </c>
      <c r="AA87" s="78">
        <v>80.256814240044989</v>
      </c>
      <c r="AB87" s="78">
        <v>1401.1103209182882</v>
      </c>
      <c r="AC87" s="79">
        <v>6486.9146177842449</v>
      </c>
    </row>
    <row r="88" spans="1:29" ht="12.75" customHeight="1">
      <c r="A88" s="198"/>
      <c r="B88" s="199"/>
      <c r="C88" s="203"/>
      <c r="D88" s="80" t="s">
        <v>68</v>
      </c>
      <c r="E88" s="81">
        <v>19.441580620272997</v>
      </c>
      <c r="F88" s="81">
        <v>11.525631134936001</v>
      </c>
      <c r="G88" s="81">
        <v>25.238586258953003</v>
      </c>
      <c r="H88" s="81">
        <v>42.837446538945997</v>
      </c>
      <c r="I88" s="81">
        <v>40.538116560694995</v>
      </c>
      <c r="J88" s="81">
        <v>3.6906063390937653</v>
      </c>
      <c r="K88" s="81">
        <v>3.6565564844956175</v>
      </c>
      <c r="L88" s="81">
        <v>3.7160583488874526</v>
      </c>
      <c r="M88" s="81">
        <v>4.0447755039306763</v>
      </c>
      <c r="N88" s="81">
        <v>3.8129266917274895</v>
      </c>
      <c r="O88" s="81">
        <v>3.9730008253023117</v>
      </c>
      <c r="P88" s="81">
        <v>4.0349920044103307</v>
      </c>
      <c r="Q88" s="81">
        <v>3.3173863048393484</v>
      </c>
      <c r="R88" s="81">
        <v>3.3597650646390598</v>
      </c>
      <c r="S88" s="81">
        <v>3.5409795866449523</v>
      </c>
      <c r="T88" s="81">
        <v>3.525760550026924</v>
      </c>
      <c r="U88" s="81">
        <v>3.321787885432042</v>
      </c>
      <c r="V88" s="81">
        <v>3.5155744595350331</v>
      </c>
      <c r="W88" s="81">
        <v>2.1617521037219998</v>
      </c>
      <c r="X88" s="81">
        <v>1.7462512183430001</v>
      </c>
      <c r="Y88" s="81">
        <v>4.2212432504380004</v>
      </c>
      <c r="Z88" s="81">
        <v>0.87403018034699997</v>
      </c>
      <c r="AA88" s="81">
        <v>0.81342577569200003</v>
      </c>
      <c r="AB88" s="81">
        <v>17.935476343914001</v>
      </c>
      <c r="AC88" s="82">
        <v>214.84371003522403</v>
      </c>
    </row>
    <row r="89" spans="1:29" ht="12.75" customHeight="1">
      <c r="A89" s="198"/>
      <c r="B89" s="199"/>
      <c r="C89" s="203"/>
      <c r="D89" s="83" t="s">
        <v>4</v>
      </c>
      <c r="E89" s="84">
        <v>4957.6699841552072</v>
      </c>
      <c r="F89" s="84">
        <v>2817.0539670843687</v>
      </c>
      <c r="G89" s="84">
        <v>8894.0633709546928</v>
      </c>
      <c r="H89" s="84">
        <v>20654.647424093801</v>
      </c>
      <c r="I89" s="84">
        <v>22797.415375568518</v>
      </c>
      <c r="J89" s="84">
        <v>2333.5478060765045</v>
      </c>
      <c r="K89" s="84">
        <v>2266.3394630578709</v>
      </c>
      <c r="L89" s="84">
        <v>2345.0430923837548</v>
      </c>
      <c r="M89" s="84">
        <v>2607.0952559630191</v>
      </c>
      <c r="N89" s="84">
        <v>2467.6218623118662</v>
      </c>
      <c r="O89" s="84">
        <v>3090.7907339318313</v>
      </c>
      <c r="P89" s="84">
        <v>3074.850027509372</v>
      </c>
      <c r="Q89" s="84">
        <v>2510.0779285624799</v>
      </c>
      <c r="R89" s="84">
        <v>2588.1338872611204</v>
      </c>
      <c r="S89" s="84">
        <v>2646.5419083047595</v>
      </c>
      <c r="T89" s="84">
        <v>2785.4246902983891</v>
      </c>
      <c r="U89" s="84">
        <v>2621.1751928755912</v>
      </c>
      <c r="V89" s="84">
        <v>2764.7575244618711</v>
      </c>
      <c r="W89" s="84">
        <v>2710.2541090473774</v>
      </c>
      <c r="X89" s="84">
        <v>2560.6361304363154</v>
      </c>
      <c r="Y89" s="84">
        <v>2494.9623132152083</v>
      </c>
      <c r="Z89" s="84">
        <v>2052.9659008376352</v>
      </c>
      <c r="AA89" s="84">
        <v>1250.6214538705945</v>
      </c>
      <c r="AB89" s="84">
        <v>4092.5950505853721</v>
      </c>
      <c r="AC89" s="85">
        <v>109384.28445284753</v>
      </c>
    </row>
    <row r="90" spans="1:29" ht="12.75" customHeight="1">
      <c r="A90" s="198"/>
      <c r="B90" s="199"/>
      <c r="C90" s="203" t="s">
        <v>69</v>
      </c>
      <c r="D90" s="86" t="s">
        <v>66</v>
      </c>
      <c r="E90" s="87">
        <v>96.945818743166981</v>
      </c>
      <c r="F90" s="87">
        <v>116.63641436646481</v>
      </c>
      <c r="G90" s="87">
        <v>465.22781033639086</v>
      </c>
      <c r="H90" s="87">
        <v>1216.2918807606943</v>
      </c>
      <c r="I90" s="87">
        <v>1607.6883509999986</v>
      </c>
      <c r="J90" s="87">
        <v>212.20392638033414</v>
      </c>
      <c r="K90" s="87">
        <v>193.97858095486706</v>
      </c>
      <c r="L90" s="87">
        <v>191.98368221807675</v>
      </c>
      <c r="M90" s="87">
        <v>207.39792985740795</v>
      </c>
      <c r="N90" s="87">
        <v>202.05672469820902</v>
      </c>
      <c r="O90" s="87">
        <v>315.99491602256785</v>
      </c>
      <c r="P90" s="87">
        <v>302.1525943290651</v>
      </c>
      <c r="Q90" s="87">
        <v>244.91242617401269</v>
      </c>
      <c r="R90" s="87">
        <v>246.91272224267595</v>
      </c>
      <c r="S90" s="87">
        <v>240.85893008388544</v>
      </c>
      <c r="T90" s="87">
        <v>274.09701988386189</v>
      </c>
      <c r="U90" s="87">
        <v>237.55408286288394</v>
      </c>
      <c r="V90" s="87">
        <v>222.75537806488472</v>
      </c>
      <c r="W90" s="87">
        <v>245.9707173334611</v>
      </c>
      <c r="X90" s="87">
        <v>243.25635284911658</v>
      </c>
      <c r="Y90" s="87">
        <v>250.31992575670688</v>
      </c>
      <c r="Z90" s="87">
        <v>209.21259358369753</v>
      </c>
      <c r="AA90" s="87">
        <v>131.31004735980579</v>
      </c>
      <c r="AB90" s="87">
        <v>221.05576175521094</v>
      </c>
      <c r="AC90" s="88">
        <v>7896.7745876174467</v>
      </c>
    </row>
    <row r="91" spans="1:29" ht="12.75" customHeight="1">
      <c r="A91" s="198"/>
      <c r="B91" s="199"/>
      <c r="C91" s="203"/>
      <c r="D91" s="77" t="s">
        <v>67</v>
      </c>
      <c r="E91" s="78">
        <v>33.339986004722093</v>
      </c>
      <c r="F91" s="78">
        <v>190.50227026537812</v>
      </c>
      <c r="G91" s="78">
        <v>2180.8920466616837</v>
      </c>
      <c r="H91" s="78">
        <v>7593.4837975626924</v>
      </c>
      <c r="I91" s="78">
        <v>10653.916055198779</v>
      </c>
      <c r="J91" s="78">
        <v>1525.0769025541986</v>
      </c>
      <c r="K91" s="78">
        <v>1428.6127140761716</v>
      </c>
      <c r="L91" s="78">
        <v>1353.6248125006555</v>
      </c>
      <c r="M91" s="78">
        <v>1324.6043833351396</v>
      </c>
      <c r="N91" s="78">
        <v>1440.0540725690755</v>
      </c>
      <c r="O91" s="78">
        <v>1949.4322083689051</v>
      </c>
      <c r="P91" s="78">
        <v>1906.6647050269694</v>
      </c>
      <c r="Q91" s="78">
        <v>1809.5883272271913</v>
      </c>
      <c r="R91" s="78">
        <v>1702.4247652061924</v>
      </c>
      <c r="S91" s="78">
        <v>1851.0774425386687</v>
      </c>
      <c r="T91" s="78">
        <v>1826.8959700281018</v>
      </c>
      <c r="U91" s="78">
        <v>1870.0049883657744</v>
      </c>
      <c r="V91" s="78">
        <v>1958.7352630593</v>
      </c>
      <c r="W91" s="78">
        <v>1743.6562312697561</v>
      </c>
      <c r="X91" s="78">
        <v>1851.8291127358195</v>
      </c>
      <c r="Y91" s="78">
        <v>1498.2563285828076</v>
      </c>
      <c r="Z91" s="78">
        <v>1602.3271637662456</v>
      </c>
      <c r="AA91" s="78">
        <v>877.06444445364127</v>
      </c>
      <c r="AB91" s="78">
        <v>4866.8125033212391</v>
      </c>
      <c r="AC91" s="79">
        <v>55038.876494679113</v>
      </c>
    </row>
    <row r="92" spans="1:29" ht="12.75" customHeight="1">
      <c r="A92" s="198"/>
      <c r="B92" s="199"/>
      <c r="C92" s="203"/>
      <c r="D92" s="80" t="s">
        <v>68</v>
      </c>
      <c r="E92" s="81">
        <v>5.2621709070810008</v>
      </c>
      <c r="F92" s="81">
        <v>8.1662174619319998</v>
      </c>
      <c r="G92" s="81">
        <v>32.883243297644</v>
      </c>
      <c r="H92" s="81">
        <v>74.612173262118006</v>
      </c>
      <c r="I92" s="81">
        <v>117.69661407450701</v>
      </c>
      <c r="J92" s="81">
        <v>9.0637110042934221</v>
      </c>
      <c r="K92" s="81">
        <v>8.1564243462110486</v>
      </c>
      <c r="L92" s="81">
        <v>7.7577402802535795</v>
      </c>
      <c r="M92" s="81">
        <v>7.8859359727800964</v>
      </c>
      <c r="N92" s="81">
        <v>8.5555883536098616</v>
      </c>
      <c r="O92" s="81">
        <v>8.4478946352558051</v>
      </c>
      <c r="P92" s="81">
        <v>8.1752828056901148</v>
      </c>
      <c r="Q92" s="81">
        <v>7.4158839703421524</v>
      </c>
      <c r="R92" s="81">
        <v>7.1503002956216362</v>
      </c>
      <c r="S92" s="81">
        <v>7.6719910914432949</v>
      </c>
      <c r="T92" s="81">
        <v>7.167505506906676</v>
      </c>
      <c r="U92" s="81">
        <v>7.0783069726342198</v>
      </c>
      <c r="V92" s="81">
        <v>6.9718979512861026</v>
      </c>
      <c r="W92" s="81">
        <v>2.9554772847700006</v>
      </c>
      <c r="X92" s="81">
        <v>5.7358416102979994</v>
      </c>
      <c r="Y92" s="81">
        <v>3.4881343830859999</v>
      </c>
      <c r="Z92" s="81">
        <v>1.729403545619</v>
      </c>
      <c r="AA92" s="81">
        <v>2.151874336228</v>
      </c>
      <c r="AB92" s="81">
        <v>20.917102753957</v>
      </c>
      <c r="AC92" s="82">
        <v>377.09671610356804</v>
      </c>
    </row>
    <row r="93" spans="1:29" ht="12.75" customHeight="1">
      <c r="A93" s="198"/>
      <c r="B93" s="199"/>
      <c r="C93" s="203"/>
      <c r="D93" s="83" t="s">
        <v>4</v>
      </c>
      <c r="E93" s="84">
        <v>135.54797565497006</v>
      </c>
      <c r="F93" s="84">
        <v>315.30490209377496</v>
      </c>
      <c r="G93" s="84">
        <v>2679.0031002957185</v>
      </c>
      <c r="H93" s="84">
        <v>8884.3878515855049</v>
      </c>
      <c r="I93" s="84">
        <v>12379.301020273286</v>
      </c>
      <c r="J93" s="84">
        <v>1746.3445399388263</v>
      </c>
      <c r="K93" s="84">
        <v>1630.7477193772497</v>
      </c>
      <c r="L93" s="84">
        <v>1553.3662349989856</v>
      </c>
      <c r="M93" s="84">
        <v>1539.8882491653276</v>
      </c>
      <c r="N93" s="84">
        <v>1650.6663856208943</v>
      </c>
      <c r="O93" s="84">
        <v>2273.8750190267288</v>
      </c>
      <c r="P93" s="84">
        <v>2216.9925821617244</v>
      </c>
      <c r="Q93" s="84">
        <v>2061.9166373715461</v>
      </c>
      <c r="R93" s="84">
        <v>1956.4877877444901</v>
      </c>
      <c r="S93" s="84">
        <v>2099.6083637139973</v>
      </c>
      <c r="T93" s="84">
        <v>2108.1604954188706</v>
      </c>
      <c r="U93" s="84">
        <v>2114.637378201292</v>
      </c>
      <c r="V93" s="84">
        <v>2188.4625390754704</v>
      </c>
      <c r="W93" s="84">
        <v>1992.5824258879873</v>
      </c>
      <c r="X93" s="84">
        <v>2100.8213071952341</v>
      </c>
      <c r="Y93" s="84">
        <v>1752.0643887226006</v>
      </c>
      <c r="Z93" s="84">
        <v>1813.269160895562</v>
      </c>
      <c r="AA93" s="84">
        <v>1010.5263661496749</v>
      </c>
      <c r="AB93" s="84">
        <v>5108.7853678304073</v>
      </c>
      <c r="AC93" s="85">
        <v>63312.747798400123</v>
      </c>
    </row>
    <row r="94" spans="1:29" ht="12.75" customHeight="1">
      <c r="A94" s="198"/>
      <c r="B94" s="201"/>
      <c r="C94" s="203" t="s">
        <v>64</v>
      </c>
      <c r="D94" s="203"/>
      <c r="E94" s="84">
        <v>5093.2179598101775</v>
      </c>
      <c r="F94" s="84">
        <v>3132.3588691781433</v>
      </c>
      <c r="G94" s="84">
        <v>11573.066471250413</v>
      </c>
      <c r="H94" s="84">
        <v>29539.035275679311</v>
      </c>
      <c r="I94" s="84">
        <v>35176.71639584181</v>
      </c>
      <c r="J94" s="84">
        <v>4079.8923460153305</v>
      </c>
      <c r="K94" s="84">
        <v>3897.0871824351211</v>
      </c>
      <c r="L94" s="84">
        <v>3898.4093273827407</v>
      </c>
      <c r="M94" s="84">
        <v>4146.9835051283471</v>
      </c>
      <c r="N94" s="84">
        <v>4118.28824793276</v>
      </c>
      <c r="O94" s="84">
        <v>5364.6657529585609</v>
      </c>
      <c r="P94" s="84">
        <v>5291.8426096710964</v>
      </c>
      <c r="Q94" s="84">
        <v>4571.9945659340265</v>
      </c>
      <c r="R94" s="84">
        <v>4544.6216750056101</v>
      </c>
      <c r="S94" s="84">
        <v>4746.1502720187573</v>
      </c>
      <c r="T94" s="84">
        <v>4893.5851857172593</v>
      </c>
      <c r="U94" s="84">
        <v>4735.8125710768845</v>
      </c>
      <c r="V94" s="84">
        <v>4953.220063537342</v>
      </c>
      <c r="W94" s="84">
        <v>4702.8365349353644</v>
      </c>
      <c r="X94" s="84">
        <v>4661.4574376315504</v>
      </c>
      <c r="Y94" s="84">
        <v>4247.0267019378089</v>
      </c>
      <c r="Z94" s="84">
        <v>3866.2350617331972</v>
      </c>
      <c r="AA94" s="84">
        <v>2261.1478200202691</v>
      </c>
      <c r="AB94" s="84">
        <v>9201.3804184157816</v>
      </c>
      <c r="AC94" s="85">
        <v>172697.03225124764</v>
      </c>
    </row>
    <row r="95" spans="1:29" ht="12.75" customHeight="1">
      <c r="A95" s="206"/>
      <c r="B95" s="208" t="s">
        <v>172</v>
      </c>
      <c r="C95" s="203" t="s">
        <v>65</v>
      </c>
      <c r="D95" s="86" t="s">
        <v>66</v>
      </c>
      <c r="E95" s="87">
        <v>549.44376163922823</v>
      </c>
      <c r="F95" s="87">
        <v>268.73317482236138</v>
      </c>
      <c r="G95" s="87">
        <v>785.05994851332173</v>
      </c>
      <c r="H95" s="87">
        <v>2058.7947915771265</v>
      </c>
      <c r="I95" s="87">
        <v>2203.5744241182661</v>
      </c>
      <c r="J95" s="87">
        <v>259.54871209512424</v>
      </c>
      <c r="K95" s="87">
        <v>235.14225111418557</v>
      </c>
      <c r="L95" s="87">
        <v>224.1554006292466</v>
      </c>
      <c r="M95" s="87">
        <v>254.28114316436751</v>
      </c>
      <c r="N95" s="87">
        <v>226.32893412678209</v>
      </c>
      <c r="O95" s="87">
        <v>297.94796238297477</v>
      </c>
      <c r="P95" s="87">
        <v>291.62538183670256</v>
      </c>
      <c r="Q95" s="87">
        <v>234.85453651546604</v>
      </c>
      <c r="R95" s="87">
        <v>250.65346532275728</v>
      </c>
      <c r="S95" s="87">
        <v>235.04725720161804</v>
      </c>
      <c r="T95" s="87">
        <v>232.08759094275413</v>
      </c>
      <c r="U95" s="87">
        <v>213.9516612536342</v>
      </c>
      <c r="V95" s="87">
        <v>219.96036755845569</v>
      </c>
      <c r="W95" s="87">
        <v>218.17795768264318</v>
      </c>
      <c r="X95" s="87">
        <v>206.39019410652324</v>
      </c>
      <c r="Y95" s="87">
        <v>200.66849146306117</v>
      </c>
      <c r="Z95" s="87">
        <v>172.97138471078864</v>
      </c>
      <c r="AA95" s="87">
        <v>103.57480913805874</v>
      </c>
      <c r="AB95" s="87">
        <v>148.78473409525611</v>
      </c>
      <c r="AC95" s="88">
        <v>10091.758336010702</v>
      </c>
    </row>
    <row r="96" spans="1:29" ht="12.75" customHeight="1">
      <c r="A96" s="206"/>
      <c r="B96" s="209"/>
      <c r="C96" s="203"/>
      <c r="D96" s="77" t="s">
        <v>67</v>
      </c>
      <c r="E96" s="78">
        <v>0.81941075444671785</v>
      </c>
      <c r="F96" s="78">
        <v>1.8513478548040085</v>
      </c>
      <c r="G96" s="78">
        <v>4.6292364762195524</v>
      </c>
      <c r="H96" s="78">
        <v>17.132806183233175</v>
      </c>
      <c r="I96" s="78">
        <v>40.520904758837936</v>
      </c>
      <c r="J96" s="78">
        <v>8.6901326078726999</v>
      </c>
      <c r="K96" s="78">
        <v>11.274671282380142</v>
      </c>
      <c r="L96" s="78">
        <v>10.13955462256369</v>
      </c>
      <c r="M96" s="78">
        <v>7.2012996241023748</v>
      </c>
      <c r="N96" s="78">
        <v>5.5509208997279789</v>
      </c>
      <c r="O96" s="78">
        <v>9.7454439214391844</v>
      </c>
      <c r="P96" s="78">
        <v>8.5549397487606544</v>
      </c>
      <c r="Q96" s="78">
        <v>9.2223341828484866</v>
      </c>
      <c r="R96" s="78">
        <v>6.7843577010174396</v>
      </c>
      <c r="S96" s="78">
        <v>5.6127797363505891</v>
      </c>
      <c r="T96" s="78">
        <v>12.538594458303022</v>
      </c>
      <c r="U96" s="78">
        <v>8.5352508290068148</v>
      </c>
      <c r="V96" s="78">
        <v>6.6279800898260728</v>
      </c>
      <c r="W96" s="78">
        <v>10.568247542483938</v>
      </c>
      <c r="X96" s="78">
        <v>7.2821331476459381</v>
      </c>
      <c r="Y96" s="78">
        <v>7.7720768979102912</v>
      </c>
      <c r="Z96" s="78">
        <v>6.7394753381645947</v>
      </c>
      <c r="AA96" s="78">
        <v>5.1867396749736683</v>
      </c>
      <c r="AB96" s="78">
        <v>23.35036652215852</v>
      </c>
      <c r="AC96" s="79">
        <v>236.33100485507742</v>
      </c>
    </row>
    <row r="97" spans="1:29" ht="12.75" customHeight="1">
      <c r="A97" s="206"/>
      <c r="B97" s="209"/>
      <c r="C97" s="203"/>
      <c r="D97" s="80" t="s">
        <v>68</v>
      </c>
      <c r="E97" s="81">
        <v>0.82113270705499997</v>
      </c>
      <c r="F97" s="81">
        <v>0.92157782905999996</v>
      </c>
      <c r="G97" s="81">
        <v>1.7286722979459999</v>
      </c>
      <c r="H97" s="81">
        <v>5.1412181278509994</v>
      </c>
      <c r="I97" s="81">
        <v>3.146339521861</v>
      </c>
      <c r="J97" s="81">
        <v>0.36945776322727719</v>
      </c>
      <c r="K97" s="81">
        <v>0.34527186953610328</v>
      </c>
      <c r="L97" s="81">
        <v>0.32277735822107301</v>
      </c>
      <c r="M97" s="81">
        <v>0.34942528245051258</v>
      </c>
      <c r="N97" s="81">
        <v>0.30640231424303394</v>
      </c>
      <c r="O97" s="81">
        <v>0.16793513877011379</v>
      </c>
      <c r="P97" s="81">
        <v>0.16405227497635361</v>
      </c>
      <c r="Q97" s="81">
        <v>0.13442413408045792</v>
      </c>
      <c r="R97" s="81">
        <v>0.14115027943990913</v>
      </c>
      <c r="S97" s="81">
        <v>0.1310448993901655</v>
      </c>
      <c r="T97" s="81">
        <v>0.25340536010422537</v>
      </c>
      <c r="U97" s="81">
        <v>0.23059068635766308</v>
      </c>
      <c r="V97" s="81">
        <v>0.23495540020011149</v>
      </c>
      <c r="W97" s="81">
        <v>9.0888728485999992E-2</v>
      </c>
      <c r="X97" s="81">
        <v>0.64432240561599996</v>
      </c>
      <c r="Y97" s="81">
        <v>0.72941619065699992</v>
      </c>
      <c r="Z97" s="81">
        <v>0.11045935969700002</v>
      </c>
      <c r="AA97" s="81">
        <v>0.257786069008</v>
      </c>
      <c r="AB97" s="81">
        <v>0.77325188245999998</v>
      </c>
      <c r="AC97" s="82">
        <v>17.515957880694</v>
      </c>
    </row>
    <row r="98" spans="1:29" ht="12.75" customHeight="1">
      <c r="A98" s="206"/>
      <c r="B98" s="209"/>
      <c r="C98" s="203"/>
      <c r="D98" s="83" t="s">
        <v>4</v>
      </c>
      <c r="E98" s="84">
        <v>551.08430510072992</v>
      </c>
      <c r="F98" s="84">
        <v>271.50610050622544</v>
      </c>
      <c r="G98" s="84">
        <v>791.41785728748732</v>
      </c>
      <c r="H98" s="84">
        <v>2081.0688158882103</v>
      </c>
      <c r="I98" s="84">
        <v>2247.241668398965</v>
      </c>
      <c r="J98" s="84">
        <v>268.60830246622419</v>
      </c>
      <c r="K98" s="84">
        <v>246.7621942661018</v>
      </c>
      <c r="L98" s="84">
        <v>234.61773261003137</v>
      </c>
      <c r="M98" s="84">
        <v>261.83186807092039</v>
      </c>
      <c r="N98" s="84">
        <v>232.18625734075312</v>
      </c>
      <c r="O98" s="84">
        <v>307.86134144318402</v>
      </c>
      <c r="P98" s="84">
        <v>300.34437386043959</v>
      </c>
      <c r="Q98" s="84">
        <v>244.21129483239497</v>
      </c>
      <c r="R98" s="84">
        <v>257.57897330321458</v>
      </c>
      <c r="S98" s="84">
        <v>240.7910818373588</v>
      </c>
      <c r="T98" s="84">
        <v>244.87959076116141</v>
      </c>
      <c r="U98" s="84">
        <v>222.71750276899868</v>
      </c>
      <c r="V98" s="84">
        <v>226.82330304848188</v>
      </c>
      <c r="W98" s="84">
        <v>228.83709395361311</v>
      </c>
      <c r="X98" s="84">
        <v>214.31664965978516</v>
      </c>
      <c r="Y98" s="84">
        <v>209.16998455162846</v>
      </c>
      <c r="Z98" s="84">
        <v>179.82131940865023</v>
      </c>
      <c r="AA98" s="84">
        <v>109.01933488204041</v>
      </c>
      <c r="AB98" s="84">
        <v>172.90835249987461</v>
      </c>
      <c r="AC98" s="85">
        <v>10345.605298746475</v>
      </c>
    </row>
    <row r="99" spans="1:29" ht="12.75" customHeight="1">
      <c r="A99" s="206"/>
      <c r="B99" s="209"/>
      <c r="C99" s="203" t="s">
        <v>69</v>
      </c>
      <c r="D99" s="86" t="s">
        <v>66</v>
      </c>
      <c r="E99" s="87">
        <v>5.9130477984304264</v>
      </c>
      <c r="F99" s="87">
        <v>4.1888131045924331</v>
      </c>
      <c r="G99" s="87">
        <v>25.885872861840728</v>
      </c>
      <c r="H99" s="87">
        <v>65.946949680941088</v>
      </c>
      <c r="I99" s="87">
        <v>98.634234876965408</v>
      </c>
      <c r="J99" s="87">
        <v>12.711416318741003</v>
      </c>
      <c r="K99" s="87">
        <v>12.226820528013114</v>
      </c>
      <c r="L99" s="87">
        <v>13.324688462559225</v>
      </c>
      <c r="M99" s="87">
        <v>13.732385172266152</v>
      </c>
      <c r="N99" s="87">
        <v>14.507333014926166</v>
      </c>
      <c r="O99" s="87">
        <v>20.260607867164172</v>
      </c>
      <c r="P99" s="87">
        <v>17.9148248208352</v>
      </c>
      <c r="Q99" s="87">
        <v>14.47648474499576</v>
      </c>
      <c r="R99" s="87">
        <v>15.196168223217857</v>
      </c>
      <c r="S99" s="87">
        <v>14.015359408382448</v>
      </c>
      <c r="T99" s="87">
        <v>13.7260905905269</v>
      </c>
      <c r="U99" s="87">
        <v>13.122660021427707</v>
      </c>
      <c r="V99" s="87">
        <v>12.551179545140551</v>
      </c>
      <c r="W99" s="87">
        <v>14.568299596164072</v>
      </c>
      <c r="X99" s="87">
        <v>15.856168459887057</v>
      </c>
      <c r="Y99" s="87">
        <v>13.21319525509991</v>
      </c>
      <c r="Z99" s="87">
        <v>15.736617032270177</v>
      </c>
      <c r="AA99" s="87">
        <v>15.281568013178365</v>
      </c>
      <c r="AB99" s="87">
        <v>5.535323151669</v>
      </c>
      <c r="AC99" s="88">
        <v>468.52610854923483</v>
      </c>
    </row>
    <row r="100" spans="1:29" ht="12.75" customHeight="1">
      <c r="A100" s="206"/>
      <c r="B100" s="209"/>
      <c r="C100" s="203"/>
      <c r="D100" s="77" t="s">
        <v>67</v>
      </c>
      <c r="E100" s="78">
        <v>1.1188545498756448</v>
      </c>
      <c r="F100" s="78">
        <v>4.9148195283203258</v>
      </c>
      <c r="G100" s="78">
        <v>46.287847556286948</v>
      </c>
      <c r="H100" s="78">
        <v>249.31620962310052</v>
      </c>
      <c r="I100" s="78">
        <v>323.48136656881599</v>
      </c>
      <c r="J100" s="78">
        <v>60.53418233738509</v>
      </c>
      <c r="K100" s="78">
        <v>60.139313569858487</v>
      </c>
      <c r="L100" s="78">
        <v>55.224056918590399</v>
      </c>
      <c r="M100" s="78">
        <v>50.329918895764656</v>
      </c>
      <c r="N100" s="78">
        <v>50.669263095518161</v>
      </c>
      <c r="O100" s="78">
        <v>68.45257792658515</v>
      </c>
      <c r="P100" s="78">
        <v>65.600158666200045</v>
      </c>
      <c r="Q100" s="78">
        <v>57.090127647009446</v>
      </c>
      <c r="R100" s="78">
        <v>50.36716382325551</v>
      </c>
      <c r="S100" s="78">
        <v>48.507904248283218</v>
      </c>
      <c r="T100" s="78">
        <v>54.324812596559184</v>
      </c>
      <c r="U100" s="78">
        <v>62.033386511718298</v>
      </c>
      <c r="V100" s="78">
        <v>58.194204134890249</v>
      </c>
      <c r="W100" s="78">
        <v>66.453902191855747</v>
      </c>
      <c r="X100" s="78">
        <v>64.844609978964726</v>
      </c>
      <c r="Y100" s="78">
        <v>75.313105180189197</v>
      </c>
      <c r="Z100" s="78">
        <v>68.789886241885995</v>
      </c>
      <c r="AA100" s="78">
        <v>81.287792781994355</v>
      </c>
      <c r="AB100" s="78">
        <v>90.643290838654238</v>
      </c>
      <c r="AC100" s="79">
        <v>1813.918755411562</v>
      </c>
    </row>
    <row r="101" spans="1:29" ht="12.75" customHeight="1">
      <c r="A101" s="206"/>
      <c r="B101" s="209"/>
      <c r="C101" s="203"/>
      <c r="D101" s="80" t="s">
        <v>68</v>
      </c>
      <c r="E101" s="81">
        <v>5.4170445044999994E-2</v>
      </c>
      <c r="F101" s="81">
        <v>0</v>
      </c>
      <c r="G101" s="81">
        <v>1.784902513559</v>
      </c>
      <c r="H101" s="81">
        <v>2.5625952478470002</v>
      </c>
      <c r="I101" s="81">
        <v>4.7806117166630004</v>
      </c>
      <c r="J101" s="81">
        <v>7.3153860265292248E-2</v>
      </c>
      <c r="K101" s="81">
        <v>7.0455082014018622E-2</v>
      </c>
      <c r="L101" s="81">
        <v>6.6824132277098006E-2</v>
      </c>
      <c r="M101" s="81">
        <v>6.0686298561183648E-2</v>
      </c>
      <c r="N101" s="81">
        <v>6.0646607722407535E-2</v>
      </c>
      <c r="O101" s="81">
        <v>0.35197750799466665</v>
      </c>
      <c r="P101" s="81">
        <v>0.3085394752850858</v>
      </c>
      <c r="Q101" s="81">
        <v>0.26452293973515273</v>
      </c>
      <c r="R101" s="81">
        <v>0.24473411702045733</v>
      </c>
      <c r="S101" s="81">
        <v>0.24990802154763747</v>
      </c>
      <c r="T101" s="81">
        <v>0.22591013950023908</v>
      </c>
      <c r="U101" s="81">
        <v>0.239907007578534</v>
      </c>
      <c r="V101" s="81">
        <v>0.22806256388422699</v>
      </c>
      <c r="W101" s="81">
        <v>0</v>
      </c>
      <c r="X101" s="81">
        <v>0.176410279148</v>
      </c>
      <c r="Y101" s="81">
        <v>0</v>
      </c>
      <c r="Z101" s="81">
        <v>0.10104180651400001</v>
      </c>
      <c r="AA101" s="81">
        <v>6.0225899020000008E-2</v>
      </c>
      <c r="AB101" s="81">
        <v>0.57926802437799996</v>
      </c>
      <c r="AC101" s="82">
        <v>12.544553685560002</v>
      </c>
    </row>
    <row r="102" spans="1:29" ht="12.75" customHeight="1">
      <c r="A102" s="206"/>
      <c r="B102" s="209"/>
      <c r="C102" s="203"/>
      <c r="D102" s="83" t="s">
        <v>4</v>
      </c>
      <c r="E102" s="84">
        <v>7.0860727933510699</v>
      </c>
      <c r="F102" s="84">
        <v>9.1036326329127597</v>
      </c>
      <c r="G102" s="84">
        <v>73.958622931686676</v>
      </c>
      <c r="H102" s="84">
        <v>317.82575455188856</v>
      </c>
      <c r="I102" s="84">
        <v>426.89621316244444</v>
      </c>
      <c r="J102" s="84">
        <v>73.318752516391385</v>
      </c>
      <c r="K102" s="84">
        <v>72.436589179885615</v>
      </c>
      <c r="L102" s="84">
        <v>68.615569513426721</v>
      </c>
      <c r="M102" s="84">
        <v>64.122990366592006</v>
      </c>
      <c r="N102" s="84">
        <v>65.23724271816674</v>
      </c>
      <c r="O102" s="84">
        <v>89.065163301743979</v>
      </c>
      <c r="P102" s="84">
        <v>83.82352296232034</v>
      </c>
      <c r="Q102" s="84">
        <v>71.831135331740356</v>
      </c>
      <c r="R102" s="84">
        <v>65.80806616349382</v>
      </c>
      <c r="S102" s="84">
        <v>62.773171678213295</v>
      </c>
      <c r="T102" s="84">
        <v>68.276813326586321</v>
      </c>
      <c r="U102" s="84">
        <v>75.395953540724534</v>
      </c>
      <c r="V102" s="84">
        <v>70.973446243915021</v>
      </c>
      <c r="W102" s="84">
        <v>81.022201788019814</v>
      </c>
      <c r="X102" s="84">
        <v>80.877188717999786</v>
      </c>
      <c r="Y102" s="84">
        <v>88.526300435289116</v>
      </c>
      <c r="Z102" s="84">
        <v>84.627545080670174</v>
      </c>
      <c r="AA102" s="84">
        <v>96.629586694192724</v>
      </c>
      <c r="AB102" s="84">
        <v>96.757882014701238</v>
      </c>
      <c r="AC102" s="85">
        <v>2294.9894176463563</v>
      </c>
    </row>
    <row r="103" spans="1:29" ht="12.75" customHeight="1">
      <c r="A103" s="206"/>
      <c r="B103" s="210"/>
      <c r="C103" s="203" t="s">
        <v>64</v>
      </c>
      <c r="D103" s="203"/>
      <c r="E103" s="84">
        <v>558.17037789408096</v>
      </c>
      <c r="F103" s="84">
        <v>280.60973313913814</v>
      </c>
      <c r="G103" s="84">
        <v>865.37648021917403</v>
      </c>
      <c r="H103" s="84">
        <v>2398.894570440099</v>
      </c>
      <c r="I103" s="84">
        <v>2674.1378815614094</v>
      </c>
      <c r="J103" s="84">
        <v>341.92705498261552</v>
      </c>
      <c r="K103" s="84">
        <v>319.19878344598743</v>
      </c>
      <c r="L103" s="84">
        <v>303.23330212345809</v>
      </c>
      <c r="M103" s="84">
        <v>325.95485843751243</v>
      </c>
      <c r="N103" s="84">
        <v>297.42350005891984</v>
      </c>
      <c r="O103" s="84">
        <v>396.92650474492802</v>
      </c>
      <c r="P103" s="84">
        <v>384.16789682275987</v>
      </c>
      <c r="Q103" s="84">
        <v>316.04243016413534</v>
      </c>
      <c r="R103" s="84">
        <v>323.38703946670842</v>
      </c>
      <c r="S103" s="84">
        <v>303.56425351557209</v>
      </c>
      <c r="T103" s="84">
        <v>313.15640408774772</v>
      </c>
      <c r="U103" s="84">
        <v>298.11345630972318</v>
      </c>
      <c r="V103" s="84">
        <v>297.7967492923969</v>
      </c>
      <c r="W103" s="84">
        <v>309.85929574163293</v>
      </c>
      <c r="X103" s="84">
        <v>295.19383837778491</v>
      </c>
      <c r="Y103" s="84">
        <v>297.69628498691759</v>
      </c>
      <c r="Z103" s="84">
        <v>264.44886448932039</v>
      </c>
      <c r="AA103" s="84">
        <v>205.64892157623314</v>
      </c>
      <c r="AB103" s="84">
        <v>269.66623451457582</v>
      </c>
      <c r="AC103" s="85">
        <v>12640.594716392832</v>
      </c>
    </row>
    <row r="104" spans="1:29" ht="12.75" customHeight="1">
      <c r="A104" s="206"/>
      <c r="B104" s="208" t="s">
        <v>173</v>
      </c>
      <c r="C104" s="203" t="s">
        <v>65</v>
      </c>
      <c r="D104" s="86" t="s">
        <v>66</v>
      </c>
      <c r="E104" s="87">
        <v>372.87925706968451</v>
      </c>
      <c r="F104" s="87">
        <v>175.99008001104283</v>
      </c>
      <c r="G104" s="87">
        <v>526.93204861348227</v>
      </c>
      <c r="H104" s="87">
        <v>1364.8393853838029</v>
      </c>
      <c r="I104" s="87">
        <v>1450.010185702512</v>
      </c>
      <c r="J104" s="87">
        <v>150.51674683732364</v>
      </c>
      <c r="K104" s="87">
        <v>148.68756650962635</v>
      </c>
      <c r="L104" s="87">
        <v>156.9854093421983</v>
      </c>
      <c r="M104" s="87">
        <v>163.58313134870914</v>
      </c>
      <c r="N104" s="87">
        <v>149.0837137102117</v>
      </c>
      <c r="O104" s="87">
        <v>214.0583771424308</v>
      </c>
      <c r="P104" s="87">
        <v>200.79086723468484</v>
      </c>
      <c r="Q104" s="87">
        <v>161.82080471001399</v>
      </c>
      <c r="R104" s="87">
        <v>174.99491097974396</v>
      </c>
      <c r="S104" s="87">
        <v>174.1371859739148</v>
      </c>
      <c r="T104" s="87">
        <v>161.50923965909161</v>
      </c>
      <c r="U104" s="87">
        <v>158.39212361981311</v>
      </c>
      <c r="V104" s="87">
        <v>176.31545845687305</v>
      </c>
      <c r="W104" s="87">
        <v>172.11971346535691</v>
      </c>
      <c r="X104" s="87">
        <v>154.41421480593263</v>
      </c>
      <c r="Y104" s="87">
        <v>143.82853978415707</v>
      </c>
      <c r="Z104" s="87">
        <v>121.27367811277162</v>
      </c>
      <c r="AA104" s="87">
        <v>80.912294872789928</v>
      </c>
      <c r="AB104" s="87">
        <v>96.240346887222017</v>
      </c>
      <c r="AC104" s="88">
        <v>6850.3152802333907</v>
      </c>
    </row>
    <row r="105" spans="1:29" ht="12.75" customHeight="1">
      <c r="A105" s="206"/>
      <c r="B105" s="209"/>
      <c r="C105" s="203"/>
      <c r="D105" s="77" t="s">
        <v>67</v>
      </c>
      <c r="E105" s="78">
        <v>0.70396265671445357</v>
      </c>
      <c r="F105" s="78">
        <v>1.0518677547514663</v>
      </c>
      <c r="G105" s="78">
        <v>4.2894807304364555</v>
      </c>
      <c r="H105" s="78">
        <v>14.195674113803456</v>
      </c>
      <c r="I105" s="78">
        <v>34.755607503223764</v>
      </c>
      <c r="J105" s="78">
        <v>6.8093603536587075</v>
      </c>
      <c r="K105" s="78">
        <v>7.6484821606334181</v>
      </c>
      <c r="L105" s="78">
        <v>6.6533541525059698</v>
      </c>
      <c r="M105" s="78">
        <v>5.1992141161177017</v>
      </c>
      <c r="N105" s="78">
        <v>4.5377098814152621</v>
      </c>
      <c r="O105" s="78">
        <v>9.7040703099402776</v>
      </c>
      <c r="P105" s="78">
        <v>8.3462896755381699</v>
      </c>
      <c r="Q105" s="78">
        <v>7.7586816409844639</v>
      </c>
      <c r="R105" s="78">
        <v>4.7294486443628561</v>
      </c>
      <c r="S105" s="78">
        <v>4.4094773307226998</v>
      </c>
      <c r="T105" s="78">
        <v>8.2338622418014467</v>
      </c>
      <c r="U105" s="78">
        <v>6.820847028141352</v>
      </c>
      <c r="V105" s="78">
        <v>4.0669576952619781</v>
      </c>
      <c r="W105" s="78">
        <v>10.80756423015105</v>
      </c>
      <c r="X105" s="78">
        <v>4.4678226666245218</v>
      </c>
      <c r="Y105" s="78">
        <v>8.0827584533261163</v>
      </c>
      <c r="Z105" s="78">
        <v>6.6480299728500833</v>
      </c>
      <c r="AA105" s="78">
        <v>3.9855216261682109</v>
      </c>
      <c r="AB105" s="78">
        <v>18.057367321004456</v>
      </c>
      <c r="AC105" s="79">
        <v>191.96341226013837</v>
      </c>
    </row>
    <row r="106" spans="1:29" ht="12.75" customHeight="1">
      <c r="A106" s="206"/>
      <c r="B106" s="209"/>
      <c r="C106" s="203"/>
      <c r="D106" s="80" t="s">
        <v>68</v>
      </c>
      <c r="E106" s="81">
        <v>1.385307269108</v>
      </c>
      <c r="F106" s="81">
        <v>0</v>
      </c>
      <c r="G106" s="81">
        <v>0.32008965583600002</v>
      </c>
      <c r="H106" s="81">
        <v>2.6013338508000006</v>
      </c>
      <c r="I106" s="81">
        <v>1.4936936212739997</v>
      </c>
      <c r="J106" s="81">
        <v>0.31034864919925226</v>
      </c>
      <c r="K106" s="81">
        <v>0.30998311757270464</v>
      </c>
      <c r="L106" s="81">
        <v>0.31785263771209782</v>
      </c>
      <c r="M106" s="81">
        <v>0.32147994127348334</v>
      </c>
      <c r="N106" s="81">
        <v>0.29065526273246201</v>
      </c>
      <c r="O106" s="81">
        <v>0.26320757782443382</v>
      </c>
      <c r="P106" s="81">
        <v>0.2454917172787611</v>
      </c>
      <c r="Q106" s="81">
        <v>0.19937532784358192</v>
      </c>
      <c r="R106" s="81">
        <v>0.20952700457759885</v>
      </c>
      <c r="S106" s="81">
        <v>0.20785490109162424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0.28020630359999998</v>
      </c>
      <c r="AC106" s="82">
        <v>8.7564068377240023</v>
      </c>
    </row>
    <row r="107" spans="1:29" ht="12.75" customHeight="1">
      <c r="A107" s="206"/>
      <c r="B107" s="209"/>
      <c r="C107" s="203"/>
      <c r="D107" s="83" t="s">
        <v>4</v>
      </c>
      <c r="E107" s="84">
        <v>374.96852699550698</v>
      </c>
      <c r="F107" s="84">
        <v>177.0419477657943</v>
      </c>
      <c r="G107" s="84">
        <v>531.54161899975475</v>
      </c>
      <c r="H107" s="84">
        <v>1381.6363933484065</v>
      </c>
      <c r="I107" s="84">
        <v>1486.2594868270098</v>
      </c>
      <c r="J107" s="84">
        <v>157.63645584018161</v>
      </c>
      <c r="K107" s="84">
        <v>156.64603178783247</v>
      </c>
      <c r="L107" s="84">
        <v>163.95661613241634</v>
      </c>
      <c r="M107" s="84">
        <v>169.10382540610036</v>
      </c>
      <c r="N107" s="84">
        <v>153.91207885435941</v>
      </c>
      <c r="O107" s="84">
        <v>224.02565503019551</v>
      </c>
      <c r="P107" s="84">
        <v>209.38264862750177</v>
      </c>
      <c r="Q107" s="84">
        <v>169.77886167884205</v>
      </c>
      <c r="R107" s="84">
        <v>179.93388662868443</v>
      </c>
      <c r="S107" s="84">
        <v>178.75451820572911</v>
      </c>
      <c r="T107" s="84">
        <v>169.74310190089307</v>
      </c>
      <c r="U107" s="84">
        <v>165.21297064795445</v>
      </c>
      <c r="V107" s="84">
        <v>180.38241615213502</v>
      </c>
      <c r="W107" s="84">
        <v>182.92727769550797</v>
      </c>
      <c r="X107" s="84">
        <v>158.88203747255713</v>
      </c>
      <c r="Y107" s="84">
        <v>151.91129823748318</v>
      </c>
      <c r="Z107" s="84">
        <v>127.9217080856217</v>
      </c>
      <c r="AA107" s="84">
        <v>84.89781649895815</v>
      </c>
      <c r="AB107" s="84">
        <v>114.57792051182645</v>
      </c>
      <c r="AC107" s="85">
        <v>7051.0350993312522</v>
      </c>
    </row>
    <row r="108" spans="1:29" ht="12.75" customHeight="1">
      <c r="A108" s="206"/>
      <c r="B108" s="209"/>
      <c r="C108" s="203" t="s">
        <v>69</v>
      </c>
      <c r="D108" s="86" t="s">
        <v>66</v>
      </c>
      <c r="E108" s="87">
        <v>6.3972907880573713</v>
      </c>
      <c r="F108" s="87">
        <v>4.6616551604916623</v>
      </c>
      <c r="G108" s="87">
        <v>20.552019967573276</v>
      </c>
      <c r="H108" s="87">
        <v>67.633547859691745</v>
      </c>
      <c r="I108" s="87">
        <v>90.410824263627291</v>
      </c>
      <c r="J108" s="87">
        <v>13.134000504478253</v>
      </c>
      <c r="K108" s="87">
        <v>13.163100535615831</v>
      </c>
      <c r="L108" s="87">
        <v>14.641796537514395</v>
      </c>
      <c r="M108" s="87">
        <v>15.535193746488247</v>
      </c>
      <c r="N108" s="87">
        <v>14.675689170523361</v>
      </c>
      <c r="O108" s="87">
        <v>21.122391396368624</v>
      </c>
      <c r="P108" s="87">
        <v>19.729480145254907</v>
      </c>
      <c r="Q108" s="87">
        <v>17.077897408012483</v>
      </c>
      <c r="R108" s="87">
        <v>15.940669119949945</v>
      </c>
      <c r="S108" s="87">
        <v>15.633301840222883</v>
      </c>
      <c r="T108" s="87">
        <v>16.088116603292065</v>
      </c>
      <c r="U108" s="87">
        <v>15.6925788776306</v>
      </c>
      <c r="V108" s="87">
        <v>18.646743330657571</v>
      </c>
      <c r="W108" s="87">
        <v>12.368225872954744</v>
      </c>
      <c r="X108" s="87">
        <v>10.56434831711989</v>
      </c>
      <c r="Y108" s="87">
        <v>16.488354668235527</v>
      </c>
      <c r="Z108" s="87">
        <v>12.335649654191133</v>
      </c>
      <c r="AA108" s="87">
        <v>12.992193848437779</v>
      </c>
      <c r="AB108" s="87">
        <v>3.9298266569210005</v>
      </c>
      <c r="AC108" s="88">
        <v>469.41489627331066</v>
      </c>
    </row>
    <row r="109" spans="1:29" ht="12.75" customHeight="1">
      <c r="A109" s="206"/>
      <c r="B109" s="209"/>
      <c r="C109" s="203"/>
      <c r="D109" s="77" t="s">
        <v>67</v>
      </c>
      <c r="E109" s="78">
        <v>1.2523366439412211</v>
      </c>
      <c r="F109" s="78">
        <v>3.9651426490703829</v>
      </c>
      <c r="G109" s="78">
        <v>22.034548095242393</v>
      </c>
      <c r="H109" s="78">
        <v>129.35921874768556</v>
      </c>
      <c r="I109" s="78">
        <v>208.93368362341042</v>
      </c>
      <c r="J109" s="78">
        <v>41.669364672501729</v>
      </c>
      <c r="K109" s="78">
        <v>39.827469225613456</v>
      </c>
      <c r="L109" s="78">
        <v>35.629128170086254</v>
      </c>
      <c r="M109" s="78">
        <v>33.231125304735563</v>
      </c>
      <c r="N109" s="78">
        <v>38.397994694559486</v>
      </c>
      <c r="O109" s="78">
        <v>54.781445416973696</v>
      </c>
      <c r="P109" s="78">
        <v>55.569450198500164</v>
      </c>
      <c r="Q109" s="78">
        <v>53.450896490830075</v>
      </c>
      <c r="R109" s="78">
        <v>42.745144402924424</v>
      </c>
      <c r="S109" s="78">
        <v>43.439275223674592</v>
      </c>
      <c r="T109" s="78">
        <v>49.074535723972218</v>
      </c>
      <c r="U109" s="78">
        <v>55.091834305815318</v>
      </c>
      <c r="V109" s="78">
        <v>52.967391155119579</v>
      </c>
      <c r="W109" s="78">
        <v>42.473943692991263</v>
      </c>
      <c r="X109" s="78">
        <v>37.594856163063092</v>
      </c>
      <c r="Y109" s="78">
        <v>56.976021352522984</v>
      </c>
      <c r="Z109" s="78">
        <v>30.878080809992458</v>
      </c>
      <c r="AA109" s="78">
        <v>22.06812884967853</v>
      </c>
      <c r="AB109" s="78">
        <v>60.025628372474344</v>
      </c>
      <c r="AC109" s="79">
        <v>1211.4366439853795</v>
      </c>
    </row>
    <row r="110" spans="1:29" ht="12.75" customHeight="1">
      <c r="A110" s="206"/>
      <c r="B110" s="209"/>
      <c r="C110" s="203"/>
      <c r="D110" s="80" t="s">
        <v>68</v>
      </c>
      <c r="E110" s="81">
        <v>0</v>
      </c>
      <c r="F110" s="81">
        <v>0</v>
      </c>
      <c r="G110" s="81">
        <v>0.19448715687999998</v>
      </c>
      <c r="H110" s="81">
        <v>1.696862346699</v>
      </c>
      <c r="I110" s="81">
        <v>1.2182821025669999</v>
      </c>
      <c r="J110" s="81">
        <v>3.3557252164153013E-2</v>
      </c>
      <c r="K110" s="81">
        <v>3.3040881754469537E-2</v>
      </c>
      <c r="L110" s="81">
        <v>3.159159422553439E-2</v>
      </c>
      <c r="M110" s="81">
        <v>3.1298057442817426E-2</v>
      </c>
      <c r="N110" s="81">
        <v>3.2421296606025649E-2</v>
      </c>
      <c r="O110" s="81">
        <v>0.20686235854337975</v>
      </c>
      <c r="P110" s="81">
        <v>0.20335771882373996</v>
      </c>
      <c r="Q110" s="81">
        <v>0.19125944303730863</v>
      </c>
      <c r="R110" s="81">
        <v>0.16547534932735575</v>
      </c>
      <c r="S110" s="81">
        <v>0.16127684770321613</v>
      </c>
      <c r="T110" s="81">
        <v>0</v>
      </c>
      <c r="U110" s="81">
        <v>0</v>
      </c>
      <c r="V110" s="81">
        <v>0</v>
      </c>
      <c r="W110" s="81">
        <v>0</v>
      </c>
      <c r="X110" s="81">
        <v>0.90787790997599982</v>
      </c>
      <c r="Y110" s="81">
        <v>0</v>
      </c>
      <c r="Z110" s="81">
        <v>0</v>
      </c>
      <c r="AA110" s="81">
        <v>0.71382732454200004</v>
      </c>
      <c r="AB110" s="81">
        <v>5.7950095378000006E-2</v>
      </c>
      <c r="AC110" s="82">
        <v>5.8794277356700002</v>
      </c>
    </row>
    <row r="111" spans="1:29" ht="12.75" customHeight="1">
      <c r="A111" s="206"/>
      <c r="B111" s="209"/>
      <c r="C111" s="203"/>
      <c r="D111" s="83" t="s">
        <v>4</v>
      </c>
      <c r="E111" s="84">
        <v>7.6496274319985922</v>
      </c>
      <c r="F111" s="84">
        <v>8.6267978095620457</v>
      </c>
      <c r="G111" s="84">
        <v>42.781055219695673</v>
      </c>
      <c r="H111" s="84">
        <v>198.68962895407631</v>
      </c>
      <c r="I111" s="84">
        <v>300.56278998960471</v>
      </c>
      <c r="J111" s="84">
        <v>54.836922429144138</v>
      </c>
      <c r="K111" s="84">
        <v>53.023610642983755</v>
      </c>
      <c r="L111" s="84">
        <v>50.302516301826181</v>
      </c>
      <c r="M111" s="84">
        <v>48.797617108666621</v>
      </c>
      <c r="N111" s="84">
        <v>53.106105161688873</v>
      </c>
      <c r="O111" s="84">
        <v>76.110699171885699</v>
      </c>
      <c r="P111" s="84">
        <v>75.502288062578813</v>
      </c>
      <c r="Q111" s="84">
        <v>70.720053341879876</v>
      </c>
      <c r="R111" s="84">
        <v>58.851288872201721</v>
      </c>
      <c r="S111" s="84">
        <v>59.23385391160069</v>
      </c>
      <c r="T111" s="84">
        <v>65.162652327264283</v>
      </c>
      <c r="U111" s="84">
        <v>70.78441318344592</v>
      </c>
      <c r="V111" s="84">
        <v>71.614134485777157</v>
      </c>
      <c r="W111" s="84">
        <v>54.842169565946001</v>
      </c>
      <c r="X111" s="84">
        <v>49.067082390158987</v>
      </c>
      <c r="Y111" s="84">
        <v>73.464376020758507</v>
      </c>
      <c r="Z111" s="84">
        <v>43.213730464183591</v>
      </c>
      <c r="AA111" s="84">
        <v>35.774150022658311</v>
      </c>
      <c r="AB111" s="84">
        <v>64.013405124773342</v>
      </c>
      <c r="AC111" s="85">
        <v>1686.7309679943598</v>
      </c>
    </row>
    <row r="112" spans="1:29" ht="12.75" customHeight="1">
      <c r="A112" s="206"/>
      <c r="B112" s="210"/>
      <c r="C112" s="203" t="s">
        <v>64</v>
      </c>
      <c r="D112" s="203"/>
      <c r="E112" s="84">
        <v>382.61815442750554</v>
      </c>
      <c r="F112" s="84">
        <v>185.66874557535635</v>
      </c>
      <c r="G112" s="84">
        <v>574.32267421945039</v>
      </c>
      <c r="H112" s="84">
        <v>1580.3260223024827</v>
      </c>
      <c r="I112" s="84">
        <v>1786.8222768166147</v>
      </c>
      <c r="J112" s="84">
        <v>212.47337826932576</v>
      </c>
      <c r="K112" s="84">
        <v>209.66964243081622</v>
      </c>
      <c r="L112" s="84">
        <v>214.25913243424253</v>
      </c>
      <c r="M112" s="84">
        <v>217.90144251476698</v>
      </c>
      <c r="N112" s="84">
        <v>207.01818401604828</v>
      </c>
      <c r="O112" s="84">
        <v>300.13635420208124</v>
      </c>
      <c r="P112" s="84">
        <v>284.88493669008056</v>
      </c>
      <c r="Q112" s="84">
        <v>240.49891502072191</v>
      </c>
      <c r="R112" s="84">
        <v>238.78517550088614</v>
      </c>
      <c r="S112" s="84">
        <v>237.98837211732982</v>
      </c>
      <c r="T112" s="84">
        <v>234.90575422815738</v>
      </c>
      <c r="U112" s="84">
        <v>235.99738383140038</v>
      </c>
      <c r="V112" s="84">
        <v>251.99655063791218</v>
      </c>
      <c r="W112" s="84">
        <v>237.76944726145399</v>
      </c>
      <c r="X112" s="84">
        <v>207.94911986271615</v>
      </c>
      <c r="Y112" s="84">
        <v>225.3756742582417</v>
      </c>
      <c r="Z112" s="84">
        <v>171.13543854980529</v>
      </c>
      <c r="AA112" s="84">
        <v>120.67196652161647</v>
      </c>
      <c r="AB112" s="84">
        <v>178.59132563659981</v>
      </c>
      <c r="AC112" s="85">
        <v>8737.7660673256105</v>
      </c>
    </row>
    <row r="113" spans="1:29" ht="12.75" customHeight="1">
      <c r="A113" s="206"/>
      <c r="B113" s="208" t="s">
        <v>174</v>
      </c>
      <c r="C113" s="203" t="s">
        <v>65</v>
      </c>
      <c r="D113" s="86" t="s">
        <v>66</v>
      </c>
      <c r="E113" s="87">
        <v>545.83243410556543</v>
      </c>
      <c r="F113" s="87">
        <v>193.60066943048946</v>
      </c>
      <c r="G113" s="87">
        <v>610.7631253521148</v>
      </c>
      <c r="H113" s="87">
        <v>1381.6496700636585</v>
      </c>
      <c r="I113" s="87">
        <v>1476.7962264598125</v>
      </c>
      <c r="J113" s="87">
        <v>160.4519575432353</v>
      </c>
      <c r="K113" s="87">
        <v>155.63512348772039</v>
      </c>
      <c r="L113" s="87">
        <v>162.50206517007373</v>
      </c>
      <c r="M113" s="87">
        <v>184.07033603149929</v>
      </c>
      <c r="N113" s="87">
        <v>167.14651109134934</v>
      </c>
      <c r="O113" s="87">
        <v>212.55202885275591</v>
      </c>
      <c r="P113" s="87">
        <v>208.9189759855112</v>
      </c>
      <c r="Q113" s="87">
        <v>162.69350731646688</v>
      </c>
      <c r="R113" s="87">
        <v>177.72727856287563</v>
      </c>
      <c r="S113" s="87">
        <v>176.63227969530456</v>
      </c>
      <c r="T113" s="87">
        <v>176.12108817145216</v>
      </c>
      <c r="U113" s="87">
        <v>162.23674683112108</v>
      </c>
      <c r="V113" s="87">
        <v>174.97441755972923</v>
      </c>
      <c r="W113" s="87">
        <v>158.42184359990358</v>
      </c>
      <c r="X113" s="87">
        <v>151.20679470821989</v>
      </c>
      <c r="Y113" s="87">
        <v>145.72199802515462</v>
      </c>
      <c r="Z113" s="87">
        <v>134.33048005084871</v>
      </c>
      <c r="AA113" s="87">
        <v>83.892965331981259</v>
      </c>
      <c r="AB113" s="87">
        <v>74.766006000105904</v>
      </c>
      <c r="AC113" s="88">
        <v>7238.6445294269506</v>
      </c>
    </row>
    <row r="114" spans="1:29" ht="12.75" customHeight="1">
      <c r="A114" s="206"/>
      <c r="B114" s="209"/>
      <c r="C114" s="203"/>
      <c r="D114" s="77" t="s">
        <v>67</v>
      </c>
      <c r="E114" s="78">
        <v>0.79468410530762534</v>
      </c>
      <c r="F114" s="78">
        <v>0.94189470559004695</v>
      </c>
      <c r="G114" s="78">
        <v>3.7653994774586188</v>
      </c>
      <c r="H114" s="78">
        <v>9.3245496391650633</v>
      </c>
      <c r="I114" s="78">
        <v>28.340097700543598</v>
      </c>
      <c r="J114" s="78">
        <v>6.964265687363973</v>
      </c>
      <c r="K114" s="78">
        <v>5.845501927467347</v>
      </c>
      <c r="L114" s="78">
        <v>5.3822416413812233</v>
      </c>
      <c r="M114" s="78">
        <v>4.0265777797993332</v>
      </c>
      <c r="N114" s="78">
        <v>3.8797031562507982</v>
      </c>
      <c r="O114" s="78">
        <v>8.4284519847014554</v>
      </c>
      <c r="P114" s="78">
        <v>6.9045396998041255</v>
      </c>
      <c r="Q114" s="78">
        <v>6.99897951996192</v>
      </c>
      <c r="R114" s="78">
        <v>5.4714341095239325</v>
      </c>
      <c r="S114" s="78">
        <v>4.0813135948820465</v>
      </c>
      <c r="T114" s="78">
        <v>7.8680864260006942</v>
      </c>
      <c r="U114" s="78">
        <v>7.3345489471396199</v>
      </c>
      <c r="V114" s="78">
        <v>6.3686794821030812</v>
      </c>
      <c r="W114" s="78">
        <v>7.8959966704997049</v>
      </c>
      <c r="X114" s="78">
        <v>4.1653833491124956</v>
      </c>
      <c r="Y114" s="78">
        <v>5.6427047135449104</v>
      </c>
      <c r="Z114" s="78">
        <v>6.8636017333928878</v>
      </c>
      <c r="AA114" s="78">
        <v>3.2497661143031404</v>
      </c>
      <c r="AB114" s="78">
        <v>16.260630072426643</v>
      </c>
      <c r="AC114" s="79">
        <v>166.7990322377243</v>
      </c>
    </row>
    <row r="115" spans="1:29" ht="12.75" customHeight="1">
      <c r="A115" s="206"/>
      <c r="B115" s="209"/>
      <c r="C115" s="203"/>
      <c r="D115" s="80" t="s">
        <v>68</v>
      </c>
      <c r="E115" s="81">
        <v>1.381831145189</v>
      </c>
      <c r="F115" s="81">
        <v>1.005800385106</v>
      </c>
      <c r="G115" s="81">
        <v>0.24986375794400001</v>
      </c>
      <c r="H115" s="81">
        <v>0.47748986048999997</v>
      </c>
      <c r="I115" s="81">
        <v>0.120834775408</v>
      </c>
      <c r="J115" s="81">
        <v>0.13742698909371365</v>
      </c>
      <c r="K115" s="81">
        <v>0.13046670421835449</v>
      </c>
      <c r="L115" s="81">
        <v>0.13394213669660832</v>
      </c>
      <c r="M115" s="81">
        <v>0.14635717568055109</v>
      </c>
      <c r="N115" s="81">
        <v>0.1331194982887724</v>
      </c>
      <c r="O115" s="81">
        <v>1.1499444352734511E-2</v>
      </c>
      <c r="P115" s="81">
        <v>1.116895888628372E-2</v>
      </c>
      <c r="Q115" s="81">
        <v>8.8160078392391233E-3</v>
      </c>
      <c r="R115" s="81">
        <v>9.4741319052436771E-3</v>
      </c>
      <c r="S115" s="81">
        <v>9.2763368824989676E-3</v>
      </c>
      <c r="T115" s="81">
        <v>0.17616781384001867</v>
      </c>
      <c r="U115" s="81">
        <v>0.1625011225373236</v>
      </c>
      <c r="V115" s="81">
        <v>0.17381723805465768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0.43513985822500001</v>
      </c>
      <c r="AC115" s="82">
        <v>4.9149933406380004</v>
      </c>
    </row>
    <row r="116" spans="1:29" ht="12.75" customHeight="1">
      <c r="A116" s="206"/>
      <c r="B116" s="209"/>
      <c r="C116" s="203"/>
      <c r="D116" s="83" t="s">
        <v>4</v>
      </c>
      <c r="E116" s="84">
        <v>548.00894935606198</v>
      </c>
      <c r="F116" s="84">
        <v>195.5483645211855</v>
      </c>
      <c r="G116" s="84">
        <v>614.7783885875175</v>
      </c>
      <c r="H116" s="84">
        <v>1391.4517095633137</v>
      </c>
      <c r="I116" s="84">
        <v>1505.257158935764</v>
      </c>
      <c r="J116" s="84">
        <v>167.55365021969297</v>
      </c>
      <c r="K116" s="84">
        <v>161.61109211940607</v>
      </c>
      <c r="L116" s="84">
        <v>168.01824894815158</v>
      </c>
      <c r="M116" s="84">
        <v>188.24327098697918</v>
      </c>
      <c r="N116" s="84">
        <v>171.15933374588892</v>
      </c>
      <c r="O116" s="84">
        <v>220.9919802818101</v>
      </c>
      <c r="P116" s="84">
        <v>215.83468464420159</v>
      </c>
      <c r="Q116" s="84">
        <v>169.70130284426804</v>
      </c>
      <c r="R116" s="84">
        <v>183.2081868043048</v>
      </c>
      <c r="S116" s="84">
        <v>180.72286962706909</v>
      </c>
      <c r="T116" s="84">
        <v>184.16534241129287</v>
      </c>
      <c r="U116" s="84">
        <v>169.73379690079804</v>
      </c>
      <c r="V116" s="84">
        <v>181.51691427988698</v>
      </c>
      <c r="W116" s="84">
        <v>166.31784027040328</v>
      </c>
      <c r="X116" s="84">
        <v>155.37217805733238</v>
      </c>
      <c r="Y116" s="84">
        <v>151.36470273869952</v>
      </c>
      <c r="Z116" s="84">
        <v>141.1940817842416</v>
      </c>
      <c r="AA116" s="84">
        <v>87.142731446284401</v>
      </c>
      <c r="AB116" s="84">
        <v>91.46177593075754</v>
      </c>
      <c r="AC116" s="85">
        <v>7410.3585550053122</v>
      </c>
    </row>
    <row r="117" spans="1:29" ht="12.75" customHeight="1">
      <c r="A117" s="206"/>
      <c r="B117" s="209"/>
      <c r="C117" s="203" t="s">
        <v>69</v>
      </c>
      <c r="D117" s="86" t="s">
        <v>66</v>
      </c>
      <c r="E117" s="87">
        <v>6.5011382942050897</v>
      </c>
      <c r="F117" s="87">
        <v>4.229059327833026</v>
      </c>
      <c r="G117" s="87">
        <v>21.357639002993121</v>
      </c>
      <c r="H117" s="87">
        <v>72.1811787377071</v>
      </c>
      <c r="I117" s="87">
        <v>83.908767798603833</v>
      </c>
      <c r="J117" s="87">
        <v>10.043697192023759</v>
      </c>
      <c r="K117" s="87">
        <v>10.440522719844717</v>
      </c>
      <c r="L117" s="87">
        <v>10.446507815129396</v>
      </c>
      <c r="M117" s="87">
        <v>12.149062182102952</v>
      </c>
      <c r="N117" s="87">
        <v>11.994086271556291</v>
      </c>
      <c r="O117" s="87">
        <v>16.811616493061621</v>
      </c>
      <c r="P117" s="87">
        <v>15.692958643493331</v>
      </c>
      <c r="Q117" s="87">
        <v>12.738892120539301</v>
      </c>
      <c r="R117" s="87">
        <v>13.134870248082375</v>
      </c>
      <c r="S117" s="87">
        <v>12.033955400857852</v>
      </c>
      <c r="T117" s="87">
        <v>11.587168301754934</v>
      </c>
      <c r="U117" s="87">
        <v>9.9088829354908459</v>
      </c>
      <c r="V117" s="87">
        <v>10.575824108003689</v>
      </c>
      <c r="W117" s="87">
        <v>14.072784603838347</v>
      </c>
      <c r="X117" s="87">
        <v>19.389538426272498</v>
      </c>
      <c r="Y117" s="87">
        <v>11.339608334681378</v>
      </c>
      <c r="Z117" s="87">
        <v>12.837656167833316</v>
      </c>
      <c r="AA117" s="87">
        <v>10.870042836040295</v>
      </c>
      <c r="AB117" s="87">
        <v>2.953026598224</v>
      </c>
      <c r="AC117" s="88">
        <v>417.19848456017303</v>
      </c>
    </row>
    <row r="118" spans="1:29" ht="12.75" customHeight="1">
      <c r="A118" s="206"/>
      <c r="B118" s="209"/>
      <c r="C118" s="203"/>
      <c r="D118" s="77" t="s">
        <v>67</v>
      </c>
      <c r="E118" s="78">
        <v>0.25978129814522366</v>
      </c>
      <c r="F118" s="78">
        <v>2.9878280352057249</v>
      </c>
      <c r="G118" s="78">
        <v>22.883903072333837</v>
      </c>
      <c r="H118" s="78">
        <v>133.80910415561632</v>
      </c>
      <c r="I118" s="78">
        <v>223.08214971193104</v>
      </c>
      <c r="J118" s="78">
        <v>40.918095681675169</v>
      </c>
      <c r="K118" s="78">
        <v>35.810144417007216</v>
      </c>
      <c r="L118" s="78">
        <v>35.95601431011994</v>
      </c>
      <c r="M118" s="78">
        <v>28.466200837932266</v>
      </c>
      <c r="N118" s="78">
        <v>30.442556156115899</v>
      </c>
      <c r="O118" s="78">
        <v>42.258108248621205</v>
      </c>
      <c r="P118" s="78">
        <v>48.388846295725521</v>
      </c>
      <c r="Q118" s="78">
        <v>41.169056639440285</v>
      </c>
      <c r="R118" s="78">
        <v>33.119098385745744</v>
      </c>
      <c r="S118" s="78">
        <v>32.621152479330753</v>
      </c>
      <c r="T118" s="78">
        <v>37.433415473599851</v>
      </c>
      <c r="U118" s="78">
        <v>37.669180453205968</v>
      </c>
      <c r="V118" s="78">
        <v>40.032038736089916</v>
      </c>
      <c r="W118" s="78">
        <v>42.778370816025635</v>
      </c>
      <c r="X118" s="78">
        <v>29.424220058317577</v>
      </c>
      <c r="Y118" s="78">
        <v>41.555876998875931</v>
      </c>
      <c r="Z118" s="78">
        <v>34.635624747165579</v>
      </c>
      <c r="AA118" s="78">
        <v>12.598093172100727</v>
      </c>
      <c r="AB118" s="78">
        <v>51.171683256664558</v>
      </c>
      <c r="AC118" s="79">
        <v>1079.4705434369919</v>
      </c>
    </row>
    <row r="119" spans="1:29" ht="12.75" customHeight="1">
      <c r="A119" s="206"/>
      <c r="B119" s="209"/>
      <c r="C119" s="203"/>
      <c r="D119" s="80" t="s">
        <v>68</v>
      </c>
      <c r="E119" s="81">
        <v>0</v>
      </c>
      <c r="F119" s="81">
        <v>0.61944386634299997</v>
      </c>
      <c r="G119" s="81">
        <v>1.8758639527579999</v>
      </c>
      <c r="H119" s="81">
        <v>2.4071331054639997</v>
      </c>
      <c r="I119" s="81">
        <v>2.6718318297729997</v>
      </c>
      <c r="J119" s="81">
        <v>0.37190599367958282</v>
      </c>
      <c r="K119" s="81">
        <v>0.3539641885193916</v>
      </c>
      <c r="L119" s="81">
        <v>0.3785796882236605</v>
      </c>
      <c r="M119" s="81">
        <v>0.30418897805120598</v>
      </c>
      <c r="N119" s="81">
        <v>0.30678157992815885</v>
      </c>
      <c r="O119" s="81">
        <v>0.46389833297603889</v>
      </c>
      <c r="P119" s="81">
        <v>0.48413032791606647</v>
      </c>
      <c r="Q119" s="81">
        <v>0.39607984641287164</v>
      </c>
      <c r="R119" s="81">
        <v>0.36145620033083886</v>
      </c>
      <c r="S119" s="81">
        <v>0.32606769927318391</v>
      </c>
      <c r="T119" s="81">
        <v>7.7081077697756017E-2</v>
      </c>
      <c r="U119" s="81">
        <v>6.9408247493301184E-2</v>
      </c>
      <c r="V119" s="81">
        <v>7.3851191981942788E-2</v>
      </c>
      <c r="W119" s="81">
        <v>0</v>
      </c>
      <c r="X119" s="81">
        <v>0</v>
      </c>
      <c r="Y119" s="81">
        <v>0.34869946087600001</v>
      </c>
      <c r="Z119" s="81">
        <v>0.11975198828400001</v>
      </c>
      <c r="AA119" s="81">
        <v>0</v>
      </c>
      <c r="AB119" s="81">
        <v>0.123064855236</v>
      </c>
      <c r="AC119" s="82">
        <v>12.133182411218002</v>
      </c>
    </row>
    <row r="120" spans="1:29" ht="12.75" customHeight="1">
      <c r="A120" s="206"/>
      <c r="B120" s="209"/>
      <c r="C120" s="203"/>
      <c r="D120" s="83" t="s">
        <v>4</v>
      </c>
      <c r="E120" s="84">
        <v>6.760919592350314</v>
      </c>
      <c r="F120" s="84">
        <v>7.8363312293817504</v>
      </c>
      <c r="G120" s="84">
        <v>46.117406028084957</v>
      </c>
      <c r="H120" s="84">
        <v>208.39741599878744</v>
      </c>
      <c r="I120" s="84">
        <v>309.66274934030787</v>
      </c>
      <c r="J120" s="84">
        <v>51.333698867378509</v>
      </c>
      <c r="K120" s="84">
        <v>46.604631325371322</v>
      </c>
      <c r="L120" s="84">
        <v>46.781101813473001</v>
      </c>
      <c r="M120" s="84">
        <v>40.919451998086423</v>
      </c>
      <c r="N120" s="84">
        <v>42.743424007600346</v>
      </c>
      <c r="O120" s="84">
        <v>59.53362307465887</v>
      </c>
      <c r="P120" s="84">
        <v>64.565935267134904</v>
      </c>
      <c r="Q120" s="84">
        <v>54.304028606392464</v>
      </c>
      <c r="R120" s="84">
        <v>46.615424834158951</v>
      </c>
      <c r="S120" s="84">
        <v>44.981175579461791</v>
      </c>
      <c r="T120" s="84">
        <v>49.097664853052542</v>
      </c>
      <c r="U120" s="84">
        <v>47.647471636190112</v>
      </c>
      <c r="V120" s="84">
        <v>50.681714036075547</v>
      </c>
      <c r="W120" s="84">
        <v>56.851155419863979</v>
      </c>
      <c r="X120" s="84">
        <v>48.813758484590075</v>
      </c>
      <c r="Y120" s="84">
        <v>53.244184794433309</v>
      </c>
      <c r="Z120" s="84">
        <v>47.593032903282889</v>
      </c>
      <c r="AA120" s="84">
        <v>23.46813600814102</v>
      </c>
      <c r="AB120" s="84">
        <v>54.24777471012456</v>
      </c>
      <c r="AC120" s="85">
        <v>1508.802210408383</v>
      </c>
    </row>
    <row r="121" spans="1:29" ht="12.75" customHeight="1">
      <c r="A121" s="206"/>
      <c r="B121" s="210"/>
      <c r="C121" s="203" t="s">
        <v>64</v>
      </c>
      <c r="D121" s="203"/>
      <c r="E121" s="84">
        <v>554.7698689484123</v>
      </c>
      <c r="F121" s="84">
        <v>203.38469575056726</v>
      </c>
      <c r="G121" s="84">
        <v>660.89579461560243</v>
      </c>
      <c r="H121" s="84">
        <v>1599.8491255621011</v>
      </c>
      <c r="I121" s="84">
        <v>1814.9199082760717</v>
      </c>
      <c r="J121" s="84">
        <v>218.88734908707147</v>
      </c>
      <c r="K121" s="84">
        <v>208.21572344477741</v>
      </c>
      <c r="L121" s="84">
        <v>214.79935076162457</v>
      </c>
      <c r="M121" s="84">
        <v>229.16272298506559</v>
      </c>
      <c r="N121" s="84">
        <v>213.90275775348925</v>
      </c>
      <c r="O121" s="84">
        <v>280.52560335646893</v>
      </c>
      <c r="P121" s="84">
        <v>280.40061991133649</v>
      </c>
      <c r="Q121" s="84">
        <v>224.00533145066052</v>
      </c>
      <c r="R121" s="84">
        <v>229.82361163846375</v>
      </c>
      <c r="S121" s="84">
        <v>225.70404520653091</v>
      </c>
      <c r="T121" s="84">
        <v>233.26300726434542</v>
      </c>
      <c r="U121" s="84">
        <v>217.38126853698813</v>
      </c>
      <c r="V121" s="84">
        <v>232.19862831596254</v>
      </c>
      <c r="W121" s="84">
        <v>223.16899569026725</v>
      </c>
      <c r="X121" s="84">
        <v>204.18593654192247</v>
      </c>
      <c r="Y121" s="84">
        <v>204.60888753313282</v>
      </c>
      <c r="Z121" s="84">
        <v>188.78711468752451</v>
      </c>
      <c r="AA121" s="84">
        <v>110.61086745442543</v>
      </c>
      <c r="AB121" s="84">
        <v>145.7095506408821</v>
      </c>
      <c r="AC121" s="85">
        <v>8919.1607654136951</v>
      </c>
    </row>
    <row r="122" spans="1:29" ht="12.75" customHeight="1">
      <c r="A122" s="206"/>
      <c r="B122" s="208" t="s">
        <v>175</v>
      </c>
      <c r="C122" s="203" t="s">
        <v>65</v>
      </c>
      <c r="D122" s="86" t="s">
        <v>66</v>
      </c>
      <c r="E122" s="87">
        <v>532.80941095614196</v>
      </c>
      <c r="F122" s="87">
        <v>334.8100670181783</v>
      </c>
      <c r="G122" s="87">
        <v>1317.9949464796186</v>
      </c>
      <c r="H122" s="87">
        <v>3268.3720823046565</v>
      </c>
      <c r="I122" s="87">
        <v>3678.8962846491477</v>
      </c>
      <c r="J122" s="87">
        <v>351.73718864528399</v>
      </c>
      <c r="K122" s="87">
        <v>355.52092259046356</v>
      </c>
      <c r="L122" s="87">
        <v>381.98310083063615</v>
      </c>
      <c r="M122" s="87">
        <v>432.0141786488602</v>
      </c>
      <c r="N122" s="87">
        <v>424.25327702505018</v>
      </c>
      <c r="O122" s="87">
        <v>506.61618620317074</v>
      </c>
      <c r="P122" s="87">
        <v>500.37097246111006</v>
      </c>
      <c r="Q122" s="87">
        <v>404.55566467852572</v>
      </c>
      <c r="R122" s="87">
        <v>416.27080296634921</v>
      </c>
      <c r="S122" s="87">
        <v>434.7624333056059</v>
      </c>
      <c r="T122" s="87">
        <v>457.66722645804833</v>
      </c>
      <c r="U122" s="87">
        <v>437.44410035130744</v>
      </c>
      <c r="V122" s="87">
        <v>462.97691304453144</v>
      </c>
      <c r="W122" s="87">
        <v>480.53196898312893</v>
      </c>
      <c r="X122" s="87">
        <v>457.52030969774063</v>
      </c>
      <c r="Y122" s="87">
        <v>428.42448875158448</v>
      </c>
      <c r="Z122" s="87">
        <v>370.9917657718326</v>
      </c>
      <c r="AA122" s="87">
        <v>218.09062891573393</v>
      </c>
      <c r="AB122" s="87">
        <v>421.19832957374456</v>
      </c>
      <c r="AC122" s="88">
        <v>17075.813250310446</v>
      </c>
    </row>
    <row r="123" spans="1:29" ht="12.75" customHeight="1">
      <c r="A123" s="206"/>
      <c r="B123" s="209"/>
      <c r="C123" s="203"/>
      <c r="D123" s="77" t="s">
        <v>67</v>
      </c>
      <c r="E123" s="78">
        <v>4.5090051099825228</v>
      </c>
      <c r="F123" s="78">
        <v>6.8341040943870901</v>
      </c>
      <c r="G123" s="78">
        <v>24.711783150368341</v>
      </c>
      <c r="H123" s="78">
        <v>76.611416298868278</v>
      </c>
      <c r="I123" s="78">
        <v>180.47660110136326</v>
      </c>
      <c r="J123" s="78">
        <v>28.40500781300473</v>
      </c>
      <c r="K123" s="78">
        <v>30.706186053855962</v>
      </c>
      <c r="L123" s="78">
        <v>31.666735269288708</v>
      </c>
      <c r="M123" s="78">
        <v>20.778460087971784</v>
      </c>
      <c r="N123" s="78">
        <v>14.190720971598008</v>
      </c>
      <c r="O123" s="78">
        <v>25.551585677397334</v>
      </c>
      <c r="P123" s="78">
        <v>22.799139063932568</v>
      </c>
      <c r="Q123" s="78">
        <v>19.995381197864667</v>
      </c>
      <c r="R123" s="78">
        <v>18.995478638432765</v>
      </c>
      <c r="S123" s="78">
        <v>14.722897251484826</v>
      </c>
      <c r="T123" s="78">
        <v>21.27368698426308</v>
      </c>
      <c r="U123" s="78">
        <v>26.868242040117622</v>
      </c>
      <c r="V123" s="78">
        <v>24.413273022990911</v>
      </c>
      <c r="W123" s="78">
        <v>21.920858354597947</v>
      </c>
      <c r="X123" s="78">
        <v>18.457335057086333</v>
      </c>
      <c r="Y123" s="78">
        <v>21.068020792784829</v>
      </c>
      <c r="Z123" s="78">
        <v>16.442077645775875</v>
      </c>
      <c r="AA123" s="78">
        <v>10.171014757904887</v>
      </c>
      <c r="AB123" s="78">
        <v>143.52207350629149</v>
      </c>
      <c r="AC123" s="79">
        <v>825.09108394161365</v>
      </c>
    </row>
    <row r="124" spans="1:29" ht="12.75" customHeight="1">
      <c r="A124" s="206"/>
      <c r="B124" s="209"/>
      <c r="C124" s="203"/>
      <c r="D124" s="80" t="s">
        <v>68</v>
      </c>
      <c r="E124" s="81">
        <v>2.3350250727290001</v>
      </c>
      <c r="F124" s="81">
        <v>0.56603126794399994</v>
      </c>
      <c r="G124" s="81">
        <v>2.8191227722430003</v>
      </c>
      <c r="H124" s="81">
        <v>7.2779325509649988</v>
      </c>
      <c r="I124" s="81">
        <v>11.011156893112</v>
      </c>
      <c r="J124" s="81">
        <v>0.33132552197770498</v>
      </c>
      <c r="K124" s="81">
        <v>0.34027884219455407</v>
      </c>
      <c r="L124" s="81">
        <v>0.36558961624039782</v>
      </c>
      <c r="M124" s="81">
        <v>0.38618799411073884</v>
      </c>
      <c r="N124" s="81">
        <v>0.36927831334160421</v>
      </c>
      <c r="O124" s="81">
        <v>0.55409237553771118</v>
      </c>
      <c r="P124" s="81">
        <v>0.54601160942121274</v>
      </c>
      <c r="Q124" s="81">
        <v>0.44251581572562598</v>
      </c>
      <c r="R124" s="81">
        <v>0.45348100606497926</v>
      </c>
      <c r="S124" s="81">
        <v>0.47121091436447088</v>
      </c>
      <c r="T124" s="81">
        <v>0.534320957529412</v>
      </c>
      <c r="U124" s="81">
        <v>0.51714369119903603</v>
      </c>
      <c r="V124" s="81">
        <v>0.545404229415552</v>
      </c>
      <c r="W124" s="81">
        <v>0.67911984540299997</v>
      </c>
      <c r="X124" s="81">
        <v>0.19893890403599998</v>
      </c>
      <c r="Y124" s="81">
        <v>0.77186049257599998</v>
      </c>
      <c r="Z124" s="81">
        <v>0</v>
      </c>
      <c r="AA124" s="81">
        <v>0</v>
      </c>
      <c r="AB124" s="81">
        <v>2.0672726993160002</v>
      </c>
      <c r="AC124" s="82">
        <v>33.583301385446987</v>
      </c>
    </row>
    <row r="125" spans="1:29" ht="12.75" customHeight="1">
      <c r="A125" s="206"/>
      <c r="B125" s="209"/>
      <c r="C125" s="203"/>
      <c r="D125" s="83" t="s">
        <v>4</v>
      </c>
      <c r="E125" s="84">
        <v>539.65344113885362</v>
      </c>
      <c r="F125" s="84">
        <v>342.21020238050937</v>
      </c>
      <c r="G125" s="84">
        <v>1345.5258524022299</v>
      </c>
      <c r="H125" s="84">
        <v>3352.2614311544894</v>
      </c>
      <c r="I125" s="84">
        <v>3870.3840426436232</v>
      </c>
      <c r="J125" s="84">
        <v>380.47352198026641</v>
      </c>
      <c r="K125" s="84">
        <v>386.56738748651406</v>
      </c>
      <c r="L125" s="84">
        <v>414.01542571616523</v>
      </c>
      <c r="M125" s="84">
        <v>453.17882673094272</v>
      </c>
      <c r="N125" s="84">
        <v>438.81327630998987</v>
      </c>
      <c r="O125" s="84">
        <v>532.72186425610585</v>
      </c>
      <c r="P125" s="84">
        <v>523.71612313446383</v>
      </c>
      <c r="Q125" s="84">
        <v>424.99356169211603</v>
      </c>
      <c r="R125" s="84">
        <v>435.71976261084694</v>
      </c>
      <c r="S125" s="84">
        <v>449.95654147145513</v>
      </c>
      <c r="T125" s="84">
        <v>479.47523439984087</v>
      </c>
      <c r="U125" s="84">
        <v>464.8294860826241</v>
      </c>
      <c r="V125" s="84">
        <v>487.93559029693802</v>
      </c>
      <c r="W125" s="84">
        <v>503.13194718312985</v>
      </c>
      <c r="X125" s="84">
        <v>476.17658365886297</v>
      </c>
      <c r="Y125" s="84">
        <v>450.26437003694531</v>
      </c>
      <c r="Z125" s="84">
        <v>387.43384341760844</v>
      </c>
      <c r="AA125" s="84">
        <v>228.26164367363882</v>
      </c>
      <c r="AB125" s="84">
        <v>566.78767577935207</v>
      </c>
      <c r="AC125" s="85">
        <v>17934.48763563751</v>
      </c>
    </row>
    <row r="126" spans="1:29" ht="12.75" customHeight="1">
      <c r="A126" s="206"/>
      <c r="B126" s="209"/>
      <c r="C126" s="203" t="s">
        <v>69</v>
      </c>
      <c r="D126" s="86" t="s">
        <v>66</v>
      </c>
      <c r="E126" s="87">
        <v>11.799576475410516</v>
      </c>
      <c r="F126" s="87">
        <v>9.5499310100551984</v>
      </c>
      <c r="G126" s="87">
        <v>45.39469217142824</v>
      </c>
      <c r="H126" s="87">
        <v>151.98467185817609</v>
      </c>
      <c r="I126" s="87">
        <v>218.23542175996644</v>
      </c>
      <c r="J126" s="87">
        <v>30.253062688489411</v>
      </c>
      <c r="K126" s="87">
        <v>26.509241798961153</v>
      </c>
      <c r="L126" s="87">
        <v>26.213588905809782</v>
      </c>
      <c r="M126" s="87">
        <v>27.925609566886433</v>
      </c>
      <c r="N126" s="87">
        <v>28.083620013390476</v>
      </c>
      <c r="O126" s="87">
        <v>47.482170819835204</v>
      </c>
      <c r="P126" s="87">
        <v>44.389838292583818</v>
      </c>
      <c r="Q126" s="87">
        <v>34.718687967167483</v>
      </c>
      <c r="R126" s="87">
        <v>37.003462831451941</v>
      </c>
      <c r="S126" s="87">
        <v>36.06524131045677</v>
      </c>
      <c r="T126" s="87">
        <v>40.409454974369886</v>
      </c>
      <c r="U126" s="87">
        <v>36.02198409660236</v>
      </c>
      <c r="V126" s="87">
        <v>32.871554953468312</v>
      </c>
      <c r="W126" s="87">
        <v>36.055572027460954</v>
      </c>
      <c r="X126" s="87">
        <v>31.601925172492599</v>
      </c>
      <c r="Y126" s="87">
        <v>31.014343552613859</v>
      </c>
      <c r="Z126" s="87">
        <v>31.528378290268076</v>
      </c>
      <c r="AA126" s="87">
        <v>16.71520176266106</v>
      </c>
      <c r="AB126" s="87">
        <v>22.866079028477003</v>
      </c>
      <c r="AC126" s="88">
        <v>1054.6933113284831</v>
      </c>
    </row>
    <row r="127" spans="1:29" ht="12.75" customHeight="1">
      <c r="A127" s="206"/>
      <c r="B127" s="209"/>
      <c r="C127" s="203"/>
      <c r="D127" s="77" t="s">
        <v>67</v>
      </c>
      <c r="E127" s="78">
        <v>3.3822618760680285</v>
      </c>
      <c r="F127" s="78">
        <v>11.589895001603121</v>
      </c>
      <c r="G127" s="78">
        <v>214.58014215362562</v>
      </c>
      <c r="H127" s="78">
        <v>888.95413323133778</v>
      </c>
      <c r="I127" s="78">
        <v>1443.9236579019773</v>
      </c>
      <c r="J127" s="78">
        <v>232.29291637687422</v>
      </c>
      <c r="K127" s="78">
        <v>240.11131936249194</v>
      </c>
      <c r="L127" s="78">
        <v>239.82617410135697</v>
      </c>
      <c r="M127" s="78">
        <v>236.92579145038258</v>
      </c>
      <c r="N127" s="78">
        <v>253.23846264816626</v>
      </c>
      <c r="O127" s="78">
        <v>277.61556378417305</v>
      </c>
      <c r="P127" s="78">
        <v>241.67755356414776</v>
      </c>
      <c r="Q127" s="78">
        <v>204.06724705438478</v>
      </c>
      <c r="R127" s="78">
        <v>207.91334775041662</v>
      </c>
      <c r="S127" s="78">
        <v>222.95510003220352</v>
      </c>
      <c r="T127" s="78">
        <v>217.22678951154677</v>
      </c>
      <c r="U127" s="78">
        <v>216.31068374657653</v>
      </c>
      <c r="V127" s="78">
        <v>223.95038016671674</v>
      </c>
      <c r="W127" s="78">
        <v>201.80368932160204</v>
      </c>
      <c r="X127" s="78">
        <v>198.45564225682605</v>
      </c>
      <c r="Y127" s="78">
        <v>165.96936616119498</v>
      </c>
      <c r="Z127" s="78">
        <v>183.62029256951837</v>
      </c>
      <c r="AA127" s="78">
        <v>112.2298634969184</v>
      </c>
      <c r="AB127" s="78">
        <v>461.15592495321317</v>
      </c>
      <c r="AC127" s="79">
        <v>6899.7761984733224</v>
      </c>
    </row>
    <row r="128" spans="1:29" ht="12.75" customHeight="1">
      <c r="A128" s="206"/>
      <c r="B128" s="209"/>
      <c r="C128" s="203"/>
      <c r="D128" s="80" t="s">
        <v>68</v>
      </c>
      <c r="E128" s="81">
        <v>0.96742099338200005</v>
      </c>
      <c r="F128" s="81">
        <v>0.48437124398800008</v>
      </c>
      <c r="G128" s="81">
        <v>4.576674586557</v>
      </c>
      <c r="H128" s="81">
        <v>8.1845014613110028</v>
      </c>
      <c r="I128" s="81">
        <v>12.999547524305004</v>
      </c>
      <c r="J128" s="81">
        <v>1.1827777619951307</v>
      </c>
      <c r="K128" s="81">
        <v>1.1092975118906467</v>
      </c>
      <c r="L128" s="81">
        <v>1.1167343531915299</v>
      </c>
      <c r="M128" s="81">
        <v>1.1594841668055746</v>
      </c>
      <c r="N128" s="81">
        <v>1.259774752437119</v>
      </c>
      <c r="O128" s="81">
        <v>1.2747810253593632</v>
      </c>
      <c r="P128" s="81">
        <v>1.117508007173907</v>
      </c>
      <c r="Q128" s="81">
        <v>0.87337555844924664</v>
      </c>
      <c r="R128" s="81">
        <v>0.92158232114578209</v>
      </c>
      <c r="S128" s="81">
        <v>0.95066041454370154</v>
      </c>
      <c r="T128" s="81">
        <v>1.8478325257096997</v>
      </c>
      <c r="U128" s="81">
        <v>1.7135432564072812</v>
      </c>
      <c r="V128" s="81">
        <v>1.6071095519590191</v>
      </c>
      <c r="W128" s="81">
        <v>0.42638035988599993</v>
      </c>
      <c r="X128" s="81">
        <v>9.06611311E-2</v>
      </c>
      <c r="Y128" s="81">
        <v>0.27660572109199999</v>
      </c>
      <c r="Z128" s="81">
        <v>0.798716144929</v>
      </c>
      <c r="AA128" s="81">
        <v>0.16743887175000002</v>
      </c>
      <c r="AB128" s="81">
        <v>1.8285792962579999</v>
      </c>
      <c r="AC128" s="82">
        <v>46.935358541626009</v>
      </c>
    </row>
    <row r="129" spans="1:29" ht="12.75" customHeight="1">
      <c r="A129" s="206"/>
      <c r="B129" s="209"/>
      <c r="C129" s="203"/>
      <c r="D129" s="83" t="s">
        <v>4</v>
      </c>
      <c r="E129" s="84">
        <v>16.149259344860546</v>
      </c>
      <c r="F129" s="84">
        <v>21.624197255646322</v>
      </c>
      <c r="G129" s="84">
        <v>264.55150891161082</v>
      </c>
      <c r="H129" s="84">
        <v>1049.1233065508247</v>
      </c>
      <c r="I129" s="84">
        <v>1675.1586271862489</v>
      </c>
      <c r="J129" s="84">
        <v>263.72875682735878</v>
      </c>
      <c r="K129" s="84">
        <v>267.7298586733437</v>
      </c>
      <c r="L129" s="84">
        <v>267.15649736035829</v>
      </c>
      <c r="M129" s="84">
        <v>266.0108851840746</v>
      </c>
      <c r="N129" s="84">
        <v>282.58185741399387</v>
      </c>
      <c r="O129" s="84">
        <v>326.37251562936763</v>
      </c>
      <c r="P129" s="84">
        <v>287.18489986390546</v>
      </c>
      <c r="Q129" s="84">
        <v>239.65931058000149</v>
      </c>
      <c r="R129" s="84">
        <v>245.83839290301435</v>
      </c>
      <c r="S129" s="84">
        <v>259.97100175720396</v>
      </c>
      <c r="T129" s="84">
        <v>259.48407701162637</v>
      </c>
      <c r="U129" s="84">
        <v>254.04621109958617</v>
      </c>
      <c r="V129" s="84">
        <v>258.42904467214407</v>
      </c>
      <c r="W129" s="84">
        <v>238.28564170894899</v>
      </c>
      <c r="X129" s="84">
        <v>230.14822856041863</v>
      </c>
      <c r="Y129" s="84">
        <v>197.26031543490083</v>
      </c>
      <c r="Z129" s="84">
        <v>215.94738700471544</v>
      </c>
      <c r="AA129" s="84">
        <v>129.11250413132944</v>
      </c>
      <c r="AB129" s="84">
        <v>485.85058327794809</v>
      </c>
      <c r="AC129" s="85">
        <v>8001.4048683434312</v>
      </c>
    </row>
    <row r="130" spans="1:29" ht="12.75" customHeight="1">
      <c r="A130" s="206"/>
      <c r="B130" s="210"/>
      <c r="C130" s="203" t="s">
        <v>64</v>
      </c>
      <c r="D130" s="203"/>
      <c r="E130" s="84">
        <v>555.80270048371415</v>
      </c>
      <c r="F130" s="84">
        <v>363.83439963615564</v>
      </c>
      <c r="G130" s="84">
        <v>1610.0773613138408</v>
      </c>
      <c r="H130" s="84">
        <v>4401.3847377053144</v>
      </c>
      <c r="I130" s="84">
        <v>5545.5426698298725</v>
      </c>
      <c r="J130" s="84">
        <v>644.20227880762513</v>
      </c>
      <c r="K130" s="84">
        <v>654.29724615985776</v>
      </c>
      <c r="L130" s="84">
        <v>681.17192307652351</v>
      </c>
      <c r="M130" s="84">
        <v>719.18971191501726</v>
      </c>
      <c r="N130" s="84">
        <v>721.39513372398369</v>
      </c>
      <c r="O130" s="84">
        <v>859.09437988547347</v>
      </c>
      <c r="P130" s="84">
        <v>810.90102299836929</v>
      </c>
      <c r="Q130" s="84">
        <v>664.65287227211752</v>
      </c>
      <c r="R130" s="84">
        <v>681.55815551386127</v>
      </c>
      <c r="S130" s="84">
        <v>709.92754322865915</v>
      </c>
      <c r="T130" s="84">
        <v>738.95931141146718</v>
      </c>
      <c r="U130" s="84">
        <v>718.87569718221027</v>
      </c>
      <c r="V130" s="84">
        <v>746.36463496908209</v>
      </c>
      <c r="W130" s="84">
        <v>741.41758889207881</v>
      </c>
      <c r="X130" s="84">
        <v>706.32481221928163</v>
      </c>
      <c r="Y130" s="84">
        <v>647.52468547184617</v>
      </c>
      <c r="Z130" s="84">
        <v>603.38123042232394</v>
      </c>
      <c r="AA130" s="84">
        <v>357.37414780496823</v>
      </c>
      <c r="AB130" s="84">
        <v>1052.6382590573003</v>
      </c>
      <c r="AC130" s="85">
        <v>25935.892503980947</v>
      </c>
    </row>
    <row r="131" spans="1:29" ht="12.75" customHeight="1">
      <c r="A131" s="206"/>
      <c r="B131" s="208" t="s">
        <v>176</v>
      </c>
      <c r="C131" s="203" t="s">
        <v>65</v>
      </c>
      <c r="D131" s="86" t="s">
        <v>66</v>
      </c>
      <c r="E131" s="87">
        <v>631.40992136185821</v>
      </c>
      <c r="F131" s="87">
        <v>299.59713279539096</v>
      </c>
      <c r="G131" s="87">
        <v>1088.4743351166098</v>
      </c>
      <c r="H131" s="87">
        <v>3012.4430061712424</v>
      </c>
      <c r="I131" s="87">
        <v>3482.3786865040915</v>
      </c>
      <c r="J131" s="87">
        <v>361.64337812538434</v>
      </c>
      <c r="K131" s="87">
        <v>317.07003644095778</v>
      </c>
      <c r="L131" s="87">
        <v>336.63665934879054</v>
      </c>
      <c r="M131" s="87">
        <v>392.74497997649985</v>
      </c>
      <c r="N131" s="87">
        <v>377.7068870925126</v>
      </c>
      <c r="O131" s="87">
        <v>439.84378649409081</v>
      </c>
      <c r="P131" s="87">
        <v>435.16671936666313</v>
      </c>
      <c r="Q131" s="87">
        <v>358.89475331261212</v>
      </c>
      <c r="R131" s="87">
        <v>371.5866869870556</v>
      </c>
      <c r="S131" s="87">
        <v>379.80642350417287</v>
      </c>
      <c r="T131" s="87">
        <v>382.59410724787523</v>
      </c>
      <c r="U131" s="87">
        <v>353.61924998561722</v>
      </c>
      <c r="V131" s="87">
        <v>373.77957822045187</v>
      </c>
      <c r="W131" s="87">
        <v>372.66367249126677</v>
      </c>
      <c r="X131" s="87">
        <v>360.37749837888589</v>
      </c>
      <c r="Y131" s="87">
        <v>363.39955380487231</v>
      </c>
      <c r="Z131" s="87">
        <v>280.04490277563627</v>
      </c>
      <c r="AA131" s="87">
        <v>171.32346907769406</v>
      </c>
      <c r="AB131" s="87">
        <v>458.3486426959351</v>
      </c>
      <c r="AC131" s="88">
        <v>15401.554067276167</v>
      </c>
    </row>
    <row r="132" spans="1:29" ht="12.75" customHeight="1">
      <c r="A132" s="206"/>
      <c r="B132" s="209"/>
      <c r="C132" s="203"/>
      <c r="D132" s="77" t="s">
        <v>67</v>
      </c>
      <c r="E132" s="78">
        <v>3.9323968271986747</v>
      </c>
      <c r="F132" s="78">
        <v>4.5989032606712561</v>
      </c>
      <c r="G132" s="78">
        <v>19.965856877139291</v>
      </c>
      <c r="H132" s="78">
        <v>65.820315380189626</v>
      </c>
      <c r="I132" s="78">
        <v>173.17860504541352</v>
      </c>
      <c r="J132" s="78">
        <v>23.744638353851624</v>
      </c>
      <c r="K132" s="78">
        <v>25.88053439771998</v>
      </c>
      <c r="L132" s="78">
        <v>27.108350279329951</v>
      </c>
      <c r="M132" s="78">
        <v>18.593874785320747</v>
      </c>
      <c r="N132" s="78">
        <v>14.498403450701304</v>
      </c>
      <c r="O132" s="78">
        <v>25.07851948427404</v>
      </c>
      <c r="P132" s="78">
        <v>21.37357103542703</v>
      </c>
      <c r="Q132" s="78">
        <v>19.378942371883447</v>
      </c>
      <c r="R132" s="78">
        <v>16.363153869323515</v>
      </c>
      <c r="S132" s="78">
        <v>14.61753082333272</v>
      </c>
      <c r="T132" s="78">
        <v>20.400988605935964</v>
      </c>
      <c r="U132" s="78">
        <v>21.447813607287017</v>
      </c>
      <c r="V132" s="78">
        <v>22.094533397733169</v>
      </c>
      <c r="W132" s="78">
        <v>23.344357766758705</v>
      </c>
      <c r="X132" s="78">
        <v>22.279065570864674</v>
      </c>
      <c r="Y132" s="78">
        <v>23.78878982035009</v>
      </c>
      <c r="Z132" s="78">
        <v>18.556367677581207</v>
      </c>
      <c r="AA132" s="78">
        <v>9.7679756926641677</v>
      </c>
      <c r="AB132" s="78">
        <v>148.54829485041216</v>
      </c>
      <c r="AC132" s="79">
        <v>784.3617832313638</v>
      </c>
    </row>
    <row r="133" spans="1:29" ht="12.75" customHeight="1">
      <c r="A133" s="206"/>
      <c r="B133" s="209"/>
      <c r="C133" s="203"/>
      <c r="D133" s="80" t="s">
        <v>68</v>
      </c>
      <c r="E133" s="81">
        <v>1.4908250361920001</v>
      </c>
      <c r="F133" s="81">
        <v>1.4115782697900001</v>
      </c>
      <c r="G133" s="81">
        <v>2.9617795360529997</v>
      </c>
      <c r="H133" s="81">
        <v>4.6354616557929997</v>
      </c>
      <c r="I133" s="81">
        <v>4.9856678205580014</v>
      </c>
      <c r="J133" s="81">
        <v>0.29783711633778726</v>
      </c>
      <c r="K133" s="81">
        <v>0.26556301195432191</v>
      </c>
      <c r="L133" s="81">
        <v>0.28104075928515265</v>
      </c>
      <c r="M133" s="81">
        <v>0.30875741402338619</v>
      </c>
      <c r="N133" s="81">
        <v>0.29163627549535204</v>
      </c>
      <c r="O133" s="81">
        <v>0.25340942023951063</v>
      </c>
      <c r="P133" s="81">
        <v>0.24965554978512686</v>
      </c>
      <c r="Q133" s="81">
        <v>0.20736538541149124</v>
      </c>
      <c r="R133" s="81">
        <v>0.21315625859833609</v>
      </c>
      <c r="S133" s="81">
        <v>0.2179110804845352</v>
      </c>
      <c r="T133" s="81">
        <v>0.30375634763746195</v>
      </c>
      <c r="U133" s="81">
        <v>0.28225597777443184</v>
      </c>
      <c r="V133" s="81">
        <v>0.29939264787810627</v>
      </c>
      <c r="W133" s="81">
        <v>3.0001462842000001E-2</v>
      </c>
      <c r="X133" s="81">
        <v>0.20029005118500001</v>
      </c>
      <c r="Y133" s="81">
        <v>0.90897686510800013</v>
      </c>
      <c r="Z133" s="81">
        <v>0</v>
      </c>
      <c r="AA133" s="81">
        <v>0.44556571643999998</v>
      </c>
      <c r="AB133" s="81">
        <v>1.8148802618120001</v>
      </c>
      <c r="AC133" s="82">
        <v>22.356763920678002</v>
      </c>
    </row>
    <row r="134" spans="1:29" ht="12.75" customHeight="1">
      <c r="A134" s="206"/>
      <c r="B134" s="209"/>
      <c r="C134" s="203"/>
      <c r="D134" s="83" t="s">
        <v>4</v>
      </c>
      <c r="E134" s="84">
        <v>636.83314322524893</v>
      </c>
      <c r="F134" s="84">
        <v>305.60761432585224</v>
      </c>
      <c r="G134" s="84">
        <v>1111.401971529802</v>
      </c>
      <c r="H134" s="84">
        <v>3082.8987832072253</v>
      </c>
      <c r="I134" s="84">
        <v>3660.5429593700624</v>
      </c>
      <c r="J134" s="84">
        <v>385.6858535955738</v>
      </c>
      <c r="K134" s="84">
        <v>343.21613385063205</v>
      </c>
      <c r="L134" s="84">
        <v>364.02605038740563</v>
      </c>
      <c r="M134" s="84">
        <v>411.64761217584402</v>
      </c>
      <c r="N134" s="84">
        <v>392.49692681870926</v>
      </c>
      <c r="O134" s="84">
        <v>465.17571539860432</v>
      </c>
      <c r="P134" s="84">
        <v>456.78994595187532</v>
      </c>
      <c r="Q134" s="84">
        <v>378.48106106990707</v>
      </c>
      <c r="R134" s="84">
        <v>388.16299711497749</v>
      </c>
      <c r="S134" s="84">
        <v>394.64186540799017</v>
      </c>
      <c r="T134" s="84">
        <v>403.29885220144865</v>
      </c>
      <c r="U134" s="84">
        <v>375.34931957067863</v>
      </c>
      <c r="V134" s="84">
        <v>396.17350426606316</v>
      </c>
      <c r="W134" s="84">
        <v>396.03803172086748</v>
      </c>
      <c r="X134" s="84">
        <v>382.85685400093558</v>
      </c>
      <c r="Y134" s="84">
        <v>388.09732049033039</v>
      </c>
      <c r="Z134" s="84">
        <v>298.60127045321747</v>
      </c>
      <c r="AA134" s="84">
        <v>181.53701048679821</v>
      </c>
      <c r="AB134" s="84">
        <v>608.71181780815925</v>
      </c>
      <c r="AC134" s="85">
        <v>16208.272614428213</v>
      </c>
    </row>
    <row r="135" spans="1:29" ht="12.75" customHeight="1">
      <c r="A135" s="206"/>
      <c r="B135" s="209"/>
      <c r="C135" s="203" t="s">
        <v>69</v>
      </c>
      <c r="D135" s="86" t="s">
        <v>66</v>
      </c>
      <c r="E135" s="87">
        <v>8.0837742043114247</v>
      </c>
      <c r="F135" s="87">
        <v>12.863802185848771</v>
      </c>
      <c r="G135" s="87">
        <v>52.924499102172653</v>
      </c>
      <c r="H135" s="87">
        <v>191.72648012871826</v>
      </c>
      <c r="I135" s="87">
        <v>185.49431465488348</v>
      </c>
      <c r="J135" s="87">
        <v>22.938075223531392</v>
      </c>
      <c r="K135" s="87">
        <v>22.124934914824252</v>
      </c>
      <c r="L135" s="87">
        <v>21.320562000974739</v>
      </c>
      <c r="M135" s="87">
        <v>24.020294172411873</v>
      </c>
      <c r="N135" s="87">
        <v>24.586378349474465</v>
      </c>
      <c r="O135" s="87">
        <v>36.545241568986</v>
      </c>
      <c r="P135" s="87">
        <v>33.240465864860496</v>
      </c>
      <c r="Q135" s="87">
        <v>26.212659905811414</v>
      </c>
      <c r="R135" s="87">
        <v>26.823643186778156</v>
      </c>
      <c r="S135" s="87">
        <v>25.310025507332917</v>
      </c>
      <c r="T135" s="87">
        <v>32.605708757224988</v>
      </c>
      <c r="U135" s="87">
        <v>27.581189071987872</v>
      </c>
      <c r="V135" s="87">
        <v>25.460040785876664</v>
      </c>
      <c r="W135" s="87">
        <v>30.094559892307501</v>
      </c>
      <c r="X135" s="87">
        <v>28.726167347161997</v>
      </c>
      <c r="Y135" s="87">
        <v>21.692030885760818</v>
      </c>
      <c r="Z135" s="87">
        <v>25.002158971480995</v>
      </c>
      <c r="AA135" s="87">
        <v>13.400447447615019</v>
      </c>
      <c r="AB135" s="87">
        <v>23.914504707242003</v>
      </c>
      <c r="AC135" s="88">
        <v>942.69195883757811</v>
      </c>
    </row>
    <row r="136" spans="1:29" ht="12.75" customHeight="1">
      <c r="A136" s="206"/>
      <c r="B136" s="209"/>
      <c r="C136" s="203"/>
      <c r="D136" s="77" t="s">
        <v>67</v>
      </c>
      <c r="E136" s="78">
        <v>2.8317473054844364</v>
      </c>
      <c r="F136" s="78">
        <v>16.55546665278867</v>
      </c>
      <c r="G136" s="78">
        <v>285.85560537674212</v>
      </c>
      <c r="H136" s="78">
        <v>1041.9219030794823</v>
      </c>
      <c r="I136" s="78">
        <v>1082.9800322905805</v>
      </c>
      <c r="J136" s="78">
        <v>160.30742024001705</v>
      </c>
      <c r="K136" s="78">
        <v>162.25475007756137</v>
      </c>
      <c r="L136" s="78">
        <v>168.39356156287835</v>
      </c>
      <c r="M136" s="78">
        <v>163.69019453257386</v>
      </c>
      <c r="N136" s="78">
        <v>184.21162035923325</v>
      </c>
      <c r="O136" s="78">
        <v>229.21867793663199</v>
      </c>
      <c r="P136" s="78">
        <v>212.18205725637497</v>
      </c>
      <c r="Q136" s="78">
        <v>209.75006435042209</v>
      </c>
      <c r="R136" s="78">
        <v>196.72200034775778</v>
      </c>
      <c r="S136" s="78">
        <v>188.94227653991976</v>
      </c>
      <c r="T136" s="78">
        <v>208.31029003059714</v>
      </c>
      <c r="U136" s="78">
        <v>207.37255925525594</v>
      </c>
      <c r="V136" s="78">
        <v>225.66737909394442</v>
      </c>
      <c r="W136" s="78">
        <v>142.72218398859152</v>
      </c>
      <c r="X136" s="78">
        <v>196.29892075318179</v>
      </c>
      <c r="Y136" s="78">
        <v>145.7306564616257</v>
      </c>
      <c r="Z136" s="78">
        <v>227.6793347395793</v>
      </c>
      <c r="AA136" s="78">
        <v>123.26660280433806</v>
      </c>
      <c r="AB136" s="78">
        <v>520.40129871460147</v>
      </c>
      <c r="AC136" s="79">
        <v>6303.2666037501631</v>
      </c>
    </row>
    <row r="137" spans="1:29" ht="12.75" customHeight="1">
      <c r="A137" s="206"/>
      <c r="B137" s="209"/>
      <c r="C137" s="203"/>
      <c r="D137" s="80" t="s">
        <v>68</v>
      </c>
      <c r="E137" s="81">
        <v>0.72747080260599994</v>
      </c>
      <c r="F137" s="81">
        <v>0.262647254745</v>
      </c>
      <c r="G137" s="81">
        <v>1.3194004107420001</v>
      </c>
      <c r="H137" s="81">
        <v>5.1598755185639993</v>
      </c>
      <c r="I137" s="81">
        <v>8.4444052922299999</v>
      </c>
      <c r="J137" s="81">
        <v>0.48513646344790612</v>
      </c>
      <c r="K137" s="81">
        <v>0.48090285725547449</v>
      </c>
      <c r="L137" s="81">
        <v>0.51145925887293697</v>
      </c>
      <c r="M137" s="81">
        <v>0.52528559294266008</v>
      </c>
      <c r="N137" s="81">
        <v>0.5847625045540219</v>
      </c>
      <c r="O137" s="81">
        <v>0.43370846935111984</v>
      </c>
      <c r="P137" s="81">
        <v>0.38268286253044836</v>
      </c>
      <c r="Q137" s="81">
        <v>0.35824416097321848</v>
      </c>
      <c r="R137" s="81">
        <v>0.35660181523114398</v>
      </c>
      <c r="S137" s="81">
        <v>0.32141767354906903</v>
      </c>
      <c r="T137" s="81">
        <v>0.13682764521822441</v>
      </c>
      <c r="U137" s="81">
        <v>0.13099933815314038</v>
      </c>
      <c r="V137" s="81">
        <v>0.1468258656996351</v>
      </c>
      <c r="W137" s="81">
        <v>0.12767133990599999</v>
      </c>
      <c r="X137" s="81">
        <v>0.94644791649999993</v>
      </c>
      <c r="Y137" s="81">
        <v>7.3730561760000004E-3</v>
      </c>
      <c r="Z137" s="81">
        <v>0</v>
      </c>
      <c r="AA137" s="81">
        <v>0</v>
      </c>
      <c r="AB137" s="81">
        <v>1.2106274518059998</v>
      </c>
      <c r="AC137" s="82">
        <v>23.060773551053998</v>
      </c>
    </row>
    <row r="138" spans="1:29" ht="12.75" customHeight="1">
      <c r="A138" s="206"/>
      <c r="B138" s="209"/>
      <c r="C138" s="203"/>
      <c r="D138" s="83" t="s">
        <v>4</v>
      </c>
      <c r="E138" s="84">
        <v>11.64299231240186</v>
      </c>
      <c r="F138" s="84">
        <v>29.681916093382437</v>
      </c>
      <c r="G138" s="84">
        <v>340.09950488965677</v>
      </c>
      <c r="H138" s="84">
        <v>1238.8082587267643</v>
      </c>
      <c r="I138" s="84">
        <v>1276.918752237694</v>
      </c>
      <c r="J138" s="84">
        <v>183.73063192699635</v>
      </c>
      <c r="K138" s="84">
        <v>184.86058784964109</v>
      </c>
      <c r="L138" s="84">
        <v>190.22558282272604</v>
      </c>
      <c r="M138" s="84">
        <v>188.2357742979284</v>
      </c>
      <c r="N138" s="84">
        <v>209.38276121326174</v>
      </c>
      <c r="O138" s="84">
        <v>266.19762797496912</v>
      </c>
      <c r="P138" s="84">
        <v>245.80520598376594</v>
      </c>
      <c r="Q138" s="84">
        <v>236.32096841720673</v>
      </c>
      <c r="R138" s="84">
        <v>223.90224534976707</v>
      </c>
      <c r="S138" s="84">
        <v>214.57371972080171</v>
      </c>
      <c r="T138" s="84">
        <v>241.05282643304039</v>
      </c>
      <c r="U138" s="84">
        <v>235.08474766539695</v>
      </c>
      <c r="V138" s="84">
        <v>251.27424574552072</v>
      </c>
      <c r="W138" s="84">
        <v>172.94441522080501</v>
      </c>
      <c r="X138" s="84">
        <v>225.9715360168438</v>
      </c>
      <c r="Y138" s="84">
        <v>167.43006040356249</v>
      </c>
      <c r="Z138" s="84">
        <v>252.68149371106028</v>
      </c>
      <c r="AA138" s="84">
        <v>136.6670502519531</v>
      </c>
      <c r="AB138" s="84">
        <v>545.52643087364936</v>
      </c>
      <c r="AC138" s="85">
        <v>7269.0193361387937</v>
      </c>
    </row>
    <row r="139" spans="1:29" ht="12.75" customHeight="1">
      <c r="A139" s="206"/>
      <c r="B139" s="210"/>
      <c r="C139" s="203" t="s">
        <v>64</v>
      </c>
      <c r="D139" s="203"/>
      <c r="E139" s="84">
        <v>648.47613553765086</v>
      </c>
      <c r="F139" s="84">
        <v>335.28953041923467</v>
      </c>
      <c r="G139" s="84">
        <v>1451.5014764194586</v>
      </c>
      <c r="H139" s="84">
        <v>4321.7070419339898</v>
      </c>
      <c r="I139" s="84">
        <v>4937.4617116077561</v>
      </c>
      <c r="J139" s="84">
        <v>569.41648552257004</v>
      </c>
      <c r="K139" s="84">
        <v>528.0767217002732</v>
      </c>
      <c r="L139" s="84">
        <v>554.25163321013167</v>
      </c>
      <c r="M139" s="84">
        <v>599.88338647377236</v>
      </c>
      <c r="N139" s="84">
        <v>601.879688031971</v>
      </c>
      <c r="O139" s="84">
        <v>731.37334337357333</v>
      </c>
      <c r="P139" s="84">
        <v>702.5951519356413</v>
      </c>
      <c r="Q139" s="84">
        <v>614.80202948711383</v>
      </c>
      <c r="R139" s="84">
        <v>612.06524246474453</v>
      </c>
      <c r="S139" s="84">
        <v>609.21558512879187</v>
      </c>
      <c r="T139" s="84">
        <v>644.35167863448908</v>
      </c>
      <c r="U139" s="84">
        <v>610.43406723607552</v>
      </c>
      <c r="V139" s="84">
        <v>647.44775001158393</v>
      </c>
      <c r="W139" s="84">
        <v>568.98244694167249</v>
      </c>
      <c r="X139" s="84">
        <v>608.82839001777938</v>
      </c>
      <c r="Y139" s="84">
        <v>555.52738089389288</v>
      </c>
      <c r="Z139" s="84">
        <v>551.28276416427775</v>
      </c>
      <c r="AA139" s="84">
        <v>318.20406073875131</v>
      </c>
      <c r="AB139" s="84">
        <v>1154.2382486818087</v>
      </c>
      <c r="AC139" s="85">
        <v>23477.291950567003</v>
      </c>
    </row>
    <row r="140" spans="1:29" ht="12.75" customHeight="1">
      <c r="A140" s="206"/>
      <c r="B140" s="208" t="s">
        <v>177</v>
      </c>
      <c r="C140" s="203" t="s">
        <v>65</v>
      </c>
      <c r="D140" s="86" t="s">
        <v>66</v>
      </c>
      <c r="E140" s="87">
        <v>587.49533990414056</v>
      </c>
      <c r="F140" s="87">
        <v>652.02939640096804</v>
      </c>
      <c r="G140" s="87">
        <v>1669.3941945743729</v>
      </c>
      <c r="H140" s="87">
        <v>2994.7658022287328</v>
      </c>
      <c r="I140" s="87">
        <v>3224.8297142291294</v>
      </c>
      <c r="J140" s="87">
        <v>289.39211938893305</v>
      </c>
      <c r="K140" s="87">
        <v>274.059664068252</v>
      </c>
      <c r="L140" s="87">
        <v>292.95127410184477</v>
      </c>
      <c r="M140" s="87">
        <v>360.5059626112282</v>
      </c>
      <c r="N140" s="87">
        <v>366.29141090916454</v>
      </c>
      <c r="O140" s="87">
        <v>430.35237202946507</v>
      </c>
      <c r="P140" s="87">
        <v>447.5823920101447</v>
      </c>
      <c r="Q140" s="87">
        <v>374.76185724774388</v>
      </c>
      <c r="R140" s="87">
        <v>376.85283663770764</v>
      </c>
      <c r="S140" s="87">
        <v>415.13391407612886</v>
      </c>
      <c r="T140" s="87">
        <v>448.89949599040608</v>
      </c>
      <c r="U140" s="87">
        <v>432.97230997272385</v>
      </c>
      <c r="V140" s="87">
        <v>472.25361260713152</v>
      </c>
      <c r="W140" s="87">
        <v>440.92579890692963</v>
      </c>
      <c r="X140" s="87">
        <v>442.03684331359921</v>
      </c>
      <c r="Y140" s="87">
        <v>409.2419202292931</v>
      </c>
      <c r="Z140" s="87">
        <v>330.61617355272983</v>
      </c>
      <c r="AA140" s="87">
        <v>203.63087159562286</v>
      </c>
      <c r="AB140" s="87">
        <v>914.66511732765878</v>
      </c>
      <c r="AC140" s="88">
        <v>16851.640393914051</v>
      </c>
    </row>
    <row r="141" spans="1:29" ht="12.75" customHeight="1">
      <c r="A141" s="206"/>
      <c r="B141" s="209"/>
      <c r="C141" s="203"/>
      <c r="D141" s="77" t="s">
        <v>67</v>
      </c>
      <c r="E141" s="78">
        <v>22.060362448447414</v>
      </c>
      <c r="F141" s="78">
        <v>38.788754206028209</v>
      </c>
      <c r="G141" s="78">
        <v>117.29536750367056</v>
      </c>
      <c r="H141" s="78">
        <v>306.55444926580162</v>
      </c>
      <c r="I141" s="78">
        <v>489.84052866232832</v>
      </c>
      <c r="J141" s="78">
        <v>63.259092805642425</v>
      </c>
      <c r="K141" s="78">
        <v>63.313411767181826</v>
      </c>
      <c r="L141" s="78">
        <v>60.739268807833014</v>
      </c>
      <c r="M141" s="78">
        <v>44.561789168706731</v>
      </c>
      <c r="N141" s="78">
        <v>29.313916026193503</v>
      </c>
      <c r="O141" s="78">
        <v>52.676219593168121</v>
      </c>
      <c r="P141" s="78">
        <v>55.035711231632078</v>
      </c>
      <c r="Q141" s="78">
        <v>48.813482187867848</v>
      </c>
      <c r="R141" s="78">
        <v>44.021375089565744</v>
      </c>
      <c r="S141" s="78">
        <v>43.325355066773881</v>
      </c>
      <c r="T141" s="78">
        <v>46.846515602008978</v>
      </c>
      <c r="U141" s="78">
        <v>53.772728704352176</v>
      </c>
      <c r="V141" s="78">
        <v>54.815733313175443</v>
      </c>
      <c r="W141" s="78">
        <v>53.386583635572272</v>
      </c>
      <c r="X141" s="78">
        <v>48.266202051385385</v>
      </c>
      <c r="Y141" s="78">
        <v>47.410371181297371</v>
      </c>
      <c r="Z141" s="78">
        <v>44.020941440197078</v>
      </c>
      <c r="AA141" s="78">
        <v>24.342463836041269</v>
      </c>
      <c r="AB141" s="78">
        <v>700.3126859467742</v>
      </c>
      <c r="AC141" s="79">
        <v>2552.7733095416452</v>
      </c>
    </row>
    <row r="142" spans="1:29" ht="12.75" customHeight="1">
      <c r="A142" s="206"/>
      <c r="B142" s="209"/>
      <c r="C142" s="203"/>
      <c r="D142" s="80" t="s">
        <v>68</v>
      </c>
      <c r="E142" s="81">
        <v>4.574480928441</v>
      </c>
      <c r="F142" s="81">
        <v>3.5624569719520003</v>
      </c>
      <c r="G142" s="81">
        <v>8.3759156256009994</v>
      </c>
      <c r="H142" s="81">
        <v>8.9203740703370009</v>
      </c>
      <c r="I142" s="81">
        <v>5.5049981605540008</v>
      </c>
      <c r="J142" s="81">
        <v>0.54832172130030199</v>
      </c>
      <c r="K142" s="81">
        <v>0.51566952276131384</v>
      </c>
      <c r="L142" s="81">
        <v>0.53816277398089929</v>
      </c>
      <c r="M142" s="81">
        <v>0.60962102975740229</v>
      </c>
      <c r="N142" s="81">
        <v>0.58922719550908309</v>
      </c>
      <c r="O142" s="81">
        <v>0.65099782767097214</v>
      </c>
      <c r="P142" s="81">
        <v>0.68398590488357769</v>
      </c>
      <c r="Q142" s="81">
        <v>0.57643154197372137</v>
      </c>
      <c r="R142" s="81">
        <v>0.5755745425609845</v>
      </c>
      <c r="S142" s="81">
        <v>0.63561710779174385</v>
      </c>
      <c r="T142" s="81">
        <v>1.1404858729035037</v>
      </c>
      <c r="U142" s="81">
        <v>1.1148375809519042</v>
      </c>
      <c r="V142" s="81">
        <v>1.2176187939435916</v>
      </c>
      <c r="W142" s="81">
        <v>0.55237582140199992</v>
      </c>
      <c r="X142" s="81">
        <v>0.376041045864</v>
      </c>
      <c r="Y142" s="81">
        <v>0.52472446940100004</v>
      </c>
      <c r="Z142" s="81">
        <v>0.45587324697199999</v>
      </c>
      <c r="AA142" s="81">
        <v>0</v>
      </c>
      <c r="AB142" s="81">
        <v>8.3070286480220012</v>
      </c>
      <c r="AC142" s="82">
        <v>50.550820404534996</v>
      </c>
    </row>
    <row r="143" spans="1:29" ht="12.75" customHeight="1">
      <c r="A143" s="206"/>
      <c r="B143" s="209"/>
      <c r="C143" s="203"/>
      <c r="D143" s="83" t="s">
        <v>4</v>
      </c>
      <c r="E143" s="84">
        <v>614.13018328102896</v>
      </c>
      <c r="F143" s="84">
        <v>694.38060757894834</v>
      </c>
      <c r="G143" s="84">
        <v>1795.0654777036443</v>
      </c>
      <c r="H143" s="84">
        <v>3310.2406255648712</v>
      </c>
      <c r="I143" s="84">
        <v>3720.1752410520112</v>
      </c>
      <c r="J143" s="84">
        <v>353.19953391587575</v>
      </c>
      <c r="K143" s="84">
        <v>337.88874535819514</v>
      </c>
      <c r="L143" s="84">
        <v>354.22870568365869</v>
      </c>
      <c r="M143" s="84">
        <v>405.67737280969226</v>
      </c>
      <c r="N143" s="84">
        <v>396.19455413086717</v>
      </c>
      <c r="O143" s="84">
        <v>483.67958945030421</v>
      </c>
      <c r="P143" s="84">
        <v>503.30208914666036</v>
      </c>
      <c r="Q143" s="84">
        <v>424.1517709775855</v>
      </c>
      <c r="R143" s="84">
        <v>421.44978626983436</v>
      </c>
      <c r="S143" s="84">
        <v>459.09488625069446</v>
      </c>
      <c r="T143" s="84">
        <v>496.88649746531854</v>
      </c>
      <c r="U143" s="84">
        <v>487.85987625802795</v>
      </c>
      <c r="V143" s="84">
        <v>528.28696471425064</v>
      </c>
      <c r="W143" s="84">
        <v>494.86475836390389</v>
      </c>
      <c r="X143" s="84">
        <v>490.67908641084858</v>
      </c>
      <c r="Y143" s="84">
        <v>457.17701587999153</v>
      </c>
      <c r="Z143" s="84">
        <v>375.09298823989889</v>
      </c>
      <c r="AA143" s="84">
        <v>227.97333543166411</v>
      </c>
      <c r="AB143" s="84">
        <v>1623.2848319224549</v>
      </c>
      <c r="AC143" s="85">
        <v>19454.964523860224</v>
      </c>
    </row>
    <row r="144" spans="1:29" ht="12.75" customHeight="1">
      <c r="A144" s="206"/>
      <c r="B144" s="209"/>
      <c r="C144" s="203" t="s">
        <v>69</v>
      </c>
      <c r="D144" s="86" t="s">
        <v>66</v>
      </c>
      <c r="E144" s="87">
        <v>37.045281347018722</v>
      </c>
      <c r="F144" s="87">
        <v>51.493907608825701</v>
      </c>
      <c r="G144" s="87">
        <v>168.15168146718071</v>
      </c>
      <c r="H144" s="87">
        <v>337.26935327557248</v>
      </c>
      <c r="I144" s="87">
        <v>535.62818617049504</v>
      </c>
      <c r="J144" s="87">
        <v>72.197413837481591</v>
      </c>
      <c r="K144" s="87">
        <v>60.192534066852822</v>
      </c>
      <c r="L144" s="87">
        <v>54.322845766578055</v>
      </c>
      <c r="M144" s="87">
        <v>57.785078273065309</v>
      </c>
      <c r="N144" s="87">
        <v>55.477999867713592</v>
      </c>
      <c r="O144" s="87">
        <v>87.125477171251262</v>
      </c>
      <c r="P144" s="87">
        <v>91.300267328698965</v>
      </c>
      <c r="Q144" s="87">
        <v>75.950834438253665</v>
      </c>
      <c r="R144" s="87">
        <v>73.694026404654466</v>
      </c>
      <c r="S144" s="87">
        <v>74.529965446635018</v>
      </c>
      <c r="T144" s="87">
        <v>87.431225327684004</v>
      </c>
      <c r="U144" s="87">
        <v>72.373982335255732</v>
      </c>
      <c r="V144" s="87">
        <v>64.893261451456922</v>
      </c>
      <c r="W144" s="87">
        <v>75.349949437088995</v>
      </c>
      <c r="X144" s="87">
        <v>70.51672302667761</v>
      </c>
      <c r="Y144" s="87">
        <v>79.296835521951294</v>
      </c>
      <c r="Z144" s="87">
        <v>59.23919198728484</v>
      </c>
      <c r="AA144" s="87">
        <v>30.246332210875767</v>
      </c>
      <c r="AB144" s="87">
        <v>116.16475935644391</v>
      </c>
      <c r="AC144" s="88">
        <v>2487.6771131249966</v>
      </c>
    </row>
    <row r="145" spans="1:29" ht="12.75" customHeight="1">
      <c r="A145" s="206"/>
      <c r="B145" s="209"/>
      <c r="C145" s="203"/>
      <c r="D145" s="77" t="s">
        <v>67</v>
      </c>
      <c r="E145" s="78">
        <v>19.105696080209089</v>
      </c>
      <c r="F145" s="78">
        <v>119.40885086853541</v>
      </c>
      <c r="G145" s="78">
        <v>1125.5838477550099</v>
      </c>
      <c r="H145" s="78">
        <v>3517.2836889770583</v>
      </c>
      <c r="I145" s="78">
        <v>4566.3805131025229</v>
      </c>
      <c r="J145" s="78">
        <v>593.762739698931</v>
      </c>
      <c r="K145" s="78">
        <v>500.97890705759374</v>
      </c>
      <c r="L145" s="78">
        <v>457.4481462890613</v>
      </c>
      <c r="M145" s="78">
        <v>473.93554098817259</v>
      </c>
      <c r="N145" s="78">
        <v>526.89789834866394</v>
      </c>
      <c r="O145" s="78">
        <v>779.36343818383227</v>
      </c>
      <c r="P145" s="78">
        <v>773.47498218702412</v>
      </c>
      <c r="Q145" s="78">
        <v>756.03435397427234</v>
      </c>
      <c r="R145" s="78">
        <v>729.68624368279063</v>
      </c>
      <c r="S145" s="78">
        <v>821.05337409088895</v>
      </c>
      <c r="T145" s="78">
        <v>768.22871121562969</v>
      </c>
      <c r="U145" s="78">
        <v>797.14599106750939</v>
      </c>
      <c r="V145" s="78">
        <v>856.49691082208847</v>
      </c>
      <c r="W145" s="78">
        <v>825.77262279265153</v>
      </c>
      <c r="X145" s="78">
        <v>877.69412743727639</v>
      </c>
      <c r="Y145" s="78">
        <v>656.51234849676734</v>
      </c>
      <c r="Z145" s="78">
        <v>668.21290548023876</v>
      </c>
      <c r="AA145" s="78">
        <v>319.6496409364313</v>
      </c>
      <c r="AB145" s="78">
        <v>2603.2042407300419</v>
      </c>
      <c r="AC145" s="79">
        <v>24133.315720263199</v>
      </c>
    </row>
    <row r="146" spans="1:29" ht="12.75" customHeight="1">
      <c r="A146" s="206"/>
      <c r="B146" s="209"/>
      <c r="C146" s="203"/>
      <c r="D146" s="80" t="s">
        <v>68</v>
      </c>
      <c r="E146" s="81">
        <v>2.3548458731770001</v>
      </c>
      <c r="F146" s="81">
        <v>5.2611918989100008</v>
      </c>
      <c r="G146" s="81">
        <v>14.753200808352995</v>
      </c>
      <c r="H146" s="81">
        <v>39.603696872739</v>
      </c>
      <c r="I146" s="81">
        <v>65.415835074696986</v>
      </c>
      <c r="J146" s="81">
        <v>5.3575890221990079</v>
      </c>
      <c r="K146" s="81">
        <v>4.5848876417452811</v>
      </c>
      <c r="L146" s="81">
        <v>4.1649670422875085</v>
      </c>
      <c r="M146" s="81">
        <v>4.3418914369435964</v>
      </c>
      <c r="N146" s="81">
        <v>4.8391005702016132</v>
      </c>
      <c r="O146" s="81">
        <v>4.1359293468501548</v>
      </c>
      <c r="P146" s="81">
        <v>4.0739622945094709</v>
      </c>
      <c r="Q146" s="81">
        <v>3.8615232731218101</v>
      </c>
      <c r="R146" s="81">
        <v>3.7379410181262145</v>
      </c>
      <c r="S146" s="81">
        <v>4.1534532952603547</v>
      </c>
      <c r="T146" s="81">
        <v>3.0757133369905594</v>
      </c>
      <c r="U146" s="81">
        <v>3.1348239595979233</v>
      </c>
      <c r="V146" s="81">
        <v>3.1862050301465148</v>
      </c>
      <c r="W146" s="81">
        <v>2.059554364192</v>
      </c>
      <c r="X146" s="81">
        <v>2.0952832290140004</v>
      </c>
      <c r="Y146" s="81">
        <v>1.7821216721889999</v>
      </c>
      <c r="Z146" s="81">
        <v>0.60147915604199997</v>
      </c>
      <c r="AA146" s="81">
        <v>0.43927152041299994</v>
      </c>
      <c r="AB146" s="81">
        <v>12.506418450583999</v>
      </c>
      <c r="AC146" s="82">
        <v>199.52088618829004</v>
      </c>
    </row>
    <row r="147" spans="1:29" ht="12.75" customHeight="1">
      <c r="A147" s="206"/>
      <c r="B147" s="209"/>
      <c r="C147" s="203"/>
      <c r="D147" s="83" t="s">
        <v>4</v>
      </c>
      <c r="E147" s="84">
        <v>58.50582330040482</v>
      </c>
      <c r="F147" s="84">
        <v>176.16395037627112</v>
      </c>
      <c r="G147" s="84">
        <v>1308.4887300305436</v>
      </c>
      <c r="H147" s="84">
        <v>3894.1567391253693</v>
      </c>
      <c r="I147" s="84">
        <v>5167.4245343477141</v>
      </c>
      <c r="J147" s="84">
        <v>671.3177425586116</v>
      </c>
      <c r="K147" s="84">
        <v>565.75632876619181</v>
      </c>
      <c r="L147" s="84">
        <v>515.93595909792691</v>
      </c>
      <c r="M147" s="84">
        <v>536.06251069818154</v>
      </c>
      <c r="N147" s="84">
        <v>587.21499878657914</v>
      </c>
      <c r="O147" s="84">
        <v>870.62484470193363</v>
      </c>
      <c r="P147" s="84">
        <v>868.84921181023253</v>
      </c>
      <c r="Q147" s="84">
        <v>835.84671168564785</v>
      </c>
      <c r="R147" s="84">
        <v>807.11821110557139</v>
      </c>
      <c r="S147" s="84">
        <v>899.7367928327842</v>
      </c>
      <c r="T147" s="84">
        <v>858.73564988030432</v>
      </c>
      <c r="U147" s="84">
        <v>872.65479736236296</v>
      </c>
      <c r="V147" s="84">
        <v>924.57637730369174</v>
      </c>
      <c r="W147" s="84">
        <v>903.18212659393248</v>
      </c>
      <c r="X147" s="84">
        <v>950.30613369296805</v>
      </c>
      <c r="Y147" s="84">
        <v>737.59130569090757</v>
      </c>
      <c r="Z147" s="84">
        <v>728.05357662356562</v>
      </c>
      <c r="AA147" s="84">
        <v>350.33524466772008</v>
      </c>
      <c r="AB147" s="84">
        <v>2731.8754185370699</v>
      </c>
      <c r="AC147" s="85">
        <v>26820.513719576491</v>
      </c>
    </row>
    <row r="148" spans="1:29" ht="12.75" customHeight="1">
      <c r="A148" s="206"/>
      <c r="B148" s="210"/>
      <c r="C148" s="203" t="s">
        <v>64</v>
      </c>
      <c r="D148" s="203"/>
      <c r="E148" s="84">
        <v>672.63600658143389</v>
      </c>
      <c r="F148" s="84">
        <v>870.54455795521937</v>
      </c>
      <c r="G148" s="84">
        <v>3103.5542077341879</v>
      </c>
      <c r="H148" s="84">
        <v>7204.3973646902414</v>
      </c>
      <c r="I148" s="84">
        <v>8887.5997753997272</v>
      </c>
      <c r="J148" s="84">
        <v>1024.5172764744875</v>
      </c>
      <c r="K148" s="84">
        <v>903.64507412438695</v>
      </c>
      <c r="L148" s="84">
        <v>870.16466478158554</v>
      </c>
      <c r="M148" s="84">
        <v>941.73988350787386</v>
      </c>
      <c r="N148" s="84">
        <v>983.40955291744638</v>
      </c>
      <c r="O148" s="84">
        <v>1354.3044341522379</v>
      </c>
      <c r="P148" s="84">
        <v>1372.151300956893</v>
      </c>
      <c r="Q148" s="84">
        <v>1259.9984826632333</v>
      </c>
      <c r="R148" s="84">
        <v>1228.5679973754059</v>
      </c>
      <c r="S148" s="84">
        <v>1358.8316790834785</v>
      </c>
      <c r="T148" s="84">
        <v>1355.622147345623</v>
      </c>
      <c r="U148" s="84">
        <v>1360.5146736203908</v>
      </c>
      <c r="V148" s="84">
        <v>1452.8633420179424</v>
      </c>
      <c r="W148" s="84">
        <v>1398.0468849578365</v>
      </c>
      <c r="X148" s="84">
        <v>1440.9852201038168</v>
      </c>
      <c r="Y148" s="84">
        <v>1194.7683215708992</v>
      </c>
      <c r="Z148" s="84">
        <v>1103.1465648634646</v>
      </c>
      <c r="AA148" s="84">
        <v>578.30858009938413</v>
      </c>
      <c r="AB148" s="84">
        <v>4355.1602504595248</v>
      </c>
      <c r="AC148" s="85">
        <v>46275.478243436715</v>
      </c>
    </row>
    <row r="149" spans="1:29" ht="12.75" customHeight="1">
      <c r="A149" s="206"/>
      <c r="B149" s="208" t="s">
        <v>178</v>
      </c>
      <c r="C149" s="203" t="s">
        <v>65</v>
      </c>
      <c r="D149" s="86" t="s">
        <v>66</v>
      </c>
      <c r="E149" s="87">
        <v>458.20924124721859</v>
      </c>
      <c r="F149" s="87">
        <v>386.18315804771657</v>
      </c>
      <c r="G149" s="87">
        <v>1427.7980604105906</v>
      </c>
      <c r="H149" s="87">
        <v>3284.0260817675112</v>
      </c>
      <c r="I149" s="87">
        <v>3405.6693842912041</v>
      </c>
      <c r="J149" s="87">
        <v>316.80307622031927</v>
      </c>
      <c r="K149" s="87">
        <v>319.31769788763745</v>
      </c>
      <c r="L149" s="87">
        <v>335.14445762108608</v>
      </c>
      <c r="M149" s="87">
        <v>388.59386882773862</v>
      </c>
      <c r="N149" s="87">
        <v>371.36664841292799</v>
      </c>
      <c r="O149" s="87">
        <v>455.30859202257938</v>
      </c>
      <c r="P149" s="87">
        <v>470.86652916403341</v>
      </c>
      <c r="Q149" s="87">
        <v>386.95901582826951</v>
      </c>
      <c r="R149" s="87">
        <v>386.44691394880283</v>
      </c>
      <c r="S149" s="87">
        <v>416.28681745854067</v>
      </c>
      <c r="T149" s="87">
        <v>469.45541617273659</v>
      </c>
      <c r="U149" s="87">
        <v>425.57198492097325</v>
      </c>
      <c r="V149" s="87">
        <v>457.05126106462029</v>
      </c>
      <c r="W149" s="87">
        <v>448.20473849248265</v>
      </c>
      <c r="X149" s="87">
        <v>431.32438308646113</v>
      </c>
      <c r="Y149" s="87">
        <v>420.33647005826066</v>
      </c>
      <c r="Z149" s="87">
        <v>319.3643219261071</v>
      </c>
      <c r="AA149" s="87">
        <v>192.83835069990312</v>
      </c>
      <c r="AB149" s="87">
        <v>439.45342075038684</v>
      </c>
      <c r="AC149" s="88">
        <v>16412.579890328114</v>
      </c>
    </row>
    <row r="150" spans="1:29" ht="12.75" customHeight="1">
      <c r="A150" s="206"/>
      <c r="B150" s="209"/>
      <c r="C150" s="203"/>
      <c r="D150" s="77" t="s">
        <v>67</v>
      </c>
      <c r="E150" s="78">
        <v>8.5432100050634894</v>
      </c>
      <c r="F150" s="78">
        <v>16.047377851664248</v>
      </c>
      <c r="G150" s="78">
        <v>53.876600805892075</v>
      </c>
      <c r="H150" s="78">
        <v>163.93036338422399</v>
      </c>
      <c r="I150" s="78">
        <v>330.67771506576145</v>
      </c>
      <c r="J150" s="78">
        <v>44.364268647692768</v>
      </c>
      <c r="K150" s="78">
        <v>49.00602450584195</v>
      </c>
      <c r="L150" s="78">
        <v>45.289793278202353</v>
      </c>
      <c r="M150" s="78">
        <v>29.4800272252333</v>
      </c>
      <c r="N150" s="78">
        <v>19.769592466498388</v>
      </c>
      <c r="O150" s="78">
        <v>40.264831524479888</v>
      </c>
      <c r="P150" s="78">
        <v>41.336669822379839</v>
      </c>
      <c r="Q150" s="78">
        <v>35.962976364176264</v>
      </c>
      <c r="R150" s="78">
        <v>33.609050035348417</v>
      </c>
      <c r="S150" s="78">
        <v>32.05037619872941</v>
      </c>
      <c r="T150" s="78">
        <v>30.569717898175995</v>
      </c>
      <c r="U150" s="78">
        <v>35.789928923643181</v>
      </c>
      <c r="V150" s="78">
        <v>36.018107420407418</v>
      </c>
      <c r="W150" s="78">
        <v>36.94745423573206</v>
      </c>
      <c r="X150" s="78">
        <v>32.688981372536276</v>
      </c>
      <c r="Y150" s="78">
        <v>31.405758503257914</v>
      </c>
      <c r="Z150" s="78">
        <v>25.702922392449437</v>
      </c>
      <c r="AA150" s="78">
        <v>20.602255157126031</v>
      </c>
      <c r="AB150" s="78">
        <v>340.11754776852837</v>
      </c>
      <c r="AC150" s="79">
        <v>1534.0515508530445</v>
      </c>
    </row>
    <row r="151" spans="1:29" ht="12.75" customHeight="1">
      <c r="A151" s="206"/>
      <c r="B151" s="209"/>
      <c r="C151" s="203"/>
      <c r="D151" s="80" t="s">
        <v>68</v>
      </c>
      <c r="E151" s="81">
        <v>4.3916489157119996</v>
      </c>
      <c r="F151" s="81">
        <v>2.9826632983510004</v>
      </c>
      <c r="G151" s="81">
        <v>4.3853126275660008</v>
      </c>
      <c r="H151" s="81">
        <v>9.5409719805330013</v>
      </c>
      <c r="I151" s="81">
        <v>8.8932178161859969</v>
      </c>
      <c r="J151" s="81">
        <v>0.8505236153540483</v>
      </c>
      <c r="K151" s="81">
        <v>0.87064319958745306</v>
      </c>
      <c r="L151" s="81">
        <v>0.89052539980526912</v>
      </c>
      <c r="M151" s="81">
        <v>0.95040534961851697</v>
      </c>
      <c r="N151" s="81">
        <v>0.87603825009471259</v>
      </c>
      <c r="O151" s="81">
        <v>1.8265913020998847</v>
      </c>
      <c r="P151" s="81">
        <v>1.8944611038004671</v>
      </c>
      <c r="Q151" s="81">
        <v>1.5602061243788963</v>
      </c>
      <c r="R151" s="81">
        <v>1.5518093913221793</v>
      </c>
      <c r="S151" s="81">
        <v>1.6699632435445757</v>
      </c>
      <c r="T151" s="81">
        <v>0.61476707744020553</v>
      </c>
      <c r="U151" s="81">
        <v>0.56412070762398614</v>
      </c>
      <c r="V151" s="81">
        <v>0.60513839775980827</v>
      </c>
      <c r="W151" s="81">
        <v>0.67887069174299997</v>
      </c>
      <c r="X151" s="81">
        <v>8.4501449601999998E-2</v>
      </c>
      <c r="Y151" s="81">
        <v>0.91468266707000001</v>
      </c>
      <c r="Z151" s="81">
        <v>0.18783412920800002</v>
      </c>
      <c r="AA151" s="81">
        <v>0</v>
      </c>
      <c r="AB151" s="81">
        <v>2.6536969872830003</v>
      </c>
      <c r="AC151" s="82">
        <v>49.438593725683994</v>
      </c>
    </row>
    <row r="152" spans="1:29" ht="12.75" customHeight="1">
      <c r="A152" s="206"/>
      <c r="B152" s="209"/>
      <c r="C152" s="203"/>
      <c r="D152" s="83" t="s">
        <v>4</v>
      </c>
      <c r="E152" s="84">
        <v>471.144100167994</v>
      </c>
      <c r="F152" s="84">
        <v>405.2131991977318</v>
      </c>
      <c r="G152" s="84">
        <v>1486.0599738440487</v>
      </c>
      <c r="H152" s="84">
        <v>3457.4974171322683</v>
      </c>
      <c r="I152" s="84">
        <v>3745.2403171731517</v>
      </c>
      <c r="J152" s="84">
        <v>362.0178684833661</v>
      </c>
      <c r="K152" s="84">
        <v>369.19436559306689</v>
      </c>
      <c r="L152" s="84">
        <v>381.32477629909368</v>
      </c>
      <c r="M152" s="84">
        <v>419.02430140259042</v>
      </c>
      <c r="N152" s="84">
        <v>392.01227912952106</v>
      </c>
      <c r="O152" s="84">
        <v>497.40001484915911</v>
      </c>
      <c r="P152" s="84">
        <v>514.09766009021371</v>
      </c>
      <c r="Q152" s="84">
        <v>424.48219831682474</v>
      </c>
      <c r="R152" s="84">
        <v>421.60777337547347</v>
      </c>
      <c r="S152" s="84">
        <v>450.00715690081466</v>
      </c>
      <c r="T152" s="84">
        <v>500.63990114835275</v>
      </c>
      <c r="U152" s="84">
        <v>461.92603455224037</v>
      </c>
      <c r="V152" s="84">
        <v>493.67450688278757</v>
      </c>
      <c r="W152" s="84">
        <v>485.83106341995773</v>
      </c>
      <c r="X152" s="84">
        <v>464.09786590859937</v>
      </c>
      <c r="Y152" s="84">
        <v>452.65691122858857</v>
      </c>
      <c r="Z152" s="84">
        <v>345.2550784477645</v>
      </c>
      <c r="AA152" s="84">
        <v>213.44060585702914</v>
      </c>
      <c r="AB152" s="84">
        <v>782.22466550619822</v>
      </c>
      <c r="AC152" s="85">
        <v>17996.070034906836</v>
      </c>
    </row>
    <row r="153" spans="1:29" ht="12.75" customHeight="1">
      <c r="A153" s="206"/>
      <c r="B153" s="209"/>
      <c r="C153" s="203" t="s">
        <v>69</v>
      </c>
      <c r="D153" s="86" t="s">
        <v>66</v>
      </c>
      <c r="E153" s="87">
        <v>9.5651589818438936</v>
      </c>
      <c r="F153" s="87">
        <v>19.392573859776764</v>
      </c>
      <c r="G153" s="87">
        <v>68.903094095470848</v>
      </c>
      <c r="H153" s="87">
        <v>173.48621406370677</v>
      </c>
      <c r="I153" s="87">
        <v>239.32704107153575</v>
      </c>
      <c r="J153" s="87">
        <v>31.147483201447873</v>
      </c>
      <c r="K153" s="87">
        <v>30.233846454589173</v>
      </c>
      <c r="L153" s="87">
        <v>31.082231880690792</v>
      </c>
      <c r="M153" s="87">
        <v>32.805387855500605</v>
      </c>
      <c r="N153" s="87">
        <v>28.653108210335816</v>
      </c>
      <c r="O153" s="87">
        <v>51.345095645132851</v>
      </c>
      <c r="P153" s="87">
        <v>48.221227395678632</v>
      </c>
      <c r="Q153" s="87">
        <v>39.919648157588426</v>
      </c>
      <c r="R153" s="87">
        <v>41.779965683983029</v>
      </c>
      <c r="S153" s="87">
        <v>41.028760481678063</v>
      </c>
      <c r="T153" s="87">
        <v>45.517280922040499</v>
      </c>
      <c r="U153" s="87">
        <v>39.693085255296502</v>
      </c>
      <c r="V153" s="87">
        <v>37.5127114920545</v>
      </c>
      <c r="W153" s="87">
        <v>41.778508601104605</v>
      </c>
      <c r="X153" s="87">
        <v>39.798201762857289</v>
      </c>
      <c r="Y153" s="87">
        <v>45.201428757688539</v>
      </c>
      <c r="Z153" s="87">
        <v>34.214762173095423</v>
      </c>
      <c r="AA153" s="87">
        <v>21.119136095491619</v>
      </c>
      <c r="AB153" s="87">
        <v>37.013463497044008</v>
      </c>
      <c r="AC153" s="88">
        <v>1228.7394155956324</v>
      </c>
    </row>
    <row r="154" spans="1:29" ht="12.75" customHeight="1">
      <c r="A154" s="206"/>
      <c r="B154" s="209"/>
      <c r="C154" s="203"/>
      <c r="D154" s="77" t="s">
        <v>67</v>
      </c>
      <c r="E154" s="78">
        <v>4.4746700297754618</v>
      </c>
      <c r="F154" s="78">
        <v>28.241485695669073</v>
      </c>
      <c r="G154" s="78">
        <v>425.12139239782692</v>
      </c>
      <c r="H154" s="78">
        <v>1445.3923729973926</v>
      </c>
      <c r="I154" s="78">
        <v>2478.349978231447</v>
      </c>
      <c r="J154" s="78">
        <v>338.9501827625578</v>
      </c>
      <c r="K154" s="78">
        <v>323.0630376506237</v>
      </c>
      <c r="L154" s="78">
        <v>309.39691520837903</v>
      </c>
      <c r="M154" s="78">
        <v>287.27118583520547</v>
      </c>
      <c r="N154" s="78">
        <v>296.81179657877425</v>
      </c>
      <c r="O154" s="78">
        <v>410.96986701853194</v>
      </c>
      <c r="P154" s="78">
        <v>416.60776727994636</v>
      </c>
      <c r="Q154" s="78">
        <v>412.07039243292178</v>
      </c>
      <c r="R154" s="78">
        <v>379.17955310520227</v>
      </c>
      <c r="S154" s="78">
        <v>429.65905090151017</v>
      </c>
      <c r="T154" s="78">
        <v>420.69837028148083</v>
      </c>
      <c r="U154" s="78">
        <v>420.10306285650393</v>
      </c>
      <c r="V154" s="78">
        <v>438.13846531190126</v>
      </c>
      <c r="W154" s="78">
        <v>364.80556416106202</v>
      </c>
      <c r="X154" s="78">
        <v>379.12612242302703</v>
      </c>
      <c r="Y154" s="78">
        <v>298.60862761429217</v>
      </c>
      <c r="Z154" s="78">
        <v>345.25691384632825</v>
      </c>
      <c r="AA154" s="78">
        <v>179.44115661573159</v>
      </c>
      <c r="AB154" s="78">
        <v>1007.1008944947394</v>
      </c>
      <c r="AC154" s="79">
        <v>11838.838825730832</v>
      </c>
    </row>
    <row r="155" spans="1:29" ht="12.75" customHeight="1">
      <c r="A155" s="206"/>
      <c r="B155" s="209"/>
      <c r="C155" s="203"/>
      <c r="D155" s="80" t="s">
        <v>68</v>
      </c>
      <c r="E155" s="81">
        <v>0.17389036890000001</v>
      </c>
      <c r="F155" s="81">
        <v>0.91706267144599984</v>
      </c>
      <c r="G155" s="81">
        <v>4.2995214072649999</v>
      </c>
      <c r="H155" s="81">
        <v>9.1518634153429996</v>
      </c>
      <c r="I155" s="81">
        <v>17.041654084237003</v>
      </c>
      <c r="J155" s="81">
        <v>1.2487914235181377</v>
      </c>
      <c r="K155" s="81">
        <v>1.1748711730165204</v>
      </c>
      <c r="L155" s="81">
        <v>1.1923947411769913</v>
      </c>
      <c r="M155" s="81">
        <v>1.1619830430495979</v>
      </c>
      <c r="N155" s="81">
        <v>1.1595258970847528</v>
      </c>
      <c r="O155" s="81">
        <v>1.291617451991244</v>
      </c>
      <c r="P155" s="81">
        <v>1.2893540961772114</v>
      </c>
      <c r="Q155" s="81">
        <v>1.2516652781079576</v>
      </c>
      <c r="R155" s="81">
        <v>1.1589786897581207</v>
      </c>
      <c r="S155" s="81">
        <v>1.3202878444594659</v>
      </c>
      <c r="T155" s="81">
        <v>1.3765795461983681</v>
      </c>
      <c r="U155" s="81">
        <v>1.3606377281132596</v>
      </c>
      <c r="V155" s="81">
        <v>1.3770997175953732</v>
      </c>
      <c r="W155" s="81">
        <v>6.1091606664000007E-2</v>
      </c>
      <c r="X155" s="81">
        <v>0.726488397698</v>
      </c>
      <c r="Y155" s="81">
        <v>0.69043052014499995</v>
      </c>
      <c r="Z155" s="81">
        <v>0.10841444985000001</v>
      </c>
      <c r="AA155" s="81">
        <v>0.54753021901600007</v>
      </c>
      <c r="AB155" s="81">
        <v>3.7121998809680008</v>
      </c>
      <c r="AC155" s="82">
        <v>53.793933651779</v>
      </c>
    </row>
    <row r="156" spans="1:29" ht="12.75" customHeight="1">
      <c r="A156" s="206"/>
      <c r="B156" s="209"/>
      <c r="C156" s="203"/>
      <c r="D156" s="83" t="s">
        <v>4</v>
      </c>
      <c r="E156" s="84">
        <v>14.213719380519356</v>
      </c>
      <c r="F156" s="84">
        <v>48.551122226891827</v>
      </c>
      <c r="G156" s="84">
        <v>498.32400790056278</v>
      </c>
      <c r="H156" s="84">
        <v>1628.0304504764424</v>
      </c>
      <c r="I156" s="84">
        <v>2734.71867338722</v>
      </c>
      <c r="J156" s="84">
        <v>371.3464573875238</v>
      </c>
      <c r="K156" s="84">
        <v>354.47175527822941</v>
      </c>
      <c r="L156" s="84">
        <v>341.67154183024684</v>
      </c>
      <c r="M156" s="84">
        <v>321.23855673375567</v>
      </c>
      <c r="N156" s="84">
        <v>326.62443068619478</v>
      </c>
      <c r="O156" s="84">
        <v>463.60658011565602</v>
      </c>
      <c r="P156" s="84">
        <v>466.11834877180218</v>
      </c>
      <c r="Q156" s="84">
        <v>453.24170586861811</v>
      </c>
      <c r="R156" s="84">
        <v>422.11849747894342</v>
      </c>
      <c r="S156" s="84">
        <v>472.00809922764768</v>
      </c>
      <c r="T156" s="84">
        <v>467.5922307497197</v>
      </c>
      <c r="U156" s="84">
        <v>461.15678583991371</v>
      </c>
      <c r="V156" s="84">
        <v>477.02827652155116</v>
      </c>
      <c r="W156" s="84">
        <v>406.64516436883065</v>
      </c>
      <c r="X156" s="84">
        <v>419.65081258358231</v>
      </c>
      <c r="Y156" s="84">
        <v>344.50048689212571</v>
      </c>
      <c r="Z156" s="84">
        <v>379.58009046927367</v>
      </c>
      <c r="AA156" s="84">
        <v>201.10782293023919</v>
      </c>
      <c r="AB156" s="84">
        <v>1047.8265578727514</v>
      </c>
      <c r="AC156" s="85">
        <v>13121.372174978243</v>
      </c>
    </row>
    <row r="157" spans="1:29" ht="12.75" customHeight="1">
      <c r="A157" s="206"/>
      <c r="B157" s="210"/>
      <c r="C157" s="203" t="s">
        <v>64</v>
      </c>
      <c r="D157" s="203"/>
      <c r="E157" s="84">
        <v>485.35781954851336</v>
      </c>
      <c r="F157" s="84">
        <v>453.76432142462357</v>
      </c>
      <c r="G157" s="84">
        <v>1984.3839817446117</v>
      </c>
      <c r="H157" s="84">
        <v>5085.52786760871</v>
      </c>
      <c r="I157" s="84">
        <v>6479.9589905603716</v>
      </c>
      <c r="J157" s="84">
        <v>733.36432587088996</v>
      </c>
      <c r="K157" s="84">
        <v>723.66612087129636</v>
      </c>
      <c r="L157" s="84">
        <v>722.99631812934058</v>
      </c>
      <c r="M157" s="84">
        <v>740.26285813634615</v>
      </c>
      <c r="N157" s="84">
        <v>718.63670981571579</v>
      </c>
      <c r="O157" s="84">
        <v>961.00659496481512</v>
      </c>
      <c r="P157" s="84">
        <v>980.216008862016</v>
      </c>
      <c r="Q157" s="84">
        <v>877.72390418544285</v>
      </c>
      <c r="R157" s="84">
        <v>843.72627085441684</v>
      </c>
      <c r="S157" s="84">
        <v>922.0152561284624</v>
      </c>
      <c r="T157" s="84">
        <v>968.23213189807234</v>
      </c>
      <c r="U157" s="84">
        <v>923.08282039215419</v>
      </c>
      <c r="V157" s="84">
        <v>970.70278340433879</v>
      </c>
      <c r="W157" s="84">
        <v>892.47622778878849</v>
      </c>
      <c r="X157" s="84">
        <v>883.74867849218174</v>
      </c>
      <c r="Y157" s="84">
        <v>797.15739812071433</v>
      </c>
      <c r="Z157" s="84">
        <v>724.83516891703823</v>
      </c>
      <c r="AA157" s="84">
        <v>414.54842878726834</v>
      </c>
      <c r="AB157" s="84">
        <v>1830.0512233789495</v>
      </c>
      <c r="AC157" s="85">
        <v>31117.442209885074</v>
      </c>
    </row>
    <row r="158" spans="1:29" ht="12.75" customHeight="1">
      <c r="A158" s="206"/>
      <c r="B158" s="208" t="s">
        <v>179</v>
      </c>
      <c r="C158" s="203" t="s">
        <v>65</v>
      </c>
      <c r="D158" s="86" t="s">
        <v>66</v>
      </c>
      <c r="E158" s="87">
        <v>303.31967137332475</v>
      </c>
      <c r="F158" s="87">
        <v>130.37738241622989</v>
      </c>
      <c r="G158" s="87">
        <v>301.01774972146961</v>
      </c>
      <c r="H158" s="87">
        <v>601.77100588686619</v>
      </c>
      <c r="I158" s="87">
        <v>675.38058229899912</v>
      </c>
      <c r="J158" s="87">
        <v>75.549718918337916</v>
      </c>
      <c r="K158" s="87">
        <v>76.518540677467044</v>
      </c>
      <c r="L158" s="87">
        <v>74.019664967591922</v>
      </c>
      <c r="M158" s="87">
        <v>81.735708075058426</v>
      </c>
      <c r="N158" s="87">
        <v>77.978200155917051</v>
      </c>
      <c r="O158" s="87">
        <v>94.859347074686184</v>
      </c>
      <c r="P158" s="87">
        <v>90.570404347736627</v>
      </c>
      <c r="Q158" s="87">
        <v>73.644044081010605</v>
      </c>
      <c r="R158" s="87">
        <v>80.642425977431245</v>
      </c>
      <c r="S158" s="87">
        <v>76.871827069803743</v>
      </c>
      <c r="T158" s="87">
        <v>87.383218993251532</v>
      </c>
      <c r="U158" s="87">
        <v>76.465389113862159</v>
      </c>
      <c r="V158" s="87">
        <v>78.029969889658801</v>
      </c>
      <c r="W158" s="87">
        <v>70.61816735828522</v>
      </c>
      <c r="X158" s="87">
        <v>62.177565212151244</v>
      </c>
      <c r="Y158" s="87">
        <v>69.785441688192435</v>
      </c>
      <c r="Z158" s="87">
        <v>58.443700676077206</v>
      </c>
      <c r="AA158" s="87">
        <v>32.041574389378667</v>
      </c>
      <c r="AB158" s="87">
        <v>26.633615451808971</v>
      </c>
      <c r="AC158" s="88">
        <v>3375.8349158145966</v>
      </c>
    </row>
    <row r="159" spans="1:29" ht="12.75" customHeight="1">
      <c r="A159" s="206"/>
      <c r="B159" s="209"/>
      <c r="C159" s="203"/>
      <c r="D159" s="77" t="s">
        <v>67</v>
      </c>
      <c r="E159" s="78">
        <v>0.24834499511677319</v>
      </c>
      <c r="F159" s="78">
        <v>0.5385101155832388</v>
      </c>
      <c r="G159" s="78">
        <v>2.0797758192789888</v>
      </c>
      <c r="H159" s="78">
        <v>5.6228298461888064</v>
      </c>
      <c r="I159" s="78">
        <v>10.911503368725494</v>
      </c>
      <c r="J159" s="78">
        <v>2.1992156692390572</v>
      </c>
      <c r="K159" s="78">
        <v>2.1196566692595176</v>
      </c>
      <c r="L159" s="78">
        <v>2.2900330679583667</v>
      </c>
      <c r="M159" s="78">
        <v>1.9192564401005907</v>
      </c>
      <c r="N159" s="78">
        <v>1.8448296943638449</v>
      </c>
      <c r="O159" s="78">
        <v>2.7066286401853801</v>
      </c>
      <c r="P159" s="78">
        <v>3.0269397546385277</v>
      </c>
      <c r="Q159" s="78">
        <v>2.3297114150085059</v>
      </c>
      <c r="R159" s="78">
        <v>1.6316753743280563</v>
      </c>
      <c r="S159" s="78">
        <v>1.3850248093768729</v>
      </c>
      <c r="T159" s="78">
        <v>3.7310930365685278</v>
      </c>
      <c r="U159" s="78">
        <v>2.4735427283238516</v>
      </c>
      <c r="V159" s="78">
        <v>1.5375738952825422</v>
      </c>
      <c r="W159" s="78">
        <v>2.8936794131262604</v>
      </c>
      <c r="X159" s="78">
        <v>1.6915559705738763</v>
      </c>
      <c r="Y159" s="78">
        <v>2.2920571405508192</v>
      </c>
      <c r="Z159" s="78">
        <v>1.4712444057163996</v>
      </c>
      <c r="AA159" s="78">
        <v>0.62208053728011536</v>
      </c>
      <c r="AB159" s="78">
        <v>3.7193863360153374</v>
      </c>
      <c r="AC159" s="79">
        <v>61.286149142789746</v>
      </c>
    </row>
    <row r="160" spans="1:29" ht="12.75" customHeight="1">
      <c r="A160" s="206"/>
      <c r="B160" s="209"/>
      <c r="C160" s="203"/>
      <c r="D160" s="80" t="s">
        <v>68</v>
      </c>
      <c r="E160" s="81">
        <v>0.24340797646199999</v>
      </c>
      <c r="F160" s="81">
        <v>0.504140157182</v>
      </c>
      <c r="G160" s="81">
        <v>0.84895778502199992</v>
      </c>
      <c r="H160" s="81">
        <v>1.3721479803619998</v>
      </c>
      <c r="I160" s="81">
        <v>1.7743655705849997</v>
      </c>
      <c r="J160" s="81">
        <v>7.7194081935570397E-2</v>
      </c>
      <c r="K160" s="81">
        <v>7.7868834274256102E-2</v>
      </c>
      <c r="L160" s="81">
        <v>7.5428094995820844E-2</v>
      </c>
      <c r="M160" s="81">
        <v>8.08089343923655E-2</v>
      </c>
      <c r="N160" s="81">
        <v>7.7180965297987139E-2</v>
      </c>
      <c r="O160" s="81">
        <v>9.9270196061518157E-2</v>
      </c>
      <c r="P160" s="81">
        <v>9.5689286678054139E-2</v>
      </c>
      <c r="Q160" s="81">
        <v>7.7655942196323852E-2</v>
      </c>
      <c r="R160" s="81">
        <v>8.354270721219928E-2</v>
      </c>
      <c r="S160" s="81">
        <v>7.8610195906904531E-2</v>
      </c>
      <c r="T160" s="81">
        <v>7.9524403625959125E-2</v>
      </c>
      <c r="U160" s="81">
        <v>6.8385772081790752E-2</v>
      </c>
      <c r="V160" s="81">
        <v>6.8849875720250128E-2</v>
      </c>
      <c r="W160" s="81">
        <v>0.13049555384599998</v>
      </c>
      <c r="X160" s="81">
        <v>0</v>
      </c>
      <c r="Y160" s="81">
        <v>0.17012374090999999</v>
      </c>
      <c r="Z160" s="81">
        <v>0</v>
      </c>
      <c r="AA160" s="81">
        <v>0</v>
      </c>
      <c r="AB160" s="81">
        <v>0.146451430962</v>
      </c>
      <c r="AC160" s="82">
        <v>6.2300994857100003</v>
      </c>
    </row>
    <row r="161" spans="1:29" ht="12.75" customHeight="1">
      <c r="A161" s="206"/>
      <c r="B161" s="209"/>
      <c r="C161" s="203"/>
      <c r="D161" s="83" t="s">
        <v>4</v>
      </c>
      <c r="E161" s="84">
        <v>303.81142434490351</v>
      </c>
      <c r="F161" s="84">
        <v>131.42003268899515</v>
      </c>
      <c r="G161" s="84">
        <v>303.9464833257706</v>
      </c>
      <c r="H161" s="84">
        <v>608.76598371341697</v>
      </c>
      <c r="I161" s="84">
        <v>688.06645123830958</v>
      </c>
      <c r="J161" s="84">
        <v>77.826128669512542</v>
      </c>
      <c r="K161" s="84">
        <v>78.716066181000812</v>
      </c>
      <c r="L161" s="84">
        <v>76.385126130546112</v>
      </c>
      <c r="M161" s="84">
        <v>83.735773449551374</v>
      </c>
      <c r="N161" s="84">
        <v>79.900210815578887</v>
      </c>
      <c r="O161" s="84">
        <v>97.665245910933081</v>
      </c>
      <c r="P161" s="84">
        <v>93.693033389053198</v>
      </c>
      <c r="Q161" s="84">
        <v>76.051411438215425</v>
      </c>
      <c r="R161" s="84">
        <v>82.357644058971502</v>
      </c>
      <c r="S161" s="84">
        <v>78.33546207508752</v>
      </c>
      <c r="T161" s="84">
        <v>91.193836433446023</v>
      </c>
      <c r="U161" s="84">
        <v>79.007317614267805</v>
      </c>
      <c r="V161" s="84">
        <v>79.636393660661597</v>
      </c>
      <c r="W161" s="84">
        <v>73.642342325257488</v>
      </c>
      <c r="X161" s="84">
        <v>63.869121182725124</v>
      </c>
      <c r="Y161" s="84">
        <v>72.247622569653259</v>
      </c>
      <c r="Z161" s="84">
        <v>59.914945081793611</v>
      </c>
      <c r="AA161" s="84">
        <v>32.663654926658779</v>
      </c>
      <c r="AB161" s="84">
        <v>30.499453218786314</v>
      </c>
      <c r="AC161" s="85">
        <v>3443.3511644430964</v>
      </c>
    </row>
    <row r="162" spans="1:29" ht="12.75" customHeight="1">
      <c r="A162" s="206"/>
      <c r="B162" s="209"/>
      <c r="C162" s="203" t="s">
        <v>69</v>
      </c>
      <c r="D162" s="86" t="s">
        <v>66</v>
      </c>
      <c r="E162" s="87">
        <v>4.1626601536209202</v>
      </c>
      <c r="F162" s="87">
        <v>3.5136679589287101</v>
      </c>
      <c r="G162" s="87">
        <v>23.773661138836097</v>
      </c>
      <c r="H162" s="87">
        <v>58.35426846876824</v>
      </c>
      <c r="I162" s="87">
        <v>48.070388759336801</v>
      </c>
      <c r="J162" s="87">
        <v>6.657801341808411</v>
      </c>
      <c r="K162" s="87">
        <v>6.0652672904295324</v>
      </c>
      <c r="L162" s="87">
        <v>6.2966643592315927</v>
      </c>
      <c r="M162" s="87">
        <v>7.2588960932548128</v>
      </c>
      <c r="N162" s="87">
        <v>6.7879970995602195</v>
      </c>
      <c r="O162" s="87">
        <v>10.547129345304018</v>
      </c>
      <c r="P162" s="87">
        <v>9.1438517983884182</v>
      </c>
      <c r="Q162" s="87">
        <v>8.1711854719840797</v>
      </c>
      <c r="R162" s="87">
        <v>7.6573020943536161</v>
      </c>
      <c r="S162" s="87">
        <v>8.4344575061224063</v>
      </c>
      <c r="T162" s="87">
        <v>7.9205095530623151</v>
      </c>
      <c r="U162" s="87">
        <v>6.9367772989769119</v>
      </c>
      <c r="V162" s="87">
        <v>6.0360389553018976</v>
      </c>
      <c r="W162" s="87">
        <v>5.2030112556741637</v>
      </c>
      <c r="X162" s="87">
        <v>7.4827179952274641</v>
      </c>
      <c r="Y162" s="87">
        <v>8.0322809234262778</v>
      </c>
      <c r="Z162" s="87">
        <v>7.1324612039806485</v>
      </c>
      <c r="AA162" s="87">
        <v>4.0774367711124757</v>
      </c>
      <c r="AB162" s="87">
        <v>3.9362573259949998</v>
      </c>
      <c r="AC162" s="88">
        <v>271.65269016268502</v>
      </c>
    </row>
    <row r="163" spans="1:29" ht="12.75" customHeight="1">
      <c r="A163" s="206"/>
      <c r="B163" s="209"/>
      <c r="C163" s="203"/>
      <c r="D163" s="77" t="s">
        <v>67</v>
      </c>
      <c r="E163" s="78">
        <v>0.43645890208286908</v>
      </c>
      <c r="F163" s="78">
        <v>1.3703557189535132</v>
      </c>
      <c r="G163" s="78">
        <v>13.659422121146292</v>
      </c>
      <c r="H163" s="78">
        <v>77.743657211694256</v>
      </c>
      <c r="I163" s="78">
        <v>111.47199084096667</v>
      </c>
      <c r="J163" s="78">
        <v>16.238519730249724</v>
      </c>
      <c r="K163" s="78">
        <v>19.835228691125607</v>
      </c>
      <c r="L163" s="78">
        <v>13.682908436522331</v>
      </c>
      <c r="M163" s="78">
        <v>13.78199108040185</v>
      </c>
      <c r="N163" s="78">
        <v>15.599288515960998</v>
      </c>
      <c r="O163" s="78">
        <v>29.112292005254211</v>
      </c>
      <c r="P163" s="78">
        <v>26.088123708848997</v>
      </c>
      <c r="Q163" s="78">
        <v>23.975196931071686</v>
      </c>
      <c r="R163" s="78">
        <v>19.237004711246623</v>
      </c>
      <c r="S163" s="78">
        <v>17.902863757318293</v>
      </c>
      <c r="T163" s="78">
        <v>21.184653305643167</v>
      </c>
      <c r="U163" s="78">
        <v>22.28237185599027</v>
      </c>
      <c r="V163" s="78">
        <v>23.327423688154393</v>
      </c>
      <c r="W163" s="78">
        <v>21.672544091038393</v>
      </c>
      <c r="X163" s="78">
        <v>25.631845387342505</v>
      </c>
      <c r="Y163" s="78">
        <v>19.142638582570758</v>
      </c>
      <c r="Z163" s="78">
        <v>10.765050323518961</v>
      </c>
      <c r="AA163" s="78">
        <v>6.5096150489813347</v>
      </c>
      <c r="AB163" s="78">
        <v>28.64225775239186</v>
      </c>
      <c r="AC163" s="79">
        <v>579.2937023984756</v>
      </c>
    </row>
    <row r="164" spans="1:29" ht="12.75" customHeight="1">
      <c r="A164" s="206"/>
      <c r="B164" s="209"/>
      <c r="C164" s="203"/>
      <c r="D164" s="80" t="s">
        <v>68</v>
      </c>
      <c r="E164" s="81">
        <v>8.7503469732000003E-2</v>
      </c>
      <c r="F164" s="81">
        <v>0</v>
      </c>
      <c r="G164" s="81">
        <v>0.72027169214099995</v>
      </c>
      <c r="H164" s="81">
        <v>1.187382518715</v>
      </c>
      <c r="I164" s="81">
        <v>2.9683967705220002</v>
      </c>
      <c r="J164" s="81">
        <v>8.7476994619231738E-2</v>
      </c>
      <c r="K164" s="81">
        <v>0.10155464730037536</v>
      </c>
      <c r="L164" s="81">
        <v>6.9635288881598506E-2</v>
      </c>
      <c r="M164" s="81">
        <v>7.5240697597479159E-2</v>
      </c>
      <c r="N164" s="81">
        <v>7.1471522265315252E-2</v>
      </c>
      <c r="O164" s="81">
        <v>3.2353449832605574E-2</v>
      </c>
      <c r="P164" s="81">
        <v>2.8309782373620605E-2</v>
      </c>
      <c r="Q164" s="81">
        <v>2.7393033857948574E-2</v>
      </c>
      <c r="R164" s="81">
        <v>2.2571175968204845E-2</v>
      </c>
      <c r="S164" s="81">
        <v>2.2769833736620376E-2</v>
      </c>
      <c r="T164" s="81">
        <v>0.11415368575895964</v>
      </c>
      <c r="U164" s="81">
        <v>0.11306995647997731</v>
      </c>
      <c r="V164" s="81">
        <v>0.1156818482470631</v>
      </c>
      <c r="W164" s="81">
        <v>0.28077961412200003</v>
      </c>
      <c r="X164" s="81">
        <v>6.8035186211999998E-2</v>
      </c>
      <c r="Y164" s="81">
        <v>0</v>
      </c>
      <c r="Z164" s="81">
        <v>0</v>
      </c>
      <c r="AA164" s="81">
        <v>0.20185586523000001</v>
      </c>
      <c r="AB164" s="81">
        <v>0.12647591359499999</v>
      </c>
      <c r="AC164" s="82">
        <v>6.5223829471880013</v>
      </c>
    </row>
    <row r="165" spans="1:29" ht="12.75" customHeight="1">
      <c r="A165" s="206"/>
      <c r="B165" s="209"/>
      <c r="C165" s="203"/>
      <c r="D165" s="83" t="s">
        <v>4</v>
      </c>
      <c r="E165" s="84">
        <v>4.6866225254357889</v>
      </c>
      <c r="F165" s="84">
        <v>4.8840236778822232</v>
      </c>
      <c r="G165" s="84">
        <v>38.153354952123387</v>
      </c>
      <c r="H165" s="84">
        <v>137.28530819917751</v>
      </c>
      <c r="I165" s="84">
        <v>162.51077637082548</v>
      </c>
      <c r="J165" s="84">
        <v>22.983798066677366</v>
      </c>
      <c r="K165" s="84">
        <v>26.002050628855518</v>
      </c>
      <c r="L165" s="84">
        <v>20.04920808463552</v>
      </c>
      <c r="M165" s="84">
        <v>21.116127871254143</v>
      </c>
      <c r="N165" s="84">
        <v>22.458757137786534</v>
      </c>
      <c r="O165" s="84">
        <v>39.691774800390839</v>
      </c>
      <c r="P165" s="84">
        <v>35.260285289611033</v>
      </c>
      <c r="Q165" s="84">
        <v>32.173775436913708</v>
      </c>
      <c r="R165" s="84">
        <v>26.916877981568444</v>
      </c>
      <c r="S165" s="84">
        <v>26.360091097177321</v>
      </c>
      <c r="T165" s="84">
        <v>29.219316544464441</v>
      </c>
      <c r="U165" s="84">
        <v>29.332219111447163</v>
      </c>
      <c r="V165" s="84">
        <v>29.479144491703355</v>
      </c>
      <c r="W165" s="84">
        <v>27.15633496083456</v>
      </c>
      <c r="X165" s="84">
        <v>33.182598568781962</v>
      </c>
      <c r="Y165" s="84">
        <v>27.174919505997035</v>
      </c>
      <c r="Z165" s="84">
        <v>17.89751152749961</v>
      </c>
      <c r="AA165" s="84">
        <v>10.788907685323808</v>
      </c>
      <c r="AB165" s="84">
        <v>32.704990991981859</v>
      </c>
      <c r="AC165" s="85">
        <v>857.46877550834847</v>
      </c>
    </row>
    <row r="166" spans="1:29" ht="12.75" customHeight="1">
      <c r="A166" s="206"/>
      <c r="B166" s="210"/>
      <c r="C166" s="203" t="s">
        <v>64</v>
      </c>
      <c r="D166" s="203"/>
      <c r="E166" s="84">
        <v>308.49804687033929</v>
      </c>
      <c r="F166" s="84">
        <v>136.30405636687738</v>
      </c>
      <c r="G166" s="84">
        <v>342.09983827789398</v>
      </c>
      <c r="H166" s="84">
        <v>746.05129191259448</v>
      </c>
      <c r="I166" s="84">
        <v>850.57722760913498</v>
      </c>
      <c r="J166" s="84">
        <v>100.80992673618991</v>
      </c>
      <c r="K166" s="84">
        <v>104.71811680985633</v>
      </c>
      <c r="L166" s="84">
        <v>96.434334215181636</v>
      </c>
      <c r="M166" s="84">
        <v>104.85190132080551</v>
      </c>
      <c r="N166" s="84">
        <v>102.35896795336541</v>
      </c>
      <c r="O166" s="84">
        <v>137.35702071132391</v>
      </c>
      <c r="P166" s="84">
        <v>128.95331867866423</v>
      </c>
      <c r="Q166" s="84">
        <v>108.22518687512914</v>
      </c>
      <c r="R166" s="84">
        <v>109.27452204053994</v>
      </c>
      <c r="S166" s="84">
        <v>104.69555317226484</v>
      </c>
      <c r="T166" s="84">
        <v>120.41315297791046</v>
      </c>
      <c r="U166" s="84">
        <v>108.33953672571496</v>
      </c>
      <c r="V166" s="84">
        <v>109.11553815236495</v>
      </c>
      <c r="W166" s="84">
        <v>100.79867728609206</v>
      </c>
      <c r="X166" s="84">
        <v>97.051719751507093</v>
      </c>
      <c r="Y166" s="84">
        <v>99.422542075650298</v>
      </c>
      <c r="Z166" s="84">
        <v>77.812456609293207</v>
      </c>
      <c r="AA166" s="84">
        <v>43.452562611982593</v>
      </c>
      <c r="AB166" s="84">
        <v>63.204444210768166</v>
      </c>
      <c r="AC166" s="85">
        <v>4300.8199399514442</v>
      </c>
    </row>
    <row r="167" spans="1:29" ht="12.75" customHeight="1">
      <c r="A167" s="206"/>
      <c r="B167" s="208" t="s">
        <v>180</v>
      </c>
      <c r="C167" s="203" t="s">
        <v>65</v>
      </c>
      <c r="D167" s="86" t="s">
        <v>66</v>
      </c>
      <c r="E167" s="87">
        <v>914.53451807846898</v>
      </c>
      <c r="F167" s="87">
        <v>292.49439411799267</v>
      </c>
      <c r="G167" s="87">
        <v>905.64331758145079</v>
      </c>
      <c r="H167" s="87">
        <v>1973.0308464670059</v>
      </c>
      <c r="I167" s="87">
        <v>1842.7554415964648</v>
      </c>
      <c r="J167" s="87">
        <v>175.35690604289334</v>
      </c>
      <c r="K167" s="87">
        <v>179.63421399225717</v>
      </c>
      <c r="L167" s="87">
        <v>183.47441916184232</v>
      </c>
      <c r="M167" s="87">
        <v>210.3605077019937</v>
      </c>
      <c r="N167" s="87">
        <v>206.66649729566137</v>
      </c>
      <c r="O167" s="87">
        <v>254.97385384433497</v>
      </c>
      <c r="P167" s="87">
        <v>251.96390149263488</v>
      </c>
      <c r="Q167" s="87">
        <v>193.12272070502124</v>
      </c>
      <c r="R167" s="87">
        <v>214.45126490546716</v>
      </c>
      <c r="S167" s="87">
        <v>210.98305158675163</v>
      </c>
      <c r="T167" s="87">
        <v>206.9090101332479</v>
      </c>
      <c r="U167" s="87">
        <v>188.89163686362949</v>
      </c>
      <c r="V167" s="87">
        <v>186.85099985024812</v>
      </c>
      <c r="W167" s="87">
        <v>174.82264691944641</v>
      </c>
      <c r="X167" s="87">
        <v>150.30253644814798</v>
      </c>
      <c r="Y167" s="87">
        <v>155.85818629452189</v>
      </c>
      <c r="Z167" s="87">
        <v>134.59930025941162</v>
      </c>
      <c r="AA167" s="87">
        <v>83.246249833694847</v>
      </c>
      <c r="AB167" s="87">
        <v>93.459040541052062</v>
      </c>
      <c r="AC167" s="88">
        <v>9384.3854617136403</v>
      </c>
    </row>
    <row r="168" spans="1:29" ht="12.75" customHeight="1">
      <c r="A168" s="206"/>
      <c r="B168" s="209"/>
      <c r="C168" s="203"/>
      <c r="D168" s="77" t="s">
        <v>67</v>
      </c>
      <c r="E168" s="78">
        <v>0.68347089702586084</v>
      </c>
      <c r="F168" s="78">
        <v>1.0601210455830634</v>
      </c>
      <c r="G168" s="78">
        <v>5.1335574922458456</v>
      </c>
      <c r="H168" s="78">
        <v>12.92490159278265</v>
      </c>
      <c r="I168" s="78">
        <v>27.884765952000102</v>
      </c>
      <c r="J168" s="78">
        <v>4.4214139822494944</v>
      </c>
      <c r="K168" s="78">
        <v>5.302421040468035</v>
      </c>
      <c r="L168" s="78">
        <v>4.205251742493652</v>
      </c>
      <c r="M168" s="78">
        <v>3.4001648457812044</v>
      </c>
      <c r="N168" s="78">
        <v>3.4010592538126905</v>
      </c>
      <c r="O168" s="78">
        <v>6.1494759244547712</v>
      </c>
      <c r="P168" s="78">
        <v>5.5810915736269209</v>
      </c>
      <c r="Q168" s="78">
        <v>4.9931489819147696</v>
      </c>
      <c r="R168" s="78">
        <v>3.5415624463881259</v>
      </c>
      <c r="S168" s="78">
        <v>3.134984034620945</v>
      </c>
      <c r="T168" s="78">
        <v>7.809990726440982</v>
      </c>
      <c r="U168" s="78">
        <v>5.2652992694656477</v>
      </c>
      <c r="V168" s="78">
        <v>3.10653343385489</v>
      </c>
      <c r="W168" s="78">
        <v>3.8411071952895837</v>
      </c>
      <c r="X168" s="78">
        <v>3.84106027448113</v>
      </c>
      <c r="Y168" s="78">
        <v>6.013442362650161</v>
      </c>
      <c r="Z168" s="78">
        <v>3.0115022149571691</v>
      </c>
      <c r="AA168" s="78">
        <v>2.3289968435835116</v>
      </c>
      <c r="AB168" s="78">
        <v>7.2219685946770884</v>
      </c>
      <c r="AC168" s="79">
        <v>134.25729172084829</v>
      </c>
    </row>
    <row r="169" spans="1:29" ht="12.75" customHeight="1">
      <c r="A169" s="206"/>
      <c r="B169" s="209"/>
      <c r="C169" s="203"/>
      <c r="D169" s="80" t="s">
        <v>68</v>
      </c>
      <c r="E169" s="81">
        <v>2.8179215693849997</v>
      </c>
      <c r="F169" s="81">
        <v>0.57138295555099994</v>
      </c>
      <c r="G169" s="81">
        <v>3.5488722007420002</v>
      </c>
      <c r="H169" s="81">
        <v>2.8705164618149999</v>
      </c>
      <c r="I169" s="81">
        <v>3.607842381157</v>
      </c>
      <c r="J169" s="81">
        <v>0.76817088066810901</v>
      </c>
      <c r="K169" s="81">
        <v>0.80081138239655614</v>
      </c>
      <c r="L169" s="81">
        <v>0.79073957195013322</v>
      </c>
      <c r="M169" s="81">
        <v>0.89173238262371957</v>
      </c>
      <c r="N169" s="81">
        <v>0.87938861672448221</v>
      </c>
      <c r="O169" s="81">
        <v>0.14599754274543247</v>
      </c>
      <c r="P169" s="81">
        <v>0.14447559870049337</v>
      </c>
      <c r="Q169" s="81">
        <v>0.1105960253900113</v>
      </c>
      <c r="R169" s="81">
        <v>0.12204974295762934</v>
      </c>
      <c r="S169" s="81">
        <v>0.11949090718843351</v>
      </c>
      <c r="T169" s="81">
        <v>0.42333271694613778</v>
      </c>
      <c r="U169" s="81">
        <v>0.38195234690590679</v>
      </c>
      <c r="V169" s="81">
        <v>0.37039787656295536</v>
      </c>
      <c r="W169" s="81">
        <v>0</v>
      </c>
      <c r="X169" s="81">
        <v>0.24215736204000005</v>
      </c>
      <c r="Y169" s="81">
        <v>0.20145882471599999</v>
      </c>
      <c r="Z169" s="81">
        <v>0.11986344447</v>
      </c>
      <c r="AA169" s="81">
        <v>0.110073990244</v>
      </c>
      <c r="AB169" s="81">
        <v>1.4575482722339999</v>
      </c>
      <c r="AC169" s="82">
        <v>21.496773054114001</v>
      </c>
    </row>
    <row r="170" spans="1:29" ht="12.75" customHeight="1">
      <c r="A170" s="206"/>
      <c r="B170" s="209"/>
      <c r="C170" s="203"/>
      <c r="D170" s="83" t="s">
        <v>4</v>
      </c>
      <c r="E170" s="84">
        <v>918.0359105448797</v>
      </c>
      <c r="F170" s="84">
        <v>294.1258981191267</v>
      </c>
      <c r="G170" s="84">
        <v>914.32574727443864</v>
      </c>
      <c r="H170" s="84">
        <v>1988.8262645216032</v>
      </c>
      <c r="I170" s="84">
        <v>1874.2480499296219</v>
      </c>
      <c r="J170" s="84">
        <v>180.54649090581094</v>
      </c>
      <c r="K170" s="84">
        <v>185.73744641512178</v>
      </c>
      <c r="L170" s="84">
        <v>188.47041047628613</v>
      </c>
      <c r="M170" s="84">
        <v>214.6524049303986</v>
      </c>
      <c r="N170" s="84">
        <v>210.94694516619853</v>
      </c>
      <c r="O170" s="84">
        <v>261.26932731153516</v>
      </c>
      <c r="P170" s="84">
        <v>257.68946866496231</v>
      </c>
      <c r="Q170" s="84">
        <v>198.22646571232602</v>
      </c>
      <c r="R170" s="84">
        <v>218.11487709481293</v>
      </c>
      <c r="S170" s="84">
        <v>214.23752652856098</v>
      </c>
      <c r="T170" s="84">
        <v>215.142333576635</v>
      </c>
      <c r="U170" s="84">
        <v>194.53888848000102</v>
      </c>
      <c r="V170" s="84">
        <v>190.32793116066597</v>
      </c>
      <c r="W170" s="84">
        <v>178.66375411473598</v>
      </c>
      <c r="X170" s="84">
        <v>154.38575408466909</v>
      </c>
      <c r="Y170" s="84">
        <v>162.07308748188802</v>
      </c>
      <c r="Z170" s="84">
        <v>137.73066591883878</v>
      </c>
      <c r="AA170" s="84">
        <v>85.685320667522348</v>
      </c>
      <c r="AB170" s="84">
        <v>102.13855740796315</v>
      </c>
      <c r="AC170" s="85">
        <v>9540.1395264886014</v>
      </c>
    </row>
    <row r="171" spans="1:29" ht="12.75" customHeight="1">
      <c r="A171" s="206"/>
      <c r="B171" s="209"/>
      <c r="C171" s="203" t="s">
        <v>69</v>
      </c>
      <c r="D171" s="86" t="s">
        <v>66</v>
      </c>
      <c r="E171" s="87">
        <v>7.4778907002686203</v>
      </c>
      <c r="F171" s="87">
        <v>6.7430041501125393</v>
      </c>
      <c r="G171" s="87">
        <v>38.284650528895149</v>
      </c>
      <c r="H171" s="87">
        <v>97.709216687412578</v>
      </c>
      <c r="I171" s="87">
        <v>107.97917164458448</v>
      </c>
      <c r="J171" s="87">
        <v>13.120976072332466</v>
      </c>
      <c r="K171" s="87">
        <v>13.022312645736422</v>
      </c>
      <c r="L171" s="87">
        <v>14.334796489588779</v>
      </c>
      <c r="M171" s="87">
        <v>16.186022795431565</v>
      </c>
      <c r="N171" s="87">
        <v>17.290512700728641</v>
      </c>
      <c r="O171" s="87">
        <v>24.755185715464084</v>
      </c>
      <c r="P171" s="87">
        <v>22.51968003927135</v>
      </c>
      <c r="Q171" s="87">
        <v>15.646135959660102</v>
      </c>
      <c r="R171" s="87">
        <v>15.682614450204564</v>
      </c>
      <c r="S171" s="87">
        <v>13.807863182197051</v>
      </c>
      <c r="T171" s="87">
        <v>18.811464853906244</v>
      </c>
      <c r="U171" s="87">
        <v>16.222942970215417</v>
      </c>
      <c r="V171" s="87">
        <v>14.208023442924608</v>
      </c>
      <c r="W171" s="87">
        <v>16.479806046867708</v>
      </c>
      <c r="X171" s="87">
        <v>19.32056234142021</v>
      </c>
      <c r="Y171" s="87">
        <v>24.04184785724927</v>
      </c>
      <c r="Z171" s="87">
        <v>11.185718103292917</v>
      </c>
      <c r="AA171" s="87">
        <v>6.6076883743934358</v>
      </c>
      <c r="AB171" s="87">
        <v>4.7425214331950007</v>
      </c>
      <c r="AC171" s="88">
        <v>556.18060918535332</v>
      </c>
    </row>
    <row r="172" spans="1:29" ht="12.75" customHeight="1">
      <c r="A172" s="206"/>
      <c r="B172" s="209"/>
      <c r="C172" s="203"/>
      <c r="D172" s="77" t="s">
        <v>67</v>
      </c>
      <c r="E172" s="78">
        <v>0.47817931914011724</v>
      </c>
      <c r="F172" s="78">
        <v>1.4684261152319302</v>
      </c>
      <c r="G172" s="78">
        <v>24.885338133469823</v>
      </c>
      <c r="H172" s="78">
        <v>109.70350953932446</v>
      </c>
      <c r="I172" s="78">
        <v>215.31268292712713</v>
      </c>
      <c r="J172" s="78">
        <v>40.403481054007031</v>
      </c>
      <c r="K172" s="78">
        <v>46.592544024296075</v>
      </c>
      <c r="L172" s="78">
        <v>38.067907503660805</v>
      </c>
      <c r="M172" s="78">
        <v>36.972434409970582</v>
      </c>
      <c r="N172" s="78">
        <v>43.785192172083299</v>
      </c>
      <c r="O172" s="78">
        <v>57.660237848301641</v>
      </c>
      <c r="P172" s="78">
        <v>67.075765870201494</v>
      </c>
      <c r="Q172" s="78">
        <v>51.980991706838751</v>
      </c>
      <c r="R172" s="78">
        <v>43.45520899685296</v>
      </c>
      <c r="S172" s="78">
        <v>45.9964452655394</v>
      </c>
      <c r="T172" s="78">
        <v>50.414391889072988</v>
      </c>
      <c r="U172" s="78">
        <v>51.995918313198686</v>
      </c>
      <c r="V172" s="78">
        <v>39.961069950395057</v>
      </c>
      <c r="W172" s="78">
        <v>35.173410213938034</v>
      </c>
      <c r="X172" s="78">
        <v>42.758768277820202</v>
      </c>
      <c r="Y172" s="78">
        <v>38.447687734768515</v>
      </c>
      <c r="Z172" s="78">
        <v>32.489075008017814</v>
      </c>
      <c r="AA172" s="78">
        <v>20.013550747466851</v>
      </c>
      <c r="AB172" s="78">
        <v>44.467284208458693</v>
      </c>
      <c r="AC172" s="79">
        <v>1179.5595012291822</v>
      </c>
    </row>
    <row r="173" spans="1:29" ht="12.75" customHeight="1">
      <c r="A173" s="206"/>
      <c r="B173" s="209"/>
      <c r="C173" s="203"/>
      <c r="D173" s="80" t="s">
        <v>68</v>
      </c>
      <c r="E173" s="81">
        <v>0.89686895423900004</v>
      </c>
      <c r="F173" s="81">
        <v>0.62150052649999998</v>
      </c>
      <c r="G173" s="81">
        <v>3.3589207693890004</v>
      </c>
      <c r="H173" s="81">
        <v>4.6582627754359995</v>
      </c>
      <c r="I173" s="81">
        <v>2.156049679513</v>
      </c>
      <c r="J173" s="81">
        <v>0.22332223240497914</v>
      </c>
      <c r="K173" s="81">
        <v>0.24745036271487161</v>
      </c>
      <c r="L173" s="81">
        <v>0.2255541811167211</v>
      </c>
      <c r="M173" s="81">
        <v>0.2258777013859814</v>
      </c>
      <c r="N173" s="81">
        <v>0.24110362281044673</v>
      </c>
      <c r="O173" s="81">
        <v>0.25676669235723321</v>
      </c>
      <c r="P173" s="81">
        <v>0.2874382409005648</v>
      </c>
      <c r="Q173" s="81">
        <v>0.19182043664663764</v>
      </c>
      <c r="R173" s="81">
        <v>0.18095960871351896</v>
      </c>
      <c r="S173" s="81">
        <v>0.16614946137004533</v>
      </c>
      <c r="T173" s="81">
        <v>0.31340754983286995</v>
      </c>
      <c r="U173" s="81">
        <v>0.31591747881080284</v>
      </c>
      <c r="V173" s="81">
        <v>0.23706218177232732</v>
      </c>
      <c r="W173" s="81">
        <v>0</v>
      </c>
      <c r="X173" s="81">
        <v>0.72463756065000007</v>
      </c>
      <c r="Y173" s="81">
        <v>0.38290395260799998</v>
      </c>
      <c r="Z173" s="81">
        <v>0</v>
      </c>
      <c r="AA173" s="81">
        <v>2.1724636256999996E-2</v>
      </c>
      <c r="AB173" s="81">
        <v>0.77251878575400001</v>
      </c>
      <c r="AC173" s="82">
        <v>16.706217391182999</v>
      </c>
    </row>
    <row r="174" spans="1:29" ht="12.75" customHeight="1">
      <c r="A174" s="206"/>
      <c r="B174" s="209"/>
      <c r="C174" s="203"/>
      <c r="D174" s="83" t="s">
        <v>4</v>
      </c>
      <c r="E174" s="84">
        <v>8.8529389736477366</v>
      </c>
      <c r="F174" s="84">
        <v>8.8329307918444702</v>
      </c>
      <c r="G174" s="84">
        <v>66.528909431753974</v>
      </c>
      <c r="H174" s="84">
        <v>212.07098900217306</v>
      </c>
      <c r="I174" s="84">
        <v>325.44790425122466</v>
      </c>
      <c r="J174" s="84">
        <v>53.747779358744481</v>
      </c>
      <c r="K174" s="84">
        <v>59.862307032747367</v>
      </c>
      <c r="L174" s="84">
        <v>52.628258174366309</v>
      </c>
      <c r="M174" s="84">
        <v>53.384334906788133</v>
      </c>
      <c r="N174" s="84">
        <v>61.316808495622382</v>
      </c>
      <c r="O174" s="84">
        <v>82.67219025612296</v>
      </c>
      <c r="P174" s="84">
        <v>89.882884150373414</v>
      </c>
      <c r="Q174" s="84">
        <v>67.818948103145487</v>
      </c>
      <c r="R174" s="84">
        <v>59.318783055771036</v>
      </c>
      <c r="S174" s="84">
        <v>59.9704579091065</v>
      </c>
      <c r="T174" s="84">
        <v>69.539264292812106</v>
      </c>
      <c r="U174" s="84">
        <v>68.534778762224917</v>
      </c>
      <c r="V174" s="84">
        <v>54.406155575091987</v>
      </c>
      <c r="W174" s="84">
        <v>51.653216260805742</v>
      </c>
      <c r="X174" s="84">
        <v>62.803968179890411</v>
      </c>
      <c r="Y174" s="84">
        <v>62.872439544625792</v>
      </c>
      <c r="Z174" s="84">
        <v>43.674793111310727</v>
      </c>
      <c r="AA174" s="84">
        <v>26.642963758117286</v>
      </c>
      <c r="AB174" s="84">
        <v>49.98232442740769</v>
      </c>
      <c r="AC174" s="85">
        <v>1752.4463278057181</v>
      </c>
    </row>
    <row r="175" spans="1:29" ht="12.75" customHeight="1">
      <c r="A175" s="207"/>
      <c r="B175" s="210"/>
      <c r="C175" s="203" t="s">
        <v>64</v>
      </c>
      <c r="D175" s="203"/>
      <c r="E175" s="84">
        <v>926.88884951852742</v>
      </c>
      <c r="F175" s="84">
        <v>302.95882891097119</v>
      </c>
      <c r="G175" s="84">
        <v>980.85465670619271</v>
      </c>
      <c r="H175" s="84">
        <v>2200.8972535237763</v>
      </c>
      <c r="I175" s="84">
        <v>2199.6959541808465</v>
      </c>
      <c r="J175" s="84">
        <v>234.29427026455542</v>
      </c>
      <c r="K175" s="84">
        <v>245.59975344786915</v>
      </c>
      <c r="L175" s="84">
        <v>241.09866865065243</v>
      </c>
      <c r="M175" s="84">
        <v>268.03673983718676</v>
      </c>
      <c r="N175" s="84">
        <v>272.26375366182094</v>
      </c>
      <c r="O175" s="84">
        <v>343.94151756765814</v>
      </c>
      <c r="P175" s="84">
        <v>347.57235281533571</v>
      </c>
      <c r="Q175" s="84">
        <v>266.04541381547153</v>
      </c>
      <c r="R175" s="84">
        <v>277.43366015058399</v>
      </c>
      <c r="S175" s="84">
        <v>274.20798443766751</v>
      </c>
      <c r="T175" s="84">
        <v>284.6815978694471</v>
      </c>
      <c r="U175" s="84">
        <v>263.07366724222589</v>
      </c>
      <c r="V175" s="84">
        <v>244.73408673575796</v>
      </c>
      <c r="W175" s="84">
        <v>230.31697037554173</v>
      </c>
      <c r="X175" s="84">
        <v>217.18972226455946</v>
      </c>
      <c r="Y175" s="84">
        <v>224.94552702651382</v>
      </c>
      <c r="Z175" s="84">
        <v>181.40545903014953</v>
      </c>
      <c r="AA175" s="84">
        <v>112.32828442563964</v>
      </c>
      <c r="AB175" s="84">
        <v>152.12088183537082</v>
      </c>
      <c r="AC175" s="85">
        <v>11292.585854294322</v>
      </c>
    </row>
    <row r="176" spans="1:29" ht="12.75" customHeight="1">
      <c r="A176" s="204" t="s">
        <v>7</v>
      </c>
      <c r="B176" s="205"/>
      <c r="C176" s="203" t="s">
        <v>65</v>
      </c>
      <c r="D176" s="86" t="s">
        <v>66</v>
      </c>
      <c r="E176" s="87">
        <v>2111.7644940406985</v>
      </c>
      <c r="F176" s="87">
        <v>1113.5411954105984</v>
      </c>
      <c r="G176" s="87">
        <v>2843.1580085337837</v>
      </c>
      <c r="H176" s="87">
        <v>4978.0093631176405</v>
      </c>
      <c r="I176" s="87">
        <v>4495.7112191222704</v>
      </c>
      <c r="J176" s="87">
        <v>400.19504681462655</v>
      </c>
      <c r="K176" s="87">
        <v>431.03478870376944</v>
      </c>
      <c r="L176" s="87">
        <v>460.1492868647822</v>
      </c>
      <c r="M176" s="87">
        <v>512.1972912682096</v>
      </c>
      <c r="N176" s="87">
        <v>487.05266534788819</v>
      </c>
      <c r="O176" s="87">
        <v>602.90783730258727</v>
      </c>
      <c r="P176" s="87">
        <v>569.94693649268197</v>
      </c>
      <c r="Q176" s="87">
        <v>453.36715299963356</v>
      </c>
      <c r="R176" s="87">
        <v>475.51547482912366</v>
      </c>
      <c r="S176" s="87">
        <v>460.0443791654825</v>
      </c>
      <c r="T176" s="87">
        <v>456.69298403488438</v>
      </c>
      <c r="U176" s="87">
        <v>427.2238763131387</v>
      </c>
      <c r="V176" s="87">
        <v>456.80593087611555</v>
      </c>
      <c r="W176" s="87">
        <v>440.66121150625395</v>
      </c>
      <c r="X176" s="87">
        <v>421.46532165768002</v>
      </c>
      <c r="Y176" s="87">
        <v>417.73878701363259</v>
      </c>
      <c r="Z176" s="87">
        <v>354.27190470122832</v>
      </c>
      <c r="AA176" s="87">
        <v>225.6081742383187</v>
      </c>
      <c r="AB176" s="87">
        <v>316.76971036499623</v>
      </c>
      <c r="AC176" s="88">
        <v>23911.833040720026</v>
      </c>
    </row>
    <row r="177" spans="1:29" ht="12.75" customHeight="1">
      <c r="A177" s="198"/>
      <c r="B177" s="199"/>
      <c r="C177" s="203"/>
      <c r="D177" s="77" t="s">
        <v>67</v>
      </c>
      <c r="E177" s="78">
        <v>2.2919392066447499</v>
      </c>
      <c r="F177" s="78">
        <v>3.8194823563255142</v>
      </c>
      <c r="G177" s="78">
        <v>11.946698619290942</v>
      </c>
      <c r="H177" s="78">
        <v>36.055282584510323</v>
      </c>
      <c r="I177" s="78">
        <v>94.000933710117735</v>
      </c>
      <c r="J177" s="78">
        <v>13.975029888681362</v>
      </c>
      <c r="K177" s="78">
        <v>13.55236217407384</v>
      </c>
      <c r="L177" s="78">
        <v>12.456800261134752</v>
      </c>
      <c r="M177" s="78">
        <v>14.176313725850997</v>
      </c>
      <c r="N177" s="78">
        <v>14.736649398358447</v>
      </c>
      <c r="O177" s="78">
        <v>23.691353049869754</v>
      </c>
      <c r="P177" s="78">
        <v>23.277522596573679</v>
      </c>
      <c r="Q177" s="78">
        <v>20.80757013142107</v>
      </c>
      <c r="R177" s="78">
        <v>15.527046372984321</v>
      </c>
      <c r="S177" s="78">
        <v>12.174410425246579</v>
      </c>
      <c r="T177" s="78">
        <v>21.695148529326115</v>
      </c>
      <c r="U177" s="78">
        <v>20.044719809789086</v>
      </c>
      <c r="V177" s="78">
        <v>16.822179527030439</v>
      </c>
      <c r="W177" s="78">
        <v>18.810471503064491</v>
      </c>
      <c r="X177" s="78">
        <v>16.72019805405947</v>
      </c>
      <c r="Y177" s="78">
        <v>16.781229800789969</v>
      </c>
      <c r="Z177" s="78">
        <v>15.344467034020655</v>
      </c>
      <c r="AA177" s="78">
        <v>7.7390434214172297</v>
      </c>
      <c r="AB177" s="78">
        <v>58.10147154949091</v>
      </c>
      <c r="AC177" s="79">
        <v>504.54832373007247</v>
      </c>
    </row>
    <row r="178" spans="1:29" ht="12.75" customHeight="1">
      <c r="A178" s="198"/>
      <c r="B178" s="199"/>
      <c r="C178" s="203"/>
      <c r="D178" s="80" t="s">
        <v>68</v>
      </c>
      <c r="E178" s="81">
        <v>9.3025557757930013</v>
      </c>
      <c r="F178" s="81">
        <v>0.64664771386200004</v>
      </c>
      <c r="G178" s="81">
        <v>4.0018036243850004</v>
      </c>
      <c r="H178" s="81">
        <v>7.5445926815740005</v>
      </c>
      <c r="I178" s="81">
        <v>11.351879949321999</v>
      </c>
      <c r="J178" s="81">
        <v>0.55671802967018891</v>
      </c>
      <c r="K178" s="81">
        <v>0.59600676713289447</v>
      </c>
      <c r="L178" s="81">
        <v>0.63760562430211409</v>
      </c>
      <c r="M178" s="81">
        <v>0.71773797187431654</v>
      </c>
      <c r="N178" s="81">
        <v>0.68197375865748577</v>
      </c>
      <c r="O178" s="81">
        <v>0.92130409800544733</v>
      </c>
      <c r="P178" s="81">
        <v>0.85665176750581751</v>
      </c>
      <c r="Q178" s="81">
        <v>0.70278594442106757</v>
      </c>
      <c r="R178" s="81">
        <v>0.70486738213823608</v>
      </c>
      <c r="S178" s="81">
        <v>0.67776848823543145</v>
      </c>
      <c r="T178" s="81">
        <v>0.41695276702529455</v>
      </c>
      <c r="U178" s="81">
        <v>0.40309058883997534</v>
      </c>
      <c r="V178" s="81">
        <v>0.42502842200073015</v>
      </c>
      <c r="W178" s="81">
        <v>0.50963952826600001</v>
      </c>
      <c r="X178" s="81">
        <v>0.48988250605</v>
      </c>
      <c r="Y178" s="81">
        <v>0.91071328388200001</v>
      </c>
      <c r="Z178" s="81">
        <v>0.64097688941600006</v>
      </c>
      <c r="AA178" s="81">
        <v>0</v>
      </c>
      <c r="AB178" s="81">
        <v>1.0755403274149999</v>
      </c>
      <c r="AC178" s="82">
        <v>44.772723889773999</v>
      </c>
    </row>
    <row r="179" spans="1:29" ht="12.75" customHeight="1">
      <c r="A179" s="198"/>
      <c r="B179" s="199"/>
      <c r="C179" s="203"/>
      <c r="D179" s="83" t="s">
        <v>4</v>
      </c>
      <c r="E179" s="84">
        <v>2123.358989023136</v>
      </c>
      <c r="F179" s="84">
        <v>1118.0073254807862</v>
      </c>
      <c r="G179" s="84">
        <v>2859.1065107774598</v>
      </c>
      <c r="H179" s="84">
        <v>5021.609238383724</v>
      </c>
      <c r="I179" s="84">
        <v>4601.0640327817109</v>
      </c>
      <c r="J179" s="84">
        <v>414.72679473297808</v>
      </c>
      <c r="K179" s="84">
        <v>445.18315764497623</v>
      </c>
      <c r="L179" s="84">
        <v>473.243692750219</v>
      </c>
      <c r="M179" s="84">
        <v>527.09134296593493</v>
      </c>
      <c r="N179" s="84">
        <v>502.47128850490407</v>
      </c>
      <c r="O179" s="84">
        <v>627.52049445046248</v>
      </c>
      <c r="P179" s="84">
        <v>594.08111085676148</v>
      </c>
      <c r="Q179" s="84">
        <v>474.8775090754757</v>
      </c>
      <c r="R179" s="84">
        <v>491.74738858424621</v>
      </c>
      <c r="S179" s="84">
        <v>472.89655807896457</v>
      </c>
      <c r="T179" s="84">
        <v>478.80508533123577</v>
      </c>
      <c r="U179" s="84">
        <v>447.67168671176773</v>
      </c>
      <c r="V179" s="84">
        <v>474.05313882514685</v>
      </c>
      <c r="W179" s="84">
        <v>459.98132253758445</v>
      </c>
      <c r="X179" s="84">
        <v>438.67540221778955</v>
      </c>
      <c r="Y179" s="84">
        <v>435.43073009830448</v>
      </c>
      <c r="Z179" s="84">
        <v>370.25734862466498</v>
      </c>
      <c r="AA179" s="84">
        <v>233.34721765973592</v>
      </c>
      <c r="AB179" s="84">
        <v>375.94672224190219</v>
      </c>
      <c r="AC179" s="85">
        <v>24461.15408833987</v>
      </c>
    </row>
    <row r="180" spans="1:29" ht="12.75" customHeight="1">
      <c r="A180" s="198"/>
      <c r="B180" s="199"/>
      <c r="C180" s="203" t="s">
        <v>69</v>
      </c>
      <c r="D180" s="86" t="s">
        <v>66</v>
      </c>
      <c r="E180" s="87">
        <v>20.527654356844465</v>
      </c>
      <c r="F180" s="87">
        <v>17.217472741520183</v>
      </c>
      <c r="G180" s="87">
        <v>87.201596562801257</v>
      </c>
      <c r="H180" s="87">
        <v>207.23213859276356</v>
      </c>
      <c r="I180" s="87">
        <v>224.7900068830902</v>
      </c>
      <c r="J180" s="87">
        <v>19.18149392421094</v>
      </c>
      <c r="K180" s="87">
        <v>20.571292658628501</v>
      </c>
      <c r="L180" s="87">
        <v>21.060421060183995</v>
      </c>
      <c r="M180" s="87">
        <v>23.720062826131443</v>
      </c>
      <c r="N180" s="87">
        <v>23.98675290423412</v>
      </c>
      <c r="O180" s="87">
        <v>32.323432075587782</v>
      </c>
      <c r="P180" s="87">
        <v>29.94957234799497</v>
      </c>
      <c r="Q180" s="87">
        <v>24.654937447760375</v>
      </c>
      <c r="R180" s="87">
        <v>24.711145910206376</v>
      </c>
      <c r="S180" s="87">
        <v>24.762479672012418</v>
      </c>
      <c r="T180" s="87">
        <v>29.481246199368123</v>
      </c>
      <c r="U180" s="87">
        <v>26.258326517105203</v>
      </c>
      <c r="V180" s="87">
        <v>25.597335127184316</v>
      </c>
      <c r="W180" s="87">
        <v>27.479159856517665</v>
      </c>
      <c r="X180" s="87">
        <v>15.457472691423284</v>
      </c>
      <c r="Y180" s="87">
        <v>20.850291834327564</v>
      </c>
      <c r="Z180" s="87">
        <v>21.85305368515921</v>
      </c>
      <c r="AA180" s="87">
        <v>13.191590290075867</v>
      </c>
      <c r="AB180" s="87">
        <v>15.117220857302</v>
      </c>
      <c r="AC180" s="88">
        <v>997.17615702243404</v>
      </c>
    </row>
    <row r="181" spans="1:29" ht="12.75" customHeight="1">
      <c r="A181" s="198"/>
      <c r="B181" s="199"/>
      <c r="C181" s="203"/>
      <c r="D181" s="77" t="s">
        <v>67</v>
      </c>
      <c r="E181" s="78">
        <v>1.4705764447041996</v>
      </c>
      <c r="F181" s="78">
        <v>7.3579714095856632</v>
      </c>
      <c r="G181" s="78">
        <v>65.841619101428421</v>
      </c>
      <c r="H181" s="78">
        <v>349.36449790292556</v>
      </c>
      <c r="I181" s="78">
        <v>498.9007306238106</v>
      </c>
      <c r="J181" s="78">
        <v>86.295381808944143</v>
      </c>
      <c r="K181" s="78">
        <v>70.340015718531859</v>
      </c>
      <c r="L181" s="78">
        <v>50.294008281764441</v>
      </c>
      <c r="M181" s="78">
        <v>66.510939865336695</v>
      </c>
      <c r="N181" s="78">
        <v>75.982506787522894</v>
      </c>
      <c r="O181" s="78">
        <v>110.39668158166543</v>
      </c>
      <c r="P181" s="78">
        <v>121.0389057593538</v>
      </c>
      <c r="Q181" s="78">
        <v>100.46404294797443</v>
      </c>
      <c r="R181" s="78">
        <v>91.581701868193448</v>
      </c>
      <c r="S181" s="78">
        <v>97.967890847181877</v>
      </c>
      <c r="T181" s="78">
        <v>93.12070898686865</v>
      </c>
      <c r="U181" s="78">
        <v>96.053154317463921</v>
      </c>
      <c r="V181" s="78">
        <v>94.174869090737843</v>
      </c>
      <c r="W181" s="78">
        <v>92.509957811327467</v>
      </c>
      <c r="X181" s="78">
        <v>92.94809663434765</v>
      </c>
      <c r="Y181" s="78">
        <v>87.411300688538873</v>
      </c>
      <c r="Z181" s="78">
        <v>79.540756738815318</v>
      </c>
      <c r="AA181" s="78">
        <v>41.714433312834629</v>
      </c>
      <c r="AB181" s="78">
        <v>149.43349326361178</v>
      </c>
      <c r="AC181" s="79">
        <v>2620.7142417934697</v>
      </c>
    </row>
    <row r="182" spans="1:29" ht="12.75" customHeight="1">
      <c r="A182" s="198"/>
      <c r="B182" s="199"/>
      <c r="C182" s="203"/>
      <c r="D182" s="80" t="s">
        <v>68</v>
      </c>
      <c r="E182" s="81">
        <v>7.3713424599999994E-2</v>
      </c>
      <c r="F182" s="81">
        <v>1.14949158199</v>
      </c>
      <c r="G182" s="81">
        <v>3.6000990530649997</v>
      </c>
      <c r="H182" s="81">
        <v>8.9346732579720012</v>
      </c>
      <c r="I182" s="81">
        <v>5.973414673722</v>
      </c>
      <c r="J182" s="81">
        <v>0.31080592636300108</v>
      </c>
      <c r="K182" s="81">
        <v>0.30614985822502011</v>
      </c>
      <c r="L182" s="81">
        <v>0.19066165671340132</v>
      </c>
      <c r="M182" s="81">
        <v>0.26167050506190465</v>
      </c>
      <c r="N182" s="81">
        <v>0.26744538444167276</v>
      </c>
      <c r="O182" s="81">
        <v>0.27560660939054493</v>
      </c>
      <c r="P182" s="81">
        <v>0.27886358561474178</v>
      </c>
      <c r="Q182" s="81">
        <v>0.24591485269762756</v>
      </c>
      <c r="R182" s="81">
        <v>0.22783878184806758</v>
      </c>
      <c r="S182" s="81">
        <v>0.23348580758101808</v>
      </c>
      <c r="T182" s="81">
        <v>0.41161905559132517</v>
      </c>
      <c r="U182" s="81">
        <v>0.39658885561416002</v>
      </c>
      <c r="V182" s="81">
        <v>0.31049553768251492</v>
      </c>
      <c r="W182" s="81">
        <v>1.2267746111760001</v>
      </c>
      <c r="X182" s="81">
        <v>0.72694013935399993</v>
      </c>
      <c r="Y182" s="81">
        <v>5.6458078199999998E-2</v>
      </c>
      <c r="Z182" s="81">
        <v>0.13100555461499999</v>
      </c>
      <c r="AA182" s="81">
        <v>0</v>
      </c>
      <c r="AB182" s="81">
        <v>0.44168141084700002</v>
      </c>
      <c r="AC182" s="82">
        <v>26.031398202365999</v>
      </c>
    </row>
    <row r="183" spans="1:29" ht="12.75" customHeight="1">
      <c r="A183" s="198"/>
      <c r="B183" s="199"/>
      <c r="C183" s="203"/>
      <c r="D183" s="83" t="s">
        <v>4</v>
      </c>
      <c r="E183" s="84">
        <v>22.071944226148666</v>
      </c>
      <c r="F183" s="84">
        <v>25.724935733095847</v>
      </c>
      <c r="G183" s="84">
        <v>156.64331471729466</v>
      </c>
      <c r="H183" s="84">
        <v>565.53130975366105</v>
      </c>
      <c r="I183" s="84">
        <v>729.66415218062275</v>
      </c>
      <c r="J183" s="84">
        <v>105.78768165951807</v>
      </c>
      <c r="K183" s="84">
        <v>91.217458235385379</v>
      </c>
      <c r="L183" s="84">
        <v>71.545090998661834</v>
      </c>
      <c r="M183" s="84">
        <v>90.492673196530049</v>
      </c>
      <c r="N183" s="84">
        <v>100.23670507619869</v>
      </c>
      <c r="O183" s="84">
        <v>142.99572026664376</v>
      </c>
      <c r="P183" s="84">
        <v>151.26734169296353</v>
      </c>
      <c r="Q183" s="84">
        <v>125.36489524843242</v>
      </c>
      <c r="R183" s="84">
        <v>116.5206865602479</v>
      </c>
      <c r="S183" s="84">
        <v>122.96385632677531</v>
      </c>
      <c r="T183" s="84">
        <v>123.01357424182808</v>
      </c>
      <c r="U183" s="84">
        <v>122.70806969018329</v>
      </c>
      <c r="V183" s="84">
        <v>120.08269975560466</v>
      </c>
      <c r="W183" s="84">
        <v>121.21589227902115</v>
      </c>
      <c r="X183" s="84">
        <v>109.13250946512495</v>
      </c>
      <c r="Y183" s="84">
        <v>108.31805060106645</v>
      </c>
      <c r="Z183" s="84">
        <v>101.52481597858953</v>
      </c>
      <c r="AA183" s="84">
        <v>54.906023602910501</v>
      </c>
      <c r="AB183" s="84">
        <v>164.99239553176079</v>
      </c>
      <c r="AC183" s="85">
        <v>3643.921797018269</v>
      </c>
    </row>
    <row r="184" spans="1:29" ht="12.75" customHeight="1">
      <c r="A184" s="198"/>
      <c r="B184" s="201"/>
      <c r="C184" s="203" t="s">
        <v>64</v>
      </c>
      <c r="D184" s="203"/>
      <c r="E184" s="84">
        <v>2145.4309332492849</v>
      </c>
      <c r="F184" s="84">
        <v>1143.7322612138819</v>
      </c>
      <c r="G184" s="84">
        <v>3015.7498254947545</v>
      </c>
      <c r="H184" s="84">
        <v>5587.1405481373849</v>
      </c>
      <c r="I184" s="84">
        <v>5330.7281849623323</v>
      </c>
      <c r="J184" s="84">
        <v>520.51447639249614</v>
      </c>
      <c r="K184" s="84">
        <v>536.40061588036156</v>
      </c>
      <c r="L184" s="84">
        <v>544.78878374888086</v>
      </c>
      <c r="M184" s="84">
        <v>617.58401616246499</v>
      </c>
      <c r="N184" s="84">
        <v>602.70799358110276</v>
      </c>
      <c r="O184" s="84">
        <v>770.51621471710632</v>
      </c>
      <c r="P184" s="84">
        <v>745.34845254972493</v>
      </c>
      <c r="Q184" s="84">
        <v>600.2424043239082</v>
      </c>
      <c r="R184" s="84">
        <v>608.26807514449411</v>
      </c>
      <c r="S184" s="84">
        <v>595.86041440573979</v>
      </c>
      <c r="T184" s="84">
        <v>601.81865957306388</v>
      </c>
      <c r="U184" s="84">
        <v>570.379756401951</v>
      </c>
      <c r="V184" s="84">
        <v>594.13583858075151</v>
      </c>
      <c r="W184" s="84">
        <v>581.19721481660554</v>
      </c>
      <c r="X184" s="84">
        <v>547.80791168291455</v>
      </c>
      <c r="Y184" s="84">
        <v>543.74878069937097</v>
      </c>
      <c r="Z184" s="84">
        <v>471.7821646032545</v>
      </c>
      <c r="AA184" s="84">
        <v>288.25324126264644</v>
      </c>
      <c r="AB184" s="84">
        <v>540.93911777366293</v>
      </c>
      <c r="AC184" s="85">
        <v>28105.075885358136</v>
      </c>
    </row>
    <row r="185" spans="1:29" ht="12.75" customHeight="1">
      <c r="A185" s="206"/>
      <c r="B185" s="208" t="s">
        <v>181</v>
      </c>
      <c r="C185" s="203" t="s">
        <v>65</v>
      </c>
      <c r="D185" s="86" t="s">
        <v>66</v>
      </c>
      <c r="E185" s="87">
        <v>776.80375887010541</v>
      </c>
      <c r="F185" s="87">
        <v>386.71034772822583</v>
      </c>
      <c r="G185" s="87">
        <v>1198.3897770570609</v>
      </c>
      <c r="H185" s="87">
        <v>2204.9052245066823</v>
      </c>
      <c r="I185" s="87">
        <v>2005.8561212487225</v>
      </c>
      <c r="J185" s="87">
        <v>192.34226923727206</v>
      </c>
      <c r="K185" s="87">
        <v>202.99724206977581</v>
      </c>
      <c r="L185" s="87">
        <v>211.31656747973702</v>
      </c>
      <c r="M185" s="87">
        <v>231.95156652836488</v>
      </c>
      <c r="N185" s="87">
        <v>222.88716228746134</v>
      </c>
      <c r="O185" s="87">
        <v>265.65879811540816</v>
      </c>
      <c r="P185" s="87">
        <v>246.05366611980986</v>
      </c>
      <c r="Q185" s="87">
        <v>187.45445449580112</v>
      </c>
      <c r="R185" s="87">
        <v>189.5587251059813</v>
      </c>
      <c r="S185" s="87">
        <v>182.96778800017916</v>
      </c>
      <c r="T185" s="87">
        <v>182.98766894241908</v>
      </c>
      <c r="U185" s="87">
        <v>180.93118672823687</v>
      </c>
      <c r="V185" s="87">
        <v>193.06287139178576</v>
      </c>
      <c r="W185" s="87">
        <v>184.24240683171703</v>
      </c>
      <c r="X185" s="87">
        <v>193.90957222521956</v>
      </c>
      <c r="Y185" s="87">
        <v>186.96365926586594</v>
      </c>
      <c r="Z185" s="87">
        <v>153.84703238142532</v>
      </c>
      <c r="AA185" s="87">
        <v>88.915958200464843</v>
      </c>
      <c r="AB185" s="87">
        <v>146.39103564304023</v>
      </c>
      <c r="AC185" s="88">
        <v>10217.104860460764</v>
      </c>
    </row>
    <row r="186" spans="1:29" ht="12.75" customHeight="1">
      <c r="A186" s="206"/>
      <c r="B186" s="209"/>
      <c r="C186" s="203"/>
      <c r="D186" s="77" t="s">
        <v>67</v>
      </c>
      <c r="E186" s="78">
        <v>1.2576542139675515</v>
      </c>
      <c r="F186" s="78">
        <v>2.0479425923022148</v>
      </c>
      <c r="G186" s="78">
        <v>5.9784710483496202</v>
      </c>
      <c r="H186" s="78">
        <v>20.445830213067204</v>
      </c>
      <c r="I186" s="78">
        <v>64.365638396465599</v>
      </c>
      <c r="J186" s="78">
        <v>9.0097798110568839</v>
      </c>
      <c r="K186" s="78">
        <v>8.8652479064143819</v>
      </c>
      <c r="L186" s="78">
        <v>7.6845987379563248</v>
      </c>
      <c r="M186" s="78">
        <v>9.2106447722955931</v>
      </c>
      <c r="N186" s="78">
        <v>11.010022935846095</v>
      </c>
      <c r="O186" s="78">
        <v>15.072411040840336</v>
      </c>
      <c r="P186" s="78">
        <v>14.971627892292483</v>
      </c>
      <c r="Q186" s="78">
        <v>13.178060757142594</v>
      </c>
      <c r="R186" s="78">
        <v>9.2279450636125286</v>
      </c>
      <c r="S186" s="78">
        <v>7.3787668035194613</v>
      </c>
      <c r="T186" s="78">
        <v>12.213542403130555</v>
      </c>
      <c r="U186" s="78">
        <v>13.152946902344794</v>
      </c>
      <c r="V186" s="78">
        <v>10.538174678743951</v>
      </c>
      <c r="W186" s="78">
        <v>10.862047237402411</v>
      </c>
      <c r="X186" s="78">
        <v>8.3770673787205734</v>
      </c>
      <c r="Y186" s="78">
        <v>8.5972093860304568</v>
      </c>
      <c r="Z186" s="78">
        <v>6.952775364968379</v>
      </c>
      <c r="AA186" s="78">
        <v>4.419814060421138</v>
      </c>
      <c r="AB186" s="78">
        <v>38.690576417923523</v>
      </c>
      <c r="AC186" s="79">
        <v>313.50879601481466</v>
      </c>
    </row>
    <row r="187" spans="1:29" ht="12.75" customHeight="1">
      <c r="A187" s="206"/>
      <c r="B187" s="209"/>
      <c r="C187" s="203"/>
      <c r="D187" s="80" t="s">
        <v>68</v>
      </c>
      <c r="E187" s="81">
        <v>4.1750117465870007</v>
      </c>
      <c r="F187" s="81">
        <v>0.57616299554700001</v>
      </c>
      <c r="G187" s="81">
        <v>1.9823181625230002</v>
      </c>
      <c r="H187" s="81">
        <v>1.892086417687</v>
      </c>
      <c r="I187" s="81">
        <v>3.8561283604520002</v>
      </c>
      <c r="J187" s="81">
        <v>0.17325679191196591</v>
      </c>
      <c r="K187" s="81">
        <v>0.18189578240768908</v>
      </c>
      <c r="L187" s="81">
        <v>0.18359330110357927</v>
      </c>
      <c r="M187" s="81">
        <v>0.20378608163949113</v>
      </c>
      <c r="N187" s="81">
        <v>0.2034024340032746</v>
      </c>
      <c r="O187" s="81">
        <v>0.40332252538641028</v>
      </c>
      <c r="P187" s="81">
        <v>0.374730460277236</v>
      </c>
      <c r="Q187" s="81">
        <v>0.29154250764564893</v>
      </c>
      <c r="R187" s="81">
        <v>0.27979896084513145</v>
      </c>
      <c r="S187" s="81">
        <v>0.26407175987357323</v>
      </c>
      <c r="T187" s="81">
        <v>0.27730465572663443</v>
      </c>
      <c r="U187" s="81">
        <v>0.2770948415742317</v>
      </c>
      <c r="V187" s="81">
        <v>0.29055393613913399</v>
      </c>
      <c r="W187" s="81">
        <v>0.214194532651</v>
      </c>
      <c r="X187" s="81">
        <v>0.25121787805000001</v>
      </c>
      <c r="Y187" s="81">
        <v>0.69343712062000007</v>
      </c>
      <c r="Z187" s="81">
        <v>0.15753479264</v>
      </c>
      <c r="AA187" s="81">
        <v>0</v>
      </c>
      <c r="AB187" s="81">
        <v>9.4134598085000007E-2</v>
      </c>
      <c r="AC187" s="82">
        <v>17.296580643375997</v>
      </c>
    </row>
    <row r="188" spans="1:29" ht="12.75" customHeight="1">
      <c r="A188" s="206"/>
      <c r="B188" s="209"/>
      <c r="C188" s="203"/>
      <c r="D188" s="83" t="s">
        <v>4</v>
      </c>
      <c r="E188" s="84">
        <v>782.23642483065998</v>
      </c>
      <c r="F188" s="84">
        <v>389.33445331607504</v>
      </c>
      <c r="G188" s="84">
        <v>1206.3505662679338</v>
      </c>
      <c r="H188" s="84">
        <v>2227.2431411374364</v>
      </c>
      <c r="I188" s="84">
        <v>2074.07788800564</v>
      </c>
      <c r="J188" s="84">
        <v>201.52530584024092</v>
      </c>
      <c r="K188" s="84">
        <v>212.04438575859788</v>
      </c>
      <c r="L188" s="84">
        <v>219.18475951879691</v>
      </c>
      <c r="M188" s="84">
        <v>241.36599738229998</v>
      </c>
      <c r="N188" s="84">
        <v>234.10058765731068</v>
      </c>
      <c r="O188" s="84">
        <v>281.13453168163488</v>
      </c>
      <c r="P188" s="84">
        <v>261.40002447237958</v>
      </c>
      <c r="Q188" s="84">
        <v>200.92405776058936</v>
      </c>
      <c r="R188" s="84">
        <v>199.06646913043895</v>
      </c>
      <c r="S188" s="84">
        <v>190.6106265635722</v>
      </c>
      <c r="T188" s="84">
        <v>195.47851600127626</v>
      </c>
      <c r="U188" s="84">
        <v>194.36122847215589</v>
      </c>
      <c r="V188" s="84">
        <v>203.89160000666888</v>
      </c>
      <c r="W188" s="84">
        <v>195.31864860177043</v>
      </c>
      <c r="X188" s="84">
        <v>202.53785748199016</v>
      </c>
      <c r="Y188" s="84">
        <v>196.25430577251637</v>
      </c>
      <c r="Z188" s="84">
        <v>160.9573425390337</v>
      </c>
      <c r="AA188" s="84">
        <v>93.335772260885975</v>
      </c>
      <c r="AB188" s="84">
        <v>185.17574665904877</v>
      </c>
      <c r="AC188" s="85">
        <v>10547.910237118951</v>
      </c>
    </row>
    <row r="189" spans="1:29" ht="12.75" customHeight="1">
      <c r="A189" s="206"/>
      <c r="B189" s="209"/>
      <c r="C189" s="203" t="s">
        <v>69</v>
      </c>
      <c r="D189" s="86" t="s">
        <v>66</v>
      </c>
      <c r="E189" s="87">
        <v>4.5249728853611861</v>
      </c>
      <c r="F189" s="87">
        <v>2.927591548696614</v>
      </c>
      <c r="G189" s="87">
        <v>23.385435435720893</v>
      </c>
      <c r="H189" s="87">
        <v>60.712940636186666</v>
      </c>
      <c r="I189" s="87">
        <v>65.637562664888364</v>
      </c>
      <c r="J189" s="87">
        <v>6.6647024751765551</v>
      </c>
      <c r="K189" s="87">
        <v>7.6681209727375448</v>
      </c>
      <c r="L189" s="87">
        <v>6.9825153636644401</v>
      </c>
      <c r="M189" s="87">
        <v>8.0183404928192274</v>
      </c>
      <c r="N189" s="87">
        <v>8.2483600236262298</v>
      </c>
      <c r="O189" s="87">
        <v>9.2606161816989339</v>
      </c>
      <c r="P189" s="87">
        <v>8.1333017780491552</v>
      </c>
      <c r="Q189" s="87">
        <v>6.8561789753965003</v>
      </c>
      <c r="R189" s="87">
        <v>6.497302991400705</v>
      </c>
      <c r="S189" s="87">
        <v>7.7019139027753143</v>
      </c>
      <c r="T189" s="87">
        <v>8.717223940453529</v>
      </c>
      <c r="U189" s="87">
        <v>7.7116320347685221</v>
      </c>
      <c r="V189" s="87">
        <v>8.1627419391766107</v>
      </c>
      <c r="W189" s="87">
        <v>7.4751489172724348</v>
      </c>
      <c r="X189" s="87">
        <v>5.4162986621145937</v>
      </c>
      <c r="Y189" s="87">
        <v>8.458597269113767</v>
      </c>
      <c r="Z189" s="87">
        <v>9.1183687306007393</v>
      </c>
      <c r="AA189" s="87">
        <v>3.6032316741123629</v>
      </c>
      <c r="AB189" s="87">
        <v>2.9048930986839996</v>
      </c>
      <c r="AC189" s="88">
        <v>294.78799259449494</v>
      </c>
    </row>
    <row r="190" spans="1:29" ht="12.75" customHeight="1">
      <c r="A190" s="206"/>
      <c r="B190" s="209"/>
      <c r="C190" s="203"/>
      <c r="D190" s="77" t="s">
        <v>67</v>
      </c>
      <c r="E190" s="78">
        <v>0.51474300293250286</v>
      </c>
      <c r="F190" s="78">
        <v>2.5551616401689263</v>
      </c>
      <c r="G190" s="78">
        <v>21.837498449090628</v>
      </c>
      <c r="H190" s="78">
        <v>152.14406915368338</v>
      </c>
      <c r="I190" s="78">
        <v>157.72923663188953</v>
      </c>
      <c r="J190" s="78">
        <v>31.213251814968004</v>
      </c>
      <c r="K190" s="78">
        <v>30.806818805849705</v>
      </c>
      <c r="L190" s="78">
        <v>15.079666884994911</v>
      </c>
      <c r="M190" s="78">
        <v>21.922139066373017</v>
      </c>
      <c r="N190" s="78">
        <v>22.401642267579465</v>
      </c>
      <c r="O190" s="78">
        <v>33.770658259340536</v>
      </c>
      <c r="P190" s="78">
        <v>38.453190678253726</v>
      </c>
      <c r="Q190" s="78">
        <v>30.604144291856258</v>
      </c>
      <c r="R190" s="78">
        <v>32.911500495022047</v>
      </c>
      <c r="S190" s="78">
        <v>32.0234230876627</v>
      </c>
      <c r="T190" s="78">
        <v>27.550923527069891</v>
      </c>
      <c r="U190" s="78">
        <v>30.94957249082146</v>
      </c>
      <c r="V190" s="78">
        <v>31.203956461988902</v>
      </c>
      <c r="W190" s="78">
        <v>32.281433604973266</v>
      </c>
      <c r="X190" s="78">
        <v>32.971599777328059</v>
      </c>
      <c r="Y190" s="78">
        <v>33.548752033036862</v>
      </c>
      <c r="Z190" s="78">
        <v>28.669624236029986</v>
      </c>
      <c r="AA190" s="78">
        <v>15.347139119826121</v>
      </c>
      <c r="AB190" s="78">
        <v>61.421276271219796</v>
      </c>
      <c r="AC190" s="79">
        <v>917.91142205195945</v>
      </c>
    </row>
    <row r="191" spans="1:29" ht="12.75" customHeight="1">
      <c r="A191" s="206"/>
      <c r="B191" s="209"/>
      <c r="C191" s="203"/>
      <c r="D191" s="80" t="s">
        <v>68</v>
      </c>
      <c r="E191" s="81">
        <v>0</v>
      </c>
      <c r="F191" s="81">
        <v>0.17237051634</v>
      </c>
      <c r="G191" s="81">
        <v>1.194808511473</v>
      </c>
      <c r="H191" s="81">
        <v>1.2458931882110003</v>
      </c>
      <c r="I191" s="81">
        <v>2.236274342003</v>
      </c>
      <c r="J191" s="81">
        <v>0.20767865670161581</v>
      </c>
      <c r="K191" s="81">
        <v>0.22245665186435262</v>
      </c>
      <c r="L191" s="81">
        <v>0.11503693641888357</v>
      </c>
      <c r="M191" s="81">
        <v>0.16177932497243969</v>
      </c>
      <c r="N191" s="81">
        <v>0.15809379692370829</v>
      </c>
      <c r="O191" s="81">
        <v>4.8843245104181858E-2</v>
      </c>
      <c r="P191" s="81">
        <v>5.3671102942561097E-2</v>
      </c>
      <c r="Q191" s="81">
        <v>4.0043358133676966E-2</v>
      </c>
      <c r="R191" s="81">
        <v>4.2511720096647942E-2</v>
      </c>
      <c r="S191" s="81">
        <v>4.5037437682932148E-2</v>
      </c>
      <c r="T191" s="81">
        <v>0</v>
      </c>
      <c r="U191" s="81">
        <v>0</v>
      </c>
      <c r="V191" s="81">
        <v>0</v>
      </c>
      <c r="W191" s="81">
        <v>9.2256752424999991E-2</v>
      </c>
      <c r="X191" s="81">
        <v>0.48792260921799996</v>
      </c>
      <c r="Y191" s="81">
        <v>0</v>
      </c>
      <c r="Z191" s="81">
        <v>0</v>
      </c>
      <c r="AA191" s="81">
        <v>0</v>
      </c>
      <c r="AB191" s="81">
        <v>0.14604073998700001</v>
      </c>
      <c r="AC191" s="82">
        <v>6.6707188904980006</v>
      </c>
    </row>
    <row r="192" spans="1:29" ht="12.75" customHeight="1">
      <c r="A192" s="206"/>
      <c r="B192" s="209"/>
      <c r="C192" s="203"/>
      <c r="D192" s="83" t="s">
        <v>4</v>
      </c>
      <c r="E192" s="84">
        <v>5.0397158882936886</v>
      </c>
      <c r="F192" s="84">
        <v>5.6551237052055408</v>
      </c>
      <c r="G192" s="84">
        <v>46.417742396284517</v>
      </c>
      <c r="H192" s="84">
        <v>214.10290297808103</v>
      </c>
      <c r="I192" s="84">
        <v>225.60307363878087</v>
      </c>
      <c r="J192" s="84">
        <v>38.085632946846175</v>
      </c>
      <c r="K192" s="84">
        <v>38.697396430451597</v>
      </c>
      <c r="L192" s="84">
        <v>22.177219185078233</v>
      </c>
      <c r="M192" s="84">
        <v>30.10225888416468</v>
      </c>
      <c r="N192" s="84">
        <v>30.808096088129403</v>
      </c>
      <c r="O192" s="84">
        <v>43.080117686143652</v>
      </c>
      <c r="P192" s="84">
        <v>46.640163559245437</v>
      </c>
      <c r="Q192" s="84">
        <v>37.500366625386427</v>
      </c>
      <c r="R192" s="84">
        <v>39.451315206519396</v>
      </c>
      <c r="S192" s="84">
        <v>39.770374428120945</v>
      </c>
      <c r="T192" s="84">
        <v>36.26814746752342</v>
      </c>
      <c r="U192" s="84">
        <v>38.66120452558998</v>
      </c>
      <c r="V192" s="84">
        <v>39.366698401165507</v>
      </c>
      <c r="W192" s="84">
        <v>39.848839274670702</v>
      </c>
      <c r="X192" s="84">
        <v>38.875821048660654</v>
      </c>
      <c r="Y192" s="84">
        <v>42.007349302150637</v>
      </c>
      <c r="Z192" s="84">
        <v>37.787992966630732</v>
      </c>
      <c r="AA192" s="84">
        <v>18.950370793938482</v>
      </c>
      <c r="AB192" s="84">
        <v>64.472210109890796</v>
      </c>
      <c r="AC192" s="85">
        <v>1219.3701335369524</v>
      </c>
    </row>
    <row r="193" spans="1:29" ht="12.75" customHeight="1">
      <c r="A193" s="206"/>
      <c r="B193" s="210"/>
      <c r="C193" s="203" t="s">
        <v>64</v>
      </c>
      <c r="D193" s="203"/>
      <c r="E193" s="84">
        <v>787.27614071895368</v>
      </c>
      <c r="F193" s="84">
        <v>394.98957702128058</v>
      </c>
      <c r="G193" s="84">
        <v>1252.7683086642182</v>
      </c>
      <c r="H193" s="84">
        <v>2441.3460441155171</v>
      </c>
      <c r="I193" s="84">
        <v>2299.6809616444207</v>
      </c>
      <c r="J193" s="84">
        <v>239.61093878708709</v>
      </c>
      <c r="K193" s="84">
        <v>250.74178218904947</v>
      </c>
      <c r="L193" s="84">
        <v>241.36197870387514</v>
      </c>
      <c r="M193" s="84">
        <v>271.46825626646466</v>
      </c>
      <c r="N193" s="84">
        <v>264.9086837454401</v>
      </c>
      <c r="O193" s="84">
        <v>324.21464936777858</v>
      </c>
      <c r="P193" s="84">
        <v>308.04018803162506</v>
      </c>
      <c r="Q193" s="84">
        <v>238.42442438597575</v>
      </c>
      <c r="R193" s="84">
        <v>238.51778433695836</v>
      </c>
      <c r="S193" s="84">
        <v>230.38100099169313</v>
      </c>
      <c r="T193" s="84">
        <v>231.74666346879965</v>
      </c>
      <c r="U193" s="84">
        <v>233.02243299774588</v>
      </c>
      <c r="V193" s="84">
        <v>243.25829840783439</v>
      </c>
      <c r="W193" s="84">
        <v>235.16748787644116</v>
      </c>
      <c r="X193" s="84">
        <v>241.41367853065083</v>
      </c>
      <c r="Y193" s="84">
        <v>238.261655074667</v>
      </c>
      <c r="Z193" s="84">
        <v>198.74533550566443</v>
      </c>
      <c r="AA193" s="84">
        <v>112.28614305482446</v>
      </c>
      <c r="AB193" s="84">
        <v>249.64795676893957</v>
      </c>
      <c r="AC193" s="85">
        <v>11767.280370655904</v>
      </c>
    </row>
    <row r="194" spans="1:29" ht="12.75" customHeight="1">
      <c r="A194" s="206"/>
      <c r="B194" s="208" t="s">
        <v>182</v>
      </c>
      <c r="C194" s="203" t="s">
        <v>65</v>
      </c>
      <c r="D194" s="86" t="s">
        <v>66</v>
      </c>
      <c r="E194" s="87">
        <v>462.78492980601732</v>
      </c>
      <c r="F194" s="87">
        <v>289.83493856457744</v>
      </c>
      <c r="G194" s="87">
        <v>691.07701601536451</v>
      </c>
      <c r="H194" s="87">
        <v>1076.6959309993115</v>
      </c>
      <c r="I194" s="87">
        <v>945.28300893720348</v>
      </c>
      <c r="J194" s="87">
        <v>79.31259457287868</v>
      </c>
      <c r="K194" s="87">
        <v>86.908171701009991</v>
      </c>
      <c r="L194" s="87">
        <v>95.080018724711309</v>
      </c>
      <c r="M194" s="87">
        <v>109.38931341284588</v>
      </c>
      <c r="N194" s="87">
        <v>104.04477283094243</v>
      </c>
      <c r="O194" s="87">
        <v>129.61873441610754</v>
      </c>
      <c r="P194" s="87">
        <v>125.47049940223917</v>
      </c>
      <c r="Q194" s="87">
        <v>101.32418337050365</v>
      </c>
      <c r="R194" s="87">
        <v>111.20515149840452</v>
      </c>
      <c r="S194" s="87">
        <v>105.92326649379784</v>
      </c>
      <c r="T194" s="87">
        <v>102.89893014238437</v>
      </c>
      <c r="U194" s="87">
        <v>91.077922533508342</v>
      </c>
      <c r="V194" s="87">
        <v>98.576809228695424</v>
      </c>
      <c r="W194" s="87">
        <v>96.343735580410851</v>
      </c>
      <c r="X194" s="87">
        <v>72.329354992404262</v>
      </c>
      <c r="Y194" s="87">
        <v>87.151128591033341</v>
      </c>
      <c r="Z194" s="87">
        <v>69.351342830538243</v>
      </c>
      <c r="AA194" s="87">
        <v>52.101118959407536</v>
      </c>
      <c r="AB194" s="87">
        <v>48.25166822094598</v>
      </c>
      <c r="AC194" s="88">
        <v>5232.0345418252427</v>
      </c>
    </row>
    <row r="195" spans="1:29" ht="12.75" customHeight="1">
      <c r="A195" s="206"/>
      <c r="B195" s="209"/>
      <c r="C195" s="203"/>
      <c r="D195" s="77" t="s">
        <v>67</v>
      </c>
      <c r="E195" s="78">
        <v>0.24327744745051449</v>
      </c>
      <c r="F195" s="78">
        <v>0.4400910854598965</v>
      </c>
      <c r="G195" s="78">
        <v>0.88356333510985208</v>
      </c>
      <c r="H195" s="78">
        <v>2.9560165142545536</v>
      </c>
      <c r="I195" s="78">
        <v>5.5071980524498478</v>
      </c>
      <c r="J195" s="78">
        <v>1.2933578471293425</v>
      </c>
      <c r="K195" s="78">
        <v>0.84565283476446296</v>
      </c>
      <c r="L195" s="78">
        <v>1.0036180269621153</v>
      </c>
      <c r="M195" s="78">
        <v>0.87297674175397078</v>
      </c>
      <c r="N195" s="78">
        <v>0.71952018154192332</v>
      </c>
      <c r="O195" s="78">
        <v>2.1292096076579803</v>
      </c>
      <c r="P195" s="78">
        <v>2.0217674136336816</v>
      </c>
      <c r="Q195" s="78">
        <v>1.805434044548373</v>
      </c>
      <c r="R195" s="78">
        <v>1.3845419725462231</v>
      </c>
      <c r="S195" s="78">
        <v>1.0693285331111626</v>
      </c>
      <c r="T195" s="78">
        <v>2.0480702747490693</v>
      </c>
      <c r="U195" s="78">
        <v>1.5639957148350947</v>
      </c>
      <c r="V195" s="78">
        <v>0.90912891302423904</v>
      </c>
      <c r="W195" s="78">
        <v>2.0691730186483555</v>
      </c>
      <c r="X195" s="78">
        <v>2.4342213983327983</v>
      </c>
      <c r="Y195" s="78">
        <v>3.4379911585372196</v>
      </c>
      <c r="Z195" s="78">
        <v>3.1447839682726548</v>
      </c>
      <c r="AA195" s="78">
        <v>1.3029416093739146</v>
      </c>
      <c r="AB195" s="78">
        <v>3.2777282541616608</v>
      </c>
      <c r="AC195" s="79">
        <v>43.363587948308897</v>
      </c>
    </row>
    <row r="196" spans="1:29" ht="12.75" customHeight="1">
      <c r="A196" s="206"/>
      <c r="B196" s="209"/>
      <c r="C196" s="203"/>
      <c r="D196" s="80" t="s">
        <v>68</v>
      </c>
      <c r="E196" s="81">
        <v>1.243852079754</v>
      </c>
      <c r="F196" s="81">
        <v>0</v>
      </c>
      <c r="G196" s="81">
        <v>0.77261887554899999</v>
      </c>
      <c r="H196" s="81">
        <v>0.390137505562</v>
      </c>
      <c r="I196" s="81">
        <v>3.283493587807</v>
      </c>
      <c r="J196" s="81">
        <v>0.1894280293556421</v>
      </c>
      <c r="K196" s="81">
        <v>0.20267926852679571</v>
      </c>
      <c r="L196" s="81">
        <v>0.22416208090638942</v>
      </c>
      <c r="M196" s="81">
        <v>0.25639085737899614</v>
      </c>
      <c r="N196" s="81">
        <v>0.24342000784017645</v>
      </c>
      <c r="O196" s="81">
        <v>4.498533390158705E-2</v>
      </c>
      <c r="P196" s="81">
        <v>4.3453431819972015E-2</v>
      </c>
      <c r="Q196" s="81">
        <v>3.5231629921140428E-2</v>
      </c>
      <c r="R196" s="81">
        <v>3.8245894576824785E-2</v>
      </c>
      <c r="S196" s="81">
        <v>3.62430830574757E-2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0.48344209677600003</v>
      </c>
      <c r="AA196" s="81">
        <v>0</v>
      </c>
      <c r="AB196" s="81">
        <v>7.4996905385999998E-2</v>
      </c>
      <c r="AC196" s="82">
        <v>7.5627806681189975</v>
      </c>
    </row>
    <row r="197" spans="1:29" ht="12.75" customHeight="1">
      <c r="A197" s="206"/>
      <c r="B197" s="209"/>
      <c r="C197" s="203"/>
      <c r="D197" s="83" t="s">
        <v>4</v>
      </c>
      <c r="E197" s="84">
        <v>464.27205933322188</v>
      </c>
      <c r="F197" s="84">
        <v>290.27502965003731</v>
      </c>
      <c r="G197" s="84">
        <v>692.73319822602332</v>
      </c>
      <c r="H197" s="84">
        <v>1080.0420850191281</v>
      </c>
      <c r="I197" s="84">
        <v>954.07370057746039</v>
      </c>
      <c r="J197" s="84">
        <v>80.795380449363662</v>
      </c>
      <c r="K197" s="84">
        <v>87.956503804301249</v>
      </c>
      <c r="L197" s="84">
        <v>96.30779883257982</v>
      </c>
      <c r="M197" s="84">
        <v>110.51868101197884</v>
      </c>
      <c r="N197" s="84">
        <v>105.00771302032454</v>
      </c>
      <c r="O197" s="84">
        <v>131.79292935766711</v>
      </c>
      <c r="P197" s="84">
        <v>127.53572024769282</v>
      </c>
      <c r="Q197" s="84">
        <v>103.16484904497315</v>
      </c>
      <c r="R197" s="84">
        <v>112.62793936552757</v>
      </c>
      <c r="S197" s="84">
        <v>107.02883810996649</v>
      </c>
      <c r="T197" s="84">
        <v>104.94700041713344</v>
      </c>
      <c r="U197" s="84">
        <v>92.64191824834343</v>
      </c>
      <c r="V197" s="84">
        <v>99.485938141719672</v>
      </c>
      <c r="W197" s="84">
        <v>98.412908599059207</v>
      </c>
      <c r="X197" s="84">
        <v>74.763576390737057</v>
      </c>
      <c r="Y197" s="84">
        <v>90.589119749570557</v>
      </c>
      <c r="Z197" s="84">
        <v>72.979568895586894</v>
      </c>
      <c r="AA197" s="84">
        <v>53.404060568781453</v>
      </c>
      <c r="AB197" s="84">
        <v>51.604393380493633</v>
      </c>
      <c r="AC197" s="85">
        <v>5282.9609104416722</v>
      </c>
    </row>
    <row r="198" spans="1:29" ht="12.75" customHeight="1">
      <c r="A198" s="206"/>
      <c r="B198" s="209"/>
      <c r="C198" s="203" t="s">
        <v>69</v>
      </c>
      <c r="D198" s="86" t="s">
        <v>66</v>
      </c>
      <c r="E198" s="87">
        <v>4.5379679289241217</v>
      </c>
      <c r="F198" s="87">
        <v>5.4917424722959192</v>
      </c>
      <c r="G198" s="87">
        <v>27.675625404656493</v>
      </c>
      <c r="H198" s="87">
        <v>57.375153409282582</v>
      </c>
      <c r="I198" s="87">
        <v>52.152541189308849</v>
      </c>
      <c r="J198" s="87">
        <v>3.498682048880065</v>
      </c>
      <c r="K198" s="87">
        <v>3.730741255037394</v>
      </c>
      <c r="L198" s="87">
        <v>4.2650990607508579</v>
      </c>
      <c r="M198" s="87">
        <v>4.4638198812599095</v>
      </c>
      <c r="N198" s="87">
        <v>4.4283671160079718</v>
      </c>
      <c r="O198" s="87">
        <v>6.7355889550144337</v>
      </c>
      <c r="P198" s="87">
        <v>6.2402643445516661</v>
      </c>
      <c r="Q198" s="87">
        <v>5.3601775425900389</v>
      </c>
      <c r="R198" s="87">
        <v>5.4320886732414442</v>
      </c>
      <c r="S198" s="87">
        <v>5.2955404639900356</v>
      </c>
      <c r="T198" s="87">
        <v>7.0151068935212271</v>
      </c>
      <c r="U198" s="87">
        <v>6.2076723313088431</v>
      </c>
      <c r="V198" s="87">
        <v>5.0509021985737421</v>
      </c>
      <c r="W198" s="87">
        <v>5.6215437054044308</v>
      </c>
      <c r="X198" s="87">
        <v>1.3603130474972844</v>
      </c>
      <c r="Y198" s="87">
        <v>4.4200879251591685</v>
      </c>
      <c r="Z198" s="87">
        <v>1.9796133356670158</v>
      </c>
      <c r="AA198" s="87">
        <v>3.8407782553740413</v>
      </c>
      <c r="AB198" s="87">
        <v>5.3714150591559999</v>
      </c>
      <c r="AC198" s="88">
        <v>237.5508324974536</v>
      </c>
    </row>
    <row r="199" spans="1:29" ht="12.75" customHeight="1">
      <c r="A199" s="206"/>
      <c r="B199" s="209"/>
      <c r="C199" s="203"/>
      <c r="D199" s="77" t="s">
        <v>67</v>
      </c>
      <c r="E199" s="78">
        <v>0.41785385343093329</v>
      </c>
      <c r="F199" s="78">
        <v>2.5783610818182767</v>
      </c>
      <c r="G199" s="78">
        <v>11.235493869520431</v>
      </c>
      <c r="H199" s="78">
        <v>56.852263314411232</v>
      </c>
      <c r="I199" s="78">
        <v>115.43135926012036</v>
      </c>
      <c r="J199" s="78">
        <v>13.117722625619974</v>
      </c>
      <c r="K199" s="78">
        <v>8.6403927601094779</v>
      </c>
      <c r="L199" s="78">
        <v>9.2880169878054666</v>
      </c>
      <c r="M199" s="78">
        <v>10.831146848814702</v>
      </c>
      <c r="N199" s="78">
        <v>14.638829225036881</v>
      </c>
      <c r="O199" s="78">
        <v>28.014080763487744</v>
      </c>
      <c r="P199" s="78">
        <v>29.085921029912193</v>
      </c>
      <c r="Q199" s="78">
        <v>24.195281178533897</v>
      </c>
      <c r="R199" s="78">
        <v>19.249496823956726</v>
      </c>
      <c r="S199" s="78">
        <v>22.541254447345974</v>
      </c>
      <c r="T199" s="78">
        <v>18.938658818233154</v>
      </c>
      <c r="U199" s="78">
        <v>20.941921610852738</v>
      </c>
      <c r="V199" s="78">
        <v>16.39343703511863</v>
      </c>
      <c r="W199" s="78">
        <v>20.001156340947112</v>
      </c>
      <c r="X199" s="78">
        <v>20.023731986185823</v>
      </c>
      <c r="Y199" s="78">
        <v>20.319970364720895</v>
      </c>
      <c r="Z199" s="78">
        <v>17.190955543226597</v>
      </c>
      <c r="AA199" s="78">
        <v>7.365100216485815</v>
      </c>
      <c r="AB199" s="78">
        <v>23.602247109037421</v>
      </c>
      <c r="AC199" s="79">
        <v>530.89465309473258</v>
      </c>
    </row>
    <row r="200" spans="1:29" ht="12.75" customHeight="1">
      <c r="A200" s="206"/>
      <c r="B200" s="209"/>
      <c r="C200" s="203"/>
      <c r="D200" s="80" t="s">
        <v>68</v>
      </c>
      <c r="E200" s="81">
        <v>7.3713424599999994E-2</v>
      </c>
      <c r="F200" s="81">
        <v>0</v>
      </c>
      <c r="G200" s="81">
        <v>0.83984857279200009</v>
      </c>
      <c r="H200" s="81">
        <v>2.2043805246189998</v>
      </c>
      <c r="I200" s="81">
        <v>0.90123661713699998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0.13054015837568111</v>
      </c>
      <c r="P200" s="81">
        <v>0.12651667377343395</v>
      </c>
      <c r="Q200" s="81">
        <v>0.12096161581436427</v>
      </c>
      <c r="R200" s="81">
        <v>0.10542889119871476</v>
      </c>
      <c r="S200" s="81">
        <v>0.11056086018780588</v>
      </c>
      <c r="T200" s="81">
        <v>0.25207098293858304</v>
      </c>
      <c r="U200" s="81">
        <v>0.26921754341240411</v>
      </c>
      <c r="V200" s="81">
        <v>0.1819148749530129</v>
      </c>
      <c r="W200" s="81">
        <v>0.25080622400000002</v>
      </c>
      <c r="X200" s="81">
        <v>0</v>
      </c>
      <c r="Y200" s="81">
        <v>5.6458078199999998E-2</v>
      </c>
      <c r="Z200" s="81">
        <v>0</v>
      </c>
      <c r="AA200" s="81">
        <v>0</v>
      </c>
      <c r="AB200" s="81">
        <v>0.28597724628400001</v>
      </c>
      <c r="AC200" s="82">
        <v>5.9096322882859988</v>
      </c>
    </row>
    <row r="201" spans="1:29" ht="12.75" customHeight="1">
      <c r="A201" s="206"/>
      <c r="B201" s="209"/>
      <c r="C201" s="203"/>
      <c r="D201" s="83" t="s">
        <v>4</v>
      </c>
      <c r="E201" s="84">
        <v>5.0295352069550558</v>
      </c>
      <c r="F201" s="84">
        <v>8.0701035541141959</v>
      </c>
      <c r="G201" s="84">
        <v>39.750967846968926</v>
      </c>
      <c r="H201" s="84">
        <v>116.4317972483128</v>
      </c>
      <c r="I201" s="84">
        <v>168.48513706656621</v>
      </c>
      <c r="J201" s="84">
        <v>16.616404674500039</v>
      </c>
      <c r="K201" s="84">
        <v>12.371134015146874</v>
      </c>
      <c r="L201" s="84">
        <v>13.553116048556324</v>
      </c>
      <c r="M201" s="84">
        <v>15.294966730074611</v>
      </c>
      <c r="N201" s="84">
        <v>19.067196341044852</v>
      </c>
      <c r="O201" s="84">
        <v>34.880209876877856</v>
      </c>
      <c r="P201" s="84">
        <v>35.452702048237292</v>
      </c>
      <c r="Q201" s="84">
        <v>29.6764203369383</v>
      </c>
      <c r="R201" s="84">
        <v>24.787014388396884</v>
      </c>
      <c r="S201" s="84">
        <v>27.947355771523814</v>
      </c>
      <c r="T201" s="84">
        <v>26.205836694692966</v>
      </c>
      <c r="U201" s="84">
        <v>27.418811485573983</v>
      </c>
      <c r="V201" s="84">
        <v>21.626254108645387</v>
      </c>
      <c r="W201" s="84">
        <v>25.873506270351545</v>
      </c>
      <c r="X201" s="84">
        <v>21.384045033683105</v>
      </c>
      <c r="Y201" s="84">
        <v>24.796516368080063</v>
      </c>
      <c r="Z201" s="84">
        <v>19.170568878893611</v>
      </c>
      <c r="AA201" s="84">
        <v>11.205878471859856</v>
      </c>
      <c r="AB201" s="84">
        <v>29.259639414477423</v>
      </c>
      <c r="AC201" s="85">
        <v>774.35511788047199</v>
      </c>
    </row>
    <row r="202" spans="1:29" ht="12.75" customHeight="1">
      <c r="A202" s="206"/>
      <c r="B202" s="210"/>
      <c r="C202" s="203" t="s">
        <v>64</v>
      </c>
      <c r="D202" s="203"/>
      <c r="E202" s="84">
        <v>469.30159454017689</v>
      </c>
      <c r="F202" s="84">
        <v>298.34513320415152</v>
      </c>
      <c r="G202" s="84">
        <v>732.48416607299237</v>
      </c>
      <c r="H202" s="84">
        <v>1196.4738822674408</v>
      </c>
      <c r="I202" s="84">
        <v>1122.5588376440267</v>
      </c>
      <c r="J202" s="84">
        <v>97.411785123863694</v>
      </c>
      <c r="K202" s="84">
        <v>100.32763781944813</v>
      </c>
      <c r="L202" s="84">
        <v>109.86091488113615</v>
      </c>
      <c r="M202" s="84">
        <v>125.81364774205345</v>
      </c>
      <c r="N202" s="84">
        <v>124.07490936136939</v>
      </c>
      <c r="O202" s="84">
        <v>166.67313923454498</v>
      </c>
      <c r="P202" s="84">
        <v>162.98842229593012</v>
      </c>
      <c r="Q202" s="84">
        <v>132.84126938191145</v>
      </c>
      <c r="R202" s="84">
        <v>137.41495375392446</v>
      </c>
      <c r="S202" s="84">
        <v>134.9761938814903</v>
      </c>
      <c r="T202" s="84">
        <v>131.15283711182641</v>
      </c>
      <c r="U202" s="84">
        <v>120.06072973391743</v>
      </c>
      <c r="V202" s="84">
        <v>121.11219225036507</v>
      </c>
      <c r="W202" s="84">
        <v>124.28641486941075</v>
      </c>
      <c r="X202" s="84">
        <v>96.147621424420166</v>
      </c>
      <c r="Y202" s="84">
        <v>115.38563611765062</v>
      </c>
      <c r="Z202" s="84">
        <v>92.150137774480513</v>
      </c>
      <c r="AA202" s="84">
        <v>64.609939040641308</v>
      </c>
      <c r="AB202" s="84">
        <v>80.864032794971067</v>
      </c>
      <c r="AC202" s="85">
        <v>6057.3160283221432</v>
      </c>
    </row>
    <row r="203" spans="1:29" ht="12.75" customHeight="1">
      <c r="A203" s="206"/>
      <c r="B203" s="208" t="s">
        <v>183</v>
      </c>
      <c r="C203" s="203" t="s">
        <v>65</v>
      </c>
      <c r="D203" s="86" t="s">
        <v>66</v>
      </c>
      <c r="E203" s="87">
        <v>506.82162332719815</v>
      </c>
      <c r="F203" s="87">
        <v>253.44288271518332</v>
      </c>
      <c r="G203" s="87">
        <v>565.59640347876109</v>
      </c>
      <c r="H203" s="87">
        <v>1017.4615886035314</v>
      </c>
      <c r="I203" s="87">
        <v>927.77761279726144</v>
      </c>
      <c r="J203" s="87">
        <v>76.788525195725654</v>
      </c>
      <c r="K203" s="87">
        <v>81.825758350927345</v>
      </c>
      <c r="L203" s="87">
        <v>90.122630947701396</v>
      </c>
      <c r="M203" s="87">
        <v>99.048056854362244</v>
      </c>
      <c r="N203" s="87">
        <v>91.548975652224129</v>
      </c>
      <c r="O203" s="87">
        <v>127.1935668054047</v>
      </c>
      <c r="P203" s="87">
        <v>114.73230734733649</v>
      </c>
      <c r="Q203" s="87">
        <v>98.689012771087405</v>
      </c>
      <c r="R203" s="87">
        <v>102.51863580036306</v>
      </c>
      <c r="S203" s="87">
        <v>99.923712379420891</v>
      </c>
      <c r="T203" s="87">
        <v>95.95403456296701</v>
      </c>
      <c r="U203" s="87">
        <v>87.777668094874784</v>
      </c>
      <c r="V203" s="87">
        <v>93.531748816032731</v>
      </c>
      <c r="W203" s="87">
        <v>89.43288689020568</v>
      </c>
      <c r="X203" s="87">
        <v>86.093975764699636</v>
      </c>
      <c r="Y203" s="87">
        <v>82.527407663619414</v>
      </c>
      <c r="Z203" s="87">
        <v>72.389759513370365</v>
      </c>
      <c r="AA203" s="87">
        <v>49.018889760640064</v>
      </c>
      <c r="AB203" s="87">
        <v>43.822759908742</v>
      </c>
      <c r="AC203" s="88">
        <v>4954.0404240016396</v>
      </c>
    </row>
    <row r="204" spans="1:29" ht="12.75" customHeight="1">
      <c r="A204" s="206"/>
      <c r="B204" s="209"/>
      <c r="C204" s="203"/>
      <c r="D204" s="77" t="s">
        <v>67</v>
      </c>
      <c r="E204" s="78">
        <v>0.62491307784684069</v>
      </c>
      <c r="F204" s="78">
        <v>1.1302821414784219</v>
      </c>
      <c r="G204" s="78">
        <v>3.8445829211193092</v>
      </c>
      <c r="H204" s="78">
        <v>10.351994434983009</v>
      </c>
      <c r="I204" s="78">
        <v>20.348717069135855</v>
      </c>
      <c r="J204" s="78">
        <v>3.0803833753581795</v>
      </c>
      <c r="K204" s="78">
        <v>3.3480419565918296</v>
      </c>
      <c r="L204" s="78">
        <v>3.2108829421370055</v>
      </c>
      <c r="M204" s="78">
        <v>3.5567517000943973</v>
      </c>
      <c r="N204" s="78">
        <v>2.5935057519123568</v>
      </c>
      <c r="O204" s="78">
        <v>5.1615464785411778</v>
      </c>
      <c r="P204" s="78">
        <v>5.1518859884092345</v>
      </c>
      <c r="Q204" s="78">
        <v>4.7315018355961129</v>
      </c>
      <c r="R204" s="78">
        <v>3.4585573913842609</v>
      </c>
      <c r="S204" s="78">
        <v>3.1423527975443202</v>
      </c>
      <c r="T204" s="78">
        <v>5.8077953557068378</v>
      </c>
      <c r="U204" s="78">
        <v>4.530556764315568</v>
      </c>
      <c r="V204" s="78">
        <v>4.6241534568155043</v>
      </c>
      <c r="W204" s="78">
        <v>3.9040794612733678</v>
      </c>
      <c r="X204" s="78">
        <v>4.1452139734879871</v>
      </c>
      <c r="Y204" s="78">
        <v>3.824837490678358</v>
      </c>
      <c r="Z204" s="78">
        <v>3.8888916147207886</v>
      </c>
      <c r="AA204" s="78">
        <v>1.552542714479096</v>
      </c>
      <c r="AB204" s="78">
        <v>12.991022345253445</v>
      </c>
      <c r="AC204" s="79">
        <v>119.00499303886328</v>
      </c>
    </row>
    <row r="205" spans="1:29" ht="12.75" customHeight="1">
      <c r="A205" s="206"/>
      <c r="B205" s="209"/>
      <c r="C205" s="203"/>
      <c r="D205" s="80" t="s">
        <v>68</v>
      </c>
      <c r="E205" s="81">
        <v>1.5992962834100002</v>
      </c>
      <c r="F205" s="81">
        <v>7.0484718315E-2</v>
      </c>
      <c r="G205" s="81">
        <v>0.79902117775100001</v>
      </c>
      <c r="H205" s="81">
        <v>3.0474692418520002</v>
      </c>
      <c r="I205" s="81">
        <v>2.5981030487069998</v>
      </c>
      <c r="J205" s="81">
        <v>0.13249505920470231</v>
      </c>
      <c r="K205" s="81">
        <v>0.14158795601648538</v>
      </c>
      <c r="L205" s="81">
        <v>0.15416360351975686</v>
      </c>
      <c r="M205" s="81">
        <v>0.17149482469110003</v>
      </c>
      <c r="N205" s="81">
        <v>0.15402946526695535</v>
      </c>
      <c r="O205" s="81">
        <v>0.39128292952648169</v>
      </c>
      <c r="P205" s="81">
        <v>0.35336739226884417</v>
      </c>
      <c r="Q205" s="81">
        <v>0.30888991559010215</v>
      </c>
      <c r="R205" s="81">
        <v>0.31254378373873015</v>
      </c>
      <c r="S205" s="81">
        <v>0.30540361442084185</v>
      </c>
      <c r="T205" s="81">
        <v>0.1169351731480119</v>
      </c>
      <c r="U205" s="81">
        <v>0.10583135954481508</v>
      </c>
      <c r="V205" s="81">
        <v>0.11308293286717298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0.11679431252</v>
      </c>
      <c r="AC205" s="82">
        <v>10.992276792359004</v>
      </c>
    </row>
    <row r="206" spans="1:29" ht="12.75" customHeight="1">
      <c r="A206" s="206"/>
      <c r="B206" s="209"/>
      <c r="C206" s="203"/>
      <c r="D206" s="83" t="s">
        <v>4</v>
      </c>
      <c r="E206" s="84">
        <v>509.04583268845499</v>
      </c>
      <c r="F206" s="84">
        <v>254.64364957497671</v>
      </c>
      <c r="G206" s="84">
        <v>570.24000757763145</v>
      </c>
      <c r="H206" s="84">
        <v>1030.8610522803665</v>
      </c>
      <c r="I206" s="84">
        <v>950.72443291510422</v>
      </c>
      <c r="J206" s="84">
        <v>80.001403630288536</v>
      </c>
      <c r="K206" s="84">
        <v>85.315388263535667</v>
      </c>
      <c r="L206" s="84">
        <v>93.487677493358149</v>
      </c>
      <c r="M206" s="84">
        <v>102.77630337914775</v>
      </c>
      <c r="N206" s="84">
        <v>94.296510869403434</v>
      </c>
      <c r="O206" s="84">
        <v>132.74639621347237</v>
      </c>
      <c r="P206" s="84">
        <v>120.23756072801456</v>
      </c>
      <c r="Q206" s="84">
        <v>103.72940452227363</v>
      </c>
      <c r="R206" s="84">
        <v>106.28973697548604</v>
      </c>
      <c r="S206" s="84">
        <v>103.37146879138604</v>
      </c>
      <c r="T206" s="84">
        <v>101.87876509182185</v>
      </c>
      <c r="U206" s="84">
        <v>92.414056218735169</v>
      </c>
      <c r="V206" s="84">
        <v>98.26898520571541</v>
      </c>
      <c r="W206" s="84">
        <v>93.336966351479049</v>
      </c>
      <c r="X206" s="84">
        <v>90.239189738187619</v>
      </c>
      <c r="Y206" s="84">
        <v>86.352245154297776</v>
      </c>
      <c r="Z206" s="84">
        <v>76.278651128091155</v>
      </c>
      <c r="AA206" s="84">
        <v>50.57143247511916</v>
      </c>
      <c r="AB206" s="84">
        <v>56.930576566515441</v>
      </c>
      <c r="AC206" s="85">
        <v>5084.0376938328618</v>
      </c>
    </row>
    <row r="207" spans="1:29" ht="12.75" customHeight="1">
      <c r="A207" s="206"/>
      <c r="B207" s="209"/>
      <c r="C207" s="203" t="s">
        <v>69</v>
      </c>
      <c r="D207" s="86" t="s">
        <v>66</v>
      </c>
      <c r="E207" s="87">
        <v>4.2542454887568075</v>
      </c>
      <c r="F207" s="87">
        <v>1.9236182278211549</v>
      </c>
      <c r="G207" s="87">
        <v>17.292170454277876</v>
      </c>
      <c r="H207" s="87">
        <v>31.649823806878835</v>
      </c>
      <c r="I207" s="87">
        <v>42.023447252810378</v>
      </c>
      <c r="J207" s="87">
        <v>3.4368556319803707</v>
      </c>
      <c r="K207" s="87">
        <v>3.7019946605952376</v>
      </c>
      <c r="L207" s="87">
        <v>4.2269239620838999</v>
      </c>
      <c r="M207" s="87">
        <v>4.4885126890222233</v>
      </c>
      <c r="N207" s="87">
        <v>4.6414476358955099</v>
      </c>
      <c r="O207" s="87">
        <v>7.9490539223815881</v>
      </c>
      <c r="P207" s="87">
        <v>7.601859003040385</v>
      </c>
      <c r="Q207" s="87">
        <v>6.1735812905892331</v>
      </c>
      <c r="R207" s="87">
        <v>6.0451716348174953</v>
      </c>
      <c r="S207" s="87">
        <v>5.5972663752294949</v>
      </c>
      <c r="T207" s="87">
        <v>5.2044383805892158</v>
      </c>
      <c r="U207" s="87">
        <v>4.5791598355458571</v>
      </c>
      <c r="V207" s="87">
        <v>4.9331512018256998</v>
      </c>
      <c r="W207" s="87">
        <v>8.7669695138513291</v>
      </c>
      <c r="X207" s="87">
        <v>3.9772369346969985</v>
      </c>
      <c r="Y207" s="87">
        <v>3.9950816777448228</v>
      </c>
      <c r="Z207" s="87">
        <v>6.7945409281328804</v>
      </c>
      <c r="AA207" s="87">
        <v>4.5275126182419809</v>
      </c>
      <c r="AB207" s="87">
        <v>3.0990324676170005</v>
      </c>
      <c r="AC207" s="88">
        <v>196.88309559442621</v>
      </c>
    </row>
    <row r="208" spans="1:29" ht="12.75" customHeight="1">
      <c r="A208" s="206"/>
      <c r="B208" s="209"/>
      <c r="C208" s="203"/>
      <c r="D208" s="77" t="s">
        <v>67</v>
      </c>
      <c r="E208" s="78">
        <v>0.42402756500561234</v>
      </c>
      <c r="F208" s="78">
        <v>1.6335731500824269</v>
      </c>
      <c r="G208" s="78">
        <v>21.679339854311515</v>
      </c>
      <c r="H208" s="78">
        <v>94.378981903125364</v>
      </c>
      <c r="I208" s="78">
        <v>147.92789607942757</v>
      </c>
      <c r="J208" s="78">
        <v>32.96751904590478</v>
      </c>
      <c r="K208" s="78">
        <v>23.81872379741159</v>
      </c>
      <c r="L208" s="78">
        <v>19.755006473321931</v>
      </c>
      <c r="M208" s="78">
        <v>25.188174784062465</v>
      </c>
      <c r="N208" s="78">
        <v>28.806999019772384</v>
      </c>
      <c r="O208" s="78">
        <v>32.181936373315821</v>
      </c>
      <c r="P208" s="78">
        <v>35.600192031969236</v>
      </c>
      <c r="Q208" s="78">
        <v>31.158829365723882</v>
      </c>
      <c r="R208" s="78">
        <v>27.879049166047636</v>
      </c>
      <c r="S208" s="78">
        <v>29.66066357968062</v>
      </c>
      <c r="T208" s="78">
        <v>30.501437520512404</v>
      </c>
      <c r="U208" s="78">
        <v>29.910140444396042</v>
      </c>
      <c r="V208" s="78">
        <v>32.455038818466939</v>
      </c>
      <c r="W208" s="78">
        <v>29.934603878098493</v>
      </c>
      <c r="X208" s="78">
        <v>22.561732887519991</v>
      </c>
      <c r="Y208" s="78">
        <v>20.053431508043584</v>
      </c>
      <c r="Z208" s="78">
        <v>20.856646357929062</v>
      </c>
      <c r="AA208" s="78">
        <v>15.365110068145144</v>
      </c>
      <c r="AB208" s="78">
        <v>32.227725870877777</v>
      </c>
      <c r="AC208" s="79">
        <v>786.92677954315229</v>
      </c>
    </row>
    <row r="209" spans="1:29" ht="12.75" customHeight="1">
      <c r="A209" s="206"/>
      <c r="B209" s="209"/>
      <c r="C209" s="203"/>
      <c r="D209" s="80" t="s">
        <v>68</v>
      </c>
      <c r="E209" s="81">
        <v>0</v>
      </c>
      <c r="F209" s="81">
        <v>0</v>
      </c>
      <c r="G209" s="81">
        <v>0.27709568129399997</v>
      </c>
      <c r="H209" s="81">
        <v>1.3683073276470001</v>
      </c>
      <c r="I209" s="81">
        <v>1.6980342514360001</v>
      </c>
      <c r="J209" s="81">
        <v>5.2388693805708306E-2</v>
      </c>
      <c r="K209" s="81">
        <v>3.8226778930542354E-2</v>
      </c>
      <c r="L209" s="81">
        <v>3.5883124145634285E-2</v>
      </c>
      <c r="M209" s="81">
        <v>4.3542273834709551E-2</v>
      </c>
      <c r="N209" s="81">
        <v>4.7778206067405515E-2</v>
      </c>
      <c r="O209" s="81">
        <v>7.2845216767416843E-2</v>
      </c>
      <c r="P209" s="81">
        <v>7.5359636777153516E-2</v>
      </c>
      <c r="Q209" s="81">
        <v>6.5641869433170102E-2</v>
      </c>
      <c r="R209" s="81">
        <v>6.2385361834086106E-2</v>
      </c>
      <c r="S209" s="81">
        <v>5.8841669840173416E-2</v>
      </c>
      <c r="T209" s="81">
        <v>0</v>
      </c>
      <c r="U209" s="81">
        <v>0</v>
      </c>
      <c r="V209" s="81">
        <v>0</v>
      </c>
      <c r="W209" s="81">
        <v>0</v>
      </c>
      <c r="X209" s="81">
        <v>0.23901753013599999</v>
      </c>
      <c r="Y209" s="81">
        <v>0</v>
      </c>
      <c r="Z209" s="81">
        <v>0.13100555461499999</v>
      </c>
      <c r="AA209" s="81">
        <v>0</v>
      </c>
      <c r="AB209" s="81">
        <v>0</v>
      </c>
      <c r="AC209" s="82">
        <v>4.2663531765639995</v>
      </c>
    </row>
    <row r="210" spans="1:29" ht="12.75" customHeight="1">
      <c r="A210" s="206"/>
      <c r="B210" s="209"/>
      <c r="C210" s="203"/>
      <c r="D210" s="83" t="s">
        <v>4</v>
      </c>
      <c r="E210" s="84">
        <v>4.6782730537624202</v>
      </c>
      <c r="F210" s="84">
        <v>3.5571913779035822</v>
      </c>
      <c r="G210" s="84">
        <v>39.248605989883394</v>
      </c>
      <c r="H210" s="84">
        <v>127.3971130376512</v>
      </c>
      <c r="I210" s="84">
        <v>191.64937758367395</v>
      </c>
      <c r="J210" s="84">
        <v>36.456763371690855</v>
      </c>
      <c r="K210" s="84">
        <v>27.558945236937369</v>
      </c>
      <c r="L210" s="84">
        <v>24.017813559551463</v>
      </c>
      <c r="M210" s="84">
        <v>29.720229746919397</v>
      </c>
      <c r="N210" s="84">
        <v>33.4962248617353</v>
      </c>
      <c r="O210" s="84">
        <v>40.203835512464828</v>
      </c>
      <c r="P210" s="84">
        <v>43.277410671786775</v>
      </c>
      <c r="Q210" s="84">
        <v>37.398052525746287</v>
      </c>
      <c r="R210" s="84">
        <v>33.986606162699218</v>
      </c>
      <c r="S210" s="84">
        <v>35.316771624750288</v>
      </c>
      <c r="T210" s="84">
        <v>35.705875901101614</v>
      </c>
      <c r="U210" s="84">
        <v>34.489300279941901</v>
      </c>
      <c r="V210" s="84">
        <v>37.388190020292633</v>
      </c>
      <c r="W210" s="84">
        <v>38.701573391949822</v>
      </c>
      <c r="X210" s="84">
        <v>26.777987352352991</v>
      </c>
      <c r="Y210" s="84">
        <v>24.048513185788405</v>
      </c>
      <c r="Z210" s="84">
        <v>27.782192840676942</v>
      </c>
      <c r="AA210" s="84">
        <v>19.892622686387124</v>
      </c>
      <c r="AB210" s="84">
        <v>35.326758338494777</v>
      </c>
      <c r="AC210" s="85">
        <v>988.07622831414233</v>
      </c>
    </row>
    <row r="211" spans="1:29" ht="12.75" customHeight="1">
      <c r="A211" s="206"/>
      <c r="B211" s="210"/>
      <c r="C211" s="203" t="s">
        <v>64</v>
      </c>
      <c r="D211" s="203"/>
      <c r="E211" s="84">
        <v>513.72410574221738</v>
      </c>
      <c r="F211" s="84">
        <v>258.20084095288024</v>
      </c>
      <c r="G211" s="84">
        <v>609.48861356751479</v>
      </c>
      <c r="H211" s="84">
        <v>1158.2581653180177</v>
      </c>
      <c r="I211" s="84">
        <v>1142.3738104987781</v>
      </c>
      <c r="J211" s="84">
        <v>116.4581670019794</v>
      </c>
      <c r="K211" s="84">
        <v>112.87433350047304</v>
      </c>
      <c r="L211" s="84">
        <v>117.50549105290962</v>
      </c>
      <c r="M211" s="84">
        <v>132.49653312606713</v>
      </c>
      <c r="N211" s="84">
        <v>127.79273573113873</v>
      </c>
      <c r="O211" s="84">
        <v>172.95023172593719</v>
      </c>
      <c r="P211" s="84">
        <v>163.51497139980134</v>
      </c>
      <c r="Q211" s="84">
        <v>141.12745704801992</v>
      </c>
      <c r="R211" s="84">
        <v>140.27634313818527</v>
      </c>
      <c r="S211" s="84">
        <v>138.68824041613632</v>
      </c>
      <c r="T211" s="84">
        <v>137.58464099292348</v>
      </c>
      <c r="U211" s="84">
        <v>126.90335649867707</v>
      </c>
      <c r="V211" s="84">
        <v>135.65717522600806</v>
      </c>
      <c r="W211" s="84">
        <v>132.03853974342886</v>
      </c>
      <c r="X211" s="84">
        <v>117.01717709054063</v>
      </c>
      <c r="Y211" s="84">
        <v>110.40075834008618</v>
      </c>
      <c r="Z211" s="84">
        <v>104.0608439687681</v>
      </c>
      <c r="AA211" s="84">
        <v>70.46405516150628</v>
      </c>
      <c r="AB211" s="84">
        <v>92.257334905010225</v>
      </c>
      <c r="AC211" s="85">
        <v>6072.1139221470057</v>
      </c>
    </row>
    <row r="212" spans="1:29" ht="12.75" customHeight="1">
      <c r="A212" s="206"/>
      <c r="B212" s="208" t="s">
        <v>184</v>
      </c>
      <c r="C212" s="203" t="s">
        <v>65</v>
      </c>
      <c r="D212" s="86" t="s">
        <v>66</v>
      </c>
      <c r="E212" s="87">
        <v>365.35418203737754</v>
      </c>
      <c r="F212" s="87">
        <v>183.55302640261201</v>
      </c>
      <c r="G212" s="87">
        <v>388.09481198259715</v>
      </c>
      <c r="H212" s="87">
        <v>678.94661900811468</v>
      </c>
      <c r="I212" s="87">
        <v>616.79447613908349</v>
      </c>
      <c r="J212" s="87">
        <v>51.751657808750146</v>
      </c>
      <c r="K212" s="87">
        <v>59.303616582056321</v>
      </c>
      <c r="L212" s="87">
        <v>63.630069712632462</v>
      </c>
      <c r="M212" s="87">
        <v>71.808354472636609</v>
      </c>
      <c r="N212" s="87">
        <v>68.571754577260251</v>
      </c>
      <c r="O212" s="87">
        <v>80.436737965666879</v>
      </c>
      <c r="P212" s="87">
        <v>83.690463623296424</v>
      </c>
      <c r="Q212" s="87">
        <v>65.899502362241449</v>
      </c>
      <c r="R212" s="87">
        <v>72.232962424374762</v>
      </c>
      <c r="S212" s="87">
        <v>71.229612292084653</v>
      </c>
      <c r="T212" s="87">
        <v>74.852350387113944</v>
      </c>
      <c r="U212" s="87">
        <v>67.437098956518696</v>
      </c>
      <c r="V212" s="87">
        <v>71.634501439601678</v>
      </c>
      <c r="W212" s="87">
        <v>70.642182203920413</v>
      </c>
      <c r="X212" s="87">
        <v>69.132418675356575</v>
      </c>
      <c r="Y212" s="87">
        <v>61.096591493113849</v>
      </c>
      <c r="Z212" s="87">
        <v>58.6837699758944</v>
      </c>
      <c r="AA212" s="87">
        <v>35.572207317806253</v>
      </c>
      <c r="AB212" s="87">
        <v>78.304246592268015</v>
      </c>
      <c r="AC212" s="88">
        <v>3508.6532144323787</v>
      </c>
    </row>
    <row r="213" spans="1:29" ht="12.75" customHeight="1">
      <c r="A213" s="206"/>
      <c r="B213" s="209"/>
      <c r="C213" s="203"/>
      <c r="D213" s="77" t="s">
        <v>67</v>
      </c>
      <c r="E213" s="78">
        <v>0.16609446737984296</v>
      </c>
      <c r="F213" s="78">
        <v>0.20116653708498103</v>
      </c>
      <c r="G213" s="78">
        <v>1.2400813147121597</v>
      </c>
      <c r="H213" s="78">
        <v>2.3014414222055537</v>
      </c>
      <c r="I213" s="78">
        <v>3.7793801920664292</v>
      </c>
      <c r="J213" s="78">
        <v>0.59150885513695517</v>
      </c>
      <c r="K213" s="78">
        <v>0.49341947630316546</v>
      </c>
      <c r="L213" s="78">
        <v>0.55770055407930685</v>
      </c>
      <c r="M213" s="78">
        <v>0.53594051170703538</v>
      </c>
      <c r="N213" s="78">
        <v>0.41360052905807076</v>
      </c>
      <c r="O213" s="78">
        <v>1.3281859228302562</v>
      </c>
      <c r="P213" s="78">
        <v>1.1322413022382807</v>
      </c>
      <c r="Q213" s="78">
        <v>1.0925734941339904</v>
      </c>
      <c r="R213" s="78">
        <v>1.4560019454413087</v>
      </c>
      <c r="S213" s="78">
        <v>0.58396229107163322</v>
      </c>
      <c r="T213" s="78">
        <v>1.6257404957396513</v>
      </c>
      <c r="U213" s="78">
        <v>0.79722042829362616</v>
      </c>
      <c r="V213" s="78">
        <v>0.75072247844674367</v>
      </c>
      <c r="W213" s="78">
        <v>1.9751717857403568</v>
      </c>
      <c r="X213" s="78">
        <v>1.7636953035181109</v>
      </c>
      <c r="Y213" s="78">
        <v>0.92119176554393345</v>
      </c>
      <c r="Z213" s="78">
        <v>1.3580160860588324</v>
      </c>
      <c r="AA213" s="78">
        <v>0.46374503714308113</v>
      </c>
      <c r="AB213" s="78">
        <v>3.1421445321522881</v>
      </c>
      <c r="AC213" s="79">
        <v>28.670946728085585</v>
      </c>
    </row>
    <row r="214" spans="1:29" ht="12.75" customHeight="1">
      <c r="A214" s="206"/>
      <c r="B214" s="209"/>
      <c r="C214" s="203"/>
      <c r="D214" s="80" t="s">
        <v>68</v>
      </c>
      <c r="E214" s="81">
        <v>2.2843956660420002</v>
      </c>
      <c r="F214" s="81">
        <v>0</v>
      </c>
      <c r="G214" s="81">
        <v>0.447845408562</v>
      </c>
      <c r="H214" s="81">
        <v>2.2148995164729999</v>
      </c>
      <c r="I214" s="81">
        <v>1.6141549523560002</v>
      </c>
      <c r="J214" s="81">
        <v>6.1538149197878568E-2</v>
      </c>
      <c r="K214" s="81">
        <v>6.9843760181924244E-2</v>
      </c>
      <c r="L214" s="81">
        <v>7.5686638772388598E-2</v>
      </c>
      <c r="M214" s="81">
        <v>8.606620816472918E-2</v>
      </c>
      <c r="N214" s="81">
        <v>8.1121851547079446E-2</v>
      </c>
      <c r="O214" s="81">
        <v>8.1713309190968308E-2</v>
      </c>
      <c r="P214" s="81">
        <v>8.5100483139765384E-2</v>
      </c>
      <c r="Q214" s="81">
        <v>6.7121891264175976E-2</v>
      </c>
      <c r="R214" s="81">
        <v>7.4278742977549606E-2</v>
      </c>
      <c r="S214" s="81">
        <v>7.20500308835407E-2</v>
      </c>
      <c r="T214" s="81">
        <v>2.2712938150648253E-2</v>
      </c>
      <c r="U214" s="81">
        <v>2.0164387720928548E-2</v>
      </c>
      <c r="V214" s="81">
        <v>2.1391552994423198E-2</v>
      </c>
      <c r="W214" s="81">
        <v>0.29544499561500004</v>
      </c>
      <c r="X214" s="81">
        <v>0.23866462799999999</v>
      </c>
      <c r="Y214" s="81">
        <v>0.217276163262</v>
      </c>
      <c r="Z214" s="81">
        <v>0</v>
      </c>
      <c r="AA214" s="81">
        <v>0</v>
      </c>
      <c r="AB214" s="81">
        <v>0.78961451142399997</v>
      </c>
      <c r="AC214" s="82">
        <v>8.921085785919999</v>
      </c>
    </row>
    <row r="215" spans="1:29" ht="12.75" customHeight="1">
      <c r="A215" s="206"/>
      <c r="B215" s="209"/>
      <c r="C215" s="203"/>
      <c r="D215" s="83" t="s">
        <v>4</v>
      </c>
      <c r="E215" s="84">
        <v>367.80467217079939</v>
      </c>
      <c r="F215" s="84">
        <v>183.75419293969699</v>
      </c>
      <c r="G215" s="84">
        <v>389.78273870587134</v>
      </c>
      <c r="H215" s="84">
        <v>683.46295994679315</v>
      </c>
      <c r="I215" s="84">
        <v>622.18801128350594</v>
      </c>
      <c r="J215" s="84">
        <v>52.404704813084976</v>
      </c>
      <c r="K215" s="84">
        <v>59.86687981854142</v>
      </c>
      <c r="L215" s="84">
        <v>64.263456905484148</v>
      </c>
      <c r="M215" s="84">
        <v>72.430361192508371</v>
      </c>
      <c r="N215" s="84">
        <v>69.06647695786539</v>
      </c>
      <c r="O215" s="84">
        <v>81.846637197688111</v>
      </c>
      <c r="P215" s="84">
        <v>84.907805408674463</v>
      </c>
      <c r="Q215" s="84">
        <v>67.059197747639615</v>
      </c>
      <c r="R215" s="84">
        <v>73.763243112793617</v>
      </c>
      <c r="S215" s="84">
        <v>71.885624614039827</v>
      </c>
      <c r="T215" s="84">
        <v>76.50080382100424</v>
      </c>
      <c r="U215" s="84">
        <v>68.254483772533263</v>
      </c>
      <c r="V215" s="84">
        <v>72.406615471042855</v>
      </c>
      <c r="W215" s="84">
        <v>72.912798985275771</v>
      </c>
      <c r="X215" s="84">
        <v>71.13477860687469</v>
      </c>
      <c r="Y215" s="84">
        <v>62.235059421919786</v>
      </c>
      <c r="Z215" s="84">
        <v>60.041786061953232</v>
      </c>
      <c r="AA215" s="84">
        <v>36.035952354949337</v>
      </c>
      <c r="AB215" s="84">
        <v>82.236005635844307</v>
      </c>
      <c r="AC215" s="85">
        <v>3546.2452469463842</v>
      </c>
    </row>
    <row r="216" spans="1:29" ht="12.75" customHeight="1">
      <c r="A216" s="206"/>
      <c r="B216" s="209"/>
      <c r="C216" s="203" t="s">
        <v>69</v>
      </c>
      <c r="D216" s="86" t="s">
        <v>66</v>
      </c>
      <c r="E216" s="87">
        <v>7.2104680538023498</v>
      </c>
      <c r="F216" s="87">
        <v>6.8745204927064929</v>
      </c>
      <c r="G216" s="87">
        <v>18.848365268145994</v>
      </c>
      <c r="H216" s="87">
        <v>57.494220740415471</v>
      </c>
      <c r="I216" s="87">
        <v>64.976455776082631</v>
      </c>
      <c r="J216" s="87">
        <v>5.581253768173946</v>
      </c>
      <c r="K216" s="87">
        <v>5.4704357702583231</v>
      </c>
      <c r="L216" s="87">
        <v>5.5858826736847975</v>
      </c>
      <c r="M216" s="87">
        <v>6.7493897630300852</v>
      </c>
      <c r="N216" s="87">
        <v>6.6685781287044081</v>
      </c>
      <c r="O216" s="87">
        <v>8.378173016492827</v>
      </c>
      <c r="P216" s="87">
        <v>7.9741472223537651</v>
      </c>
      <c r="Q216" s="87">
        <v>6.2649996391846035</v>
      </c>
      <c r="R216" s="87">
        <v>6.7365826107467308</v>
      </c>
      <c r="S216" s="87">
        <v>6.167758930017575</v>
      </c>
      <c r="T216" s="87">
        <v>8.5444769848041471</v>
      </c>
      <c r="U216" s="87">
        <v>7.7598623154819828</v>
      </c>
      <c r="V216" s="87">
        <v>7.4505397876082631</v>
      </c>
      <c r="W216" s="87">
        <v>5.6154977199894711</v>
      </c>
      <c r="X216" s="87">
        <v>4.703624047114408</v>
      </c>
      <c r="Y216" s="87">
        <v>3.9765249623098033</v>
      </c>
      <c r="Z216" s="87">
        <v>3.9605306907585756</v>
      </c>
      <c r="AA216" s="87">
        <v>1.2200677423474831</v>
      </c>
      <c r="AB216" s="87">
        <v>3.7418802318450006</v>
      </c>
      <c r="AC216" s="88">
        <v>267.95423633605924</v>
      </c>
    </row>
    <row r="217" spans="1:29" ht="12.75" customHeight="1">
      <c r="A217" s="206"/>
      <c r="B217" s="209"/>
      <c r="C217" s="203"/>
      <c r="D217" s="77" t="s">
        <v>67</v>
      </c>
      <c r="E217" s="78">
        <v>0.11395202333515092</v>
      </c>
      <c r="F217" s="78">
        <v>0.59087553751603328</v>
      </c>
      <c r="G217" s="78">
        <v>11.089286928505844</v>
      </c>
      <c r="H217" s="78">
        <v>45.989183531705578</v>
      </c>
      <c r="I217" s="78">
        <v>77.812238652373125</v>
      </c>
      <c r="J217" s="78">
        <v>8.9968883224513885</v>
      </c>
      <c r="K217" s="78">
        <v>7.0740803551610822</v>
      </c>
      <c r="L217" s="78">
        <v>6.1713179356421284</v>
      </c>
      <c r="M217" s="78">
        <v>8.5694791660865164</v>
      </c>
      <c r="N217" s="78">
        <v>10.135036275134166</v>
      </c>
      <c r="O217" s="78">
        <v>16.430006185521332</v>
      </c>
      <c r="P217" s="78">
        <v>17.899602019218651</v>
      </c>
      <c r="Q217" s="78">
        <v>14.505788111860401</v>
      </c>
      <c r="R217" s="78">
        <v>11.541655383167042</v>
      </c>
      <c r="S217" s="78">
        <v>13.742549732492584</v>
      </c>
      <c r="T217" s="78">
        <v>16.129689121053204</v>
      </c>
      <c r="U217" s="78">
        <v>14.251519771393685</v>
      </c>
      <c r="V217" s="78">
        <v>14.122436775163386</v>
      </c>
      <c r="W217" s="78">
        <v>10.292763987308607</v>
      </c>
      <c r="X217" s="78">
        <v>17.391031983313784</v>
      </c>
      <c r="Y217" s="78">
        <v>13.489146782737537</v>
      </c>
      <c r="Z217" s="78">
        <v>12.823530601629665</v>
      </c>
      <c r="AA217" s="78">
        <v>3.6370839083775506</v>
      </c>
      <c r="AB217" s="78">
        <v>32.182244012476787</v>
      </c>
      <c r="AC217" s="79">
        <v>384.9813871036252</v>
      </c>
    </row>
    <row r="218" spans="1:29" ht="12.75" customHeight="1">
      <c r="A218" s="206"/>
      <c r="B218" s="209"/>
      <c r="C218" s="203"/>
      <c r="D218" s="80" t="s">
        <v>68</v>
      </c>
      <c r="E218" s="81">
        <v>0</v>
      </c>
      <c r="F218" s="81">
        <v>0.9771210656499999</v>
      </c>
      <c r="G218" s="81">
        <v>1.2883462875059999</v>
      </c>
      <c r="H218" s="81">
        <v>4.1160922174949999</v>
      </c>
      <c r="I218" s="81">
        <v>1.137869463146</v>
      </c>
      <c r="J218" s="81">
        <v>5.0738575855676954E-2</v>
      </c>
      <c r="K218" s="81">
        <v>4.5466427430125141E-2</v>
      </c>
      <c r="L218" s="81">
        <v>3.9741596148883486E-2</v>
      </c>
      <c r="M218" s="81">
        <v>5.6348906254755408E-2</v>
      </c>
      <c r="N218" s="81">
        <v>6.1573381450558975E-2</v>
      </c>
      <c r="O218" s="81">
        <v>2.3377989143265138E-2</v>
      </c>
      <c r="P218" s="81">
        <v>2.3316172121593214E-2</v>
      </c>
      <c r="Q218" s="81">
        <v>1.926800931641624E-2</v>
      </c>
      <c r="R218" s="81">
        <v>1.7512808718618773E-2</v>
      </c>
      <c r="S218" s="81">
        <v>1.9045839870106634E-2</v>
      </c>
      <c r="T218" s="81">
        <v>0.15954807265274212</v>
      </c>
      <c r="U218" s="81">
        <v>0.12737131220175588</v>
      </c>
      <c r="V218" s="81">
        <v>0.12858066272950203</v>
      </c>
      <c r="W218" s="81">
        <v>0.88371163475100001</v>
      </c>
      <c r="X218" s="81">
        <v>0</v>
      </c>
      <c r="Y218" s="81">
        <v>0</v>
      </c>
      <c r="Z218" s="81">
        <v>0</v>
      </c>
      <c r="AA218" s="81">
        <v>0</v>
      </c>
      <c r="AB218" s="81">
        <v>9.6634245759999998E-3</v>
      </c>
      <c r="AC218" s="82">
        <v>9.1846938470179982</v>
      </c>
    </row>
    <row r="219" spans="1:29" ht="12.75" customHeight="1">
      <c r="A219" s="206"/>
      <c r="B219" s="209"/>
      <c r="C219" s="203"/>
      <c r="D219" s="83" t="s">
        <v>4</v>
      </c>
      <c r="E219" s="84">
        <v>7.3244200771375008</v>
      </c>
      <c r="F219" s="84">
        <v>8.4425170958725264</v>
      </c>
      <c r="G219" s="84">
        <v>31.225998484157834</v>
      </c>
      <c r="H219" s="84">
        <v>107.59949648961604</v>
      </c>
      <c r="I219" s="84">
        <v>143.92656389160175</v>
      </c>
      <c r="J219" s="84">
        <v>14.628880666481011</v>
      </c>
      <c r="K219" s="84">
        <v>12.589982552849531</v>
      </c>
      <c r="L219" s="84">
        <v>11.79694220547581</v>
      </c>
      <c r="M219" s="84">
        <v>15.375217835371359</v>
      </c>
      <c r="N219" s="84">
        <v>16.865187785289134</v>
      </c>
      <c r="O219" s="84">
        <v>24.831557191157426</v>
      </c>
      <c r="P219" s="84">
        <v>25.897065413694012</v>
      </c>
      <c r="Q219" s="84">
        <v>20.790055760361419</v>
      </c>
      <c r="R219" s="84">
        <v>18.295750802632391</v>
      </c>
      <c r="S219" s="84">
        <v>19.929354502380267</v>
      </c>
      <c r="T219" s="84">
        <v>24.833714178510096</v>
      </c>
      <c r="U219" s="84">
        <v>22.138753399077423</v>
      </c>
      <c r="V219" s="84">
        <v>21.701557225501151</v>
      </c>
      <c r="W219" s="84">
        <v>16.791973342049079</v>
      </c>
      <c r="X219" s="84">
        <v>22.094656030428194</v>
      </c>
      <c r="Y219" s="84">
        <v>17.465671745047342</v>
      </c>
      <c r="Z219" s="84">
        <v>16.784061292388241</v>
      </c>
      <c r="AA219" s="84">
        <v>4.8571516507250339</v>
      </c>
      <c r="AB219" s="84">
        <v>35.933787668897779</v>
      </c>
      <c r="AC219" s="85">
        <v>662.12031728670252</v>
      </c>
    </row>
    <row r="220" spans="1:29" ht="12.75" customHeight="1">
      <c r="A220" s="207"/>
      <c r="B220" s="210"/>
      <c r="C220" s="203" t="s">
        <v>64</v>
      </c>
      <c r="D220" s="203"/>
      <c r="E220" s="84">
        <v>375.12909224793691</v>
      </c>
      <c r="F220" s="84">
        <v>192.19671003556951</v>
      </c>
      <c r="G220" s="84">
        <v>421.00873719002919</v>
      </c>
      <c r="H220" s="84">
        <v>791.06245643640909</v>
      </c>
      <c r="I220" s="84">
        <v>766.11457517510769</v>
      </c>
      <c r="J220" s="84">
        <v>67.033585479565986</v>
      </c>
      <c r="K220" s="84">
        <v>72.45686237139094</v>
      </c>
      <c r="L220" s="84">
        <v>76.060399110959963</v>
      </c>
      <c r="M220" s="84">
        <v>87.80557902787973</v>
      </c>
      <c r="N220" s="84">
        <v>85.931664743154528</v>
      </c>
      <c r="O220" s="84">
        <v>106.67819438884554</v>
      </c>
      <c r="P220" s="84">
        <v>110.80487082236847</v>
      </c>
      <c r="Q220" s="84">
        <v>87.849253508001027</v>
      </c>
      <c r="R220" s="84">
        <v>92.058993915426015</v>
      </c>
      <c r="S220" s="84">
        <v>91.814979116420105</v>
      </c>
      <c r="T220" s="84">
        <v>101.33451799951433</v>
      </c>
      <c r="U220" s="84">
        <v>90.393237171610679</v>
      </c>
      <c r="V220" s="84">
        <v>94.108172696544003</v>
      </c>
      <c r="W220" s="84">
        <v>89.704772327324847</v>
      </c>
      <c r="X220" s="84">
        <v>93.229434637302887</v>
      </c>
      <c r="Y220" s="84">
        <v>79.700731166967117</v>
      </c>
      <c r="Z220" s="84">
        <v>76.825847354341477</v>
      </c>
      <c r="AA220" s="84">
        <v>40.893104005674374</v>
      </c>
      <c r="AB220" s="84">
        <v>118.16979330474209</v>
      </c>
      <c r="AC220" s="85">
        <v>4208.3655642330859</v>
      </c>
    </row>
    <row r="221" spans="1:29" ht="12.75" customHeight="1">
      <c r="A221" s="204" t="s">
        <v>8</v>
      </c>
      <c r="B221" s="205"/>
      <c r="C221" s="203" t="s">
        <v>65</v>
      </c>
      <c r="D221" s="86" t="s">
        <v>66</v>
      </c>
      <c r="E221" s="87">
        <v>3048.5598415126847</v>
      </c>
      <c r="F221" s="87">
        <v>1663.0640453204073</v>
      </c>
      <c r="G221" s="87">
        <v>4175.480856622883</v>
      </c>
      <c r="H221" s="87">
        <v>8481.7206716444616</v>
      </c>
      <c r="I221" s="87">
        <v>8785.616252929829</v>
      </c>
      <c r="J221" s="87">
        <v>838.3396481596759</v>
      </c>
      <c r="K221" s="87">
        <v>831.52013640828704</v>
      </c>
      <c r="L221" s="87">
        <v>854.62090796770985</v>
      </c>
      <c r="M221" s="87">
        <v>963.86511062759598</v>
      </c>
      <c r="N221" s="87">
        <v>933.61739650255117</v>
      </c>
      <c r="O221" s="87">
        <v>1135.4017284122381</v>
      </c>
      <c r="P221" s="87">
        <v>1143.2678409613022</v>
      </c>
      <c r="Q221" s="87">
        <v>907.31841026046868</v>
      </c>
      <c r="R221" s="87">
        <v>974.52029243407185</v>
      </c>
      <c r="S221" s="87">
        <v>993.43119598635997</v>
      </c>
      <c r="T221" s="87">
        <v>1016.3010190055624</v>
      </c>
      <c r="U221" s="87">
        <v>920.70340451254424</v>
      </c>
      <c r="V221" s="87">
        <v>952.3736653408921</v>
      </c>
      <c r="W221" s="87">
        <v>945.91819471043664</v>
      </c>
      <c r="X221" s="87">
        <v>885.87095409622907</v>
      </c>
      <c r="Y221" s="87">
        <v>889.73210572088669</v>
      </c>
      <c r="Z221" s="87">
        <v>805.16020590893675</v>
      </c>
      <c r="AA221" s="87">
        <v>510.25177949850553</v>
      </c>
      <c r="AB221" s="87">
        <v>844.67366374191431</v>
      </c>
      <c r="AC221" s="88">
        <v>43501.32932828644</v>
      </c>
    </row>
    <row r="222" spans="1:29" ht="12.75" customHeight="1">
      <c r="A222" s="198"/>
      <c r="B222" s="199"/>
      <c r="C222" s="203"/>
      <c r="D222" s="77" t="s">
        <v>67</v>
      </c>
      <c r="E222" s="78">
        <v>7.7799749778626737</v>
      </c>
      <c r="F222" s="78">
        <v>12.229281517451636</v>
      </c>
      <c r="G222" s="78">
        <v>34.84870821796531</v>
      </c>
      <c r="H222" s="78">
        <v>67.271640196937184</v>
      </c>
      <c r="I222" s="78">
        <v>111.98707009696744</v>
      </c>
      <c r="J222" s="78">
        <v>16.023187699790533</v>
      </c>
      <c r="K222" s="78">
        <v>19.317944155146943</v>
      </c>
      <c r="L222" s="78">
        <v>20.708360810332209</v>
      </c>
      <c r="M222" s="78">
        <v>15.310665600988752</v>
      </c>
      <c r="N222" s="78">
        <v>12.913069832568198</v>
      </c>
      <c r="O222" s="78">
        <v>25.295053224413877</v>
      </c>
      <c r="P222" s="78">
        <v>23.443547214558183</v>
      </c>
      <c r="Q222" s="78">
        <v>25.091909737236268</v>
      </c>
      <c r="R222" s="78">
        <v>19.487971385144181</v>
      </c>
      <c r="S222" s="78">
        <v>15.165925321939445</v>
      </c>
      <c r="T222" s="78">
        <v>26.282486983055751</v>
      </c>
      <c r="U222" s="78">
        <v>22.466049765370389</v>
      </c>
      <c r="V222" s="78">
        <v>20.813184445503882</v>
      </c>
      <c r="W222" s="78">
        <v>27.434263198931212</v>
      </c>
      <c r="X222" s="78">
        <v>21.636572635681073</v>
      </c>
      <c r="Y222" s="78">
        <v>27.234703416062558</v>
      </c>
      <c r="Z222" s="78">
        <v>22.859336181071363</v>
      </c>
      <c r="AA222" s="78">
        <v>15.342728544273651</v>
      </c>
      <c r="AB222" s="78">
        <v>104.4482851025822</v>
      </c>
      <c r="AC222" s="79">
        <v>715.39192026183491</v>
      </c>
    </row>
    <row r="223" spans="1:29" ht="12.75" customHeight="1">
      <c r="A223" s="198"/>
      <c r="B223" s="199"/>
      <c r="C223" s="203"/>
      <c r="D223" s="80" t="s">
        <v>68</v>
      </c>
      <c r="E223" s="81">
        <v>9.1138443197949996</v>
      </c>
      <c r="F223" s="81">
        <v>2.2664546339389999</v>
      </c>
      <c r="G223" s="81">
        <v>7.0777672640359999</v>
      </c>
      <c r="H223" s="81">
        <v>17.907711650744996</v>
      </c>
      <c r="I223" s="81">
        <v>13.553154766454998</v>
      </c>
      <c r="J223" s="81">
        <v>1.3352830392074106</v>
      </c>
      <c r="K223" s="81">
        <v>1.3274450827380258</v>
      </c>
      <c r="L223" s="81">
        <v>1.3606140646360276</v>
      </c>
      <c r="M223" s="81">
        <v>1.5085130784658334</v>
      </c>
      <c r="N223" s="81">
        <v>1.4241458408677024</v>
      </c>
      <c r="O223" s="81">
        <v>0.66959758492665</v>
      </c>
      <c r="P223" s="81">
        <v>0.67610744891927765</v>
      </c>
      <c r="Q223" s="81">
        <v>0.54171018970170559</v>
      </c>
      <c r="R223" s="81">
        <v>0.57535722953593638</v>
      </c>
      <c r="S223" s="81">
        <v>0.57805705331243051</v>
      </c>
      <c r="T223" s="81">
        <v>0.92902261440463496</v>
      </c>
      <c r="U223" s="81">
        <v>0.84375977518697221</v>
      </c>
      <c r="V223" s="81">
        <v>0.873914669133393</v>
      </c>
      <c r="W223" s="81">
        <v>1.387845267463</v>
      </c>
      <c r="X223" s="81">
        <v>1.44988298604</v>
      </c>
      <c r="Y223" s="81">
        <v>0.202379985609</v>
      </c>
      <c r="Z223" s="81">
        <v>1.614057386981</v>
      </c>
      <c r="AA223" s="81">
        <v>0.31153398318600001</v>
      </c>
      <c r="AB223" s="81">
        <v>3.2662064197199996</v>
      </c>
      <c r="AC223" s="82">
        <v>70.79436633500498</v>
      </c>
    </row>
    <row r="224" spans="1:29" ht="12.75" customHeight="1">
      <c r="A224" s="198"/>
      <c r="B224" s="199"/>
      <c r="C224" s="203"/>
      <c r="D224" s="83" t="s">
        <v>4</v>
      </c>
      <c r="E224" s="84">
        <v>3065.4536608103426</v>
      </c>
      <c r="F224" s="84">
        <v>1677.5597814717983</v>
      </c>
      <c r="G224" s="84">
        <v>4217.4073321048836</v>
      </c>
      <c r="H224" s="84">
        <v>8566.9000234921441</v>
      </c>
      <c r="I224" s="84">
        <v>8911.1564777932508</v>
      </c>
      <c r="J224" s="84">
        <v>855.69811889867378</v>
      </c>
      <c r="K224" s="84">
        <v>852.165525646172</v>
      </c>
      <c r="L224" s="84">
        <v>876.68988284267834</v>
      </c>
      <c r="M224" s="84">
        <v>980.68428930705045</v>
      </c>
      <c r="N224" s="84">
        <v>947.95461217598722</v>
      </c>
      <c r="O224" s="84">
        <v>1161.3663792215784</v>
      </c>
      <c r="P224" s="84">
        <v>1167.3874956247796</v>
      </c>
      <c r="Q224" s="84">
        <v>932.95203018740676</v>
      </c>
      <c r="R224" s="84">
        <v>994.58362104875187</v>
      </c>
      <c r="S224" s="84">
        <v>1009.1751783616119</v>
      </c>
      <c r="T224" s="84">
        <v>1043.5125286030227</v>
      </c>
      <c r="U224" s="84">
        <v>944.01321405310171</v>
      </c>
      <c r="V224" s="84">
        <v>974.06076445552935</v>
      </c>
      <c r="W224" s="84">
        <v>974.74030317683105</v>
      </c>
      <c r="X224" s="84">
        <v>908.9574097179501</v>
      </c>
      <c r="Y224" s="84">
        <v>917.16918912255824</v>
      </c>
      <c r="Z224" s="84">
        <v>829.63359947698905</v>
      </c>
      <c r="AA224" s="84">
        <v>525.90604202596512</v>
      </c>
      <c r="AB224" s="84">
        <v>952.38815526421661</v>
      </c>
      <c r="AC224" s="85">
        <v>44287.515614883268</v>
      </c>
    </row>
    <row r="225" spans="1:29" ht="12.75" customHeight="1">
      <c r="A225" s="198"/>
      <c r="B225" s="199"/>
      <c r="C225" s="203" t="s">
        <v>69</v>
      </c>
      <c r="D225" s="86" t="s">
        <v>66</v>
      </c>
      <c r="E225" s="87">
        <v>88.205782227341473</v>
      </c>
      <c r="F225" s="87">
        <v>90.484140618355269</v>
      </c>
      <c r="G225" s="87">
        <v>385.10581859576234</v>
      </c>
      <c r="H225" s="87">
        <v>938.00757932894373</v>
      </c>
      <c r="I225" s="87">
        <v>1234.9045838382026</v>
      </c>
      <c r="J225" s="87">
        <v>137.22880961516663</v>
      </c>
      <c r="K225" s="87">
        <v>135.36504049633007</v>
      </c>
      <c r="L225" s="87">
        <v>137.60900881092451</v>
      </c>
      <c r="M225" s="87">
        <v>157.69852682552823</v>
      </c>
      <c r="N225" s="87">
        <v>162.92416995674577</v>
      </c>
      <c r="O225" s="87">
        <v>240.78784565334055</v>
      </c>
      <c r="P225" s="87">
        <v>224.08374886129712</v>
      </c>
      <c r="Q225" s="87">
        <v>177.2037880368797</v>
      </c>
      <c r="R225" s="87">
        <v>182.86332403498719</v>
      </c>
      <c r="S225" s="87">
        <v>174.81034443850979</v>
      </c>
      <c r="T225" s="87">
        <v>209.20682083276068</v>
      </c>
      <c r="U225" s="87">
        <v>184.24822413998353</v>
      </c>
      <c r="V225" s="87">
        <v>181.40693206590038</v>
      </c>
      <c r="W225" s="87">
        <v>183.99435787604276</v>
      </c>
      <c r="X225" s="87">
        <v>169.6475222729762</v>
      </c>
      <c r="Y225" s="87">
        <v>172.64577351612988</v>
      </c>
      <c r="Z225" s="87">
        <v>153.6524267628217</v>
      </c>
      <c r="AA225" s="87">
        <v>98.60208615131647</v>
      </c>
      <c r="AB225" s="87">
        <v>97.231956761435953</v>
      </c>
      <c r="AC225" s="88">
        <v>5917.9186117176823</v>
      </c>
    </row>
    <row r="226" spans="1:29" ht="12.75" customHeight="1">
      <c r="A226" s="198"/>
      <c r="B226" s="199"/>
      <c r="C226" s="203"/>
      <c r="D226" s="77" t="s">
        <v>67</v>
      </c>
      <c r="E226" s="78">
        <v>14.177253322215794</v>
      </c>
      <c r="F226" s="78">
        <v>41.906734479806921</v>
      </c>
      <c r="G226" s="78">
        <v>459.246588460802</v>
      </c>
      <c r="H226" s="78">
        <v>1894.2358332476572</v>
      </c>
      <c r="I226" s="78">
        <v>2638.146340795789</v>
      </c>
      <c r="J226" s="78">
        <v>370.26615729843201</v>
      </c>
      <c r="K226" s="78">
        <v>391.94227593892424</v>
      </c>
      <c r="L226" s="78">
        <v>407.75482611353283</v>
      </c>
      <c r="M226" s="78">
        <v>381.21643374637887</v>
      </c>
      <c r="N226" s="78">
        <v>383.15788010172486</v>
      </c>
      <c r="O226" s="78">
        <v>480.0968846037286</v>
      </c>
      <c r="P226" s="78">
        <v>530.04198264950719</v>
      </c>
      <c r="Q226" s="78">
        <v>485.10557153267132</v>
      </c>
      <c r="R226" s="78">
        <v>436.0002424899024</v>
      </c>
      <c r="S226" s="78">
        <v>449.26756892041294</v>
      </c>
      <c r="T226" s="78">
        <v>504.89167618090477</v>
      </c>
      <c r="U226" s="78">
        <v>504.82371881532606</v>
      </c>
      <c r="V226" s="78">
        <v>494.17810742523108</v>
      </c>
      <c r="W226" s="78">
        <v>449.16840723741859</v>
      </c>
      <c r="X226" s="78">
        <v>402.47343949587287</v>
      </c>
      <c r="Y226" s="78">
        <v>469.31364341356198</v>
      </c>
      <c r="Z226" s="78">
        <v>423.10861848304808</v>
      </c>
      <c r="AA226" s="78">
        <v>239.43494800476881</v>
      </c>
      <c r="AB226" s="78">
        <v>970.36469050585151</v>
      </c>
      <c r="AC226" s="79">
        <v>13820.319823263471</v>
      </c>
    </row>
    <row r="227" spans="1:29" ht="12.75" customHeight="1">
      <c r="A227" s="198"/>
      <c r="B227" s="199"/>
      <c r="C227" s="203"/>
      <c r="D227" s="80" t="s">
        <v>68</v>
      </c>
      <c r="E227" s="81">
        <v>1.1256325608740001</v>
      </c>
      <c r="F227" s="81">
        <v>2.6846463834060001</v>
      </c>
      <c r="G227" s="81">
        <v>7.2743635434190006</v>
      </c>
      <c r="H227" s="81">
        <v>26.693315640595994</v>
      </c>
      <c r="I227" s="81">
        <v>27.557301097144002</v>
      </c>
      <c r="J227" s="81">
        <v>2.0237294561184496</v>
      </c>
      <c r="K227" s="81">
        <v>2.1025438261312104</v>
      </c>
      <c r="L227" s="81">
        <v>2.1744243425670873</v>
      </c>
      <c r="M227" s="81">
        <v>2.1249885348633621</v>
      </c>
      <c r="N227" s="81">
        <v>2.1083114386168895</v>
      </c>
      <c r="O227" s="81">
        <v>2.6883297885162429</v>
      </c>
      <c r="P227" s="81">
        <v>2.7227891597842397</v>
      </c>
      <c r="Q227" s="81">
        <v>2.3507732071181855</v>
      </c>
      <c r="R227" s="81">
        <v>2.2017383683737615</v>
      </c>
      <c r="S227" s="81">
        <v>2.1781294093175707</v>
      </c>
      <c r="T227" s="81">
        <v>2.8627323220145424</v>
      </c>
      <c r="U227" s="81">
        <v>2.7808753576150931</v>
      </c>
      <c r="V227" s="81">
        <v>2.7074212205823649</v>
      </c>
      <c r="W227" s="81">
        <v>3.6349248535479997</v>
      </c>
      <c r="X227" s="81">
        <v>0.19441579090400002</v>
      </c>
      <c r="Y227" s="81">
        <v>1.683263071849</v>
      </c>
      <c r="Z227" s="81">
        <v>1.2719061799860001</v>
      </c>
      <c r="AA227" s="81">
        <v>0.96659492779200018</v>
      </c>
      <c r="AB227" s="81">
        <v>4.64651473268</v>
      </c>
      <c r="AC227" s="82">
        <v>108.75966521381699</v>
      </c>
    </row>
    <row r="228" spans="1:29" ht="12.75" customHeight="1">
      <c r="A228" s="198"/>
      <c r="B228" s="199"/>
      <c r="C228" s="203"/>
      <c r="D228" s="83" t="s">
        <v>4</v>
      </c>
      <c r="E228" s="84">
        <v>103.50866811043126</v>
      </c>
      <c r="F228" s="84">
        <v>135.07552148156819</v>
      </c>
      <c r="G228" s="84">
        <v>851.62677059998339</v>
      </c>
      <c r="H228" s="84">
        <v>2858.936728217197</v>
      </c>
      <c r="I228" s="84">
        <v>3900.6082257311359</v>
      </c>
      <c r="J228" s="84">
        <v>509.51869636971713</v>
      </c>
      <c r="K228" s="84">
        <v>529.40986026138546</v>
      </c>
      <c r="L228" s="84">
        <v>547.5382592670245</v>
      </c>
      <c r="M228" s="84">
        <v>541.03994910677045</v>
      </c>
      <c r="N228" s="84">
        <v>548.19036149708757</v>
      </c>
      <c r="O228" s="84">
        <v>723.57306004558541</v>
      </c>
      <c r="P228" s="84">
        <v>756.84852067058853</v>
      </c>
      <c r="Q228" s="84">
        <v>664.66013277666923</v>
      </c>
      <c r="R228" s="84">
        <v>621.06530489326326</v>
      </c>
      <c r="S228" s="84">
        <v>626.25604276824038</v>
      </c>
      <c r="T228" s="84">
        <v>716.96122933567983</v>
      </c>
      <c r="U228" s="84">
        <v>691.85281831292457</v>
      </c>
      <c r="V228" s="84">
        <v>678.29246071171394</v>
      </c>
      <c r="W228" s="84">
        <v>636.79768996700932</v>
      </c>
      <c r="X228" s="84">
        <v>572.31537755975307</v>
      </c>
      <c r="Y228" s="84">
        <v>643.64268000154084</v>
      </c>
      <c r="Z228" s="84">
        <v>578.0329514258558</v>
      </c>
      <c r="AA228" s="84">
        <v>339.00362908387723</v>
      </c>
      <c r="AB228" s="84">
        <v>1072.2431619999675</v>
      </c>
      <c r="AC228" s="85">
        <v>19846.998100194971</v>
      </c>
    </row>
    <row r="229" spans="1:29" ht="12.75" customHeight="1">
      <c r="A229" s="198"/>
      <c r="B229" s="201"/>
      <c r="C229" s="203" t="s">
        <v>64</v>
      </c>
      <c r="D229" s="203"/>
      <c r="E229" s="84">
        <v>3168.9623289207734</v>
      </c>
      <c r="F229" s="84">
        <v>1812.6353029533664</v>
      </c>
      <c r="G229" s="84">
        <v>5069.0341027048671</v>
      </c>
      <c r="H229" s="84">
        <v>11425.836751709343</v>
      </c>
      <c r="I229" s="84">
        <v>12811.764703524386</v>
      </c>
      <c r="J229" s="84">
        <v>1365.216815268391</v>
      </c>
      <c r="K229" s="84">
        <v>1381.5753859075578</v>
      </c>
      <c r="L229" s="84">
        <v>1424.2281421097027</v>
      </c>
      <c r="M229" s="84">
        <v>1521.7242384138208</v>
      </c>
      <c r="N229" s="84">
        <v>1496.1449736730747</v>
      </c>
      <c r="O229" s="84">
        <v>1884.9394392671641</v>
      </c>
      <c r="P229" s="84">
        <v>1924.2360162953682</v>
      </c>
      <c r="Q229" s="84">
        <v>1597.6121629640759</v>
      </c>
      <c r="R229" s="84">
        <v>1615.6489259420152</v>
      </c>
      <c r="S229" s="84">
        <v>1635.4312211298522</v>
      </c>
      <c r="T229" s="84">
        <v>1760.4737579387026</v>
      </c>
      <c r="U229" s="84">
        <v>1635.8660323660263</v>
      </c>
      <c r="V229" s="84">
        <v>1652.3532251672432</v>
      </c>
      <c r="W229" s="84">
        <v>1611.5379931438401</v>
      </c>
      <c r="X229" s="84">
        <v>1481.2727872777032</v>
      </c>
      <c r="Y229" s="84">
        <v>1560.8118691240988</v>
      </c>
      <c r="Z229" s="84">
        <v>1407.6665509028448</v>
      </c>
      <c r="AA229" s="84">
        <v>864.90967110984241</v>
      </c>
      <c r="AB229" s="84">
        <v>2024.6313172641842</v>
      </c>
      <c r="AC229" s="85">
        <v>64134.513715078247</v>
      </c>
    </row>
    <row r="230" spans="1:29" ht="12.75" customHeight="1">
      <c r="A230" s="206"/>
      <c r="B230" s="208" t="s">
        <v>185</v>
      </c>
      <c r="C230" s="203" t="s">
        <v>65</v>
      </c>
      <c r="D230" s="86" t="s">
        <v>66</v>
      </c>
      <c r="E230" s="87">
        <v>794.07724868578634</v>
      </c>
      <c r="F230" s="87">
        <v>388.70739081526648</v>
      </c>
      <c r="G230" s="87">
        <v>834.17131010333389</v>
      </c>
      <c r="H230" s="87">
        <v>1497.2106529459572</v>
      </c>
      <c r="I230" s="87">
        <v>1463.6924238120284</v>
      </c>
      <c r="J230" s="87">
        <v>148.03264621096801</v>
      </c>
      <c r="K230" s="87">
        <v>149.01112312029383</v>
      </c>
      <c r="L230" s="87">
        <v>148.68373179989908</v>
      </c>
      <c r="M230" s="87">
        <v>147.56916423891371</v>
      </c>
      <c r="N230" s="87">
        <v>147.77933861731324</v>
      </c>
      <c r="O230" s="87">
        <v>185.89885641390174</v>
      </c>
      <c r="P230" s="87">
        <v>193.11277572509096</v>
      </c>
      <c r="Q230" s="87">
        <v>155.54167048007602</v>
      </c>
      <c r="R230" s="87">
        <v>159.06677593244092</v>
      </c>
      <c r="S230" s="87">
        <v>164.3677592076024</v>
      </c>
      <c r="T230" s="87">
        <v>173.78268924485445</v>
      </c>
      <c r="U230" s="87">
        <v>154.13445374313648</v>
      </c>
      <c r="V230" s="87">
        <v>155.20128548091009</v>
      </c>
      <c r="W230" s="87">
        <v>143.14998057001651</v>
      </c>
      <c r="X230" s="87">
        <v>135.28960059836476</v>
      </c>
      <c r="Y230" s="87">
        <v>132.17669431060853</v>
      </c>
      <c r="Z230" s="87">
        <v>127.99781655195721</v>
      </c>
      <c r="AA230" s="87">
        <v>72.772940018688885</v>
      </c>
      <c r="AB230" s="87">
        <v>46.552798009936041</v>
      </c>
      <c r="AC230" s="88">
        <v>7717.9811266373445</v>
      </c>
    </row>
    <row r="231" spans="1:29" ht="12.75" customHeight="1">
      <c r="A231" s="206"/>
      <c r="B231" s="209"/>
      <c r="C231" s="203"/>
      <c r="D231" s="77" t="s">
        <v>67</v>
      </c>
      <c r="E231" s="78">
        <v>0.41346224900215522</v>
      </c>
      <c r="F231" s="78">
        <v>1.0219104558119669</v>
      </c>
      <c r="G231" s="78">
        <v>2.9713315626084755</v>
      </c>
      <c r="H231" s="78">
        <v>4.5067065311985948</v>
      </c>
      <c r="I231" s="78">
        <v>9.4526008842062641</v>
      </c>
      <c r="J231" s="78">
        <v>2.0478677246761996</v>
      </c>
      <c r="K231" s="78">
        <v>2.3071004349972455</v>
      </c>
      <c r="L231" s="78">
        <v>2.5053309627508979</v>
      </c>
      <c r="M231" s="78">
        <v>2.0632875949010887</v>
      </c>
      <c r="N231" s="78">
        <v>1.7268834786557659</v>
      </c>
      <c r="O231" s="78">
        <v>2.6016869573850556</v>
      </c>
      <c r="P231" s="78">
        <v>2.2637988486474487</v>
      </c>
      <c r="Q231" s="78">
        <v>2.5333606958440344</v>
      </c>
      <c r="R231" s="78">
        <v>2.4820061346048461</v>
      </c>
      <c r="S231" s="78">
        <v>1.2434472169756865</v>
      </c>
      <c r="T231" s="78">
        <v>3.1219500538206746</v>
      </c>
      <c r="U231" s="78">
        <v>2.4033020193331267</v>
      </c>
      <c r="V231" s="78">
        <v>2.1392536138613636</v>
      </c>
      <c r="W231" s="78">
        <v>4.3158475882496301</v>
      </c>
      <c r="X231" s="78">
        <v>2.0646520734857314</v>
      </c>
      <c r="Y231" s="78">
        <v>2.8629956485005263</v>
      </c>
      <c r="Z231" s="78">
        <v>2.6759723070324228</v>
      </c>
      <c r="AA231" s="78">
        <v>1.6291595512122368</v>
      </c>
      <c r="AB231" s="78">
        <v>3.9000546111954564</v>
      </c>
      <c r="AC231" s="79">
        <v>65.253969198956895</v>
      </c>
    </row>
    <row r="232" spans="1:29" ht="12.75" customHeight="1">
      <c r="A232" s="206"/>
      <c r="B232" s="209"/>
      <c r="C232" s="203"/>
      <c r="D232" s="80" t="s">
        <v>68</v>
      </c>
      <c r="E232" s="81">
        <v>1.0229435727289999</v>
      </c>
      <c r="F232" s="81">
        <v>0.73798534861900011</v>
      </c>
      <c r="G232" s="81">
        <v>1.839408704192</v>
      </c>
      <c r="H232" s="81">
        <v>5.3615492777849996</v>
      </c>
      <c r="I232" s="81">
        <v>2.5635585410149999</v>
      </c>
      <c r="J232" s="81">
        <v>0.14529938304905454</v>
      </c>
      <c r="K232" s="81">
        <v>0.14734195254415172</v>
      </c>
      <c r="L232" s="81">
        <v>0.14634493651439504</v>
      </c>
      <c r="M232" s="81">
        <v>0.14239570234383531</v>
      </c>
      <c r="N232" s="81">
        <v>0.1425124777035634</v>
      </c>
      <c r="O232" s="81">
        <v>0.10556185879137636</v>
      </c>
      <c r="P232" s="81">
        <v>0.1104906887640718</v>
      </c>
      <c r="Q232" s="81">
        <v>9.0094862493904568E-2</v>
      </c>
      <c r="R232" s="81">
        <v>9.1139669349201577E-2</v>
      </c>
      <c r="S232" s="81">
        <v>9.3472392486445774E-2</v>
      </c>
      <c r="T232" s="81">
        <v>8.0331221986558288E-2</v>
      </c>
      <c r="U232" s="81">
        <v>7.0869635884988708E-2</v>
      </c>
      <c r="V232" s="81">
        <v>7.0820109758453015E-2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0.35736246791999998</v>
      </c>
      <c r="AC232" s="82">
        <v>13.319482803930002</v>
      </c>
    </row>
    <row r="233" spans="1:29" ht="12.75" customHeight="1">
      <c r="A233" s="206"/>
      <c r="B233" s="209"/>
      <c r="C233" s="203"/>
      <c r="D233" s="83" t="s">
        <v>4</v>
      </c>
      <c r="E233" s="84">
        <v>795.51365450751746</v>
      </c>
      <c r="F233" s="84">
        <v>390.4672866196974</v>
      </c>
      <c r="G233" s="84">
        <v>838.9820503701344</v>
      </c>
      <c r="H233" s="84">
        <v>1507.0789087549408</v>
      </c>
      <c r="I233" s="84">
        <v>1475.7085832372495</v>
      </c>
      <c r="J233" s="84">
        <v>150.22581331869327</v>
      </c>
      <c r="K233" s="84">
        <v>151.46556550783521</v>
      </c>
      <c r="L233" s="84">
        <v>151.33540769916436</v>
      </c>
      <c r="M233" s="84">
        <v>149.77484753615863</v>
      </c>
      <c r="N233" s="84">
        <v>149.64873457367258</v>
      </c>
      <c r="O233" s="84">
        <v>188.60610523007816</v>
      </c>
      <c r="P233" s="84">
        <v>195.48706526250245</v>
      </c>
      <c r="Q233" s="84">
        <v>158.16512603841394</v>
      </c>
      <c r="R233" s="84">
        <v>161.639921736395</v>
      </c>
      <c r="S233" s="84">
        <v>165.70467881706455</v>
      </c>
      <c r="T233" s="84">
        <v>176.98497052066168</v>
      </c>
      <c r="U233" s="84">
        <v>156.6086253983546</v>
      </c>
      <c r="V233" s="84">
        <v>157.41135920452993</v>
      </c>
      <c r="W233" s="84">
        <v>147.46582815826613</v>
      </c>
      <c r="X233" s="84">
        <v>137.3542526718505</v>
      </c>
      <c r="Y233" s="84">
        <v>135.03968995910907</v>
      </c>
      <c r="Z233" s="84">
        <v>130.67378885898964</v>
      </c>
      <c r="AA233" s="84">
        <v>74.402099569901125</v>
      </c>
      <c r="AB233" s="84">
        <v>50.810215089051496</v>
      </c>
      <c r="AC233" s="85">
        <v>7796.5545786402299</v>
      </c>
    </row>
    <row r="234" spans="1:29" ht="12.75" customHeight="1">
      <c r="A234" s="206"/>
      <c r="B234" s="209"/>
      <c r="C234" s="203" t="s">
        <v>69</v>
      </c>
      <c r="D234" s="86" t="s">
        <v>66</v>
      </c>
      <c r="E234" s="87">
        <v>18.767670415849974</v>
      </c>
      <c r="F234" s="87">
        <v>17.173640584178614</v>
      </c>
      <c r="G234" s="87">
        <v>65.697033883006853</v>
      </c>
      <c r="H234" s="87">
        <v>157.05854436356083</v>
      </c>
      <c r="I234" s="87">
        <v>181.74982200745012</v>
      </c>
      <c r="J234" s="87">
        <v>18.532246927140207</v>
      </c>
      <c r="K234" s="87">
        <v>18.6997429032509</v>
      </c>
      <c r="L234" s="87">
        <v>17.944774523917626</v>
      </c>
      <c r="M234" s="87">
        <v>20.146332912538405</v>
      </c>
      <c r="N234" s="87">
        <v>22.767835414412954</v>
      </c>
      <c r="O234" s="87">
        <v>37.294062443447785</v>
      </c>
      <c r="P234" s="87">
        <v>35.067412398130166</v>
      </c>
      <c r="Q234" s="87">
        <v>26.99727432303278</v>
      </c>
      <c r="R234" s="87">
        <v>26.219019608288324</v>
      </c>
      <c r="S234" s="87">
        <v>25.480287622986555</v>
      </c>
      <c r="T234" s="87">
        <v>29.827386449004983</v>
      </c>
      <c r="U234" s="87">
        <v>25.142950413459069</v>
      </c>
      <c r="V234" s="87">
        <v>24.754703818017038</v>
      </c>
      <c r="W234" s="87">
        <v>24.756759042991487</v>
      </c>
      <c r="X234" s="87">
        <v>20.904923427560526</v>
      </c>
      <c r="Y234" s="87">
        <v>24.424727952280197</v>
      </c>
      <c r="Z234" s="87">
        <v>11.957430454450106</v>
      </c>
      <c r="AA234" s="87">
        <v>9.7592979119361569</v>
      </c>
      <c r="AB234" s="87">
        <v>4.3040334900260007</v>
      </c>
      <c r="AC234" s="88">
        <v>865.4279132909179</v>
      </c>
    </row>
    <row r="235" spans="1:29" ht="12.75" customHeight="1">
      <c r="A235" s="206"/>
      <c r="B235" s="209"/>
      <c r="C235" s="203"/>
      <c r="D235" s="77" t="s">
        <v>67</v>
      </c>
      <c r="E235" s="78">
        <v>1.7015254051927318</v>
      </c>
      <c r="F235" s="78">
        <v>5.3573789916607986</v>
      </c>
      <c r="G235" s="78">
        <v>38.100174583671041</v>
      </c>
      <c r="H235" s="78">
        <v>175.06545474466259</v>
      </c>
      <c r="I235" s="78">
        <v>234.60364502417576</v>
      </c>
      <c r="J235" s="78">
        <v>34.830548411204617</v>
      </c>
      <c r="K235" s="78">
        <v>35.823208787688138</v>
      </c>
      <c r="L235" s="78">
        <v>36.075213574709963</v>
      </c>
      <c r="M235" s="78">
        <v>38.969418646024366</v>
      </c>
      <c r="N235" s="78">
        <v>41.385361555932803</v>
      </c>
      <c r="O235" s="78">
        <v>50.45981675421487</v>
      </c>
      <c r="P235" s="78">
        <v>56.690941404579604</v>
      </c>
      <c r="Q235" s="78">
        <v>52.224543960194481</v>
      </c>
      <c r="R235" s="78">
        <v>43.259804920159453</v>
      </c>
      <c r="S235" s="78">
        <v>45.285669138192638</v>
      </c>
      <c r="T235" s="78">
        <v>49.84903022438462</v>
      </c>
      <c r="U235" s="78">
        <v>51.794925505007591</v>
      </c>
      <c r="V235" s="78">
        <v>51.286713563297582</v>
      </c>
      <c r="W235" s="78">
        <v>36.579836789379542</v>
      </c>
      <c r="X235" s="78">
        <v>28.363922626945875</v>
      </c>
      <c r="Y235" s="78">
        <v>43.705860298007771</v>
      </c>
      <c r="Z235" s="78">
        <v>26.529555317851649</v>
      </c>
      <c r="AA235" s="78">
        <v>14.545591048889781</v>
      </c>
      <c r="AB235" s="78">
        <v>38.385312593480037</v>
      </c>
      <c r="AC235" s="79">
        <v>1230.873453869508</v>
      </c>
    </row>
    <row r="236" spans="1:29" ht="12.75" customHeight="1">
      <c r="A236" s="206"/>
      <c r="B236" s="209"/>
      <c r="C236" s="203"/>
      <c r="D236" s="80" t="s">
        <v>68</v>
      </c>
      <c r="E236" s="81">
        <v>0.31761127293000002</v>
      </c>
      <c r="F236" s="81">
        <v>1.2971617120630001</v>
      </c>
      <c r="G236" s="81">
        <v>1.8183452179690001</v>
      </c>
      <c r="H236" s="81">
        <v>9.6061938463719976</v>
      </c>
      <c r="I236" s="81">
        <v>4.8073762599379997</v>
      </c>
      <c r="J236" s="81">
        <v>0.13413236618909166</v>
      </c>
      <c r="K236" s="81">
        <v>0.14114969495655361</v>
      </c>
      <c r="L236" s="81">
        <v>0.13942829209255897</v>
      </c>
      <c r="M236" s="81">
        <v>0.14898117910607647</v>
      </c>
      <c r="N236" s="81">
        <v>0.1644367816377193</v>
      </c>
      <c r="O236" s="81">
        <v>0.27810489044168851</v>
      </c>
      <c r="P236" s="81">
        <v>0.27910258761904833</v>
      </c>
      <c r="Q236" s="81">
        <v>0.24671347668876789</v>
      </c>
      <c r="R236" s="81">
        <v>0.21294352030613922</v>
      </c>
      <c r="S236" s="81">
        <v>0.22189139883735584</v>
      </c>
      <c r="T236" s="81">
        <v>0.37856358437799242</v>
      </c>
      <c r="U236" s="81">
        <v>0.37166852228259989</v>
      </c>
      <c r="V236" s="81">
        <v>0.35483198751540762</v>
      </c>
      <c r="W236" s="81">
        <v>0</v>
      </c>
      <c r="X236" s="81">
        <v>0.14986638749600001</v>
      </c>
      <c r="Y236" s="81">
        <v>0.71819662520200001</v>
      </c>
      <c r="Z236" s="81">
        <v>0.78834333411300006</v>
      </c>
      <c r="AA236" s="81">
        <v>0</v>
      </c>
      <c r="AB236" s="81">
        <v>9.7536508799999991E-2</v>
      </c>
      <c r="AC236" s="82">
        <v>22.672579446933995</v>
      </c>
    </row>
    <row r="237" spans="1:29" ht="12.75" customHeight="1">
      <c r="A237" s="206"/>
      <c r="B237" s="209"/>
      <c r="C237" s="203"/>
      <c r="D237" s="83" t="s">
        <v>4</v>
      </c>
      <c r="E237" s="84">
        <v>20.786807093972708</v>
      </c>
      <c r="F237" s="84">
        <v>23.82818128790241</v>
      </c>
      <c r="G237" s="84">
        <v>105.61555368464687</v>
      </c>
      <c r="H237" s="84">
        <v>341.73019295459545</v>
      </c>
      <c r="I237" s="84">
        <v>421.16084329156382</v>
      </c>
      <c r="J237" s="84">
        <v>53.496927704533924</v>
      </c>
      <c r="K237" s="84">
        <v>54.664101385895584</v>
      </c>
      <c r="L237" s="84">
        <v>54.159416390720146</v>
      </c>
      <c r="M237" s="84">
        <v>59.264732737668837</v>
      </c>
      <c r="N237" s="84">
        <v>64.317633751983479</v>
      </c>
      <c r="O237" s="84">
        <v>88.031984088104352</v>
      </c>
      <c r="P237" s="84">
        <v>92.037456390328828</v>
      </c>
      <c r="Q237" s="84">
        <v>79.468531759916019</v>
      </c>
      <c r="R237" s="84">
        <v>69.691768048753914</v>
      </c>
      <c r="S237" s="84">
        <v>70.987848160016554</v>
      </c>
      <c r="T237" s="84">
        <v>80.054980257767596</v>
      </c>
      <c r="U237" s="84">
        <v>77.309544440749264</v>
      </c>
      <c r="V237" s="84">
        <v>76.396249368830027</v>
      </c>
      <c r="W237" s="84">
        <v>61.336595832371039</v>
      </c>
      <c r="X237" s="84">
        <v>49.418712442002402</v>
      </c>
      <c r="Y237" s="84">
        <v>68.848784875489969</v>
      </c>
      <c r="Z237" s="84">
        <v>39.275329106414752</v>
      </c>
      <c r="AA237" s="84">
        <v>24.304888960825938</v>
      </c>
      <c r="AB237" s="84">
        <v>42.786882592306043</v>
      </c>
      <c r="AC237" s="85">
        <v>2118.9739466073602</v>
      </c>
    </row>
    <row r="238" spans="1:29" ht="12.75" customHeight="1">
      <c r="A238" s="206"/>
      <c r="B238" s="210"/>
      <c r="C238" s="203" t="s">
        <v>64</v>
      </c>
      <c r="D238" s="203"/>
      <c r="E238" s="84">
        <v>816.30046160149016</v>
      </c>
      <c r="F238" s="84">
        <v>414.2954679075998</v>
      </c>
      <c r="G238" s="84">
        <v>944.59760405478119</v>
      </c>
      <c r="H238" s="84">
        <v>1848.8091017095364</v>
      </c>
      <c r="I238" s="84">
        <v>1896.8694265288134</v>
      </c>
      <c r="J238" s="84">
        <v>203.7227410232272</v>
      </c>
      <c r="K238" s="84">
        <v>206.12966689373081</v>
      </c>
      <c r="L238" s="84">
        <v>205.4948240898845</v>
      </c>
      <c r="M238" s="84">
        <v>209.03958027382745</v>
      </c>
      <c r="N238" s="84">
        <v>213.96636832565605</v>
      </c>
      <c r="O238" s="84">
        <v>276.63808931818249</v>
      </c>
      <c r="P238" s="84">
        <v>287.52452165283125</v>
      </c>
      <c r="Q238" s="84">
        <v>237.63365779832998</v>
      </c>
      <c r="R238" s="84">
        <v>231.33168978514891</v>
      </c>
      <c r="S238" s="84">
        <v>236.69252697708114</v>
      </c>
      <c r="T238" s="84">
        <v>257.03995077842933</v>
      </c>
      <c r="U238" s="84">
        <v>233.91816983910388</v>
      </c>
      <c r="V238" s="84">
        <v>233.80760857335994</v>
      </c>
      <c r="W238" s="84">
        <v>208.80242399063718</v>
      </c>
      <c r="X238" s="84">
        <v>186.77296511385291</v>
      </c>
      <c r="Y238" s="84">
        <v>203.88847483459901</v>
      </c>
      <c r="Z238" s="84">
        <v>169.94911796540438</v>
      </c>
      <c r="AA238" s="84">
        <v>98.70698853072706</v>
      </c>
      <c r="AB238" s="84">
        <v>93.597097681357539</v>
      </c>
      <c r="AC238" s="85">
        <v>9915.5285252475915</v>
      </c>
    </row>
    <row r="239" spans="1:29" ht="12.75" customHeight="1">
      <c r="A239" s="206"/>
      <c r="B239" s="208" t="s">
        <v>186</v>
      </c>
      <c r="C239" s="203" t="s">
        <v>65</v>
      </c>
      <c r="D239" s="86" t="s">
        <v>66</v>
      </c>
      <c r="E239" s="87">
        <v>588.04457652275494</v>
      </c>
      <c r="F239" s="87">
        <v>320.06868793081702</v>
      </c>
      <c r="G239" s="87">
        <v>979.47133307067486</v>
      </c>
      <c r="H239" s="87">
        <v>2324.5055600859851</v>
      </c>
      <c r="I239" s="87">
        <v>2381.9658652294765</v>
      </c>
      <c r="J239" s="87">
        <v>244.42217971615005</v>
      </c>
      <c r="K239" s="87">
        <v>239.73261032467801</v>
      </c>
      <c r="L239" s="87">
        <v>244.4959863439199</v>
      </c>
      <c r="M239" s="87">
        <v>277.42292585284673</v>
      </c>
      <c r="N239" s="87">
        <v>253.91510694707813</v>
      </c>
      <c r="O239" s="87">
        <v>321.62972573557499</v>
      </c>
      <c r="P239" s="87">
        <v>315.67593442559104</v>
      </c>
      <c r="Q239" s="87">
        <v>250.30283755454951</v>
      </c>
      <c r="R239" s="87">
        <v>274.45980566029857</v>
      </c>
      <c r="S239" s="87">
        <v>277.36202807406289</v>
      </c>
      <c r="T239" s="87">
        <v>287.45611481125525</v>
      </c>
      <c r="U239" s="87">
        <v>259.03849959123164</v>
      </c>
      <c r="V239" s="87">
        <v>270.49033100810402</v>
      </c>
      <c r="W239" s="87">
        <v>262.65083457893803</v>
      </c>
      <c r="X239" s="87">
        <v>267.23636947878572</v>
      </c>
      <c r="Y239" s="87">
        <v>252.70374131194384</v>
      </c>
      <c r="Z239" s="87">
        <v>228.91628444301122</v>
      </c>
      <c r="AA239" s="87">
        <v>132.48067311047848</v>
      </c>
      <c r="AB239" s="87">
        <v>196.52615855838295</v>
      </c>
      <c r="AC239" s="88">
        <v>11450.974170366591</v>
      </c>
    </row>
    <row r="240" spans="1:29" ht="12.75" customHeight="1">
      <c r="A240" s="206"/>
      <c r="B240" s="209"/>
      <c r="C240" s="203"/>
      <c r="D240" s="77" t="s">
        <v>67</v>
      </c>
      <c r="E240" s="78">
        <v>2.3581573014957744</v>
      </c>
      <c r="F240" s="78">
        <v>3.399138775697482</v>
      </c>
      <c r="G240" s="78">
        <v>8.4238554997689317</v>
      </c>
      <c r="H240" s="78">
        <v>20.518289568220048</v>
      </c>
      <c r="I240" s="78">
        <v>37.205387188809446</v>
      </c>
      <c r="J240" s="78">
        <v>5.5379841466740354</v>
      </c>
      <c r="K240" s="78">
        <v>6.5640923273097691</v>
      </c>
      <c r="L240" s="78">
        <v>6.843513356290976</v>
      </c>
      <c r="M240" s="78">
        <v>5.8193074682812194</v>
      </c>
      <c r="N240" s="78">
        <v>4.7310183869236342</v>
      </c>
      <c r="O240" s="78">
        <v>9.7832731582224888</v>
      </c>
      <c r="P240" s="78">
        <v>8.8447003695465494</v>
      </c>
      <c r="Q240" s="78">
        <v>8.2724132652956825</v>
      </c>
      <c r="R240" s="78">
        <v>5.873684439012723</v>
      </c>
      <c r="S240" s="78">
        <v>5.4244899560748481</v>
      </c>
      <c r="T240" s="78">
        <v>8.5686703671460673</v>
      </c>
      <c r="U240" s="78">
        <v>7.3928872135461745</v>
      </c>
      <c r="V240" s="78">
        <v>6.1567008292851941</v>
      </c>
      <c r="W240" s="78">
        <v>8.5527708798689712</v>
      </c>
      <c r="X240" s="78">
        <v>7.2224503760531782</v>
      </c>
      <c r="Y240" s="78">
        <v>7.4703446142290781</v>
      </c>
      <c r="Z240" s="78">
        <v>6.9722849784122909</v>
      </c>
      <c r="AA240" s="78">
        <v>5.1693067061635549</v>
      </c>
      <c r="AB240" s="78">
        <v>28.404987909543404</v>
      </c>
      <c r="AC240" s="79">
        <v>225.50970908187156</v>
      </c>
    </row>
    <row r="241" spans="1:29" ht="12.75" customHeight="1">
      <c r="A241" s="206"/>
      <c r="B241" s="209"/>
      <c r="C241" s="203"/>
      <c r="D241" s="80" t="s">
        <v>68</v>
      </c>
      <c r="E241" s="81">
        <v>1.1582006085390002</v>
      </c>
      <c r="F241" s="81">
        <v>0.52811558582700002</v>
      </c>
      <c r="G241" s="81">
        <v>1.9897568404669996</v>
      </c>
      <c r="H241" s="81">
        <v>3.5511907815569996</v>
      </c>
      <c r="I241" s="81">
        <v>5.6697594967390001</v>
      </c>
      <c r="J241" s="81">
        <v>0.71038566361985578</v>
      </c>
      <c r="K241" s="81">
        <v>0.70389544141675575</v>
      </c>
      <c r="L241" s="81">
        <v>0.71413151996533097</v>
      </c>
      <c r="M241" s="81">
        <v>0.7970679544206446</v>
      </c>
      <c r="N241" s="81">
        <v>0.72094091691841278</v>
      </c>
      <c r="O241" s="81">
        <v>9.7549253778961786E-2</v>
      </c>
      <c r="P241" s="81">
        <v>9.5830120567731256E-2</v>
      </c>
      <c r="Q241" s="81">
        <v>7.6322638373619148E-2</v>
      </c>
      <c r="R241" s="81">
        <v>8.3140981640929992E-2</v>
      </c>
      <c r="S241" s="81">
        <v>8.4001203903757787E-2</v>
      </c>
      <c r="T241" s="81">
        <v>0.21830954918023712</v>
      </c>
      <c r="U241" s="81">
        <v>0.19531826988972334</v>
      </c>
      <c r="V241" s="81">
        <v>0.20295077759203947</v>
      </c>
      <c r="W241" s="81">
        <v>0</v>
      </c>
      <c r="X241" s="81">
        <v>0.281324921555</v>
      </c>
      <c r="Y241" s="81">
        <v>8.6366393375999995E-2</v>
      </c>
      <c r="Z241" s="81">
        <v>0.51364444862000003</v>
      </c>
      <c r="AA241" s="81">
        <v>0</v>
      </c>
      <c r="AB241" s="81">
        <v>1.1049206269769998</v>
      </c>
      <c r="AC241" s="82">
        <v>19.583123994924993</v>
      </c>
    </row>
    <row r="242" spans="1:29" ht="12.75" customHeight="1">
      <c r="A242" s="206"/>
      <c r="B242" s="209"/>
      <c r="C242" s="203"/>
      <c r="D242" s="83" t="s">
        <v>4</v>
      </c>
      <c r="E242" s="84">
        <v>591.56093443278974</v>
      </c>
      <c r="F242" s="84">
        <v>323.99594229234151</v>
      </c>
      <c r="G242" s="84">
        <v>989.88494541091097</v>
      </c>
      <c r="H242" s="84">
        <v>2348.5750404357618</v>
      </c>
      <c r="I242" s="84">
        <v>2424.8410119150253</v>
      </c>
      <c r="J242" s="84">
        <v>250.67054952644395</v>
      </c>
      <c r="K242" s="84">
        <v>247.00059809340453</v>
      </c>
      <c r="L242" s="84">
        <v>252.05363122017621</v>
      </c>
      <c r="M242" s="84">
        <v>284.03930127554855</v>
      </c>
      <c r="N242" s="84">
        <v>259.36706625092017</v>
      </c>
      <c r="O242" s="84">
        <v>331.51054814757646</v>
      </c>
      <c r="P242" s="84">
        <v>324.61646491570531</v>
      </c>
      <c r="Q242" s="84">
        <v>258.65157345821888</v>
      </c>
      <c r="R242" s="84">
        <v>280.41663108095224</v>
      </c>
      <c r="S242" s="84">
        <v>282.87051923404152</v>
      </c>
      <c r="T242" s="84">
        <v>296.24309472758148</v>
      </c>
      <c r="U242" s="84">
        <v>266.62670507466748</v>
      </c>
      <c r="V242" s="84">
        <v>276.84998261498123</v>
      </c>
      <c r="W242" s="84">
        <v>271.20360545880703</v>
      </c>
      <c r="X242" s="84">
        <v>274.74014477639383</v>
      </c>
      <c r="Y242" s="84">
        <v>260.2604523195489</v>
      </c>
      <c r="Z242" s="84">
        <v>236.40221387004348</v>
      </c>
      <c r="AA242" s="84">
        <v>137.64997981664203</v>
      </c>
      <c r="AB242" s="84">
        <v>226.03606709490336</v>
      </c>
      <c r="AC242" s="85">
        <v>11696.067003443386</v>
      </c>
    </row>
    <row r="243" spans="1:29" ht="12.75" customHeight="1">
      <c r="A243" s="206"/>
      <c r="B243" s="209"/>
      <c r="C243" s="203" t="s">
        <v>69</v>
      </c>
      <c r="D243" s="86" t="s">
        <v>66</v>
      </c>
      <c r="E243" s="87">
        <v>17.223138430669636</v>
      </c>
      <c r="F243" s="87">
        <v>21.867281918993335</v>
      </c>
      <c r="G243" s="87">
        <v>75.940730349321441</v>
      </c>
      <c r="H243" s="87">
        <v>191.21829689331398</v>
      </c>
      <c r="I243" s="87">
        <v>261.87095730850149</v>
      </c>
      <c r="J243" s="87">
        <v>31.591503082991299</v>
      </c>
      <c r="K243" s="87">
        <v>31.551076622969703</v>
      </c>
      <c r="L243" s="87">
        <v>31.562789262783348</v>
      </c>
      <c r="M243" s="87">
        <v>35.004718344885909</v>
      </c>
      <c r="N243" s="87">
        <v>34.556397266576603</v>
      </c>
      <c r="O243" s="87">
        <v>51.575769093358815</v>
      </c>
      <c r="P243" s="87">
        <v>47.581273605733131</v>
      </c>
      <c r="Q243" s="87">
        <v>37.745205436681537</v>
      </c>
      <c r="R243" s="87">
        <v>38.64092798577154</v>
      </c>
      <c r="S243" s="87">
        <v>38.608885086358242</v>
      </c>
      <c r="T243" s="87">
        <v>44.334959581187839</v>
      </c>
      <c r="U243" s="87">
        <v>40.144578819816722</v>
      </c>
      <c r="V243" s="87">
        <v>39.870520064873254</v>
      </c>
      <c r="W243" s="87">
        <v>35.798034777690496</v>
      </c>
      <c r="X243" s="87">
        <v>39.289592394871661</v>
      </c>
      <c r="Y243" s="87">
        <v>34.028969180860386</v>
      </c>
      <c r="Z243" s="87">
        <v>40.622262826114941</v>
      </c>
      <c r="AA243" s="87">
        <v>24.322030109295568</v>
      </c>
      <c r="AB243" s="87">
        <v>19.346180505104993</v>
      </c>
      <c r="AC243" s="88">
        <v>1264.2960789487258</v>
      </c>
    </row>
    <row r="244" spans="1:29" ht="12.75" customHeight="1">
      <c r="A244" s="206"/>
      <c r="B244" s="209"/>
      <c r="C244" s="203"/>
      <c r="D244" s="77" t="s">
        <v>67</v>
      </c>
      <c r="E244" s="78">
        <v>5.2090044307186485</v>
      </c>
      <c r="F244" s="78">
        <v>10.12905749291834</v>
      </c>
      <c r="G244" s="78">
        <v>80.145009872518386</v>
      </c>
      <c r="H244" s="78">
        <v>377.7665277302969</v>
      </c>
      <c r="I244" s="78">
        <v>568.06077399207277</v>
      </c>
      <c r="J244" s="78">
        <v>86.364364602259144</v>
      </c>
      <c r="K244" s="78">
        <v>92.759291640760352</v>
      </c>
      <c r="L244" s="78">
        <v>96.513902720722342</v>
      </c>
      <c r="M244" s="78">
        <v>85.875645889880886</v>
      </c>
      <c r="N244" s="78">
        <v>83.972190974012932</v>
      </c>
      <c r="O244" s="78">
        <v>111.52075663682164</v>
      </c>
      <c r="P244" s="78">
        <v>127.98002794592027</v>
      </c>
      <c r="Q244" s="78">
        <v>112.08863733802239</v>
      </c>
      <c r="R244" s="78">
        <v>98.058015495353573</v>
      </c>
      <c r="S244" s="78">
        <v>106.59965116844047</v>
      </c>
      <c r="T244" s="78">
        <v>116.4722132392765</v>
      </c>
      <c r="U244" s="78">
        <v>115.7116770574369</v>
      </c>
      <c r="V244" s="78">
        <v>113.8339065456952</v>
      </c>
      <c r="W244" s="78">
        <v>95.784974023478739</v>
      </c>
      <c r="X244" s="78">
        <v>100.39255534940719</v>
      </c>
      <c r="Y244" s="78">
        <v>98.377876201395509</v>
      </c>
      <c r="Z244" s="78">
        <v>98.26741060043851</v>
      </c>
      <c r="AA244" s="78">
        <v>64.538035859166271</v>
      </c>
      <c r="AB244" s="78">
        <v>187.18866167185172</v>
      </c>
      <c r="AC244" s="79">
        <v>3033.6101684788659</v>
      </c>
    </row>
    <row r="245" spans="1:29" ht="12.75" customHeight="1">
      <c r="A245" s="206"/>
      <c r="B245" s="209"/>
      <c r="C245" s="203"/>
      <c r="D245" s="80" t="s">
        <v>68</v>
      </c>
      <c r="E245" s="81">
        <v>0.20086247823200001</v>
      </c>
      <c r="F245" s="81">
        <v>0.114970006624</v>
      </c>
      <c r="G245" s="81">
        <v>1.2839760288569999</v>
      </c>
      <c r="H245" s="81">
        <v>6.0169188763629986</v>
      </c>
      <c r="I245" s="81">
        <v>7.4842059056730008</v>
      </c>
      <c r="J245" s="81">
        <v>0.78754427856171039</v>
      </c>
      <c r="K245" s="81">
        <v>0.83353055916355201</v>
      </c>
      <c r="L245" s="81">
        <v>0.83105072833369398</v>
      </c>
      <c r="M245" s="81">
        <v>0.75416990549629126</v>
      </c>
      <c r="N245" s="81">
        <v>0.72221725896275124</v>
      </c>
      <c r="O245" s="81">
        <v>0.36770694603499887</v>
      </c>
      <c r="P245" s="81">
        <v>0.38737294938810746</v>
      </c>
      <c r="Q245" s="81">
        <v>0.32570798070892421</v>
      </c>
      <c r="R245" s="81">
        <v>0.29527811973144608</v>
      </c>
      <c r="S245" s="81">
        <v>0.31098232604752341</v>
      </c>
      <c r="T245" s="81">
        <v>0.88985175714742359</v>
      </c>
      <c r="U245" s="81">
        <v>0.86014723663568515</v>
      </c>
      <c r="V245" s="81">
        <v>0.84362179403389093</v>
      </c>
      <c r="W245" s="81">
        <v>0.54197079921300007</v>
      </c>
      <c r="X245" s="81">
        <v>0</v>
      </c>
      <c r="Y245" s="81">
        <v>0.155859236841</v>
      </c>
      <c r="Z245" s="81">
        <v>8.6769816320000012E-2</v>
      </c>
      <c r="AA245" s="81">
        <v>0.10140710580000001</v>
      </c>
      <c r="AB245" s="81">
        <v>1.8959174202670002</v>
      </c>
      <c r="AC245" s="82">
        <v>26.092039514435999</v>
      </c>
    </row>
    <row r="246" spans="1:29" ht="12.75" customHeight="1">
      <c r="A246" s="206"/>
      <c r="B246" s="209"/>
      <c r="C246" s="203"/>
      <c r="D246" s="83" t="s">
        <v>4</v>
      </c>
      <c r="E246" s="84">
        <v>22.633005339620286</v>
      </c>
      <c r="F246" s="84">
        <v>32.111309418535676</v>
      </c>
      <c r="G246" s="84">
        <v>157.36971625069683</v>
      </c>
      <c r="H246" s="84">
        <v>575.00174349997383</v>
      </c>
      <c r="I246" s="84">
        <v>837.41593720624724</v>
      </c>
      <c r="J246" s="84">
        <v>118.74341196381216</v>
      </c>
      <c r="K246" s="84">
        <v>125.1438988228936</v>
      </c>
      <c r="L246" s="84">
        <v>128.90774271183938</v>
      </c>
      <c r="M246" s="84">
        <v>121.6345341402631</v>
      </c>
      <c r="N246" s="84">
        <v>119.25080549955229</v>
      </c>
      <c r="O246" s="84">
        <v>163.46423267621546</v>
      </c>
      <c r="P246" s="84">
        <v>175.94867450104152</v>
      </c>
      <c r="Q246" s="84">
        <v>150.15955075541285</v>
      </c>
      <c r="R246" s="84">
        <v>136.99422160085655</v>
      </c>
      <c r="S246" s="84">
        <v>145.51951858084624</v>
      </c>
      <c r="T246" s="84">
        <v>161.69702457761176</v>
      </c>
      <c r="U246" s="84">
        <v>156.7164031138893</v>
      </c>
      <c r="V246" s="84">
        <v>154.54804840460233</v>
      </c>
      <c r="W246" s="84">
        <v>132.12497960038223</v>
      </c>
      <c r="X246" s="84">
        <v>139.68214774427884</v>
      </c>
      <c r="Y246" s="84">
        <v>132.56270461909691</v>
      </c>
      <c r="Z246" s="84">
        <v>138.97644324287344</v>
      </c>
      <c r="AA246" s="84">
        <v>88.961473074261846</v>
      </c>
      <c r="AB246" s="84">
        <v>208.43075959722373</v>
      </c>
      <c r="AC246" s="85">
        <v>4323.9982869420264</v>
      </c>
    </row>
    <row r="247" spans="1:29" ht="12.75" customHeight="1">
      <c r="A247" s="206"/>
      <c r="B247" s="210"/>
      <c r="C247" s="203" t="s">
        <v>64</v>
      </c>
      <c r="D247" s="203"/>
      <c r="E247" s="84">
        <v>614.19393977241009</v>
      </c>
      <c r="F247" s="84">
        <v>356.10725171087722</v>
      </c>
      <c r="G247" s="84">
        <v>1147.2546616616078</v>
      </c>
      <c r="H247" s="84">
        <v>2923.5767839357359</v>
      </c>
      <c r="I247" s="84">
        <v>3262.2569491212726</v>
      </c>
      <c r="J247" s="84">
        <v>369.4139614902561</v>
      </c>
      <c r="K247" s="84">
        <v>372.14449691629812</v>
      </c>
      <c r="L247" s="84">
        <v>380.96137393201559</v>
      </c>
      <c r="M247" s="84">
        <v>405.67383541581165</v>
      </c>
      <c r="N247" s="84">
        <v>378.61787175047243</v>
      </c>
      <c r="O247" s="84">
        <v>494.97478082379195</v>
      </c>
      <c r="P247" s="84">
        <v>500.56513941674677</v>
      </c>
      <c r="Q247" s="84">
        <v>408.81112421363173</v>
      </c>
      <c r="R247" s="84">
        <v>417.41085268180882</v>
      </c>
      <c r="S247" s="84">
        <v>428.39003781488771</v>
      </c>
      <c r="T247" s="84">
        <v>457.94011930519326</v>
      </c>
      <c r="U247" s="84">
        <v>423.34310818855681</v>
      </c>
      <c r="V247" s="84">
        <v>431.39803101958353</v>
      </c>
      <c r="W247" s="84">
        <v>403.32858505918927</v>
      </c>
      <c r="X247" s="84">
        <v>414.42229252067267</v>
      </c>
      <c r="Y247" s="84">
        <v>392.82315693864581</v>
      </c>
      <c r="Z247" s="84">
        <v>375.37865711291693</v>
      </c>
      <c r="AA247" s="84">
        <v>226.61145289090388</v>
      </c>
      <c r="AB247" s="84">
        <v>434.46682669212709</v>
      </c>
      <c r="AC247" s="85">
        <v>16020.065290385413</v>
      </c>
    </row>
    <row r="248" spans="1:29" ht="12.75" customHeight="1">
      <c r="A248" s="206"/>
      <c r="B248" s="208" t="s">
        <v>187</v>
      </c>
      <c r="C248" s="203" t="s">
        <v>65</v>
      </c>
      <c r="D248" s="86" t="s">
        <v>66</v>
      </c>
      <c r="E248" s="87">
        <v>1086.5568347802352</v>
      </c>
      <c r="F248" s="87">
        <v>689.17558101508484</v>
      </c>
      <c r="G248" s="87">
        <v>1726.8440017513278</v>
      </c>
      <c r="H248" s="87">
        <v>3413.9867472655906</v>
      </c>
      <c r="I248" s="87">
        <v>3520.2557534259795</v>
      </c>
      <c r="J248" s="87">
        <v>305.06773562881386</v>
      </c>
      <c r="K248" s="87">
        <v>308.7763768687098</v>
      </c>
      <c r="L248" s="87">
        <v>317.28004323344527</v>
      </c>
      <c r="M248" s="87">
        <v>376.90783838171473</v>
      </c>
      <c r="N248" s="87">
        <v>376.02536569293721</v>
      </c>
      <c r="O248" s="87">
        <v>452.81843862172553</v>
      </c>
      <c r="P248" s="87">
        <v>461.61931987523332</v>
      </c>
      <c r="Q248" s="87">
        <v>363.95530937367988</v>
      </c>
      <c r="R248" s="87">
        <v>393.89935795251682</v>
      </c>
      <c r="S248" s="87">
        <v>414.06387803215239</v>
      </c>
      <c r="T248" s="87">
        <v>409.3274593196785</v>
      </c>
      <c r="U248" s="87">
        <v>379.20544700942918</v>
      </c>
      <c r="V248" s="87">
        <v>395.7675726650034</v>
      </c>
      <c r="W248" s="87">
        <v>413.41181717495925</v>
      </c>
      <c r="X248" s="87">
        <v>377.13002069338904</v>
      </c>
      <c r="Y248" s="87">
        <v>392.37676646356454</v>
      </c>
      <c r="Z248" s="87">
        <v>335.58218751069887</v>
      </c>
      <c r="AA248" s="87">
        <v>241.66567529111038</v>
      </c>
      <c r="AB248" s="87">
        <v>382.62773240813419</v>
      </c>
      <c r="AC248" s="88">
        <v>17534.327260435115</v>
      </c>
    </row>
    <row r="249" spans="1:29" ht="12.75" customHeight="1">
      <c r="A249" s="206"/>
      <c r="B249" s="209"/>
      <c r="C249" s="203"/>
      <c r="D249" s="77" t="s">
        <v>67</v>
      </c>
      <c r="E249" s="78">
        <v>4.4963711085542899</v>
      </c>
      <c r="F249" s="78">
        <v>7.3155751437570737</v>
      </c>
      <c r="G249" s="78">
        <v>21.295138474145485</v>
      </c>
      <c r="H249" s="78">
        <v>38.728913856584391</v>
      </c>
      <c r="I249" s="78">
        <v>55.44848902451745</v>
      </c>
      <c r="J249" s="78">
        <v>7.5842095182257401</v>
      </c>
      <c r="K249" s="78">
        <v>9.5016057279527466</v>
      </c>
      <c r="L249" s="78">
        <v>10.223011054192373</v>
      </c>
      <c r="M249" s="78">
        <v>6.5722808337369543</v>
      </c>
      <c r="N249" s="78">
        <v>5.5748203587474796</v>
      </c>
      <c r="O249" s="78">
        <v>10.878614538141836</v>
      </c>
      <c r="P249" s="78">
        <v>10.641925192632241</v>
      </c>
      <c r="Q249" s="78">
        <v>12.002338746605419</v>
      </c>
      <c r="R249" s="78">
        <v>10.20570708091474</v>
      </c>
      <c r="S249" s="78">
        <v>7.507191771365437</v>
      </c>
      <c r="T249" s="78">
        <v>12.574989634885375</v>
      </c>
      <c r="U249" s="78">
        <v>11.130028807840501</v>
      </c>
      <c r="V249" s="78">
        <v>10.978781127360996</v>
      </c>
      <c r="W249" s="78">
        <v>12.663118190562454</v>
      </c>
      <c r="X249" s="78">
        <v>9.9523147613754936</v>
      </c>
      <c r="Y249" s="78">
        <v>10.797444677276998</v>
      </c>
      <c r="Z249" s="78">
        <v>11.060307868774338</v>
      </c>
      <c r="AA249" s="78">
        <v>6.1369232771140165</v>
      </c>
      <c r="AB249" s="78">
        <v>55.687181508275692</v>
      </c>
      <c r="AC249" s="79">
        <v>358.95728228353943</v>
      </c>
    </row>
    <row r="250" spans="1:29" ht="12.75" customHeight="1">
      <c r="A250" s="206"/>
      <c r="B250" s="209"/>
      <c r="C250" s="203"/>
      <c r="D250" s="80" t="s">
        <v>68</v>
      </c>
      <c r="E250" s="81">
        <v>6.2744780149999988</v>
      </c>
      <c r="F250" s="81">
        <v>0.66523792688499994</v>
      </c>
      <c r="G250" s="81">
        <v>2.5443931553320001</v>
      </c>
      <c r="H250" s="81">
        <v>7.1430777752039987</v>
      </c>
      <c r="I250" s="81">
        <v>4.41523414056</v>
      </c>
      <c r="J250" s="81">
        <v>0.27348372234961704</v>
      </c>
      <c r="K250" s="81">
        <v>0.28045374663351147</v>
      </c>
      <c r="L250" s="81">
        <v>0.2877228550927064</v>
      </c>
      <c r="M250" s="81">
        <v>0.33394438069928267</v>
      </c>
      <c r="N250" s="81">
        <v>0.3329654590228821</v>
      </c>
      <c r="O250" s="81">
        <v>0.25910028379247257</v>
      </c>
      <c r="P250" s="81">
        <v>0.26486139793873947</v>
      </c>
      <c r="Q250" s="81">
        <v>0.21085947173610084</v>
      </c>
      <c r="R250" s="81">
        <v>0.22742032969843518</v>
      </c>
      <c r="S250" s="81">
        <v>0.23872695919425177</v>
      </c>
      <c r="T250" s="81">
        <v>0.50491285075733672</v>
      </c>
      <c r="U250" s="81">
        <v>0.46789479167636444</v>
      </c>
      <c r="V250" s="81">
        <v>0.48823550730129889</v>
      </c>
      <c r="W250" s="81">
        <v>1.1783317618669999</v>
      </c>
      <c r="X250" s="81">
        <v>0.88280416519500016</v>
      </c>
      <c r="Y250" s="81">
        <v>0.11601359223300001</v>
      </c>
      <c r="Z250" s="81">
        <v>1.100412938361</v>
      </c>
      <c r="AA250" s="81">
        <v>0</v>
      </c>
      <c r="AB250" s="81">
        <v>1.556024205575</v>
      </c>
      <c r="AC250" s="82">
        <v>30.046589432104984</v>
      </c>
    </row>
    <row r="251" spans="1:29" ht="12.75" customHeight="1">
      <c r="A251" s="206"/>
      <c r="B251" s="209"/>
      <c r="C251" s="203"/>
      <c r="D251" s="83" t="s">
        <v>4</v>
      </c>
      <c r="E251" s="84">
        <v>1097.3276839037894</v>
      </c>
      <c r="F251" s="84">
        <v>697.15639408572702</v>
      </c>
      <c r="G251" s="84">
        <v>1750.6835333808053</v>
      </c>
      <c r="H251" s="84">
        <v>3459.8587388973797</v>
      </c>
      <c r="I251" s="84">
        <v>3580.1194765910573</v>
      </c>
      <c r="J251" s="84">
        <v>312.92542886938924</v>
      </c>
      <c r="K251" s="84">
        <v>318.55843634329608</v>
      </c>
      <c r="L251" s="84">
        <v>327.79077714273041</v>
      </c>
      <c r="M251" s="84">
        <v>383.81406359615096</v>
      </c>
      <c r="N251" s="84">
        <v>381.9331515107076</v>
      </c>
      <c r="O251" s="84">
        <v>463.95615344365973</v>
      </c>
      <c r="P251" s="84">
        <v>472.52610646580428</v>
      </c>
      <c r="Q251" s="84">
        <v>376.16850759202146</v>
      </c>
      <c r="R251" s="84">
        <v>404.33248536312999</v>
      </c>
      <c r="S251" s="84">
        <v>421.8097967627121</v>
      </c>
      <c r="T251" s="84">
        <v>422.40736180532116</v>
      </c>
      <c r="U251" s="84">
        <v>390.80337060894607</v>
      </c>
      <c r="V251" s="84">
        <v>407.23458929966569</v>
      </c>
      <c r="W251" s="84">
        <v>427.25326712738871</v>
      </c>
      <c r="X251" s="84">
        <v>387.96513961995959</v>
      </c>
      <c r="Y251" s="84">
        <v>403.29022473307452</v>
      </c>
      <c r="Z251" s="84">
        <v>347.74290831783418</v>
      </c>
      <c r="AA251" s="84">
        <v>247.8025985682244</v>
      </c>
      <c r="AB251" s="84">
        <v>439.87093812198498</v>
      </c>
      <c r="AC251" s="85">
        <v>17923.331132150761</v>
      </c>
    </row>
    <row r="252" spans="1:29" ht="12.75" customHeight="1">
      <c r="A252" s="206"/>
      <c r="B252" s="209"/>
      <c r="C252" s="203" t="s">
        <v>69</v>
      </c>
      <c r="D252" s="86" t="s">
        <v>66</v>
      </c>
      <c r="E252" s="87">
        <v>42.536481080373079</v>
      </c>
      <c r="F252" s="87">
        <v>41.391234357239597</v>
      </c>
      <c r="G252" s="87">
        <v>189.55459492067004</v>
      </c>
      <c r="H252" s="87">
        <v>469.99602089029446</v>
      </c>
      <c r="I252" s="87">
        <v>623.4955334615363</v>
      </c>
      <c r="J252" s="87">
        <v>68.277146415468764</v>
      </c>
      <c r="K252" s="87">
        <v>67.277962522176566</v>
      </c>
      <c r="L252" s="87">
        <v>69.486738590064817</v>
      </c>
      <c r="M252" s="87">
        <v>82.043042697939313</v>
      </c>
      <c r="N252" s="87">
        <v>85.693039130133783</v>
      </c>
      <c r="O252" s="87">
        <v>118.71531025908192</v>
      </c>
      <c r="P252" s="87">
        <v>111.80125219765955</v>
      </c>
      <c r="Q252" s="87">
        <v>90.053340530491511</v>
      </c>
      <c r="R252" s="87">
        <v>93.727600530709822</v>
      </c>
      <c r="S252" s="87">
        <v>88.565590798673014</v>
      </c>
      <c r="T252" s="87">
        <v>110.12202567640225</v>
      </c>
      <c r="U252" s="87">
        <v>96.55052015449084</v>
      </c>
      <c r="V252" s="87">
        <v>96.100823695509234</v>
      </c>
      <c r="W252" s="87">
        <v>103.32076845492526</v>
      </c>
      <c r="X252" s="87">
        <v>93.784297913496644</v>
      </c>
      <c r="Y252" s="87">
        <v>95.968856896649811</v>
      </c>
      <c r="Z252" s="87">
        <v>79.876425573069596</v>
      </c>
      <c r="AA252" s="87">
        <v>55.395211876801632</v>
      </c>
      <c r="AB252" s="87">
        <v>55.56654124604497</v>
      </c>
      <c r="AC252" s="88">
        <v>3029.3003598699024</v>
      </c>
    </row>
    <row r="253" spans="1:29" ht="12.75" customHeight="1">
      <c r="A253" s="206"/>
      <c r="B253" s="209"/>
      <c r="C253" s="203"/>
      <c r="D253" s="77" t="s">
        <v>67</v>
      </c>
      <c r="E253" s="78">
        <v>4.5987793744392071</v>
      </c>
      <c r="F253" s="78">
        <v>23.492140359394003</v>
      </c>
      <c r="G253" s="78">
        <v>320.46330879686059</v>
      </c>
      <c r="H253" s="78">
        <v>1217.5273800390678</v>
      </c>
      <c r="I253" s="78">
        <v>1673.1445232205367</v>
      </c>
      <c r="J253" s="78">
        <v>223.44592195935971</v>
      </c>
      <c r="K253" s="78">
        <v>235.18268382538548</v>
      </c>
      <c r="L253" s="78">
        <v>244.35064815739662</v>
      </c>
      <c r="M253" s="78">
        <v>227.91360344166961</v>
      </c>
      <c r="N253" s="78">
        <v>229.7158285163782</v>
      </c>
      <c r="O253" s="78">
        <v>274.02383528554708</v>
      </c>
      <c r="P253" s="78">
        <v>290.28827461929967</v>
      </c>
      <c r="Q253" s="78">
        <v>272.3638729092857</v>
      </c>
      <c r="R253" s="78">
        <v>257.39272148884277</v>
      </c>
      <c r="S253" s="78">
        <v>265.35959120491771</v>
      </c>
      <c r="T253" s="78">
        <v>300.02538426947234</v>
      </c>
      <c r="U253" s="78">
        <v>299.36457624482864</v>
      </c>
      <c r="V253" s="78">
        <v>291.02275005163591</v>
      </c>
      <c r="W253" s="78">
        <v>281.69851061263614</v>
      </c>
      <c r="X253" s="78">
        <v>231.74803182800753</v>
      </c>
      <c r="Y253" s="78">
        <v>276.06430124581169</v>
      </c>
      <c r="Z253" s="78">
        <v>268.24200825323749</v>
      </c>
      <c r="AA253" s="78">
        <v>141.78428816824649</v>
      </c>
      <c r="AB253" s="78">
        <v>598.67868351881498</v>
      </c>
      <c r="AC253" s="79">
        <v>8447.891647391074</v>
      </c>
    </row>
    <row r="254" spans="1:29" ht="12.75" customHeight="1">
      <c r="A254" s="206"/>
      <c r="B254" s="209"/>
      <c r="C254" s="203"/>
      <c r="D254" s="80" t="s">
        <v>68</v>
      </c>
      <c r="E254" s="81">
        <v>0.42610911966000004</v>
      </c>
      <c r="F254" s="81">
        <v>0.88385192972699989</v>
      </c>
      <c r="G254" s="81">
        <v>2.9686795029870003</v>
      </c>
      <c r="H254" s="81">
        <v>9.0546359075519991</v>
      </c>
      <c r="I254" s="81">
        <v>12.371981343762002</v>
      </c>
      <c r="J254" s="81">
        <v>0.73600834208921784</v>
      </c>
      <c r="K254" s="81">
        <v>0.74689045019823208</v>
      </c>
      <c r="L254" s="81">
        <v>0.79537082743530674</v>
      </c>
      <c r="M254" s="81">
        <v>0.81565809317006155</v>
      </c>
      <c r="N254" s="81">
        <v>0.83942640179118166</v>
      </c>
      <c r="O254" s="81">
        <v>1.8192308689797829</v>
      </c>
      <c r="P254" s="81">
        <v>1.8250460536852822</v>
      </c>
      <c r="Q254" s="81">
        <v>1.5882584157726842</v>
      </c>
      <c r="R254" s="81">
        <v>1.5222066424884797</v>
      </c>
      <c r="S254" s="81">
        <v>1.4995436518577707</v>
      </c>
      <c r="T254" s="81">
        <v>1.3087048296099635</v>
      </c>
      <c r="U254" s="81">
        <v>1.2906673961928168</v>
      </c>
      <c r="V254" s="81">
        <v>1.24931322031522</v>
      </c>
      <c r="W254" s="81">
        <v>2.9109723997929997</v>
      </c>
      <c r="X254" s="81">
        <v>0</v>
      </c>
      <c r="Y254" s="81">
        <v>0.69608861286099999</v>
      </c>
      <c r="Z254" s="81">
        <v>0.396793029553</v>
      </c>
      <c r="AA254" s="81">
        <v>0.153816853778</v>
      </c>
      <c r="AB254" s="81">
        <v>1.6776836169230003</v>
      </c>
      <c r="AC254" s="82">
        <v>47.576937510181992</v>
      </c>
    </row>
    <row r="255" spans="1:29" ht="12.75" customHeight="1">
      <c r="A255" s="206"/>
      <c r="B255" s="209"/>
      <c r="C255" s="203"/>
      <c r="D255" s="83" t="s">
        <v>4</v>
      </c>
      <c r="E255" s="84">
        <v>47.561369574472288</v>
      </c>
      <c r="F255" s="84">
        <v>65.767226646360598</v>
      </c>
      <c r="G255" s="84">
        <v>512.98658322051767</v>
      </c>
      <c r="H255" s="84">
        <v>1696.5780368369144</v>
      </c>
      <c r="I255" s="84">
        <v>2309.012038025835</v>
      </c>
      <c r="J255" s="84">
        <v>292.45907671691771</v>
      </c>
      <c r="K255" s="84">
        <v>303.20753679776027</v>
      </c>
      <c r="L255" s="84">
        <v>314.6327575748968</v>
      </c>
      <c r="M255" s="84">
        <v>310.77230423277899</v>
      </c>
      <c r="N255" s="84">
        <v>316.24829404830319</v>
      </c>
      <c r="O255" s="84">
        <v>394.55837641360876</v>
      </c>
      <c r="P255" s="84">
        <v>403.91457287064452</v>
      </c>
      <c r="Q255" s="84">
        <v>364.0054718555499</v>
      </c>
      <c r="R255" s="84">
        <v>352.642528662041</v>
      </c>
      <c r="S255" s="84">
        <v>355.42472565544853</v>
      </c>
      <c r="T255" s="84">
        <v>411.45611477548454</v>
      </c>
      <c r="U255" s="84">
        <v>397.20576379551227</v>
      </c>
      <c r="V255" s="84">
        <v>388.37288696746037</v>
      </c>
      <c r="W255" s="84">
        <v>387.93025146735442</v>
      </c>
      <c r="X255" s="84">
        <v>325.53232974150416</v>
      </c>
      <c r="Y255" s="84">
        <v>372.72924675532249</v>
      </c>
      <c r="Z255" s="84">
        <v>348.51522685586008</v>
      </c>
      <c r="AA255" s="84">
        <v>197.33331689882613</v>
      </c>
      <c r="AB255" s="84">
        <v>655.92290838178292</v>
      </c>
      <c r="AC255" s="85">
        <v>11524.768944771158</v>
      </c>
    </row>
    <row r="256" spans="1:29" ht="12.75" customHeight="1">
      <c r="A256" s="206"/>
      <c r="B256" s="210"/>
      <c r="C256" s="203" t="s">
        <v>64</v>
      </c>
      <c r="D256" s="203"/>
      <c r="E256" s="84">
        <v>1144.8890534782618</v>
      </c>
      <c r="F256" s="84">
        <v>762.92362073208756</v>
      </c>
      <c r="G256" s="84">
        <v>2263.6701166013231</v>
      </c>
      <c r="H256" s="84">
        <v>5156.4367757342934</v>
      </c>
      <c r="I256" s="84">
        <v>5889.1315146168918</v>
      </c>
      <c r="J256" s="84">
        <v>605.38450558630689</v>
      </c>
      <c r="K256" s="84">
        <v>621.76597314105641</v>
      </c>
      <c r="L256" s="84">
        <v>642.42353471762726</v>
      </c>
      <c r="M256" s="84">
        <v>694.58636782892995</v>
      </c>
      <c r="N256" s="84">
        <v>698.18144555901085</v>
      </c>
      <c r="O256" s="84">
        <v>858.5145298572686</v>
      </c>
      <c r="P256" s="84">
        <v>876.44067933644874</v>
      </c>
      <c r="Q256" s="84">
        <v>740.17397944757136</v>
      </c>
      <c r="R256" s="84">
        <v>756.97501402517105</v>
      </c>
      <c r="S256" s="84">
        <v>777.23452241816062</v>
      </c>
      <c r="T256" s="84">
        <v>833.8634765808057</v>
      </c>
      <c r="U256" s="84">
        <v>788.00913440445834</v>
      </c>
      <c r="V256" s="84">
        <v>795.607476267126</v>
      </c>
      <c r="W256" s="84">
        <v>815.18351859474308</v>
      </c>
      <c r="X256" s="84">
        <v>713.4974693614638</v>
      </c>
      <c r="Y256" s="84">
        <v>776.01947148839702</v>
      </c>
      <c r="Z256" s="84">
        <v>696.2581351736942</v>
      </c>
      <c r="AA256" s="84">
        <v>445.13591546705049</v>
      </c>
      <c r="AB256" s="84">
        <v>1095.793846503768</v>
      </c>
      <c r="AC256" s="85">
        <v>29448.100076921917</v>
      </c>
    </row>
    <row r="257" spans="1:29" ht="12.75" customHeight="1">
      <c r="A257" s="206"/>
      <c r="B257" s="208" t="s">
        <v>188</v>
      </c>
      <c r="C257" s="203" t="s">
        <v>65</v>
      </c>
      <c r="D257" s="86" t="s">
        <v>66</v>
      </c>
      <c r="E257" s="87">
        <v>579.88118152390837</v>
      </c>
      <c r="F257" s="87">
        <v>265.11238555923921</v>
      </c>
      <c r="G257" s="87">
        <v>634.99421169754601</v>
      </c>
      <c r="H257" s="87">
        <v>1246.0177113469294</v>
      </c>
      <c r="I257" s="87">
        <v>1419.7022104623445</v>
      </c>
      <c r="J257" s="87">
        <v>140.81708660374395</v>
      </c>
      <c r="K257" s="87">
        <v>134.00002609460537</v>
      </c>
      <c r="L257" s="87">
        <v>144.1611465904457</v>
      </c>
      <c r="M257" s="87">
        <v>161.96518215412073</v>
      </c>
      <c r="N257" s="87">
        <v>155.89758524522267</v>
      </c>
      <c r="O257" s="87">
        <v>175.05470764103566</v>
      </c>
      <c r="P257" s="87">
        <v>172.85981093538703</v>
      </c>
      <c r="Q257" s="87">
        <v>137.51859285216321</v>
      </c>
      <c r="R257" s="87">
        <v>147.09435288881548</v>
      </c>
      <c r="S257" s="87">
        <v>137.63753067254228</v>
      </c>
      <c r="T257" s="87">
        <v>145.73475562977424</v>
      </c>
      <c r="U257" s="87">
        <v>128.32500416874706</v>
      </c>
      <c r="V257" s="87">
        <v>130.91447618687459</v>
      </c>
      <c r="W257" s="87">
        <v>126.70556238652289</v>
      </c>
      <c r="X257" s="87">
        <v>106.21496332568952</v>
      </c>
      <c r="Y257" s="87">
        <v>112.47490363476984</v>
      </c>
      <c r="Z257" s="87">
        <v>112.66391740326944</v>
      </c>
      <c r="AA257" s="87">
        <v>63.332491078227726</v>
      </c>
      <c r="AB257" s="87">
        <v>218.96697476546112</v>
      </c>
      <c r="AC257" s="88">
        <v>6798.0467708473861</v>
      </c>
    </row>
    <row r="258" spans="1:29" ht="12.75" customHeight="1">
      <c r="A258" s="206"/>
      <c r="B258" s="209"/>
      <c r="C258" s="203"/>
      <c r="D258" s="77" t="s">
        <v>67</v>
      </c>
      <c r="E258" s="78">
        <v>0.51198431881045381</v>
      </c>
      <c r="F258" s="78">
        <v>0.49265714218511331</v>
      </c>
      <c r="G258" s="78">
        <v>2.1583826814424167</v>
      </c>
      <c r="H258" s="78">
        <v>3.5177302409341458</v>
      </c>
      <c r="I258" s="78">
        <v>9.8805929994342883</v>
      </c>
      <c r="J258" s="78">
        <v>0.85312631021456076</v>
      </c>
      <c r="K258" s="78">
        <v>0.94514566488718288</v>
      </c>
      <c r="L258" s="78">
        <v>1.1365054370979635</v>
      </c>
      <c r="M258" s="78">
        <v>0.85578970406948951</v>
      </c>
      <c r="N258" s="78">
        <v>0.88034760824131986</v>
      </c>
      <c r="O258" s="78">
        <v>2.0314785706644978</v>
      </c>
      <c r="P258" s="78">
        <v>1.6931228037319412</v>
      </c>
      <c r="Q258" s="78">
        <v>2.2837970294911298</v>
      </c>
      <c r="R258" s="78">
        <v>0.92657373061187354</v>
      </c>
      <c r="S258" s="78">
        <v>0.99079637752347449</v>
      </c>
      <c r="T258" s="78">
        <v>2.0168769272036369</v>
      </c>
      <c r="U258" s="78">
        <v>1.5398317246505859</v>
      </c>
      <c r="V258" s="78">
        <v>1.5384488749963292</v>
      </c>
      <c r="W258" s="78">
        <v>1.9025265402501583</v>
      </c>
      <c r="X258" s="78">
        <v>2.3971554247666704</v>
      </c>
      <c r="Y258" s="78">
        <v>6.1039184760559557</v>
      </c>
      <c r="Z258" s="78">
        <v>2.1507710268523095</v>
      </c>
      <c r="AA258" s="78">
        <v>2.4073390097838425</v>
      </c>
      <c r="AB258" s="78">
        <v>16.456061073567653</v>
      </c>
      <c r="AC258" s="79">
        <v>65.670959697466984</v>
      </c>
    </row>
    <row r="259" spans="1:29" ht="12.75" customHeight="1">
      <c r="A259" s="206"/>
      <c r="B259" s="209"/>
      <c r="C259" s="203"/>
      <c r="D259" s="80" t="s">
        <v>68</v>
      </c>
      <c r="E259" s="81">
        <v>0.65822212352699994</v>
      </c>
      <c r="F259" s="81">
        <v>0.33511577260800002</v>
      </c>
      <c r="G259" s="81">
        <v>0.70420856404499999</v>
      </c>
      <c r="H259" s="81">
        <v>1.8518938161990002</v>
      </c>
      <c r="I259" s="81">
        <v>0.90460258814099981</v>
      </c>
      <c r="J259" s="81">
        <v>0.20611427018888318</v>
      </c>
      <c r="K259" s="81">
        <v>0.1957539421436067</v>
      </c>
      <c r="L259" s="81">
        <v>0.21241475306359525</v>
      </c>
      <c r="M259" s="81">
        <v>0.23510504100207066</v>
      </c>
      <c r="N259" s="81">
        <v>0.22772698722284404</v>
      </c>
      <c r="O259" s="81">
        <v>0.20738618856383922</v>
      </c>
      <c r="P259" s="81">
        <v>0.20492524164873513</v>
      </c>
      <c r="Q259" s="81">
        <v>0.16443321709808098</v>
      </c>
      <c r="R259" s="81">
        <v>0.17365624884736966</v>
      </c>
      <c r="S259" s="81">
        <v>0.16185649772797514</v>
      </c>
      <c r="T259" s="81">
        <v>0.12546899248050283</v>
      </c>
      <c r="U259" s="81">
        <v>0.10967707773589566</v>
      </c>
      <c r="V259" s="81">
        <v>0.11190827448160152</v>
      </c>
      <c r="W259" s="81">
        <v>0.20951350559600002</v>
      </c>
      <c r="X259" s="81">
        <v>0.28575389929</v>
      </c>
      <c r="Y259" s="81">
        <v>0</v>
      </c>
      <c r="Z259" s="81">
        <v>0</v>
      </c>
      <c r="AA259" s="81">
        <v>0.31153398318600001</v>
      </c>
      <c r="AB259" s="81">
        <v>0.24789911924799998</v>
      </c>
      <c r="AC259" s="82">
        <v>7.8451701040449962</v>
      </c>
    </row>
    <row r="260" spans="1:29" ht="12.75" customHeight="1">
      <c r="A260" s="206"/>
      <c r="B260" s="209"/>
      <c r="C260" s="203"/>
      <c r="D260" s="83" t="s">
        <v>4</v>
      </c>
      <c r="E260" s="84">
        <v>581.05138796624578</v>
      </c>
      <c r="F260" s="84">
        <v>265.94015847403233</v>
      </c>
      <c r="G260" s="84">
        <v>637.85680294303347</v>
      </c>
      <c r="H260" s="84">
        <v>1251.3873354040627</v>
      </c>
      <c r="I260" s="84">
        <v>1430.4874060499196</v>
      </c>
      <c r="J260" s="84">
        <v>141.87632718414739</v>
      </c>
      <c r="K260" s="84">
        <v>135.14092570163618</v>
      </c>
      <c r="L260" s="84">
        <v>145.51006678060727</v>
      </c>
      <c r="M260" s="84">
        <v>163.05607689919228</v>
      </c>
      <c r="N260" s="84">
        <v>157.00565984068683</v>
      </c>
      <c r="O260" s="84">
        <v>177.293572400264</v>
      </c>
      <c r="P260" s="84">
        <v>174.75785898076771</v>
      </c>
      <c r="Q260" s="84">
        <v>139.96682309875243</v>
      </c>
      <c r="R260" s="84">
        <v>148.19458286827472</v>
      </c>
      <c r="S260" s="84">
        <v>138.79018354779376</v>
      </c>
      <c r="T260" s="84">
        <v>147.87710154945839</v>
      </c>
      <c r="U260" s="84">
        <v>129.97451297113352</v>
      </c>
      <c r="V260" s="84">
        <v>132.56483333635254</v>
      </c>
      <c r="W260" s="84">
        <v>128.81760243236906</v>
      </c>
      <c r="X260" s="84">
        <v>108.89787264974618</v>
      </c>
      <c r="Y260" s="84">
        <v>118.5788221108258</v>
      </c>
      <c r="Z260" s="84">
        <v>114.81468843012175</v>
      </c>
      <c r="AA260" s="84">
        <v>66.051364071197568</v>
      </c>
      <c r="AB260" s="84">
        <v>235.6709349582768</v>
      </c>
      <c r="AC260" s="85">
        <v>6871.562900648898</v>
      </c>
    </row>
    <row r="261" spans="1:29" ht="12.75" customHeight="1">
      <c r="A261" s="206"/>
      <c r="B261" s="209"/>
      <c r="C261" s="203" t="s">
        <v>69</v>
      </c>
      <c r="D261" s="86" t="s">
        <v>66</v>
      </c>
      <c r="E261" s="87">
        <v>9.6784923004487808</v>
      </c>
      <c r="F261" s="87">
        <v>10.051983757943733</v>
      </c>
      <c r="G261" s="87">
        <v>53.913459442764022</v>
      </c>
      <c r="H261" s="87">
        <v>119.73471718177446</v>
      </c>
      <c r="I261" s="87">
        <v>167.78827106071455</v>
      </c>
      <c r="J261" s="87">
        <v>18.82791318956637</v>
      </c>
      <c r="K261" s="87">
        <v>17.836258447932899</v>
      </c>
      <c r="L261" s="87">
        <v>18.61470643415873</v>
      </c>
      <c r="M261" s="87">
        <v>20.504432870164599</v>
      </c>
      <c r="N261" s="87">
        <v>19.906898145622417</v>
      </c>
      <c r="O261" s="87">
        <v>33.202703857452029</v>
      </c>
      <c r="P261" s="87">
        <v>29.633810659774266</v>
      </c>
      <c r="Q261" s="87">
        <v>22.407967746673886</v>
      </c>
      <c r="R261" s="87">
        <v>24.275775910217504</v>
      </c>
      <c r="S261" s="87">
        <v>22.155580930491968</v>
      </c>
      <c r="T261" s="87">
        <v>24.922449126165603</v>
      </c>
      <c r="U261" s="87">
        <v>22.410174752216907</v>
      </c>
      <c r="V261" s="87">
        <v>20.680884487500862</v>
      </c>
      <c r="W261" s="87">
        <v>20.118795600435504</v>
      </c>
      <c r="X261" s="87">
        <v>15.668708537047365</v>
      </c>
      <c r="Y261" s="87">
        <v>18.223219486339502</v>
      </c>
      <c r="Z261" s="87">
        <v>21.196307909187055</v>
      </c>
      <c r="AA261" s="87">
        <v>9.1255462532831046</v>
      </c>
      <c r="AB261" s="87">
        <v>18.01520152026</v>
      </c>
      <c r="AC261" s="88">
        <v>758.89425960813617</v>
      </c>
    </row>
    <row r="262" spans="1:29" ht="12.75" customHeight="1">
      <c r="A262" s="206"/>
      <c r="B262" s="209"/>
      <c r="C262" s="203"/>
      <c r="D262" s="77" t="s">
        <v>67</v>
      </c>
      <c r="E262" s="78">
        <v>2.6679441118652067</v>
      </c>
      <c r="F262" s="78">
        <v>2.9281576358337746</v>
      </c>
      <c r="G262" s="78">
        <v>20.538095207751965</v>
      </c>
      <c r="H262" s="78">
        <v>123.87647073362996</v>
      </c>
      <c r="I262" s="78">
        <v>162.3373985590039</v>
      </c>
      <c r="J262" s="78">
        <v>25.625322325608536</v>
      </c>
      <c r="K262" s="78">
        <v>28.17709168509025</v>
      </c>
      <c r="L262" s="78">
        <v>30.815061660703936</v>
      </c>
      <c r="M262" s="78">
        <v>28.457765768804006</v>
      </c>
      <c r="N262" s="78">
        <v>28.08449905540094</v>
      </c>
      <c r="O262" s="78">
        <v>44.092475927145031</v>
      </c>
      <c r="P262" s="78">
        <v>55.082738679707575</v>
      </c>
      <c r="Q262" s="78">
        <v>48.428517325168762</v>
      </c>
      <c r="R262" s="78">
        <v>37.289700585546612</v>
      </c>
      <c r="S262" s="78">
        <v>32.022657408862145</v>
      </c>
      <c r="T262" s="78">
        <v>38.545048447771286</v>
      </c>
      <c r="U262" s="78">
        <v>37.952540008052864</v>
      </c>
      <c r="V262" s="78">
        <v>38.034737264602384</v>
      </c>
      <c r="W262" s="78">
        <v>35.10508581192412</v>
      </c>
      <c r="X262" s="78">
        <v>41.968929691512265</v>
      </c>
      <c r="Y262" s="78">
        <v>51.16560566834697</v>
      </c>
      <c r="Z262" s="78">
        <v>30.069644311520424</v>
      </c>
      <c r="AA262" s="78">
        <v>18.567032928466269</v>
      </c>
      <c r="AB262" s="78">
        <v>146.11203272170468</v>
      </c>
      <c r="AC262" s="79">
        <v>1107.9445535240238</v>
      </c>
    </row>
    <row r="263" spans="1:29" ht="12.75" customHeight="1">
      <c r="A263" s="206"/>
      <c r="B263" s="209"/>
      <c r="C263" s="203"/>
      <c r="D263" s="80" t="s">
        <v>68</v>
      </c>
      <c r="E263" s="81">
        <v>0.181049690052</v>
      </c>
      <c r="F263" s="81">
        <v>0.38866273499199999</v>
      </c>
      <c r="G263" s="81">
        <v>1.2033627936060001</v>
      </c>
      <c r="H263" s="81">
        <v>2.0155670103090002</v>
      </c>
      <c r="I263" s="81">
        <v>2.8937375877710001</v>
      </c>
      <c r="J263" s="81">
        <v>0.3660444692784296</v>
      </c>
      <c r="K263" s="81">
        <v>0.38097312181287257</v>
      </c>
      <c r="L263" s="81">
        <v>0.40857449470552754</v>
      </c>
      <c r="M263" s="81">
        <v>0.40617935709093272</v>
      </c>
      <c r="N263" s="81">
        <v>0.38223099622523737</v>
      </c>
      <c r="O263" s="81">
        <v>0.22328708305977235</v>
      </c>
      <c r="P263" s="81">
        <v>0.23126756909180179</v>
      </c>
      <c r="Q263" s="81">
        <v>0.19009333394780883</v>
      </c>
      <c r="R263" s="81">
        <v>0.17131008584769644</v>
      </c>
      <c r="S263" s="81">
        <v>0.14571203257492049</v>
      </c>
      <c r="T263" s="81">
        <v>0.28561215087916281</v>
      </c>
      <c r="U263" s="81">
        <v>0.25839220250399103</v>
      </c>
      <c r="V263" s="81">
        <v>0.25965421871784622</v>
      </c>
      <c r="W263" s="81">
        <v>0.18198165454199997</v>
      </c>
      <c r="X263" s="81">
        <v>4.4549403408000003E-2</v>
      </c>
      <c r="Y263" s="81">
        <v>0.113118596945</v>
      </c>
      <c r="Z263" s="81">
        <v>0</v>
      </c>
      <c r="AA263" s="81">
        <v>0.71137096821400014</v>
      </c>
      <c r="AB263" s="81">
        <v>0.97537718668999984</v>
      </c>
      <c r="AC263" s="82">
        <v>12.418108742265</v>
      </c>
    </row>
    <row r="264" spans="1:29" ht="12.75" customHeight="1">
      <c r="A264" s="206"/>
      <c r="B264" s="209"/>
      <c r="C264" s="203"/>
      <c r="D264" s="83" t="s">
        <v>4</v>
      </c>
      <c r="E264" s="84">
        <v>12.527486102365987</v>
      </c>
      <c r="F264" s="84">
        <v>13.368804128769506</v>
      </c>
      <c r="G264" s="84">
        <v>75.654917444121978</v>
      </c>
      <c r="H264" s="84">
        <v>245.62675492571341</v>
      </c>
      <c r="I264" s="84">
        <v>333.01940720748951</v>
      </c>
      <c r="J264" s="84">
        <v>44.819279984453338</v>
      </c>
      <c r="K264" s="84">
        <v>46.39432325483601</v>
      </c>
      <c r="L264" s="84">
        <v>49.838342589568192</v>
      </c>
      <c r="M264" s="84">
        <v>49.368377996059529</v>
      </c>
      <c r="N264" s="84">
        <v>48.373628197248593</v>
      </c>
      <c r="O264" s="84">
        <v>77.518466867656826</v>
      </c>
      <c r="P264" s="84">
        <v>84.947816908573643</v>
      </c>
      <c r="Q264" s="84">
        <v>71.02657840579046</v>
      </c>
      <c r="R264" s="84">
        <v>61.73678658161181</v>
      </c>
      <c r="S264" s="84">
        <v>54.323950371929037</v>
      </c>
      <c r="T264" s="84">
        <v>63.753109724816042</v>
      </c>
      <c r="U264" s="84">
        <v>60.621106962773766</v>
      </c>
      <c r="V264" s="84">
        <v>58.975275970821109</v>
      </c>
      <c r="W264" s="84">
        <v>55.405863066901631</v>
      </c>
      <c r="X264" s="84">
        <v>57.682187631967629</v>
      </c>
      <c r="Y264" s="84">
        <v>69.501943751631472</v>
      </c>
      <c r="Z264" s="84">
        <v>51.265952220707483</v>
      </c>
      <c r="AA264" s="84">
        <v>28.403950149963372</v>
      </c>
      <c r="AB264" s="84">
        <v>165.10261142865468</v>
      </c>
      <c r="AC264" s="85">
        <v>1879.2569218744252</v>
      </c>
    </row>
    <row r="265" spans="1:29" ht="12.75" customHeight="1">
      <c r="A265" s="207"/>
      <c r="B265" s="210"/>
      <c r="C265" s="203" t="s">
        <v>64</v>
      </c>
      <c r="D265" s="203"/>
      <c r="E265" s="84">
        <v>593.57887406861175</v>
      </c>
      <c r="F265" s="84">
        <v>279.30896260280184</v>
      </c>
      <c r="G265" s="84">
        <v>713.51172038715538</v>
      </c>
      <c r="H265" s="84">
        <v>1497.0140903297759</v>
      </c>
      <c r="I265" s="84">
        <v>1763.5068132574092</v>
      </c>
      <c r="J265" s="84">
        <v>186.69560716860073</v>
      </c>
      <c r="K265" s="84">
        <v>181.5352489564722</v>
      </c>
      <c r="L265" s="84">
        <v>195.34840937017546</v>
      </c>
      <c r="M265" s="84">
        <v>212.42445489525181</v>
      </c>
      <c r="N265" s="84">
        <v>205.37928803793542</v>
      </c>
      <c r="O265" s="84">
        <v>254.81203926792085</v>
      </c>
      <c r="P265" s="84">
        <v>259.70567588934136</v>
      </c>
      <c r="Q265" s="84">
        <v>210.9934015045429</v>
      </c>
      <c r="R265" s="84">
        <v>209.93136944988655</v>
      </c>
      <c r="S265" s="84">
        <v>193.11413391972278</v>
      </c>
      <c r="T265" s="84">
        <v>211.63021127427444</v>
      </c>
      <c r="U265" s="84">
        <v>190.5956199339073</v>
      </c>
      <c r="V265" s="84">
        <v>191.54010930717365</v>
      </c>
      <c r="W265" s="84">
        <v>184.22346549927067</v>
      </c>
      <c r="X265" s="84">
        <v>166.58006028171383</v>
      </c>
      <c r="Y265" s="84">
        <v>188.08076586245727</v>
      </c>
      <c r="Z265" s="84">
        <v>166.08064065082922</v>
      </c>
      <c r="AA265" s="84">
        <v>94.455314221160947</v>
      </c>
      <c r="AB265" s="84">
        <v>400.77354638693146</v>
      </c>
      <c r="AC265" s="85">
        <v>8750.8198225233264</v>
      </c>
    </row>
    <row r="266" spans="1:29" ht="12.75" customHeight="1">
      <c r="A266" s="204" t="s">
        <v>9</v>
      </c>
      <c r="B266" s="205"/>
      <c r="C266" s="203" t="s">
        <v>65</v>
      </c>
      <c r="D266" s="86" t="s">
        <v>66</v>
      </c>
      <c r="E266" s="87">
        <v>4506.1473968603859</v>
      </c>
      <c r="F266" s="87">
        <v>1757.780477477236</v>
      </c>
      <c r="G266" s="87">
        <v>4936.0666181787683</v>
      </c>
      <c r="H266" s="87">
        <v>9786.4640530692814</v>
      </c>
      <c r="I266" s="87">
        <v>9910.5001668673685</v>
      </c>
      <c r="J266" s="87">
        <v>762.83544426821948</v>
      </c>
      <c r="K266" s="87">
        <v>763.50331480295404</v>
      </c>
      <c r="L266" s="87">
        <v>899.63558386340378</v>
      </c>
      <c r="M266" s="87">
        <v>1089.0773350426991</v>
      </c>
      <c r="N266" s="87">
        <v>1137.3172745173633</v>
      </c>
      <c r="O266" s="87">
        <v>1386.8249536232315</v>
      </c>
      <c r="P266" s="87">
        <v>1314.7899199441606</v>
      </c>
      <c r="Q266" s="87">
        <v>1081.301596169395</v>
      </c>
      <c r="R266" s="87">
        <v>1078.8832740661392</v>
      </c>
      <c r="S266" s="87">
        <v>1072.0206999751472</v>
      </c>
      <c r="T266" s="87">
        <v>1141.0993720406218</v>
      </c>
      <c r="U266" s="87">
        <v>1074.943135915114</v>
      </c>
      <c r="V266" s="87">
        <v>1131.5180835186468</v>
      </c>
      <c r="W266" s="87">
        <v>1081.9262597307006</v>
      </c>
      <c r="X266" s="87">
        <v>1012.5225134617054</v>
      </c>
      <c r="Y266" s="87">
        <v>966.12220681117356</v>
      </c>
      <c r="Z266" s="87">
        <v>782.21785668440225</v>
      </c>
      <c r="AA266" s="87">
        <v>469.43979774398838</v>
      </c>
      <c r="AB266" s="87">
        <v>1362.0623890776119</v>
      </c>
      <c r="AC266" s="88">
        <v>50504.999723709712</v>
      </c>
    </row>
    <row r="267" spans="1:29" ht="12.75" customHeight="1">
      <c r="A267" s="198"/>
      <c r="B267" s="199"/>
      <c r="C267" s="203"/>
      <c r="D267" s="77" t="s">
        <v>67</v>
      </c>
      <c r="E267" s="78">
        <v>22.914236219400394</v>
      </c>
      <c r="F267" s="78">
        <v>36.874395670674154</v>
      </c>
      <c r="G267" s="78">
        <v>108.39213072427044</v>
      </c>
      <c r="H267" s="78">
        <v>175.05221255468734</v>
      </c>
      <c r="I267" s="78">
        <v>198.70416400194586</v>
      </c>
      <c r="J267" s="78">
        <v>23.057438926765283</v>
      </c>
      <c r="K267" s="78">
        <v>25.220109285283993</v>
      </c>
      <c r="L267" s="78">
        <v>27.805776094920315</v>
      </c>
      <c r="M267" s="78">
        <v>26.657530253403323</v>
      </c>
      <c r="N267" s="78">
        <v>24.584901503961007</v>
      </c>
      <c r="O267" s="78">
        <v>41.250508126966189</v>
      </c>
      <c r="P267" s="78">
        <v>35.265989248392422</v>
      </c>
      <c r="Q267" s="78">
        <v>30.710280425901363</v>
      </c>
      <c r="R267" s="78">
        <v>23.769981732778874</v>
      </c>
      <c r="S267" s="78">
        <v>19.151207118768816</v>
      </c>
      <c r="T267" s="78">
        <v>31.157616563466043</v>
      </c>
      <c r="U267" s="78">
        <v>30.790835216360421</v>
      </c>
      <c r="V267" s="78">
        <v>29.631431624298685</v>
      </c>
      <c r="W267" s="78">
        <v>30.856005931145795</v>
      </c>
      <c r="X267" s="78">
        <v>24.134312875649062</v>
      </c>
      <c r="Y267" s="78">
        <v>32.398008234610707</v>
      </c>
      <c r="Z267" s="78">
        <v>24.694189175240677</v>
      </c>
      <c r="AA267" s="78">
        <v>16.957541109089256</v>
      </c>
      <c r="AB267" s="78">
        <v>187.41950995339954</v>
      </c>
      <c r="AC267" s="79">
        <v>1227.4503125713798</v>
      </c>
    </row>
    <row r="268" spans="1:29" ht="12.75" customHeight="1">
      <c r="A268" s="198"/>
      <c r="B268" s="199"/>
      <c r="C268" s="203"/>
      <c r="D268" s="80" t="s">
        <v>68</v>
      </c>
      <c r="E268" s="81">
        <v>23.093186039486</v>
      </c>
      <c r="F268" s="81">
        <v>6.3492394498659985</v>
      </c>
      <c r="G268" s="81">
        <v>12.162428303397</v>
      </c>
      <c r="H268" s="81">
        <v>13.277175756197</v>
      </c>
      <c r="I268" s="81">
        <v>12.888964219341002</v>
      </c>
      <c r="J268" s="81">
        <v>0.63904814214325156</v>
      </c>
      <c r="K268" s="81">
        <v>0.64004768681102198</v>
      </c>
      <c r="L268" s="81">
        <v>0.75896413752896685</v>
      </c>
      <c r="M268" s="81">
        <v>0.93546993853970029</v>
      </c>
      <c r="N268" s="81">
        <v>1.017159715229059</v>
      </c>
      <c r="O268" s="81">
        <v>1.642647278817408</v>
      </c>
      <c r="P268" s="81">
        <v>1.5013021342699728</v>
      </c>
      <c r="Q268" s="81">
        <v>1.2293559998009618</v>
      </c>
      <c r="R268" s="81">
        <v>1.1962236600682958</v>
      </c>
      <c r="S268" s="81">
        <v>1.1752220761613619</v>
      </c>
      <c r="T268" s="81">
        <v>1.1144278942491339</v>
      </c>
      <c r="U268" s="81">
        <v>1.0363910427220591</v>
      </c>
      <c r="V268" s="81">
        <v>1.0903598627288074</v>
      </c>
      <c r="W268" s="81">
        <v>0.60219856156000007</v>
      </c>
      <c r="X268" s="81">
        <v>0.18646650303500001</v>
      </c>
      <c r="Y268" s="81">
        <v>0.39309524335200002</v>
      </c>
      <c r="Z268" s="81">
        <v>0.56848121603299995</v>
      </c>
      <c r="AA268" s="81">
        <v>0.65748935398800001</v>
      </c>
      <c r="AB268" s="81">
        <v>10.620532396933999</v>
      </c>
      <c r="AC268" s="82">
        <v>94.775876612258998</v>
      </c>
    </row>
    <row r="269" spans="1:29" ht="12.75" customHeight="1">
      <c r="A269" s="198"/>
      <c r="B269" s="199"/>
      <c r="C269" s="203"/>
      <c r="D269" s="83" t="s">
        <v>4</v>
      </c>
      <c r="E269" s="84">
        <v>4552.1548191192733</v>
      </c>
      <c r="F269" s="84">
        <v>1801.0041125977762</v>
      </c>
      <c r="G269" s="84">
        <v>5056.6211772064353</v>
      </c>
      <c r="H269" s="84">
        <v>9974.7934413801668</v>
      </c>
      <c r="I269" s="84">
        <v>10122.093295088654</v>
      </c>
      <c r="J269" s="84">
        <v>786.53193133712796</v>
      </c>
      <c r="K269" s="84">
        <v>789.36347177504911</v>
      </c>
      <c r="L269" s="84">
        <v>928.20032409585303</v>
      </c>
      <c r="M269" s="84">
        <v>1116.6703352346422</v>
      </c>
      <c r="N269" s="84">
        <v>1162.919335736553</v>
      </c>
      <c r="O269" s="84">
        <v>1429.7181090290151</v>
      </c>
      <c r="P269" s="84">
        <v>1351.5572113268227</v>
      </c>
      <c r="Q269" s="84">
        <v>1113.2412325950975</v>
      </c>
      <c r="R269" s="84">
        <v>1103.8494794589863</v>
      </c>
      <c r="S269" s="84">
        <v>1092.3471291700771</v>
      </c>
      <c r="T269" s="84">
        <v>1173.3714164983369</v>
      </c>
      <c r="U269" s="84">
        <v>1106.7703621741962</v>
      </c>
      <c r="V269" s="84">
        <v>1162.2398750056743</v>
      </c>
      <c r="W269" s="84">
        <v>1113.3844642234067</v>
      </c>
      <c r="X269" s="84">
        <v>1036.8432928403895</v>
      </c>
      <c r="Y269" s="84">
        <v>998.91331028913623</v>
      </c>
      <c r="Z269" s="84">
        <v>807.48052707567581</v>
      </c>
      <c r="AA269" s="84">
        <v>487.05482820706561</v>
      </c>
      <c r="AB269" s="84">
        <v>1560.1024314279452</v>
      </c>
      <c r="AC269" s="85">
        <v>51827.225912893366</v>
      </c>
    </row>
    <row r="270" spans="1:29" ht="12.75" customHeight="1">
      <c r="A270" s="198"/>
      <c r="B270" s="199"/>
      <c r="C270" s="203" t="s">
        <v>69</v>
      </c>
      <c r="D270" s="86" t="s">
        <v>66</v>
      </c>
      <c r="E270" s="87">
        <v>139.4001907062308</v>
      </c>
      <c r="F270" s="87">
        <v>109.00433791704427</v>
      </c>
      <c r="G270" s="87">
        <v>460.6748599815885</v>
      </c>
      <c r="H270" s="87">
        <v>1140.8428666110681</v>
      </c>
      <c r="I270" s="87">
        <v>1375.3410158134557</v>
      </c>
      <c r="J270" s="87">
        <v>165.11239535948673</v>
      </c>
      <c r="K270" s="87">
        <v>150.99431266569448</v>
      </c>
      <c r="L270" s="87">
        <v>149.29412933945326</v>
      </c>
      <c r="M270" s="87">
        <v>166.03813157405958</v>
      </c>
      <c r="N270" s="87">
        <v>190.22807530435344</v>
      </c>
      <c r="O270" s="87">
        <v>303.78575848072791</v>
      </c>
      <c r="P270" s="87">
        <v>264.0764762716525</v>
      </c>
      <c r="Q270" s="87">
        <v>209.20785327750679</v>
      </c>
      <c r="R270" s="87">
        <v>207.33784252235262</v>
      </c>
      <c r="S270" s="87">
        <v>211.72388887060393</v>
      </c>
      <c r="T270" s="87">
        <v>219.72142265773894</v>
      </c>
      <c r="U270" s="87">
        <v>199.68501767115242</v>
      </c>
      <c r="V270" s="87">
        <v>199.15094509744137</v>
      </c>
      <c r="W270" s="87">
        <v>210.35110561644748</v>
      </c>
      <c r="X270" s="87">
        <v>186.31679170262078</v>
      </c>
      <c r="Y270" s="87">
        <v>190.38221033935952</v>
      </c>
      <c r="Z270" s="87">
        <v>146.10803784616411</v>
      </c>
      <c r="AA270" s="87">
        <v>82.674970223860612</v>
      </c>
      <c r="AB270" s="87">
        <v>147.03466813239305</v>
      </c>
      <c r="AC270" s="88">
        <v>6824.4873039824561</v>
      </c>
    </row>
    <row r="271" spans="1:29" ht="12.75" customHeight="1">
      <c r="A271" s="198"/>
      <c r="B271" s="199"/>
      <c r="C271" s="203"/>
      <c r="D271" s="77" t="s">
        <v>67</v>
      </c>
      <c r="E271" s="78">
        <v>25.530672937371332</v>
      </c>
      <c r="F271" s="78">
        <v>89.341429285752938</v>
      </c>
      <c r="G271" s="78">
        <v>1147.3836692380894</v>
      </c>
      <c r="H271" s="78">
        <v>4237.9874125569095</v>
      </c>
      <c r="I271" s="78">
        <v>5130.6328913742518</v>
      </c>
      <c r="J271" s="78">
        <v>638.7043739434821</v>
      </c>
      <c r="K271" s="78">
        <v>554.47002537612684</v>
      </c>
      <c r="L271" s="78">
        <v>584.91518210560741</v>
      </c>
      <c r="M271" s="78">
        <v>654.18351595016077</v>
      </c>
      <c r="N271" s="78">
        <v>776.69768324607776</v>
      </c>
      <c r="O271" s="78">
        <v>1102.0562721153333</v>
      </c>
      <c r="P271" s="78">
        <v>1217.8143668932305</v>
      </c>
      <c r="Q271" s="78">
        <v>1025.7317753203829</v>
      </c>
      <c r="R271" s="78">
        <v>825.31134878455612</v>
      </c>
      <c r="S271" s="78">
        <v>777.8312433849037</v>
      </c>
      <c r="T271" s="78">
        <v>835.22511192829757</v>
      </c>
      <c r="U271" s="78">
        <v>811.0037387842292</v>
      </c>
      <c r="V271" s="78">
        <v>799.46082430479771</v>
      </c>
      <c r="W271" s="78">
        <v>697.54440237194899</v>
      </c>
      <c r="X271" s="78">
        <v>718.27508217976288</v>
      </c>
      <c r="Y271" s="78">
        <v>745.72363840070557</v>
      </c>
      <c r="Z271" s="78">
        <v>683.74006531098416</v>
      </c>
      <c r="AA271" s="78">
        <v>298.72476901867566</v>
      </c>
      <c r="AB271" s="78">
        <v>1918.7902560354662</v>
      </c>
      <c r="AC271" s="79">
        <v>26297.079750847101</v>
      </c>
    </row>
    <row r="272" spans="1:29" ht="12.75" customHeight="1">
      <c r="A272" s="198"/>
      <c r="B272" s="199"/>
      <c r="C272" s="203"/>
      <c r="D272" s="80" t="s">
        <v>68</v>
      </c>
      <c r="E272" s="81">
        <v>2.138542278584</v>
      </c>
      <c r="F272" s="81">
        <v>1.8540117594789998</v>
      </c>
      <c r="G272" s="81">
        <v>15.285110422139999</v>
      </c>
      <c r="H272" s="81">
        <v>22.868899703539995</v>
      </c>
      <c r="I272" s="81">
        <v>35.97867590477999</v>
      </c>
      <c r="J272" s="81">
        <v>3.2194273980708292</v>
      </c>
      <c r="K272" s="81">
        <v>2.8501954131391591</v>
      </c>
      <c r="L272" s="81">
        <v>2.8514372805977763</v>
      </c>
      <c r="M272" s="81">
        <v>3.1315371340714266</v>
      </c>
      <c r="N272" s="81">
        <v>3.6662170888838084</v>
      </c>
      <c r="O272" s="81">
        <v>3.4691550073583208</v>
      </c>
      <c r="P272" s="81">
        <v>3.4642432051799181</v>
      </c>
      <c r="Q272" s="81">
        <v>2.8897575934465678</v>
      </c>
      <c r="R272" s="81">
        <v>2.6184628661057108</v>
      </c>
      <c r="S272" s="81">
        <v>2.3622573082484832</v>
      </c>
      <c r="T272" s="81">
        <v>1.611788474957768</v>
      </c>
      <c r="U272" s="81">
        <v>1.5168317206036468</v>
      </c>
      <c r="V272" s="81">
        <v>1.5374045171775856</v>
      </c>
      <c r="W272" s="81">
        <v>1.215010299934</v>
      </c>
      <c r="X272" s="81">
        <v>0.59863001633299995</v>
      </c>
      <c r="Y272" s="81">
        <v>2.0586453024319997</v>
      </c>
      <c r="Z272" s="81">
        <v>0.60648504515900004</v>
      </c>
      <c r="AA272" s="81">
        <v>0.58944266310100002</v>
      </c>
      <c r="AB272" s="81">
        <v>7.0382869891510005</v>
      </c>
      <c r="AC272" s="82">
        <v>125.42045539247398</v>
      </c>
    </row>
    <row r="273" spans="1:29" ht="12.75" customHeight="1">
      <c r="A273" s="198"/>
      <c r="B273" s="199"/>
      <c r="C273" s="203"/>
      <c r="D273" s="83" t="s">
        <v>4</v>
      </c>
      <c r="E273" s="84">
        <v>167.06940592218612</v>
      </c>
      <c r="F273" s="84">
        <v>200.19977896227618</v>
      </c>
      <c r="G273" s="84">
        <v>1623.3436396418181</v>
      </c>
      <c r="H273" s="84">
        <v>5401.6991788715186</v>
      </c>
      <c r="I273" s="84">
        <v>6541.9525830924867</v>
      </c>
      <c r="J273" s="84">
        <v>807.03619670103978</v>
      </c>
      <c r="K273" s="84">
        <v>708.3145334549605</v>
      </c>
      <c r="L273" s="84">
        <v>737.06074872565853</v>
      </c>
      <c r="M273" s="84">
        <v>823.35318465829175</v>
      </c>
      <c r="N273" s="84">
        <v>970.59197563931502</v>
      </c>
      <c r="O273" s="84">
        <v>1409.3111856034195</v>
      </c>
      <c r="P273" s="84">
        <v>1485.355086370063</v>
      </c>
      <c r="Q273" s="84">
        <v>1237.8293861913364</v>
      </c>
      <c r="R273" s="84">
        <v>1035.2676541730145</v>
      </c>
      <c r="S273" s="84">
        <v>991.91738956375605</v>
      </c>
      <c r="T273" s="84">
        <v>1056.5583230609941</v>
      </c>
      <c r="U273" s="84">
        <v>1012.2055881759851</v>
      </c>
      <c r="V273" s="84">
        <v>1000.1491739194165</v>
      </c>
      <c r="W273" s="84">
        <v>909.11051828833024</v>
      </c>
      <c r="X273" s="84">
        <v>905.19050389871677</v>
      </c>
      <c r="Y273" s="84">
        <v>938.16449404249704</v>
      </c>
      <c r="Z273" s="84">
        <v>830.45458820230726</v>
      </c>
      <c r="AA273" s="84">
        <v>381.98918190563728</v>
      </c>
      <c r="AB273" s="84">
        <v>2072.86321115701</v>
      </c>
      <c r="AC273" s="85">
        <v>33246.987510222039</v>
      </c>
    </row>
    <row r="274" spans="1:29" ht="12.75" customHeight="1">
      <c r="A274" s="198"/>
      <c r="B274" s="201"/>
      <c r="C274" s="203" t="s">
        <v>64</v>
      </c>
      <c r="D274" s="203"/>
      <c r="E274" s="84">
        <v>4719.2242250414592</v>
      </c>
      <c r="F274" s="84">
        <v>2001.2038915600524</v>
      </c>
      <c r="G274" s="84">
        <v>6679.9648168482536</v>
      </c>
      <c r="H274" s="84">
        <v>15376.492620251684</v>
      </c>
      <c r="I274" s="84">
        <v>16664.045878181143</v>
      </c>
      <c r="J274" s="84">
        <v>1593.5681280381677</v>
      </c>
      <c r="K274" s="84">
        <v>1497.6780052300096</v>
      </c>
      <c r="L274" s="84">
        <v>1665.2610728215116</v>
      </c>
      <c r="M274" s="84">
        <v>1940.023519892934</v>
      </c>
      <c r="N274" s="84">
        <v>2133.511311375868</v>
      </c>
      <c r="O274" s="84">
        <v>2839.0292946324348</v>
      </c>
      <c r="P274" s="84">
        <v>2836.9122976968852</v>
      </c>
      <c r="Q274" s="84">
        <v>2351.0706187864339</v>
      </c>
      <c r="R274" s="84">
        <v>2139.1171336320008</v>
      </c>
      <c r="S274" s="84">
        <v>2084.2645187338335</v>
      </c>
      <c r="T274" s="84">
        <v>2229.9297395593317</v>
      </c>
      <c r="U274" s="84">
        <v>2118.9759503501814</v>
      </c>
      <c r="V274" s="84">
        <v>2162.3890489250912</v>
      </c>
      <c r="W274" s="84">
        <v>2022.4949825117369</v>
      </c>
      <c r="X274" s="84">
        <v>1942.0337967391063</v>
      </c>
      <c r="Y274" s="84">
        <v>1937.0778043316329</v>
      </c>
      <c r="Z274" s="84">
        <v>1637.9351152779834</v>
      </c>
      <c r="AA274" s="84">
        <v>869.04401011270284</v>
      </c>
      <c r="AB274" s="84">
        <v>3632.9656425849553</v>
      </c>
      <c r="AC274" s="85">
        <v>85074.21342311539</v>
      </c>
    </row>
    <row r="275" spans="1:29" ht="12.75" customHeight="1">
      <c r="A275" s="206"/>
      <c r="B275" s="208" t="s">
        <v>189</v>
      </c>
      <c r="C275" s="203" t="s">
        <v>65</v>
      </c>
      <c r="D275" s="86" t="s">
        <v>66</v>
      </c>
      <c r="E275" s="87">
        <v>438.89260680334519</v>
      </c>
      <c r="F275" s="87">
        <v>136.96300157596505</v>
      </c>
      <c r="G275" s="87">
        <v>407.02416073970255</v>
      </c>
      <c r="H275" s="87">
        <v>959.35179308908732</v>
      </c>
      <c r="I275" s="87">
        <v>1001.2473220728787</v>
      </c>
      <c r="J275" s="87">
        <v>89.846197281039693</v>
      </c>
      <c r="K275" s="87">
        <v>83.968107768524305</v>
      </c>
      <c r="L275" s="87">
        <v>94.495866681302957</v>
      </c>
      <c r="M275" s="87">
        <v>109.29357539319057</v>
      </c>
      <c r="N275" s="87">
        <v>107.85263403159379</v>
      </c>
      <c r="O275" s="87">
        <v>124.03613615084589</v>
      </c>
      <c r="P275" s="87">
        <v>119.55144056774945</v>
      </c>
      <c r="Q275" s="87">
        <v>100.51131279277985</v>
      </c>
      <c r="R275" s="87">
        <v>109.18723545042384</v>
      </c>
      <c r="S275" s="87">
        <v>112.67630052507799</v>
      </c>
      <c r="T275" s="87">
        <v>95.946623065048044</v>
      </c>
      <c r="U275" s="87">
        <v>93.348794396509177</v>
      </c>
      <c r="V275" s="87">
        <v>103.47772897817541</v>
      </c>
      <c r="W275" s="87">
        <v>104.31429679688509</v>
      </c>
      <c r="X275" s="87">
        <v>89.407951991640658</v>
      </c>
      <c r="Y275" s="87">
        <v>85.01955094684817</v>
      </c>
      <c r="Z275" s="87">
        <v>70.012365414211317</v>
      </c>
      <c r="AA275" s="87">
        <v>47.656198800434126</v>
      </c>
      <c r="AB275" s="87">
        <v>76.752434692201959</v>
      </c>
      <c r="AC275" s="88">
        <v>4760.8336360054609</v>
      </c>
    </row>
    <row r="276" spans="1:29" ht="12.75" customHeight="1">
      <c r="A276" s="206"/>
      <c r="B276" s="209"/>
      <c r="C276" s="203"/>
      <c r="D276" s="77" t="s">
        <v>67</v>
      </c>
      <c r="E276" s="78">
        <v>0.23992120299532721</v>
      </c>
      <c r="F276" s="78">
        <v>0.13639365356747657</v>
      </c>
      <c r="G276" s="78">
        <v>1.3731815803177017</v>
      </c>
      <c r="H276" s="78">
        <v>2.4661566164775413</v>
      </c>
      <c r="I276" s="78">
        <v>4.1528909484889409</v>
      </c>
      <c r="J276" s="78">
        <v>0.56808955193957877</v>
      </c>
      <c r="K276" s="78">
        <v>1.1426989909548524</v>
      </c>
      <c r="L276" s="78">
        <v>1.104252876852942</v>
      </c>
      <c r="M276" s="78">
        <v>0.80333047560607929</v>
      </c>
      <c r="N276" s="78">
        <v>0.50883156929780193</v>
      </c>
      <c r="O276" s="78">
        <v>0.60953871757470846</v>
      </c>
      <c r="P276" s="78">
        <v>0.57265401122974979</v>
      </c>
      <c r="Q276" s="78">
        <v>0.73135068928992875</v>
      </c>
      <c r="R276" s="78">
        <v>0.50395242912506688</v>
      </c>
      <c r="S276" s="78">
        <v>0.39322551781512521</v>
      </c>
      <c r="T276" s="78">
        <v>0.92489643025881563</v>
      </c>
      <c r="U276" s="78">
        <v>1.1644003594407069</v>
      </c>
      <c r="V276" s="78">
        <v>1.2488149766097443</v>
      </c>
      <c r="W276" s="78">
        <v>2.0045230518854789</v>
      </c>
      <c r="X276" s="78">
        <v>0.31277731736907982</v>
      </c>
      <c r="Y276" s="78">
        <v>1.1394419394641566</v>
      </c>
      <c r="Z276" s="78">
        <v>2.0198963632125082</v>
      </c>
      <c r="AA276" s="78">
        <v>0.71101612193586006</v>
      </c>
      <c r="AB276" s="78">
        <v>4.9023980952357542</v>
      </c>
      <c r="AC276" s="79">
        <v>29.734633486944926</v>
      </c>
    </row>
    <row r="277" spans="1:29" ht="12.75" customHeight="1">
      <c r="A277" s="206"/>
      <c r="B277" s="209"/>
      <c r="C277" s="203"/>
      <c r="D277" s="80" t="s">
        <v>68</v>
      </c>
      <c r="E277" s="81">
        <v>0.63251595132599991</v>
      </c>
      <c r="F277" s="81">
        <v>0.19641099955899999</v>
      </c>
      <c r="G277" s="81">
        <v>0.99817989290200004</v>
      </c>
      <c r="H277" s="81">
        <v>1.2818263417190001</v>
      </c>
      <c r="I277" s="81">
        <v>1.1788812544240002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9.5076830800986084E-2</v>
      </c>
      <c r="P277" s="81">
        <v>9.1394836776019159E-2</v>
      </c>
      <c r="Q277" s="81">
        <v>7.8326855430729453E-2</v>
      </c>
      <c r="R277" s="81">
        <v>8.4378026617363752E-2</v>
      </c>
      <c r="S277" s="81">
        <v>8.693936270490156E-2</v>
      </c>
      <c r="T277" s="81">
        <v>0</v>
      </c>
      <c r="U277" s="81">
        <v>0</v>
      </c>
      <c r="V277" s="81">
        <v>0</v>
      </c>
      <c r="W277" s="81">
        <v>0</v>
      </c>
      <c r="X277" s="81">
        <v>0.18646650303500001</v>
      </c>
      <c r="Y277" s="81">
        <v>0</v>
      </c>
      <c r="Z277" s="81">
        <v>0</v>
      </c>
      <c r="AA277" s="81">
        <v>0</v>
      </c>
      <c r="AB277" s="81">
        <v>0.367266028312</v>
      </c>
      <c r="AC277" s="82">
        <v>5.2776628836069994</v>
      </c>
    </row>
    <row r="278" spans="1:29" ht="12.75" customHeight="1">
      <c r="A278" s="206"/>
      <c r="B278" s="209"/>
      <c r="C278" s="203"/>
      <c r="D278" s="83" t="s">
        <v>4</v>
      </c>
      <c r="E278" s="84">
        <v>439.76504395766659</v>
      </c>
      <c r="F278" s="84">
        <v>137.29580622909154</v>
      </c>
      <c r="G278" s="84">
        <v>409.39552221292223</v>
      </c>
      <c r="H278" s="84">
        <v>963.09977604728374</v>
      </c>
      <c r="I278" s="84">
        <v>1006.5790942757916</v>
      </c>
      <c r="J278" s="84">
        <v>90.414286832979272</v>
      </c>
      <c r="K278" s="84">
        <v>85.110806759479161</v>
      </c>
      <c r="L278" s="84">
        <v>95.600119558155896</v>
      </c>
      <c r="M278" s="84">
        <v>110.09690586879663</v>
      </c>
      <c r="N278" s="84">
        <v>108.36146560089159</v>
      </c>
      <c r="O278" s="84">
        <v>124.7407516992216</v>
      </c>
      <c r="P278" s="84">
        <v>120.21548941575524</v>
      </c>
      <c r="Q278" s="84">
        <v>101.3209903375005</v>
      </c>
      <c r="R278" s="84">
        <v>109.77556590616626</v>
      </c>
      <c r="S278" s="84">
        <v>113.156465405598</v>
      </c>
      <c r="T278" s="84">
        <v>96.871519495306856</v>
      </c>
      <c r="U278" s="84">
        <v>94.513194755949883</v>
      </c>
      <c r="V278" s="84">
        <v>104.72654395478514</v>
      </c>
      <c r="W278" s="84">
        <v>106.31881984877056</v>
      </c>
      <c r="X278" s="84">
        <v>89.907195812044733</v>
      </c>
      <c r="Y278" s="84">
        <v>86.158992886312333</v>
      </c>
      <c r="Z278" s="84">
        <v>72.032261777423827</v>
      </c>
      <c r="AA278" s="84">
        <v>48.367214922369989</v>
      </c>
      <c r="AB278" s="84">
        <v>82.022098815749715</v>
      </c>
      <c r="AC278" s="85">
        <v>4795.8459323760144</v>
      </c>
    </row>
    <row r="279" spans="1:29" ht="12.75" customHeight="1">
      <c r="A279" s="206"/>
      <c r="B279" s="209"/>
      <c r="C279" s="203" t="s">
        <v>69</v>
      </c>
      <c r="D279" s="86" t="s">
        <v>66</v>
      </c>
      <c r="E279" s="87">
        <v>6.5944323345166298</v>
      </c>
      <c r="F279" s="87">
        <v>3.9674366173484881</v>
      </c>
      <c r="G279" s="87">
        <v>22.051672975567403</v>
      </c>
      <c r="H279" s="87">
        <v>88.384947705242439</v>
      </c>
      <c r="I279" s="87">
        <v>124.93149070573627</v>
      </c>
      <c r="J279" s="87">
        <v>15.345910845689817</v>
      </c>
      <c r="K279" s="87">
        <v>13.140991640999236</v>
      </c>
      <c r="L279" s="87">
        <v>13.872035312463355</v>
      </c>
      <c r="M279" s="87">
        <v>15.614023887453632</v>
      </c>
      <c r="N279" s="87">
        <v>15.388654127863951</v>
      </c>
      <c r="O279" s="87">
        <v>24.421931435305208</v>
      </c>
      <c r="P279" s="87">
        <v>20.987421162232852</v>
      </c>
      <c r="Q279" s="87">
        <v>17.171801589243287</v>
      </c>
      <c r="R279" s="87">
        <v>18.380008396078466</v>
      </c>
      <c r="S279" s="87">
        <v>21.980466173744293</v>
      </c>
      <c r="T279" s="87">
        <v>17.341521490215811</v>
      </c>
      <c r="U279" s="87">
        <v>14.780853209737586</v>
      </c>
      <c r="V279" s="87">
        <v>16.032479487751786</v>
      </c>
      <c r="W279" s="87">
        <v>20.098363316584866</v>
      </c>
      <c r="X279" s="87">
        <v>12.612129113954639</v>
      </c>
      <c r="Y279" s="87">
        <v>20.172587639556873</v>
      </c>
      <c r="Z279" s="87">
        <v>13.904747206075792</v>
      </c>
      <c r="AA279" s="87">
        <v>7.893338307735899</v>
      </c>
      <c r="AB279" s="87">
        <v>6.3961505470079958</v>
      </c>
      <c r="AC279" s="88">
        <v>551.46539522810667</v>
      </c>
    </row>
    <row r="280" spans="1:29" ht="12.75" customHeight="1">
      <c r="A280" s="206"/>
      <c r="B280" s="209"/>
      <c r="C280" s="203"/>
      <c r="D280" s="77" t="s">
        <v>67</v>
      </c>
      <c r="E280" s="78">
        <v>0.38284740028965314</v>
      </c>
      <c r="F280" s="78">
        <v>0.88262329750164992</v>
      </c>
      <c r="G280" s="78">
        <v>30.791780084468041</v>
      </c>
      <c r="H280" s="78">
        <v>99.630238627812275</v>
      </c>
      <c r="I280" s="78">
        <v>157.99901190602665</v>
      </c>
      <c r="J280" s="78">
        <v>22.71108169952559</v>
      </c>
      <c r="K280" s="78">
        <v>28.406912702554393</v>
      </c>
      <c r="L280" s="78">
        <v>33.087263117673011</v>
      </c>
      <c r="M280" s="78">
        <v>35.437926845737287</v>
      </c>
      <c r="N280" s="78">
        <v>40.017630674603055</v>
      </c>
      <c r="O280" s="78">
        <v>45.663502737198797</v>
      </c>
      <c r="P280" s="78">
        <v>63.647469218155557</v>
      </c>
      <c r="Q280" s="78">
        <v>58.514177236534096</v>
      </c>
      <c r="R280" s="78">
        <v>52.044836152976799</v>
      </c>
      <c r="S280" s="78">
        <v>44.674694682909589</v>
      </c>
      <c r="T280" s="78">
        <v>48.553868036516157</v>
      </c>
      <c r="U280" s="78">
        <v>45.49274346317479</v>
      </c>
      <c r="V280" s="78">
        <v>39.428375045938324</v>
      </c>
      <c r="W280" s="78">
        <v>36.483750811380794</v>
      </c>
      <c r="X280" s="78">
        <v>37.191361882065316</v>
      </c>
      <c r="Y280" s="78">
        <v>40.63667705726396</v>
      </c>
      <c r="Z280" s="78">
        <v>48.593065857407169</v>
      </c>
      <c r="AA280" s="78">
        <v>14.773722536089108</v>
      </c>
      <c r="AB280" s="78">
        <v>69.693876114883324</v>
      </c>
      <c r="AC280" s="79">
        <v>1094.7394371886849</v>
      </c>
    </row>
    <row r="281" spans="1:29" ht="12.75" customHeight="1">
      <c r="A281" s="206"/>
      <c r="B281" s="209"/>
      <c r="C281" s="203"/>
      <c r="D281" s="80" t="s">
        <v>68</v>
      </c>
      <c r="E281" s="81">
        <v>0</v>
      </c>
      <c r="F281" s="81">
        <v>0.15422925143999999</v>
      </c>
      <c r="G281" s="81">
        <v>8.2473694788000013E-2</v>
      </c>
      <c r="H281" s="81">
        <v>0.87249118486699995</v>
      </c>
      <c r="I281" s="81">
        <v>1.4023075284769999</v>
      </c>
      <c r="J281" s="81">
        <v>0.14646164356013894</v>
      </c>
      <c r="K281" s="81">
        <v>0.17983378347946199</v>
      </c>
      <c r="L281" s="81">
        <v>0.19306722085857167</v>
      </c>
      <c r="M281" s="81">
        <v>0.19502979715857788</v>
      </c>
      <c r="N281" s="81">
        <v>0.21847254379224942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8.8861274239999996E-2</v>
      </c>
      <c r="X281" s="81">
        <v>0</v>
      </c>
      <c r="Y281" s="81">
        <v>0.22328459142599996</v>
      </c>
      <c r="Z281" s="81">
        <v>0.41808542588000003</v>
      </c>
      <c r="AA281" s="81">
        <v>0</v>
      </c>
      <c r="AB281" s="81">
        <v>0.55793772403599995</v>
      </c>
      <c r="AC281" s="82">
        <v>4.7325356640029996</v>
      </c>
    </row>
    <row r="282" spans="1:29" ht="12.75" customHeight="1">
      <c r="A282" s="206"/>
      <c r="B282" s="209"/>
      <c r="C282" s="203"/>
      <c r="D282" s="83" t="s">
        <v>4</v>
      </c>
      <c r="E282" s="84">
        <v>6.9772797348062827</v>
      </c>
      <c r="F282" s="84">
        <v>5.0042891662901381</v>
      </c>
      <c r="G282" s="84">
        <v>52.925926754823443</v>
      </c>
      <c r="H282" s="84">
        <v>188.88767751792173</v>
      </c>
      <c r="I282" s="84">
        <v>284.33281014023999</v>
      </c>
      <c r="J282" s="84">
        <v>38.203454188775538</v>
      </c>
      <c r="K282" s="84">
        <v>41.727738127033092</v>
      </c>
      <c r="L282" s="84">
        <v>47.152365650994938</v>
      </c>
      <c r="M282" s="84">
        <v>51.246980530349504</v>
      </c>
      <c r="N282" s="84">
        <v>55.624757346259258</v>
      </c>
      <c r="O282" s="84">
        <v>70.085434172503994</v>
      </c>
      <c r="P282" s="84">
        <v>84.634890380388399</v>
      </c>
      <c r="Q282" s="84">
        <v>75.685978825777383</v>
      </c>
      <c r="R282" s="84">
        <v>70.424844549055251</v>
      </c>
      <c r="S282" s="84">
        <v>66.655160856653893</v>
      </c>
      <c r="T282" s="84">
        <v>65.895389526731961</v>
      </c>
      <c r="U282" s="84">
        <v>60.273596672912376</v>
      </c>
      <c r="V282" s="84">
        <v>55.46085453369011</v>
      </c>
      <c r="W282" s="84">
        <v>56.67097540220567</v>
      </c>
      <c r="X282" s="84">
        <v>49.803490996019953</v>
      </c>
      <c r="Y282" s="84">
        <v>61.032549288246827</v>
      </c>
      <c r="Z282" s="84">
        <v>62.915898489362966</v>
      </c>
      <c r="AA282" s="84">
        <v>22.667060843825009</v>
      </c>
      <c r="AB282" s="84">
        <v>76.647964385927324</v>
      </c>
      <c r="AC282" s="85">
        <v>1650.9373680807948</v>
      </c>
    </row>
    <row r="283" spans="1:29" ht="12.75" customHeight="1">
      <c r="A283" s="206"/>
      <c r="B283" s="210"/>
      <c r="C283" s="203" t="s">
        <v>64</v>
      </c>
      <c r="D283" s="203"/>
      <c r="E283" s="84">
        <v>446.74232369247284</v>
      </c>
      <c r="F283" s="84">
        <v>142.30009539538165</v>
      </c>
      <c r="G283" s="84">
        <v>462.32144896774571</v>
      </c>
      <c r="H283" s="84">
        <v>1151.9874535652054</v>
      </c>
      <c r="I283" s="84">
        <v>1290.9119044160316</v>
      </c>
      <c r="J283" s="84">
        <v>128.61774102175482</v>
      </c>
      <c r="K283" s="84">
        <v>126.83854488651227</v>
      </c>
      <c r="L283" s="84">
        <v>142.75248520915085</v>
      </c>
      <c r="M283" s="84">
        <v>161.34388639914613</v>
      </c>
      <c r="N283" s="84">
        <v>163.98622294715085</v>
      </c>
      <c r="O283" s="84">
        <v>194.82618587172561</v>
      </c>
      <c r="P283" s="84">
        <v>204.85037979614364</v>
      </c>
      <c r="Q283" s="84">
        <v>177.00696916327789</v>
      </c>
      <c r="R283" s="84">
        <v>180.20041045522152</v>
      </c>
      <c r="S283" s="84">
        <v>179.81162626225191</v>
      </c>
      <c r="T283" s="84">
        <v>162.76690902203879</v>
      </c>
      <c r="U283" s="84">
        <v>154.78679142886224</v>
      </c>
      <c r="V283" s="84">
        <v>160.18739848847525</v>
      </c>
      <c r="W283" s="84">
        <v>162.98979525097621</v>
      </c>
      <c r="X283" s="84">
        <v>139.71068680806468</v>
      </c>
      <c r="Y283" s="84">
        <v>147.19154217455915</v>
      </c>
      <c r="Z283" s="84">
        <v>134.9481602667868</v>
      </c>
      <c r="AA283" s="84">
        <v>71.034275766194995</v>
      </c>
      <c r="AB283" s="84">
        <v>158.67006320167704</v>
      </c>
      <c r="AC283" s="85">
        <v>6446.7833004568074</v>
      </c>
    </row>
    <row r="284" spans="1:29" ht="12.75" customHeight="1">
      <c r="A284" s="206"/>
      <c r="B284" s="208" t="s">
        <v>190</v>
      </c>
      <c r="C284" s="203" t="s">
        <v>65</v>
      </c>
      <c r="D284" s="86" t="s">
        <v>66</v>
      </c>
      <c r="E284" s="87">
        <v>882.78876161407379</v>
      </c>
      <c r="F284" s="87">
        <v>219.03032665617079</v>
      </c>
      <c r="G284" s="87">
        <v>716.73573203720662</v>
      </c>
      <c r="H284" s="87">
        <v>1324.9403416955945</v>
      </c>
      <c r="I284" s="87">
        <v>1319.6158399611936</v>
      </c>
      <c r="J284" s="87">
        <v>103.28058575774467</v>
      </c>
      <c r="K284" s="87">
        <v>102.06505299192753</v>
      </c>
      <c r="L284" s="87">
        <v>122.35456109021243</v>
      </c>
      <c r="M284" s="87">
        <v>149.09994906158099</v>
      </c>
      <c r="N284" s="87">
        <v>145.0404102519486</v>
      </c>
      <c r="O284" s="87">
        <v>166.48815173324499</v>
      </c>
      <c r="P284" s="87">
        <v>175.9996019486575</v>
      </c>
      <c r="Q284" s="87">
        <v>146.41936928596473</v>
      </c>
      <c r="R284" s="87">
        <v>147.6872064360239</v>
      </c>
      <c r="S284" s="87">
        <v>145.94690057661276</v>
      </c>
      <c r="T284" s="87">
        <v>165.67248542983177</v>
      </c>
      <c r="U284" s="87">
        <v>155.2569813447958</v>
      </c>
      <c r="V284" s="87">
        <v>158.61381300457202</v>
      </c>
      <c r="W284" s="87">
        <v>152.7941040003162</v>
      </c>
      <c r="X284" s="87">
        <v>131.92344979165787</v>
      </c>
      <c r="Y284" s="87">
        <v>126.68790555983658</v>
      </c>
      <c r="Z284" s="87">
        <v>93.526460902708948</v>
      </c>
      <c r="AA284" s="87">
        <v>62.674229575276215</v>
      </c>
      <c r="AB284" s="87">
        <v>295.60673221369018</v>
      </c>
      <c r="AC284" s="88">
        <v>7210.2489529208424</v>
      </c>
    </row>
    <row r="285" spans="1:29" ht="12.75" customHeight="1">
      <c r="A285" s="206"/>
      <c r="B285" s="209"/>
      <c r="C285" s="203"/>
      <c r="D285" s="77" t="s">
        <v>67</v>
      </c>
      <c r="E285" s="78">
        <v>2.3269652203602984</v>
      </c>
      <c r="F285" s="78">
        <v>2.0743170059212108</v>
      </c>
      <c r="G285" s="78">
        <v>8.2721035921915398</v>
      </c>
      <c r="H285" s="78">
        <v>17.075604027757361</v>
      </c>
      <c r="I285" s="78">
        <v>23.998845499387272</v>
      </c>
      <c r="J285" s="78">
        <v>2.8922075878592306</v>
      </c>
      <c r="K285" s="78">
        <v>3.2930658284740684</v>
      </c>
      <c r="L285" s="78">
        <v>3.4516603493210969</v>
      </c>
      <c r="M285" s="78">
        <v>2.9972099943675761</v>
      </c>
      <c r="N285" s="78">
        <v>2.4621844774305393</v>
      </c>
      <c r="O285" s="78">
        <v>3.9209792103876331</v>
      </c>
      <c r="P285" s="78">
        <v>3.5713496249942129</v>
      </c>
      <c r="Q285" s="78">
        <v>3.3775706144735058</v>
      </c>
      <c r="R285" s="78">
        <v>2.8448142568780548</v>
      </c>
      <c r="S285" s="78">
        <v>2.1430798728783076</v>
      </c>
      <c r="T285" s="78">
        <v>2.3171746223901173</v>
      </c>
      <c r="U285" s="78">
        <v>2.7826318004233066</v>
      </c>
      <c r="V285" s="78">
        <v>2.3869317606072373</v>
      </c>
      <c r="W285" s="78">
        <v>2.6513707916839127</v>
      </c>
      <c r="X285" s="78">
        <v>2.3570925637177904</v>
      </c>
      <c r="Y285" s="78">
        <v>5.5606029835385673</v>
      </c>
      <c r="Z285" s="78">
        <v>3.3046729811202886</v>
      </c>
      <c r="AA285" s="78">
        <v>2.6906702571661829</v>
      </c>
      <c r="AB285" s="78">
        <v>26.646658132219798</v>
      </c>
      <c r="AC285" s="79">
        <v>135.39976305554913</v>
      </c>
    </row>
    <row r="286" spans="1:29" ht="12.75" customHeight="1">
      <c r="A286" s="206"/>
      <c r="B286" s="209"/>
      <c r="C286" s="203"/>
      <c r="D286" s="80" t="s">
        <v>68</v>
      </c>
      <c r="E286" s="81">
        <v>6.6500684765320024</v>
      </c>
      <c r="F286" s="81">
        <v>1.0097371441359999</v>
      </c>
      <c r="G286" s="81">
        <v>1.2073575469710001</v>
      </c>
      <c r="H286" s="81">
        <v>2.5744112304310001</v>
      </c>
      <c r="I286" s="81">
        <v>1.5165265578209999</v>
      </c>
      <c r="J286" s="81">
        <v>0.12899886246144635</v>
      </c>
      <c r="K286" s="81">
        <v>0.12824709091544531</v>
      </c>
      <c r="L286" s="81">
        <v>0.15568827674783142</v>
      </c>
      <c r="M286" s="81">
        <v>0.19021456841631779</v>
      </c>
      <c r="N286" s="81">
        <v>0.18437321524895905</v>
      </c>
      <c r="O286" s="81">
        <v>0.23378203956307703</v>
      </c>
      <c r="P286" s="81">
        <v>0.24967904428095103</v>
      </c>
      <c r="Q286" s="81">
        <v>0.20974558491444564</v>
      </c>
      <c r="R286" s="81">
        <v>0.20994855273225765</v>
      </c>
      <c r="S286" s="81">
        <v>0.20631440110826851</v>
      </c>
      <c r="T286" s="81">
        <v>0.21604676234117132</v>
      </c>
      <c r="U286" s="81">
        <v>0.20452429450882903</v>
      </c>
      <c r="V286" s="81">
        <v>0.20774717172799961</v>
      </c>
      <c r="W286" s="81">
        <v>0.22937979586000001</v>
      </c>
      <c r="X286" s="81">
        <v>0</v>
      </c>
      <c r="Y286" s="81">
        <v>0.39309524335200002</v>
      </c>
      <c r="Z286" s="81">
        <v>0</v>
      </c>
      <c r="AA286" s="81">
        <v>0.311573248064</v>
      </c>
      <c r="AB286" s="81">
        <v>1.5447060448959997</v>
      </c>
      <c r="AC286" s="82">
        <v>17.962165153030003</v>
      </c>
    </row>
    <row r="287" spans="1:29" ht="12.75" customHeight="1">
      <c r="A287" s="206"/>
      <c r="B287" s="209"/>
      <c r="C287" s="203"/>
      <c r="D287" s="83" t="s">
        <v>4</v>
      </c>
      <c r="E287" s="84">
        <v>891.76579531096615</v>
      </c>
      <c r="F287" s="84">
        <v>222.11438080622801</v>
      </c>
      <c r="G287" s="84">
        <v>726.21519317636921</v>
      </c>
      <c r="H287" s="84">
        <v>1344.5903569537829</v>
      </c>
      <c r="I287" s="84">
        <v>1345.1312120184018</v>
      </c>
      <c r="J287" s="84">
        <v>106.30179220806535</v>
      </c>
      <c r="K287" s="84">
        <v>105.48636591131705</v>
      </c>
      <c r="L287" s="84">
        <v>125.96190971628134</v>
      </c>
      <c r="M287" s="84">
        <v>152.28737362436488</v>
      </c>
      <c r="N287" s="84">
        <v>147.68696794462809</v>
      </c>
      <c r="O287" s="84">
        <v>170.64291298319569</v>
      </c>
      <c r="P287" s="84">
        <v>179.82063061793264</v>
      </c>
      <c r="Q287" s="84">
        <v>150.00668548535268</v>
      </c>
      <c r="R287" s="84">
        <v>150.74196924563424</v>
      </c>
      <c r="S287" s="84">
        <v>148.29629485059934</v>
      </c>
      <c r="T287" s="84">
        <v>168.20570681456303</v>
      </c>
      <c r="U287" s="84">
        <v>158.24413743972795</v>
      </c>
      <c r="V287" s="84">
        <v>161.20849193690728</v>
      </c>
      <c r="W287" s="84">
        <v>155.6748545878601</v>
      </c>
      <c r="X287" s="84">
        <v>134.28054235537567</v>
      </c>
      <c r="Y287" s="84">
        <v>132.64160378672716</v>
      </c>
      <c r="Z287" s="84">
        <v>96.831133883829224</v>
      </c>
      <c r="AA287" s="84">
        <v>65.676473080506398</v>
      </c>
      <c r="AB287" s="84">
        <v>323.79809639080594</v>
      </c>
      <c r="AC287" s="85">
        <v>7363.6108811294225</v>
      </c>
    </row>
    <row r="288" spans="1:29" ht="12.75" customHeight="1">
      <c r="A288" s="206"/>
      <c r="B288" s="209"/>
      <c r="C288" s="203" t="s">
        <v>69</v>
      </c>
      <c r="D288" s="86" t="s">
        <v>66</v>
      </c>
      <c r="E288" s="87">
        <v>19.716976315453341</v>
      </c>
      <c r="F288" s="87">
        <v>10.067087700291674</v>
      </c>
      <c r="G288" s="87">
        <v>51.712188809694865</v>
      </c>
      <c r="H288" s="87">
        <v>110.26933359352995</v>
      </c>
      <c r="I288" s="87">
        <v>133.26196253546641</v>
      </c>
      <c r="J288" s="87">
        <v>19.311770508793291</v>
      </c>
      <c r="K288" s="87">
        <v>16.904453225698383</v>
      </c>
      <c r="L288" s="87">
        <v>15.460719604779268</v>
      </c>
      <c r="M288" s="87">
        <v>16.086074725516436</v>
      </c>
      <c r="N288" s="87">
        <v>16.056357819219858</v>
      </c>
      <c r="O288" s="87">
        <v>24.992849122409268</v>
      </c>
      <c r="P288" s="87">
        <v>24.645328673725821</v>
      </c>
      <c r="Q288" s="87">
        <v>21.116477773901295</v>
      </c>
      <c r="R288" s="87">
        <v>21.083302781839787</v>
      </c>
      <c r="S288" s="87">
        <v>19.409946417931636</v>
      </c>
      <c r="T288" s="87">
        <v>24.626826049312857</v>
      </c>
      <c r="U288" s="87">
        <v>20.22075272133306</v>
      </c>
      <c r="V288" s="87">
        <v>18.233470896682714</v>
      </c>
      <c r="W288" s="87">
        <v>17.607024803217598</v>
      </c>
      <c r="X288" s="87">
        <v>18.141616123260309</v>
      </c>
      <c r="Y288" s="87">
        <v>20.992635658710789</v>
      </c>
      <c r="Z288" s="87">
        <v>15.635256942581316</v>
      </c>
      <c r="AA288" s="87">
        <v>7.9348975313341947</v>
      </c>
      <c r="AB288" s="87">
        <v>17.404714888547996</v>
      </c>
      <c r="AC288" s="88">
        <v>680.89202522323205</v>
      </c>
    </row>
    <row r="289" spans="1:29" ht="12.75" customHeight="1">
      <c r="A289" s="206"/>
      <c r="B289" s="209"/>
      <c r="C289" s="203"/>
      <c r="D289" s="77" t="s">
        <v>67</v>
      </c>
      <c r="E289" s="78">
        <v>2.5697910244925093</v>
      </c>
      <c r="F289" s="78">
        <v>9.4030668596172493</v>
      </c>
      <c r="G289" s="78">
        <v>82.721964178682001</v>
      </c>
      <c r="H289" s="78">
        <v>477.89517787178869</v>
      </c>
      <c r="I289" s="78">
        <v>635.39941069804729</v>
      </c>
      <c r="J289" s="78">
        <v>66.942073795220651</v>
      </c>
      <c r="K289" s="78">
        <v>54.426497005551731</v>
      </c>
      <c r="L289" s="78">
        <v>63.429660265294274</v>
      </c>
      <c r="M289" s="78">
        <v>73.521011465397876</v>
      </c>
      <c r="N289" s="78">
        <v>82.000205104570597</v>
      </c>
      <c r="O289" s="78">
        <v>110.69262576288899</v>
      </c>
      <c r="P289" s="78">
        <v>107.79124108252148</v>
      </c>
      <c r="Q289" s="78">
        <v>97.322411812242436</v>
      </c>
      <c r="R289" s="78">
        <v>92.905050143675766</v>
      </c>
      <c r="S289" s="78">
        <v>87.256772048003455</v>
      </c>
      <c r="T289" s="78">
        <v>92.14477395889655</v>
      </c>
      <c r="U289" s="78">
        <v>93.972757390959785</v>
      </c>
      <c r="V289" s="78">
        <v>90.210542021375133</v>
      </c>
      <c r="W289" s="78">
        <v>71.761585872176084</v>
      </c>
      <c r="X289" s="78">
        <v>107.14354155542783</v>
      </c>
      <c r="Y289" s="78">
        <v>78.882559425056726</v>
      </c>
      <c r="Z289" s="78">
        <v>94.270833515525126</v>
      </c>
      <c r="AA289" s="78">
        <v>42.675019779512439</v>
      </c>
      <c r="AB289" s="78">
        <v>287.67940396734264</v>
      </c>
      <c r="AC289" s="79">
        <v>3003.017976604267</v>
      </c>
    </row>
    <row r="290" spans="1:29" ht="12.75" customHeight="1">
      <c r="A290" s="206"/>
      <c r="B290" s="209"/>
      <c r="C290" s="203"/>
      <c r="D290" s="80" t="s">
        <v>68</v>
      </c>
      <c r="E290" s="81">
        <v>4.1956228506999996E-2</v>
      </c>
      <c r="F290" s="81">
        <v>0</v>
      </c>
      <c r="G290" s="81">
        <v>1.1817110744879999</v>
      </c>
      <c r="H290" s="81">
        <v>1.681757394133</v>
      </c>
      <c r="I290" s="81">
        <v>4.1916236928220005</v>
      </c>
      <c r="J290" s="81">
        <v>0.30685688204304812</v>
      </c>
      <c r="K290" s="81">
        <v>0.24473825782007702</v>
      </c>
      <c r="L290" s="81">
        <v>0.25860316817244244</v>
      </c>
      <c r="M290" s="81">
        <v>0.26892514527401545</v>
      </c>
      <c r="N290" s="81">
        <v>0.31024376111541685</v>
      </c>
      <c r="O290" s="81">
        <v>0.21290677784823556</v>
      </c>
      <c r="P290" s="81">
        <v>0.19830786792363531</v>
      </c>
      <c r="Q290" s="81">
        <v>0.17589366734224487</v>
      </c>
      <c r="R290" s="81">
        <v>0.17313376047542278</v>
      </c>
      <c r="S290" s="81">
        <v>0.16021572161046149</v>
      </c>
      <c r="T290" s="81">
        <v>5.6449646810371158E-2</v>
      </c>
      <c r="U290" s="81">
        <v>5.675436189554358E-2</v>
      </c>
      <c r="V290" s="81">
        <v>5.0963741566085276E-2</v>
      </c>
      <c r="W290" s="81">
        <v>0.22176945276000001</v>
      </c>
      <c r="X290" s="81">
        <v>0</v>
      </c>
      <c r="Y290" s="81">
        <v>5.1694395557999998E-2</v>
      </c>
      <c r="Z290" s="81">
        <v>0.14523485820000001</v>
      </c>
      <c r="AA290" s="81">
        <v>0</v>
      </c>
      <c r="AB290" s="81">
        <v>1.0051135567659999</v>
      </c>
      <c r="AC290" s="82">
        <v>10.994853413131001</v>
      </c>
    </row>
    <row r="291" spans="1:29" ht="12.75" customHeight="1">
      <c r="A291" s="206"/>
      <c r="B291" s="209"/>
      <c r="C291" s="203"/>
      <c r="D291" s="83" t="s">
        <v>4</v>
      </c>
      <c r="E291" s="84">
        <v>22.328723568452848</v>
      </c>
      <c r="F291" s="84">
        <v>19.470154559908924</v>
      </c>
      <c r="G291" s="84">
        <v>135.61586406286486</v>
      </c>
      <c r="H291" s="84">
        <v>589.84626885945158</v>
      </c>
      <c r="I291" s="84">
        <v>772.85299692633566</v>
      </c>
      <c r="J291" s="84">
        <v>86.560701186056988</v>
      </c>
      <c r="K291" s="84">
        <v>71.575688489070188</v>
      </c>
      <c r="L291" s="84">
        <v>79.148983038245987</v>
      </c>
      <c r="M291" s="84">
        <v>89.876011336188327</v>
      </c>
      <c r="N291" s="84">
        <v>98.366806684905868</v>
      </c>
      <c r="O291" s="84">
        <v>135.89838166314649</v>
      </c>
      <c r="P291" s="84">
        <v>132.63487762417094</v>
      </c>
      <c r="Q291" s="84">
        <v>118.61478325348597</v>
      </c>
      <c r="R291" s="84">
        <v>114.16148668599097</v>
      </c>
      <c r="S291" s="84">
        <v>106.82693418754556</v>
      </c>
      <c r="T291" s="84">
        <v>116.8280496550198</v>
      </c>
      <c r="U291" s="84">
        <v>114.25026447418837</v>
      </c>
      <c r="V291" s="84">
        <v>108.49497665962393</v>
      </c>
      <c r="W291" s="84">
        <v>89.590380128153669</v>
      </c>
      <c r="X291" s="84">
        <v>125.28515767868814</v>
      </c>
      <c r="Y291" s="84">
        <v>99.92688947932551</v>
      </c>
      <c r="Z291" s="84">
        <v>110.05132531630643</v>
      </c>
      <c r="AA291" s="84">
        <v>50.609917310846633</v>
      </c>
      <c r="AB291" s="84">
        <v>306.08923241265666</v>
      </c>
      <c r="AC291" s="85">
        <v>3694.9048552406312</v>
      </c>
    </row>
    <row r="292" spans="1:29" ht="12.75" customHeight="1">
      <c r="A292" s="206"/>
      <c r="B292" s="210"/>
      <c r="C292" s="203" t="s">
        <v>64</v>
      </c>
      <c r="D292" s="203"/>
      <c r="E292" s="84">
        <v>914.09451887941896</v>
      </c>
      <c r="F292" s="84">
        <v>241.58453536613695</v>
      </c>
      <c r="G292" s="84">
        <v>861.83105723923404</v>
      </c>
      <c r="H292" s="84">
        <v>1934.4366258132345</v>
      </c>
      <c r="I292" s="84">
        <v>2117.9842089447375</v>
      </c>
      <c r="J292" s="84">
        <v>192.86249339412231</v>
      </c>
      <c r="K292" s="84">
        <v>177.06205440038724</v>
      </c>
      <c r="L292" s="84">
        <v>205.11089275452733</v>
      </c>
      <c r="M292" s="84">
        <v>242.1633849605532</v>
      </c>
      <c r="N292" s="84">
        <v>246.05377462953393</v>
      </c>
      <c r="O292" s="84">
        <v>306.54129464634218</v>
      </c>
      <c r="P292" s="84">
        <v>312.45550824210358</v>
      </c>
      <c r="Q292" s="84">
        <v>268.62146873883864</v>
      </c>
      <c r="R292" s="84">
        <v>264.90345593162522</v>
      </c>
      <c r="S292" s="84">
        <v>255.12322903814493</v>
      </c>
      <c r="T292" s="84">
        <v>285.03375646958284</v>
      </c>
      <c r="U292" s="84">
        <v>272.49440191391631</v>
      </c>
      <c r="V292" s="84">
        <v>269.7034685965312</v>
      </c>
      <c r="W292" s="84">
        <v>245.26523471601377</v>
      </c>
      <c r="X292" s="84">
        <v>259.56570003406375</v>
      </c>
      <c r="Y292" s="84">
        <v>232.56849326605266</v>
      </c>
      <c r="Z292" s="84">
        <v>206.88245920013566</v>
      </c>
      <c r="AA292" s="84">
        <v>116.28639039135302</v>
      </c>
      <c r="AB292" s="84">
        <v>629.88732880346254</v>
      </c>
      <c r="AC292" s="85">
        <v>11058.515736370051</v>
      </c>
    </row>
    <row r="293" spans="1:29" ht="12.75" customHeight="1">
      <c r="A293" s="206"/>
      <c r="B293" s="208" t="s">
        <v>191</v>
      </c>
      <c r="C293" s="203" t="s">
        <v>65</v>
      </c>
      <c r="D293" s="86" t="s">
        <v>66</v>
      </c>
      <c r="E293" s="87">
        <v>1137.2163170150295</v>
      </c>
      <c r="F293" s="87">
        <v>574.36380406086914</v>
      </c>
      <c r="G293" s="87">
        <v>1722.4308357463688</v>
      </c>
      <c r="H293" s="87">
        <v>3193.4260619408633</v>
      </c>
      <c r="I293" s="87">
        <v>3080.9312346802139</v>
      </c>
      <c r="J293" s="87">
        <v>191.36939229744414</v>
      </c>
      <c r="K293" s="87">
        <v>215.9581792418291</v>
      </c>
      <c r="L293" s="87">
        <v>274.482315760029</v>
      </c>
      <c r="M293" s="87">
        <v>352.96534263157639</v>
      </c>
      <c r="N293" s="87">
        <v>363.06037458552026</v>
      </c>
      <c r="O293" s="87">
        <v>399.93597472815173</v>
      </c>
      <c r="P293" s="87">
        <v>423.57741894779934</v>
      </c>
      <c r="Q293" s="87">
        <v>360.57830389769526</v>
      </c>
      <c r="R293" s="87">
        <v>358.29677621949054</v>
      </c>
      <c r="S293" s="87">
        <v>350.07942833043859</v>
      </c>
      <c r="T293" s="87">
        <v>390.82451994622107</v>
      </c>
      <c r="U293" s="87">
        <v>371.91350202643935</v>
      </c>
      <c r="V293" s="87">
        <v>395.45532906603</v>
      </c>
      <c r="W293" s="87">
        <v>382.85734693619645</v>
      </c>
      <c r="X293" s="87">
        <v>365.18697571380989</v>
      </c>
      <c r="Y293" s="87">
        <v>336.02893943006836</v>
      </c>
      <c r="Z293" s="87">
        <v>272.44874480086838</v>
      </c>
      <c r="AA293" s="87">
        <v>178.59452931044672</v>
      </c>
      <c r="AB293" s="87">
        <v>556.33975302006661</v>
      </c>
      <c r="AC293" s="88">
        <v>16248.321400333461</v>
      </c>
    </row>
    <row r="294" spans="1:29" ht="12.75" customHeight="1">
      <c r="A294" s="206"/>
      <c r="B294" s="209"/>
      <c r="C294" s="203"/>
      <c r="D294" s="77" t="s">
        <v>67</v>
      </c>
      <c r="E294" s="78">
        <v>13.907732231928595</v>
      </c>
      <c r="F294" s="78">
        <v>25.200064901555262</v>
      </c>
      <c r="G294" s="78">
        <v>71.620240771501003</v>
      </c>
      <c r="H294" s="78">
        <v>105.54646184868172</v>
      </c>
      <c r="I294" s="78">
        <v>102.46337957051944</v>
      </c>
      <c r="J294" s="78">
        <v>10.994454791746803</v>
      </c>
      <c r="K294" s="78">
        <v>12.046916668162947</v>
      </c>
      <c r="L294" s="78">
        <v>13.369656140432134</v>
      </c>
      <c r="M294" s="78">
        <v>12.370373664673536</v>
      </c>
      <c r="N294" s="78">
        <v>10.772027810583246</v>
      </c>
      <c r="O294" s="78">
        <v>16.232196608647914</v>
      </c>
      <c r="P294" s="78">
        <v>15.259773400947489</v>
      </c>
      <c r="Q294" s="78">
        <v>13.789473572499102</v>
      </c>
      <c r="R294" s="78">
        <v>11.853543884601585</v>
      </c>
      <c r="S294" s="78">
        <v>10.432327019827108</v>
      </c>
      <c r="T294" s="78">
        <v>14.018285677150571</v>
      </c>
      <c r="U294" s="78">
        <v>15.339024374337162</v>
      </c>
      <c r="V294" s="78">
        <v>14.888501961020525</v>
      </c>
      <c r="W294" s="78">
        <v>14.029743486450796</v>
      </c>
      <c r="X294" s="78">
        <v>11.716791625603225</v>
      </c>
      <c r="Y294" s="78">
        <v>13.240218230042938</v>
      </c>
      <c r="Z294" s="78">
        <v>10.061667066938531</v>
      </c>
      <c r="AA294" s="78">
        <v>7.857408860386073</v>
      </c>
      <c r="AB294" s="78">
        <v>99.358393936766888</v>
      </c>
      <c r="AC294" s="79">
        <v>646.36865810500456</v>
      </c>
    </row>
    <row r="295" spans="1:29" ht="12.75" customHeight="1">
      <c r="A295" s="206"/>
      <c r="B295" s="209"/>
      <c r="C295" s="203"/>
      <c r="D295" s="80" t="s">
        <v>68</v>
      </c>
      <c r="E295" s="81">
        <v>5.1494050689729995</v>
      </c>
      <c r="F295" s="81">
        <v>2.9354446469479996</v>
      </c>
      <c r="G295" s="81">
        <v>7.2890022535779995</v>
      </c>
      <c r="H295" s="81">
        <v>4.9994568480299986</v>
      </c>
      <c r="I295" s="81">
        <v>4.6805258516040009</v>
      </c>
      <c r="J295" s="81">
        <v>0.12241757521861661</v>
      </c>
      <c r="K295" s="81">
        <v>0.14272329850289567</v>
      </c>
      <c r="L295" s="81">
        <v>0.18801593546844134</v>
      </c>
      <c r="M295" s="81">
        <v>0.24534579843584547</v>
      </c>
      <c r="N295" s="81">
        <v>0.25399676524720088</v>
      </c>
      <c r="O295" s="81">
        <v>0.33879083123697434</v>
      </c>
      <c r="P295" s="81">
        <v>0.36348836872234913</v>
      </c>
      <c r="Q295" s="81">
        <v>0.31252388424617583</v>
      </c>
      <c r="R295" s="81">
        <v>0.30791773114489146</v>
      </c>
      <c r="S295" s="81">
        <v>0.30004539466360924</v>
      </c>
      <c r="T295" s="81">
        <v>0.35072958550631972</v>
      </c>
      <c r="U295" s="81">
        <v>0.33685355090723645</v>
      </c>
      <c r="V295" s="81">
        <v>0.35861568477644379</v>
      </c>
      <c r="W295" s="81">
        <v>0</v>
      </c>
      <c r="X295" s="81">
        <v>0</v>
      </c>
      <c r="Y295" s="81">
        <v>0</v>
      </c>
      <c r="Z295" s="81">
        <v>0</v>
      </c>
      <c r="AA295" s="81">
        <v>0.34591610592400002</v>
      </c>
      <c r="AB295" s="81">
        <v>1.6394416978009998</v>
      </c>
      <c r="AC295" s="82">
        <v>30.660656876934993</v>
      </c>
    </row>
    <row r="296" spans="1:29" ht="12.75" customHeight="1">
      <c r="A296" s="206"/>
      <c r="B296" s="209"/>
      <c r="C296" s="203"/>
      <c r="D296" s="83" t="s">
        <v>4</v>
      </c>
      <c r="E296" s="84">
        <v>1156.2734543159311</v>
      </c>
      <c r="F296" s="84">
        <v>602.49931360937239</v>
      </c>
      <c r="G296" s="84">
        <v>1801.3400787714477</v>
      </c>
      <c r="H296" s="84">
        <v>3303.9719806375751</v>
      </c>
      <c r="I296" s="84">
        <v>3188.0751401023372</v>
      </c>
      <c r="J296" s="84">
        <v>202.48626466440956</v>
      </c>
      <c r="K296" s="84">
        <v>228.14781920849495</v>
      </c>
      <c r="L296" s="84">
        <v>288.03998783592954</v>
      </c>
      <c r="M296" s="84">
        <v>365.58106209468582</v>
      </c>
      <c r="N296" s="84">
        <v>374.08639916135076</v>
      </c>
      <c r="O296" s="84">
        <v>416.50696216803664</v>
      </c>
      <c r="P296" s="84">
        <v>439.20068071746908</v>
      </c>
      <c r="Q296" s="84">
        <v>374.68030135444059</v>
      </c>
      <c r="R296" s="84">
        <v>370.45823783523701</v>
      </c>
      <c r="S296" s="84">
        <v>360.81180074492931</v>
      </c>
      <c r="T296" s="84">
        <v>405.19353520887796</v>
      </c>
      <c r="U296" s="84">
        <v>387.58937995168378</v>
      </c>
      <c r="V296" s="84">
        <v>410.70244671182695</v>
      </c>
      <c r="W296" s="84">
        <v>396.88709042264725</v>
      </c>
      <c r="X296" s="84">
        <v>376.90376733941315</v>
      </c>
      <c r="Y296" s="84">
        <v>349.26915766011126</v>
      </c>
      <c r="Z296" s="84">
        <v>282.51041186780691</v>
      </c>
      <c r="AA296" s="84">
        <v>186.79785427675679</v>
      </c>
      <c r="AB296" s="84">
        <v>657.33758865463449</v>
      </c>
      <c r="AC296" s="85">
        <v>16925.350715315406</v>
      </c>
    </row>
    <row r="297" spans="1:29" ht="12.75" customHeight="1">
      <c r="A297" s="206"/>
      <c r="B297" s="209"/>
      <c r="C297" s="203" t="s">
        <v>69</v>
      </c>
      <c r="D297" s="86" t="s">
        <v>66</v>
      </c>
      <c r="E297" s="87">
        <v>55.612583616004386</v>
      </c>
      <c r="F297" s="87">
        <v>49.311863572398977</v>
      </c>
      <c r="G297" s="87">
        <v>195.13095433194178</v>
      </c>
      <c r="H297" s="87">
        <v>402.79934677768114</v>
      </c>
      <c r="I297" s="87">
        <v>544.08083642332849</v>
      </c>
      <c r="J297" s="87">
        <v>68.052738705868862</v>
      </c>
      <c r="K297" s="87">
        <v>62.874540418320755</v>
      </c>
      <c r="L297" s="87">
        <v>61.615993753409747</v>
      </c>
      <c r="M297" s="87">
        <v>70.596632218799897</v>
      </c>
      <c r="N297" s="87">
        <v>73.91623902362835</v>
      </c>
      <c r="O297" s="87">
        <v>108.54284125838599</v>
      </c>
      <c r="P297" s="87">
        <v>112.60973556347282</v>
      </c>
      <c r="Q297" s="87">
        <v>91.392284358246513</v>
      </c>
      <c r="R297" s="87">
        <v>88.806871410549121</v>
      </c>
      <c r="S297" s="87">
        <v>97.235194398744852</v>
      </c>
      <c r="T297" s="87">
        <v>92.21487066572773</v>
      </c>
      <c r="U297" s="87">
        <v>89.112408997738854</v>
      </c>
      <c r="V297" s="87">
        <v>84.729345917827445</v>
      </c>
      <c r="W297" s="87">
        <v>83.469504399474332</v>
      </c>
      <c r="X297" s="87">
        <v>77.935779200053616</v>
      </c>
      <c r="Y297" s="87">
        <v>73.264166858025035</v>
      </c>
      <c r="Z297" s="87">
        <v>66.057060584115561</v>
      </c>
      <c r="AA297" s="87">
        <v>37.518416616670628</v>
      </c>
      <c r="AB297" s="87">
        <v>75.48413379036306</v>
      </c>
      <c r="AC297" s="88">
        <v>2762.3643428607775</v>
      </c>
    </row>
    <row r="298" spans="1:29" ht="12.75" customHeight="1">
      <c r="A298" s="206"/>
      <c r="B298" s="209"/>
      <c r="C298" s="203"/>
      <c r="D298" s="77" t="s">
        <v>67</v>
      </c>
      <c r="E298" s="78">
        <v>12.248060543959474</v>
      </c>
      <c r="F298" s="78">
        <v>45.347669688754529</v>
      </c>
      <c r="G298" s="78">
        <v>704.29233078997902</v>
      </c>
      <c r="H298" s="78">
        <v>2336.870886557318</v>
      </c>
      <c r="I298" s="78">
        <v>2753.1979951986691</v>
      </c>
      <c r="J298" s="78">
        <v>307.61658437002211</v>
      </c>
      <c r="K298" s="78">
        <v>262.28543953535922</v>
      </c>
      <c r="L298" s="78">
        <v>282.70786335208902</v>
      </c>
      <c r="M298" s="78">
        <v>316.45475058776503</v>
      </c>
      <c r="N298" s="78">
        <v>375.80210230360336</v>
      </c>
      <c r="O298" s="78">
        <v>490.19162287648868</v>
      </c>
      <c r="P298" s="78">
        <v>545.0651196182348</v>
      </c>
      <c r="Q298" s="78">
        <v>475.12910227240633</v>
      </c>
      <c r="R298" s="78">
        <v>396.9918795967094</v>
      </c>
      <c r="S298" s="78">
        <v>386.84480072965817</v>
      </c>
      <c r="T298" s="78">
        <v>419.28294689185219</v>
      </c>
      <c r="U298" s="78">
        <v>425.12058447128936</v>
      </c>
      <c r="V298" s="78">
        <v>431.39012288305435</v>
      </c>
      <c r="W298" s="78">
        <v>372.9097737772808</v>
      </c>
      <c r="X298" s="78">
        <v>372.24397399320213</v>
      </c>
      <c r="Y298" s="78">
        <v>382.57673811509329</v>
      </c>
      <c r="Z298" s="78">
        <v>361.48426220199019</v>
      </c>
      <c r="AA298" s="78">
        <v>160.82312201741297</v>
      </c>
      <c r="AB298" s="78">
        <v>1048.1688227349111</v>
      </c>
      <c r="AC298" s="79">
        <v>13665.046555107101</v>
      </c>
    </row>
    <row r="299" spans="1:29" ht="12.75" customHeight="1">
      <c r="A299" s="206"/>
      <c r="B299" s="209"/>
      <c r="C299" s="203"/>
      <c r="D299" s="80" t="s">
        <v>68</v>
      </c>
      <c r="E299" s="81">
        <v>1.4407531791549999</v>
      </c>
      <c r="F299" s="81">
        <v>1.3654898887789997</v>
      </c>
      <c r="G299" s="81">
        <v>4.7333025660519992</v>
      </c>
      <c r="H299" s="81">
        <v>9.9256603770959995</v>
      </c>
      <c r="I299" s="81">
        <v>13.675961638975997</v>
      </c>
      <c r="J299" s="81">
        <v>1.1033617518853076</v>
      </c>
      <c r="K299" s="81">
        <v>0.95177654460715766</v>
      </c>
      <c r="L299" s="81">
        <v>0.98701780145656171</v>
      </c>
      <c r="M299" s="81">
        <v>1.1140983801484026</v>
      </c>
      <c r="N299" s="81">
        <v>1.2333308185055691</v>
      </c>
      <c r="O299" s="81">
        <v>1.0598877801529973</v>
      </c>
      <c r="P299" s="81">
        <v>1.1757100437106331</v>
      </c>
      <c r="Q299" s="81">
        <v>0.98943733632309905</v>
      </c>
      <c r="R299" s="81">
        <v>0.86384275683042766</v>
      </c>
      <c r="S299" s="81">
        <v>0.87448110851584293</v>
      </c>
      <c r="T299" s="81">
        <v>0.97518965708945848</v>
      </c>
      <c r="U299" s="81">
        <v>0.96955454825085285</v>
      </c>
      <c r="V299" s="81">
        <v>1.0041078186036891</v>
      </c>
      <c r="W299" s="81">
        <v>0.29447272879199998</v>
      </c>
      <c r="X299" s="81">
        <v>0.24276047373199999</v>
      </c>
      <c r="Y299" s="81">
        <v>0.32656241246000001</v>
      </c>
      <c r="Z299" s="81">
        <v>4.3164761079000004E-2</v>
      </c>
      <c r="AA299" s="81">
        <v>0.58944266310100002</v>
      </c>
      <c r="AB299" s="81">
        <v>3.5795618239020013</v>
      </c>
      <c r="AC299" s="82">
        <v>49.518928859203996</v>
      </c>
    </row>
    <row r="300" spans="1:29" ht="12.75" customHeight="1">
      <c r="A300" s="206"/>
      <c r="B300" s="209"/>
      <c r="C300" s="203"/>
      <c r="D300" s="83" t="s">
        <v>4</v>
      </c>
      <c r="E300" s="84">
        <v>69.30139733911885</v>
      </c>
      <c r="F300" s="84">
        <v>96.025023149932508</v>
      </c>
      <c r="G300" s="84">
        <v>904.15658768797277</v>
      </c>
      <c r="H300" s="84">
        <v>2749.5958937120949</v>
      </c>
      <c r="I300" s="84">
        <v>3310.9547932609735</v>
      </c>
      <c r="J300" s="84">
        <v>376.77268482777629</v>
      </c>
      <c r="K300" s="84">
        <v>326.11175649828709</v>
      </c>
      <c r="L300" s="84">
        <v>345.31087490695535</v>
      </c>
      <c r="M300" s="84">
        <v>388.16548118671335</v>
      </c>
      <c r="N300" s="84">
        <v>450.95167214573723</v>
      </c>
      <c r="O300" s="84">
        <v>599.79435191502762</v>
      </c>
      <c r="P300" s="84">
        <v>658.85056522541834</v>
      </c>
      <c r="Q300" s="84">
        <v>567.51082396697598</v>
      </c>
      <c r="R300" s="84">
        <v>486.66259376408897</v>
      </c>
      <c r="S300" s="84">
        <v>484.95447623691882</v>
      </c>
      <c r="T300" s="84">
        <v>512.47300721466945</v>
      </c>
      <c r="U300" s="84">
        <v>515.20254801727901</v>
      </c>
      <c r="V300" s="84">
        <v>517.12357661948545</v>
      </c>
      <c r="W300" s="84">
        <v>456.67375090554708</v>
      </c>
      <c r="X300" s="84">
        <v>450.42251366698781</v>
      </c>
      <c r="Y300" s="84">
        <v>456.16746738557833</v>
      </c>
      <c r="Z300" s="84">
        <v>427.58448754718478</v>
      </c>
      <c r="AA300" s="84">
        <v>198.93098129718459</v>
      </c>
      <c r="AB300" s="84">
        <v>1127.2325183491762</v>
      </c>
      <c r="AC300" s="85">
        <v>16476.929826827087</v>
      </c>
    </row>
    <row r="301" spans="1:29" ht="12.75" customHeight="1">
      <c r="A301" s="206"/>
      <c r="B301" s="210"/>
      <c r="C301" s="203" t="s">
        <v>64</v>
      </c>
      <c r="D301" s="203"/>
      <c r="E301" s="84">
        <v>1225.57485165505</v>
      </c>
      <c r="F301" s="84">
        <v>698.52433675930479</v>
      </c>
      <c r="G301" s="84">
        <v>2705.4966664594203</v>
      </c>
      <c r="H301" s="84">
        <v>6053.5678743496701</v>
      </c>
      <c r="I301" s="84">
        <v>6499.0299333633111</v>
      </c>
      <c r="J301" s="84">
        <v>579.25894949218582</v>
      </c>
      <c r="K301" s="84">
        <v>554.25957570678202</v>
      </c>
      <c r="L301" s="84">
        <v>633.35086274288483</v>
      </c>
      <c r="M301" s="84">
        <v>753.74654328139923</v>
      </c>
      <c r="N301" s="84">
        <v>825.0380713070881</v>
      </c>
      <c r="O301" s="84">
        <v>1016.3013140830643</v>
      </c>
      <c r="P301" s="84">
        <v>1098.0512459428874</v>
      </c>
      <c r="Q301" s="84">
        <v>942.19112532141651</v>
      </c>
      <c r="R301" s="84">
        <v>857.12083159932604</v>
      </c>
      <c r="S301" s="84">
        <v>845.76627698184814</v>
      </c>
      <c r="T301" s="84">
        <v>917.66654242354741</v>
      </c>
      <c r="U301" s="84">
        <v>902.79192796896291</v>
      </c>
      <c r="V301" s="84">
        <v>927.82602333131251</v>
      </c>
      <c r="W301" s="84">
        <v>853.56084132819433</v>
      </c>
      <c r="X301" s="84">
        <v>827.3262810064009</v>
      </c>
      <c r="Y301" s="84">
        <v>805.43662504568954</v>
      </c>
      <c r="Z301" s="84">
        <v>710.0948994149918</v>
      </c>
      <c r="AA301" s="84">
        <v>385.72883557394135</v>
      </c>
      <c r="AB301" s="84">
        <v>1784.5701070038106</v>
      </c>
      <c r="AC301" s="85">
        <v>33402.280542142478</v>
      </c>
    </row>
    <row r="302" spans="1:29" ht="12.75" customHeight="1">
      <c r="A302" s="206"/>
      <c r="B302" s="208" t="s">
        <v>192</v>
      </c>
      <c r="C302" s="203" t="s">
        <v>65</v>
      </c>
      <c r="D302" s="86" t="s">
        <v>66</v>
      </c>
      <c r="E302" s="87">
        <v>1169.3458303025056</v>
      </c>
      <c r="F302" s="87">
        <v>506.87219091828058</v>
      </c>
      <c r="G302" s="87">
        <v>1336.766817497145</v>
      </c>
      <c r="H302" s="87">
        <v>2703.7498580346892</v>
      </c>
      <c r="I302" s="87">
        <v>2784.8409604302396</v>
      </c>
      <c r="J302" s="87">
        <v>241.65230945586353</v>
      </c>
      <c r="K302" s="87">
        <v>230.24459610403679</v>
      </c>
      <c r="L302" s="87">
        <v>256.78221475600691</v>
      </c>
      <c r="M302" s="87">
        <v>307.12379229755669</v>
      </c>
      <c r="N302" s="87">
        <v>355.30432721995879</v>
      </c>
      <c r="O302" s="87">
        <v>499.16229220749733</v>
      </c>
      <c r="P302" s="87">
        <v>402.29665928437402</v>
      </c>
      <c r="Q302" s="87">
        <v>316.28622500798872</v>
      </c>
      <c r="R302" s="87">
        <v>301.55089118185367</v>
      </c>
      <c r="S302" s="87">
        <v>304.76712518511101</v>
      </c>
      <c r="T302" s="87">
        <v>324.37228136551062</v>
      </c>
      <c r="U302" s="87">
        <v>306.64125753513002</v>
      </c>
      <c r="V302" s="87">
        <v>313.80015837250238</v>
      </c>
      <c r="W302" s="87">
        <v>295.7274362015574</v>
      </c>
      <c r="X302" s="87">
        <v>286.57838516406503</v>
      </c>
      <c r="Y302" s="87">
        <v>257.67166469371773</v>
      </c>
      <c r="Z302" s="87">
        <v>220.25336494202531</v>
      </c>
      <c r="AA302" s="87">
        <v>112.20008198254297</v>
      </c>
      <c r="AB302" s="87">
        <v>223.84231686304418</v>
      </c>
      <c r="AC302" s="88">
        <v>14057.833037003207</v>
      </c>
    </row>
    <row r="303" spans="1:29" ht="12.75" customHeight="1">
      <c r="A303" s="206"/>
      <c r="B303" s="209"/>
      <c r="C303" s="203"/>
      <c r="D303" s="77" t="s">
        <v>67</v>
      </c>
      <c r="E303" s="78">
        <v>5.2215170532890935</v>
      </c>
      <c r="F303" s="78">
        <v>7.4360088848694872</v>
      </c>
      <c r="G303" s="78">
        <v>23.009434842879912</v>
      </c>
      <c r="H303" s="78">
        <v>39.543655127362022</v>
      </c>
      <c r="I303" s="78">
        <v>51.311909788207288</v>
      </c>
      <c r="J303" s="78">
        <v>6.4231930948023601</v>
      </c>
      <c r="K303" s="78">
        <v>6.6032387852144954</v>
      </c>
      <c r="L303" s="78">
        <v>7.3512843434623472</v>
      </c>
      <c r="M303" s="78">
        <v>7.7258531297211022</v>
      </c>
      <c r="N303" s="78">
        <v>8.3995787581521544</v>
      </c>
      <c r="O303" s="78">
        <v>16.956220856521842</v>
      </c>
      <c r="P303" s="78">
        <v>12.206229475383847</v>
      </c>
      <c r="Q303" s="78">
        <v>9.9073369638518258</v>
      </c>
      <c r="R303" s="78">
        <v>6.2807595616688081</v>
      </c>
      <c r="S303" s="78">
        <v>4.2533077609194763</v>
      </c>
      <c r="T303" s="78">
        <v>10.769941777007203</v>
      </c>
      <c r="U303" s="78">
        <v>8.2375783781540353</v>
      </c>
      <c r="V303" s="78">
        <v>8.3575540528968872</v>
      </c>
      <c r="W303" s="78">
        <v>8.018737533722625</v>
      </c>
      <c r="X303" s="78">
        <v>6.9949666727594613</v>
      </c>
      <c r="Y303" s="78">
        <v>9.2266850807525955</v>
      </c>
      <c r="Z303" s="78">
        <v>7.1964964264892171</v>
      </c>
      <c r="AA303" s="78">
        <v>4.4710423716728549</v>
      </c>
      <c r="AB303" s="78">
        <v>39.656771409199727</v>
      </c>
      <c r="AC303" s="79">
        <v>315.55930212896067</v>
      </c>
    </row>
    <row r="304" spans="1:29" ht="12.75" customHeight="1">
      <c r="A304" s="206"/>
      <c r="B304" s="209"/>
      <c r="C304" s="203"/>
      <c r="D304" s="80" t="s">
        <v>68</v>
      </c>
      <c r="E304" s="81">
        <v>3.3026151252569993</v>
      </c>
      <c r="F304" s="81">
        <v>0.70601278822799995</v>
      </c>
      <c r="G304" s="81">
        <v>2.4028323544100001</v>
      </c>
      <c r="H304" s="81">
        <v>2.4780071055709998</v>
      </c>
      <c r="I304" s="81">
        <v>4.4759523352619999</v>
      </c>
      <c r="J304" s="81">
        <v>0.35117674930087689</v>
      </c>
      <c r="K304" s="81">
        <v>0.3339682811311408</v>
      </c>
      <c r="L304" s="81">
        <v>0.37582567756049978</v>
      </c>
      <c r="M304" s="81">
        <v>0.45217387494198563</v>
      </c>
      <c r="N304" s="81">
        <v>0.53344969079849669</v>
      </c>
      <c r="O304" s="81">
        <v>0.81901530594194216</v>
      </c>
      <c r="P304" s="81">
        <v>0.64482121745209631</v>
      </c>
      <c r="Q304" s="81">
        <v>0.50478443912923365</v>
      </c>
      <c r="R304" s="81">
        <v>0.46863541280037735</v>
      </c>
      <c r="S304" s="81">
        <v>0.46960252976935063</v>
      </c>
      <c r="T304" s="81">
        <v>0.21747275464278523</v>
      </c>
      <c r="U304" s="81">
        <v>0.20503165164214221</v>
      </c>
      <c r="V304" s="81">
        <v>0.20993030273907262</v>
      </c>
      <c r="W304" s="81">
        <v>0</v>
      </c>
      <c r="X304" s="81">
        <v>0</v>
      </c>
      <c r="Y304" s="81">
        <v>0</v>
      </c>
      <c r="Z304" s="81">
        <v>0.56848121603299995</v>
      </c>
      <c r="AA304" s="81">
        <v>0</v>
      </c>
      <c r="AB304" s="81">
        <v>0.64163900024899989</v>
      </c>
      <c r="AC304" s="82">
        <v>20.161427812860001</v>
      </c>
    </row>
    <row r="305" spans="1:29" ht="12.75" customHeight="1">
      <c r="A305" s="206"/>
      <c r="B305" s="209"/>
      <c r="C305" s="203"/>
      <c r="D305" s="83" t="s">
        <v>4</v>
      </c>
      <c r="E305" s="84">
        <v>1177.869962481052</v>
      </c>
      <c r="F305" s="84">
        <v>515.01421259137805</v>
      </c>
      <c r="G305" s="84">
        <v>1362.1790846944348</v>
      </c>
      <c r="H305" s="84">
        <v>2745.7715202676227</v>
      </c>
      <c r="I305" s="84">
        <v>2840.6288225537087</v>
      </c>
      <c r="J305" s="84">
        <v>248.42667929996676</v>
      </c>
      <c r="K305" s="84">
        <v>237.18180317038241</v>
      </c>
      <c r="L305" s="84">
        <v>264.50932477702975</v>
      </c>
      <c r="M305" s="84">
        <v>315.30181930221977</v>
      </c>
      <c r="N305" s="84">
        <v>364.2373556689094</v>
      </c>
      <c r="O305" s="84">
        <v>516.93752836996111</v>
      </c>
      <c r="P305" s="84">
        <v>415.14770997720996</v>
      </c>
      <c r="Q305" s="84">
        <v>326.6983464109698</v>
      </c>
      <c r="R305" s="84">
        <v>308.30028615632284</v>
      </c>
      <c r="S305" s="84">
        <v>309.49003547579986</v>
      </c>
      <c r="T305" s="84">
        <v>335.35969589716058</v>
      </c>
      <c r="U305" s="84">
        <v>315.08386756492615</v>
      </c>
      <c r="V305" s="84">
        <v>322.36764272813832</v>
      </c>
      <c r="W305" s="84">
        <v>303.74617373528008</v>
      </c>
      <c r="X305" s="84">
        <v>293.57335183682449</v>
      </c>
      <c r="Y305" s="84">
        <v>266.89834977447032</v>
      </c>
      <c r="Z305" s="84">
        <v>228.0183425845475</v>
      </c>
      <c r="AA305" s="84">
        <v>116.67112435421583</v>
      </c>
      <c r="AB305" s="84">
        <v>264.14072727249288</v>
      </c>
      <c r="AC305" s="85">
        <v>14393.553766945026</v>
      </c>
    </row>
    <row r="306" spans="1:29" ht="12.75" customHeight="1">
      <c r="A306" s="206"/>
      <c r="B306" s="209"/>
      <c r="C306" s="203" t="s">
        <v>69</v>
      </c>
      <c r="D306" s="86" t="s">
        <v>66</v>
      </c>
      <c r="E306" s="87">
        <v>29.275052212776885</v>
      </c>
      <c r="F306" s="87">
        <v>22.68751253634186</v>
      </c>
      <c r="G306" s="87">
        <v>97.599004536364561</v>
      </c>
      <c r="H306" s="87">
        <v>295.6721587653463</v>
      </c>
      <c r="I306" s="87">
        <v>320.91936864706918</v>
      </c>
      <c r="J306" s="87">
        <v>37.629694348472782</v>
      </c>
      <c r="K306" s="87">
        <v>36.566298208859031</v>
      </c>
      <c r="L306" s="87">
        <v>36.724656728598525</v>
      </c>
      <c r="M306" s="87">
        <v>39.044714674966258</v>
      </c>
      <c r="N306" s="87">
        <v>61.540665390751371</v>
      </c>
      <c r="O306" s="87">
        <v>114.37761691196039</v>
      </c>
      <c r="P306" s="87">
        <v>74.532125073867846</v>
      </c>
      <c r="Q306" s="87">
        <v>56.048795093858416</v>
      </c>
      <c r="R306" s="87">
        <v>51.398043928676792</v>
      </c>
      <c r="S306" s="87">
        <v>47.940891783514971</v>
      </c>
      <c r="T306" s="87">
        <v>58.652257393460303</v>
      </c>
      <c r="U306" s="87">
        <v>50.49344551713726</v>
      </c>
      <c r="V306" s="87">
        <v>56.799569747379294</v>
      </c>
      <c r="W306" s="87">
        <v>69.350999753348304</v>
      </c>
      <c r="X306" s="87">
        <v>58.26930070304914</v>
      </c>
      <c r="Y306" s="87">
        <v>53.549069862031182</v>
      </c>
      <c r="Z306" s="87">
        <v>33.006563338599527</v>
      </c>
      <c r="AA306" s="87">
        <v>20.159524958598524</v>
      </c>
      <c r="AB306" s="87">
        <v>22.171493203679002</v>
      </c>
      <c r="AC306" s="88">
        <v>1744.4088233187078</v>
      </c>
    </row>
    <row r="307" spans="1:29" ht="12.75" customHeight="1">
      <c r="A307" s="206"/>
      <c r="B307" s="209"/>
      <c r="C307" s="203"/>
      <c r="D307" s="77" t="s">
        <v>67</v>
      </c>
      <c r="E307" s="78">
        <v>7.2842566003630065</v>
      </c>
      <c r="F307" s="78">
        <v>28.616094437256795</v>
      </c>
      <c r="G307" s="78">
        <v>258.22966380874652</v>
      </c>
      <c r="H307" s="78">
        <v>1095.6732986502986</v>
      </c>
      <c r="I307" s="78">
        <v>1290.8747398225316</v>
      </c>
      <c r="J307" s="78">
        <v>182.24703986172599</v>
      </c>
      <c r="K307" s="78">
        <v>154.80467966608146</v>
      </c>
      <c r="L307" s="78">
        <v>159.95744014169</v>
      </c>
      <c r="M307" s="78">
        <v>177.55321456829969</v>
      </c>
      <c r="N307" s="78">
        <v>224.22517352615259</v>
      </c>
      <c r="O307" s="78">
        <v>389.9166660105995</v>
      </c>
      <c r="P307" s="78">
        <v>436.42943586194991</v>
      </c>
      <c r="Q307" s="78">
        <v>346.0934947867724</v>
      </c>
      <c r="R307" s="78">
        <v>236.39087334850646</v>
      </c>
      <c r="S307" s="78">
        <v>215.17379063957654</v>
      </c>
      <c r="T307" s="78">
        <v>220.95449202283459</v>
      </c>
      <c r="U307" s="78">
        <v>193.44943262620524</v>
      </c>
      <c r="V307" s="78">
        <v>177.97386658660909</v>
      </c>
      <c r="W307" s="78">
        <v>178.18223857400312</v>
      </c>
      <c r="X307" s="78">
        <v>169.49498212394914</v>
      </c>
      <c r="Y307" s="78">
        <v>200.54993467452178</v>
      </c>
      <c r="Z307" s="78">
        <v>143.55719835260274</v>
      </c>
      <c r="AA307" s="78">
        <v>56.376968425548789</v>
      </c>
      <c r="AB307" s="78">
        <v>390.80758789049077</v>
      </c>
      <c r="AC307" s="79">
        <v>6934.8165630073163</v>
      </c>
    </row>
    <row r="308" spans="1:29" ht="12.75" customHeight="1">
      <c r="A308" s="206"/>
      <c r="B308" s="209"/>
      <c r="C308" s="203"/>
      <c r="D308" s="80" t="s">
        <v>68</v>
      </c>
      <c r="E308" s="81">
        <v>0.65583287092199993</v>
      </c>
      <c r="F308" s="81">
        <v>0.33429261925999998</v>
      </c>
      <c r="G308" s="81">
        <v>6.5833107238889994</v>
      </c>
      <c r="H308" s="81">
        <v>6.8849199860609991</v>
      </c>
      <c r="I308" s="81">
        <v>10.177976294471</v>
      </c>
      <c r="J308" s="81">
        <v>1.2710287293955476</v>
      </c>
      <c r="K308" s="81">
        <v>1.1453373243819236</v>
      </c>
      <c r="L308" s="81">
        <v>1.1336833837090292</v>
      </c>
      <c r="M308" s="81">
        <v>1.2557274598824471</v>
      </c>
      <c r="N308" s="81">
        <v>1.6357378419920532</v>
      </c>
      <c r="O308" s="81">
        <v>1.2356914993395722</v>
      </c>
      <c r="P308" s="81">
        <v>1.2376158647251994</v>
      </c>
      <c r="Q308" s="81">
        <v>0.98605961948715526</v>
      </c>
      <c r="R308" s="81">
        <v>0.77164151249287927</v>
      </c>
      <c r="S308" s="81">
        <v>0.69781091165319453</v>
      </c>
      <c r="T308" s="81">
        <v>0.53016197073568438</v>
      </c>
      <c r="U308" s="81">
        <v>0.43946009997229046</v>
      </c>
      <c r="V308" s="81">
        <v>0.43479980045502509</v>
      </c>
      <c r="W308" s="81">
        <v>0.57328560034200005</v>
      </c>
      <c r="X308" s="81">
        <v>0.19146478715099999</v>
      </c>
      <c r="Y308" s="81">
        <v>0.79484827578799999</v>
      </c>
      <c r="Z308" s="81">
        <v>0</v>
      </c>
      <c r="AA308" s="81">
        <v>0</v>
      </c>
      <c r="AB308" s="81">
        <v>1.203884840585</v>
      </c>
      <c r="AC308" s="82">
        <v>40.174572016691002</v>
      </c>
    </row>
    <row r="309" spans="1:29" ht="12.75" customHeight="1">
      <c r="A309" s="206"/>
      <c r="B309" s="209"/>
      <c r="C309" s="203"/>
      <c r="D309" s="83" t="s">
        <v>4</v>
      </c>
      <c r="E309" s="84">
        <v>37.215141684061891</v>
      </c>
      <c r="F309" s="84">
        <v>51.637899592858652</v>
      </c>
      <c r="G309" s="84">
        <v>362.4119790690001</v>
      </c>
      <c r="H309" s="84">
        <v>1398.2303774017059</v>
      </c>
      <c r="I309" s="84">
        <v>1621.9720847640717</v>
      </c>
      <c r="J309" s="84">
        <v>221.14776293959437</v>
      </c>
      <c r="K309" s="84">
        <v>192.51631519932241</v>
      </c>
      <c r="L309" s="84">
        <v>197.81578025399756</v>
      </c>
      <c r="M309" s="84">
        <v>217.85365670314837</v>
      </c>
      <c r="N309" s="84">
        <v>287.401576758896</v>
      </c>
      <c r="O309" s="84">
        <v>505.52997442189951</v>
      </c>
      <c r="P309" s="84">
        <v>512.199176800543</v>
      </c>
      <c r="Q309" s="84">
        <v>403.12834950011802</v>
      </c>
      <c r="R309" s="84">
        <v>288.56055878967612</v>
      </c>
      <c r="S309" s="84">
        <v>263.81249333474466</v>
      </c>
      <c r="T309" s="84">
        <v>280.13691138703052</v>
      </c>
      <c r="U309" s="84">
        <v>244.38233824331476</v>
      </c>
      <c r="V309" s="84">
        <v>235.20823613444338</v>
      </c>
      <c r="W309" s="84">
        <v>248.10652392769344</v>
      </c>
      <c r="X309" s="84">
        <v>227.95574761414929</v>
      </c>
      <c r="Y309" s="84">
        <v>254.89385281234095</v>
      </c>
      <c r="Z309" s="84">
        <v>176.56376169120227</v>
      </c>
      <c r="AA309" s="84">
        <v>76.536493384147306</v>
      </c>
      <c r="AB309" s="84">
        <v>414.18296593475475</v>
      </c>
      <c r="AC309" s="85">
        <v>8719.3999583427139</v>
      </c>
    </row>
    <row r="310" spans="1:29" ht="12.75" customHeight="1">
      <c r="A310" s="206"/>
      <c r="B310" s="210"/>
      <c r="C310" s="203" t="s">
        <v>64</v>
      </c>
      <c r="D310" s="203"/>
      <c r="E310" s="84">
        <v>1215.0851041651138</v>
      </c>
      <c r="F310" s="84">
        <v>566.65211218423678</v>
      </c>
      <c r="G310" s="84">
        <v>1724.5910637634352</v>
      </c>
      <c r="H310" s="84">
        <v>4144.0018976693291</v>
      </c>
      <c r="I310" s="84">
        <v>4462.6009073177811</v>
      </c>
      <c r="J310" s="84">
        <v>469.57444223956111</v>
      </c>
      <c r="K310" s="84">
        <v>429.69811836970484</v>
      </c>
      <c r="L310" s="84">
        <v>462.32510503102725</v>
      </c>
      <c r="M310" s="84">
        <v>533.15547600536809</v>
      </c>
      <c r="N310" s="84">
        <v>651.63893242780546</v>
      </c>
      <c r="O310" s="84">
        <v>1022.4675027918607</v>
      </c>
      <c r="P310" s="84">
        <v>927.34688677775296</v>
      </c>
      <c r="Q310" s="84">
        <v>729.82669591108788</v>
      </c>
      <c r="R310" s="84">
        <v>596.86084494599891</v>
      </c>
      <c r="S310" s="84">
        <v>573.30252881054446</v>
      </c>
      <c r="T310" s="84">
        <v>615.4966072841911</v>
      </c>
      <c r="U310" s="84">
        <v>559.46620580824094</v>
      </c>
      <c r="V310" s="84">
        <v>557.57587886258182</v>
      </c>
      <c r="W310" s="84">
        <v>551.85269766297347</v>
      </c>
      <c r="X310" s="84">
        <v>521.52909945097383</v>
      </c>
      <c r="Y310" s="84">
        <v>521.79220258681119</v>
      </c>
      <c r="Z310" s="84">
        <v>404.58210427574977</v>
      </c>
      <c r="AA310" s="84">
        <v>193.20761773836315</v>
      </c>
      <c r="AB310" s="84">
        <v>678.32369320724763</v>
      </c>
      <c r="AC310" s="85">
        <v>23112.953725287749</v>
      </c>
    </row>
    <row r="311" spans="1:29" ht="12.75" customHeight="1">
      <c r="A311" s="206"/>
      <c r="B311" s="208" t="s">
        <v>193</v>
      </c>
      <c r="C311" s="203" t="s">
        <v>65</v>
      </c>
      <c r="D311" s="86" t="s">
        <v>66</v>
      </c>
      <c r="E311" s="87">
        <v>448.3865557389837</v>
      </c>
      <c r="F311" s="87">
        <v>140.92019027790803</v>
      </c>
      <c r="G311" s="87">
        <v>419.23377102672305</v>
      </c>
      <c r="H311" s="87">
        <v>959.23393427778205</v>
      </c>
      <c r="I311" s="87">
        <v>1072.2756981501807</v>
      </c>
      <c r="J311" s="87">
        <v>75.793651637638419</v>
      </c>
      <c r="K311" s="87">
        <v>72.324176543970694</v>
      </c>
      <c r="L311" s="87">
        <v>85.802468695832786</v>
      </c>
      <c r="M311" s="87">
        <v>92.73328590485923</v>
      </c>
      <c r="N311" s="87">
        <v>91.635443268578626</v>
      </c>
      <c r="O311" s="87">
        <v>106.63346465798915</v>
      </c>
      <c r="P311" s="87">
        <v>105.70762452488714</v>
      </c>
      <c r="Q311" s="87">
        <v>86.189309853980618</v>
      </c>
      <c r="R311" s="87">
        <v>89.681441064986643</v>
      </c>
      <c r="S311" s="87">
        <v>92.303428216106511</v>
      </c>
      <c r="T311" s="87">
        <v>88.213170124224902</v>
      </c>
      <c r="U311" s="87">
        <v>80.699011452178951</v>
      </c>
      <c r="V311" s="87">
        <v>87.250198851902866</v>
      </c>
      <c r="W311" s="87">
        <v>83.376329612337287</v>
      </c>
      <c r="X311" s="87">
        <v>79.2116621279269</v>
      </c>
      <c r="Y311" s="87">
        <v>99.998873626238392</v>
      </c>
      <c r="Z311" s="87">
        <v>73.938818399851741</v>
      </c>
      <c r="AA311" s="87">
        <v>37.617313519014964</v>
      </c>
      <c r="AB311" s="87">
        <v>135.13731236910689</v>
      </c>
      <c r="AC311" s="88">
        <v>4704.297133923189</v>
      </c>
    </row>
    <row r="312" spans="1:29" ht="12.75" customHeight="1">
      <c r="A312" s="206"/>
      <c r="B312" s="209"/>
      <c r="C312" s="203"/>
      <c r="D312" s="77" t="s">
        <v>67</v>
      </c>
      <c r="E312" s="78">
        <v>0.61814177040188634</v>
      </c>
      <c r="F312" s="78">
        <v>0.47814095537300738</v>
      </c>
      <c r="G312" s="78">
        <v>2.078755495176233</v>
      </c>
      <c r="H312" s="78">
        <v>5.9603248521773784</v>
      </c>
      <c r="I312" s="78">
        <v>10.114249900786703</v>
      </c>
      <c r="J312" s="78">
        <v>1.3553835834587975</v>
      </c>
      <c r="K312" s="78">
        <v>1.2936863389251465</v>
      </c>
      <c r="L312" s="78">
        <v>1.6230483420236574</v>
      </c>
      <c r="M312" s="78">
        <v>1.5248794443046039</v>
      </c>
      <c r="N312" s="78">
        <v>1.4184512719388218</v>
      </c>
      <c r="O312" s="78">
        <v>2.2217926117975932</v>
      </c>
      <c r="P312" s="78">
        <v>2.2725683102966885</v>
      </c>
      <c r="Q312" s="78">
        <v>1.8502859783654275</v>
      </c>
      <c r="R312" s="78">
        <v>1.1698997088949037</v>
      </c>
      <c r="S312" s="78">
        <v>1.2343212584075893</v>
      </c>
      <c r="T312" s="78">
        <v>1.8929014481181234</v>
      </c>
      <c r="U312" s="78">
        <v>1.7213923502585937</v>
      </c>
      <c r="V312" s="78">
        <v>1.7525003826185674</v>
      </c>
      <c r="W312" s="78">
        <v>1.87563308566095</v>
      </c>
      <c r="X312" s="78">
        <v>1.3753244158301121</v>
      </c>
      <c r="Y312" s="78">
        <v>2.0250453047211203</v>
      </c>
      <c r="Z312" s="78">
        <v>1.2157039212722565</v>
      </c>
      <c r="AA312" s="78">
        <v>0.9321264714806945</v>
      </c>
      <c r="AB312" s="78">
        <v>10.730924018480751</v>
      </c>
      <c r="AC312" s="79">
        <v>58.735481220769593</v>
      </c>
    </row>
    <row r="313" spans="1:29" ht="12.75" customHeight="1">
      <c r="A313" s="206"/>
      <c r="B313" s="209"/>
      <c r="C313" s="203"/>
      <c r="D313" s="80" t="s">
        <v>68</v>
      </c>
      <c r="E313" s="81">
        <v>1.0858195393299999</v>
      </c>
      <c r="F313" s="81">
        <v>0.73003188336000002</v>
      </c>
      <c r="G313" s="81">
        <v>0.23077695878599996</v>
      </c>
      <c r="H313" s="81">
        <v>0.84726401991599998</v>
      </c>
      <c r="I313" s="81">
        <v>0.3666750848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6.6606912000821052E-3</v>
      </c>
      <c r="P313" s="81">
        <v>6.669259727825067E-3</v>
      </c>
      <c r="Q313" s="81">
        <v>5.446113896985085E-3</v>
      </c>
      <c r="R313" s="81">
        <v>5.5504640232468599E-3</v>
      </c>
      <c r="S313" s="81">
        <v>5.7670333318608873E-3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1.148537603306</v>
      </c>
      <c r="AC313" s="82">
        <v>4.4391986516779998</v>
      </c>
    </row>
    <row r="314" spans="1:29" ht="12.75" customHeight="1">
      <c r="A314" s="206"/>
      <c r="B314" s="209"/>
      <c r="C314" s="203"/>
      <c r="D314" s="83" t="s">
        <v>4</v>
      </c>
      <c r="E314" s="84">
        <v>450.09051704871553</v>
      </c>
      <c r="F314" s="84">
        <v>142.12836311664105</v>
      </c>
      <c r="G314" s="84">
        <v>421.54330348068532</v>
      </c>
      <c r="H314" s="84">
        <v>966.04152314987539</v>
      </c>
      <c r="I314" s="84">
        <v>1082.7566231357675</v>
      </c>
      <c r="J314" s="84">
        <v>77.149035221097208</v>
      </c>
      <c r="K314" s="84">
        <v>73.617862882895849</v>
      </c>
      <c r="L314" s="84">
        <v>87.425517037856451</v>
      </c>
      <c r="M314" s="84">
        <v>94.258165349163832</v>
      </c>
      <c r="N314" s="84">
        <v>93.053894540517447</v>
      </c>
      <c r="O314" s="84">
        <v>108.86191796098682</v>
      </c>
      <c r="P314" s="84">
        <v>107.98686209491166</v>
      </c>
      <c r="Q314" s="84">
        <v>88.045041946243046</v>
      </c>
      <c r="R314" s="84">
        <v>90.85689123790479</v>
      </c>
      <c r="S314" s="84">
        <v>93.543516507845965</v>
      </c>
      <c r="T314" s="84">
        <v>90.106071572343026</v>
      </c>
      <c r="U314" s="84">
        <v>82.420403802437548</v>
      </c>
      <c r="V314" s="84">
        <v>89.00269923452143</v>
      </c>
      <c r="W314" s="84">
        <v>85.251962697998238</v>
      </c>
      <c r="X314" s="84">
        <v>80.586986543757021</v>
      </c>
      <c r="Y314" s="84">
        <v>102.02391893095951</v>
      </c>
      <c r="Z314" s="84">
        <v>75.154522321124006</v>
      </c>
      <c r="AA314" s="84">
        <v>38.549439990495657</v>
      </c>
      <c r="AB314" s="84">
        <v>147.01677399089365</v>
      </c>
      <c r="AC314" s="85">
        <v>4767.4718137956388</v>
      </c>
    </row>
    <row r="315" spans="1:29" ht="12.75" customHeight="1">
      <c r="A315" s="206"/>
      <c r="B315" s="209"/>
      <c r="C315" s="203" t="s">
        <v>69</v>
      </c>
      <c r="D315" s="86" t="s">
        <v>66</v>
      </c>
      <c r="E315" s="87">
        <v>7.7715063002734404</v>
      </c>
      <c r="F315" s="87">
        <v>4.8815350931039587</v>
      </c>
      <c r="G315" s="87">
        <v>30.045042383251154</v>
      </c>
      <c r="H315" s="87">
        <v>101.36667839874582</v>
      </c>
      <c r="I315" s="87">
        <v>115.56375463569502</v>
      </c>
      <c r="J315" s="87">
        <v>11.607538904887667</v>
      </c>
      <c r="K315" s="87">
        <v>10.090922756914203</v>
      </c>
      <c r="L315" s="87">
        <v>10.183422463122328</v>
      </c>
      <c r="M315" s="87">
        <v>12.049954939958793</v>
      </c>
      <c r="N315" s="87">
        <v>10.732550731064956</v>
      </c>
      <c r="O315" s="87">
        <v>13.677617964979172</v>
      </c>
      <c r="P315" s="87">
        <v>13.260299547928636</v>
      </c>
      <c r="Q315" s="87">
        <v>9.1794208754566142</v>
      </c>
      <c r="R315" s="87">
        <v>12.351892837096816</v>
      </c>
      <c r="S315" s="87">
        <v>11.635401288801976</v>
      </c>
      <c r="T315" s="87">
        <v>11.390754207915585</v>
      </c>
      <c r="U315" s="87">
        <v>10.632509758256658</v>
      </c>
      <c r="V315" s="87">
        <v>10.070355452370592</v>
      </c>
      <c r="W315" s="87">
        <v>9.034523439953924</v>
      </c>
      <c r="X315" s="87">
        <v>6.8854587341118387</v>
      </c>
      <c r="Y315" s="87">
        <v>12.620777001676904</v>
      </c>
      <c r="Z315" s="87">
        <v>7.3094354339872165</v>
      </c>
      <c r="AA315" s="87">
        <v>4.466904719735731</v>
      </c>
      <c r="AB315" s="87">
        <v>13.027173960050996</v>
      </c>
      <c r="AC315" s="88">
        <v>459.83543182934</v>
      </c>
    </row>
    <row r="316" spans="1:29" ht="12.75" customHeight="1">
      <c r="A316" s="206"/>
      <c r="B316" s="209"/>
      <c r="C316" s="203"/>
      <c r="D316" s="77" t="s">
        <v>67</v>
      </c>
      <c r="E316" s="78">
        <v>1.2387408618801561</v>
      </c>
      <c r="F316" s="78">
        <v>1.1593369115493675</v>
      </c>
      <c r="G316" s="78">
        <v>44.998158969755032</v>
      </c>
      <c r="H316" s="78">
        <v>148.33307209156206</v>
      </c>
      <c r="I316" s="78">
        <v>181.94998096541588</v>
      </c>
      <c r="J316" s="78">
        <v>28.081655541150582</v>
      </c>
      <c r="K316" s="78">
        <v>29.659396117082377</v>
      </c>
      <c r="L316" s="78">
        <v>26.418157691520268</v>
      </c>
      <c r="M316" s="78">
        <v>30.300513547629887</v>
      </c>
      <c r="N316" s="78">
        <v>36.233616046818028</v>
      </c>
      <c r="O316" s="78">
        <v>44.296371914094209</v>
      </c>
      <c r="P316" s="78">
        <v>47.674699909960744</v>
      </c>
      <c r="Q316" s="78">
        <v>31.277653276062956</v>
      </c>
      <c r="R316" s="78">
        <v>29.769976746844272</v>
      </c>
      <c r="S316" s="78">
        <v>29.97677392871725</v>
      </c>
      <c r="T316" s="78">
        <v>37.756711554782449</v>
      </c>
      <c r="U316" s="78">
        <v>35.296443045327976</v>
      </c>
      <c r="V316" s="78">
        <v>41.161708104454227</v>
      </c>
      <c r="W316" s="78">
        <v>24.657364175835113</v>
      </c>
      <c r="X316" s="78">
        <v>17.013927353756884</v>
      </c>
      <c r="Y316" s="78">
        <v>31.34176220496235</v>
      </c>
      <c r="Z316" s="78">
        <v>19.978434257352834</v>
      </c>
      <c r="AA316" s="78">
        <v>14.655336659197651</v>
      </c>
      <c r="AB316" s="78">
        <v>83.767945372755406</v>
      </c>
      <c r="AC316" s="79">
        <v>1016.9977372484684</v>
      </c>
    </row>
    <row r="317" spans="1:29" ht="12.75" customHeight="1">
      <c r="A317" s="206"/>
      <c r="B317" s="209"/>
      <c r="C317" s="203"/>
      <c r="D317" s="80" t="s">
        <v>68</v>
      </c>
      <c r="E317" s="81">
        <v>0</v>
      </c>
      <c r="F317" s="81">
        <v>0</v>
      </c>
      <c r="G317" s="81">
        <v>1.06734632365</v>
      </c>
      <c r="H317" s="81">
        <v>1.2509598513589997</v>
      </c>
      <c r="I317" s="81">
        <v>1.4312454853399998</v>
      </c>
      <c r="J317" s="81">
        <v>4.8166608673181628E-2</v>
      </c>
      <c r="K317" s="81">
        <v>4.7901016439813981E-2</v>
      </c>
      <c r="L317" s="81">
        <v>4.3322104185696785E-2</v>
      </c>
      <c r="M317" s="81">
        <v>4.9241746464025661E-2</v>
      </c>
      <c r="N317" s="81">
        <v>5.5425403646281929E-2</v>
      </c>
      <c r="O317" s="81">
        <v>7.1586198013861541E-2</v>
      </c>
      <c r="P317" s="81">
        <v>7.1855682685428537E-2</v>
      </c>
      <c r="Q317" s="81">
        <v>4.161931349726062E-2</v>
      </c>
      <c r="R317" s="81">
        <v>4.9372721465996611E-2</v>
      </c>
      <c r="S317" s="81">
        <v>5.1440065877452694E-2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0.66225562719999997</v>
      </c>
      <c r="Z317" s="81">
        <v>0</v>
      </c>
      <c r="AA317" s="81">
        <v>0</v>
      </c>
      <c r="AB317" s="81">
        <v>0.43994454638200003</v>
      </c>
      <c r="AC317" s="82">
        <v>5.3816826948799994</v>
      </c>
    </row>
    <row r="318" spans="1:29" ht="12.75" customHeight="1">
      <c r="A318" s="206"/>
      <c r="B318" s="209"/>
      <c r="C318" s="203"/>
      <c r="D318" s="83" t="s">
        <v>4</v>
      </c>
      <c r="E318" s="84">
        <v>9.0102471621535969</v>
      </c>
      <c r="F318" s="84">
        <v>6.0408720046533269</v>
      </c>
      <c r="G318" s="84">
        <v>76.110547676656182</v>
      </c>
      <c r="H318" s="84">
        <v>250.95071034166688</v>
      </c>
      <c r="I318" s="84">
        <v>298.94498108645092</v>
      </c>
      <c r="J318" s="84">
        <v>39.737361054711428</v>
      </c>
      <c r="K318" s="84">
        <v>39.798219890436393</v>
      </c>
      <c r="L318" s="84">
        <v>36.644902258828296</v>
      </c>
      <c r="M318" s="84">
        <v>42.399710234052705</v>
      </c>
      <c r="N318" s="84">
        <v>47.021592181529265</v>
      </c>
      <c r="O318" s="84">
        <v>58.045576077087233</v>
      </c>
      <c r="P318" s="84">
        <v>61.0068551405748</v>
      </c>
      <c r="Q318" s="84">
        <v>40.498693465016828</v>
      </c>
      <c r="R318" s="84">
        <v>42.171242305407084</v>
      </c>
      <c r="S318" s="84">
        <v>41.66361528339668</v>
      </c>
      <c r="T318" s="84">
        <v>49.147465762698033</v>
      </c>
      <c r="U318" s="84">
        <v>45.928952803584629</v>
      </c>
      <c r="V318" s="84">
        <v>51.232063556824819</v>
      </c>
      <c r="W318" s="84">
        <v>33.691887615789035</v>
      </c>
      <c r="X318" s="84">
        <v>23.899386087868724</v>
      </c>
      <c r="Y318" s="84">
        <v>44.62479483383926</v>
      </c>
      <c r="Z318" s="84">
        <v>27.287869691340056</v>
      </c>
      <c r="AA318" s="84">
        <v>19.122241378933385</v>
      </c>
      <c r="AB318" s="84">
        <v>97.235063879188402</v>
      </c>
      <c r="AC318" s="85">
        <v>1482.214851772688</v>
      </c>
    </row>
    <row r="319" spans="1:29" ht="12.75" customHeight="1">
      <c r="A319" s="206"/>
      <c r="B319" s="210"/>
      <c r="C319" s="203" t="s">
        <v>64</v>
      </c>
      <c r="D319" s="203"/>
      <c r="E319" s="84">
        <v>459.1007642108691</v>
      </c>
      <c r="F319" s="84">
        <v>148.16923512129438</v>
      </c>
      <c r="G319" s="84">
        <v>497.65385115734153</v>
      </c>
      <c r="H319" s="84">
        <v>1216.9922334915423</v>
      </c>
      <c r="I319" s="84">
        <v>1381.7016042222183</v>
      </c>
      <c r="J319" s="84">
        <v>116.88639627580864</v>
      </c>
      <c r="K319" s="84">
        <v>113.41608277333225</v>
      </c>
      <c r="L319" s="84">
        <v>124.07041929668475</v>
      </c>
      <c r="M319" s="84">
        <v>136.65787558321654</v>
      </c>
      <c r="N319" s="84">
        <v>140.07548672204672</v>
      </c>
      <c r="O319" s="84">
        <v>166.90749403807405</v>
      </c>
      <c r="P319" s="84">
        <v>168.99371723548643</v>
      </c>
      <c r="Q319" s="84">
        <v>128.54373541125986</v>
      </c>
      <c r="R319" s="84">
        <v>133.02813354331187</v>
      </c>
      <c r="S319" s="84">
        <v>135.20713179124263</v>
      </c>
      <c r="T319" s="84">
        <v>139.25353733504107</v>
      </c>
      <c r="U319" s="84">
        <v>128.34935660602218</v>
      </c>
      <c r="V319" s="84">
        <v>140.23476279134624</v>
      </c>
      <c r="W319" s="84">
        <v>118.94385031378728</v>
      </c>
      <c r="X319" s="84">
        <v>104.48637263162574</v>
      </c>
      <c r="Y319" s="84">
        <v>146.64871376479877</v>
      </c>
      <c r="Z319" s="84">
        <v>102.44239201246405</v>
      </c>
      <c r="AA319" s="84">
        <v>57.671681369429038</v>
      </c>
      <c r="AB319" s="84">
        <v>244.25183787008208</v>
      </c>
      <c r="AC319" s="85">
        <v>6249.6866655683252</v>
      </c>
    </row>
    <row r="320" spans="1:29" ht="12.75" customHeight="1">
      <c r="A320" s="206"/>
      <c r="B320" s="208" t="s">
        <v>194</v>
      </c>
      <c r="C320" s="203" t="s">
        <v>65</v>
      </c>
      <c r="D320" s="86" t="s">
        <v>66</v>
      </c>
      <c r="E320" s="87">
        <v>429.51732538644836</v>
      </c>
      <c r="F320" s="87">
        <v>179.63096398804242</v>
      </c>
      <c r="G320" s="87">
        <v>333.87530113162194</v>
      </c>
      <c r="H320" s="87">
        <v>645.76206403126491</v>
      </c>
      <c r="I320" s="87">
        <v>651.58911157266277</v>
      </c>
      <c r="J320" s="87">
        <v>60.8933078384891</v>
      </c>
      <c r="K320" s="87">
        <v>58.943202152665705</v>
      </c>
      <c r="L320" s="87">
        <v>65.718156880019649</v>
      </c>
      <c r="M320" s="87">
        <v>77.861389753935327</v>
      </c>
      <c r="N320" s="87">
        <v>74.424085159762967</v>
      </c>
      <c r="O320" s="87">
        <v>90.568934145502368</v>
      </c>
      <c r="P320" s="87">
        <v>87.657174670692854</v>
      </c>
      <c r="Q320" s="87">
        <v>71.317075330985844</v>
      </c>
      <c r="R320" s="87">
        <v>72.479723713360613</v>
      </c>
      <c r="S320" s="87">
        <v>66.247517141800159</v>
      </c>
      <c r="T320" s="87">
        <v>76.070292109785399</v>
      </c>
      <c r="U320" s="87">
        <v>67.083589160060626</v>
      </c>
      <c r="V320" s="87">
        <v>72.920855245464139</v>
      </c>
      <c r="W320" s="87">
        <v>62.856746183408262</v>
      </c>
      <c r="X320" s="87">
        <v>60.21408867260503</v>
      </c>
      <c r="Y320" s="87">
        <v>60.715272554464356</v>
      </c>
      <c r="Z320" s="87">
        <v>52.038102224736605</v>
      </c>
      <c r="AA320" s="87">
        <v>30.697444556273332</v>
      </c>
      <c r="AB320" s="87">
        <v>74.38383991950198</v>
      </c>
      <c r="AC320" s="88">
        <v>3523.4655635235554</v>
      </c>
    </row>
    <row r="321" spans="1:29" ht="12.75" customHeight="1">
      <c r="A321" s="206"/>
      <c r="B321" s="209"/>
      <c r="C321" s="203"/>
      <c r="D321" s="77" t="s">
        <v>67</v>
      </c>
      <c r="E321" s="78">
        <v>0.59995874042518915</v>
      </c>
      <c r="F321" s="78">
        <v>1.54947026938771</v>
      </c>
      <c r="G321" s="78">
        <v>2.038414442204048</v>
      </c>
      <c r="H321" s="78">
        <v>4.4600100822313467</v>
      </c>
      <c r="I321" s="78">
        <v>6.6628882945562449</v>
      </c>
      <c r="J321" s="78">
        <v>0.82411031695851433</v>
      </c>
      <c r="K321" s="78">
        <v>0.84050267355248709</v>
      </c>
      <c r="L321" s="78">
        <v>0.90587404282813955</v>
      </c>
      <c r="M321" s="78">
        <v>1.2358835447304277</v>
      </c>
      <c r="N321" s="78">
        <v>1.0238276165584439</v>
      </c>
      <c r="O321" s="78">
        <v>1.3097801220364913</v>
      </c>
      <c r="P321" s="78">
        <v>1.3834144255404388</v>
      </c>
      <c r="Q321" s="78">
        <v>1.0542626074215751</v>
      </c>
      <c r="R321" s="78">
        <v>1.1170118916104559</v>
      </c>
      <c r="S321" s="78">
        <v>0.69494568892120712</v>
      </c>
      <c r="T321" s="78">
        <v>1.2344166085412083</v>
      </c>
      <c r="U321" s="78">
        <v>1.5458079537466132</v>
      </c>
      <c r="V321" s="78">
        <v>0.9971284905457225</v>
      </c>
      <c r="W321" s="78">
        <v>2.2759979817420346</v>
      </c>
      <c r="X321" s="78">
        <v>1.3773602803693956</v>
      </c>
      <c r="Y321" s="78">
        <v>1.2060146960913236</v>
      </c>
      <c r="Z321" s="78">
        <v>0.89575241620787294</v>
      </c>
      <c r="AA321" s="78">
        <v>0.29527702644759163</v>
      </c>
      <c r="AB321" s="78">
        <v>6.1243643614966237</v>
      </c>
      <c r="AC321" s="79">
        <v>41.652474574151107</v>
      </c>
    </row>
    <row r="322" spans="1:29" ht="12.75" customHeight="1">
      <c r="A322" s="206"/>
      <c r="B322" s="209"/>
      <c r="C322" s="203"/>
      <c r="D322" s="80" t="s">
        <v>68</v>
      </c>
      <c r="E322" s="81">
        <v>6.2727618780679997</v>
      </c>
      <c r="F322" s="81">
        <v>0.77160198763499999</v>
      </c>
      <c r="G322" s="81">
        <v>3.427929675E-2</v>
      </c>
      <c r="H322" s="81">
        <v>1.09621021053</v>
      </c>
      <c r="I322" s="81">
        <v>0.67040313542999996</v>
      </c>
      <c r="J322" s="81">
        <v>3.6454955162311793E-2</v>
      </c>
      <c r="K322" s="81">
        <v>3.5109016261540282E-2</v>
      </c>
      <c r="L322" s="81">
        <v>3.943424775219425E-2</v>
      </c>
      <c r="M322" s="81">
        <v>4.7735696745551309E-2</v>
      </c>
      <c r="N322" s="81">
        <v>4.5340043934402358E-2</v>
      </c>
      <c r="O322" s="81">
        <v>0.14932158007434632</v>
      </c>
      <c r="P322" s="81">
        <v>0.14524940731073188</v>
      </c>
      <c r="Q322" s="81">
        <v>0.11852912218339211</v>
      </c>
      <c r="R322" s="81">
        <v>0.11979347275015868</v>
      </c>
      <c r="S322" s="81">
        <v>0.10655335458337097</v>
      </c>
      <c r="T322" s="81">
        <v>0.33017879175885756</v>
      </c>
      <c r="U322" s="81">
        <v>0.28998154566385131</v>
      </c>
      <c r="V322" s="81">
        <v>0.31406670348529131</v>
      </c>
      <c r="W322" s="81">
        <v>0.3728187657</v>
      </c>
      <c r="X322" s="81">
        <v>0</v>
      </c>
      <c r="Y322" s="81">
        <v>0</v>
      </c>
      <c r="Z322" s="81">
        <v>0</v>
      </c>
      <c r="AA322" s="81">
        <v>0</v>
      </c>
      <c r="AB322" s="81">
        <v>5.2789420223699999</v>
      </c>
      <c r="AC322" s="82">
        <v>16.274765234149005</v>
      </c>
    </row>
    <row r="323" spans="1:29" ht="12.75" customHeight="1">
      <c r="A323" s="206"/>
      <c r="B323" s="209"/>
      <c r="C323" s="203"/>
      <c r="D323" s="83" t="s">
        <v>4</v>
      </c>
      <c r="E323" s="84">
        <v>436.39004600494161</v>
      </c>
      <c r="F323" s="84">
        <v>181.95203624506513</v>
      </c>
      <c r="G323" s="84">
        <v>335.947994870576</v>
      </c>
      <c r="H323" s="84">
        <v>651.31828432402631</v>
      </c>
      <c r="I323" s="84">
        <v>658.92240300264893</v>
      </c>
      <c r="J323" s="84">
        <v>61.753873110609931</v>
      </c>
      <c r="K323" s="84">
        <v>59.818813842479734</v>
      </c>
      <c r="L323" s="84">
        <v>66.663465170599991</v>
      </c>
      <c r="M323" s="84">
        <v>79.145008995411303</v>
      </c>
      <c r="N323" s="84">
        <v>75.493252820255819</v>
      </c>
      <c r="O323" s="84">
        <v>92.028035847613197</v>
      </c>
      <c r="P323" s="84">
        <v>89.185838503544034</v>
      </c>
      <c r="Q323" s="84">
        <v>72.489867060590811</v>
      </c>
      <c r="R323" s="84">
        <v>73.716529077721219</v>
      </c>
      <c r="S323" s="84">
        <v>67.049016185304723</v>
      </c>
      <c r="T323" s="84">
        <v>77.634887510085463</v>
      </c>
      <c r="U323" s="84">
        <v>68.919378659471093</v>
      </c>
      <c r="V323" s="84">
        <v>74.232050439495154</v>
      </c>
      <c r="W323" s="84">
        <v>65.505562930850303</v>
      </c>
      <c r="X323" s="84">
        <v>61.591448952974424</v>
      </c>
      <c r="Y323" s="84">
        <v>61.921287250555679</v>
      </c>
      <c r="Z323" s="84">
        <v>52.933854640944475</v>
      </c>
      <c r="AA323" s="84">
        <v>30.992721582720922</v>
      </c>
      <c r="AB323" s="84">
        <v>85.787146303368601</v>
      </c>
      <c r="AC323" s="85">
        <v>3581.3928033318557</v>
      </c>
    </row>
    <row r="324" spans="1:29" ht="12.75" customHeight="1">
      <c r="A324" s="206"/>
      <c r="B324" s="209"/>
      <c r="C324" s="203" t="s">
        <v>69</v>
      </c>
      <c r="D324" s="86" t="s">
        <v>66</v>
      </c>
      <c r="E324" s="87">
        <v>20.4296399272061</v>
      </c>
      <c r="F324" s="87">
        <v>18.088902397559306</v>
      </c>
      <c r="G324" s="87">
        <v>64.135996944768721</v>
      </c>
      <c r="H324" s="87">
        <v>142.35040137052255</v>
      </c>
      <c r="I324" s="87">
        <v>136.58360286616031</v>
      </c>
      <c r="J324" s="87">
        <v>13.164742045774329</v>
      </c>
      <c r="K324" s="87">
        <v>11.417106414902857</v>
      </c>
      <c r="L324" s="87">
        <v>11.437301477080046</v>
      </c>
      <c r="M324" s="87">
        <v>12.646731127364575</v>
      </c>
      <c r="N324" s="87">
        <v>12.593608211824977</v>
      </c>
      <c r="O324" s="87">
        <v>17.772901787687879</v>
      </c>
      <c r="P324" s="87">
        <v>18.041566250424502</v>
      </c>
      <c r="Q324" s="87">
        <v>14.299073586800651</v>
      </c>
      <c r="R324" s="87">
        <v>15.317723168111618</v>
      </c>
      <c r="S324" s="87">
        <v>13.521988807866219</v>
      </c>
      <c r="T324" s="87">
        <v>15.495192851106644</v>
      </c>
      <c r="U324" s="87">
        <v>14.445047466949045</v>
      </c>
      <c r="V324" s="87">
        <v>13.285723595429515</v>
      </c>
      <c r="W324" s="87">
        <v>10.790689903868479</v>
      </c>
      <c r="X324" s="87">
        <v>12.472507828191226</v>
      </c>
      <c r="Y324" s="87">
        <v>9.7829733193587103</v>
      </c>
      <c r="Z324" s="87">
        <v>10.194974340804729</v>
      </c>
      <c r="AA324" s="87">
        <v>4.7018880897856237</v>
      </c>
      <c r="AB324" s="87">
        <v>12.551001742744001</v>
      </c>
      <c r="AC324" s="88">
        <v>625.52128552229249</v>
      </c>
    </row>
    <row r="325" spans="1:29" ht="12.75" customHeight="1">
      <c r="A325" s="206"/>
      <c r="B325" s="209"/>
      <c r="C325" s="203"/>
      <c r="D325" s="77" t="s">
        <v>67</v>
      </c>
      <c r="E325" s="78">
        <v>1.8069765063865317</v>
      </c>
      <c r="F325" s="78">
        <v>3.9326380910733407</v>
      </c>
      <c r="G325" s="78">
        <v>26.349771406458959</v>
      </c>
      <c r="H325" s="78">
        <v>79.584738758130186</v>
      </c>
      <c r="I325" s="78">
        <v>111.21175278356047</v>
      </c>
      <c r="J325" s="78">
        <v>31.105938675837237</v>
      </c>
      <c r="K325" s="78">
        <v>24.887100349497747</v>
      </c>
      <c r="L325" s="78">
        <v>19.314797537340869</v>
      </c>
      <c r="M325" s="78">
        <v>20.916098935331021</v>
      </c>
      <c r="N325" s="78">
        <v>18.418955590330189</v>
      </c>
      <c r="O325" s="78">
        <v>21.295482814063206</v>
      </c>
      <c r="P325" s="78">
        <v>17.206401202407957</v>
      </c>
      <c r="Q325" s="78">
        <v>17.394935936364565</v>
      </c>
      <c r="R325" s="78">
        <v>17.208732795843485</v>
      </c>
      <c r="S325" s="78">
        <v>13.904411356038722</v>
      </c>
      <c r="T325" s="78">
        <v>16.532319463415671</v>
      </c>
      <c r="U325" s="78">
        <v>17.671777787272017</v>
      </c>
      <c r="V325" s="78">
        <v>19.296209663366547</v>
      </c>
      <c r="W325" s="78">
        <v>13.549689161272987</v>
      </c>
      <c r="X325" s="78">
        <v>15.187295271361506</v>
      </c>
      <c r="Y325" s="78">
        <v>11.735966923807469</v>
      </c>
      <c r="Z325" s="78">
        <v>15.856271126106114</v>
      </c>
      <c r="AA325" s="78">
        <v>9.4205996009147235</v>
      </c>
      <c r="AB325" s="78">
        <v>38.672619955082894</v>
      </c>
      <c r="AC325" s="79">
        <v>582.46148169126434</v>
      </c>
    </row>
    <row r="326" spans="1:29" ht="12.75" customHeight="1">
      <c r="A326" s="206"/>
      <c r="B326" s="209"/>
      <c r="C326" s="203"/>
      <c r="D326" s="80" t="s">
        <v>68</v>
      </c>
      <c r="E326" s="81">
        <v>0</v>
      </c>
      <c r="F326" s="81">
        <v>0</v>
      </c>
      <c r="G326" s="81">
        <v>1.6369660392730001</v>
      </c>
      <c r="H326" s="81">
        <v>2.2531109100240001</v>
      </c>
      <c r="I326" s="81">
        <v>5.0995612646939996</v>
      </c>
      <c r="J326" s="81">
        <v>0.34355178251360496</v>
      </c>
      <c r="K326" s="81">
        <v>0.28060848641072494</v>
      </c>
      <c r="L326" s="81">
        <v>0.23574360221547414</v>
      </c>
      <c r="M326" s="81">
        <v>0.24851460514395796</v>
      </c>
      <c r="N326" s="81">
        <v>0.21300671983223801</v>
      </c>
      <c r="O326" s="81">
        <v>0.8890827520036535</v>
      </c>
      <c r="P326" s="81">
        <v>0.78075374613502213</v>
      </c>
      <c r="Q326" s="81">
        <v>0.6967476567968085</v>
      </c>
      <c r="R326" s="81">
        <v>0.76047211484098454</v>
      </c>
      <c r="S326" s="81">
        <v>0.57830950059153152</v>
      </c>
      <c r="T326" s="81">
        <v>4.9987200322253851E-2</v>
      </c>
      <c r="U326" s="81">
        <v>5.1062710484960014E-2</v>
      </c>
      <c r="V326" s="81">
        <v>4.7533156552786129E-2</v>
      </c>
      <c r="W326" s="81">
        <v>3.6621243800000002E-2</v>
      </c>
      <c r="X326" s="81">
        <v>0.16440475545000002</v>
      </c>
      <c r="Y326" s="81">
        <v>0</v>
      </c>
      <c r="Z326" s="81">
        <v>0</v>
      </c>
      <c r="AA326" s="81">
        <v>0</v>
      </c>
      <c r="AB326" s="81">
        <v>0.25184449748000004</v>
      </c>
      <c r="AC326" s="82">
        <v>14.617882744564998</v>
      </c>
    </row>
    <row r="327" spans="1:29" ht="12.75" customHeight="1">
      <c r="A327" s="206"/>
      <c r="B327" s="209"/>
      <c r="C327" s="203"/>
      <c r="D327" s="83" t="s">
        <v>4</v>
      </c>
      <c r="E327" s="84">
        <v>22.236616433592634</v>
      </c>
      <c r="F327" s="84">
        <v>22.021540488632645</v>
      </c>
      <c r="G327" s="84">
        <v>92.122734390500682</v>
      </c>
      <c r="H327" s="84">
        <v>224.18825103867673</v>
      </c>
      <c r="I327" s="84">
        <v>252.89491691441481</v>
      </c>
      <c r="J327" s="84">
        <v>44.614232504125169</v>
      </c>
      <c r="K327" s="84">
        <v>36.584815250811332</v>
      </c>
      <c r="L327" s="84">
        <v>30.987842616636392</v>
      </c>
      <c r="M327" s="84">
        <v>33.811344667839549</v>
      </c>
      <c r="N327" s="84">
        <v>31.225570521987404</v>
      </c>
      <c r="O327" s="84">
        <v>39.957467353754744</v>
      </c>
      <c r="P327" s="84">
        <v>36.028721198967474</v>
      </c>
      <c r="Q327" s="84">
        <v>32.390757179962023</v>
      </c>
      <c r="R327" s="84">
        <v>33.286928078796088</v>
      </c>
      <c r="S327" s="84">
        <v>28.00470966449647</v>
      </c>
      <c r="T327" s="84">
        <v>32.077499514844568</v>
      </c>
      <c r="U327" s="84">
        <v>32.167887964706026</v>
      </c>
      <c r="V327" s="84">
        <v>32.629466415348851</v>
      </c>
      <c r="W327" s="84">
        <v>24.377000308941465</v>
      </c>
      <c r="X327" s="84">
        <v>27.824207855002733</v>
      </c>
      <c r="Y327" s="84">
        <v>21.518940243166178</v>
      </c>
      <c r="Z327" s="84">
        <v>26.051245466910842</v>
      </c>
      <c r="AA327" s="84">
        <v>14.122487690700346</v>
      </c>
      <c r="AB327" s="84">
        <v>51.475466195306893</v>
      </c>
      <c r="AC327" s="85">
        <v>1222.6006499581224</v>
      </c>
    </row>
    <row r="328" spans="1:29" ht="12.75" customHeight="1">
      <c r="A328" s="207"/>
      <c r="B328" s="210"/>
      <c r="C328" s="203" t="s">
        <v>64</v>
      </c>
      <c r="D328" s="203"/>
      <c r="E328" s="84">
        <v>458.6266624385342</v>
      </c>
      <c r="F328" s="84">
        <v>203.9735767336978</v>
      </c>
      <c r="G328" s="84">
        <v>428.07072926107662</v>
      </c>
      <c r="H328" s="84">
        <v>875.50653536270295</v>
      </c>
      <c r="I328" s="84">
        <v>911.81731991706374</v>
      </c>
      <c r="J328" s="84">
        <v>106.3681056147351</v>
      </c>
      <c r="K328" s="84">
        <v>96.403629093291059</v>
      </c>
      <c r="L328" s="84">
        <v>97.651307787236391</v>
      </c>
      <c r="M328" s="84">
        <v>112.95635366325085</v>
      </c>
      <c r="N328" s="84">
        <v>106.71882334224321</v>
      </c>
      <c r="O328" s="84">
        <v>131.98550320136795</v>
      </c>
      <c r="P328" s="84">
        <v>125.21455970251151</v>
      </c>
      <c r="Q328" s="84">
        <v>104.88062424055285</v>
      </c>
      <c r="R328" s="84">
        <v>107.00345715651731</v>
      </c>
      <c r="S328" s="84">
        <v>95.053725849801182</v>
      </c>
      <c r="T328" s="84">
        <v>109.71238702493002</v>
      </c>
      <c r="U328" s="84">
        <v>101.0872666241771</v>
      </c>
      <c r="V328" s="84">
        <v>106.86151685484401</v>
      </c>
      <c r="W328" s="84">
        <v>89.882563239791764</v>
      </c>
      <c r="X328" s="84">
        <v>89.415656807977157</v>
      </c>
      <c r="Y328" s="84">
        <v>83.440227493721849</v>
      </c>
      <c r="Z328" s="84">
        <v>78.985100107855331</v>
      </c>
      <c r="AA328" s="84">
        <v>45.115209273421272</v>
      </c>
      <c r="AB328" s="84">
        <v>137.26261249867551</v>
      </c>
      <c r="AC328" s="85">
        <v>4803.9934532899779</v>
      </c>
    </row>
    <row r="329" spans="1:29" ht="12.75" customHeight="1">
      <c r="A329" s="204" t="s">
        <v>10</v>
      </c>
      <c r="B329" s="205"/>
      <c r="C329" s="203" t="s">
        <v>65</v>
      </c>
      <c r="D329" s="86" t="s">
        <v>66</v>
      </c>
      <c r="E329" s="87">
        <v>3242.9708093691647</v>
      </c>
      <c r="F329" s="87">
        <v>1263.4254361505252</v>
      </c>
      <c r="G329" s="87">
        <v>2707.5992764458406</v>
      </c>
      <c r="H329" s="87">
        <v>5560.7681920810655</v>
      </c>
      <c r="I329" s="87">
        <v>5027.8705863208252</v>
      </c>
      <c r="J329" s="87">
        <v>423.39280936366481</v>
      </c>
      <c r="K329" s="87">
        <v>446.41043024972919</v>
      </c>
      <c r="L329" s="87">
        <v>475.74242782873893</v>
      </c>
      <c r="M329" s="87">
        <v>529.54503356204725</v>
      </c>
      <c r="N329" s="87">
        <v>481.88691495621356</v>
      </c>
      <c r="O329" s="87">
        <v>592.93193099001189</v>
      </c>
      <c r="P329" s="87">
        <v>580.3511516692256</v>
      </c>
      <c r="Q329" s="87">
        <v>439.39159616616701</v>
      </c>
      <c r="R329" s="87">
        <v>470.15794534174978</v>
      </c>
      <c r="S329" s="87">
        <v>443.62905825479277</v>
      </c>
      <c r="T329" s="87">
        <v>486.80443172028401</v>
      </c>
      <c r="U329" s="87">
        <v>443.75563482663961</v>
      </c>
      <c r="V329" s="87">
        <v>454.63961825227773</v>
      </c>
      <c r="W329" s="87">
        <v>416.76317520313739</v>
      </c>
      <c r="X329" s="87">
        <v>400.38466221758864</v>
      </c>
      <c r="Y329" s="87">
        <v>369.06117655733419</v>
      </c>
      <c r="Z329" s="87">
        <v>316.83834476735456</v>
      </c>
      <c r="AA329" s="87">
        <v>214.3573427974714</v>
      </c>
      <c r="AB329" s="87">
        <v>769.41208366923297</v>
      </c>
      <c r="AC329" s="88">
        <v>26558.090068761081</v>
      </c>
    </row>
    <row r="330" spans="1:29" ht="12.75" customHeight="1">
      <c r="A330" s="198"/>
      <c r="B330" s="199"/>
      <c r="C330" s="203"/>
      <c r="D330" s="77" t="s">
        <v>67</v>
      </c>
      <c r="E330" s="78">
        <v>5.0781744758242038</v>
      </c>
      <c r="F330" s="78">
        <v>6.7811191027529922</v>
      </c>
      <c r="G330" s="78">
        <v>16.529898417267304</v>
      </c>
      <c r="H330" s="78">
        <v>41.167411746835612</v>
      </c>
      <c r="I330" s="78">
        <v>58.234926462525202</v>
      </c>
      <c r="J330" s="78">
        <v>8.6933441685201078</v>
      </c>
      <c r="K330" s="78">
        <v>8.8072005398865638</v>
      </c>
      <c r="L330" s="78">
        <v>8.8898417046506264</v>
      </c>
      <c r="M330" s="78">
        <v>9.5559284576887311</v>
      </c>
      <c r="N330" s="78">
        <v>8.9130759766657803</v>
      </c>
      <c r="O330" s="78">
        <v>15.314663628057993</v>
      </c>
      <c r="P330" s="78">
        <v>13.108478253504783</v>
      </c>
      <c r="Q330" s="78">
        <v>13.793865943908379</v>
      </c>
      <c r="R330" s="78">
        <v>9.7721103984746343</v>
      </c>
      <c r="S330" s="78">
        <v>8.3182924565701573</v>
      </c>
      <c r="T330" s="78">
        <v>14.080313673509723</v>
      </c>
      <c r="U330" s="78">
        <v>12.03702135717533</v>
      </c>
      <c r="V330" s="78">
        <v>11.180010809539382</v>
      </c>
      <c r="W330" s="78">
        <v>15.066328039423599</v>
      </c>
      <c r="X330" s="78">
        <v>14.043242127112087</v>
      </c>
      <c r="Y330" s="78">
        <v>10.479012898418748</v>
      </c>
      <c r="Z330" s="78">
        <v>13.409757094497234</v>
      </c>
      <c r="AA330" s="78">
        <v>6.3643966485495751</v>
      </c>
      <c r="AB330" s="78">
        <v>53.540874144784368</v>
      </c>
      <c r="AC330" s="79">
        <v>383.15928852614314</v>
      </c>
    </row>
    <row r="331" spans="1:29" ht="12.75" customHeight="1">
      <c r="A331" s="198"/>
      <c r="B331" s="199"/>
      <c r="C331" s="203"/>
      <c r="D331" s="80" t="s">
        <v>68</v>
      </c>
      <c r="E331" s="81">
        <v>10.758400683052001</v>
      </c>
      <c r="F331" s="81">
        <v>3.9440834270040002</v>
      </c>
      <c r="G331" s="81">
        <v>4.8685680173829997</v>
      </c>
      <c r="H331" s="81">
        <v>8.7704559742549986</v>
      </c>
      <c r="I331" s="81">
        <v>6.3410353036850005</v>
      </c>
      <c r="J331" s="81">
        <v>0.54052359412340067</v>
      </c>
      <c r="K331" s="81">
        <v>0.58641376903395248</v>
      </c>
      <c r="L331" s="81">
        <v>0.62469682582426445</v>
      </c>
      <c r="M331" s="81">
        <v>0.71244481663569681</v>
      </c>
      <c r="N331" s="81">
        <v>0.65243980892868536</v>
      </c>
      <c r="O331" s="81">
        <v>0.71699992873886365</v>
      </c>
      <c r="P331" s="81">
        <v>0.70045551439631737</v>
      </c>
      <c r="Q331" s="81">
        <v>0.53643221616590375</v>
      </c>
      <c r="R331" s="81">
        <v>0.5643371035038981</v>
      </c>
      <c r="S331" s="81">
        <v>0.53211206530501665</v>
      </c>
      <c r="T331" s="81">
        <v>0.65438667395243</v>
      </c>
      <c r="U331" s="81">
        <v>0.59341416153126547</v>
      </c>
      <c r="V331" s="81">
        <v>0.60611672448830445</v>
      </c>
      <c r="W331" s="81">
        <v>0.66274461330000001</v>
      </c>
      <c r="X331" s="81">
        <v>1.2780388360100001</v>
      </c>
      <c r="Y331" s="81">
        <v>0.14506766817299999</v>
      </c>
      <c r="Z331" s="81">
        <v>0.28212233582500001</v>
      </c>
      <c r="AA331" s="81">
        <v>0.21170067423199998</v>
      </c>
      <c r="AB331" s="81">
        <v>3.4987761991999999</v>
      </c>
      <c r="AC331" s="82">
        <v>48.781766934746997</v>
      </c>
    </row>
    <row r="332" spans="1:29" ht="12.75" customHeight="1">
      <c r="A332" s="198"/>
      <c r="B332" s="199"/>
      <c r="C332" s="203"/>
      <c r="D332" s="83" t="s">
        <v>4</v>
      </c>
      <c r="E332" s="84">
        <v>3258.8073845280414</v>
      </c>
      <c r="F332" s="84">
        <v>1274.1506386802821</v>
      </c>
      <c r="G332" s="84">
        <v>2728.9977428804905</v>
      </c>
      <c r="H332" s="84">
        <v>5610.7060598021562</v>
      </c>
      <c r="I332" s="84">
        <v>5092.4465480870358</v>
      </c>
      <c r="J332" s="84">
        <v>432.62667712630832</v>
      </c>
      <c r="K332" s="84">
        <v>455.80404455864971</v>
      </c>
      <c r="L332" s="84">
        <v>485.25696635921383</v>
      </c>
      <c r="M332" s="84">
        <v>539.81340683637166</v>
      </c>
      <c r="N332" s="84">
        <v>491.45243074180803</v>
      </c>
      <c r="O332" s="84">
        <v>608.96359454680862</v>
      </c>
      <c r="P332" s="84">
        <v>594.16008543712678</v>
      </c>
      <c r="Q332" s="84">
        <v>453.72189432624123</v>
      </c>
      <c r="R332" s="84">
        <v>480.49439284372829</v>
      </c>
      <c r="S332" s="84">
        <v>452.4794627766679</v>
      </c>
      <c r="T332" s="84">
        <v>501.53913206774615</v>
      </c>
      <c r="U332" s="84">
        <v>456.38607034534618</v>
      </c>
      <c r="V332" s="84">
        <v>466.42574578630536</v>
      </c>
      <c r="W332" s="84">
        <v>432.49224785586102</v>
      </c>
      <c r="X332" s="84">
        <v>415.70594318071073</v>
      </c>
      <c r="Y332" s="84">
        <v>379.68525712392591</v>
      </c>
      <c r="Z332" s="84">
        <v>330.53022419767683</v>
      </c>
      <c r="AA332" s="84">
        <v>220.93344012025301</v>
      </c>
      <c r="AB332" s="84">
        <v>826.45173401321733</v>
      </c>
      <c r="AC332" s="85">
        <v>26990.031124221969</v>
      </c>
    </row>
    <row r="333" spans="1:29" ht="12.75" customHeight="1">
      <c r="A333" s="198"/>
      <c r="B333" s="199"/>
      <c r="C333" s="203" t="s">
        <v>69</v>
      </c>
      <c r="D333" s="86" t="s">
        <v>66</v>
      </c>
      <c r="E333" s="87">
        <v>45.752880406623468</v>
      </c>
      <c r="F333" s="87">
        <v>41.290000491007234</v>
      </c>
      <c r="G333" s="87">
        <v>139.16058299036078</v>
      </c>
      <c r="H333" s="87">
        <v>417.663126367735</v>
      </c>
      <c r="I333" s="87">
        <v>468.80691350889253</v>
      </c>
      <c r="J333" s="87">
        <v>53.598903389159432</v>
      </c>
      <c r="K333" s="87">
        <v>54.757874422831065</v>
      </c>
      <c r="L333" s="87">
        <v>57.80885360623617</v>
      </c>
      <c r="M333" s="87">
        <v>65.844944825633064</v>
      </c>
      <c r="N333" s="87">
        <v>64.688804103273057</v>
      </c>
      <c r="O333" s="87">
        <v>97.844589052312912</v>
      </c>
      <c r="P333" s="87">
        <v>93.254051267562104</v>
      </c>
      <c r="Q333" s="87">
        <v>67.534663810874378</v>
      </c>
      <c r="R333" s="87">
        <v>74.321403695100187</v>
      </c>
      <c r="S333" s="87">
        <v>70.300544168731051</v>
      </c>
      <c r="T333" s="87">
        <v>76.966442175956118</v>
      </c>
      <c r="U333" s="87">
        <v>66.856482661081998</v>
      </c>
      <c r="V333" s="87">
        <v>65.083762103638804</v>
      </c>
      <c r="W333" s="87">
        <v>63.861793473648618</v>
      </c>
      <c r="X333" s="87">
        <v>59.832696161383332</v>
      </c>
      <c r="Y333" s="87">
        <v>62.877797203124842</v>
      </c>
      <c r="Z333" s="87">
        <v>57.114923118782301</v>
      </c>
      <c r="AA333" s="87">
        <v>32.803288502164094</v>
      </c>
      <c r="AB333" s="87">
        <v>63.662023041403003</v>
      </c>
      <c r="AC333" s="88">
        <v>2361.6873445475157</v>
      </c>
    </row>
    <row r="334" spans="1:29" ht="12.75" customHeight="1">
      <c r="A334" s="198"/>
      <c r="B334" s="199"/>
      <c r="C334" s="203"/>
      <c r="D334" s="77" t="s">
        <v>67</v>
      </c>
      <c r="E334" s="78">
        <v>9.1528949042709726</v>
      </c>
      <c r="F334" s="78">
        <v>25.431059095244745</v>
      </c>
      <c r="G334" s="78">
        <v>192.50322870685801</v>
      </c>
      <c r="H334" s="78">
        <v>834.71404405071257</v>
      </c>
      <c r="I334" s="78">
        <v>1160.2935014321174</v>
      </c>
      <c r="J334" s="78">
        <v>181.36042253105882</v>
      </c>
      <c r="K334" s="78">
        <v>153.08124703542063</v>
      </c>
      <c r="L334" s="78">
        <v>150.54027324839865</v>
      </c>
      <c r="M334" s="78">
        <v>191.08220027727697</v>
      </c>
      <c r="N334" s="78">
        <v>226.37841119565763</v>
      </c>
      <c r="O334" s="78">
        <v>289.35982162879219</v>
      </c>
      <c r="P334" s="78">
        <v>271.42662495572426</v>
      </c>
      <c r="Q334" s="78">
        <v>226.57677345846372</v>
      </c>
      <c r="R334" s="78">
        <v>201.21389965009729</v>
      </c>
      <c r="S334" s="78">
        <v>195.13037203141559</v>
      </c>
      <c r="T334" s="78">
        <v>216.68483743075501</v>
      </c>
      <c r="U334" s="78">
        <v>229.34668647890103</v>
      </c>
      <c r="V334" s="78">
        <v>221.04559051459569</v>
      </c>
      <c r="W334" s="78">
        <v>202.85745136549434</v>
      </c>
      <c r="X334" s="78">
        <v>233.52728270709054</v>
      </c>
      <c r="Y334" s="78">
        <v>216.39107898236946</v>
      </c>
      <c r="Z334" s="78">
        <v>177.38592117475872</v>
      </c>
      <c r="AA334" s="78">
        <v>113.87846740025178</v>
      </c>
      <c r="AB334" s="78">
        <v>439.99072302792945</v>
      </c>
      <c r="AC334" s="79">
        <v>6359.3528132836564</v>
      </c>
    </row>
    <row r="335" spans="1:29" ht="12.75" customHeight="1">
      <c r="A335" s="198"/>
      <c r="B335" s="199"/>
      <c r="C335" s="203"/>
      <c r="D335" s="80" t="s">
        <v>68</v>
      </c>
      <c r="E335" s="81">
        <v>0.83827838386499998</v>
      </c>
      <c r="F335" s="81">
        <v>2.5043367154620002</v>
      </c>
      <c r="G335" s="81">
        <v>5.8429386841430011</v>
      </c>
      <c r="H335" s="81">
        <v>16.585919212239997</v>
      </c>
      <c r="I335" s="81">
        <v>16.246027726809</v>
      </c>
      <c r="J335" s="81">
        <v>0.96126208599743079</v>
      </c>
      <c r="K335" s="81">
        <v>0.92848039123722992</v>
      </c>
      <c r="L335" s="81">
        <v>0.8703999009782869</v>
      </c>
      <c r="M335" s="81">
        <v>1.1028509018891663</v>
      </c>
      <c r="N335" s="81">
        <v>1.1990839295618865</v>
      </c>
      <c r="O335" s="81">
        <v>2.1843984758238317</v>
      </c>
      <c r="P335" s="81">
        <v>2.054282125760972</v>
      </c>
      <c r="Q335" s="81">
        <v>1.6644270377915096</v>
      </c>
      <c r="R335" s="81">
        <v>1.6164133829724032</v>
      </c>
      <c r="S335" s="81">
        <v>1.4714714040812835</v>
      </c>
      <c r="T335" s="81">
        <v>0.87904138801014997</v>
      </c>
      <c r="U335" s="81">
        <v>0.83904045961203666</v>
      </c>
      <c r="V335" s="81">
        <v>0.90118473509281327</v>
      </c>
      <c r="W335" s="81">
        <v>1.218743323685</v>
      </c>
      <c r="X335" s="81">
        <v>0.17321969651000002</v>
      </c>
      <c r="Y335" s="81">
        <v>1.2623953999020001</v>
      </c>
      <c r="Z335" s="81">
        <v>0.79998567386000008</v>
      </c>
      <c r="AA335" s="81">
        <v>0.74710004614000003</v>
      </c>
      <c r="AB335" s="81">
        <v>5.1590903617539992</v>
      </c>
      <c r="AC335" s="82">
        <v>68.050371443179003</v>
      </c>
    </row>
    <row r="336" spans="1:29" ht="12.75" customHeight="1">
      <c r="A336" s="198"/>
      <c r="B336" s="199"/>
      <c r="C336" s="203"/>
      <c r="D336" s="83" t="s">
        <v>4</v>
      </c>
      <c r="E336" s="84">
        <v>55.744053694759444</v>
      </c>
      <c r="F336" s="84">
        <v>69.225396301713971</v>
      </c>
      <c r="G336" s="84">
        <v>337.50675038136177</v>
      </c>
      <c r="H336" s="84">
        <v>1268.9630896306876</v>
      </c>
      <c r="I336" s="84">
        <v>1645.346442667819</v>
      </c>
      <c r="J336" s="84">
        <v>235.92058800621575</v>
      </c>
      <c r="K336" s="84">
        <v>208.76760184948893</v>
      </c>
      <c r="L336" s="84">
        <v>209.21952675561312</v>
      </c>
      <c r="M336" s="84">
        <v>258.02999600479916</v>
      </c>
      <c r="N336" s="84">
        <v>292.26629922849258</v>
      </c>
      <c r="O336" s="84">
        <v>389.38880915692891</v>
      </c>
      <c r="P336" s="84">
        <v>366.73495834904736</v>
      </c>
      <c r="Q336" s="84">
        <v>295.77586430712961</v>
      </c>
      <c r="R336" s="84">
        <v>277.15171672816984</v>
      </c>
      <c r="S336" s="84">
        <v>266.90238760422795</v>
      </c>
      <c r="T336" s="84">
        <v>294.53032099472125</v>
      </c>
      <c r="U336" s="84">
        <v>297.04220959959503</v>
      </c>
      <c r="V336" s="84">
        <v>287.03053735332725</v>
      </c>
      <c r="W336" s="84">
        <v>267.93798816282799</v>
      </c>
      <c r="X336" s="84">
        <v>293.53319856498382</v>
      </c>
      <c r="Y336" s="84">
        <v>280.53127158539633</v>
      </c>
      <c r="Z336" s="84">
        <v>235.300829967401</v>
      </c>
      <c r="AA336" s="84">
        <v>147.42885594855585</v>
      </c>
      <c r="AB336" s="84">
        <v>508.81183643108648</v>
      </c>
      <c r="AC336" s="85">
        <v>8789.0905292743482</v>
      </c>
    </row>
    <row r="337" spans="1:29" ht="12.75" customHeight="1">
      <c r="A337" s="198"/>
      <c r="B337" s="201"/>
      <c r="C337" s="203" t="s">
        <v>64</v>
      </c>
      <c r="D337" s="203"/>
      <c r="E337" s="84">
        <v>3314.5514382228002</v>
      </c>
      <c r="F337" s="84">
        <v>1343.3760349819961</v>
      </c>
      <c r="G337" s="84">
        <v>3066.5044932618521</v>
      </c>
      <c r="H337" s="84">
        <v>6879.6691494328434</v>
      </c>
      <c r="I337" s="84">
        <v>6737.7929907548541</v>
      </c>
      <c r="J337" s="84">
        <v>668.54726513252399</v>
      </c>
      <c r="K337" s="84">
        <v>664.57164640813858</v>
      </c>
      <c r="L337" s="84">
        <v>694.47649311482689</v>
      </c>
      <c r="M337" s="84">
        <v>797.84340284117081</v>
      </c>
      <c r="N337" s="84">
        <v>783.7187299703005</v>
      </c>
      <c r="O337" s="84">
        <v>998.35240370373754</v>
      </c>
      <c r="P337" s="84">
        <v>960.89504378617403</v>
      </c>
      <c r="Q337" s="84">
        <v>749.49775863337095</v>
      </c>
      <c r="R337" s="84">
        <v>757.64610957189814</v>
      </c>
      <c r="S337" s="84">
        <v>719.38185038089591</v>
      </c>
      <c r="T337" s="84">
        <v>796.06945306246746</v>
      </c>
      <c r="U337" s="84">
        <v>753.42827994494121</v>
      </c>
      <c r="V337" s="84">
        <v>753.45628313963266</v>
      </c>
      <c r="W337" s="84">
        <v>700.43023601868902</v>
      </c>
      <c r="X337" s="84">
        <v>709.23914174569438</v>
      </c>
      <c r="Y337" s="84">
        <v>660.21652870932223</v>
      </c>
      <c r="Z337" s="84">
        <v>565.83105416507783</v>
      </c>
      <c r="AA337" s="84">
        <v>368.36229606880886</v>
      </c>
      <c r="AB337" s="84">
        <v>1335.2635704443037</v>
      </c>
      <c r="AC337" s="85">
        <v>35779.121653496317</v>
      </c>
    </row>
    <row r="338" spans="1:29" ht="12.75" customHeight="1">
      <c r="A338" s="206"/>
      <c r="B338" s="208" t="s">
        <v>195</v>
      </c>
      <c r="C338" s="203" t="s">
        <v>65</v>
      </c>
      <c r="D338" s="86" t="s">
        <v>66</v>
      </c>
      <c r="E338" s="87">
        <v>265.74724478455425</v>
      </c>
      <c r="F338" s="87">
        <v>129.44652263742398</v>
      </c>
      <c r="G338" s="87">
        <v>256.60982786084651</v>
      </c>
      <c r="H338" s="87">
        <v>542.3333840563962</v>
      </c>
      <c r="I338" s="87">
        <v>477.22419603748375</v>
      </c>
      <c r="J338" s="87">
        <v>36.416937523099911</v>
      </c>
      <c r="K338" s="87">
        <v>38.912748662552083</v>
      </c>
      <c r="L338" s="87">
        <v>41.63563373413497</v>
      </c>
      <c r="M338" s="87">
        <v>49.029604293928088</v>
      </c>
      <c r="N338" s="87">
        <v>43.795290232185941</v>
      </c>
      <c r="O338" s="87">
        <v>62.53095978299411</v>
      </c>
      <c r="P338" s="87">
        <v>57.204337266810704</v>
      </c>
      <c r="Q338" s="87">
        <v>43.539359001035926</v>
      </c>
      <c r="R338" s="87">
        <v>49.991153288276401</v>
      </c>
      <c r="S338" s="87">
        <v>44.105763496674683</v>
      </c>
      <c r="T338" s="87">
        <v>50.423263057453951</v>
      </c>
      <c r="U338" s="87">
        <v>44.202178418707192</v>
      </c>
      <c r="V338" s="87">
        <v>44.955547038005804</v>
      </c>
      <c r="W338" s="87">
        <v>40.506809198221539</v>
      </c>
      <c r="X338" s="87">
        <v>34.081803219656777</v>
      </c>
      <c r="Y338" s="87">
        <v>32.3136922142291</v>
      </c>
      <c r="Z338" s="87">
        <v>23.113867341599782</v>
      </c>
      <c r="AA338" s="87">
        <v>22.140714528000686</v>
      </c>
      <c r="AB338" s="87">
        <v>31.982225883705006</v>
      </c>
      <c r="AC338" s="88">
        <v>2462.2430635579767</v>
      </c>
    </row>
    <row r="339" spans="1:29" ht="12.75" customHeight="1">
      <c r="A339" s="206"/>
      <c r="B339" s="209"/>
      <c r="C339" s="203"/>
      <c r="D339" s="77" t="s">
        <v>67</v>
      </c>
      <c r="E339" s="78">
        <v>0.21498626615067962</v>
      </c>
      <c r="F339" s="78">
        <v>0.26774990757911027</v>
      </c>
      <c r="G339" s="78">
        <v>1.1907029671909182</v>
      </c>
      <c r="H339" s="78">
        <v>2.4674559547954393</v>
      </c>
      <c r="I339" s="78">
        <v>5.3645288727283775</v>
      </c>
      <c r="J339" s="78">
        <v>0.94338988636069243</v>
      </c>
      <c r="K339" s="78">
        <v>0.8106663662746828</v>
      </c>
      <c r="L339" s="78">
        <v>0.93778655192540195</v>
      </c>
      <c r="M339" s="78">
        <v>1.1238028219672471</v>
      </c>
      <c r="N339" s="78">
        <v>0.92168351182925068</v>
      </c>
      <c r="O339" s="78">
        <v>1.2897597699848442</v>
      </c>
      <c r="P339" s="78">
        <v>1.4527974831228603</v>
      </c>
      <c r="Q339" s="78">
        <v>1.6970832410271055</v>
      </c>
      <c r="R339" s="78">
        <v>0.98304783687650887</v>
      </c>
      <c r="S339" s="78">
        <v>0.92276924529158444</v>
      </c>
      <c r="T339" s="78">
        <v>2.3538401146824888</v>
      </c>
      <c r="U339" s="78">
        <v>1.6401938485670264</v>
      </c>
      <c r="V339" s="78">
        <v>1.2009476252278211</v>
      </c>
      <c r="W339" s="78">
        <v>1.0908487351346896</v>
      </c>
      <c r="X339" s="78">
        <v>2.1875675754188766</v>
      </c>
      <c r="Y339" s="78">
        <v>1.0072895203798689</v>
      </c>
      <c r="Z339" s="78">
        <v>1.222730122696758</v>
      </c>
      <c r="AA339" s="78">
        <v>1.0844034501704651</v>
      </c>
      <c r="AB339" s="78">
        <v>5.0048155065768105</v>
      </c>
      <c r="AC339" s="79">
        <v>37.38084718195951</v>
      </c>
    </row>
    <row r="340" spans="1:29" ht="12.75" customHeight="1">
      <c r="A340" s="206"/>
      <c r="B340" s="209"/>
      <c r="C340" s="203"/>
      <c r="D340" s="80" t="s">
        <v>68</v>
      </c>
      <c r="E340" s="81">
        <v>0</v>
      </c>
      <c r="F340" s="81">
        <v>0.61859800127199993</v>
      </c>
      <c r="G340" s="81">
        <v>0.424874465777</v>
      </c>
      <c r="H340" s="81">
        <v>1.0706991391109999</v>
      </c>
      <c r="I340" s="81">
        <v>0</v>
      </c>
      <c r="J340" s="81">
        <v>0.10774379763870652</v>
      </c>
      <c r="K340" s="81">
        <v>0.11485740540560944</v>
      </c>
      <c r="L340" s="81">
        <v>0.12389172663652559</v>
      </c>
      <c r="M340" s="81">
        <v>0.14741387260665378</v>
      </c>
      <c r="N340" s="81">
        <v>0.12994833181050464</v>
      </c>
      <c r="O340" s="81">
        <v>1.3548964842540425E-2</v>
      </c>
      <c r="P340" s="81">
        <v>1.2440622695802751E-2</v>
      </c>
      <c r="Q340" s="81">
        <v>9.6501836646072855E-3</v>
      </c>
      <c r="R340" s="81">
        <v>1.0835894607753147E-2</v>
      </c>
      <c r="S340" s="81">
        <v>9.4451213832963937E-3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0.29657542869999998</v>
      </c>
      <c r="AC340" s="82">
        <v>3.0905229561519998</v>
      </c>
    </row>
    <row r="341" spans="1:29" ht="12.75" customHeight="1">
      <c r="A341" s="206"/>
      <c r="B341" s="209"/>
      <c r="C341" s="203"/>
      <c r="D341" s="83" t="s">
        <v>4</v>
      </c>
      <c r="E341" s="84">
        <v>265.96223105070499</v>
      </c>
      <c r="F341" s="84">
        <v>130.3328705462751</v>
      </c>
      <c r="G341" s="84">
        <v>258.22540529381445</v>
      </c>
      <c r="H341" s="84">
        <v>545.87153915030262</v>
      </c>
      <c r="I341" s="84">
        <v>482.58872491021214</v>
      </c>
      <c r="J341" s="84">
        <v>37.4680712070993</v>
      </c>
      <c r="K341" s="84">
        <v>39.83827243423238</v>
      </c>
      <c r="L341" s="84">
        <v>42.697312012696898</v>
      </c>
      <c r="M341" s="84">
        <v>50.300820988501989</v>
      </c>
      <c r="N341" s="84">
        <v>44.846922075825695</v>
      </c>
      <c r="O341" s="84">
        <v>63.834268517821492</v>
      </c>
      <c r="P341" s="84">
        <v>58.669575372629367</v>
      </c>
      <c r="Q341" s="84">
        <v>45.246092425727632</v>
      </c>
      <c r="R341" s="84">
        <v>50.985037019760661</v>
      </c>
      <c r="S341" s="84">
        <v>45.03797786334956</v>
      </c>
      <c r="T341" s="84">
        <v>52.777103172136435</v>
      </c>
      <c r="U341" s="84">
        <v>45.842372267274214</v>
      </c>
      <c r="V341" s="84">
        <v>46.156494663233623</v>
      </c>
      <c r="W341" s="84">
        <v>41.597657933356231</v>
      </c>
      <c r="X341" s="84">
        <v>36.269370795075652</v>
      </c>
      <c r="Y341" s="84">
        <v>33.320981734608964</v>
      </c>
      <c r="Z341" s="84">
        <v>24.336597464296538</v>
      </c>
      <c r="AA341" s="84">
        <v>23.225117978171152</v>
      </c>
      <c r="AB341" s="84">
        <v>37.283616818981812</v>
      </c>
      <c r="AC341" s="85">
        <v>2502.7144336960887</v>
      </c>
    </row>
    <row r="342" spans="1:29" ht="12.75" customHeight="1">
      <c r="A342" s="206"/>
      <c r="B342" s="209"/>
      <c r="C342" s="203" t="s">
        <v>69</v>
      </c>
      <c r="D342" s="86" t="s">
        <v>66</v>
      </c>
      <c r="E342" s="87">
        <v>3.35734413184157</v>
      </c>
      <c r="F342" s="87">
        <v>2.2137158624206466</v>
      </c>
      <c r="G342" s="87">
        <v>4.3925517416891413</v>
      </c>
      <c r="H342" s="87">
        <v>17.281000206431663</v>
      </c>
      <c r="I342" s="87">
        <v>21.99833576216302</v>
      </c>
      <c r="J342" s="87">
        <v>1.3313951889643747</v>
      </c>
      <c r="K342" s="87">
        <v>1.3943107837850182</v>
      </c>
      <c r="L342" s="87">
        <v>1.4705035816860219</v>
      </c>
      <c r="M342" s="87">
        <v>1.7089353224656763</v>
      </c>
      <c r="N342" s="87">
        <v>1.7833204341879665</v>
      </c>
      <c r="O342" s="87">
        <v>4.1795460786263368</v>
      </c>
      <c r="P342" s="87">
        <v>3.6819621690086706</v>
      </c>
      <c r="Q342" s="87">
        <v>2.9419480579655493</v>
      </c>
      <c r="R342" s="87">
        <v>3.1054036264235361</v>
      </c>
      <c r="S342" s="87">
        <v>3.0285093204588138</v>
      </c>
      <c r="T342" s="87">
        <v>2.5010960006495946</v>
      </c>
      <c r="U342" s="87">
        <v>2.376257769190496</v>
      </c>
      <c r="V342" s="87">
        <v>1.9859194741134725</v>
      </c>
      <c r="W342" s="87">
        <v>1.6024336038983016</v>
      </c>
      <c r="X342" s="87">
        <v>4.1989286204674343</v>
      </c>
      <c r="Y342" s="87">
        <v>2.523429122058884</v>
      </c>
      <c r="Z342" s="87">
        <v>1.9975620164385921</v>
      </c>
      <c r="AA342" s="87">
        <v>0.86612643303325854</v>
      </c>
      <c r="AB342" s="87">
        <v>1.807026953719</v>
      </c>
      <c r="AC342" s="88">
        <v>93.727562261687041</v>
      </c>
    </row>
    <row r="343" spans="1:29" ht="12.75" customHeight="1">
      <c r="A343" s="206"/>
      <c r="B343" s="209"/>
      <c r="C343" s="203"/>
      <c r="D343" s="77" t="s">
        <v>67</v>
      </c>
      <c r="E343" s="78">
        <v>6.7641872310887738E-2</v>
      </c>
      <c r="F343" s="78">
        <v>0.46558222495212648</v>
      </c>
      <c r="G343" s="78">
        <v>3.7101116699343395</v>
      </c>
      <c r="H343" s="78">
        <v>45.246032613175302</v>
      </c>
      <c r="I343" s="78">
        <v>59.354023219376835</v>
      </c>
      <c r="J343" s="78">
        <v>11.382338404426728</v>
      </c>
      <c r="K343" s="78">
        <v>9.5136530878554453</v>
      </c>
      <c r="L343" s="78">
        <v>7.6582879224872507</v>
      </c>
      <c r="M343" s="78">
        <v>8.2778681875783313</v>
      </c>
      <c r="N343" s="78">
        <v>13.296376080826585</v>
      </c>
      <c r="O343" s="78">
        <v>14.559398760491304</v>
      </c>
      <c r="P343" s="78">
        <v>14.29161882232159</v>
      </c>
      <c r="Q343" s="78">
        <v>12.583439417696319</v>
      </c>
      <c r="R343" s="78">
        <v>11.667118436709083</v>
      </c>
      <c r="S343" s="78">
        <v>11.169976447215959</v>
      </c>
      <c r="T343" s="78">
        <v>13.360913730040373</v>
      </c>
      <c r="U343" s="78">
        <v>13.209239008933052</v>
      </c>
      <c r="V343" s="78">
        <v>11.882509281731119</v>
      </c>
      <c r="W343" s="78">
        <v>15.759876245388799</v>
      </c>
      <c r="X343" s="78">
        <v>17.765901241460284</v>
      </c>
      <c r="Y343" s="78">
        <v>9.3746662276328401</v>
      </c>
      <c r="Z343" s="78">
        <v>9.2002105552268105</v>
      </c>
      <c r="AA343" s="78">
        <v>3.304003440945209</v>
      </c>
      <c r="AB343" s="78">
        <v>12.466854438745266</v>
      </c>
      <c r="AC343" s="79">
        <v>329.56764133746196</v>
      </c>
    </row>
    <row r="344" spans="1:29" ht="12.75" customHeight="1">
      <c r="A344" s="206"/>
      <c r="B344" s="209"/>
      <c r="C344" s="203"/>
      <c r="D344" s="80" t="s">
        <v>68</v>
      </c>
      <c r="E344" s="81">
        <v>0</v>
      </c>
      <c r="F344" s="81">
        <v>0.16756842982500003</v>
      </c>
      <c r="G344" s="81">
        <v>0.1129367184</v>
      </c>
      <c r="H344" s="81">
        <v>0.81642366205500005</v>
      </c>
      <c r="I344" s="81">
        <v>0.56413763991699994</v>
      </c>
      <c r="J344" s="81">
        <v>6.7023859200598071E-2</v>
      </c>
      <c r="K344" s="81">
        <v>6.7660242023282316E-2</v>
      </c>
      <c r="L344" s="81">
        <v>6.0132843926711504E-2</v>
      </c>
      <c r="M344" s="81">
        <v>6.951250711053647E-2</v>
      </c>
      <c r="N344" s="81">
        <v>8.7135181636871659E-2</v>
      </c>
      <c r="O344" s="81">
        <v>3.8375563756692987E-2</v>
      </c>
      <c r="P344" s="81">
        <v>3.4973696238166416E-2</v>
      </c>
      <c r="Q344" s="81">
        <v>3.0027400940630052E-2</v>
      </c>
      <c r="R344" s="81">
        <v>2.9102305615544999E-2</v>
      </c>
      <c r="S344" s="81">
        <v>2.8215128603965536E-2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2">
        <v>2.1732251792500001</v>
      </c>
    </row>
    <row r="345" spans="1:29" ht="12.75" customHeight="1">
      <c r="A345" s="206"/>
      <c r="B345" s="209"/>
      <c r="C345" s="203"/>
      <c r="D345" s="83" t="s">
        <v>4</v>
      </c>
      <c r="E345" s="84">
        <v>3.424986004152458</v>
      </c>
      <c r="F345" s="84">
        <v>2.8468665171977729</v>
      </c>
      <c r="G345" s="84">
        <v>8.215600130023482</v>
      </c>
      <c r="H345" s="84">
        <v>63.343456481661974</v>
      </c>
      <c r="I345" s="84">
        <v>81.916496621456858</v>
      </c>
      <c r="J345" s="84">
        <v>12.7807574525917</v>
      </c>
      <c r="K345" s="84">
        <v>10.975624113663747</v>
      </c>
      <c r="L345" s="84">
        <v>9.1889243480999845</v>
      </c>
      <c r="M345" s="84">
        <v>10.056316017154543</v>
      </c>
      <c r="N345" s="84">
        <v>15.166831696651425</v>
      </c>
      <c r="O345" s="84">
        <v>18.777320402874334</v>
      </c>
      <c r="P345" s="84">
        <v>18.008554687568427</v>
      </c>
      <c r="Q345" s="84">
        <v>15.5554148766025</v>
      </c>
      <c r="R345" s="84">
        <v>14.801624368748165</v>
      </c>
      <c r="S345" s="84">
        <v>14.226700896278738</v>
      </c>
      <c r="T345" s="84">
        <v>15.862009730689968</v>
      </c>
      <c r="U345" s="84">
        <v>15.585496778123549</v>
      </c>
      <c r="V345" s="84">
        <v>13.86842875584459</v>
      </c>
      <c r="W345" s="84">
        <v>17.362309849287101</v>
      </c>
      <c r="X345" s="84">
        <v>21.964829861927718</v>
      </c>
      <c r="Y345" s="84">
        <v>11.898095349691724</v>
      </c>
      <c r="Z345" s="84">
        <v>11.197772571665402</v>
      </c>
      <c r="AA345" s="84">
        <v>4.1701298739784676</v>
      </c>
      <c r="AB345" s="84">
        <v>14.273881392464267</v>
      </c>
      <c r="AC345" s="85">
        <v>425.4684287783989</v>
      </c>
    </row>
    <row r="346" spans="1:29" ht="12.75" customHeight="1">
      <c r="A346" s="206"/>
      <c r="B346" s="210"/>
      <c r="C346" s="203" t="s">
        <v>64</v>
      </c>
      <c r="D346" s="203"/>
      <c r="E346" s="84">
        <v>269.38721705485744</v>
      </c>
      <c r="F346" s="84">
        <v>133.17973706347288</v>
      </c>
      <c r="G346" s="84">
        <v>266.44100542383791</v>
      </c>
      <c r="H346" s="84">
        <v>609.21499563196471</v>
      </c>
      <c r="I346" s="84">
        <v>564.50522153166901</v>
      </c>
      <c r="J346" s="84">
        <v>50.248828659691007</v>
      </c>
      <c r="K346" s="84">
        <v>50.813896547896121</v>
      </c>
      <c r="L346" s="84">
        <v>51.886236360796879</v>
      </c>
      <c r="M346" s="84">
        <v>60.357137005656526</v>
      </c>
      <c r="N346" s="84">
        <v>60.013753772477116</v>
      </c>
      <c r="O346" s="84">
        <v>82.611588920695823</v>
      </c>
      <c r="P346" s="84">
        <v>76.678130060197802</v>
      </c>
      <c r="Q346" s="84">
        <v>60.80150730233013</v>
      </c>
      <c r="R346" s="84">
        <v>65.786661388508819</v>
      </c>
      <c r="S346" s="84">
        <v>59.264678759628303</v>
      </c>
      <c r="T346" s="84">
        <v>68.639112902826398</v>
      </c>
      <c r="U346" s="84">
        <v>61.42786904539777</v>
      </c>
      <c r="V346" s="84">
        <v>60.02492341907822</v>
      </c>
      <c r="W346" s="84">
        <v>58.959967782643332</v>
      </c>
      <c r="X346" s="84">
        <v>58.23420065700337</v>
      </c>
      <c r="Y346" s="84">
        <v>45.219077084300693</v>
      </c>
      <c r="Z346" s="84">
        <v>35.534370035961942</v>
      </c>
      <c r="AA346" s="84">
        <v>27.395247852149616</v>
      </c>
      <c r="AB346" s="84">
        <v>51.557498211446081</v>
      </c>
      <c r="AC346" s="85">
        <v>2928.1828624744871</v>
      </c>
    </row>
    <row r="347" spans="1:29" ht="12.75" customHeight="1">
      <c r="A347" s="206"/>
      <c r="B347" s="208" t="s">
        <v>196</v>
      </c>
      <c r="C347" s="203" t="s">
        <v>65</v>
      </c>
      <c r="D347" s="86" t="s">
        <v>66</v>
      </c>
      <c r="E347" s="87">
        <v>524.16619327776209</v>
      </c>
      <c r="F347" s="87">
        <v>149.01176998011064</v>
      </c>
      <c r="G347" s="87">
        <v>312.64952941168826</v>
      </c>
      <c r="H347" s="87">
        <v>652.91550926678485</v>
      </c>
      <c r="I347" s="87">
        <v>575.24941547376625</v>
      </c>
      <c r="J347" s="87">
        <v>47.770867394464233</v>
      </c>
      <c r="K347" s="87">
        <v>48.426066023072465</v>
      </c>
      <c r="L347" s="87">
        <v>51.162196994724603</v>
      </c>
      <c r="M347" s="87">
        <v>54.212529341530427</v>
      </c>
      <c r="N347" s="87">
        <v>52.371968938298096</v>
      </c>
      <c r="O347" s="87">
        <v>68.131118068199285</v>
      </c>
      <c r="P347" s="87">
        <v>66.512732374936107</v>
      </c>
      <c r="Q347" s="87">
        <v>53.42173816836516</v>
      </c>
      <c r="R347" s="87">
        <v>55.653390788523133</v>
      </c>
      <c r="S347" s="87">
        <v>53.772578523750418</v>
      </c>
      <c r="T347" s="87">
        <v>55.652857020042106</v>
      </c>
      <c r="U347" s="87">
        <v>51.655298949953242</v>
      </c>
      <c r="V347" s="87">
        <v>47.241978446761053</v>
      </c>
      <c r="W347" s="87">
        <v>39.345556078143943</v>
      </c>
      <c r="X347" s="87">
        <v>37.160639128799524</v>
      </c>
      <c r="Y347" s="87">
        <v>46.018992107871661</v>
      </c>
      <c r="Z347" s="87">
        <v>39.572716321465123</v>
      </c>
      <c r="AA347" s="87">
        <v>23.796109754863469</v>
      </c>
      <c r="AB347" s="87">
        <v>59.779478532305987</v>
      </c>
      <c r="AC347" s="88">
        <v>3165.6512303661812</v>
      </c>
    </row>
    <row r="348" spans="1:29" ht="12.75" customHeight="1">
      <c r="A348" s="206"/>
      <c r="B348" s="209"/>
      <c r="C348" s="203"/>
      <c r="D348" s="77" t="s">
        <v>67</v>
      </c>
      <c r="E348" s="78">
        <v>0.25840470596031234</v>
      </c>
      <c r="F348" s="78">
        <v>0.20259739046006753</v>
      </c>
      <c r="G348" s="78">
        <v>1.090526071197951</v>
      </c>
      <c r="H348" s="78">
        <v>3.3879956359084535</v>
      </c>
      <c r="I348" s="78">
        <v>8.5423875218067007</v>
      </c>
      <c r="J348" s="78">
        <v>1.3101257776436723</v>
      </c>
      <c r="K348" s="78">
        <v>1.2527587511501668</v>
      </c>
      <c r="L348" s="78">
        <v>1.2568072013473832</v>
      </c>
      <c r="M348" s="78">
        <v>1.1865964543734397</v>
      </c>
      <c r="N348" s="78">
        <v>1.3216059251649321</v>
      </c>
      <c r="O348" s="78">
        <v>1.6443699404456305</v>
      </c>
      <c r="P348" s="78">
        <v>1.6037084322672732</v>
      </c>
      <c r="Q348" s="78">
        <v>1.6485774724356168</v>
      </c>
      <c r="R348" s="78">
        <v>1.4468075291029927</v>
      </c>
      <c r="S348" s="78">
        <v>1.7119270214985136</v>
      </c>
      <c r="T348" s="78">
        <v>2.7195685374407801</v>
      </c>
      <c r="U348" s="78">
        <v>1.5872199867072472</v>
      </c>
      <c r="V348" s="78">
        <v>0.96036762487528138</v>
      </c>
      <c r="W348" s="78">
        <v>1.0277298450928161</v>
      </c>
      <c r="X348" s="78">
        <v>1.4412960604530436</v>
      </c>
      <c r="Y348" s="78">
        <v>0.74026380347961784</v>
      </c>
      <c r="Z348" s="78">
        <v>1.3156585399629797</v>
      </c>
      <c r="AA348" s="78">
        <v>0.57533460626504673</v>
      </c>
      <c r="AB348" s="78">
        <v>4.1965908212424559</v>
      </c>
      <c r="AC348" s="79">
        <v>42.429225656282362</v>
      </c>
    </row>
    <row r="349" spans="1:29" ht="12.75" customHeight="1">
      <c r="A349" s="206"/>
      <c r="B349" s="209"/>
      <c r="C349" s="203"/>
      <c r="D349" s="80" t="s">
        <v>68</v>
      </c>
      <c r="E349" s="81">
        <v>1.3905714130610003</v>
      </c>
      <c r="F349" s="81">
        <v>0</v>
      </c>
      <c r="G349" s="81">
        <v>0.94831785293499993</v>
      </c>
      <c r="H349" s="81">
        <v>0.62100610827199998</v>
      </c>
      <c r="I349" s="81">
        <v>0.36502658616599998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0.10485027151642246</v>
      </c>
      <c r="P349" s="81">
        <v>0.10230816950341673</v>
      </c>
      <c r="Q349" s="81">
        <v>8.4246390306958685E-2</v>
      </c>
      <c r="R349" s="81">
        <v>8.6824526941843769E-2</v>
      </c>
      <c r="S349" s="81">
        <v>8.4826011033358309E-2</v>
      </c>
      <c r="T349" s="81">
        <v>8.9197918929676226E-2</v>
      </c>
      <c r="U349" s="81">
        <v>7.971174272533188E-2</v>
      </c>
      <c r="V349" s="81">
        <v>6.9581655048991914E-2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2">
        <v>4.0264686464400006</v>
      </c>
    </row>
    <row r="350" spans="1:29" ht="12.75" customHeight="1">
      <c r="A350" s="206"/>
      <c r="B350" s="209"/>
      <c r="C350" s="203"/>
      <c r="D350" s="83" t="s">
        <v>4</v>
      </c>
      <c r="E350" s="84">
        <v>525.8151693967834</v>
      </c>
      <c r="F350" s="84">
        <v>149.2143673705707</v>
      </c>
      <c r="G350" s="84">
        <v>314.68837333582121</v>
      </c>
      <c r="H350" s="84">
        <v>656.92451101096538</v>
      </c>
      <c r="I350" s="84">
        <v>584.15682958173898</v>
      </c>
      <c r="J350" s="84">
        <v>49.080993172107902</v>
      </c>
      <c r="K350" s="84">
        <v>49.678824774222633</v>
      </c>
      <c r="L350" s="84">
        <v>52.419004196071988</v>
      </c>
      <c r="M350" s="84">
        <v>55.399125795903871</v>
      </c>
      <c r="N350" s="84">
        <v>53.693574863463034</v>
      </c>
      <c r="O350" s="84">
        <v>69.880338280161325</v>
      </c>
      <c r="P350" s="84">
        <v>68.218748976706792</v>
      </c>
      <c r="Q350" s="84">
        <v>55.15456203110773</v>
      </c>
      <c r="R350" s="84">
        <v>57.187022844567963</v>
      </c>
      <c r="S350" s="84">
        <v>55.569331556282286</v>
      </c>
      <c r="T350" s="84">
        <v>58.461623476412555</v>
      </c>
      <c r="U350" s="84">
        <v>53.322230679385818</v>
      </c>
      <c r="V350" s="84">
        <v>48.271927726685327</v>
      </c>
      <c r="W350" s="84">
        <v>40.373285923236757</v>
      </c>
      <c r="X350" s="84">
        <v>38.601935189252565</v>
      </c>
      <c r="Y350" s="84">
        <v>46.759255911351282</v>
      </c>
      <c r="Z350" s="84">
        <v>40.888374861428098</v>
      </c>
      <c r="AA350" s="84">
        <v>24.371444361128514</v>
      </c>
      <c r="AB350" s="84">
        <v>63.976069353548446</v>
      </c>
      <c r="AC350" s="85">
        <v>3212.1069246689044</v>
      </c>
    </row>
    <row r="351" spans="1:29" ht="12.75" customHeight="1">
      <c r="A351" s="206"/>
      <c r="B351" s="209"/>
      <c r="C351" s="203" t="s">
        <v>69</v>
      </c>
      <c r="D351" s="86" t="s">
        <v>66</v>
      </c>
      <c r="E351" s="87">
        <v>1.0651194814228637</v>
      </c>
      <c r="F351" s="87">
        <v>1.3794004567753544</v>
      </c>
      <c r="G351" s="87">
        <v>6.8620721622209429</v>
      </c>
      <c r="H351" s="87">
        <v>18.277898167155012</v>
      </c>
      <c r="I351" s="87">
        <v>20.251903466724201</v>
      </c>
      <c r="J351" s="87">
        <v>1.4850034848287839</v>
      </c>
      <c r="K351" s="87">
        <v>1.554161658533048</v>
      </c>
      <c r="L351" s="87">
        <v>1.7547186548277462</v>
      </c>
      <c r="M351" s="87">
        <v>2.0336405062219063</v>
      </c>
      <c r="N351" s="87">
        <v>2.1529115863871717</v>
      </c>
      <c r="O351" s="87">
        <v>2.0372765882734898</v>
      </c>
      <c r="P351" s="87">
        <v>1.9696682930718932</v>
      </c>
      <c r="Q351" s="87">
        <v>1.4450890496210851</v>
      </c>
      <c r="R351" s="87">
        <v>1.6660111276853153</v>
      </c>
      <c r="S351" s="87">
        <v>1.5217839181544768</v>
      </c>
      <c r="T351" s="87">
        <v>2.1664039925933807</v>
      </c>
      <c r="U351" s="87">
        <v>2.1876749816296273</v>
      </c>
      <c r="V351" s="87">
        <v>1.3998514776367879</v>
      </c>
      <c r="W351" s="87">
        <v>2.6168209820446902</v>
      </c>
      <c r="X351" s="87">
        <v>1.9661464427133106</v>
      </c>
      <c r="Y351" s="87">
        <v>2.7871447238418137</v>
      </c>
      <c r="Z351" s="87">
        <v>1.2413825930592883</v>
      </c>
      <c r="AA351" s="87">
        <v>0.75326398493275337</v>
      </c>
      <c r="AB351" s="87">
        <v>2.2870526529480002</v>
      </c>
      <c r="AC351" s="88">
        <v>82.862400433302938</v>
      </c>
    </row>
    <row r="352" spans="1:29" ht="12.75" customHeight="1">
      <c r="A352" s="206"/>
      <c r="B352" s="209"/>
      <c r="C352" s="203"/>
      <c r="D352" s="77" t="s">
        <v>67</v>
      </c>
      <c r="E352" s="78">
        <v>0.1615391304826638</v>
      </c>
      <c r="F352" s="78">
        <v>0.69420769586048936</v>
      </c>
      <c r="G352" s="78">
        <v>8.0864810730112637</v>
      </c>
      <c r="H352" s="78">
        <v>43.190922034140037</v>
      </c>
      <c r="I352" s="78">
        <v>60.174099595589084</v>
      </c>
      <c r="J352" s="78">
        <v>8.9748674810267488</v>
      </c>
      <c r="K352" s="78">
        <v>5.3248217916457481</v>
      </c>
      <c r="L352" s="78">
        <v>7.7985649992318606</v>
      </c>
      <c r="M352" s="78">
        <v>8.9735610838094146</v>
      </c>
      <c r="N352" s="78">
        <v>14.167799165825086</v>
      </c>
      <c r="O352" s="78">
        <v>13.823221210511047</v>
      </c>
      <c r="P352" s="78">
        <v>14.415987107355496</v>
      </c>
      <c r="Q352" s="78">
        <v>10.135004772548429</v>
      </c>
      <c r="R352" s="78">
        <v>9.0779162415588477</v>
      </c>
      <c r="S352" s="78">
        <v>12.278520877232618</v>
      </c>
      <c r="T352" s="78">
        <v>16.073596198537839</v>
      </c>
      <c r="U352" s="78">
        <v>18.16468795477163</v>
      </c>
      <c r="V352" s="78">
        <v>14.146860440543541</v>
      </c>
      <c r="W352" s="78">
        <v>12.547021299638066</v>
      </c>
      <c r="X352" s="78">
        <v>9.9223502279434239</v>
      </c>
      <c r="Y352" s="78">
        <v>23.197969696618404</v>
      </c>
      <c r="Z352" s="78">
        <v>8.4119387080331247</v>
      </c>
      <c r="AA352" s="78">
        <v>3.0713523909340563</v>
      </c>
      <c r="AB352" s="78">
        <v>10.452582593830323</v>
      </c>
      <c r="AC352" s="79">
        <v>333.26587377067921</v>
      </c>
    </row>
    <row r="353" spans="1:29" ht="12.75" customHeight="1">
      <c r="A353" s="206"/>
      <c r="B353" s="209"/>
      <c r="C353" s="203"/>
      <c r="D353" s="80" t="s">
        <v>68</v>
      </c>
      <c r="E353" s="81">
        <v>0</v>
      </c>
      <c r="F353" s="81">
        <v>0.21162172992</v>
      </c>
      <c r="G353" s="81">
        <v>6.8927323649999997E-2</v>
      </c>
      <c r="H353" s="81">
        <v>1.0796336398549999</v>
      </c>
      <c r="I353" s="81">
        <v>0.181285619718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2">
        <v>1.541468313143</v>
      </c>
    </row>
    <row r="354" spans="1:29" ht="12.75" customHeight="1">
      <c r="A354" s="206"/>
      <c r="B354" s="209"/>
      <c r="C354" s="203"/>
      <c r="D354" s="83" t="s">
        <v>4</v>
      </c>
      <c r="E354" s="84">
        <v>1.2266586119055276</v>
      </c>
      <c r="F354" s="84">
        <v>2.2852298825558437</v>
      </c>
      <c r="G354" s="84">
        <v>15.017480558882209</v>
      </c>
      <c r="H354" s="84">
        <v>62.548453841150042</v>
      </c>
      <c r="I354" s="84">
        <v>80.607288682031282</v>
      </c>
      <c r="J354" s="84">
        <v>10.459870965855533</v>
      </c>
      <c r="K354" s="84">
        <v>6.8789834501787963</v>
      </c>
      <c r="L354" s="84">
        <v>9.5532836540596069</v>
      </c>
      <c r="M354" s="84">
        <v>11.007201590031322</v>
      </c>
      <c r="N354" s="84">
        <v>16.320710752212257</v>
      </c>
      <c r="O354" s="84">
        <v>15.860497798784538</v>
      </c>
      <c r="P354" s="84">
        <v>16.385655400427389</v>
      </c>
      <c r="Q354" s="84">
        <v>11.580093822169513</v>
      </c>
      <c r="R354" s="84">
        <v>10.743927369244163</v>
      </c>
      <c r="S354" s="84">
        <v>13.800304795387095</v>
      </c>
      <c r="T354" s="84">
        <v>18.24000019113122</v>
      </c>
      <c r="U354" s="84">
        <v>20.352362936401256</v>
      </c>
      <c r="V354" s="84">
        <v>15.546711918180328</v>
      </c>
      <c r="W354" s="84">
        <v>15.163842281682758</v>
      </c>
      <c r="X354" s="84">
        <v>11.888496670656734</v>
      </c>
      <c r="Y354" s="84">
        <v>25.985114420460217</v>
      </c>
      <c r="Z354" s="84">
        <v>9.6533213010924133</v>
      </c>
      <c r="AA354" s="84">
        <v>3.8246163758668095</v>
      </c>
      <c r="AB354" s="84">
        <v>12.739635246778324</v>
      </c>
      <c r="AC354" s="85">
        <v>417.66974251712526</v>
      </c>
    </row>
    <row r="355" spans="1:29" ht="12.75" customHeight="1">
      <c r="A355" s="206"/>
      <c r="B355" s="210"/>
      <c r="C355" s="203" t="s">
        <v>64</v>
      </c>
      <c r="D355" s="203"/>
      <c r="E355" s="84">
        <v>527.04182800868887</v>
      </c>
      <c r="F355" s="84">
        <v>151.49959725312655</v>
      </c>
      <c r="G355" s="84">
        <v>329.70585389470341</v>
      </c>
      <c r="H355" s="84">
        <v>719.4729648521153</v>
      </c>
      <c r="I355" s="84">
        <v>664.76411826377023</v>
      </c>
      <c r="J355" s="84">
        <v>59.540864137963439</v>
      </c>
      <c r="K355" s="84">
        <v>56.557808224401434</v>
      </c>
      <c r="L355" s="84">
        <v>61.972287850131593</v>
      </c>
      <c r="M355" s="84">
        <v>66.406327385935185</v>
      </c>
      <c r="N355" s="84">
        <v>70.014285615675291</v>
      </c>
      <c r="O355" s="84">
        <v>85.740836078945875</v>
      </c>
      <c r="P355" s="84">
        <v>84.604404377134188</v>
      </c>
      <c r="Q355" s="84">
        <v>66.734655853277246</v>
      </c>
      <c r="R355" s="84">
        <v>67.930950213812125</v>
      </c>
      <c r="S355" s="84">
        <v>69.369636351669385</v>
      </c>
      <c r="T355" s="84">
        <v>76.701623667543771</v>
      </c>
      <c r="U355" s="84">
        <v>73.674593615787074</v>
      </c>
      <c r="V355" s="84">
        <v>63.818639644865655</v>
      </c>
      <c r="W355" s="84">
        <v>55.537128204919512</v>
      </c>
      <c r="X355" s="84">
        <v>50.490431859909293</v>
      </c>
      <c r="Y355" s="84">
        <v>72.744370331811496</v>
      </c>
      <c r="Z355" s="84">
        <v>50.541696162520509</v>
      </c>
      <c r="AA355" s="84">
        <v>28.196060736995324</v>
      </c>
      <c r="AB355" s="84">
        <v>76.715704600326774</v>
      </c>
      <c r="AC355" s="85">
        <v>3629.7766671860286</v>
      </c>
    </row>
    <row r="356" spans="1:29" ht="12.75" customHeight="1">
      <c r="A356" s="206"/>
      <c r="B356" s="208" t="s">
        <v>197</v>
      </c>
      <c r="C356" s="203" t="s">
        <v>65</v>
      </c>
      <c r="D356" s="86" t="s">
        <v>66</v>
      </c>
      <c r="E356" s="87">
        <v>906.79819830621966</v>
      </c>
      <c r="F356" s="87">
        <v>318.12813265792022</v>
      </c>
      <c r="G356" s="87">
        <v>655.90317225555214</v>
      </c>
      <c r="H356" s="87">
        <v>1408.5008130059891</v>
      </c>
      <c r="I356" s="87">
        <v>1277.8351790172524</v>
      </c>
      <c r="J356" s="87">
        <v>108.79717449825225</v>
      </c>
      <c r="K356" s="87">
        <v>119.78312700363581</v>
      </c>
      <c r="L356" s="87">
        <v>126.27303510336748</v>
      </c>
      <c r="M356" s="87">
        <v>145.08147142608709</v>
      </c>
      <c r="N356" s="87">
        <v>136.43824237598722</v>
      </c>
      <c r="O356" s="87">
        <v>160.6746749547701</v>
      </c>
      <c r="P356" s="87">
        <v>163.12465907617309</v>
      </c>
      <c r="Q356" s="87">
        <v>120.11593451433731</v>
      </c>
      <c r="R356" s="87">
        <v>125.23623722460701</v>
      </c>
      <c r="S356" s="87">
        <v>119.94159625539682</v>
      </c>
      <c r="T356" s="87">
        <v>130.50247107855557</v>
      </c>
      <c r="U356" s="87">
        <v>115.79541340403182</v>
      </c>
      <c r="V356" s="87">
        <v>117.410076809944</v>
      </c>
      <c r="W356" s="87">
        <v>117.36275396509673</v>
      </c>
      <c r="X356" s="87">
        <v>116.68164831177157</v>
      </c>
      <c r="Y356" s="87">
        <v>88.927489572656953</v>
      </c>
      <c r="Z356" s="87">
        <v>91.616529489888308</v>
      </c>
      <c r="AA356" s="87">
        <v>62.988885134020322</v>
      </c>
      <c r="AB356" s="87">
        <v>251.36028920586492</v>
      </c>
      <c r="AC356" s="88">
        <v>6985.2772046473774</v>
      </c>
    </row>
    <row r="357" spans="1:29" ht="12.75" customHeight="1">
      <c r="A357" s="206"/>
      <c r="B357" s="209"/>
      <c r="C357" s="203"/>
      <c r="D357" s="77" t="s">
        <v>67</v>
      </c>
      <c r="E357" s="78">
        <v>1.4701463369766929</v>
      </c>
      <c r="F357" s="78">
        <v>1.8091886769248016</v>
      </c>
      <c r="G357" s="78">
        <v>2.3157634503363989</v>
      </c>
      <c r="H357" s="78">
        <v>8.3574877889672745</v>
      </c>
      <c r="I357" s="78">
        <v>12.047337025752503</v>
      </c>
      <c r="J357" s="78">
        <v>1.9561040069771021</v>
      </c>
      <c r="K357" s="78">
        <v>2.0536761898826428</v>
      </c>
      <c r="L357" s="78">
        <v>2.1167241668261143</v>
      </c>
      <c r="M357" s="78">
        <v>2.3091712171667385</v>
      </c>
      <c r="N357" s="78">
        <v>2.3659203702595923</v>
      </c>
      <c r="O357" s="78">
        <v>4.4705273436183894</v>
      </c>
      <c r="P357" s="78">
        <v>3.3082665297191363</v>
      </c>
      <c r="Q357" s="78">
        <v>3.3980115741662789</v>
      </c>
      <c r="R357" s="78">
        <v>2.5167851940087234</v>
      </c>
      <c r="S357" s="78">
        <v>1.5249668599501034</v>
      </c>
      <c r="T357" s="78">
        <v>2.2702599541701716</v>
      </c>
      <c r="U357" s="78">
        <v>2.2148733220434855</v>
      </c>
      <c r="V357" s="78">
        <v>2.1265170339894479</v>
      </c>
      <c r="W357" s="78">
        <v>4.2508797120680768</v>
      </c>
      <c r="X357" s="78">
        <v>3.9710607335766603</v>
      </c>
      <c r="Y357" s="78">
        <v>2.4112800705095148</v>
      </c>
      <c r="Z357" s="78">
        <v>1.3877568260500313</v>
      </c>
      <c r="AA357" s="78">
        <v>0.44545128490146552</v>
      </c>
      <c r="AB357" s="78">
        <v>11.746235625945294</v>
      </c>
      <c r="AC357" s="79">
        <v>82.844391294786632</v>
      </c>
    </row>
    <row r="358" spans="1:29" ht="12.75" customHeight="1">
      <c r="A358" s="206"/>
      <c r="B358" s="209"/>
      <c r="C358" s="203"/>
      <c r="D358" s="80" t="s">
        <v>68</v>
      </c>
      <c r="E358" s="81">
        <v>3.2506468064610008</v>
      </c>
      <c r="F358" s="81">
        <v>0.45620751243000002</v>
      </c>
      <c r="G358" s="81">
        <v>1.32914751444</v>
      </c>
      <c r="H358" s="81">
        <v>1.828750429574</v>
      </c>
      <c r="I358" s="81">
        <v>0.341524058706</v>
      </c>
      <c r="J358" s="81">
        <v>0.27068211479166238</v>
      </c>
      <c r="K358" s="81">
        <v>0.30240008331315632</v>
      </c>
      <c r="L358" s="81">
        <v>0.31757367689956062</v>
      </c>
      <c r="M358" s="81">
        <v>0.36657069721628038</v>
      </c>
      <c r="N358" s="81">
        <v>0.34525851663434015</v>
      </c>
      <c r="O358" s="81">
        <v>8.5915740189423939E-2</v>
      </c>
      <c r="P358" s="81">
        <v>8.693134059122129E-2</v>
      </c>
      <c r="Q358" s="81">
        <v>6.4467438991502271E-2</v>
      </c>
      <c r="R358" s="81">
        <v>6.6026847803182506E-2</v>
      </c>
      <c r="S358" s="81">
        <v>6.187960809166998E-2</v>
      </c>
      <c r="T358" s="81">
        <v>0.11687540456376605</v>
      </c>
      <c r="U358" s="81">
        <v>0.10340919852438765</v>
      </c>
      <c r="V358" s="81">
        <v>0.10440603444584631</v>
      </c>
      <c r="W358" s="81">
        <v>0.115699217832</v>
      </c>
      <c r="X358" s="81">
        <v>0</v>
      </c>
      <c r="Y358" s="81">
        <v>0</v>
      </c>
      <c r="Z358" s="81">
        <v>0.28212233582500001</v>
      </c>
      <c r="AA358" s="81">
        <v>0</v>
      </c>
      <c r="AB358" s="81">
        <v>0.83447417795799994</v>
      </c>
      <c r="AC358" s="82">
        <v>10.730968755282001</v>
      </c>
    </row>
    <row r="359" spans="1:29" ht="12.75" customHeight="1">
      <c r="A359" s="206"/>
      <c r="B359" s="209"/>
      <c r="C359" s="203"/>
      <c r="D359" s="83" t="s">
        <v>4</v>
      </c>
      <c r="E359" s="84">
        <v>911.51899144965728</v>
      </c>
      <c r="F359" s="84">
        <v>320.39352884727509</v>
      </c>
      <c r="G359" s="84">
        <v>659.54808322032852</v>
      </c>
      <c r="H359" s="84">
        <v>1418.6870512245303</v>
      </c>
      <c r="I359" s="84">
        <v>1290.2240401017107</v>
      </c>
      <c r="J359" s="84">
        <v>111.023960620021</v>
      </c>
      <c r="K359" s="84">
        <v>122.13920327683161</v>
      </c>
      <c r="L359" s="84">
        <v>128.70733294709316</v>
      </c>
      <c r="M359" s="84">
        <v>147.75721334047012</v>
      </c>
      <c r="N359" s="84">
        <v>139.14942126288116</v>
      </c>
      <c r="O359" s="84">
        <v>165.23111803857788</v>
      </c>
      <c r="P359" s="84">
        <v>166.51985694648343</v>
      </c>
      <c r="Q359" s="84">
        <v>123.57841352749509</v>
      </c>
      <c r="R359" s="84">
        <v>127.8190492664189</v>
      </c>
      <c r="S359" s="84">
        <v>121.52844272343859</v>
      </c>
      <c r="T359" s="84">
        <v>132.88960643728947</v>
      </c>
      <c r="U359" s="84">
        <v>118.11369592459968</v>
      </c>
      <c r="V359" s="84">
        <v>119.6409998783793</v>
      </c>
      <c r="W359" s="84">
        <v>121.72933289499682</v>
      </c>
      <c r="X359" s="84">
        <v>120.65270904534822</v>
      </c>
      <c r="Y359" s="84">
        <v>91.338769643166458</v>
      </c>
      <c r="Z359" s="84">
        <v>93.286408651763338</v>
      </c>
      <c r="AA359" s="84">
        <v>63.434336418921781</v>
      </c>
      <c r="AB359" s="84">
        <v>263.94099900976818</v>
      </c>
      <c r="AC359" s="85">
        <v>7078.8525646974476</v>
      </c>
    </row>
    <row r="360" spans="1:29" ht="12.75" customHeight="1">
      <c r="A360" s="206"/>
      <c r="B360" s="209"/>
      <c r="C360" s="203" t="s">
        <v>69</v>
      </c>
      <c r="D360" s="86" t="s">
        <v>66</v>
      </c>
      <c r="E360" s="87">
        <v>11.861731846029953</v>
      </c>
      <c r="F360" s="87">
        <v>12.123824581093992</v>
      </c>
      <c r="G360" s="87">
        <v>38.312260718771519</v>
      </c>
      <c r="H360" s="87">
        <v>117.31012780518755</v>
      </c>
      <c r="I360" s="87">
        <v>120.32495324297119</v>
      </c>
      <c r="J360" s="87">
        <v>14.393413297177737</v>
      </c>
      <c r="K360" s="87">
        <v>14.060075160228511</v>
      </c>
      <c r="L360" s="87">
        <v>16.150952283635331</v>
      </c>
      <c r="M360" s="87">
        <v>19.046853979816703</v>
      </c>
      <c r="N360" s="87">
        <v>18.46348307525615</v>
      </c>
      <c r="O360" s="87">
        <v>29.255247028118518</v>
      </c>
      <c r="P360" s="87">
        <v>28.412505370416319</v>
      </c>
      <c r="Q360" s="87">
        <v>20.381231646834333</v>
      </c>
      <c r="R360" s="87">
        <v>21.933229341035133</v>
      </c>
      <c r="S360" s="87">
        <v>21.384931172833802</v>
      </c>
      <c r="T360" s="87">
        <v>19.691380649844007</v>
      </c>
      <c r="U360" s="87">
        <v>16.884248630764723</v>
      </c>
      <c r="V360" s="87">
        <v>16.822305204976118</v>
      </c>
      <c r="W360" s="87">
        <v>17.639234697931261</v>
      </c>
      <c r="X360" s="87">
        <v>14.519710532895353</v>
      </c>
      <c r="Y360" s="87">
        <v>17.45056235859683</v>
      </c>
      <c r="Z360" s="87">
        <v>15.822015079460547</v>
      </c>
      <c r="AA360" s="87">
        <v>9.6049798203614341</v>
      </c>
      <c r="AB360" s="87">
        <v>18.686529196845001</v>
      </c>
      <c r="AC360" s="88">
        <v>650.53578672108199</v>
      </c>
    </row>
    <row r="361" spans="1:29" ht="12.75" customHeight="1">
      <c r="A361" s="206"/>
      <c r="B361" s="209"/>
      <c r="C361" s="203"/>
      <c r="D361" s="77" t="s">
        <v>67</v>
      </c>
      <c r="E361" s="78">
        <v>2.5802360974821292</v>
      </c>
      <c r="F361" s="78">
        <v>7.480539282539536</v>
      </c>
      <c r="G361" s="78">
        <v>43.853844308033167</v>
      </c>
      <c r="H361" s="78">
        <v>148.96411412428205</v>
      </c>
      <c r="I361" s="78">
        <v>240.61503585175984</v>
      </c>
      <c r="J361" s="78">
        <v>43.822881079711991</v>
      </c>
      <c r="K361" s="78">
        <v>34.398666344987632</v>
      </c>
      <c r="L361" s="78">
        <v>30.606034171544668</v>
      </c>
      <c r="M361" s="78">
        <v>43.503878994005738</v>
      </c>
      <c r="N361" s="78">
        <v>55.326519411839932</v>
      </c>
      <c r="O361" s="78">
        <v>77.42306544048671</v>
      </c>
      <c r="P361" s="78">
        <v>62.08904014827354</v>
      </c>
      <c r="Q361" s="78">
        <v>52.85791062151312</v>
      </c>
      <c r="R361" s="78">
        <v>46.172306502447015</v>
      </c>
      <c r="S361" s="78">
        <v>44.483819440196122</v>
      </c>
      <c r="T361" s="78">
        <v>45.583728984083933</v>
      </c>
      <c r="U361" s="78">
        <v>49.826419952787468</v>
      </c>
      <c r="V361" s="78">
        <v>46.923574177012242</v>
      </c>
      <c r="W361" s="78">
        <v>40.008412663299247</v>
      </c>
      <c r="X361" s="78">
        <v>67.442108500388557</v>
      </c>
      <c r="Y361" s="78">
        <v>67.353906808069141</v>
      </c>
      <c r="Z361" s="78">
        <v>38.950288505647777</v>
      </c>
      <c r="AA361" s="78">
        <v>27.06857018819975</v>
      </c>
      <c r="AB361" s="78">
        <v>132.25425340740367</v>
      </c>
      <c r="AC361" s="79">
        <v>1449.5891550059951</v>
      </c>
    </row>
    <row r="362" spans="1:29" ht="12.75" customHeight="1">
      <c r="A362" s="206"/>
      <c r="B362" s="209"/>
      <c r="C362" s="203"/>
      <c r="D362" s="80" t="s">
        <v>68</v>
      </c>
      <c r="E362" s="81">
        <v>0.13069135688399999</v>
      </c>
      <c r="F362" s="81">
        <v>0.62600972039400005</v>
      </c>
      <c r="G362" s="81">
        <v>1.28918423784</v>
      </c>
      <c r="H362" s="81">
        <v>2.517411088242</v>
      </c>
      <c r="I362" s="81">
        <v>1.5558416433840001</v>
      </c>
      <c r="J362" s="81">
        <v>5.7522503910666191E-2</v>
      </c>
      <c r="K362" s="81">
        <v>5.136066948570682E-2</v>
      </c>
      <c r="L362" s="81">
        <v>5.1839482852439778E-2</v>
      </c>
      <c r="M362" s="81">
        <v>6.8085648639168009E-2</v>
      </c>
      <c r="N362" s="81">
        <v>7.7535606304019206E-2</v>
      </c>
      <c r="O362" s="81">
        <v>9.0599268900596899E-2</v>
      </c>
      <c r="P362" s="81">
        <v>7.8341368264373504E-2</v>
      </c>
      <c r="Q362" s="81">
        <v>5.9470106499970719E-2</v>
      </c>
      <c r="R362" s="81">
        <v>6.2259480594687396E-2</v>
      </c>
      <c r="S362" s="81">
        <v>5.8749780468371489E-2</v>
      </c>
      <c r="T362" s="81">
        <v>0</v>
      </c>
      <c r="U362" s="81">
        <v>0</v>
      </c>
      <c r="V362" s="81">
        <v>0</v>
      </c>
      <c r="W362" s="81">
        <v>4.8147324259999999E-2</v>
      </c>
      <c r="X362" s="81">
        <v>2.6555629859999999E-2</v>
      </c>
      <c r="Y362" s="81">
        <v>0</v>
      </c>
      <c r="Z362" s="81">
        <v>0</v>
      </c>
      <c r="AA362" s="81">
        <v>0</v>
      </c>
      <c r="AB362" s="81">
        <v>1.130683211784</v>
      </c>
      <c r="AC362" s="82">
        <v>7.9802881285680023</v>
      </c>
    </row>
    <row r="363" spans="1:29" ht="12.75" customHeight="1">
      <c r="A363" s="206"/>
      <c r="B363" s="209"/>
      <c r="C363" s="203"/>
      <c r="D363" s="83" t="s">
        <v>4</v>
      </c>
      <c r="E363" s="84">
        <v>14.572659300396085</v>
      </c>
      <c r="F363" s="84">
        <v>20.230373584027529</v>
      </c>
      <c r="G363" s="84">
        <v>83.455289264644676</v>
      </c>
      <c r="H363" s="84">
        <v>268.79165301771167</v>
      </c>
      <c r="I363" s="84">
        <v>362.49583073811505</v>
      </c>
      <c r="J363" s="84">
        <v>58.273816880800403</v>
      </c>
      <c r="K363" s="84">
        <v>48.510102174701849</v>
      </c>
      <c r="L363" s="84">
        <v>46.808825938032435</v>
      </c>
      <c r="M363" s="84">
        <v>62.618818622461603</v>
      </c>
      <c r="N363" s="84">
        <v>73.8675380934001</v>
      </c>
      <c r="O363" s="84">
        <v>106.76891173750583</v>
      </c>
      <c r="P363" s="84">
        <v>90.579886886954242</v>
      </c>
      <c r="Q363" s="84">
        <v>73.298612374847423</v>
      </c>
      <c r="R363" s="84">
        <v>68.167795324076835</v>
      </c>
      <c r="S363" s="84">
        <v>65.927500393498306</v>
      </c>
      <c r="T363" s="84">
        <v>65.27510963392794</v>
      </c>
      <c r="U363" s="84">
        <v>66.710668583552192</v>
      </c>
      <c r="V363" s="84">
        <v>63.74587938198836</v>
      </c>
      <c r="W363" s="84">
        <v>57.695794685490512</v>
      </c>
      <c r="X363" s="84">
        <v>81.988374663143901</v>
      </c>
      <c r="Y363" s="84">
        <v>84.804469166665967</v>
      </c>
      <c r="Z363" s="84">
        <v>54.772303585108325</v>
      </c>
      <c r="AA363" s="84">
        <v>36.673550008561186</v>
      </c>
      <c r="AB363" s="84">
        <v>152.07146581603266</v>
      </c>
      <c r="AC363" s="85">
        <v>2108.1052298556447</v>
      </c>
    </row>
    <row r="364" spans="1:29" ht="12.75" customHeight="1">
      <c r="A364" s="206"/>
      <c r="B364" s="210"/>
      <c r="C364" s="203" t="s">
        <v>64</v>
      </c>
      <c r="D364" s="203"/>
      <c r="E364" s="84">
        <v>926.0916507500533</v>
      </c>
      <c r="F364" s="84">
        <v>340.62390243130261</v>
      </c>
      <c r="G364" s="84">
        <v>743.00337248497317</v>
      </c>
      <c r="H364" s="84">
        <v>1687.4787042422422</v>
      </c>
      <c r="I364" s="84">
        <v>1652.7198708398257</v>
      </c>
      <c r="J364" s="84">
        <v>169.29777750082141</v>
      </c>
      <c r="K364" s="84">
        <v>170.64930545153345</v>
      </c>
      <c r="L364" s="84">
        <v>175.51615888512558</v>
      </c>
      <c r="M364" s="84">
        <v>210.37603196293171</v>
      </c>
      <c r="N364" s="84">
        <v>213.01695935628126</v>
      </c>
      <c r="O364" s="84">
        <v>272.00002977608375</v>
      </c>
      <c r="P364" s="84">
        <v>257.09974383343763</v>
      </c>
      <c r="Q364" s="84">
        <v>196.87702590234252</v>
      </c>
      <c r="R364" s="84">
        <v>195.98684459049576</v>
      </c>
      <c r="S364" s="84">
        <v>187.45594311693688</v>
      </c>
      <c r="T364" s="84">
        <v>198.16471607121741</v>
      </c>
      <c r="U364" s="84">
        <v>184.82436450815186</v>
      </c>
      <c r="V364" s="84">
        <v>183.38687926036766</v>
      </c>
      <c r="W364" s="84">
        <v>179.4251275804873</v>
      </c>
      <c r="X364" s="84">
        <v>202.64108370849212</v>
      </c>
      <c r="Y364" s="84">
        <v>176.14323880983241</v>
      </c>
      <c r="Z364" s="84">
        <v>148.05871223687166</v>
      </c>
      <c r="AA364" s="84">
        <v>100.10788642748297</v>
      </c>
      <c r="AB364" s="84">
        <v>416.01246482580086</v>
      </c>
      <c r="AC364" s="85">
        <v>9186.9577945530928</v>
      </c>
    </row>
    <row r="365" spans="1:29" ht="12.75" customHeight="1">
      <c r="A365" s="206"/>
      <c r="B365" s="208" t="s">
        <v>198</v>
      </c>
      <c r="C365" s="203" t="s">
        <v>65</v>
      </c>
      <c r="D365" s="86" t="s">
        <v>66</v>
      </c>
      <c r="E365" s="87">
        <v>952.93486243070345</v>
      </c>
      <c r="F365" s="87">
        <v>421.78464076724322</v>
      </c>
      <c r="G365" s="87">
        <v>948.67857597245199</v>
      </c>
      <c r="H365" s="87">
        <v>1851.4789230657566</v>
      </c>
      <c r="I365" s="87">
        <v>1720.8301119307641</v>
      </c>
      <c r="J365" s="87">
        <v>152.69596002656991</v>
      </c>
      <c r="K365" s="87">
        <v>156.43461457357211</v>
      </c>
      <c r="L365" s="87">
        <v>165.84259504743304</v>
      </c>
      <c r="M365" s="87">
        <v>185.05346329813108</v>
      </c>
      <c r="N365" s="87">
        <v>158.77702551364811</v>
      </c>
      <c r="O365" s="87">
        <v>190.83959392400945</v>
      </c>
      <c r="P365" s="87">
        <v>186.22559075671066</v>
      </c>
      <c r="Q365" s="87">
        <v>140.79331931744139</v>
      </c>
      <c r="R365" s="87">
        <v>149.26381002547384</v>
      </c>
      <c r="S365" s="87">
        <v>143.13615149730845</v>
      </c>
      <c r="T365" s="87">
        <v>158.61061975794851</v>
      </c>
      <c r="U365" s="87">
        <v>154.09696926622729</v>
      </c>
      <c r="V365" s="87">
        <v>165.44112688533971</v>
      </c>
      <c r="W365" s="87">
        <v>146.35779871182294</v>
      </c>
      <c r="X365" s="87">
        <v>147.89471666255719</v>
      </c>
      <c r="Y365" s="87">
        <v>133.76393010730027</v>
      </c>
      <c r="Z365" s="87">
        <v>109.6438765541927</v>
      </c>
      <c r="AA365" s="87">
        <v>68.380055534108791</v>
      </c>
      <c r="AB365" s="87">
        <v>297.96725278916801</v>
      </c>
      <c r="AC365" s="88">
        <v>8906.9255844158852</v>
      </c>
    </row>
    <row r="366" spans="1:29" ht="12.75" customHeight="1">
      <c r="A366" s="206"/>
      <c r="B366" s="209"/>
      <c r="C366" s="203"/>
      <c r="D366" s="77" t="s">
        <v>67</v>
      </c>
      <c r="E366" s="78">
        <v>2.1405263577563254</v>
      </c>
      <c r="F366" s="78">
        <v>3.694410262509169</v>
      </c>
      <c r="G366" s="78">
        <v>9.5703486234014665</v>
      </c>
      <c r="H366" s="78">
        <v>20.475970518625815</v>
      </c>
      <c r="I366" s="78">
        <v>23.033906578867125</v>
      </c>
      <c r="J366" s="78">
        <v>2.8474143104972836</v>
      </c>
      <c r="K366" s="78">
        <v>3.5454717004223886</v>
      </c>
      <c r="L366" s="78">
        <v>3.2441180857689753</v>
      </c>
      <c r="M366" s="78">
        <v>3.490622152049526</v>
      </c>
      <c r="N366" s="78">
        <v>3.0398469225293252</v>
      </c>
      <c r="O366" s="78">
        <v>5.1500960303147716</v>
      </c>
      <c r="P366" s="78">
        <v>4.4820534195005557</v>
      </c>
      <c r="Q366" s="78">
        <v>4.9391465250764899</v>
      </c>
      <c r="R366" s="78">
        <v>3.1245480738193288</v>
      </c>
      <c r="S366" s="78">
        <v>2.6399423362871706</v>
      </c>
      <c r="T366" s="78">
        <v>4.6189545286551512</v>
      </c>
      <c r="U366" s="78">
        <v>4.7687170123554354</v>
      </c>
      <c r="V366" s="78">
        <v>4.9467674325971078</v>
      </c>
      <c r="W366" s="78">
        <v>6.1072939927114804</v>
      </c>
      <c r="X366" s="78">
        <v>4.5146628162685767</v>
      </c>
      <c r="Y366" s="78">
        <v>3.8894783318251038</v>
      </c>
      <c r="Z366" s="78">
        <v>5.6300596834271417</v>
      </c>
      <c r="AA366" s="78">
        <v>1.913862194276031</v>
      </c>
      <c r="AB366" s="78">
        <v>24.063554350776425</v>
      </c>
      <c r="AC366" s="79">
        <v>155.87177224031817</v>
      </c>
    </row>
    <row r="367" spans="1:29" ht="12.75" customHeight="1">
      <c r="A367" s="206"/>
      <c r="B367" s="209"/>
      <c r="C367" s="203"/>
      <c r="D367" s="80" t="s">
        <v>68</v>
      </c>
      <c r="E367" s="81">
        <v>5.0482954784020002</v>
      </c>
      <c r="F367" s="81">
        <v>2.8425313427179999</v>
      </c>
      <c r="G367" s="81">
        <v>1.6914094020789998</v>
      </c>
      <c r="H367" s="81">
        <v>2.1325091641080003</v>
      </c>
      <c r="I367" s="81">
        <v>3.2567239554830003</v>
      </c>
      <c r="J367" s="81">
        <v>7.4914582435842342E-2</v>
      </c>
      <c r="K367" s="81">
        <v>7.7911609150702804E-2</v>
      </c>
      <c r="L367" s="81">
        <v>8.2139789223707252E-2</v>
      </c>
      <c r="M367" s="81">
        <v>9.1521965975058656E-2</v>
      </c>
      <c r="N367" s="81">
        <v>7.7298133831689E-2</v>
      </c>
      <c r="O367" s="81">
        <v>0.37621387795202382</v>
      </c>
      <c r="P367" s="81">
        <v>0.36730661940548376</v>
      </c>
      <c r="Q367" s="81">
        <v>0.27791932509192763</v>
      </c>
      <c r="R367" s="81">
        <v>0.29063479555850052</v>
      </c>
      <c r="S367" s="81">
        <v>0.27635429443006393</v>
      </c>
      <c r="T367" s="81">
        <v>0.24089798746500055</v>
      </c>
      <c r="U367" s="81">
        <v>0.23637715598275469</v>
      </c>
      <c r="V367" s="81">
        <v>0.25480325837624468</v>
      </c>
      <c r="W367" s="81">
        <v>4.0661402867999998E-2</v>
      </c>
      <c r="X367" s="81">
        <v>1.2780388360100001</v>
      </c>
      <c r="Y367" s="81">
        <v>0.14506766817299999</v>
      </c>
      <c r="Z367" s="81">
        <v>0</v>
      </c>
      <c r="AA367" s="81">
        <v>0</v>
      </c>
      <c r="AB367" s="81">
        <v>2.3550962675420002</v>
      </c>
      <c r="AC367" s="82">
        <v>21.514626912261999</v>
      </c>
    </row>
    <row r="368" spans="1:29" ht="12.75" customHeight="1">
      <c r="A368" s="206"/>
      <c r="B368" s="209"/>
      <c r="C368" s="203"/>
      <c r="D368" s="83" t="s">
        <v>4</v>
      </c>
      <c r="E368" s="84">
        <v>960.12368426686191</v>
      </c>
      <c r="F368" s="84">
        <v>428.3215823724704</v>
      </c>
      <c r="G368" s="84">
        <v>959.9403339979325</v>
      </c>
      <c r="H368" s="84">
        <v>1874.0874027484906</v>
      </c>
      <c r="I368" s="84">
        <v>1747.1207424651143</v>
      </c>
      <c r="J368" s="84">
        <v>155.61828891950302</v>
      </c>
      <c r="K368" s="84">
        <v>160.05799788314522</v>
      </c>
      <c r="L368" s="84">
        <v>169.16885292242574</v>
      </c>
      <c r="M368" s="84">
        <v>188.63560741615566</v>
      </c>
      <c r="N368" s="84">
        <v>161.89417057000909</v>
      </c>
      <c r="O368" s="84">
        <v>196.36590383227625</v>
      </c>
      <c r="P368" s="84">
        <v>191.07495079561673</v>
      </c>
      <c r="Q368" s="84">
        <v>146.0103851676098</v>
      </c>
      <c r="R368" s="84">
        <v>152.67899289485166</v>
      </c>
      <c r="S368" s="84">
        <v>146.05244812802567</v>
      </c>
      <c r="T368" s="84">
        <v>163.47047227406867</v>
      </c>
      <c r="U368" s="84">
        <v>159.10206343456545</v>
      </c>
      <c r="V368" s="84">
        <v>170.64269757631308</v>
      </c>
      <c r="W368" s="84">
        <v>152.50575410740242</v>
      </c>
      <c r="X368" s="84">
        <v>153.68741831483578</v>
      </c>
      <c r="Y368" s="84">
        <v>137.79847610729837</v>
      </c>
      <c r="Z368" s="84">
        <v>115.27393623761984</v>
      </c>
      <c r="AA368" s="84">
        <v>70.293917728384812</v>
      </c>
      <c r="AB368" s="84">
        <v>324.38590340748641</v>
      </c>
      <c r="AC368" s="85">
        <v>9084.3119835684593</v>
      </c>
    </row>
    <row r="369" spans="1:29" ht="12.75" customHeight="1">
      <c r="A369" s="206"/>
      <c r="B369" s="209"/>
      <c r="C369" s="203" t="s">
        <v>69</v>
      </c>
      <c r="D369" s="86" t="s">
        <v>66</v>
      </c>
      <c r="E369" s="87">
        <v>14.001073705894559</v>
      </c>
      <c r="F369" s="87">
        <v>13.322630865808186</v>
      </c>
      <c r="G369" s="87">
        <v>46.748010293895042</v>
      </c>
      <c r="H369" s="87">
        <v>147.03780193025321</v>
      </c>
      <c r="I369" s="87">
        <v>150.70293664960485</v>
      </c>
      <c r="J369" s="87">
        <v>18.365426913594519</v>
      </c>
      <c r="K369" s="87">
        <v>18.501380606779776</v>
      </c>
      <c r="L369" s="87">
        <v>17.159454288946272</v>
      </c>
      <c r="M369" s="87">
        <v>20.159074969957921</v>
      </c>
      <c r="N369" s="87">
        <v>20.198433644207583</v>
      </c>
      <c r="O369" s="87">
        <v>30.489325127241901</v>
      </c>
      <c r="P369" s="87">
        <v>28.125637747806131</v>
      </c>
      <c r="Q369" s="87">
        <v>20.875238842889267</v>
      </c>
      <c r="R369" s="87">
        <v>22.342402997136443</v>
      </c>
      <c r="S369" s="87">
        <v>22.662044236051276</v>
      </c>
      <c r="T369" s="87">
        <v>27.819084321893349</v>
      </c>
      <c r="U369" s="87">
        <v>26.196536349348079</v>
      </c>
      <c r="V369" s="87">
        <v>25.958122713707418</v>
      </c>
      <c r="W369" s="87">
        <v>25.595102086588117</v>
      </c>
      <c r="X369" s="87">
        <v>21.307270298330192</v>
      </c>
      <c r="Y369" s="87">
        <v>23.672641506652067</v>
      </c>
      <c r="Z369" s="87">
        <v>21.296331096106673</v>
      </c>
      <c r="AA369" s="87">
        <v>12.994569210573752</v>
      </c>
      <c r="AB369" s="87">
        <v>26.666280329268005</v>
      </c>
      <c r="AC369" s="88">
        <v>802.19681073253469</v>
      </c>
    </row>
    <row r="370" spans="1:29" ht="12.75" customHeight="1">
      <c r="A370" s="206"/>
      <c r="B370" s="209"/>
      <c r="C370" s="203"/>
      <c r="D370" s="77" t="s">
        <v>67</v>
      </c>
      <c r="E370" s="78">
        <v>4.3344568146701743</v>
      </c>
      <c r="F370" s="78">
        <v>9.3917124542494967</v>
      </c>
      <c r="G370" s="78">
        <v>102.18057316584554</v>
      </c>
      <c r="H370" s="78">
        <v>424.74386906274083</v>
      </c>
      <c r="I370" s="78">
        <v>572.74839324220977</v>
      </c>
      <c r="J370" s="78">
        <v>77.93666528676296</v>
      </c>
      <c r="K370" s="78">
        <v>77.339125573919674</v>
      </c>
      <c r="L370" s="78">
        <v>80.337137621506329</v>
      </c>
      <c r="M370" s="78">
        <v>104.46113579170229</v>
      </c>
      <c r="N370" s="78">
        <v>109.79983170605553</v>
      </c>
      <c r="O370" s="78">
        <v>125.24061559074579</v>
      </c>
      <c r="P370" s="78">
        <v>126.98026422564072</v>
      </c>
      <c r="Q370" s="78">
        <v>107.88868316928739</v>
      </c>
      <c r="R370" s="78">
        <v>96.61461487621996</v>
      </c>
      <c r="S370" s="78">
        <v>90.839243720637498</v>
      </c>
      <c r="T370" s="78">
        <v>111.62533277506668</v>
      </c>
      <c r="U370" s="78">
        <v>112.18028291089676</v>
      </c>
      <c r="V370" s="78">
        <v>109.19228072241573</v>
      </c>
      <c r="W370" s="78">
        <v>93.561952330226504</v>
      </c>
      <c r="X370" s="78">
        <v>93.445606435205761</v>
      </c>
      <c r="Y370" s="78">
        <v>74.768800355212875</v>
      </c>
      <c r="Z370" s="78">
        <v>92.901201369570344</v>
      </c>
      <c r="AA370" s="78">
        <v>59.571210459953022</v>
      </c>
      <c r="AB370" s="78">
        <v>226.72040830626045</v>
      </c>
      <c r="AC370" s="79">
        <v>3084.8033979670031</v>
      </c>
    </row>
    <row r="371" spans="1:29" ht="12.75" customHeight="1">
      <c r="A371" s="206"/>
      <c r="B371" s="209"/>
      <c r="C371" s="203"/>
      <c r="D371" s="80" t="s">
        <v>68</v>
      </c>
      <c r="E371" s="81">
        <v>0.484914416041</v>
      </c>
      <c r="F371" s="81">
        <v>0.408117052875</v>
      </c>
      <c r="G371" s="81">
        <v>2.8388305648580006</v>
      </c>
      <c r="H371" s="81">
        <v>8.7968584684119975</v>
      </c>
      <c r="I371" s="81">
        <v>9.1658494247960007</v>
      </c>
      <c r="J371" s="81">
        <v>0.56351934901517486</v>
      </c>
      <c r="K371" s="81">
        <v>0.58408766787835142</v>
      </c>
      <c r="L371" s="81">
        <v>0.52999569741049324</v>
      </c>
      <c r="M371" s="81">
        <v>0.71927165625460709</v>
      </c>
      <c r="N371" s="81">
        <v>0.77097661147737373</v>
      </c>
      <c r="O371" s="81">
        <v>1.2696892874712922</v>
      </c>
      <c r="P371" s="81">
        <v>1.1918601058896228</v>
      </c>
      <c r="Q371" s="81">
        <v>1.0194544060071278</v>
      </c>
      <c r="R371" s="81">
        <v>0.96438205190531812</v>
      </c>
      <c r="S371" s="81">
        <v>0.88061006451263968</v>
      </c>
      <c r="T371" s="81">
        <v>0.55177486279246513</v>
      </c>
      <c r="U371" s="81">
        <v>0.51822195606637955</v>
      </c>
      <c r="V371" s="81">
        <v>0.57204709312415525</v>
      </c>
      <c r="W371" s="81">
        <v>1.1705959994250001</v>
      </c>
      <c r="X371" s="81">
        <v>7.5336346200000001E-2</v>
      </c>
      <c r="Y371" s="81">
        <v>0.47540247594700002</v>
      </c>
      <c r="Z371" s="81">
        <v>0.79998567386000008</v>
      </c>
      <c r="AA371" s="81">
        <v>0.74710004614000003</v>
      </c>
      <c r="AB371" s="81">
        <v>3.8842296319699994</v>
      </c>
      <c r="AC371" s="82">
        <v>38.983110910329003</v>
      </c>
    </row>
    <row r="372" spans="1:29" ht="12.75" customHeight="1">
      <c r="A372" s="206"/>
      <c r="B372" s="209"/>
      <c r="C372" s="203"/>
      <c r="D372" s="83" t="s">
        <v>4</v>
      </c>
      <c r="E372" s="84">
        <v>18.820444936605732</v>
      </c>
      <c r="F372" s="84">
        <v>23.122460372932679</v>
      </c>
      <c r="G372" s="84">
        <v>151.76741402459859</v>
      </c>
      <c r="H372" s="84">
        <v>580.57852946140599</v>
      </c>
      <c r="I372" s="84">
        <v>732.61717931661065</v>
      </c>
      <c r="J372" s="84">
        <v>96.865611549372673</v>
      </c>
      <c r="K372" s="84">
        <v>96.4245938485778</v>
      </c>
      <c r="L372" s="84">
        <v>98.026587607863107</v>
      </c>
      <c r="M372" s="84">
        <v>125.33948241791481</v>
      </c>
      <c r="N372" s="84">
        <v>130.76924196174051</v>
      </c>
      <c r="O372" s="84">
        <v>156.99963000545898</v>
      </c>
      <c r="P372" s="84">
        <v>156.29776207933648</v>
      </c>
      <c r="Q372" s="84">
        <v>129.78337641818379</v>
      </c>
      <c r="R372" s="84">
        <v>119.92139992526171</v>
      </c>
      <c r="S372" s="84">
        <v>114.38189802120139</v>
      </c>
      <c r="T372" s="84">
        <v>139.99619195975248</v>
      </c>
      <c r="U372" s="84">
        <v>138.8950412163112</v>
      </c>
      <c r="V372" s="84">
        <v>135.72245052924728</v>
      </c>
      <c r="W372" s="84">
        <v>120.32765041623963</v>
      </c>
      <c r="X372" s="84">
        <v>114.82821307973595</v>
      </c>
      <c r="Y372" s="84">
        <v>98.916844337811952</v>
      </c>
      <c r="Z372" s="84">
        <v>114.99751813953701</v>
      </c>
      <c r="AA372" s="84">
        <v>73.312879716666771</v>
      </c>
      <c r="AB372" s="84">
        <v>257.27091826749847</v>
      </c>
      <c r="AC372" s="85">
        <v>3925.9833196098648</v>
      </c>
    </row>
    <row r="373" spans="1:29" ht="12.75" customHeight="1">
      <c r="A373" s="206"/>
      <c r="B373" s="210"/>
      <c r="C373" s="203" t="s">
        <v>64</v>
      </c>
      <c r="D373" s="203"/>
      <c r="E373" s="84">
        <v>978.94412920346758</v>
      </c>
      <c r="F373" s="84">
        <v>451.44404274540312</v>
      </c>
      <c r="G373" s="84">
        <v>1111.707748022531</v>
      </c>
      <c r="H373" s="84">
        <v>2454.6659322098963</v>
      </c>
      <c r="I373" s="84">
        <v>2479.7379217817247</v>
      </c>
      <c r="J373" s="84">
        <v>252.48390046887565</v>
      </c>
      <c r="K373" s="84">
        <v>256.48259173172301</v>
      </c>
      <c r="L373" s="84">
        <v>267.19544053028886</v>
      </c>
      <c r="M373" s="84">
        <v>313.9750898340705</v>
      </c>
      <c r="N373" s="84">
        <v>292.6634125317496</v>
      </c>
      <c r="O373" s="84">
        <v>353.36553383773526</v>
      </c>
      <c r="P373" s="84">
        <v>347.37271287495315</v>
      </c>
      <c r="Q373" s="84">
        <v>275.79376158579362</v>
      </c>
      <c r="R373" s="84">
        <v>272.60039282011337</v>
      </c>
      <c r="S373" s="84">
        <v>260.43434614922705</v>
      </c>
      <c r="T373" s="84">
        <v>303.46666423382118</v>
      </c>
      <c r="U373" s="84">
        <v>297.99710465087668</v>
      </c>
      <c r="V373" s="84">
        <v>306.36514810556031</v>
      </c>
      <c r="W373" s="84">
        <v>272.83340452364206</v>
      </c>
      <c r="X373" s="84">
        <v>268.5156313945717</v>
      </c>
      <c r="Y373" s="84">
        <v>236.71532044511034</v>
      </c>
      <c r="Z373" s="84">
        <v>230.27145437715686</v>
      </c>
      <c r="AA373" s="84">
        <v>143.6067974450516</v>
      </c>
      <c r="AB373" s="84">
        <v>581.65682167498483</v>
      </c>
      <c r="AC373" s="85">
        <v>13010.295303178325</v>
      </c>
    </row>
    <row r="374" spans="1:29" ht="12.75" customHeight="1">
      <c r="A374" s="206"/>
      <c r="B374" s="208" t="s">
        <v>199</v>
      </c>
      <c r="C374" s="203" t="s">
        <v>65</v>
      </c>
      <c r="D374" s="86" t="s">
        <v>66</v>
      </c>
      <c r="E374" s="87">
        <v>593.32431056992527</v>
      </c>
      <c r="F374" s="87">
        <v>245.05437010782705</v>
      </c>
      <c r="G374" s="87">
        <v>533.75817094530157</v>
      </c>
      <c r="H374" s="87">
        <v>1105.5395626861382</v>
      </c>
      <c r="I374" s="87">
        <v>976.73168386155885</v>
      </c>
      <c r="J374" s="87">
        <v>77.711869921278534</v>
      </c>
      <c r="K374" s="87">
        <v>82.853873986896673</v>
      </c>
      <c r="L374" s="87">
        <v>90.828966949078861</v>
      </c>
      <c r="M374" s="87">
        <v>96.167965202370539</v>
      </c>
      <c r="N374" s="87">
        <v>90.504387896094187</v>
      </c>
      <c r="O374" s="87">
        <v>110.75558426003894</v>
      </c>
      <c r="P374" s="87">
        <v>107.28383219459511</v>
      </c>
      <c r="Q374" s="87">
        <v>81.521245164987249</v>
      </c>
      <c r="R374" s="87">
        <v>90.013354014869378</v>
      </c>
      <c r="S374" s="87">
        <v>82.672968481662423</v>
      </c>
      <c r="T374" s="87">
        <v>91.615220806283872</v>
      </c>
      <c r="U374" s="87">
        <v>78.005774787720057</v>
      </c>
      <c r="V374" s="87">
        <v>79.5908890722271</v>
      </c>
      <c r="W374" s="87">
        <v>73.19025724985228</v>
      </c>
      <c r="X374" s="87">
        <v>64.565854894803564</v>
      </c>
      <c r="Y374" s="87">
        <v>68.037072555276197</v>
      </c>
      <c r="Z374" s="87">
        <v>52.891355060208646</v>
      </c>
      <c r="AA374" s="87">
        <v>37.05157784647816</v>
      </c>
      <c r="AB374" s="87">
        <v>128.32283725818905</v>
      </c>
      <c r="AC374" s="88">
        <v>5037.9929857736615</v>
      </c>
    </row>
    <row r="375" spans="1:29" ht="12.75" customHeight="1">
      <c r="A375" s="206"/>
      <c r="B375" s="209"/>
      <c r="C375" s="203"/>
      <c r="D375" s="77" t="s">
        <v>67</v>
      </c>
      <c r="E375" s="78">
        <v>0.99411080898019422</v>
      </c>
      <c r="F375" s="78">
        <v>0.80717286527984333</v>
      </c>
      <c r="G375" s="78">
        <v>2.3625573051405708</v>
      </c>
      <c r="H375" s="78">
        <v>6.4785018485386257</v>
      </c>
      <c r="I375" s="78">
        <v>9.2467664633704985</v>
      </c>
      <c r="J375" s="78">
        <v>1.636310187041357</v>
      </c>
      <c r="K375" s="78">
        <v>1.144627532156683</v>
      </c>
      <c r="L375" s="78">
        <v>1.3344056987827522</v>
      </c>
      <c r="M375" s="78">
        <v>1.4457358121317807</v>
      </c>
      <c r="N375" s="78">
        <v>1.2640192468826814</v>
      </c>
      <c r="O375" s="78">
        <v>2.7599105436943558</v>
      </c>
      <c r="P375" s="78">
        <v>2.2616523888949565</v>
      </c>
      <c r="Q375" s="78">
        <v>2.1110471312028887</v>
      </c>
      <c r="R375" s="78">
        <v>1.7009217646670818</v>
      </c>
      <c r="S375" s="78">
        <v>1.5186869935427842</v>
      </c>
      <c r="T375" s="78">
        <v>2.1176905385611318</v>
      </c>
      <c r="U375" s="78">
        <v>1.8260171875021345</v>
      </c>
      <c r="V375" s="78">
        <v>1.9454110928497252</v>
      </c>
      <c r="W375" s="78">
        <v>2.5895757544165363</v>
      </c>
      <c r="X375" s="78">
        <v>1.9286549413949301</v>
      </c>
      <c r="Y375" s="78">
        <v>2.4307011722246452</v>
      </c>
      <c r="Z375" s="78">
        <v>3.8535519223603245</v>
      </c>
      <c r="AA375" s="78">
        <v>2.3453451129365668</v>
      </c>
      <c r="AB375" s="78">
        <v>8.5296778402433766</v>
      </c>
      <c r="AC375" s="79">
        <v>64.633052152796424</v>
      </c>
    </row>
    <row r="376" spans="1:29" ht="12.75" customHeight="1">
      <c r="A376" s="206"/>
      <c r="B376" s="209"/>
      <c r="C376" s="203"/>
      <c r="D376" s="80" t="s">
        <v>68</v>
      </c>
      <c r="E376" s="81">
        <v>1.0688869851280001</v>
      </c>
      <c r="F376" s="81">
        <v>2.6746570583999998E-2</v>
      </c>
      <c r="G376" s="81">
        <v>0.47481878215200002</v>
      </c>
      <c r="H376" s="81">
        <v>3.1174911331899993</v>
      </c>
      <c r="I376" s="81">
        <v>2.3777607033299999</v>
      </c>
      <c r="J376" s="81">
        <v>8.718309925718952E-2</v>
      </c>
      <c r="K376" s="81">
        <v>9.1244671164483898E-2</v>
      </c>
      <c r="L376" s="81">
        <v>0.10109163306447103</v>
      </c>
      <c r="M376" s="81">
        <v>0.10693828083770394</v>
      </c>
      <c r="N376" s="81">
        <v>9.9934826652151615E-2</v>
      </c>
      <c r="O376" s="81">
        <v>0.13647107423845309</v>
      </c>
      <c r="P376" s="81">
        <v>0.13146876220039283</v>
      </c>
      <c r="Q376" s="81">
        <v>0.1001488781109079</v>
      </c>
      <c r="R376" s="81">
        <v>0.11001503859261809</v>
      </c>
      <c r="S376" s="81">
        <v>9.960703036662806E-2</v>
      </c>
      <c r="T376" s="81">
        <v>0.20741536299398716</v>
      </c>
      <c r="U376" s="81">
        <v>0.17391606429879125</v>
      </c>
      <c r="V376" s="81">
        <v>0.17732577661722151</v>
      </c>
      <c r="W376" s="81">
        <v>0.5063839926</v>
      </c>
      <c r="X376" s="81">
        <v>0</v>
      </c>
      <c r="Y376" s="81">
        <v>0</v>
      </c>
      <c r="Z376" s="81">
        <v>0</v>
      </c>
      <c r="AA376" s="81">
        <v>0.21170067423199998</v>
      </c>
      <c r="AB376" s="81">
        <v>1.2630325E-2</v>
      </c>
      <c r="AC376" s="82">
        <v>9.4191796646109971</v>
      </c>
    </row>
    <row r="377" spans="1:29" ht="12.75" customHeight="1">
      <c r="A377" s="206"/>
      <c r="B377" s="209"/>
      <c r="C377" s="203"/>
      <c r="D377" s="83" t="s">
        <v>4</v>
      </c>
      <c r="E377" s="84">
        <v>595.38730836403352</v>
      </c>
      <c r="F377" s="84">
        <v>245.88828954369092</v>
      </c>
      <c r="G377" s="84">
        <v>536.59554703259414</v>
      </c>
      <c r="H377" s="84">
        <v>1115.1355556678668</v>
      </c>
      <c r="I377" s="84">
        <v>988.35621102825928</v>
      </c>
      <c r="J377" s="84">
        <v>79.435363207577069</v>
      </c>
      <c r="K377" s="84">
        <v>84.089746190217852</v>
      </c>
      <c r="L377" s="84">
        <v>92.264464280926092</v>
      </c>
      <c r="M377" s="84">
        <v>97.720639295340021</v>
      </c>
      <c r="N377" s="84">
        <v>91.868341969629</v>
      </c>
      <c r="O377" s="84">
        <v>113.65196587797173</v>
      </c>
      <c r="P377" s="84">
        <v>109.67695334569046</v>
      </c>
      <c r="Q377" s="84">
        <v>83.732441174301044</v>
      </c>
      <c r="R377" s="84">
        <v>91.824290818129072</v>
      </c>
      <c r="S377" s="84">
        <v>84.291262505571837</v>
      </c>
      <c r="T377" s="84">
        <v>93.940326707839006</v>
      </c>
      <c r="U377" s="84">
        <v>80.005708039520982</v>
      </c>
      <c r="V377" s="84">
        <v>81.713625941694048</v>
      </c>
      <c r="W377" s="84">
        <v>76.286216996868816</v>
      </c>
      <c r="X377" s="84">
        <v>66.494509836198489</v>
      </c>
      <c r="Y377" s="84">
        <v>70.467773727500841</v>
      </c>
      <c r="Z377" s="84">
        <v>56.744906982568978</v>
      </c>
      <c r="AA377" s="84">
        <v>39.608623633646729</v>
      </c>
      <c r="AB377" s="84">
        <v>136.86514542343244</v>
      </c>
      <c r="AC377" s="85">
        <v>5112.0452175910696</v>
      </c>
    </row>
    <row r="378" spans="1:29" ht="12.75" customHeight="1">
      <c r="A378" s="206"/>
      <c r="B378" s="209"/>
      <c r="C378" s="203" t="s">
        <v>69</v>
      </c>
      <c r="D378" s="86" t="s">
        <v>66</v>
      </c>
      <c r="E378" s="87">
        <v>15.46761124143452</v>
      </c>
      <c r="F378" s="87">
        <v>12.250428724909055</v>
      </c>
      <c r="G378" s="87">
        <v>42.845688073784146</v>
      </c>
      <c r="H378" s="87">
        <v>117.75629825870763</v>
      </c>
      <c r="I378" s="87">
        <v>155.52878438742925</v>
      </c>
      <c r="J378" s="87">
        <v>18.023664504594016</v>
      </c>
      <c r="K378" s="87">
        <v>19.247946213504711</v>
      </c>
      <c r="L378" s="87">
        <v>21.273224797140799</v>
      </c>
      <c r="M378" s="87">
        <v>22.896440047170849</v>
      </c>
      <c r="N378" s="87">
        <v>22.090655363234188</v>
      </c>
      <c r="O378" s="87">
        <v>31.883194230052666</v>
      </c>
      <c r="P378" s="87">
        <v>31.064277687259093</v>
      </c>
      <c r="Q378" s="87">
        <v>21.891156213564145</v>
      </c>
      <c r="R378" s="87">
        <v>25.274356602819768</v>
      </c>
      <c r="S378" s="87">
        <v>21.70327552123268</v>
      </c>
      <c r="T378" s="87">
        <v>24.788477210975788</v>
      </c>
      <c r="U378" s="87">
        <v>19.211764930149076</v>
      </c>
      <c r="V378" s="87">
        <v>18.917563233205005</v>
      </c>
      <c r="W378" s="87">
        <v>16.408202103186252</v>
      </c>
      <c r="X378" s="87">
        <v>17.84064026697704</v>
      </c>
      <c r="Y378" s="87">
        <v>16.444019491975247</v>
      </c>
      <c r="Z378" s="87">
        <v>16.757632333717197</v>
      </c>
      <c r="AA378" s="87">
        <v>8.5843490532628977</v>
      </c>
      <c r="AB378" s="87">
        <v>14.215133908622997</v>
      </c>
      <c r="AC378" s="88">
        <v>732.36478439890914</v>
      </c>
    </row>
    <row r="379" spans="1:29" ht="12.75" customHeight="1">
      <c r="A379" s="206"/>
      <c r="B379" s="209"/>
      <c r="C379" s="203"/>
      <c r="D379" s="77" t="s">
        <v>67</v>
      </c>
      <c r="E379" s="78">
        <v>2.0090209893251174</v>
      </c>
      <c r="F379" s="78">
        <v>7.3990174376430966</v>
      </c>
      <c r="G379" s="78">
        <v>34.672218490033693</v>
      </c>
      <c r="H379" s="78">
        <v>172.56910621637439</v>
      </c>
      <c r="I379" s="78">
        <v>227.40194952318194</v>
      </c>
      <c r="J379" s="78">
        <v>39.243670279130427</v>
      </c>
      <c r="K379" s="78">
        <v>26.504980237012123</v>
      </c>
      <c r="L379" s="78">
        <v>24.140248533628544</v>
      </c>
      <c r="M379" s="78">
        <v>25.865756220181201</v>
      </c>
      <c r="N379" s="78">
        <v>33.787884831110482</v>
      </c>
      <c r="O379" s="78">
        <v>58.313520626557313</v>
      </c>
      <c r="P379" s="78">
        <v>53.649714652132893</v>
      </c>
      <c r="Q379" s="78">
        <v>43.111735477418456</v>
      </c>
      <c r="R379" s="78">
        <v>37.681943593162359</v>
      </c>
      <c r="S379" s="78">
        <v>36.35881154613341</v>
      </c>
      <c r="T379" s="78">
        <v>30.041265743026194</v>
      </c>
      <c r="U379" s="78">
        <v>35.966056651512112</v>
      </c>
      <c r="V379" s="78">
        <v>38.900365892893028</v>
      </c>
      <c r="W379" s="78">
        <v>40.980188826941735</v>
      </c>
      <c r="X379" s="78">
        <v>44.951316302092479</v>
      </c>
      <c r="Y379" s="78">
        <v>41.695735894836197</v>
      </c>
      <c r="Z379" s="78">
        <v>27.922282036280656</v>
      </c>
      <c r="AA379" s="78">
        <v>20.863330920219742</v>
      </c>
      <c r="AB379" s="78">
        <v>58.096624281689714</v>
      </c>
      <c r="AC379" s="79">
        <v>1162.1267452025172</v>
      </c>
    </row>
    <row r="380" spans="1:29" ht="12.75" customHeight="1">
      <c r="A380" s="206"/>
      <c r="B380" s="209"/>
      <c r="C380" s="203"/>
      <c r="D380" s="80" t="s">
        <v>68</v>
      </c>
      <c r="E380" s="81">
        <v>0.22267261094000002</v>
      </c>
      <c r="F380" s="81">
        <v>1.0910197824479999</v>
      </c>
      <c r="G380" s="81">
        <v>1.5330598393950001</v>
      </c>
      <c r="H380" s="81">
        <v>3.3755923536759997</v>
      </c>
      <c r="I380" s="81">
        <v>4.7789133989939989</v>
      </c>
      <c r="J380" s="81">
        <v>0.27319637387099172</v>
      </c>
      <c r="K380" s="81">
        <v>0.22537181184988928</v>
      </c>
      <c r="L380" s="81">
        <v>0.22843187678864241</v>
      </c>
      <c r="M380" s="81">
        <v>0.24598108988485473</v>
      </c>
      <c r="N380" s="81">
        <v>0.26343653014362189</v>
      </c>
      <c r="O380" s="81">
        <v>0.78573435569524941</v>
      </c>
      <c r="P380" s="81">
        <v>0.74910695536880945</v>
      </c>
      <c r="Q380" s="81">
        <v>0.55547512434378099</v>
      </c>
      <c r="R380" s="81">
        <v>0.56066954485685272</v>
      </c>
      <c r="S380" s="81">
        <v>0.50389643049630684</v>
      </c>
      <c r="T380" s="81">
        <v>0.32726652521768484</v>
      </c>
      <c r="U380" s="81">
        <v>0.32081850354565711</v>
      </c>
      <c r="V380" s="81">
        <v>0.32913764196865808</v>
      </c>
      <c r="W380" s="81">
        <v>0</v>
      </c>
      <c r="X380" s="81">
        <v>7.1327720450000007E-2</v>
      </c>
      <c r="Y380" s="81">
        <v>0.78699292395499998</v>
      </c>
      <c r="Z380" s="81">
        <v>0</v>
      </c>
      <c r="AA380" s="81">
        <v>0</v>
      </c>
      <c r="AB380" s="81">
        <v>0.14417751799999998</v>
      </c>
      <c r="AC380" s="82">
        <v>17.372278911888994</v>
      </c>
    </row>
    <row r="381" spans="1:29" ht="12.75" customHeight="1">
      <c r="A381" s="206"/>
      <c r="B381" s="209"/>
      <c r="C381" s="203"/>
      <c r="D381" s="83" t="s">
        <v>4</v>
      </c>
      <c r="E381" s="84">
        <v>17.699304841699639</v>
      </c>
      <c r="F381" s="84">
        <v>20.740465945000153</v>
      </c>
      <c r="G381" s="84">
        <v>79.050966403212854</v>
      </c>
      <c r="H381" s="84">
        <v>293.70099682875798</v>
      </c>
      <c r="I381" s="84">
        <v>387.70964730960515</v>
      </c>
      <c r="J381" s="84">
        <v>57.540531157595431</v>
      </c>
      <c r="K381" s="84">
        <v>45.978298262366728</v>
      </c>
      <c r="L381" s="84">
        <v>45.641905207557983</v>
      </c>
      <c r="M381" s="84">
        <v>49.008177357236903</v>
      </c>
      <c r="N381" s="84">
        <v>56.141976724488288</v>
      </c>
      <c r="O381" s="84">
        <v>90.982449212305241</v>
      </c>
      <c r="P381" s="84">
        <v>85.463099294760795</v>
      </c>
      <c r="Q381" s="84">
        <v>65.55836681532638</v>
      </c>
      <c r="R381" s="84">
        <v>63.516969740838988</v>
      </c>
      <c r="S381" s="84">
        <v>58.565983497862405</v>
      </c>
      <c r="T381" s="84">
        <v>55.157009479219667</v>
      </c>
      <c r="U381" s="84">
        <v>55.498640085206844</v>
      </c>
      <c r="V381" s="84">
        <v>58.147066768066686</v>
      </c>
      <c r="W381" s="84">
        <v>57.388390930127983</v>
      </c>
      <c r="X381" s="84">
        <v>62.863284289519527</v>
      </c>
      <c r="Y381" s="84">
        <v>58.926748310766449</v>
      </c>
      <c r="Z381" s="84">
        <v>44.679914369997846</v>
      </c>
      <c r="AA381" s="84">
        <v>29.447679973482636</v>
      </c>
      <c r="AB381" s="84">
        <v>72.455935708312708</v>
      </c>
      <c r="AC381" s="85">
        <v>1911.863808513315</v>
      </c>
    </row>
    <row r="382" spans="1:29" ht="12.75" customHeight="1">
      <c r="A382" s="207"/>
      <c r="B382" s="210"/>
      <c r="C382" s="203" t="s">
        <v>64</v>
      </c>
      <c r="D382" s="203"/>
      <c r="E382" s="84">
        <v>613.0866132057331</v>
      </c>
      <c r="F382" s="84">
        <v>266.62875548869107</v>
      </c>
      <c r="G382" s="84">
        <v>615.64651343580704</v>
      </c>
      <c r="H382" s="84">
        <v>1408.8365524966248</v>
      </c>
      <c r="I382" s="84">
        <v>1376.0658583378645</v>
      </c>
      <c r="J382" s="84">
        <v>136.97589436517251</v>
      </c>
      <c r="K382" s="84">
        <v>130.06804445258459</v>
      </c>
      <c r="L382" s="84">
        <v>137.90636948848407</v>
      </c>
      <c r="M382" s="84">
        <v>146.72881665257694</v>
      </c>
      <c r="N382" s="84">
        <v>148.0103186941173</v>
      </c>
      <c r="O382" s="84">
        <v>204.63441509027695</v>
      </c>
      <c r="P382" s="84">
        <v>195.14005264045124</v>
      </c>
      <c r="Q382" s="84">
        <v>149.29080798962744</v>
      </c>
      <c r="R382" s="84">
        <v>155.34126055896806</v>
      </c>
      <c r="S382" s="84">
        <v>142.85724600343426</v>
      </c>
      <c r="T382" s="84">
        <v>149.09733618705866</v>
      </c>
      <c r="U382" s="84">
        <v>135.50434812472784</v>
      </c>
      <c r="V382" s="84">
        <v>139.86069270976074</v>
      </c>
      <c r="W382" s="84">
        <v>133.6746079269968</v>
      </c>
      <c r="X382" s="84">
        <v>129.35779412571802</v>
      </c>
      <c r="Y382" s="84">
        <v>129.39452203826727</v>
      </c>
      <c r="Z382" s="84">
        <v>101.42482135256682</v>
      </c>
      <c r="AA382" s="84">
        <v>69.056303607129365</v>
      </c>
      <c r="AB382" s="84">
        <v>209.32108113174513</v>
      </c>
      <c r="AC382" s="85">
        <v>7023.9090261043848</v>
      </c>
    </row>
    <row r="383" spans="1:29" ht="12.75" customHeight="1">
      <c r="A383" s="204" t="s">
        <v>11</v>
      </c>
      <c r="B383" s="205"/>
      <c r="C383" s="203" t="s">
        <v>65</v>
      </c>
      <c r="D383" s="86" t="s">
        <v>66</v>
      </c>
      <c r="E383" s="87">
        <v>1330.4891788009131</v>
      </c>
      <c r="F383" s="87">
        <v>680.32731000698459</v>
      </c>
      <c r="G383" s="87">
        <v>1453.911194954549</v>
      </c>
      <c r="H383" s="87">
        <v>2852.8415330000703</v>
      </c>
      <c r="I383" s="87">
        <v>2736.3146157584861</v>
      </c>
      <c r="J383" s="87">
        <v>243.12680535922496</v>
      </c>
      <c r="K383" s="87">
        <v>256.98598011462803</v>
      </c>
      <c r="L383" s="87">
        <v>271.25341831638764</v>
      </c>
      <c r="M383" s="87">
        <v>313.92866227269991</v>
      </c>
      <c r="N383" s="87">
        <v>296.64342846409517</v>
      </c>
      <c r="O383" s="87">
        <v>378.97649482950339</v>
      </c>
      <c r="P383" s="87">
        <v>371.18108475993279</v>
      </c>
      <c r="Q383" s="87">
        <v>276.4067738549366</v>
      </c>
      <c r="R383" s="87">
        <v>300.53012646740689</v>
      </c>
      <c r="S383" s="87">
        <v>289.72818563150611</v>
      </c>
      <c r="T383" s="87">
        <v>289.87002662612991</v>
      </c>
      <c r="U383" s="87">
        <v>259.74185438233684</v>
      </c>
      <c r="V383" s="87">
        <v>266.95771567587843</v>
      </c>
      <c r="W383" s="87">
        <v>265.36285362248464</v>
      </c>
      <c r="X383" s="87">
        <v>246.27883444480199</v>
      </c>
      <c r="Y383" s="87">
        <v>244.12543646216889</v>
      </c>
      <c r="Z383" s="87">
        <v>203.05676132300488</v>
      </c>
      <c r="AA383" s="87">
        <v>123.17441803004408</v>
      </c>
      <c r="AB383" s="87">
        <v>201.05063275651008</v>
      </c>
      <c r="AC383" s="88">
        <v>14152.263325914682</v>
      </c>
    </row>
    <row r="384" spans="1:29" ht="12.75" customHeight="1">
      <c r="A384" s="198"/>
      <c r="B384" s="199"/>
      <c r="C384" s="203"/>
      <c r="D384" s="77" t="s">
        <v>67</v>
      </c>
      <c r="E384" s="78">
        <v>1.0238119389712634</v>
      </c>
      <c r="F384" s="78">
        <v>2.1893557164824755</v>
      </c>
      <c r="G384" s="78">
        <v>8.1179061822981051</v>
      </c>
      <c r="H384" s="78">
        <v>18.597778107082696</v>
      </c>
      <c r="I384" s="78">
        <v>28.254133414481601</v>
      </c>
      <c r="J384" s="78">
        <v>3.927382132833019</v>
      </c>
      <c r="K384" s="78">
        <v>3.6389234716226992</v>
      </c>
      <c r="L384" s="78">
        <v>4.1572379006762405</v>
      </c>
      <c r="M384" s="78">
        <v>3.5381321498728355</v>
      </c>
      <c r="N384" s="78">
        <v>4.0216975493146272</v>
      </c>
      <c r="O384" s="78">
        <v>6.3567529821762996</v>
      </c>
      <c r="P384" s="78">
        <v>5.2846169343489793</v>
      </c>
      <c r="Q384" s="78">
        <v>4.5072561844362271</v>
      </c>
      <c r="R384" s="78">
        <v>3.7931279344524831</v>
      </c>
      <c r="S384" s="78">
        <v>3.9328244528804932</v>
      </c>
      <c r="T384" s="78">
        <v>7.6267614763035709</v>
      </c>
      <c r="U384" s="78">
        <v>5.8898524499090819</v>
      </c>
      <c r="V384" s="78">
        <v>5.211902517974579</v>
      </c>
      <c r="W384" s="78">
        <v>5.0069856624127338</v>
      </c>
      <c r="X384" s="78">
        <v>8.628593071081772</v>
      </c>
      <c r="Y384" s="78">
        <v>5.6131685429085509</v>
      </c>
      <c r="Z384" s="78">
        <v>8.3169864874888724</v>
      </c>
      <c r="AA384" s="78">
        <v>2.3348020091065758</v>
      </c>
      <c r="AB384" s="78">
        <v>15.071332532054527</v>
      </c>
      <c r="AC384" s="79">
        <v>165.04132180117031</v>
      </c>
    </row>
    <row r="385" spans="1:29" ht="12.75" customHeight="1">
      <c r="A385" s="198"/>
      <c r="B385" s="199"/>
      <c r="C385" s="203"/>
      <c r="D385" s="80" t="s">
        <v>68</v>
      </c>
      <c r="E385" s="81">
        <v>2.7465391293200003</v>
      </c>
      <c r="F385" s="81">
        <v>3.1967056620830001</v>
      </c>
      <c r="G385" s="81">
        <v>2.03490080577</v>
      </c>
      <c r="H385" s="81">
        <v>4.257027506359</v>
      </c>
      <c r="I385" s="81">
        <v>2.4869535318580001</v>
      </c>
      <c r="J385" s="81">
        <v>0.19439542129629009</v>
      </c>
      <c r="K385" s="81">
        <v>0.21037202122651363</v>
      </c>
      <c r="L385" s="81">
        <v>0.22231030546516373</v>
      </c>
      <c r="M385" s="81">
        <v>0.26078098098688696</v>
      </c>
      <c r="N385" s="81">
        <v>0.24729737570514559</v>
      </c>
      <c r="O385" s="81">
        <v>0.18793857496913724</v>
      </c>
      <c r="P385" s="81">
        <v>0.17808864338678193</v>
      </c>
      <c r="Q385" s="81">
        <v>0.12834009699457755</v>
      </c>
      <c r="R385" s="81">
        <v>0.13877501375398116</v>
      </c>
      <c r="S385" s="81">
        <v>0.13514105332252213</v>
      </c>
      <c r="T385" s="81">
        <v>0.11953739781365438</v>
      </c>
      <c r="U385" s="81">
        <v>0.10690973210547111</v>
      </c>
      <c r="V385" s="81">
        <v>0.11781156238687451</v>
      </c>
      <c r="W385" s="81">
        <v>0.67177831987799996</v>
      </c>
      <c r="X385" s="81">
        <v>0</v>
      </c>
      <c r="Y385" s="81">
        <v>0.38075073293799999</v>
      </c>
      <c r="Z385" s="81">
        <v>0.41262350829799999</v>
      </c>
      <c r="AA385" s="81">
        <v>0.20712250774800001</v>
      </c>
      <c r="AB385" s="81">
        <v>2.6130169200000001E-2</v>
      </c>
      <c r="AC385" s="82">
        <v>18.668230052864999</v>
      </c>
    </row>
    <row r="386" spans="1:29" ht="12.75" customHeight="1">
      <c r="A386" s="198"/>
      <c r="B386" s="199"/>
      <c r="C386" s="203"/>
      <c r="D386" s="83" t="s">
        <v>4</v>
      </c>
      <c r="E386" s="84">
        <v>1334.2595298692045</v>
      </c>
      <c r="F386" s="84">
        <v>685.71337138555009</v>
      </c>
      <c r="G386" s="84">
        <v>1464.0640019426171</v>
      </c>
      <c r="H386" s="84">
        <v>2875.6963386135121</v>
      </c>
      <c r="I386" s="84">
        <v>2767.0557027048258</v>
      </c>
      <c r="J386" s="84">
        <v>247.24858291335426</v>
      </c>
      <c r="K386" s="84">
        <v>260.83527560747723</v>
      </c>
      <c r="L386" s="84">
        <v>275.63296652252905</v>
      </c>
      <c r="M386" s="84">
        <v>317.72757540355968</v>
      </c>
      <c r="N386" s="84">
        <v>300.91242338911491</v>
      </c>
      <c r="O386" s="84">
        <v>385.52118638664876</v>
      </c>
      <c r="P386" s="84">
        <v>376.64379033766852</v>
      </c>
      <c r="Q386" s="84">
        <v>281.04237013636737</v>
      </c>
      <c r="R386" s="84">
        <v>304.46202941561336</v>
      </c>
      <c r="S386" s="84">
        <v>293.79615113770916</v>
      </c>
      <c r="T386" s="84">
        <v>297.61632550024711</v>
      </c>
      <c r="U386" s="84">
        <v>265.73861656435139</v>
      </c>
      <c r="V386" s="84">
        <v>272.28742975623993</v>
      </c>
      <c r="W386" s="84">
        <v>271.04161760477541</v>
      </c>
      <c r="X386" s="84">
        <v>254.90742751588374</v>
      </c>
      <c r="Y386" s="84">
        <v>250.11935573801543</v>
      </c>
      <c r="Z386" s="84">
        <v>211.78637131879174</v>
      </c>
      <c r="AA386" s="84">
        <v>125.71634254689864</v>
      </c>
      <c r="AB386" s="84">
        <v>216.14809545776461</v>
      </c>
      <c r="AC386" s="85">
        <v>14335.972877768718</v>
      </c>
    </row>
    <row r="387" spans="1:29" ht="12.75" customHeight="1">
      <c r="A387" s="198"/>
      <c r="B387" s="199"/>
      <c r="C387" s="203" t="s">
        <v>69</v>
      </c>
      <c r="D387" s="86" t="s">
        <v>66</v>
      </c>
      <c r="E387" s="87">
        <v>39.554975521117598</v>
      </c>
      <c r="F387" s="87">
        <v>41.326210708402876</v>
      </c>
      <c r="G387" s="87">
        <v>163.10532602485395</v>
      </c>
      <c r="H387" s="87">
        <v>408.97698925006227</v>
      </c>
      <c r="I387" s="87">
        <v>381.37862768818724</v>
      </c>
      <c r="J387" s="87">
        <v>30.431267465165746</v>
      </c>
      <c r="K387" s="87">
        <v>29.577886162586964</v>
      </c>
      <c r="L387" s="87">
        <v>31.7244768530079</v>
      </c>
      <c r="M387" s="87">
        <v>34.854233063842891</v>
      </c>
      <c r="N387" s="87">
        <v>35.366244803164655</v>
      </c>
      <c r="O387" s="87">
        <v>48.033940927651585</v>
      </c>
      <c r="P387" s="87">
        <v>45.731509160164961</v>
      </c>
      <c r="Q387" s="87">
        <v>36.715205324175123</v>
      </c>
      <c r="R387" s="87">
        <v>37.345979999935473</v>
      </c>
      <c r="S387" s="87">
        <v>37.185792673657637</v>
      </c>
      <c r="T387" s="87">
        <v>49.042481053243996</v>
      </c>
      <c r="U387" s="87">
        <v>40.57331308064439</v>
      </c>
      <c r="V387" s="87">
        <v>40.597942075408781</v>
      </c>
      <c r="W387" s="87">
        <v>40.314558141559637</v>
      </c>
      <c r="X387" s="87">
        <v>34.532425855351882</v>
      </c>
      <c r="Y387" s="87">
        <v>42.695977062357464</v>
      </c>
      <c r="Z387" s="87">
        <v>29.105350018142868</v>
      </c>
      <c r="AA387" s="87">
        <v>15.568944968382061</v>
      </c>
      <c r="AB387" s="87">
        <v>18.320235130561002</v>
      </c>
      <c r="AC387" s="88">
        <v>1712.0598930116291</v>
      </c>
    </row>
    <row r="388" spans="1:29" ht="12.75" customHeight="1">
      <c r="A388" s="198"/>
      <c r="B388" s="199"/>
      <c r="C388" s="203"/>
      <c r="D388" s="77" t="s">
        <v>67</v>
      </c>
      <c r="E388" s="78">
        <v>2.5077101036897642</v>
      </c>
      <c r="F388" s="78">
        <v>6.2980826732624697</v>
      </c>
      <c r="G388" s="78">
        <v>75.865165854083642</v>
      </c>
      <c r="H388" s="78">
        <v>456.4699997000439</v>
      </c>
      <c r="I388" s="78">
        <v>575.23754089328588</v>
      </c>
      <c r="J388" s="78">
        <v>86.166726708045374</v>
      </c>
      <c r="K388" s="78">
        <v>66.516891497428716</v>
      </c>
      <c r="L388" s="78">
        <v>63.054814921552378</v>
      </c>
      <c r="M388" s="78">
        <v>75.074809459198534</v>
      </c>
      <c r="N388" s="78">
        <v>95.685820639738907</v>
      </c>
      <c r="O388" s="78">
        <v>112.08813906980663</v>
      </c>
      <c r="P388" s="78">
        <v>114.48125973515245</v>
      </c>
      <c r="Q388" s="78">
        <v>100.43441216402735</v>
      </c>
      <c r="R388" s="78">
        <v>89.081458795457138</v>
      </c>
      <c r="S388" s="78">
        <v>89.480247513299801</v>
      </c>
      <c r="T388" s="78">
        <v>114.39741266324856</v>
      </c>
      <c r="U388" s="78">
        <v>120.46020542666307</v>
      </c>
      <c r="V388" s="78">
        <v>123.28214410473704</v>
      </c>
      <c r="W388" s="78">
        <v>92.675225994285967</v>
      </c>
      <c r="X388" s="78">
        <v>91.158195882162104</v>
      </c>
      <c r="Y388" s="78">
        <v>115.80980670086203</v>
      </c>
      <c r="Z388" s="78">
        <v>81.059084746693188</v>
      </c>
      <c r="AA388" s="78">
        <v>44.277453245441386</v>
      </c>
      <c r="AB388" s="78">
        <v>142.47456284435623</v>
      </c>
      <c r="AC388" s="79">
        <v>2934.037171336523</v>
      </c>
    </row>
    <row r="389" spans="1:29" ht="12.75" customHeight="1">
      <c r="A389" s="198"/>
      <c r="B389" s="199"/>
      <c r="C389" s="203"/>
      <c r="D389" s="80" t="s">
        <v>68</v>
      </c>
      <c r="E389" s="81">
        <v>0.74481144820599998</v>
      </c>
      <c r="F389" s="81">
        <v>0.607370240921</v>
      </c>
      <c r="G389" s="81">
        <v>5.745751571106001</v>
      </c>
      <c r="H389" s="81">
        <v>13.905157037633002</v>
      </c>
      <c r="I389" s="81">
        <v>12.459120279196998</v>
      </c>
      <c r="J389" s="81">
        <v>0.75368708485051816</v>
      </c>
      <c r="K389" s="81">
        <v>0.6512769414274574</v>
      </c>
      <c r="L389" s="81">
        <v>0.69023207591176183</v>
      </c>
      <c r="M389" s="81">
        <v>0.76950174692809814</v>
      </c>
      <c r="N389" s="81">
        <v>0.83858734069716467</v>
      </c>
      <c r="O389" s="81">
        <v>0.86056015938905672</v>
      </c>
      <c r="P389" s="81">
        <v>0.84744219611488203</v>
      </c>
      <c r="Q389" s="81">
        <v>0.66881021590186329</v>
      </c>
      <c r="R389" s="81">
        <v>0.59176766300417349</v>
      </c>
      <c r="S389" s="81">
        <v>0.60152284427002434</v>
      </c>
      <c r="T389" s="81">
        <v>0.23879476848389342</v>
      </c>
      <c r="U389" s="81">
        <v>0.21498810023535248</v>
      </c>
      <c r="V389" s="81">
        <v>0.21630363694575416</v>
      </c>
      <c r="W389" s="81">
        <v>0.68742835996499996</v>
      </c>
      <c r="X389" s="81">
        <v>0.82866394326000004</v>
      </c>
      <c r="Y389" s="81">
        <v>0</v>
      </c>
      <c r="Z389" s="81">
        <v>1.124943237728</v>
      </c>
      <c r="AA389" s="81">
        <v>0.92370394590399996</v>
      </c>
      <c r="AB389" s="81">
        <v>2.2856851760500003</v>
      </c>
      <c r="AC389" s="82">
        <v>47.256110014130009</v>
      </c>
    </row>
    <row r="390" spans="1:29" ht="12.75" customHeight="1">
      <c r="A390" s="198"/>
      <c r="B390" s="199"/>
      <c r="C390" s="203"/>
      <c r="D390" s="83" t="s">
        <v>4</v>
      </c>
      <c r="E390" s="84">
        <v>42.807497073013351</v>
      </c>
      <c r="F390" s="84">
        <v>48.231663622586346</v>
      </c>
      <c r="G390" s="84">
        <v>244.71624345004358</v>
      </c>
      <c r="H390" s="84">
        <v>879.35214598773905</v>
      </c>
      <c r="I390" s="84">
        <v>969.07528886067018</v>
      </c>
      <c r="J390" s="84">
        <v>117.35168125806163</v>
      </c>
      <c r="K390" s="84">
        <v>96.746054601443134</v>
      </c>
      <c r="L390" s="84">
        <v>95.469523850472044</v>
      </c>
      <c r="M390" s="84">
        <v>110.69854426996955</v>
      </c>
      <c r="N390" s="84">
        <v>131.89065278360076</v>
      </c>
      <c r="O390" s="84">
        <v>160.98264015684728</v>
      </c>
      <c r="P390" s="84">
        <v>161.06021109143228</v>
      </c>
      <c r="Q390" s="84">
        <v>137.81842770410432</v>
      </c>
      <c r="R390" s="84">
        <v>127.01920645839678</v>
      </c>
      <c r="S390" s="84">
        <v>127.26756303122745</v>
      </c>
      <c r="T390" s="84">
        <v>163.67868848497645</v>
      </c>
      <c r="U390" s="84">
        <v>161.24850660754282</v>
      </c>
      <c r="V390" s="84">
        <v>164.09638981709156</v>
      </c>
      <c r="W390" s="84">
        <v>133.67721249581064</v>
      </c>
      <c r="X390" s="84">
        <v>126.519285680774</v>
      </c>
      <c r="Y390" s="84">
        <v>158.50578376321948</v>
      </c>
      <c r="Z390" s="84">
        <v>111.28937800256405</v>
      </c>
      <c r="AA390" s="84">
        <v>60.77010215972745</v>
      </c>
      <c r="AB390" s="84">
        <v>163.08048315096721</v>
      </c>
      <c r="AC390" s="85">
        <v>4693.3531743622816</v>
      </c>
    </row>
    <row r="391" spans="1:29" ht="12.75" customHeight="1">
      <c r="A391" s="198"/>
      <c r="B391" s="201"/>
      <c r="C391" s="203" t="s">
        <v>64</v>
      </c>
      <c r="D391" s="203"/>
      <c r="E391" s="84">
        <v>1377.0670269422176</v>
      </c>
      <c r="F391" s="84">
        <v>733.94503500813641</v>
      </c>
      <c r="G391" s="84">
        <v>1708.7802453926606</v>
      </c>
      <c r="H391" s="84">
        <v>3755.0484846012514</v>
      </c>
      <c r="I391" s="84">
        <v>3736.1309915654965</v>
      </c>
      <c r="J391" s="84">
        <v>364.60026417141592</v>
      </c>
      <c r="K391" s="84">
        <v>357.58133020892035</v>
      </c>
      <c r="L391" s="84">
        <v>371.1024903730011</v>
      </c>
      <c r="M391" s="84">
        <v>428.42611967352917</v>
      </c>
      <c r="N391" s="84">
        <v>432.80307617271569</v>
      </c>
      <c r="O391" s="84">
        <v>546.50382654349607</v>
      </c>
      <c r="P391" s="84">
        <v>537.7040014291008</v>
      </c>
      <c r="Q391" s="84">
        <v>418.86079784047172</v>
      </c>
      <c r="R391" s="84">
        <v>431.48123587401011</v>
      </c>
      <c r="S391" s="84">
        <v>421.0637141689366</v>
      </c>
      <c r="T391" s="84">
        <v>461.29501398522348</v>
      </c>
      <c r="U391" s="84">
        <v>426.98712317189421</v>
      </c>
      <c r="V391" s="84">
        <v>436.38381957333144</v>
      </c>
      <c r="W391" s="84">
        <v>404.71883010058599</v>
      </c>
      <c r="X391" s="84">
        <v>381.42671319665772</v>
      </c>
      <c r="Y391" s="84">
        <v>408.62513950123491</v>
      </c>
      <c r="Z391" s="84">
        <v>323.07574932135577</v>
      </c>
      <c r="AA391" s="84">
        <v>186.48644470662612</v>
      </c>
      <c r="AB391" s="84">
        <v>379.22857860873182</v>
      </c>
      <c r="AC391" s="85">
        <v>19029.326052131004</v>
      </c>
    </row>
    <row r="392" spans="1:29" ht="12.75" customHeight="1">
      <c r="A392" s="206"/>
      <c r="B392" s="208" t="s">
        <v>200</v>
      </c>
      <c r="C392" s="203" t="s">
        <v>65</v>
      </c>
      <c r="D392" s="86" t="s">
        <v>66</v>
      </c>
      <c r="E392" s="87">
        <v>293.52895123610654</v>
      </c>
      <c r="F392" s="87">
        <v>124.5777358468746</v>
      </c>
      <c r="G392" s="87">
        <v>253.09338410819029</v>
      </c>
      <c r="H392" s="87">
        <v>520.34525804211864</v>
      </c>
      <c r="I392" s="87">
        <v>527.45251775075315</v>
      </c>
      <c r="J392" s="87">
        <v>44.722190236671771</v>
      </c>
      <c r="K392" s="87">
        <v>47.743891026448573</v>
      </c>
      <c r="L392" s="87">
        <v>51.171431150043254</v>
      </c>
      <c r="M392" s="87">
        <v>60.263573519875216</v>
      </c>
      <c r="N392" s="87">
        <v>57.831806000924864</v>
      </c>
      <c r="O392" s="87">
        <v>75.480545740846807</v>
      </c>
      <c r="P392" s="87">
        <v>79.00298993856569</v>
      </c>
      <c r="Q392" s="87">
        <v>58.199206270030558</v>
      </c>
      <c r="R392" s="87">
        <v>65.36094791444242</v>
      </c>
      <c r="S392" s="87">
        <v>59.859038527943333</v>
      </c>
      <c r="T392" s="87">
        <v>60.919735595637384</v>
      </c>
      <c r="U392" s="87">
        <v>54.470785003523574</v>
      </c>
      <c r="V392" s="87">
        <v>53.742918180150305</v>
      </c>
      <c r="W392" s="87">
        <v>53.088412846839809</v>
      </c>
      <c r="X392" s="87">
        <v>40.878343186212419</v>
      </c>
      <c r="Y392" s="87">
        <v>38.750944217380166</v>
      </c>
      <c r="Z392" s="87">
        <v>35.256722012030011</v>
      </c>
      <c r="AA392" s="87">
        <v>22.299291253277438</v>
      </c>
      <c r="AB392" s="87">
        <v>47.299898262539998</v>
      </c>
      <c r="AC392" s="88">
        <v>2725.3405178674257</v>
      </c>
    </row>
    <row r="393" spans="1:29" ht="12.75" customHeight="1">
      <c r="A393" s="206"/>
      <c r="B393" s="209"/>
      <c r="C393" s="203"/>
      <c r="D393" s="77" t="s">
        <v>67</v>
      </c>
      <c r="E393" s="78">
        <v>0.1044183062887474</v>
      </c>
      <c r="F393" s="78">
        <v>0.31638359468347182</v>
      </c>
      <c r="G393" s="78">
        <v>1.5455656190711402</v>
      </c>
      <c r="H393" s="78">
        <v>2.0314964894417664</v>
      </c>
      <c r="I393" s="78">
        <v>4.2429453772046219</v>
      </c>
      <c r="J393" s="78">
        <v>0.42673634239651748</v>
      </c>
      <c r="K393" s="78">
        <v>0.36295012025917067</v>
      </c>
      <c r="L393" s="78">
        <v>0.45605370556616354</v>
      </c>
      <c r="M393" s="78">
        <v>0.42596225694891182</v>
      </c>
      <c r="N393" s="78">
        <v>0.68575099285453067</v>
      </c>
      <c r="O393" s="78">
        <v>1.4826479263163213</v>
      </c>
      <c r="P393" s="78">
        <v>1.4330497969579161</v>
      </c>
      <c r="Q393" s="78">
        <v>0.82640187923335728</v>
      </c>
      <c r="R393" s="78">
        <v>0.49501279403013349</v>
      </c>
      <c r="S393" s="78">
        <v>0.43003538599823748</v>
      </c>
      <c r="T393" s="78">
        <v>0.77187912004728254</v>
      </c>
      <c r="U393" s="78">
        <v>0.57928751142388168</v>
      </c>
      <c r="V393" s="78">
        <v>0.82698997280646724</v>
      </c>
      <c r="W393" s="78">
        <v>0.82832122490205762</v>
      </c>
      <c r="X393" s="78">
        <v>2.3483877733841014</v>
      </c>
      <c r="Y393" s="78">
        <v>1.5410902228997561</v>
      </c>
      <c r="Z393" s="78">
        <v>1.6844192352656293</v>
      </c>
      <c r="AA393" s="78">
        <v>0.29307987794554458</v>
      </c>
      <c r="AB393" s="78">
        <v>2.45018500526536</v>
      </c>
      <c r="AC393" s="79">
        <v>26.589050531191088</v>
      </c>
    </row>
    <row r="394" spans="1:29" ht="12.75" customHeight="1">
      <c r="A394" s="206"/>
      <c r="B394" s="209"/>
      <c r="C394" s="203"/>
      <c r="D394" s="80" t="s">
        <v>68</v>
      </c>
      <c r="E394" s="81">
        <v>0.35687628196000004</v>
      </c>
      <c r="F394" s="81">
        <v>1.2174346700000001E-2</v>
      </c>
      <c r="G394" s="81">
        <v>0.41223512651200001</v>
      </c>
      <c r="H394" s="81">
        <v>0.48936485749000003</v>
      </c>
      <c r="I394" s="81">
        <v>0.37247928318999995</v>
      </c>
      <c r="J394" s="81">
        <v>6.6284824756978861E-2</v>
      </c>
      <c r="K394" s="81">
        <v>7.0931770562311869E-2</v>
      </c>
      <c r="L394" s="81">
        <v>7.6364384782849529E-2</v>
      </c>
      <c r="M394" s="81">
        <v>9.0601768002679994E-2</v>
      </c>
      <c r="N394" s="81">
        <v>8.9323792340179717E-2</v>
      </c>
      <c r="O394" s="81">
        <v>5.9060029267879371E-2</v>
      </c>
      <c r="P394" s="81">
        <v>6.2311054076808911E-2</v>
      </c>
      <c r="Q394" s="81">
        <v>4.4857416672639434E-2</v>
      </c>
      <c r="R394" s="81">
        <v>5.008346639080942E-2</v>
      </c>
      <c r="S394" s="81">
        <v>4.5401703765862875E-2</v>
      </c>
      <c r="T394" s="81">
        <v>0</v>
      </c>
      <c r="U394" s="81">
        <v>0</v>
      </c>
      <c r="V394" s="81">
        <v>0</v>
      </c>
      <c r="W394" s="81">
        <v>0.13322954194</v>
      </c>
      <c r="X394" s="81">
        <v>0</v>
      </c>
      <c r="Y394" s="81">
        <v>0</v>
      </c>
      <c r="Z394" s="81">
        <v>0.202277313623</v>
      </c>
      <c r="AA394" s="81">
        <v>0</v>
      </c>
      <c r="AB394" s="81">
        <v>0</v>
      </c>
      <c r="AC394" s="82">
        <v>2.6338569620340002</v>
      </c>
    </row>
    <row r="395" spans="1:29" ht="12.75" customHeight="1">
      <c r="A395" s="206"/>
      <c r="B395" s="209"/>
      <c r="C395" s="203"/>
      <c r="D395" s="83" t="s">
        <v>4</v>
      </c>
      <c r="E395" s="84">
        <v>293.99024582435527</v>
      </c>
      <c r="F395" s="84">
        <v>124.90629378825808</v>
      </c>
      <c r="G395" s="84">
        <v>255.05118485377344</v>
      </c>
      <c r="H395" s="84">
        <v>522.86611938905037</v>
      </c>
      <c r="I395" s="84">
        <v>532.06794241114767</v>
      </c>
      <c r="J395" s="84">
        <v>45.215211403825265</v>
      </c>
      <c r="K395" s="84">
        <v>48.177772917270055</v>
      </c>
      <c r="L395" s="84">
        <v>51.703849240392266</v>
      </c>
      <c r="M395" s="84">
        <v>60.780137544826815</v>
      </c>
      <c r="N395" s="84">
        <v>58.606880786119575</v>
      </c>
      <c r="O395" s="84">
        <v>77.022253696430994</v>
      </c>
      <c r="P395" s="84">
        <v>80.498350789600423</v>
      </c>
      <c r="Q395" s="84">
        <v>59.070465565936559</v>
      </c>
      <c r="R395" s="84">
        <v>65.906044174863368</v>
      </c>
      <c r="S395" s="84">
        <v>60.334475617707426</v>
      </c>
      <c r="T395" s="84">
        <v>61.691614715684672</v>
      </c>
      <c r="U395" s="84">
        <v>55.050072514947459</v>
      </c>
      <c r="V395" s="84">
        <v>54.569908152956771</v>
      </c>
      <c r="W395" s="84">
        <v>54.049963613681868</v>
      </c>
      <c r="X395" s="84">
        <v>43.226730959596523</v>
      </c>
      <c r="Y395" s="84">
        <v>40.29203444027992</v>
      </c>
      <c r="Z395" s="84">
        <v>37.143418560918633</v>
      </c>
      <c r="AA395" s="84">
        <v>22.592371131222983</v>
      </c>
      <c r="AB395" s="84">
        <v>49.750083267805351</v>
      </c>
      <c r="AC395" s="85">
        <v>2754.5634253606518</v>
      </c>
    </row>
    <row r="396" spans="1:29" ht="12.75" customHeight="1">
      <c r="A396" s="206"/>
      <c r="B396" s="209"/>
      <c r="C396" s="203" t="s">
        <v>69</v>
      </c>
      <c r="D396" s="86" t="s">
        <v>66</v>
      </c>
      <c r="E396" s="87">
        <v>14.565259273688984</v>
      </c>
      <c r="F396" s="87">
        <v>14.091205498035544</v>
      </c>
      <c r="G396" s="87">
        <v>55.997693575465689</v>
      </c>
      <c r="H396" s="87">
        <v>131.13871782663293</v>
      </c>
      <c r="I396" s="87">
        <v>104.46874562230552</v>
      </c>
      <c r="J396" s="87">
        <v>6.9294853375346692</v>
      </c>
      <c r="K396" s="87">
        <v>6.8233210881457271</v>
      </c>
      <c r="L396" s="87">
        <v>7.1295522957537996</v>
      </c>
      <c r="M396" s="87">
        <v>8.3573828639955909</v>
      </c>
      <c r="N396" s="87">
        <v>8.4243176276709004</v>
      </c>
      <c r="O396" s="87">
        <v>12.655859935367625</v>
      </c>
      <c r="P396" s="87">
        <v>11.912149115447319</v>
      </c>
      <c r="Q396" s="87">
        <v>9.5192064878325446</v>
      </c>
      <c r="R396" s="87">
        <v>9.4563361876876222</v>
      </c>
      <c r="S396" s="87">
        <v>9.0855800871878127</v>
      </c>
      <c r="T396" s="87">
        <v>11.564837228399695</v>
      </c>
      <c r="U396" s="87">
        <v>10.031389021316407</v>
      </c>
      <c r="V396" s="87">
        <v>10.551202208582501</v>
      </c>
      <c r="W396" s="87">
        <v>7.4508359905526271</v>
      </c>
      <c r="X396" s="87">
        <v>6.3027300923333769</v>
      </c>
      <c r="Y396" s="87">
        <v>9.2781529596903347</v>
      </c>
      <c r="Z396" s="87">
        <v>5.0713876220939467</v>
      </c>
      <c r="AA396" s="87">
        <v>4.5898448469078854</v>
      </c>
      <c r="AB396" s="87">
        <v>5.2606693704030008</v>
      </c>
      <c r="AC396" s="88">
        <v>480.65586216303205</v>
      </c>
    </row>
    <row r="397" spans="1:29" ht="12.75" customHeight="1">
      <c r="A397" s="206"/>
      <c r="B397" s="209"/>
      <c r="C397" s="203"/>
      <c r="D397" s="77" t="s">
        <v>67</v>
      </c>
      <c r="E397" s="78">
        <v>0.42669076640005899</v>
      </c>
      <c r="F397" s="78">
        <v>1.4492710492677507</v>
      </c>
      <c r="G397" s="78">
        <v>17.777852502558027</v>
      </c>
      <c r="H397" s="78">
        <v>102.12545704613629</v>
      </c>
      <c r="I397" s="78">
        <v>107.08745184065998</v>
      </c>
      <c r="J397" s="78">
        <v>19.759508679399449</v>
      </c>
      <c r="K397" s="78">
        <v>15.173968229936843</v>
      </c>
      <c r="L397" s="78">
        <v>12.686867283481641</v>
      </c>
      <c r="M397" s="78">
        <v>17.410027794550526</v>
      </c>
      <c r="N397" s="78">
        <v>22.919473237035533</v>
      </c>
      <c r="O397" s="78">
        <v>22.740172659220431</v>
      </c>
      <c r="P397" s="78">
        <v>23.883334046398424</v>
      </c>
      <c r="Q397" s="78">
        <v>17.883188507166722</v>
      </c>
      <c r="R397" s="78">
        <v>14.893546117361804</v>
      </c>
      <c r="S397" s="78">
        <v>15.268747593635286</v>
      </c>
      <c r="T397" s="78">
        <v>17.836909395352212</v>
      </c>
      <c r="U397" s="78">
        <v>19.063934586509241</v>
      </c>
      <c r="V397" s="78">
        <v>18.352592396248316</v>
      </c>
      <c r="W397" s="78">
        <v>16.825159294550119</v>
      </c>
      <c r="X397" s="78">
        <v>13.512779628856329</v>
      </c>
      <c r="Y397" s="78">
        <v>28.260703274883429</v>
      </c>
      <c r="Z397" s="78">
        <v>12.816512280746878</v>
      </c>
      <c r="AA397" s="78">
        <v>2.8474042432103945</v>
      </c>
      <c r="AB397" s="78">
        <v>16.812484945914449</v>
      </c>
      <c r="AC397" s="79">
        <v>557.81403739948018</v>
      </c>
    </row>
    <row r="398" spans="1:29" ht="12.75" customHeight="1">
      <c r="A398" s="206"/>
      <c r="B398" s="209"/>
      <c r="C398" s="203"/>
      <c r="D398" s="80" t="s">
        <v>68</v>
      </c>
      <c r="E398" s="81">
        <v>0</v>
      </c>
      <c r="F398" s="81">
        <v>0.14749930674599998</v>
      </c>
      <c r="G398" s="81">
        <v>0.58168683388599995</v>
      </c>
      <c r="H398" s="81">
        <v>4.1670510169200004</v>
      </c>
      <c r="I398" s="81">
        <v>6.7152754128089986</v>
      </c>
      <c r="J398" s="81">
        <v>4.2264239874183297E-2</v>
      </c>
      <c r="K398" s="81">
        <v>3.586534946504346E-2</v>
      </c>
      <c r="L398" s="81">
        <v>3.1659907960005174E-2</v>
      </c>
      <c r="M398" s="81">
        <v>4.2991981878777431E-2</v>
      </c>
      <c r="N398" s="81">
        <v>4.8788616261990637E-2</v>
      </c>
      <c r="O398" s="81">
        <v>0.69078307609741363</v>
      </c>
      <c r="P398" s="81">
        <v>0.6752811105772486</v>
      </c>
      <c r="Q398" s="81">
        <v>0.5230784487443455</v>
      </c>
      <c r="R398" s="81">
        <v>0.44998965701398819</v>
      </c>
      <c r="S398" s="81">
        <v>0.47741708339500399</v>
      </c>
      <c r="T398" s="81">
        <v>7.8564518287098553E-2</v>
      </c>
      <c r="U398" s="81">
        <v>7.1872916282055041E-2</v>
      </c>
      <c r="V398" s="81">
        <v>7.1899377254846422E-2</v>
      </c>
      <c r="W398" s="81">
        <v>0</v>
      </c>
      <c r="X398" s="81">
        <v>0</v>
      </c>
      <c r="Y398" s="81">
        <v>0</v>
      </c>
      <c r="Z398" s="81">
        <v>2.9427135192000003E-2</v>
      </c>
      <c r="AA398" s="81">
        <v>0.20746786019800001</v>
      </c>
      <c r="AB398" s="81">
        <v>0.76671645916399989</v>
      </c>
      <c r="AC398" s="82">
        <v>15.855580308007003</v>
      </c>
    </row>
    <row r="399" spans="1:29" ht="12.75" customHeight="1">
      <c r="A399" s="206"/>
      <c r="B399" s="209"/>
      <c r="C399" s="203"/>
      <c r="D399" s="83" t="s">
        <v>4</v>
      </c>
      <c r="E399" s="84">
        <v>14.991950040089042</v>
      </c>
      <c r="F399" s="84">
        <v>15.687975854049293</v>
      </c>
      <c r="G399" s="84">
        <v>74.357232911909705</v>
      </c>
      <c r="H399" s="84">
        <v>237.43122588968924</v>
      </c>
      <c r="I399" s="84">
        <v>218.27147287577452</v>
      </c>
      <c r="J399" s="84">
        <v>26.731258256808303</v>
      </c>
      <c r="K399" s="84">
        <v>22.033154667547613</v>
      </c>
      <c r="L399" s="84">
        <v>19.848079487195445</v>
      </c>
      <c r="M399" s="84">
        <v>25.810402640424897</v>
      </c>
      <c r="N399" s="84">
        <v>31.392579480968429</v>
      </c>
      <c r="O399" s="84">
        <v>36.086815670685468</v>
      </c>
      <c r="P399" s="84">
        <v>36.470764272422997</v>
      </c>
      <c r="Q399" s="84">
        <v>27.925473443743609</v>
      </c>
      <c r="R399" s="84">
        <v>24.799871962063413</v>
      </c>
      <c r="S399" s="84">
        <v>24.831744764218104</v>
      </c>
      <c r="T399" s="84">
        <v>29.480311142039003</v>
      </c>
      <c r="U399" s="84">
        <v>29.167196524107705</v>
      </c>
      <c r="V399" s="84">
        <v>28.975693982085662</v>
      </c>
      <c r="W399" s="84">
        <v>24.275995285102745</v>
      </c>
      <c r="X399" s="84">
        <v>19.815509721189706</v>
      </c>
      <c r="Y399" s="84">
        <v>37.538856234573764</v>
      </c>
      <c r="Z399" s="84">
        <v>17.917327038032827</v>
      </c>
      <c r="AA399" s="84">
        <v>7.6447169503162806</v>
      </c>
      <c r="AB399" s="84">
        <v>22.839870775481451</v>
      </c>
      <c r="AC399" s="85">
        <v>1054.3254798705191</v>
      </c>
    </row>
    <row r="400" spans="1:29" ht="12.75" customHeight="1">
      <c r="A400" s="206"/>
      <c r="B400" s="210"/>
      <c r="C400" s="203" t="s">
        <v>64</v>
      </c>
      <c r="D400" s="203"/>
      <c r="E400" s="84">
        <v>308.98219586444429</v>
      </c>
      <c r="F400" s="84">
        <v>140.59426964230738</v>
      </c>
      <c r="G400" s="84">
        <v>329.40841776568311</v>
      </c>
      <c r="H400" s="84">
        <v>760.29734527873961</v>
      </c>
      <c r="I400" s="84">
        <v>750.3394152869223</v>
      </c>
      <c r="J400" s="84">
        <v>71.946469660633568</v>
      </c>
      <c r="K400" s="84">
        <v>70.210927584817668</v>
      </c>
      <c r="L400" s="84">
        <v>71.551928727587708</v>
      </c>
      <c r="M400" s="84">
        <v>86.590540185251712</v>
      </c>
      <c r="N400" s="84">
        <v>89.999460267087997</v>
      </c>
      <c r="O400" s="84">
        <v>113.10906936711646</v>
      </c>
      <c r="P400" s="84">
        <v>116.96911506202342</v>
      </c>
      <c r="Q400" s="84">
        <v>86.995939009680171</v>
      </c>
      <c r="R400" s="84">
        <v>90.705916136926774</v>
      </c>
      <c r="S400" s="84">
        <v>85.166220381925541</v>
      </c>
      <c r="T400" s="84">
        <v>91.171925857723664</v>
      </c>
      <c r="U400" s="84">
        <v>84.217269039055168</v>
      </c>
      <c r="V400" s="84">
        <v>83.545602135042429</v>
      </c>
      <c r="W400" s="84">
        <v>78.32595889878462</v>
      </c>
      <c r="X400" s="84">
        <v>63.042240680786222</v>
      </c>
      <c r="Y400" s="84">
        <v>77.830890674853691</v>
      </c>
      <c r="Z400" s="84">
        <v>55.060745598951456</v>
      </c>
      <c r="AA400" s="84">
        <v>30.237088081539266</v>
      </c>
      <c r="AB400" s="84">
        <v>72.589954043286809</v>
      </c>
      <c r="AC400" s="85">
        <v>3808.8889052311711</v>
      </c>
    </row>
    <row r="401" spans="1:29" ht="12.75" customHeight="1">
      <c r="A401" s="206"/>
      <c r="B401" s="208" t="s">
        <v>201</v>
      </c>
      <c r="C401" s="203" t="s">
        <v>65</v>
      </c>
      <c r="D401" s="86" t="s">
        <v>66</v>
      </c>
      <c r="E401" s="87">
        <v>308.24014986904791</v>
      </c>
      <c r="F401" s="87">
        <v>181.82392904178292</v>
      </c>
      <c r="G401" s="87">
        <v>405.69710730563264</v>
      </c>
      <c r="H401" s="87">
        <v>763.34246697540391</v>
      </c>
      <c r="I401" s="87">
        <v>716.20357391527375</v>
      </c>
      <c r="J401" s="87">
        <v>67.159049369998073</v>
      </c>
      <c r="K401" s="87">
        <v>66.519409441982518</v>
      </c>
      <c r="L401" s="87">
        <v>69.477113792407792</v>
      </c>
      <c r="M401" s="87">
        <v>78.277437097601052</v>
      </c>
      <c r="N401" s="87">
        <v>76.732452938349525</v>
      </c>
      <c r="O401" s="87">
        <v>98.521717331130546</v>
      </c>
      <c r="P401" s="87">
        <v>103.09467611512207</v>
      </c>
      <c r="Q401" s="87">
        <v>75.339384159049629</v>
      </c>
      <c r="R401" s="87">
        <v>78.060507428871574</v>
      </c>
      <c r="S401" s="87">
        <v>79.633734695076626</v>
      </c>
      <c r="T401" s="87">
        <v>78.097247619546863</v>
      </c>
      <c r="U401" s="87">
        <v>69.692190985018016</v>
      </c>
      <c r="V401" s="87">
        <v>67.386522792919806</v>
      </c>
      <c r="W401" s="87">
        <v>75.68658134440382</v>
      </c>
      <c r="X401" s="87">
        <v>73.167174665338408</v>
      </c>
      <c r="Y401" s="87">
        <v>67.275697106112105</v>
      </c>
      <c r="Z401" s="87">
        <v>60.089873291118295</v>
      </c>
      <c r="AA401" s="87">
        <v>30.228197619171585</v>
      </c>
      <c r="AB401" s="87">
        <v>45.853714296660982</v>
      </c>
      <c r="AC401" s="88">
        <v>3735.5999091970211</v>
      </c>
    </row>
    <row r="402" spans="1:29" ht="12.75" customHeight="1">
      <c r="A402" s="206"/>
      <c r="B402" s="209"/>
      <c r="C402" s="203"/>
      <c r="D402" s="77" t="s">
        <v>67</v>
      </c>
      <c r="E402" s="78">
        <v>0.21895827564704101</v>
      </c>
      <c r="F402" s="78">
        <v>0.28073224316393713</v>
      </c>
      <c r="G402" s="78">
        <v>1.621851187307485</v>
      </c>
      <c r="H402" s="78">
        <v>4.2133360291292661</v>
      </c>
      <c r="I402" s="78">
        <v>6.5433280268209328</v>
      </c>
      <c r="J402" s="78">
        <v>1.0472190166141917</v>
      </c>
      <c r="K402" s="78">
        <v>1.5849268612722918</v>
      </c>
      <c r="L402" s="78">
        <v>1.8276357632615385</v>
      </c>
      <c r="M402" s="78">
        <v>1.3739236199874687</v>
      </c>
      <c r="N402" s="78">
        <v>1.5958174895094297</v>
      </c>
      <c r="O402" s="78">
        <v>2.1115376028830664</v>
      </c>
      <c r="P402" s="78">
        <v>1.2701710636028376</v>
      </c>
      <c r="Q402" s="78">
        <v>1.2248201351965666</v>
      </c>
      <c r="R402" s="78">
        <v>1.4446785779946278</v>
      </c>
      <c r="S402" s="78">
        <v>1.2724145190105718</v>
      </c>
      <c r="T402" s="78">
        <v>2.7221102568755842</v>
      </c>
      <c r="U402" s="78">
        <v>2.4455541827114589</v>
      </c>
      <c r="V402" s="78">
        <v>1.5782793855522628</v>
      </c>
      <c r="W402" s="78">
        <v>1.7646687899918758</v>
      </c>
      <c r="X402" s="78">
        <v>1.6801109986807685</v>
      </c>
      <c r="Y402" s="78">
        <v>1.0884799899653221</v>
      </c>
      <c r="Z402" s="78">
        <v>2.8420882880701663</v>
      </c>
      <c r="AA402" s="78">
        <v>0.89186451163539804</v>
      </c>
      <c r="AB402" s="78">
        <v>3.8922602048927191</v>
      </c>
      <c r="AC402" s="79">
        <v>46.536767019776811</v>
      </c>
    </row>
    <row r="403" spans="1:29" ht="12.75" customHeight="1">
      <c r="A403" s="206"/>
      <c r="B403" s="209"/>
      <c r="C403" s="203"/>
      <c r="D403" s="80" t="s">
        <v>68</v>
      </c>
      <c r="E403" s="81">
        <v>0.57808526233399993</v>
      </c>
      <c r="F403" s="81">
        <v>1.561948158194</v>
      </c>
      <c r="G403" s="81">
        <v>0.79374942110899993</v>
      </c>
      <c r="H403" s="81">
        <v>0.34844450380300002</v>
      </c>
      <c r="I403" s="81">
        <v>0.38144292552500003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0.42959666178599998</v>
      </c>
      <c r="X403" s="81">
        <v>0</v>
      </c>
      <c r="Y403" s="81">
        <v>0</v>
      </c>
      <c r="Z403" s="81">
        <v>0.21034619467499996</v>
      </c>
      <c r="AA403" s="81">
        <v>0.20712250774800001</v>
      </c>
      <c r="AB403" s="81">
        <v>0</v>
      </c>
      <c r="AC403" s="82">
        <v>4.510735635174</v>
      </c>
    </row>
    <row r="404" spans="1:29" ht="12.75" customHeight="1">
      <c r="A404" s="206"/>
      <c r="B404" s="209"/>
      <c r="C404" s="203"/>
      <c r="D404" s="83" t="s">
        <v>4</v>
      </c>
      <c r="E404" s="84">
        <v>309.03719340702895</v>
      </c>
      <c r="F404" s="84">
        <v>183.66660944314086</v>
      </c>
      <c r="G404" s="84">
        <v>408.11270791404911</v>
      </c>
      <c r="H404" s="84">
        <v>767.9042475083362</v>
      </c>
      <c r="I404" s="84">
        <v>723.1283448676196</v>
      </c>
      <c r="J404" s="84">
        <v>68.206268386612265</v>
      </c>
      <c r="K404" s="84">
        <v>68.104336303254797</v>
      </c>
      <c r="L404" s="84">
        <v>71.304749555669332</v>
      </c>
      <c r="M404" s="84">
        <v>79.651360717588517</v>
      </c>
      <c r="N404" s="84">
        <v>78.328270427858939</v>
      </c>
      <c r="O404" s="84">
        <v>100.63325493401361</v>
      </c>
      <c r="P404" s="84">
        <v>104.3648471787249</v>
      </c>
      <c r="Q404" s="84">
        <v>76.564204294246196</v>
      </c>
      <c r="R404" s="84">
        <v>79.505186006866197</v>
      </c>
      <c r="S404" s="84">
        <v>80.906149214087208</v>
      </c>
      <c r="T404" s="84">
        <v>80.819357876422444</v>
      </c>
      <c r="U404" s="84">
        <v>72.137745167729463</v>
      </c>
      <c r="V404" s="84">
        <v>68.96480217847207</v>
      </c>
      <c r="W404" s="84">
        <v>77.8808467961817</v>
      </c>
      <c r="X404" s="84">
        <v>74.847285664019168</v>
      </c>
      <c r="Y404" s="84">
        <v>68.364177096077427</v>
      </c>
      <c r="Z404" s="84">
        <v>63.142307773863457</v>
      </c>
      <c r="AA404" s="84">
        <v>31.327184638554986</v>
      </c>
      <c r="AB404" s="84">
        <v>49.745974501553704</v>
      </c>
      <c r="AC404" s="85">
        <v>3786.6474118519709</v>
      </c>
    </row>
    <row r="405" spans="1:29" ht="12.75" customHeight="1">
      <c r="A405" s="206"/>
      <c r="B405" s="209"/>
      <c r="C405" s="203" t="s">
        <v>69</v>
      </c>
      <c r="D405" s="86" t="s">
        <v>66</v>
      </c>
      <c r="E405" s="87">
        <v>11.554427794691279</v>
      </c>
      <c r="F405" s="87">
        <v>7.7740532439927312</v>
      </c>
      <c r="G405" s="87">
        <v>39.362318967649038</v>
      </c>
      <c r="H405" s="87">
        <v>87.463651301601544</v>
      </c>
      <c r="I405" s="87">
        <v>75.030758327974652</v>
      </c>
      <c r="J405" s="87">
        <v>7.105993899882832</v>
      </c>
      <c r="K405" s="87">
        <v>6.3617340553569353</v>
      </c>
      <c r="L405" s="87">
        <v>7.061707487569036</v>
      </c>
      <c r="M405" s="87">
        <v>8.6078833522489795</v>
      </c>
      <c r="N405" s="87">
        <v>8.6906044892610428</v>
      </c>
      <c r="O405" s="87">
        <v>10.974374173798513</v>
      </c>
      <c r="P405" s="87">
        <v>11.548039280106583</v>
      </c>
      <c r="Q405" s="87">
        <v>9.1865709979264469</v>
      </c>
      <c r="R405" s="87">
        <v>8.1764587185881421</v>
      </c>
      <c r="S405" s="87">
        <v>9.1681358836176337</v>
      </c>
      <c r="T405" s="87">
        <v>12.759198181338524</v>
      </c>
      <c r="U405" s="87">
        <v>10.519048133503349</v>
      </c>
      <c r="V405" s="87">
        <v>10.148382765981413</v>
      </c>
      <c r="W405" s="87">
        <v>8.1026686945252404</v>
      </c>
      <c r="X405" s="87">
        <v>7.8936897589282644</v>
      </c>
      <c r="Y405" s="87">
        <v>7.8030471074923389</v>
      </c>
      <c r="Z405" s="87">
        <v>3.1503813617313416</v>
      </c>
      <c r="AA405" s="87">
        <v>3.2212536864662566</v>
      </c>
      <c r="AB405" s="87">
        <v>4.7900310373100004</v>
      </c>
      <c r="AC405" s="88">
        <v>376.45441270154214</v>
      </c>
    </row>
    <row r="406" spans="1:29" ht="12.75" customHeight="1">
      <c r="A406" s="206"/>
      <c r="B406" s="209"/>
      <c r="C406" s="203"/>
      <c r="D406" s="77" t="s">
        <v>67</v>
      </c>
      <c r="E406" s="78">
        <v>0.40013537477424854</v>
      </c>
      <c r="F406" s="78">
        <v>1.5584577473872157</v>
      </c>
      <c r="G406" s="78">
        <v>14.041221424619886</v>
      </c>
      <c r="H406" s="78">
        <v>98.525239118698664</v>
      </c>
      <c r="I406" s="78">
        <v>118.03552659135279</v>
      </c>
      <c r="J406" s="78">
        <v>18.035899016124375</v>
      </c>
      <c r="K406" s="78">
        <v>15.666664800702868</v>
      </c>
      <c r="L406" s="78">
        <v>16.841168585078044</v>
      </c>
      <c r="M406" s="78">
        <v>18.901903097018028</v>
      </c>
      <c r="N406" s="78">
        <v>19.983774103162361</v>
      </c>
      <c r="O406" s="78">
        <v>32.295811601021661</v>
      </c>
      <c r="P406" s="78">
        <v>30.275641803041172</v>
      </c>
      <c r="Q406" s="78">
        <v>27.849800339096294</v>
      </c>
      <c r="R406" s="78">
        <v>26.95116069374307</v>
      </c>
      <c r="S406" s="78">
        <v>32.006817159537654</v>
      </c>
      <c r="T406" s="78">
        <v>31.92800101359758</v>
      </c>
      <c r="U406" s="78">
        <v>31.081627848782471</v>
      </c>
      <c r="V406" s="78">
        <v>31.191469665006366</v>
      </c>
      <c r="W406" s="78">
        <v>23.692585488543031</v>
      </c>
      <c r="X406" s="78">
        <v>19.688932551569149</v>
      </c>
      <c r="Y406" s="78">
        <v>40.686268193295767</v>
      </c>
      <c r="Z406" s="78">
        <v>28.549760781836721</v>
      </c>
      <c r="AA406" s="78">
        <v>14.207433290007819</v>
      </c>
      <c r="AB406" s="78">
        <v>30.893542253830482</v>
      </c>
      <c r="AC406" s="79">
        <v>723.28884254182776</v>
      </c>
    </row>
    <row r="407" spans="1:29" ht="12.75" customHeight="1">
      <c r="A407" s="206"/>
      <c r="B407" s="209"/>
      <c r="C407" s="203"/>
      <c r="D407" s="80" t="s">
        <v>68</v>
      </c>
      <c r="E407" s="81">
        <v>0.40661795538000001</v>
      </c>
      <c r="F407" s="81">
        <v>0.25389400009700003</v>
      </c>
      <c r="G407" s="81">
        <v>3.7037774416160008</v>
      </c>
      <c r="H407" s="81">
        <v>2.7313778514610005</v>
      </c>
      <c r="I407" s="81">
        <v>2.3888348646860003</v>
      </c>
      <c r="J407" s="81">
        <v>0.43075654696953197</v>
      </c>
      <c r="K407" s="81">
        <v>0.38083509535553933</v>
      </c>
      <c r="L407" s="81">
        <v>0.41887642574601358</v>
      </c>
      <c r="M407" s="81">
        <v>0.47656147625123102</v>
      </c>
      <c r="N407" s="81">
        <v>0.48556611537268418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0.62447124187500003</v>
      </c>
      <c r="Y407" s="81">
        <v>0</v>
      </c>
      <c r="Z407" s="81">
        <v>0.96817509993599993</v>
      </c>
      <c r="AA407" s="81">
        <v>0.35226582870599998</v>
      </c>
      <c r="AB407" s="81">
        <v>0.41883245114200002</v>
      </c>
      <c r="AC407" s="82">
        <v>14.040842394594003</v>
      </c>
    </row>
    <row r="408" spans="1:29" ht="12.75" customHeight="1">
      <c r="A408" s="206"/>
      <c r="B408" s="209"/>
      <c r="C408" s="203"/>
      <c r="D408" s="83" t="s">
        <v>4</v>
      </c>
      <c r="E408" s="84">
        <v>12.361181124845526</v>
      </c>
      <c r="F408" s="84">
        <v>9.5864049914769467</v>
      </c>
      <c r="G408" s="84">
        <v>57.10731783388492</v>
      </c>
      <c r="H408" s="84">
        <v>188.72026827176117</v>
      </c>
      <c r="I408" s="84">
        <v>195.45511978401345</v>
      </c>
      <c r="J408" s="84">
        <v>25.572649462976742</v>
      </c>
      <c r="K408" s="84">
        <v>22.409233951415342</v>
      </c>
      <c r="L408" s="84">
        <v>24.321752498393096</v>
      </c>
      <c r="M408" s="84">
        <v>27.986347925518238</v>
      </c>
      <c r="N408" s="84">
        <v>29.159944707796093</v>
      </c>
      <c r="O408" s="84">
        <v>43.27018577482017</v>
      </c>
      <c r="P408" s="84">
        <v>41.823681083147754</v>
      </c>
      <c r="Q408" s="84">
        <v>37.036371337022743</v>
      </c>
      <c r="R408" s="84">
        <v>35.127619412331214</v>
      </c>
      <c r="S408" s="84">
        <v>41.174953043155284</v>
      </c>
      <c r="T408" s="84">
        <v>44.687199194936106</v>
      </c>
      <c r="U408" s="84">
        <v>41.600675982285821</v>
      </c>
      <c r="V408" s="84">
        <v>41.339852430987776</v>
      </c>
      <c r="W408" s="84">
        <v>31.795254183068273</v>
      </c>
      <c r="X408" s="84">
        <v>28.207093552372413</v>
      </c>
      <c r="Y408" s="84">
        <v>48.489315300788107</v>
      </c>
      <c r="Z408" s="84">
        <v>32.668317243504056</v>
      </c>
      <c r="AA408" s="84">
        <v>17.780952805180075</v>
      </c>
      <c r="AB408" s="84">
        <v>36.102405742282478</v>
      </c>
      <c r="AC408" s="85">
        <v>1113.7840976379641</v>
      </c>
    </row>
    <row r="409" spans="1:29" ht="12.75" customHeight="1">
      <c r="A409" s="206"/>
      <c r="B409" s="210"/>
      <c r="C409" s="203" t="s">
        <v>64</v>
      </c>
      <c r="D409" s="203"/>
      <c r="E409" s="84">
        <v>321.39837453187448</v>
      </c>
      <c r="F409" s="84">
        <v>193.25301443461777</v>
      </c>
      <c r="G409" s="84">
        <v>465.22002574793396</v>
      </c>
      <c r="H409" s="84">
        <v>956.62451578009745</v>
      </c>
      <c r="I409" s="84">
        <v>918.58346465163311</v>
      </c>
      <c r="J409" s="84">
        <v>93.778917849588993</v>
      </c>
      <c r="K409" s="84">
        <v>90.513570254670142</v>
      </c>
      <c r="L409" s="84">
        <v>95.626502054062428</v>
      </c>
      <c r="M409" s="84">
        <v>107.63770864310676</v>
      </c>
      <c r="N409" s="84">
        <v>107.48821513565504</v>
      </c>
      <c r="O409" s="84">
        <v>143.90344070883378</v>
      </c>
      <c r="P409" s="84">
        <v>146.18852826187265</v>
      </c>
      <c r="Q409" s="84">
        <v>113.60057563126892</v>
      </c>
      <c r="R409" s="84">
        <v>114.6328054191974</v>
      </c>
      <c r="S409" s="84">
        <v>122.08110225724249</v>
      </c>
      <c r="T409" s="84">
        <v>125.50655707135854</v>
      </c>
      <c r="U409" s="84">
        <v>113.7384211500153</v>
      </c>
      <c r="V409" s="84">
        <v>110.30465460945985</v>
      </c>
      <c r="W409" s="84">
        <v>109.67610097924997</v>
      </c>
      <c r="X409" s="84">
        <v>103.0543792163916</v>
      </c>
      <c r="Y409" s="84">
        <v>116.85349239686553</v>
      </c>
      <c r="Z409" s="84">
        <v>95.810625017367514</v>
      </c>
      <c r="AA409" s="84">
        <v>49.108137443735068</v>
      </c>
      <c r="AB409" s="84">
        <v>85.848380243836175</v>
      </c>
      <c r="AC409" s="85">
        <v>4900.4315094899357</v>
      </c>
    </row>
    <row r="410" spans="1:29" ht="12.75" customHeight="1">
      <c r="A410" s="206"/>
      <c r="B410" s="208" t="s">
        <v>202</v>
      </c>
      <c r="C410" s="203" t="s">
        <v>65</v>
      </c>
      <c r="D410" s="86" t="s">
        <v>66</v>
      </c>
      <c r="E410" s="87">
        <v>460.63225343048907</v>
      </c>
      <c r="F410" s="87">
        <v>244.28684992213309</v>
      </c>
      <c r="G410" s="87">
        <v>531.35972400421747</v>
      </c>
      <c r="H410" s="87">
        <v>1015.2335317322802</v>
      </c>
      <c r="I410" s="87">
        <v>941.66831148636879</v>
      </c>
      <c r="J410" s="87">
        <v>86.395430635623015</v>
      </c>
      <c r="K410" s="87">
        <v>94.218866512263872</v>
      </c>
      <c r="L410" s="87">
        <v>98.11953261612905</v>
      </c>
      <c r="M410" s="87">
        <v>114.3725410395794</v>
      </c>
      <c r="N410" s="87">
        <v>106.56743168375948</v>
      </c>
      <c r="O410" s="87">
        <v>134.52217098845972</v>
      </c>
      <c r="P410" s="87">
        <v>125.42312412996543</v>
      </c>
      <c r="Q410" s="87">
        <v>96.722485901170771</v>
      </c>
      <c r="R410" s="87">
        <v>108.39825848453047</v>
      </c>
      <c r="S410" s="87">
        <v>101.21221781041133</v>
      </c>
      <c r="T410" s="87">
        <v>98.071635038755375</v>
      </c>
      <c r="U410" s="87">
        <v>88.94040100198589</v>
      </c>
      <c r="V410" s="87">
        <v>96.74576262756905</v>
      </c>
      <c r="W410" s="87">
        <v>89.100146927181811</v>
      </c>
      <c r="X410" s="87">
        <v>86.789316052763482</v>
      </c>
      <c r="Y410" s="87">
        <v>96.203391357389222</v>
      </c>
      <c r="Z410" s="87">
        <v>74.521213034283889</v>
      </c>
      <c r="AA410" s="87">
        <v>51.517837227612119</v>
      </c>
      <c r="AB410" s="87">
        <v>72.026162358472106</v>
      </c>
      <c r="AC410" s="88">
        <v>5013.0485960033911</v>
      </c>
    </row>
    <row r="411" spans="1:29" ht="12.75" customHeight="1">
      <c r="A411" s="206"/>
      <c r="B411" s="209"/>
      <c r="C411" s="203"/>
      <c r="D411" s="77" t="s">
        <v>67</v>
      </c>
      <c r="E411" s="78">
        <v>0.42125534996946917</v>
      </c>
      <c r="F411" s="78">
        <v>0.70269600762624307</v>
      </c>
      <c r="G411" s="78">
        <v>1.7401142836227279</v>
      </c>
      <c r="H411" s="78">
        <v>6.2333144662400244</v>
      </c>
      <c r="I411" s="78">
        <v>11.281861381770581</v>
      </c>
      <c r="J411" s="78">
        <v>1.6307802312428459</v>
      </c>
      <c r="K411" s="78">
        <v>1.115266639519771</v>
      </c>
      <c r="L411" s="78">
        <v>1.281537419499805</v>
      </c>
      <c r="M411" s="78">
        <v>1.1860043653455072</v>
      </c>
      <c r="N411" s="78">
        <v>1.23953169935091</v>
      </c>
      <c r="O411" s="78">
        <v>1.7490894142443856</v>
      </c>
      <c r="P411" s="78">
        <v>1.5507576964729528</v>
      </c>
      <c r="Q411" s="78">
        <v>1.5313835067928994</v>
      </c>
      <c r="R411" s="78">
        <v>1.1076702236779865</v>
      </c>
      <c r="S411" s="78">
        <v>1.2342608302229343</v>
      </c>
      <c r="T411" s="78">
        <v>2.9658430633619233</v>
      </c>
      <c r="U411" s="78">
        <v>1.6429426864742207</v>
      </c>
      <c r="V411" s="78">
        <v>2.1253265005932831</v>
      </c>
      <c r="W411" s="78">
        <v>1.1476982753143505</v>
      </c>
      <c r="X411" s="78">
        <v>3.5074679507017512</v>
      </c>
      <c r="Y411" s="78">
        <v>2.191433057830408</v>
      </c>
      <c r="Z411" s="78">
        <v>2.8850597765449355</v>
      </c>
      <c r="AA411" s="78">
        <v>0.89785202135018405</v>
      </c>
      <c r="AB411" s="78">
        <v>4.8705881926118009</v>
      </c>
      <c r="AC411" s="79">
        <v>56.239735040381888</v>
      </c>
    </row>
    <row r="412" spans="1:29" ht="12.75" customHeight="1">
      <c r="A412" s="206"/>
      <c r="B412" s="209"/>
      <c r="C412" s="203"/>
      <c r="D412" s="80" t="s">
        <v>68</v>
      </c>
      <c r="E412" s="81">
        <v>1.2809045895260001</v>
      </c>
      <c r="F412" s="81">
        <v>1.143842682921</v>
      </c>
      <c r="G412" s="81">
        <v>0.40223889326199996</v>
      </c>
      <c r="H412" s="81">
        <v>2.0985475086679997</v>
      </c>
      <c r="I412" s="81">
        <v>1.2216479434360001</v>
      </c>
      <c r="J412" s="81">
        <v>0.11107927743888979</v>
      </c>
      <c r="K412" s="81">
        <v>0.12113994088001684</v>
      </c>
      <c r="L412" s="81">
        <v>0.12608265072658228</v>
      </c>
      <c r="M412" s="81">
        <v>0.14699727783584909</v>
      </c>
      <c r="N412" s="81">
        <v>0.13705019185366196</v>
      </c>
      <c r="O412" s="81">
        <v>1.6622507603926827E-2</v>
      </c>
      <c r="P412" s="81">
        <v>1.5390096262036076E-2</v>
      </c>
      <c r="Q412" s="81">
        <v>1.1801397444169378E-2</v>
      </c>
      <c r="R412" s="81">
        <v>1.332871967923175E-2</v>
      </c>
      <c r="S412" s="81">
        <v>1.2377183041635979E-2</v>
      </c>
      <c r="T412" s="81">
        <v>0.11953739781365438</v>
      </c>
      <c r="U412" s="81">
        <v>0.10690973210547111</v>
      </c>
      <c r="V412" s="81">
        <v>0.11781156238687451</v>
      </c>
      <c r="W412" s="81">
        <v>0.10895211615199998</v>
      </c>
      <c r="X412" s="81">
        <v>0</v>
      </c>
      <c r="Y412" s="81">
        <v>0.29589976167400001</v>
      </c>
      <c r="Z412" s="81">
        <v>0</v>
      </c>
      <c r="AA412" s="81">
        <v>0</v>
      </c>
      <c r="AB412" s="81">
        <v>0</v>
      </c>
      <c r="AC412" s="82">
        <v>7.6081614307109993</v>
      </c>
    </row>
    <row r="413" spans="1:29" ht="12.75" customHeight="1">
      <c r="A413" s="206"/>
      <c r="B413" s="209"/>
      <c r="C413" s="203"/>
      <c r="D413" s="83" t="s">
        <v>4</v>
      </c>
      <c r="E413" s="84">
        <v>462.33441336998453</v>
      </c>
      <c r="F413" s="84">
        <v>246.13338861268033</v>
      </c>
      <c r="G413" s="84">
        <v>533.50207718110221</v>
      </c>
      <c r="H413" s="84">
        <v>1023.5653937071883</v>
      </c>
      <c r="I413" s="84">
        <v>954.17182081157546</v>
      </c>
      <c r="J413" s="84">
        <v>88.137290144304757</v>
      </c>
      <c r="K413" s="84">
        <v>95.45527309266366</v>
      </c>
      <c r="L413" s="84">
        <v>99.527152686355436</v>
      </c>
      <c r="M413" s="84">
        <v>115.70554268276076</v>
      </c>
      <c r="N413" s="84">
        <v>107.94401357496406</v>
      </c>
      <c r="O413" s="84">
        <v>136.28788291030804</v>
      </c>
      <c r="P413" s="84">
        <v>126.98927192270041</v>
      </c>
      <c r="Q413" s="84">
        <v>98.265670805407836</v>
      </c>
      <c r="R413" s="84">
        <v>109.51925742788771</v>
      </c>
      <c r="S413" s="84">
        <v>102.4588558236759</v>
      </c>
      <c r="T413" s="84">
        <v>101.15701549993095</v>
      </c>
      <c r="U413" s="84">
        <v>90.690253420565568</v>
      </c>
      <c r="V413" s="84">
        <v>98.988900690549215</v>
      </c>
      <c r="W413" s="84">
        <v>90.356797318648177</v>
      </c>
      <c r="X413" s="84">
        <v>90.29678400346522</v>
      </c>
      <c r="Y413" s="84">
        <v>98.690724176893625</v>
      </c>
      <c r="Z413" s="84">
        <v>77.40627281082881</v>
      </c>
      <c r="AA413" s="84">
        <v>52.415689248962302</v>
      </c>
      <c r="AB413" s="84">
        <v>76.896750551083912</v>
      </c>
      <c r="AC413" s="85">
        <v>5076.8964924744841</v>
      </c>
    </row>
    <row r="414" spans="1:29" ht="12.75" customHeight="1">
      <c r="A414" s="206"/>
      <c r="B414" s="209"/>
      <c r="C414" s="203" t="s">
        <v>69</v>
      </c>
      <c r="D414" s="86" t="s">
        <v>66</v>
      </c>
      <c r="E414" s="87">
        <v>10.772775035727507</v>
      </c>
      <c r="F414" s="87">
        <v>11.94763911018825</v>
      </c>
      <c r="G414" s="87">
        <v>47.948862734560741</v>
      </c>
      <c r="H414" s="87">
        <v>140.4308355238993</v>
      </c>
      <c r="I414" s="87">
        <v>128.04817308360015</v>
      </c>
      <c r="J414" s="87">
        <v>11.042845102572636</v>
      </c>
      <c r="K414" s="87">
        <v>10.83089391093201</v>
      </c>
      <c r="L414" s="87">
        <v>11.679995877723108</v>
      </c>
      <c r="M414" s="87">
        <v>12.080987555953634</v>
      </c>
      <c r="N414" s="87">
        <v>12.118963232159327</v>
      </c>
      <c r="O414" s="87">
        <v>16.05403947686208</v>
      </c>
      <c r="P414" s="87">
        <v>14.54814827040944</v>
      </c>
      <c r="Q414" s="87">
        <v>11.741354539300959</v>
      </c>
      <c r="R414" s="87">
        <v>13.26976354566337</v>
      </c>
      <c r="S414" s="87">
        <v>12.771683088779637</v>
      </c>
      <c r="T414" s="87">
        <v>17.192685563116417</v>
      </c>
      <c r="U414" s="87">
        <v>14.310371078492125</v>
      </c>
      <c r="V414" s="87">
        <v>13.51744470700465</v>
      </c>
      <c r="W414" s="87">
        <v>16.140095196619136</v>
      </c>
      <c r="X414" s="87">
        <v>13.363299320095562</v>
      </c>
      <c r="Y414" s="87">
        <v>19.733993951277093</v>
      </c>
      <c r="Z414" s="87">
        <v>14.53393850848542</v>
      </c>
      <c r="AA414" s="87">
        <v>5.5777438385863682</v>
      </c>
      <c r="AB414" s="87">
        <v>6.0493072336470011</v>
      </c>
      <c r="AC414" s="88">
        <v>585.70583948565604</v>
      </c>
    </row>
    <row r="415" spans="1:29" ht="12.75" customHeight="1">
      <c r="A415" s="206"/>
      <c r="B415" s="209"/>
      <c r="C415" s="203"/>
      <c r="D415" s="77" t="s">
        <v>67</v>
      </c>
      <c r="E415" s="78">
        <v>1.2407108621787255</v>
      </c>
      <c r="F415" s="78">
        <v>2.4588656726774079</v>
      </c>
      <c r="G415" s="78">
        <v>27.732465016214153</v>
      </c>
      <c r="H415" s="78">
        <v>170.10845085291291</v>
      </c>
      <c r="I415" s="78">
        <v>235.63200271999617</v>
      </c>
      <c r="J415" s="78">
        <v>33.79170804773986</v>
      </c>
      <c r="K415" s="78">
        <v>25.519602360390895</v>
      </c>
      <c r="L415" s="78">
        <v>21.65173547960368</v>
      </c>
      <c r="M415" s="78">
        <v>27.410568889613444</v>
      </c>
      <c r="N415" s="78">
        <v>39.39715817558686</v>
      </c>
      <c r="O415" s="78">
        <v>35.641063207242638</v>
      </c>
      <c r="P415" s="78">
        <v>37.795819315059404</v>
      </c>
      <c r="Q415" s="78">
        <v>33.959117286082787</v>
      </c>
      <c r="R415" s="78">
        <v>30.902209620303616</v>
      </c>
      <c r="S415" s="78">
        <v>25.732051096090842</v>
      </c>
      <c r="T415" s="78">
        <v>40.111689782710059</v>
      </c>
      <c r="U415" s="78">
        <v>42.007606528719215</v>
      </c>
      <c r="V415" s="78">
        <v>44.386348277792138</v>
      </c>
      <c r="W415" s="78">
        <v>32.968367738942767</v>
      </c>
      <c r="X415" s="78">
        <v>37.679014068004385</v>
      </c>
      <c r="Y415" s="78">
        <v>33.862529774162198</v>
      </c>
      <c r="Z415" s="78">
        <v>30.36782794286589</v>
      </c>
      <c r="AA415" s="78">
        <v>22.60413281225453</v>
      </c>
      <c r="AB415" s="78">
        <v>60.826274131972497</v>
      </c>
      <c r="AC415" s="79">
        <v>1093.7873196591172</v>
      </c>
    </row>
    <row r="416" spans="1:29" ht="12.75" customHeight="1">
      <c r="A416" s="206"/>
      <c r="B416" s="209"/>
      <c r="C416" s="203"/>
      <c r="D416" s="80" t="s">
        <v>68</v>
      </c>
      <c r="E416" s="81">
        <v>0.29727159238900003</v>
      </c>
      <c r="F416" s="81">
        <v>5.0075459978000003E-2</v>
      </c>
      <c r="G416" s="81">
        <v>0.36230281186900004</v>
      </c>
      <c r="H416" s="81">
        <v>4.9917490814130003</v>
      </c>
      <c r="I416" s="81">
        <v>1.6181518351220001</v>
      </c>
      <c r="J416" s="81">
        <v>0.19369386489287588</v>
      </c>
      <c r="K416" s="81">
        <v>0.16530702108063816</v>
      </c>
      <c r="L416" s="81">
        <v>0.1524204523087736</v>
      </c>
      <c r="M416" s="81">
        <v>0.17238888142989925</v>
      </c>
      <c r="N416" s="81">
        <v>0.21920788500481317</v>
      </c>
      <c r="O416" s="81">
        <v>0.14371145003563862</v>
      </c>
      <c r="P416" s="81">
        <v>0.14593981577060167</v>
      </c>
      <c r="Q416" s="81">
        <v>0.123716131050675</v>
      </c>
      <c r="R416" s="81">
        <v>0.12047538783815975</v>
      </c>
      <c r="S416" s="81">
        <v>0.10396341739492485</v>
      </c>
      <c r="T416" s="81">
        <v>0.16023025019679488</v>
      </c>
      <c r="U416" s="81">
        <v>0.14311518395329745</v>
      </c>
      <c r="V416" s="81">
        <v>0.14440425969090775</v>
      </c>
      <c r="W416" s="81">
        <v>0.31839978228900001</v>
      </c>
      <c r="X416" s="81">
        <v>0</v>
      </c>
      <c r="Y416" s="81">
        <v>0</v>
      </c>
      <c r="Z416" s="81">
        <v>0</v>
      </c>
      <c r="AA416" s="81">
        <v>0.36397025700000002</v>
      </c>
      <c r="AB416" s="81">
        <v>0.88238899659400016</v>
      </c>
      <c r="AC416" s="82">
        <v>10.872883817302</v>
      </c>
    </row>
    <row r="417" spans="1:29" ht="12.75" customHeight="1">
      <c r="A417" s="206"/>
      <c r="B417" s="209"/>
      <c r="C417" s="203"/>
      <c r="D417" s="83" t="s">
        <v>4</v>
      </c>
      <c r="E417" s="84">
        <v>12.310757490295233</v>
      </c>
      <c r="F417" s="84">
        <v>14.456580242843659</v>
      </c>
      <c r="G417" s="84">
        <v>76.043630562643898</v>
      </c>
      <c r="H417" s="84">
        <v>315.53103545822518</v>
      </c>
      <c r="I417" s="84">
        <v>365.29832763871832</v>
      </c>
      <c r="J417" s="84">
        <v>45.028247015205373</v>
      </c>
      <c r="K417" s="84">
        <v>36.515803292403547</v>
      </c>
      <c r="L417" s="84">
        <v>33.484151809635563</v>
      </c>
      <c r="M417" s="84">
        <v>39.663945326996981</v>
      </c>
      <c r="N417" s="84">
        <v>51.735329292750997</v>
      </c>
      <c r="O417" s="84">
        <v>51.838814134140357</v>
      </c>
      <c r="P417" s="84">
        <v>52.489907401239442</v>
      </c>
      <c r="Q417" s="84">
        <v>45.824187956434422</v>
      </c>
      <c r="R417" s="84">
        <v>44.292448553805137</v>
      </c>
      <c r="S417" s="84">
        <v>38.607697602265404</v>
      </c>
      <c r="T417" s="84">
        <v>57.464605596023276</v>
      </c>
      <c r="U417" s="84">
        <v>56.461092791164631</v>
      </c>
      <c r="V417" s="84">
        <v>58.048197244487689</v>
      </c>
      <c r="W417" s="84">
        <v>49.426862717850902</v>
      </c>
      <c r="X417" s="84">
        <v>51.042313388099949</v>
      </c>
      <c r="Y417" s="84">
        <v>53.596523725439283</v>
      </c>
      <c r="Z417" s="84">
        <v>44.901766451351307</v>
      </c>
      <c r="AA417" s="84">
        <v>28.5458469078409</v>
      </c>
      <c r="AB417" s="84">
        <v>67.757970362213499</v>
      </c>
      <c r="AC417" s="85">
        <v>1690.3660429620747</v>
      </c>
    </row>
    <row r="418" spans="1:29" ht="12.75" customHeight="1">
      <c r="A418" s="206"/>
      <c r="B418" s="210"/>
      <c r="C418" s="203" t="s">
        <v>64</v>
      </c>
      <c r="D418" s="203"/>
      <c r="E418" s="84">
        <v>474.64517086027979</v>
      </c>
      <c r="F418" s="84">
        <v>260.58996885552398</v>
      </c>
      <c r="G418" s="84">
        <v>609.54570774374611</v>
      </c>
      <c r="H418" s="84">
        <v>1339.0964291654134</v>
      </c>
      <c r="I418" s="84">
        <v>1319.4701484502937</v>
      </c>
      <c r="J418" s="84">
        <v>133.16553715951014</v>
      </c>
      <c r="K418" s="84">
        <v>131.97107638506722</v>
      </c>
      <c r="L418" s="84">
        <v>133.011304495991</v>
      </c>
      <c r="M418" s="84">
        <v>155.36948800975773</v>
      </c>
      <c r="N418" s="84">
        <v>159.67934286771506</v>
      </c>
      <c r="O418" s="84">
        <v>188.12669704444838</v>
      </c>
      <c r="P418" s="84">
        <v>179.47917932393983</v>
      </c>
      <c r="Q418" s="84">
        <v>144.08985876184227</v>
      </c>
      <c r="R418" s="84">
        <v>153.81170598169285</v>
      </c>
      <c r="S418" s="84">
        <v>141.06655342594132</v>
      </c>
      <c r="T418" s="84">
        <v>158.6216210959542</v>
      </c>
      <c r="U418" s="84">
        <v>147.15134621173021</v>
      </c>
      <c r="V418" s="84">
        <v>157.03709793503688</v>
      </c>
      <c r="W418" s="84">
        <v>139.78366003649907</v>
      </c>
      <c r="X418" s="84">
        <v>141.33909739156516</v>
      </c>
      <c r="Y418" s="84">
        <v>152.28724790233289</v>
      </c>
      <c r="Z418" s="84">
        <v>122.30803926218012</v>
      </c>
      <c r="AA418" s="84">
        <v>80.961536156803206</v>
      </c>
      <c r="AB418" s="84">
        <v>144.65472091329741</v>
      </c>
      <c r="AC418" s="85">
        <v>6767.2625354365618</v>
      </c>
    </row>
    <row r="419" spans="1:29" ht="12.75" customHeight="1">
      <c r="A419" s="206"/>
      <c r="B419" s="208" t="s">
        <v>203</v>
      </c>
      <c r="C419" s="203" t="s">
        <v>65</v>
      </c>
      <c r="D419" s="86" t="s">
        <v>66</v>
      </c>
      <c r="E419" s="87">
        <v>268.08782426526966</v>
      </c>
      <c r="F419" s="87">
        <v>129.63879519619394</v>
      </c>
      <c r="G419" s="87">
        <v>263.76097953650873</v>
      </c>
      <c r="H419" s="87">
        <v>553.92027625026776</v>
      </c>
      <c r="I419" s="87">
        <v>550.99021260609072</v>
      </c>
      <c r="J419" s="87">
        <v>44.850135116932073</v>
      </c>
      <c r="K419" s="87">
        <v>48.503813133933058</v>
      </c>
      <c r="L419" s="87">
        <v>52.485340757807556</v>
      </c>
      <c r="M419" s="87">
        <v>61.015110615644254</v>
      </c>
      <c r="N419" s="87">
        <v>55.511737841061269</v>
      </c>
      <c r="O419" s="87">
        <v>70.452060769066279</v>
      </c>
      <c r="P419" s="87">
        <v>63.660294576279597</v>
      </c>
      <c r="Q419" s="87">
        <v>46.145697524685637</v>
      </c>
      <c r="R419" s="87">
        <v>48.710412639562428</v>
      </c>
      <c r="S419" s="87">
        <v>49.023194598074831</v>
      </c>
      <c r="T419" s="87">
        <v>52.781408372190278</v>
      </c>
      <c r="U419" s="87">
        <v>46.638477391809388</v>
      </c>
      <c r="V419" s="87">
        <v>49.082512075239265</v>
      </c>
      <c r="W419" s="87">
        <v>47.487712504059218</v>
      </c>
      <c r="X419" s="87">
        <v>45.444000540487664</v>
      </c>
      <c r="Y419" s="87">
        <v>41.895403781287399</v>
      </c>
      <c r="Z419" s="87">
        <v>33.188952985572683</v>
      </c>
      <c r="AA419" s="87">
        <v>19.129091929982927</v>
      </c>
      <c r="AB419" s="87">
        <v>35.870857838837004</v>
      </c>
      <c r="AC419" s="88">
        <v>2678.274302846844</v>
      </c>
    </row>
    <row r="420" spans="1:29" ht="12.75" customHeight="1">
      <c r="A420" s="206"/>
      <c r="B420" s="209"/>
      <c r="C420" s="203"/>
      <c r="D420" s="77" t="s">
        <v>67</v>
      </c>
      <c r="E420" s="78">
        <v>0.27918000706600576</v>
      </c>
      <c r="F420" s="78">
        <v>0.88954387100882337</v>
      </c>
      <c r="G420" s="78">
        <v>3.2103750922967511</v>
      </c>
      <c r="H420" s="78">
        <v>6.1196311222716409</v>
      </c>
      <c r="I420" s="78">
        <v>6.1859986286854696</v>
      </c>
      <c r="J420" s="78">
        <v>0.8226465425794639</v>
      </c>
      <c r="K420" s="78">
        <v>0.57577985057146575</v>
      </c>
      <c r="L420" s="78">
        <v>0.59201101234873399</v>
      </c>
      <c r="M420" s="78">
        <v>0.5522419075909476</v>
      </c>
      <c r="N420" s="78">
        <v>0.50059736759975715</v>
      </c>
      <c r="O420" s="78">
        <v>1.0134780387325255</v>
      </c>
      <c r="P420" s="78">
        <v>1.0306383773152727</v>
      </c>
      <c r="Q420" s="78">
        <v>0.92465066321340417</v>
      </c>
      <c r="R420" s="78">
        <v>0.74576633874973519</v>
      </c>
      <c r="S420" s="78">
        <v>0.99611371764874934</v>
      </c>
      <c r="T420" s="78">
        <v>1.1669290360187807</v>
      </c>
      <c r="U420" s="78">
        <v>1.2220680692995207</v>
      </c>
      <c r="V420" s="78">
        <v>0.68130665902256538</v>
      </c>
      <c r="W420" s="78">
        <v>1.2662973722044499</v>
      </c>
      <c r="X420" s="78">
        <v>1.0926263483151508</v>
      </c>
      <c r="Y420" s="78">
        <v>0.79216527221306454</v>
      </c>
      <c r="Z420" s="78">
        <v>0.90541918760814077</v>
      </c>
      <c r="AA420" s="78">
        <v>0.25200559817544921</v>
      </c>
      <c r="AB420" s="78">
        <v>3.8582991292846462</v>
      </c>
      <c r="AC420" s="79">
        <v>35.675769209820515</v>
      </c>
    </row>
    <row r="421" spans="1:29" ht="12.75" customHeight="1">
      <c r="A421" s="206"/>
      <c r="B421" s="209"/>
      <c r="C421" s="203"/>
      <c r="D421" s="80" t="s">
        <v>68</v>
      </c>
      <c r="E421" s="81">
        <v>0.53067299550000002</v>
      </c>
      <c r="F421" s="81">
        <v>0.47874047426800009</v>
      </c>
      <c r="G421" s="81">
        <v>0.42667736488699992</v>
      </c>
      <c r="H421" s="81">
        <v>1.3206706363979999</v>
      </c>
      <c r="I421" s="81">
        <v>0.51138337970699999</v>
      </c>
      <c r="J421" s="81">
        <v>1.7031319100421435E-2</v>
      </c>
      <c r="K421" s="81">
        <v>1.8300309784184933E-2</v>
      </c>
      <c r="L421" s="81">
        <v>1.986326995573191E-2</v>
      </c>
      <c r="M421" s="81">
        <v>2.3181935148357844E-2</v>
      </c>
      <c r="N421" s="81">
        <v>2.0923391511303895E-2</v>
      </c>
      <c r="O421" s="81">
        <v>0.11225603809733102</v>
      </c>
      <c r="P421" s="81">
        <v>0.10038749304793695</v>
      </c>
      <c r="Q421" s="81">
        <v>7.1681282877768746E-2</v>
      </c>
      <c r="R421" s="81">
        <v>7.5362827683939981E-2</v>
      </c>
      <c r="S421" s="81">
        <v>7.736216651502327E-2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8.4850971264E-2</v>
      </c>
      <c r="Z421" s="81">
        <v>0</v>
      </c>
      <c r="AA421" s="81">
        <v>0</v>
      </c>
      <c r="AB421" s="81">
        <v>2.6130169200000001E-2</v>
      </c>
      <c r="AC421" s="82">
        <v>3.9154760249459994</v>
      </c>
    </row>
    <row r="422" spans="1:29" ht="12.75" customHeight="1">
      <c r="A422" s="206"/>
      <c r="B422" s="209"/>
      <c r="C422" s="203"/>
      <c r="D422" s="83" t="s">
        <v>4</v>
      </c>
      <c r="E422" s="84">
        <v>268.89767726783566</v>
      </c>
      <c r="F422" s="84">
        <v>131.00707954147077</v>
      </c>
      <c r="G422" s="84">
        <v>267.39803199369248</v>
      </c>
      <c r="H422" s="84">
        <v>561.36057800893741</v>
      </c>
      <c r="I422" s="84">
        <v>557.68759461448315</v>
      </c>
      <c r="J422" s="84">
        <v>45.689812978611961</v>
      </c>
      <c r="K422" s="84">
        <v>49.09789329428871</v>
      </c>
      <c r="L422" s="84">
        <v>53.097215040112019</v>
      </c>
      <c r="M422" s="84">
        <v>61.590534458383559</v>
      </c>
      <c r="N422" s="84">
        <v>56.033258600172331</v>
      </c>
      <c r="O422" s="84">
        <v>71.577794845896136</v>
      </c>
      <c r="P422" s="84">
        <v>64.7913204466428</v>
      </c>
      <c r="Q422" s="84">
        <v>47.142029470776805</v>
      </c>
      <c r="R422" s="84">
        <v>49.531541805996106</v>
      </c>
      <c r="S422" s="84">
        <v>50.096670482238601</v>
      </c>
      <c r="T422" s="84">
        <v>53.948337408209056</v>
      </c>
      <c r="U422" s="84">
        <v>47.860545461108906</v>
      </c>
      <c r="V422" s="84">
        <v>49.763818734261832</v>
      </c>
      <c r="W422" s="84">
        <v>48.754009876263666</v>
      </c>
      <c r="X422" s="84">
        <v>46.536626888802815</v>
      </c>
      <c r="Y422" s="84">
        <v>42.772420024764465</v>
      </c>
      <c r="Z422" s="84">
        <v>34.094372173180822</v>
      </c>
      <c r="AA422" s="84">
        <v>19.381097528158374</v>
      </c>
      <c r="AB422" s="84">
        <v>39.755287137321652</v>
      </c>
      <c r="AC422" s="85">
        <v>2717.8655480816101</v>
      </c>
    </row>
    <row r="423" spans="1:29" ht="12.75" customHeight="1">
      <c r="A423" s="206"/>
      <c r="B423" s="209"/>
      <c r="C423" s="203" t="s">
        <v>69</v>
      </c>
      <c r="D423" s="86" t="s">
        <v>66</v>
      </c>
      <c r="E423" s="87">
        <v>2.6625134170098246</v>
      </c>
      <c r="F423" s="87">
        <v>7.5133128561863556</v>
      </c>
      <c r="G423" s="87">
        <v>19.796450747178483</v>
      </c>
      <c r="H423" s="87">
        <v>49.943784597928456</v>
      </c>
      <c r="I423" s="87">
        <v>73.83095065430696</v>
      </c>
      <c r="J423" s="87">
        <v>5.3529431251756066</v>
      </c>
      <c r="K423" s="87">
        <v>5.5619371081522937</v>
      </c>
      <c r="L423" s="87">
        <v>5.8532211919619561</v>
      </c>
      <c r="M423" s="87">
        <v>5.8079792916446857</v>
      </c>
      <c r="N423" s="87">
        <v>6.1323594540733835</v>
      </c>
      <c r="O423" s="87">
        <v>8.349667341623368</v>
      </c>
      <c r="P423" s="87">
        <v>7.7231724942016182</v>
      </c>
      <c r="Q423" s="87">
        <v>6.268073299115172</v>
      </c>
      <c r="R423" s="87">
        <v>6.4434215479963397</v>
      </c>
      <c r="S423" s="87">
        <v>6.1603936140725564</v>
      </c>
      <c r="T423" s="87">
        <v>7.525760080389361</v>
      </c>
      <c r="U423" s="87">
        <v>5.7125048473325135</v>
      </c>
      <c r="V423" s="87">
        <v>6.3809123938402186</v>
      </c>
      <c r="W423" s="87">
        <v>8.6209582598626309</v>
      </c>
      <c r="X423" s="87">
        <v>6.9727066839946827</v>
      </c>
      <c r="Y423" s="87">
        <v>5.8807830438977016</v>
      </c>
      <c r="Z423" s="87">
        <v>6.3496425258321603</v>
      </c>
      <c r="AA423" s="87">
        <v>2.1801025964215497</v>
      </c>
      <c r="AB423" s="87">
        <v>2.2202274892010001</v>
      </c>
      <c r="AC423" s="88">
        <v>269.24377866139884</v>
      </c>
    </row>
    <row r="424" spans="1:29" ht="12.75" customHeight="1">
      <c r="A424" s="206"/>
      <c r="B424" s="209"/>
      <c r="C424" s="203"/>
      <c r="D424" s="77" t="s">
        <v>67</v>
      </c>
      <c r="E424" s="78">
        <v>0.44017310033673113</v>
      </c>
      <c r="F424" s="78">
        <v>0.83148820393009559</v>
      </c>
      <c r="G424" s="78">
        <v>16.313626910691582</v>
      </c>
      <c r="H424" s="78">
        <v>85.71085268229605</v>
      </c>
      <c r="I424" s="78">
        <v>114.48255974127702</v>
      </c>
      <c r="J424" s="78">
        <v>14.579610964781695</v>
      </c>
      <c r="K424" s="78">
        <v>10.156656106398106</v>
      </c>
      <c r="L424" s="78">
        <v>11.875043573389016</v>
      </c>
      <c r="M424" s="78">
        <v>11.352309678016542</v>
      </c>
      <c r="N424" s="78">
        <v>13.385415123954164</v>
      </c>
      <c r="O424" s="78">
        <v>21.41109160232191</v>
      </c>
      <c r="P424" s="78">
        <v>22.526464570653445</v>
      </c>
      <c r="Q424" s="78">
        <v>20.742306031681544</v>
      </c>
      <c r="R424" s="78">
        <v>16.334542364048644</v>
      </c>
      <c r="S424" s="78">
        <v>16.472631664036015</v>
      </c>
      <c r="T424" s="78">
        <v>24.520812471588716</v>
      </c>
      <c r="U424" s="78">
        <v>28.307036462652142</v>
      </c>
      <c r="V424" s="78">
        <v>29.351733765690227</v>
      </c>
      <c r="W424" s="78">
        <v>19.189113472250064</v>
      </c>
      <c r="X424" s="78">
        <v>20.277469633732249</v>
      </c>
      <c r="Y424" s="78">
        <v>13.000305458520621</v>
      </c>
      <c r="Z424" s="78">
        <v>9.3249837412436953</v>
      </c>
      <c r="AA424" s="78">
        <v>4.6184828999686447</v>
      </c>
      <c r="AB424" s="78">
        <v>33.94226151263878</v>
      </c>
      <c r="AC424" s="79">
        <v>559.14697173609784</v>
      </c>
    </row>
    <row r="425" spans="1:29" ht="12.75" customHeight="1">
      <c r="A425" s="206"/>
      <c r="B425" s="209"/>
      <c r="C425" s="203"/>
      <c r="D425" s="80" t="s">
        <v>68</v>
      </c>
      <c r="E425" s="81">
        <v>4.0921900437000003E-2</v>
      </c>
      <c r="F425" s="81">
        <v>0.15590147409999999</v>
      </c>
      <c r="G425" s="81">
        <v>1.0979844837349999</v>
      </c>
      <c r="H425" s="81">
        <v>2.0149790878389999</v>
      </c>
      <c r="I425" s="81">
        <v>1.73685816658</v>
      </c>
      <c r="J425" s="81">
        <v>8.6972433113926939E-2</v>
      </c>
      <c r="K425" s="81">
        <v>6.9269475526236537E-2</v>
      </c>
      <c r="L425" s="81">
        <v>8.7275289896969421E-2</v>
      </c>
      <c r="M425" s="81">
        <v>7.7559407368190447E-2</v>
      </c>
      <c r="N425" s="81">
        <v>8.5024724057676637E-2</v>
      </c>
      <c r="O425" s="81">
        <v>2.6065633256004452E-2</v>
      </c>
      <c r="P425" s="81">
        <v>2.6221269767031794E-2</v>
      </c>
      <c r="Q425" s="81">
        <v>2.2015636106842811E-2</v>
      </c>
      <c r="R425" s="81">
        <v>2.1302618152025478E-2</v>
      </c>
      <c r="S425" s="81">
        <v>2.0142343480095467E-2</v>
      </c>
      <c r="T425" s="81">
        <v>0</v>
      </c>
      <c r="U425" s="81">
        <v>0</v>
      </c>
      <c r="V425" s="81">
        <v>0</v>
      </c>
      <c r="W425" s="81">
        <v>0.369028577676</v>
      </c>
      <c r="X425" s="81">
        <v>0.20419270138500001</v>
      </c>
      <c r="Y425" s="81">
        <v>0</v>
      </c>
      <c r="Z425" s="81">
        <v>0.12734100259999998</v>
      </c>
      <c r="AA425" s="81">
        <v>0</v>
      </c>
      <c r="AB425" s="81">
        <v>0.21774726915000001</v>
      </c>
      <c r="AC425" s="82">
        <v>6.4868034942269999</v>
      </c>
    </row>
    <row r="426" spans="1:29" ht="12.75" customHeight="1">
      <c r="A426" s="206"/>
      <c r="B426" s="209"/>
      <c r="C426" s="203"/>
      <c r="D426" s="83" t="s">
        <v>4</v>
      </c>
      <c r="E426" s="84">
        <v>3.1436084177835557</v>
      </c>
      <c r="F426" s="84">
        <v>8.5007025342164511</v>
      </c>
      <c r="G426" s="84">
        <v>37.208062141605062</v>
      </c>
      <c r="H426" s="84">
        <v>137.66961636806349</v>
      </c>
      <c r="I426" s="84">
        <v>190.05036856216398</v>
      </c>
      <c r="J426" s="84">
        <v>20.019526523071228</v>
      </c>
      <c r="K426" s="84">
        <v>15.787862690076636</v>
      </c>
      <c r="L426" s="84">
        <v>17.81554005524794</v>
      </c>
      <c r="M426" s="84">
        <v>17.237848377029419</v>
      </c>
      <c r="N426" s="84">
        <v>19.602799302085227</v>
      </c>
      <c r="O426" s="84">
        <v>29.78682457720128</v>
      </c>
      <c r="P426" s="84">
        <v>30.275858334622097</v>
      </c>
      <c r="Q426" s="84">
        <v>27.032394966903563</v>
      </c>
      <c r="R426" s="84">
        <v>22.799266530197009</v>
      </c>
      <c r="S426" s="84">
        <v>22.653167621588668</v>
      </c>
      <c r="T426" s="84">
        <v>32.046572551978073</v>
      </c>
      <c r="U426" s="84">
        <v>34.01954130998466</v>
      </c>
      <c r="V426" s="84">
        <v>35.732646159530439</v>
      </c>
      <c r="W426" s="84">
        <v>28.179100309788698</v>
      </c>
      <c r="X426" s="84">
        <v>27.454369019111933</v>
      </c>
      <c r="Y426" s="84">
        <v>18.881088502418322</v>
      </c>
      <c r="Z426" s="84">
        <v>15.801967269675856</v>
      </c>
      <c r="AA426" s="84">
        <v>6.7985854963901948</v>
      </c>
      <c r="AB426" s="84">
        <v>36.380236270989784</v>
      </c>
      <c r="AC426" s="85">
        <v>834.87755389172355</v>
      </c>
    </row>
    <row r="427" spans="1:29" ht="12.75" customHeight="1">
      <c r="A427" s="207"/>
      <c r="B427" s="210"/>
      <c r="C427" s="203" t="s">
        <v>64</v>
      </c>
      <c r="D427" s="203"/>
      <c r="E427" s="84">
        <v>272.04128568561919</v>
      </c>
      <c r="F427" s="84">
        <v>139.50778207568723</v>
      </c>
      <c r="G427" s="84">
        <v>304.60609413529755</v>
      </c>
      <c r="H427" s="84">
        <v>699.03019437700084</v>
      </c>
      <c r="I427" s="84">
        <v>747.7379631766471</v>
      </c>
      <c r="J427" s="84">
        <v>65.709339501683189</v>
      </c>
      <c r="K427" s="84">
        <v>64.885755984365346</v>
      </c>
      <c r="L427" s="84">
        <v>70.912755095359969</v>
      </c>
      <c r="M427" s="84">
        <v>78.828382835412981</v>
      </c>
      <c r="N427" s="84">
        <v>75.636057902257562</v>
      </c>
      <c r="O427" s="84">
        <v>101.36461942309742</v>
      </c>
      <c r="P427" s="84">
        <v>95.0671787812649</v>
      </c>
      <c r="Q427" s="84">
        <v>74.174424437680372</v>
      </c>
      <c r="R427" s="84">
        <v>72.330808336193115</v>
      </c>
      <c r="S427" s="84">
        <v>72.749838103827273</v>
      </c>
      <c r="T427" s="84">
        <v>85.99490996018713</v>
      </c>
      <c r="U427" s="84">
        <v>81.880086771093559</v>
      </c>
      <c r="V427" s="84">
        <v>85.496464893792265</v>
      </c>
      <c r="W427" s="84">
        <v>76.933110186052375</v>
      </c>
      <c r="X427" s="84">
        <v>73.990995907914751</v>
      </c>
      <c r="Y427" s="84">
        <v>61.653508527182787</v>
      </c>
      <c r="Z427" s="84">
        <v>49.896339442856679</v>
      </c>
      <c r="AA427" s="84">
        <v>26.17968302454857</v>
      </c>
      <c r="AB427" s="84">
        <v>76.135523408311428</v>
      </c>
      <c r="AC427" s="85">
        <v>3552.743101973334</v>
      </c>
    </row>
    <row r="428" spans="1:29" ht="12.75" customHeight="1">
      <c r="A428" s="204" t="s">
        <v>12</v>
      </c>
      <c r="B428" s="205"/>
      <c r="C428" s="203" t="s">
        <v>65</v>
      </c>
      <c r="D428" s="86" t="s">
        <v>66</v>
      </c>
      <c r="E428" s="87">
        <v>3625.0683900361446</v>
      </c>
      <c r="F428" s="87">
        <v>1694.106477354836</v>
      </c>
      <c r="G428" s="87">
        <v>3625.0844403653837</v>
      </c>
      <c r="H428" s="87">
        <v>7977.0443791214511</v>
      </c>
      <c r="I428" s="87">
        <v>8104.5867905881823</v>
      </c>
      <c r="J428" s="87">
        <v>741.26677990029839</v>
      </c>
      <c r="K428" s="87">
        <v>789.58952195816767</v>
      </c>
      <c r="L428" s="87">
        <v>843.67501784462695</v>
      </c>
      <c r="M428" s="87">
        <v>929.69132709990765</v>
      </c>
      <c r="N428" s="87">
        <v>834.02200163634984</v>
      </c>
      <c r="O428" s="87">
        <v>1057.5429062234359</v>
      </c>
      <c r="P428" s="87">
        <v>946.36174132583051</v>
      </c>
      <c r="Q428" s="87">
        <v>737.41786237744827</v>
      </c>
      <c r="R428" s="87">
        <v>799.57015790663922</v>
      </c>
      <c r="S428" s="87">
        <v>732.7533291999855</v>
      </c>
      <c r="T428" s="87">
        <v>765.72850254368132</v>
      </c>
      <c r="U428" s="87">
        <v>683.202768779351</v>
      </c>
      <c r="V428" s="87">
        <v>687.41779766590912</v>
      </c>
      <c r="W428" s="87">
        <v>708.94493924079018</v>
      </c>
      <c r="X428" s="87">
        <v>663.58850464347756</v>
      </c>
      <c r="Y428" s="87">
        <v>602.4535073495166</v>
      </c>
      <c r="Z428" s="87">
        <v>507.14375643453445</v>
      </c>
      <c r="AA428" s="87">
        <v>341.32182296995251</v>
      </c>
      <c r="AB428" s="87">
        <v>656.76598819428864</v>
      </c>
      <c r="AC428" s="88">
        <v>39054.348710760183</v>
      </c>
    </row>
    <row r="429" spans="1:29" ht="12.75" customHeight="1">
      <c r="A429" s="198"/>
      <c r="B429" s="199"/>
      <c r="C429" s="203"/>
      <c r="D429" s="77" t="s">
        <v>67</v>
      </c>
      <c r="E429" s="78">
        <v>8.2140863498610646</v>
      </c>
      <c r="F429" s="78">
        <v>11.899752280614408</v>
      </c>
      <c r="G429" s="78">
        <v>39.227733385264834</v>
      </c>
      <c r="H429" s="78">
        <v>108.20864012265831</v>
      </c>
      <c r="I429" s="78">
        <v>161.96939490490161</v>
      </c>
      <c r="J429" s="78">
        <v>22.47574622368704</v>
      </c>
      <c r="K429" s="78">
        <v>19.303677416810025</v>
      </c>
      <c r="L429" s="78">
        <v>19.27747206135092</v>
      </c>
      <c r="M429" s="78">
        <v>18.317420415374631</v>
      </c>
      <c r="N429" s="78">
        <v>18.893354890626117</v>
      </c>
      <c r="O429" s="78">
        <v>29.784409654077184</v>
      </c>
      <c r="P429" s="78">
        <v>28.414396879542757</v>
      </c>
      <c r="Q429" s="78">
        <v>27.973543876411995</v>
      </c>
      <c r="R429" s="78">
        <v>23.577806988180253</v>
      </c>
      <c r="S429" s="78">
        <v>20.5592078223067</v>
      </c>
      <c r="T429" s="78">
        <v>27.780755855370476</v>
      </c>
      <c r="U429" s="78">
        <v>24.184065079464567</v>
      </c>
      <c r="V429" s="78">
        <v>24.582430134473178</v>
      </c>
      <c r="W429" s="78">
        <v>32.604860144508351</v>
      </c>
      <c r="X429" s="78">
        <v>29.345063352882704</v>
      </c>
      <c r="Y429" s="78">
        <v>24.989018205223424</v>
      </c>
      <c r="Z429" s="78">
        <v>24.834344754091138</v>
      </c>
      <c r="AA429" s="78">
        <v>18.888976303652012</v>
      </c>
      <c r="AB429" s="78">
        <v>127.30075455307139</v>
      </c>
      <c r="AC429" s="79">
        <v>892.60691165440494</v>
      </c>
    </row>
    <row r="430" spans="1:29" ht="12.75" customHeight="1">
      <c r="A430" s="198"/>
      <c r="B430" s="199"/>
      <c r="C430" s="203"/>
      <c r="D430" s="80" t="s">
        <v>68</v>
      </c>
      <c r="E430" s="81">
        <v>16.718171950391003</v>
      </c>
      <c r="F430" s="81">
        <v>3.843476802239</v>
      </c>
      <c r="G430" s="81">
        <v>6.241716205945</v>
      </c>
      <c r="H430" s="81">
        <v>16.432939312300995</v>
      </c>
      <c r="I430" s="81">
        <v>10.291416538122</v>
      </c>
      <c r="J430" s="81">
        <v>1.782795849754633</v>
      </c>
      <c r="K430" s="81">
        <v>1.9060540685157985</v>
      </c>
      <c r="L430" s="81">
        <v>2.0555655913754078</v>
      </c>
      <c r="M430" s="81">
        <v>2.2587996025917985</v>
      </c>
      <c r="N430" s="81">
        <v>2.0293024414273626</v>
      </c>
      <c r="O430" s="81">
        <v>1.2767274939676421</v>
      </c>
      <c r="P430" s="81">
        <v>1.1331948867149642</v>
      </c>
      <c r="Q430" s="81">
        <v>0.8884326481415753</v>
      </c>
      <c r="R430" s="81">
        <v>0.95471774315566504</v>
      </c>
      <c r="S430" s="81">
        <v>0.86103219317115309</v>
      </c>
      <c r="T430" s="81">
        <v>0.81661232047782295</v>
      </c>
      <c r="U430" s="81">
        <v>0.72193378051163881</v>
      </c>
      <c r="V430" s="81">
        <v>0.72791061661953838</v>
      </c>
      <c r="W430" s="81">
        <v>2.1075625017420001</v>
      </c>
      <c r="X430" s="81">
        <v>1.045254197672</v>
      </c>
      <c r="Y430" s="81">
        <v>0.64322987845200008</v>
      </c>
      <c r="Z430" s="81">
        <v>1.099371181917</v>
      </c>
      <c r="AA430" s="81">
        <v>0.6435037557540001</v>
      </c>
      <c r="AB430" s="81">
        <v>3.1123837150020002</v>
      </c>
      <c r="AC430" s="82">
        <v>79.592105275961998</v>
      </c>
    </row>
    <row r="431" spans="1:29" ht="12.75" customHeight="1">
      <c r="A431" s="198"/>
      <c r="B431" s="199"/>
      <c r="C431" s="203"/>
      <c r="D431" s="83" t="s">
        <v>4</v>
      </c>
      <c r="E431" s="84">
        <v>3650.0006483363964</v>
      </c>
      <c r="F431" s="84">
        <v>1709.8497064376891</v>
      </c>
      <c r="G431" s="84">
        <v>3670.5538899565936</v>
      </c>
      <c r="H431" s="84">
        <v>8101.6859585564116</v>
      </c>
      <c r="I431" s="84">
        <v>8276.8476020312064</v>
      </c>
      <c r="J431" s="84">
        <v>765.52532197374012</v>
      </c>
      <c r="K431" s="84">
        <v>810.79925344349351</v>
      </c>
      <c r="L431" s="84">
        <v>865.0080554973531</v>
      </c>
      <c r="M431" s="84">
        <v>950.26754711787419</v>
      </c>
      <c r="N431" s="84">
        <v>854.94465896840325</v>
      </c>
      <c r="O431" s="84">
        <v>1088.6040433714807</v>
      </c>
      <c r="P431" s="84">
        <v>975.90933309208822</v>
      </c>
      <c r="Q431" s="84">
        <v>766.27983890200187</v>
      </c>
      <c r="R431" s="84">
        <v>824.10268263797502</v>
      </c>
      <c r="S431" s="84">
        <v>754.17356921546343</v>
      </c>
      <c r="T431" s="84">
        <v>794.32587071952969</v>
      </c>
      <c r="U431" s="84">
        <v>708.10876763932743</v>
      </c>
      <c r="V431" s="84">
        <v>712.7281384170019</v>
      </c>
      <c r="W431" s="84">
        <v>743.65736188704034</v>
      </c>
      <c r="X431" s="84">
        <v>693.97882219403232</v>
      </c>
      <c r="Y431" s="84">
        <v>628.08575543319193</v>
      </c>
      <c r="Z431" s="84">
        <v>533.07747237054264</v>
      </c>
      <c r="AA431" s="84">
        <v>360.8543030293585</v>
      </c>
      <c r="AB431" s="84">
        <v>787.17912646236198</v>
      </c>
      <c r="AC431" s="85">
        <v>40026.547727690551</v>
      </c>
    </row>
    <row r="432" spans="1:29" ht="12.75" customHeight="1">
      <c r="A432" s="198"/>
      <c r="B432" s="199"/>
      <c r="C432" s="203" t="s">
        <v>69</v>
      </c>
      <c r="D432" s="86" t="s">
        <v>66</v>
      </c>
      <c r="E432" s="87">
        <v>61.188556001492096</v>
      </c>
      <c r="F432" s="87">
        <v>55.243896322007785</v>
      </c>
      <c r="G432" s="87">
        <v>195.46175901691532</v>
      </c>
      <c r="H432" s="87">
        <v>609.8929504004883</v>
      </c>
      <c r="I432" s="87">
        <v>690.06954199928134</v>
      </c>
      <c r="J432" s="87">
        <v>69.068065653542035</v>
      </c>
      <c r="K432" s="87">
        <v>72.338928747164232</v>
      </c>
      <c r="L432" s="87">
        <v>74.042628563688268</v>
      </c>
      <c r="M432" s="87">
        <v>84.992949658384902</v>
      </c>
      <c r="N432" s="87">
        <v>78.169772871562827</v>
      </c>
      <c r="O432" s="87">
        <v>109.38924794007583</v>
      </c>
      <c r="P432" s="87">
        <v>102.34842612914127</v>
      </c>
      <c r="Q432" s="87">
        <v>77.655824752439187</v>
      </c>
      <c r="R432" s="87">
        <v>81.950961251473473</v>
      </c>
      <c r="S432" s="87">
        <v>76.631943882788505</v>
      </c>
      <c r="T432" s="87">
        <v>94.945109197293206</v>
      </c>
      <c r="U432" s="87">
        <v>79.283617862171567</v>
      </c>
      <c r="V432" s="87">
        <v>74.1410105453635</v>
      </c>
      <c r="W432" s="87">
        <v>73.925709270839974</v>
      </c>
      <c r="X432" s="87">
        <v>79.76649528023637</v>
      </c>
      <c r="Y432" s="87">
        <v>67.401330063784854</v>
      </c>
      <c r="Z432" s="87">
        <v>72.536178823510696</v>
      </c>
      <c r="AA432" s="87">
        <v>43.670976773971205</v>
      </c>
      <c r="AB432" s="87">
        <v>45.635745021522986</v>
      </c>
      <c r="AC432" s="88">
        <v>3069.7516260291395</v>
      </c>
    </row>
    <row r="433" spans="1:29" ht="12.75" customHeight="1">
      <c r="A433" s="198"/>
      <c r="B433" s="199"/>
      <c r="C433" s="203"/>
      <c r="D433" s="77" t="s">
        <v>67</v>
      </c>
      <c r="E433" s="78">
        <v>10.492773071885503</v>
      </c>
      <c r="F433" s="78">
        <v>59.422830189082276</v>
      </c>
      <c r="G433" s="78">
        <v>359.14803210650098</v>
      </c>
      <c r="H433" s="78">
        <v>1919.3417417867893</v>
      </c>
      <c r="I433" s="78">
        <v>2643.6152777664711</v>
      </c>
      <c r="J433" s="78">
        <v>409.97216544066771</v>
      </c>
      <c r="K433" s="78">
        <v>294.53372519376239</v>
      </c>
      <c r="L433" s="78">
        <v>271.66435074891018</v>
      </c>
      <c r="M433" s="78">
        <v>304.66994291097444</v>
      </c>
      <c r="N433" s="78">
        <v>374.62130539871589</v>
      </c>
      <c r="O433" s="78">
        <v>437.01944146185701</v>
      </c>
      <c r="P433" s="78">
        <v>451.19309843257804</v>
      </c>
      <c r="Q433" s="78">
        <v>443.48624816094554</v>
      </c>
      <c r="R433" s="78">
        <v>407.64072319251903</v>
      </c>
      <c r="S433" s="78">
        <v>386.05091925370715</v>
      </c>
      <c r="T433" s="78">
        <v>416.25207220043831</v>
      </c>
      <c r="U433" s="78">
        <v>412.92308450913913</v>
      </c>
      <c r="V433" s="78">
        <v>414.12750009262908</v>
      </c>
      <c r="W433" s="78">
        <v>443.29058802438453</v>
      </c>
      <c r="X433" s="78">
        <v>395.46386731546721</v>
      </c>
      <c r="Y433" s="78">
        <v>445.65744289742253</v>
      </c>
      <c r="Z433" s="78">
        <v>385.81010886650023</v>
      </c>
      <c r="AA433" s="78">
        <v>219.0292013112805</v>
      </c>
      <c r="AB433" s="78">
        <v>740.19392913155923</v>
      </c>
      <c r="AC433" s="79">
        <v>12645.620369464192</v>
      </c>
    </row>
    <row r="434" spans="1:29" ht="12.75" customHeight="1">
      <c r="A434" s="198"/>
      <c r="B434" s="199"/>
      <c r="C434" s="203"/>
      <c r="D434" s="80" t="s">
        <v>68</v>
      </c>
      <c r="E434" s="81">
        <v>1.8646567027710002</v>
      </c>
      <c r="F434" s="81">
        <v>2.723691832703</v>
      </c>
      <c r="G434" s="81">
        <v>13.443202177116</v>
      </c>
      <c r="H434" s="81">
        <v>31.26361242281601</v>
      </c>
      <c r="I434" s="81">
        <v>43.751770455811993</v>
      </c>
      <c r="J434" s="81">
        <v>4.2710647779940674</v>
      </c>
      <c r="K434" s="81">
        <v>3.5573279300454099</v>
      </c>
      <c r="L434" s="81">
        <v>3.4745444765117273</v>
      </c>
      <c r="M434" s="81">
        <v>3.8878147149999114</v>
      </c>
      <c r="N434" s="81">
        <v>4.3335037236538847</v>
      </c>
      <c r="O434" s="81">
        <v>2.5592612585826817</v>
      </c>
      <c r="P434" s="81">
        <v>2.6147787266524221</v>
      </c>
      <c r="Q434" s="81">
        <v>2.3830242213842974</v>
      </c>
      <c r="R434" s="81">
        <v>2.2515316681218773</v>
      </c>
      <c r="S434" s="81">
        <v>1.9996433614397224</v>
      </c>
      <c r="T434" s="81">
        <v>1.4714903574108176</v>
      </c>
      <c r="U434" s="81">
        <v>1.4279223921176203</v>
      </c>
      <c r="V434" s="81">
        <v>1.4000252418705621</v>
      </c>
      <c r="W434" s="81">
        <v>1.6318963659279999</v>
      </c>
      <c r="X434" s="81">
        <v>1.3490535791889999</v>
      </c>
      <c r="Y434" s="81">
        <v>1.7341720131740002</v>
      </c>
      <c r="Z434" s="81">
        <v>1.036117789113</v>
      </c>
      <c r="AA434" s="81">
        <v>1.2135080377980001</v>
      </c>
      <c r="AB434" s="81">
        <v>6.1609367542309998</v>
      </c>
      <c r="AC434" s="82">
        <v>141.80455098143599</v>
      </c>
    </row>
    <row r="435" spans="1:29" ht="12.75" customHeight="1">
      <c r="A435" s="198"/>
      <c r="B435" s="199"/>
      <c r="C435" s="203"/>
      <c r="D435" s="83" t="s">
        <v>4</v>
      </c>
      <c r="E435" s="84">
        <v>73.545985776148584</v>
      </c>
      <c r="F435" s="84">
        <v>117.39041834379306</v>
      </c>
      <c r="G435" s="84">
        <v>568.05299330053231</v>
      </c>
      <c r="H435" s="84">
        <v>2560.4983046100933</v>
      </c>
      <c r="I435" s="84">
        <v>3377.436590221565</v>
      </c>
      <c r="J435" s="84">
        <v>483.3112958722038</v>
      </c>
      <c r="K435" s="84">
        <v>370.42998187097214</v>
      </c>
      <c r="L435" s="84">
        <v>349.18152378911014</v>
      </c>
      <c r="M435" s="84">
        <v>393.55070728435925</v>
      </c>
      <c r="N435" s="84">
        <v>457.12458199393268</v>
      </c>
      <c r="O435" s="84">
        <v>548.9679506605155</v>
      </c>
      <c r="P435" s="84">
        <v>556.15630328837165</v>
      </c>
      <c r="Q435" s="84">
        <v>523.52509713476888</v>
      </c>
      <c r="R435" s="84">
        <v>491.84321611211436</v>
      </c>
      <c r="S435" s="84">
        <v>464.68250649793538</v>
      </c>
      <c r="T435" s="84">
        <v>512.66867175514233</v>
      </c>
      <c r="U435" s="84">
        <v>493.63462476342841</v>
      </c>
      <c r="V435" s="84">
        <v>489.6685358798631</v>
      </c>
      <c r="W435" s="84">
        <v>518.84819366115244</v>
      </c>
      <c r="X435" s="84">
        <v>476.57941617489263</v>
      </c>
      <c r="Y435" s="84">
        <v>514.79294497438138</v>
      </c>
      <c r="Z435" s="84">
        <v>459.38240547912403</v>
      </c>
      <c r="AA435" s="84">
        <v>263.91368612304973</v>
      </c>
      <c r="AB435" s="84">
        <v>791.99061090731311</v>
      </c>
      <c r="AC435" s="85">
        <v>15857.176546474764</v>
      </c>
    </row>
    <row r="436" spans="1:29" ht="12.75" customHeight="1">
      <c r="A436" s="198"/>
      <c r="B436" s="201"/>
      <c r="C436" s="203" t="s">
        <v>64</v>
      </c>
      <c r="D436" s="203"/>
      <c r="E436" s="84">
        <v>3723.5466341125452</v>
      </c>
      <c r="F436" s="84">
        <v>1827.2401247814823</v>
      </c>
      <c r="G436" s="84">
        <v>4238.6068832571254</v>
      </c>
      <c r="H436" s="84">
        <v>10662.184263166506</v>
      </c>
      <c r="I436" s="84">
        <v>11654.284192252771</v>
      </c>
      <c r="J436" s="84">
        <v>1248.8366178459439</v>
      </c>
      <c r="K436" s="84">
        <v>1181.2292353144655</v>
      </c>
      <c r="L436" s="84">
        <v>1214.1895792864634</v>
      </c>
      <c r="M436" s="84">
        <v>1343.8182544022336</v>
      </c>
      <c r="N436" s="84">
        <v>1312.0692409623362</v>
      </c>
      <c r="O436" s="84">
        <v>1637.5719940319964</v>
      </c>
      <c r="P436" s="84">
        <v>1532.0656363804596</v>
      </c>
      <c r="Q436" s="84">
        <v>1289.8049360367709</v>
      </c>
      <c r="R436" s="84">
        <v>1315.9458987500896</v>
      </c>
      <c r="S436" s="84">
        <v>1218.8560757133989</v>
      </c>
      <c r="T436" s="84">
        <v>1306.994542474672</v>
      </c>
      <c r="U436" s="84">
        <v>1201.7433924027557</v>
      </c>
      <c r="V436" s="84">
        <v>1202.3966742968651</v>
      </c>
      <c r="W436" s="84">
        <v>1262.5055555481929</v>
      </c>
      <c r="X436" s="84">
        <v>1170.5582383689248</v>
      </c>
      <c r="Y436" s="84">
        <v>1142.8787004075732</v>
      </c>
      <c r="Z436" s="84">
        <v>992.45987784966644</v>
      </c>
      <c r="AA436" s="84">
        <v>624.76798915240818</v>
      </c>
      <c r="AB436" s="84">
        <v>1579.169737369675</v>
      </c>
      <c r="AC436" s="85">
        <v>55883.724274165317</v>
      </c>
    </row>
    <row r="437" spans="1:29" ht="12.75" customHeight="1">
      <c r="A437" s="206"/>
      <c r="B437" s="208" t="s">
        <v>204</v>
      </c>
      <c r="C437" s="203" t="s">
        <v>65</v>
      </c>
      <c r="D437" s="86" t="s">
        <v>66</v>
      </c>
      <c r="E437" s="87">
        <v>922.29038425332863</v>
      </c>
      <c r="F437" s="87">
        <v>469.04744780735058</v>
      </c>
      <c r="G437" s="87">
        <v>1126.0378763839581</v>
      </c>
      <c r="H437" s="87">
        <v>2603.9578362502748</v>
      </c>
      <c r="I437" s="87">
        <v>2605.1083102769453</v>
      </c>
      <c r="J437" s="87">
        <v>247.58296449965295</v>
      </c>
      <c r="K437" s="87">
        <v>256.40235005765874</v>
      </c>
      <c r="L437" s="87">
        <v>256.25659894744439</v>
      </c>
      <c r="M437" s="87">
        <v>277.58553260522081</v>
      </c>
      <c r="N437" s="87">
        <v>241.37947776401219</v>
      </c>
      <c r="O437" s="87">
        <v>314.393427027749</v>
      </c>
      <c r="P437" s="87">
        <v>290.63013256381799</v>
      </c>
      <c r="Q437" s="87">
        <v>223.83690926583455</v>
      </c>
      <c r="R437" s="87">
        <v>242.17714053158303</v>
      </c>
      <c r="S437" s="87">
        <v>217.92307924853651</v>
      </c>
      <c r="T437" s="87">
        <v>226.01384058289946</v>
      </c>
      <c r="U437" s="87">
        <v>200.58023856114585</v>
      </c>
      <c r="V437" s="87">
        <v>206.99039835508751</v>
      </c>
      <c r="W437" s="87">
        <v>215.96204520661513</v>
      </c>
      <c r="X437" s="87">
        <v>205.74656410979779</v>
      </c>
      <c r="Y437" s="87">
        <v>201.19970590876795</v>
      </c>
      <c r="Z437" s="87">
        <v>154.21879309618853</v>
      </c>
      <c r="AA437" s="87">
        <v>115.56153179333647</v>
      </c>
      <c r="AB437" s="87">
        <v>269.47431962325879</v>
      </c>
      <c r="AC437" s="88">
        <v>12090.356904720464</v>
      </c>
    </row>
    <row r="438" spans="1:29" ht="12.75" customHeight="1">
      <c r="A438" s="206"/>
      <c r="B438" s="209"/>
      <c r="C438" s="203"/>
      <c r="D438" s="77" t="s">
        <v>67</v>
      </c>
      <c r="E438" s="78">
        <v>4.2131192412509311</v>
      </c>
      <c r="F438" s="78">
        <v>4.836641045089654</v>
      </c>
      <c r="G438" s="78">
        <v>18.131824541845521</v>
      </c>
      <c r="H438" s="78">
        <v>51.548144755026755</v>
      </c>
      <c r="I438" s="78">
        <v>72.462892161667355</v>
      </c>
      <c r="J438" s="78">
        <v>9.1180063818899306</v>
      </c>
      <c r="K438" s="78">
        <v>7.8717615608337965</v>
      </c>
      <c r="L438" s="78">
        <v>7.8757229751722768</v>
      </c>
      <c r="M438" s="78">
        <v>8.5139009971281787</v>
      </c>
      <c r="N438" s="78">
        <v>8.06010777789316</v>
      </c>
      <c r="O438" s="78">
        <v>11.777308961702122</v>
      </c>
      <c r="P438" s="78">
        <v>11.516260638793321</v>
      </c>
      <c r="Q438" s="78">
        <v>11.526458572409419</v>
      </c>
      <c r="R438" s="78">
        <v>9.4948946918812673</v>
      </c>
      <c r="S438" s="78">
        <v>8.7570863119414177</v>
      </c>
      <c r="T438" s="78">
        <v>12.22443116842207</v>
      </c>
      <c r="U438" s="78">
        <v>10.43636645278108</v>
      </c>
      <c r="V438" s="78">
        <v>11.17415966320954</v>
      </c>
      <c r="W438" s="78">
        <v>15.944290233697865</v>
      </c>
      <c r="X438" s="78">
        <v>13.55165506019596</v>
      </c>
      <c r="Y438" s="78">
        <v>14.347798601829016</v>
      </c>
      <c r="Z438" s="78">
        <v>8.6870909660923061</v>
      </c>
      <c r="AA438" s="78">
        <v>6.6090953945382145</v>
      </c>
      <c r="AB438" s="78">
        <v>51.58752284706641</v>
      </c>
      <c r="AC438" s="79">
        <v>390.26654100235754</v>
      </c>
    </row>
    <row r="439" spans="1:29" ht="12.75" customHeight="1">
      <c r="A439" s="206"/>
      <c r="B439" s="209"/>
      <c r="C439" s="203"/>
      <c r="D439" s="80" t="s">
        <v>68</v>
      </c>
      <c r="E439" s="81">
        <v>5.3100921628370008</v>
      </c>
      <c r="F439" s="81">
        <v>1.820211567259</v>
      </c>
      <c r="G439" s="81">
        <v>2.5015463920980001</v>
      </c>
      <c r="H439" s="81">
        <v>6.7896339894479985</v>
      </c>
      <c r="I439" s="81">
        <v>4.6021223943899994</v>
      </c>
      <c r="J439" s="81">
        <v>0.48181711382271397</v>
      </c>
      <c r="K439" s="81">
        <v>0.49316452299931762</v>
      </c>
      <c r="L439" s="81">
        <v>0.49130512807748666</v>
      </c>
      <c r="M439" s="81">
        <v>0.53320159189728178</v>
      </c>
      <c r="N439" s="81">
        <v>0.46273108624120052</v>
      </c>
      <c r="O439" s="81">
        <v>0.31140113452780172</v>
      </c>
      <c r="P439" s="81">
        <v>0.28809436188560855</v>
      </c>
      <c r="Q439" s="81">
        <v>0.22427835973085183</v>
      </c>
      <c r="R439" s="81">
        <v>0.24031257753143073</v>
      </c>
      <c r="S439" s="81">
        <v>0.21435405047430714</v>
      </c>
      <c r="T439" s="81">
        <v>0.35177438005118761</v>
      </c>
      <c r="U439" s="81">
        <v>0.30924653554487902</v>
      </c>
      <c r="V439" s="81">
        <v>0.32118216875593342</v>
      </c>
      <c r="W439" s="81">
        <v>1.5153705533140001</v>
      </c>
      <c r="X439" s="81">
        <v>0</v>
      </c>
      <c r="Y439" s="81">
        <v>0.33478984648200005</v>
      </c>
      <c r="Z439" s="81">
        <v>0.68533802162500002</v>
      </c>
      <c r="AA439" s="81">
        <v>0.111766445576</v>
      </c>
      <c r="AB439" s="81">
        <v>1.5113324079800001</v>
      </c>
      <c r="AC439" s="82">
        <v>29.905066792549</v>
      </c>
    </row>
    <row r="440" spans="1:29" ht="12.75" customHeight="1">
      <c r="A440" s="206"/>
      <c r="B440" s="209"/>
      <c r="C440" s="203"/>
      <c r="D440" s="83" t="s">
        <v>4</v>
      </c>
      <c r="E440" s="84">
        <v>931.81359565741661</v>
      </c>
      <c r="F440" s="84">
        <v>475.70430041969922</v>
      </c>
      <c r="G440" s="84">
        <v>1146.6712473179016</v>
      </c>
      <c r="H440" s="84">
        <v>2662.2956149947499</v>
      </c>
      <c r="I440" s="84">
        <v>2682.1733248330029</v>
      </c>
      <c r="J440" s="84">
        <v>257.18278799536557</v>
      </c>
      <c r="K440" s="84">
        <v>264.76727614149183</v>
      </c>
      <c r="L440" s="84">
        <v>264.6236270506941</v>
      </c>
      <c r="M440" s="84">
        <v>286.63263519424629</v>
      </c>
      <c r="N440" s="84">
        <v>249.90231662814659</v>
      </c>
      <c r="O440" s="84">
        <v>326.48213712397893</v>
      </c>
      <c r="P440" s="84">
        <v>302.43448756449686</v>
      </c>
      <c r="Q440" s="84">
        <v>235.58764619797486</v>
      </c>
      <c r="R440" s="84">
        <v>251.91234780099575</v>
      </c>
      <c r="S440" s="84">
        <v>226.89451961095222</v>
      </c>
      <c r="T440" s="84">
        <v>238.59004613137273</v>
      </c>
      <c r="U440" s="84">
        <v>211.32585154947182</v>
      </c>
      <c r="V440" s="84">
        <v>218.48574018705295</v>
      </c>
      <c r="W440" s="84">
        <v>233.421705993627</v>
      </c>
      <c r="X440" s="84">
        <v>219.29821916999376</v>
      </c>
      <c r="Y440" s="84">
        <v>215.88229435707893</v>
      </c>
      <c r="Z440" s="84">
        <v>163.59122208390582</v>
      </c>
      <c r="AA440" s="84">
        <v>122.28239363345068</v>
      </c>
      <c r="AB440" s="84">
        <v>322.57317487830522</v>
      </c>
      <c r="AC440" s="85">
        <v>12510.528512515371</v>
      </c>
    </row>
    <row r="441" spans="1:29" ht="12.75" customHeight="1">
      <c r="A441" s="206"/>
      <c r="B441" s="209"/>
      <c r="C441" s="203" t="s">
        <v>69</v>
      </c>
      <c r="D441" s="86" t="s">
        <v>66</v>
      </c>
      <c r="E441" s="87">
        <v>21.510500322983415</v>
      </c>
      <c r="F441" s="87">
        <v>19.356240638112691</v>
      </c>
      <c r="G441" s="87">
        <v>66.861757623023976</v>
      </c>
      <c r="H441" s="87">
        <v>208.84985550302801</v>
      </c>
      <c r="I441" s="87">
        <v>239.66895098977437</v>
      </c>
      <c r="J441" s="87">
        <v>27.900541506783483</v>
      </c>
      <c r="K441" s="87">
        <v>29.624050564310654</v>
      </c>
      <c r="L441" s="87">
        <v>27.637124031856935</v>
      </c>
      <c r="M441" s="87">
        <v>31.287188813642477</v>
      </c>
      <c r="N441" s="87">
        <v>27.695876865937638</v>
      </c>
      <c r="O441" s="87">
        <v>41.793210064351406</v>
      </c>
      <c r="P441" s="87">
        <v>40.554414823639263</v>
      </c>
      <c r="Q441" s="87">
        <v>32.343964490849928</v>
      </c>
      <c r="R441" s="87">
        <v>31.966851171167217</v>
      </c>
      <c r="S441" s="87">
        <v>29.68856239553854</v>
      </c>
      <c r="T441" s="87">
        <v>36.896679754912817</v>
      </c>
      <c r="U441" s="87">
        <v>32.566255113741839</v>
      </c>
      <c r="V441" s="87">
        <v>30.590181823654891</v>
      </c>
      <c r="W441" s="87">
        <v>28.964996630046215</v>
      </c>
      <c r="X441" s="87">
        <v>26.321558813207417</v>
      </c>
      <c r="Y441" s="87">
        <v>26.053643701574458</v>
      </c>
      <c r="Z441" s="87">
        <v>26.436795522047287</v>
      </c>
      <c r="AA441" s="87">
        <v>17.804144417351317</v>
      </c>
      <c r="AB441" s="87">
        <v>15.410398343427989</v>
      </c>
      <c r="AC441" s="88">
        <v>1117.783743924964</v>
      </c>
    </row>
    <row r="442" spans="1:29" ht="12.75" customHeight="1">
      <c r="A442" s="206"/>
      <c r="B442" s="209"/>
      <c r="C442" s="203"/>
      <c r="D442" s="77" t="s">
        <v>67</v>
      </c>
      <c r="E442" s="78">
        <v>5.5402058689323672</v>
      </c>
      <c r="F442" s="78">
        <v>34.649043532299643</v>
      </c>
      <c r="G442" s="78">
        <v>214.45646344724884</v>
      </c>
      <c r="H442" s="78">
        <v>1025.929312391831</v>
      </c>
      <c r="I442" s="78">
        <v>1415.8344241685995</v>
      </c>
      <c r="J442" s="78">
        <v>230.06942981332881</v>
      </c>
      <c r="K442" s="78">
        <v>162.31953665178557</v>
      </c>
      <c r="L442" s="78">
        <v>153.37317438146118</v>
      </c>
      <c r="M442" s="78">
        <v>172.51427683296336</v>
      </c>
      <c r="N442" s="78">
        <v>210.80708736872919</v>
      </c>
      <c r="O442" s="78">
        <v>229.88194646716508</v>
      </c>
      <c r="P442" s="78">
        <v>227.03625307857442</v>
      </c>
      <c r="Q442" s="78">
        <v>228.10452998576238</v>
      </c>
      <c r="R442" s="78">
        <v>214.96579508643407</v>
      </c>
      <c r="S442" s="78">
        <v>216.64722934131663</v>
      </c>
      <c r="T442" s="78">
        <v>232.12467802417012</v>
      </c>
      <c r="U442" s="78">
        <v>219.93619507270847</v>
      </c>
      <c r="V442" s="78">
        <v>224.72100543208472</v>
      </c>
      <c r="W442" s="78">
        <v>229.61956772812991</v>
      </c>
      <c r="X442" s="78">
        <v>212.28053776874523</v>
      </c>
      <c r="Y442" s="78">
        <v>223.74891513713837</v>
      </c>
      <c r="Z442" s="78">
        <v>223.21672752108191</v>
      </c>
      <c r="AA442" s="78">
        <v>118.55735732525929</v>
      </c>
      <c r="AB442" s="78">
        <v>390.4196590402496</v>
      </c>
      <c r="AC442" s="79">
        <v>6816.7533514659999</v>
      </c>
    </row>
    <row r="443" spans="1:29" ht="12.75" customHeight="1">
      <c r="A443" s="206"/>
      <c r="B443" s="209"/>
      <c r="C443" s="203"/>
      <c r="D443" s="80" t="s">
        <v>68</v>
      </c>
      <c r="E443" s="81">
        <v>0.88584877082500002</v>
      </c>
      <c r="F443" s="81">
        <v>0.87874451434599998</v>
      </c>
      <c r="G443" s="81">
        <v>2.8743533731880002</v>
      </c>
      <c r="H443" s="81">
        <v>7.607314520111002</v>
      </c>
      <c r="I443" s="81">
        <v>10.313974408464999</v>
      </c>
      <c r="J443" s="81">
        <v>1.058512592924854</v>
      </c>
      <c r="K443" s="81">
        <v>0.83030544046536126</v>
      </c>
      <c r="L443" s="81">
        <v>0.80894620085688318</v>
      </c>
      <c r="M443" s="81">
        <v>0.93140533986414775</v>
      </c>
      <c r="N443" s="81">
        <v>1.0414230132467548</v>
      </c>
      <c r="O443" s="81">
        <v>0.58955719213703528</v>
      </c>
      <c r="P443" s="81">
        <v>0.55910624606914106</v>
      </c>
      <c r="Q443" s="81">
        <v>0.54853885675185643</v>
      </c>
      <c r="R443" s="81">
        <v>0.50158290103230907</v>
      </c>
      <c r="S443" s="81">
        <v>0.51401389585465818</v>
      </c>
      <c r="T443" s="81">
        <v>0.17566492769657335</v>
      </c>
      <c r="U443" s="81">
        <v>0.15953418893199711</v>
      </c>
      <c r="V443" s="81">
        <v>0.16152509390942954</v>
      </c>
      <c r="W443" s="81">
        <v>0.80987530572600008</v>
      </c>
      <c r="X443" s="81">
        <v>0.25800838683799998</v>
      </c>
      <c r="Y443" s="81">
        <v>0</v>
      </c>
      <c r="Z443" s="81">
        <v>0.62947633687300009</v>
      </c>
      <c r="AA443" s="81">
        <v>0.37783131340800002</v>
      </c>
      <c r="AB443" s="81">
        <v>2.5102336792800002</v>
      </c>
      <c r="AC443" s="82">
        <v>35.025776498801001</v>
      </c>
    </row>
    <row r="444" spans="1:29" ht="12.75" customHeight="1">
      <c r="A444" s="206"/>
      <c r="B444" s="209"/>
      <c r="C444" s="203"/>
      <c r="D444" s="83" t="s">
        <v>4</v>
      </c>
      <c r="E444" s="84">
        <v>27.936554962740779</v>
      </c>
      <c r="F444" s="84">
        <v>54.884028684758327</v>
      </c>
      <c r="G444" s="84">
        <v>284.19257444346084</v>
      </c>
      <c r="H444" s="84">
        <v>1242.38648241497</v>
      </c>
      <c r="I444" s="84">
        <v>1665.8173495668391</v>
      </c>
      <c r="J444" s="84">
        <v>259.02848391303712</v>
      </c>
      <c r="K444" s="84">
        <v>192.7738926565616</v>
      </c>
      <c r="L444" s="84">
        <v>181.81924461417501</v>
      </c>
      <c r="M444" s="84">
        <v>204.73287098647</v>
      </c>
      <c r="N444" s="84">
        <v>239.54438724791362</v>
      </c>
      <c r="O444" s="84">
        <v>272.26471372365353</v>
      </c>
      <c r="P444" s="84">
        <v>268.1497741482828</v>
      </c>
      <c r="Q444" s="84">
        <v>260.99703333336419</v>
      </c>
      <c r="R444" s="84">
        <v>247.43422915863363</v>
      </c>
      <c r="S444" s="84">
        <v>246.84980563270986</v>
      </c>
      <c r="T444" s="84">
        <v>269.19702270677953</v>
      </c>
      <c r="U444" s="84">
        <v>252.6619843753823</v>
      </c>
      <c r="V444" s="84">
        <v>255.47271234964904</v>
      </c>
      <c r="W444" s="84">
        <v>259.39443966390212</v>
      </c>
      <c r="X444" s="84">
        <v>238.86010496879067</v>
      </c>
      <c r="Y444" s="84">
        <v>249.8025588387128</v>
      </c>
      <c r="Z444" s="84">
        <v>250.28299938000222</v>
      </c>
      <c r="AA444" s="84">
        <v>136.73933305601861</v>
      </c>
      <c r="AB444" s="84">
        <v>408.34029106295759</v>
      </c>
      <c r="AC444" s="85">
        <v>7969.5628718897651</v>
      </c>
    </row>
    <row r="445" spans="1:29" ht="12.75" customHeight="1">
      <c r="A445" s="206"/>
      <c r="B445" s="210"/>
      <c r="C445" s="203" t="s">
        <v>64</v>
      </c>
      <c r="D445" s="203"/>
      <c r="E445" s="84">
        <v>959.75015062015746</v>
      </c>
      <c r="F445" s="84">
        <v>530.58832910445756</v>
      </c>
      <c r="G445" s="84">
        <v>1430.8638217613625</v>
      </c>
      <c r="H445" s="84">
        <v>3904.68209740972</v>
      </c>
      <c r="I445" s="84">
        <v>4347.9906743998417</v>
      </c>
      <c r="J445" s="84">
        <v>516.21127190840275</v>
      </c>
      <c r="K445" s="84">
        <v>457.54116879805343</v>
      </c>
      <c r="L445" s="84">
        <v>446.44287166486913</v>
      </c>
      <c r="M445" s="84">
        <v>491.3655061807163</v>
      </c>
      <c r="N445" s="84">
        <v>489.44670387606027</v>
      </c>
      <c r="O445" s="84">
        <v>598.74685084763246</v>
      </c>
      <c r="P445" s="84">
        <v>570.58426171277961</v>
      </c>
      <c r="Q445" s="84">
        <v>496.58467953133902</v>
      </c>
      <c r="R445" s="84">
        <v>499.34657695962937</v>
      </c>
      <c r="S445" s="84">
        <v>473.7443252436621</v>
      </c>
      <c r="T445" s="84">
        <v>507.78706883815227</v>
      </c>
      <c r="U445" s="84">
        <v>463.98783592485415</v>
      </c>
      <c r="V445" s="84">
        <v>473.958452536702</v>
      </c>
      <c r="W445" s="84">
        <v>492.81614565752915</v>
      </c>
      <c r="X445" s="84">
        <v>458.15832413878439</v>
      </c>
      <c r="Y445" s="84">
        <v>465.68485319579167</v>
      </c>
      <c r="Z445" s="84">
        <v>413.87422146390804</v>
      </c>
      <c r="AA445" s="84">
        <v>259.02172668946929</v>
      </c>
      <c r="AB445" s="84">
        <v>730.91346594126276</v>
      </c>
      <c r="AC445" s="85">
        <v>20480.091384405136</v>
      </c>
    </row>
    <row r="446" spans="1:29" ht="12.75" customHeight="1">
      <c r="A446" s="206"/>
      <c r="B446" s="208" t="s">
        <v>205</v>
      </c>
      <c r="C446" s="203" t="s">
        <v>65</v>
      </c>
      <c r="D446" s="86" t="s">
        <v>66</v>
      </c>
      <c r="E446" s="87">
        <v>364.38281713225012</v>
      </c>
      <c r="F446" s="87">
        <v>149.54324315473377</v>
      </c>
      <c r="G446" s="87">
        <v>307.12149978276295</v>
      </c>
      <c r="H446" s="87">
        <v>615.79737603138801</v>
      </c>
      <c r="I446" s="87">
        <v>576.73292720471477</v>
      </c>
      <c r="J446" s="87">
        <v>58.936782798054956</v>
      </c>
      <c r="K446" s="87">
        <v>61.162428063574048</v>
      </c>
      <c r="L446" s="87">
        <v>67.279539352309371</v>
      </c>
      <c r="M446" s="87">
        <v>73.551198097147136</v>
      </c>
      <c r="N446" s="87">
        <v>69.822972121798358</v>
      </c>
      <c r="O446" s="87">
        <v>80.675902621163814</v>
      </c>
      <c r="P446" s="87">
        <v>73.39760943283639</v>
      </c>
      <c r="Q446" s="87">
        <v>58.021544659783437</v>
      </c>
      <c r="R446" s="87">
        <v>59.063864479066361</v>
      </c>
      <c r="S446" s="87">
        <v>56.158911197552598</v>
      </c>
      <c r="T446" s="87">
        <v>55.405692807879042</v>
      </c>
      <c r="U446" s="87">
        <v>49.689176369913937</v>
      </c>
      <c r="V446" s="87">
        <v>50.10459973483384</v>
      </c>
      <c r="W446" s="87">
        <v>51.98584088124089</v>
      </c>
      <c r="X446" s="87">
        <v>48.743850457807447</v>
      </c>
      <c r="Y446" s="87">
        <v>45.071175584540505</v>
      </c>
      <c r="Z446" s="87">
        <v>38.308074508355233</v>
      </c>
      <c r="AA446" s="87">
        <v>21.12103667192628</v>
      </c>
      <c r="AB446" s="87">
        <v>22.023392717423015</v>
      </c>
      <c r="AC446" s="88">
        <v>3054.1014558630554</v>
      </c>
    </row>
    <row r="447" spans="1:29" ht="12.75" customHeight="1">
      <c r="A447" s="206"/>
      <c r="B447" s="209"/>
      <c r="C447" s="203"/>
      <c r="D447" s="77" t="s">
        <v>67</v>
      </c>
      <c r="E447" s="78">
        <v>0.36404606085329305</v>
      </c>
      <c r="F447" s="78">
        <v>0.36613839278587917</v>
      </c>
      <c r="G447" s="78">
        <v>1.1697424850198694</v>
      </c>
      <c r="H447" s="78">
        <v>4.2978163961714282</v>
      </c>
      <c r="I447" s="78">
        <v>7.7474239005613796</v>
      </c>
      <c r="J447" s="78">
        <v>1.4597383426835917</v>
      </c>
      <c r="K447" s="78">
        <v>1.1680393874980428</v>
      </c>
      <c r="L447" s="78">
        <v>1.2208363166940119</v>
      </c>
      <c r="M447" s="78">
        <v>1.3476451186083789</v>
      </c>
      <c r="N447" s="78">
        <v>1.4604978450585318</v>
      </c>
      <c r="O447" s="78">
        <v>2.8129945015486566</v>
      </c>
      <c r="P447" s="78">
        <v>2.8260874743546647</v>
      </c>
      <c r="Q447" s="78">
        <v>2.1987353115017916</v>
      </c>
      <c r="R447" s="78">
        <v>1.6866297837121695</v>
      </c>
      <c r="S447" s="78">
        <v>1.5037099600209296</v>
      </c>
      <c r="T447" s="78">
        <v>1.4120954009778812</v>
      </c>
      <c r="U447" s="78">
        <v>1.306738790561778</v>
      </c>
      <c r="V447" s="78">
        <v>1.155410413348211</v>
      </c>
      <c r="W447" s="78">
        <v>1.7996557741534855</v>
      </c>
      <c r="X447" s="78">
        <v>3.3338786714719268</v>
      </c>
      <c r="Y447" s="78">
        <v>0.96519427940933233</v>
      </c>
      <c r="Z447" s="78">
        <v>2.4737639245780132</v>
      </c>
      <c r="AA447" s="78">
        <v>1.3691917254539558</v>
      </c>
      <c r="AB447" s="78">
        <v>1.6162920885662766</v>
      </c>
      <c r="AC447" s="79">
        <v>47.062302345593473</v>
      </c>
    </row>
    <row r="448" spans="1:29" ht="12.75" customHeight="1">
      <c r="A448" s="206"/>
      <c r="B448" s="209"/>
      <c r="C448" s="203"/>
      <c r="D448" s="80" t="s">
        <v>68</v>
      </c>
      <c r="E448" s="81">
        <v>3.6402651391130005</v>
      </c>
      <c r="F448" s="81">
        <v>0.38661104985399997</v>
      </c>
      <c r="G448" s="81">
        <v>0</v>
      </c>
      <c r="H448" s="81">
        <v>0.45167956879599996</v>
      </c>
      <c r="I448" s="81">
        <v>0.75526621395100002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5.8332825337399141E-2</v>
      </c>
      <c r="P448" s="81">
        <v>5.3112187965664089E-2</v>
      </c>
      <c r="Q448" s="81">
        <v>4.2007164150291154E-2</v>
      </c>
      <c r="R448" s="81">
        <v>4.1768845761320235E-2</v>
      </c>
      <c r="S448" s="81">
        <v>3.9672915575325381E-2</v>
      </c>
      <c r="T448" s="81">
        <v>7.6966901387841943E-2</v>
      </c>
      <c r="U448" s="81">
        <v>6.8917768543219973E-2</v>
      </c>
      <c r="V448" s="81">
        <v>6.8778495284938068E-2</v>
      </c>
      <c r="W448" s="81">
        <v>0</v>
      </c>
      <c r="X448" s="81">
        <v>0</v>
      </c>
      <c r="Y448" s="81">
        <v>0</v>
      </c>
      <c r="Z448" s="81">
        <v>0.24367061036000001</v>
      </c>
      <c r="AA448" s="81">
        <v>0</v>
      </c>
      <c r="AB448" s="81">
        <v>0.198030363032</v>
      </c>
      <c r="AC448" s="82">
        <v>6.1250800491120003</v>
      </c>
    </row>
    <row r="449" spans="1:29" ht="12.75" customHeight="1">
      <c r="A449" s="206"/>
      <c r="B449" s="209"/>
      <c r="C449" s="203"/>
      <c r="D449" s="83" t="s">
        <v>4</v>
      </c>
      <c r="E449" s="84">
        <v>368.38712833221643</v>
      </c>
      <c r="F449" s="84">
        <v>150.29599259737367</v>
      </c>
      <c r="G449" s="84">
        <v>308.29124226778282</v>
      </c>
      <c r="H449" s="84">
        <v>620.54687199635543</v>
      </c>
      <c r="I449" s="84">
        <v>585.23561731922712</v>
      </c>
      <c r="J449" s="84">
        <v>60.396521140738542</v>
      </c>
      <c r="K449" s="84">
        <v>62.330467451072089</v>
      </c>
      <c r="L449" s="84">
        <v>68.50037566900339</v>
      </c>
      <c r="M449" s="84">
        <v>74.89884321575552</v>
      </c>
      <c r="N449" s="84">
        <v>71.283469966856885</v>
      </c>
      <c r="O449" s="84">
        <v>83.547229948049861</v>
      </c>
      <c r="P449" s="84">
        <v>76.276809095156722</v>
      </c>
      <c r="Q449" s="84">
        <v>60.262287135435514</v>
      </c>
      <c r="R449" s="84">
        <v>60.792263108539849</v>
      </c>
      <c r="S449" s="84">
        <v>57.702294073148849</v>
      </c>
      <c r="T449" s="84">
        <v>56.894755110244766</v>
      </c>
      <c r="U449" s="84">
        <v>51.064832929018934</v>
      </c>
      <c r="V449" s="84">
        <v>51.328788643466993</v>
      </c>
      <c r="W449" s="84">
        <v>53.785496655394383</v>
      </c>
      <c r="X449" s="84">
        <v>52.077729129279376</v>
      </c>
      <c r="Y449" s="84">
        <v>46.036369863949837</v>
      </c>
      <c r="Z449" s="84">
        <v>41.025509043293241</v>
      </c>
      <c r="AA449" s="84">
        <v>22.490228397380235</v>
      </c>
      <c r="AB449" s="84">
        <v>23.837715169021291</v>
      </c>
      <c r="AC449" s="85">
        <v>3107.2888382577607</v>
      </c>
    </row>
    <row r="450" spans="1:29" ht="12.75" customHeight="1">
      <c r="A450" s="206"/>
      <c r="B450" s="209"/>
      <c r="C450" s="203" t="s">
        <v>69</v>
      </c>
      <c r="D450" s="86" t="s">
        <v>66</v>
      </c>
      <c r="E450" s="87">
        <v>3.1052548904142396</v>
      </c>
      <c r="F450" s="87">
        <v>2.9067727182283813</v>
      </c>
      <c r="G450" s="87">
        <v>8.9522821569217754</v>
      </c>
      <c r="H450" s="87">
        <v>22.73781456146947</v>
      </c>
      <c r="I450" s="87">
        <v>31.596540194700822</v>
      </c>
      <c r="J450" s="87">
        <v>3.8273677342275079</v>
      </c>
      <c r="K450" s="87">
        <v>4.6176397388316861</v>
      </c>
      <c r="L450" s="87">
        <v>4.9515142105235634</v>
      </c>
      <c r="M450" s="87">
        <v>5.7163361057908677</v>
      </c>
      <c r="N450" s="87">
        <v>6.0935060669645091</v>
      </c>
      <c r="O450" s="87">
        <v>7.1885363587309827</v>
      </c>
      <c r="P450" s="87">
        <v>6.7588499921167893</v>
      </c>
      <c r="Q450" s="87">
        <v>5.350038903059894</v>
      </c>
      <c r="R450" s="87">
        <v>5.1435628800714639</v>
      </c>
      <c r="S450" s="87">
        <v>4.2339599517463</v>
      </c>
      <c r="T450" s="87">
        <v>6.61803270800654</v>
      </c>
      <c r="U450" s="87">
        <v>5.1176974206202885</v>
      </c>
      <c r="V450" s="87">
        <v>4.8818094048478589</v>
      </c>
      <c r="W450" s="87">
        <v>3.8624273463372853</v>
      </c>
      <c r="X450" s="87">
        <v>6.9475037439793743</v>
      </c>
      <c r="Y450" s="87">
        <v>2.841349825160199</v>
      </c>
      <c r="Z450" s="87">
        <v>3.4373948708136717</v>
      </c>
      <c r="AA450" s="87">
        <v>2.4465683838928554</v>
      </c>
      <c r="AB450" s="87">
        <v>1.8733459853010002</v>
      </c>
      <c r="AC450" s="88">
        <v>161.20610615275734</v>
      </c>
    </row>
    <row r="451" spans="1:29" ht="12.75" customHeight="1">
      <c r="A451" s="206"/>
      <c r="B451" s="209"/>
      <c r="C451" s="203"/>
      <c r="D451" s="77" t="s">
        <v>67</v>
      </c>
      <c r="E451" s="78">
        <v>6.3536833419766986E-2</v>
      </c>
      <c r="F451" s="78">
        <v>0.84097786357318183</v>
      </c>
      <c r="G451" s="78">
        <v>12.33136899362969</v>
      </c>
      <c r="H451" s="78">
        <v>55.989624063293554</v>
      </c>
      <c r="I451" s="78">
        <v>77.395420857329754</v>
      </c>
      <c r="J451" s="78">
        <v>14.518672109054934</v>
      </c>
      <c r="K451" s="78">
        <v>11.25587911700196</v>
      </c>
      <c r="L451" s="78">
        <v>11.464308966138201</v>
      </c>
      <c r="M451" s="78">
        <v>12.116219015688239</v>
      </c>
      <c r="N451" s="78">
        <v>15.987252409804354</v>
      </c>
      <c r="O451" s="78">
        <v>17.400792906560469</v>
      </c>
      <c r="P451" s="78">
        <v>19.140528393999617</v>
      </c>
      <c r="Q451" s="78">
        <v>17.862004183050797</v>
      </c>
      <c r="R451" s="78">
        <v>17.587987536976676</v>
      </c>
      <c r="S451" s="78">
        <v>15.832930369110004</v>
      </c>
      <c r="T451" s="78">
        <v>15.214295062127535</v>
      </c>
      <c r="U451" s="78">
        <v>15.5326707290521</v>
      </c>
      <c r="V451" s="78">
        <v>14.602364155674525</v>
      </c>
      <c r="W451" s="78">
        <v>16.626138108809183</v>
      </c>
      <c r="X451" s="78">
        <v>13.223805290981609</v>
      </c>
      <c r="Y451" s="78">
        <v>14.566513730757203</v>
      </c>
      <c r="Z451" s="78">
        <v>14.23244014969403</v>
      </c>
      <c r="AA451" s="78">
        <v>4.9199936623219864</v>
      </c>
      <c r="AB451" s="78">
        <v>11.201588685388682</v>
      </c>
      <c r="AC451" s="79">
        <v>419.90731319343809</v>
      </c>
    </row>
    <row r="452" spans="1:29" ht="12.75" customHeight="1">
      <c r="A452" s="206"/>
      <c r="B452" s="209"/>
      <c r="C452" s="203"/>
      <c r="D452" s="80" t="s">
        <v>68</v>
      </c>
      <c r="E452" s="81">
        <v>0</v>
      </c>
      <c r="F452" s="81">
        <v>0.62003741492600006</v>
      </c>
      <c r="G452" s="81">
        <v>1.3708141619079999</v>
      </c>
      <c r="H452" s="81">
        <v>1.308556128432</v>
      </c>
      <c r="I452" s="81">
        <v>2.2132966336589996</v>
      </c>
      <c r="J452" s="81">
        <v>1.2824547171606599E-2</v>
      </c>
      <c r="K452" s="81">
        <v>1.1738025154877497E-2</v>
      </c>
      <c r="L452" s="81">
        <v>1.1798989476013681E-2</v>
      </c>
      <c r="M452" s="81">
        <v>1.3024430191725236E-2</v>
      </c>
      <c r="N452" s="81">
        <v>1.5585615489776978E-2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0.28119360072799998</v>
      </c>
      <c r="X452" s="81">
        <v>0</v>
      </c>
      <c r="Y452" s="81">
        <v>0</v>
      </c>
      <c r="Z452" s="81">
        <v>0</v>
      </c>
      <c r="AA452" s="81">
        <v>0</v>
      </c>
      <c r="AB452" s="81">
        <v>0.13249137829099999</v>
      </c>
      <c r="AC452" s="82">
        <v>5.9913609254279985</v>
      </c>
    </row>
    <row r="453" spans="1:29" ht="12.75" customHeight="1">
      <c r="A453" s="206"/>
      <c r="B453" s="209"/>
      <c r="C453" s="203"/>
      <c r="D453" s="83" t="s">
        <v>4</v>
      </c>
      <c r="E453" s="84">
        <v>3.1687917238340066</v>
      </c>
      <c r="F453" s="84">
        <v>4.3677879967275635</v>
      </c>
      <c r="G453" s="84">
        <v>22.654465312459465</v>
      </c>
      <c r="H453" s="84">
        <v>80.035994753195013</v>
      </c>
      <c r="I453" s="84">
        <v>111.20525768568956</v>
      </c>
      <c r="J453" s="84">
        <v>18.358864390454048</v>
      </c>
      <c r="K453" s="84">
        <v>15.885256880988525</v>
      </c>
      <c r="L453" s="84">
        <v>16.427622166137777</v>
      </c>
      <c r="M453" s="84">
        <v>17.845579551670834</v>
      </c>
      <c r="N453" s="84">
        <v>22.09634409225864</v>
      </c>
      <c r="O453" s="84">
        <v>24.589329265291454</v>
      </c>
      <c r="P453" s="84">
        <v>25.899378386116407</v>
      </c>
      <c r="Q453" s="84">
        <v>23.21204308611069</v>
      </c>
      <c r="R453" s="84">
        <v>22.73155041704814</v>
      </c>
      <c r="S453" s="84">
        <v>20.066890320856306</v>
      </c>
      <c r="T453" s="84">
        <v>21.832327770134071</v>
      </c>
      <c r="U453" s="84">
        <v>20.650368149672392</v>
      </c>
      <c r="V453" s="84">
        <v>19.484173560522382</v>
      </c>
      <c r="W453" s="84">
        <v>20.76975905587447</v>
      </c>
      <c r="X453" s="84">
        <v>20.171309034960984</v>
      </c>
      <c r="Y453" s="84">
        <v>17.407863555917402</v>
      </c>
      <c r="Z453" s="84">
        <v>17.669835020507701</v>
      </c>
      <c r="AA453" s="84">
        <v>7.3665620462148418</v>
      </c>
      <c r="AB453" s="84">
        <v>13.207426048980683</v>
      </c>
      <c r="AC453" s="85">
        <v>587.10478027162333</v>
      </c>
    </row>
    <row r="454" spans="1:29" ht="12.75" customHeight="1">
      <c r="A454" s="206"/>
      <c r="B454" s="210"/>
      <c r="C454" s="203" t="s">
        <v>64</v>
      </c>
      <c r="D454" s="203"/>
      <c r="E454" s="84">
        <v>371.55592005605047</v>
      </c>
      <c r="F454" s="84">
        <v>154.66378059410121</v>
      </c>
      <c r="G454" s="84">
        <v>330.9457075802423</v>
      </c>
      <c r="H454" s="84">
        <v>700.58286674955036</v>
      </c>
      <c r="I454" s="84">
        <v>696.44087500491662</v>
      </c>
      <c r="J454" s="84">
        <v>78.755385531192587</v>
      </c>
      <c r="K454" s="84">
        <v>78.215724332060617</v>
      </c>
      <c r="L454" s="84">
        <v>84.92799783514117</v>
      </c>
      <c r="M454" s="84">
        <v>92.744422767426357</v>
      </c>
      <c r="N454" s="84">
        <v>93.379814059115517</v>
      </c>
      <c r="O454" s="84">
        <v>108.1365592133413</v>
      </c>
      <c r="P454" s="84">
        <v>102.17618748127313</v>
      </c>
      <c r="Q454" s="84">
        <v>83.474330221546211</v>
      </c>
      <c r="R454" s="84">
        <v>83.523813525587997</v>
      </c>
      <c r="S454" s="84">
        <v>77.769184394005151</v>
      </c>
      <c r="T454" s="84">
        <v>78.727082880378845</v>
      </c>
      <c r="U454" s="84">
        <v>71.715201078691322</v>
      </c>
      <c r="V454" s="84">
        <v>70.812962203989372</v>
      </c>
      <c r="W454" s="84">
        <v>74.555255711268856</v>
      </c>
      <c r="X454" s="84">
        <v>72.249038164240361</v>
      </c>
      <c r="Y454" s="84">
        <v>63.444233419867246</v>
      </c>
      <c r="Z454" s="84">
        <v>58.695344063800945</v>
      </c>
      <c r="AA454" s="84">
        <v>29.856790443595081</v>
      </c>
      <c r="AB454" s="84">
        <v>37.045141218001973</v>
      </c>
      <c r="AC454" s="85">
        <v>3694.3936185293855</v>
      </c>
    </row>
    <row r="455" spans="1:29" ht="12.75" customHeight="1">
      <c r="A455" s="206"/>
      <c r="B455" s="208" t="s">
        <v>206</v>
      </c>
      <c r="C455" s="203" t="s">
        <v>65</v>
      </c>
      <c r="D455" s="86" t="s">
        <v>66</v>
      </c>
      <c r="E455" s="87">
        <v>440.62354317342613</v>
      </c>
      <c r="F455" s="87">
        <v>226.31347507838822</v>
      </c>
      <c r="G455" s="87">
        <v>468.79573455401948</v>
      </c>
      <c r="H455" s="87">
        <v>936.33108682064676</v>
      </c>
      <c r="I455" s="87">
        <v>957.35851368258</v>
      </c>
      <c r="J455" s="87">
        <v>78.247665700137418</v>
      </c>
      <c r="K455" s="87">
        <v>82.005576402292334</v>
      </c>
      <c r="L455" s="87">
        <v>92.912935541962099</v>
      </c>
      <c r="M455" s="87">
        <v>102.57817532365333</v>
      </c>
      <c r="N455" s="87">
        <v>92.711273686459734</v>
      </c>
      <c r="O455" s="87">
        <v>127.39492845345805</v>
      </c>
      <c r="P455" s="87">
        <v>110.59999259173829</v>
      </c>
      <c r="Q455" s="87">
        <v>87.337951135924385</v>
      </c>
      <c r="R455" s="87">
        <v>88.418753238480846</v>
      </c>
      <c r="S455" s="87">
        <v>82.335028836079758</v>
      </c>
      <c r="T455" s="87">
        <v>84.967097539242957</v>
      </c>
      <c r="U455" s="87">
        <v>76.042161971233071</v>
      </c>
      <c r="V455" s="87">
        <v>77.114617575010044</v>
      </c>
      <c r="W455" s="87">
        <v>78.648444292946834</v>
      </c>
      <c r="X455" s="87">
        <v>82.979336725072045</v>
      </c>
      <c r="Y455" s="87">
        <v>67.281617482698991</v>
      </c>
      <c r="Z455" s="87">
        <v>55.034579709423845</v>
      </c>
      <c r="AA455" s="87">
        <v>44.981816167077746</v>
      </c>
      <c r="AB455" s="87">
        <v>106.62516697811289</v>
      </c>
      <c r="AC455" s="88">
        <v>4647.6394726600638</v>
      </c>
    </row>
    <row r="456" spans="1:29" ht="12.75" customHeight="1">
      <c r="A456" s="206"/>
      <c r="B456" s="209"/>
      <c r="C456" s="203"/>
      <c r="D456" s="77" t="s">
        <v>67</v>
      </c>
      <c r="E456" s="78">
        <v>1.2191015850398943</v>
      </c>
      <c r="F456" s="78">
        <v>1.6598810538952253</v>
      </c>
      <c r="G456" s="78">
        <v>5.498343957869543</v>
      </c>
      <c r="H456" s="78">
        <v>13.268908476690209</v>
      </c>
      <c r="I456" s="78">
        <v>20.772725260962797</v>
      </c>
      <c r="J456" s="78">
        <v>2.8082094577039576</v>
      </c>
      <c r="K456" s="78">
        <v>2.9616679631942016</v>
      </c>
      <c r="L456" s="78">
        <v>3.3528250646379223</v>
      </c>
      <c r="M456" s="78">
        <v>3.0441191987506881</v>
      </c>
      <c r="N456" s="78">
        <v>2.6330336541454553</v>
      </c>
      <c r="O456" s="78">
        <v>4.5710937857718745</v>
      </c>
      <c r="P456" s="78">
        <v>3.4793791924776962</v>
      </c>
      <c r="Q456" s="78">
        <v>3.0447864943503182</v>
      </c>
      <c r="R456" s="78">
        <v>2.6003685214717365</v>
      </c>
      <c r="S456" s="78">
        <v>2.1306565451593111</v>
      </c>
      <c r="T456" s="78">
        <v>4.2376075247921605</v>
      </c>
      <c r="U456" s="78">
        <v>3.9347036751172899</v>
      </c>
      <c r="V456" s="78">
        <v>3.7752872615436157</v>
      </c>
      <c r="W456" s="78">
        <v>5.0047908097150282</v>
      </c>
      <c r="X456" s="78">
        <v>2.7756661985736484</v>
      </c>
      <c r="Y456" s="78">
        <v>2.327275115650159</v>
      </c>
      <c r="Z456" s="78">
        <v>2.2812032222895451</v>
      </c>
      <c r="AA456" s="78">
        <v>2.1952266528966473</v>
      </c>
      <c r="AB456" s="78">
        <v>25.544934241425338</v>
      </c>
      <c r="AC456" s="79">
        <v>125.12179491412428</v>
      </c>
    </row>
    <row r="457" spans="1:29" ht="12.75" customHeight="1">
      <c r="A457" s="206"/>
      <c r="B457" s="209"/>
      <c r="C457" s="203"/>
      <c r="D457" s="80" t="s">
        <v>68</v>
      </c>
      <c r="E457" s="81">
        <v>3.5325760896499996</v>
      </c>
      <c r="F457" s="81">
        <v>0.70233764567399992</v>
      </c>
      <c r="G457" s="81">
        <v>0.42836114832599997</v>
      </c>
      <c r="H457" s="81">
        <v>1.5615772558760002</v>
      </c>
      <c r="I457" s="81">
        <v>1.1778167126749999</v>
      </c>
      <c r="J457" s="81">
        <v>0.30788053765508477</v>
      </c>
      <c r="K457" s="81">
        <v>0.32439301414739191</v>
      </c>
      <c r="L457" s="81">
        <v>0.37208487697856124</v>
      </c>
      <c r="M457" s="81">
        <v>0.40648097378041209</v>
      </c>
      <c r="N457" s="81">
        <v>0.36472204671254976</v>
      </c>
      <c r="O457" s="81">
        <v>0.37795835176250275</v>
      </c>
      <c r="P457" s="81">
        <v>0.31920337293039586</v>
      </c>
      <c r="Q457" s="81">
        <v>0.25391014109295867</v>
      </c>
      <c r="R457" s="81">
        <v>0.25508481853258042</v>
      </c>
      <c r="S457" s="81">
        <v>0.23169030957956202</v>
      </c>
      <c r="T457" s="81">
        <v>0.10147373127430034</v>
      </c>
      <c r="U457" s="81">
        <v>9.0307634664616429E-2</v>
      </c>
      <c r="V457" s="81">
        <v>9.152458167708323E-2</v>
      </c>
      <c r="W457" s="81">
        <v>5.9996851758E-2</v>
      </c>
      <c r="X457" s="81">
        <v>0</v>
      </c>
      <c r="Y457" s="81">
        <v>0.21683538840000002</v>
      </c>
      <c r="Z457" s="81">
        <v>0</v>
      </c>
      <c r="AA457" s="81">
        <v>0.46738197123400005</v>
      </c>
      <c r="AB457" s="81">
        <v>0.64403522452600004</v>
      </c>
      <c r="AC457" s="82">
        <v>12.287632678907002</v>
      </c>
    </row>
    <row r="458" spans="1:29" ht="12.75" customHeight="1">
      <c r="A458" s="206"/>
      <c r="B458" s="209"/>
      <c r="C458" s="203"/>
      <c r="D458" s="83" t="s">
        <v>4</v>
      </c>
      <c r="E458" s="84">
        <v>445.37522084811599</v>
      </c>
      <c r="F458" s="84">
        <v>228.67569377795741</v>
      </c>
      <c r="G458" s="84">
        <v>474.722439660215</v>
      </c>
      <c r="H458" s="84">
        <v>951.16157255321298</v>
      </c>
      <c r="I458" s="84">
        <v>979.30905565621777</v>
      </c>
      <c r="J458" s="84">
        <v>81.363755695496465</v>
      </c>
      <c r="K458" s="84">
        <v>85.291637379633926</v>
      </c>
      <c r="L458" s="84">
        <v>96.637845483578573</v>
      </c>
      <c r="M458" s="84">
        <v>106.02877549618444</v>
      </c>
      <c r="N458" s="84">
        <v>95.709029387317742</v>
      </c>
      <c r="O458" s="84">
        <v>132.34398059099243</v>
      </c>
      <c r="P458" s="84">
        <v>114.39857515714637</v>
      </c>
      <c r="Q458" s="84">
        <v>90.636647771367663</v>
      </c>
      <c r="R458" s="84">
        <v>91.274206578485177</v>
      </c>
      <c r="S458" s="84">
        <v>84.697375690818632</v>
      </c>
      <c r="T458" s="84">
        <v>89.306178795309421</v>
      </c>
      <c r="U458" s="84">
        <v>80.067173281014973</v>
      </c>
      <c r="V458" s="84">
        <v>80.981429418230746</v>
      </c>
      <c r="W458" s="84">
        <v>83.713231954419854</v>
      </c>
      <c r="X458" s="84">
        <v>85.755002923645691</v>
      </c>
      <c r="Y458" s="84">
        <v>69.825727986749143</v>
      </c>
      <c r="Z458" s="84">
        <v>57.315782931713386</v>
      </c>
      <c r="AA458" s="84">
        <v>47.644424791208394</v>
      </c>
      <c r="AB458" s="84">
        <v>132.81413644406422</v>
      </c>
      <c r="AC458" s="85">
        <v>4785.0489002530958</v>
      </c>
    </row>
    <row r="459" spans="1:29" ht="12.75" customHeight="1">
      <c r="A459" s="206"/>
      <c r="B459" s="209"/>
      <c r="C459" s="203" t="s">
        <v>69</v>
      </c>
      <c r="D459" s="86" t="s">
        <v>66</v>
      </c>
      <c r="E459" s="87">
        <v>6.0001002585649168</v>
      </c>
      <c r="F459" s="87">
        <v>9.0794478130087555</v>
      </c>
      <c r="G459" s="87">
        <v>21.194802428917395</v>
      </c>
      <c r="H459" s="87">
        <v>60.002721554662251</v>
      </c>
      <c r="I459" s="87">
        <v>85.876336434269831</v>
      </c>
      <c r="J459" s="87">
        <v>7.6547617498584648</v>
      </c>
      <c r="K459" s="87">
        <v>7.9081474829917209</v>
      </c>
      <c r="L459" s="87">
        <v>8.7269348885322025</v>
      </c>
      <c r="M459" s="87">
        <v>9.5163748991362471</v>
      </c>
      <c r="N459" s="87">
        <v>8.5039540210663382</v>
      </c>
      <c r="O459" s="87">
        <v>10.533288976833619</v>
      </c>
      <c r="P459" s="87">
        <v>10.288266845004365</v>
      </c>
      <c r="Q459" s="87">
        <v>7.1321396742414862</v>
      </c>
      <c r="R459" s="87">
        <v>8.1170532990783855</v>
      </c>
      <c r="S459" s="87">
        <v>7.9456612375669593</v>
      </c>
      <c r="T459" s="87">
        <v>12.126992040559839</v>
      </c>
      <c r="U459" s="87">
        <v>9.6525218160115536</v>
      </c>
      <c r="V459" s="87">
        <v>8.7676800006109108</v>
      </c>
      <c r="W459" s="87">
        <v>9.3836797755602088</v>
      </c>
      <c r="X459" s="87">
        <v>12.253036197308598</v>
      </c>
      <c r="Y459" s="87">
        <v>4.8133385984503434</v>
      </c>
      <c r="Z459" s="87">
        <v>5.550277388586454</v>
      </c>
      <c r="AA459" s="87">
        <v>3.4834014379445231</v>
      </c>
      <c r="AB459" s="87">
        <v>7.0040253778880013</v>
      </c>
      <c r="AC459" s="88">
        <v>341.5149441966534</v>
      </c>
    </row>
    <row r="460" spans="1:29" ht="12.75" customHeight="1">
      <c r="A460" s="206"/>
      <c r="B460" s="209"/>
      <c r="C460" s="203"/>
      <c r="D460" s="77" t="s">
        <v>67</v>
      </c>
      <c r="E460" s="78">
        <v>1.652661526684045</v>
      </c>
      <c r="F460" s="78">
        <v>10.610876869514367</v>
      </c>
      <c r="G460" s="78">
        <v>27.971354882940197</v>
      </c>
      <c r="H460" s="78">
        <v>152.82956958413558</v>
      </c>
      <c r="I460" s="78">
        <v>178.5798014382103</v>
      </c>
      <c r="J460" s="78">
        <v>21.235859323705174</v>
      </c>
      <c r="K460" s="78">
        <v>20.968891932272982</v>
      </c>
      <c r="L460" s="78">
        <v>19.718373282054319</v>
      </c>
      <c r="M460" s="78">
        <v>20.570895188919096</v>
      </c>
      <c r="N460" s="78">
        <v>25.660750567851185</v>
      </c>
      <c r="O460" s="78">
        <v>40.946963902037787</v>
      </c>
      <c r="P460" s="78">
        <v>40.838993154627168</v>
      </c>
      <c r="Q460" s="78">
        <v>40.250289525452565</v>
      </c>
      <c r="R460" s="78">
        <v>35.786071199620913</v>
      </c>
      <c r="S460" s="78">
        <v>29.059177751438504</v>
      </c>
      <c r="T460" s="78">
        <v>33.792170101378069</v>
      </c>
      <c r="U460" s="78">
        <v>39.417684654571325</v>
      </c>
      <c r="V460" s="78">
        <v>41.106688770667645</v>
      </c>
      <c r="W460" s="78">
        <v>39.607688257829608</v>
      </c>
      <c r="X460" s="78">
        <v>23.176078696955802</v>
      </c>
      <c r="Y460" s="78">
        <v>30.155612711898016</v>
      </c>
      <c r="Z460" s="78">
        <v>15.138050552653638</v>
      </c>
      <c r="AA460" s="78">
        <v>10.233857669895805</v>
      </c>
      <c r="AB460" s="78">
        <v>78.721727393380675</v>
      </c>
      <c r="AC460" s="79">
        <v>978.03008893869503</v>
      </c>
    </row>
    <row r="461" spans="1:29" ht="12.75" customHeight="1">
      <c r="A461" s="206"/>
      <c r="B461" s="209"/>
      <c r="C461" s="203"/>
      <c r="D461" s="80" t="s">
        <v>68</v>
      </c>
      <c r="E461" s="81">
        <v>0</v>
      </c>
      <c r="F461" s="81">
        <v>0</v>
      </c>
      <c r="G461" s="81">
        <v>3.0731119174180002</v>
      </c>
      <c r="H461" s="81">
        <v>8.4926390830380019</v>
      </c>
      <c r="I461" s="81">
        <v>6.1742193720389995</v>
      </c>
      <c r="J461" s="81">
        <v>0.68721099543131248</v>
      </c>
      <c r="K461" s="81">
        <v>0.7109416244217045</v>
      </c>
      <c r="L461" s="81">
        <v>0.71152278268269364</v>
      </c>
      <c r="M461" s="81">
        <v>0.75670264856155878</v>
      </c>
      <c r="N461" s="81">
        <v>0.83336883879473111</v>
      </c>
      <c r="O461" s="81">
        <v>0.68875035557939102</v>
      </c>
      <c r="P461" s="81">
        <v>0.72066075771068183</v>
      </c>
      <c r="Q461" s="81">
        <v>0.64767223864471757</v>
      </c>
      <c r="R461" s="81">
        <v>0.62768038137732962</v>
      </c>
      <c r="S461" s="81">
        <v>0.51095701587588038</v>
      </c>
      <c r="T461" s="81">
        <v>0.35810379570253781</v>
      </c>
      <c r="U461" s="81">
        <v>0.35394437844006144</v>
      </c>
      <c r="V461" s="81">
        <v>0.36932112578140081</v>
      </c>
      <c r="W461" s="81">
        <v>0.163325878457</v>
      </c>
      <c r="X461" s="81">
        <v>0.25222477432599999</v>
      </c>
      <c r="Y461" s="81">
        <v>1.1867930477699999</v>
      </c>
      <c r="Z461" s="81">
        <v>0</v>
      </c>
      <c r="AA461" s="81">
        <v>0</v>
      </c>
      <c r="AB461" s="81">
        <v>1.2420590449940001</v>
      </c>
      <c r="AC461" s="82">
        <v>28.561210057046001</v>
      </c>
    </row>
    <row r="462" spans="1:29" ht="12.75" customHeight="1">
      <c r="A462" s="206"/>
      <c r="B462" s="209"/>
      <c r="C462" s="203"/>
      <c r="D462" s="83" t="s">
        <v>4</v>
      </c>
      <c r="E462" s="84">
        <v>7.6527617852489627</v>
      </c>
      <c r="F462" s="84">
        <v>19.690324682523123</v>
      </c>
      <c r="G462" s="84">
        <v>52.239269229275592</v>
      </c>
      <c r="H462" s="84">
        <v>221.32493022183584</v>
      </c>
      <c r="I462" s="84">
        <v>270.63035724451913</v>
      </c>
      <c r="J462" s="84">
        <v>29.577832068994955</v>
      </c>
      <c r="K462" s="84">
        <v>29.587981039686401</v>
      </c>
      <c r="L462" s="84">
        <v>29.156830953269214</v>
      </c>
      <c r="M462" s="84">
        <v>30.843972736616905</v>
      </c>
      <c r="N462" s="84">
        <v>34.998073427712256</v>
      </c>
      <c r="O462" s="84">
        <v>52.169003234450798</v>
      </c>
      <c r="P462" s="84">
        <v>51.847920757342209</v>
      </c>
      <c r="Q462" s="84">
        <v>48.030101438338768</v>
      </c>
      <c r="R462" s="84">
        <v>44.530804880076637</v>
      </c>
      <c r="S462" s="84">
        <v>37.515796004881345</v>
      </c>
      <c r="T462" s="84">
        <v>46.27726593764045</v>
      </c>
      <c r="U462" s="84">
        <v>49.424150849022936</v>
      </c>
      <c r="V462" s="84">
        <v>50.243689897059959</v>
      </c>
      <c r="W462" s="84">
        <v>49.154693911846813</v>
      </c>
      <c r="X462" s="84">
        <v>35.681339668590404</v>
      </c>
      <c r="Y462" s="84">
        <v>36.155744358118362</v>
      </c>
      <c r="Z462" s="84">
        <v>20.68832794124009</v>
      </c>
      <c r="AA462" s="84">
        <v>13.717259107840329</v>
      </c>
      <c r="AB462" s="84">
        <v>86.967811816262682</v>
      </c>
      <c r="AC462" s="85">
        <v>1348.106243192394</v>
      </c>
    </row>
    <row r="463" spans="1:29" ht="12.75" customHeight="1">
      <c r="A463" s="206"/>
      <c r="B463" s="210"/>
      <c r="C463" s="203" t="s">
        <v>64</v>
      </c>
      <c r="D463" s="203"/>
      <c r="E463" s="84">
        <v>453.02798263336496</v>
      </c>
      <c r="F463" s="84">
        <v>248.36601846048055</v>
      </c>
      <c r="G463" s="84">
        <v>526.96170888949052</v>
      </c>
      <c r="H463" s="84">
        <v>1172.4865027750488</v>
      </c>
      <c r="I463" s="84">
        <v>1249.9394129007369</v>
      </c>
      <c r="J463" s="84">
        <v>110.94158776449142</v>
      </c>
      <c r="K463" s="84">
        <v>114.87961841932032</v>
      </c>
      <c r="L463" s="84">
        <v>125.79467643684779</v>
      </c>
      <c r="M463" s="84">
        <v>136.87274823280134</v>
      </c>
      <c r="N463" s="84">
        <v>130.70710281503</v>
      </c>
      <c r="O463" s="84">
        <v>184.51298382544323</v>
      </c>
      <c r="P463" s="84">
        <v>166.24649591448858</v>
      </c>
      <c r="Q463" s="84">
        <v>138.66674920970644</v>
      </c>
      <c r="R463" s="84">
        <v>135.80501145856181</v>
      </c>
      <c r="S463" s="84">
        <v>122.21317169569998</v>
      </c>
      <c r="T463" s="84">
        <v>135.58344473294989</v>
      </c>
      <c r="U463" s="84">
        <v>129.49132413003792</v>
      </c>
      <c r="V463" s="84">
        <v>131.2251193152907</v>
      </c>
      <c r="W463" s="84">
        <v>132.86792586626666</v>
      </c>
      <c r="X463" s="84">
        <v>121.43634259223607</v>
      </c>
      <c r="Y463" s="84">
        <v>105.98147234486751</v>
      </c>
      <c r="Z463" s="84">
        <v>78.004110872953476</v>
      </c>
      <c r="AA463" s="84">
        <v>61.361683899048714</v>
      </c>
      <c r="AB463" s="84">
        <v>219.78194826032691</v>
      </c>
      <c r="AC463" s="85">
        <v>6133.1551434454886</v>
      </c>
    </row>
    <row r="464" spans="1:29" ht="12.75" customHeight="1">
      <c r="A464" s="206"/>
      <c r="B464" s="208" t="s">
        <v>207</v>
      </c>
      <c r="C464" s="203" t="s">
        <v>65</v>
      </c>
      <c r="D464" s="86" t="s">
        <v>66</v>
      </c>
      <c r="E464" s="87">
        <v>636.65022057225258</v>
      </c>
      <c r="F464" s="87">
        <v>279.43814568606035</v>
      </c>
      <c r="G464" s="87">
        <v>541.58044723393891</v>
      </c>
      <c r="H464" s="87">
        <v>1138.09797911487</v>
      </c>
      <c r="I464" s="87">
        <v>1156.9063922314087</v>
      </c>
      <c r="J464" s="87">
        <v>108.25975933636697</v>
      </c>
      <c r="K464" s="87">
        <v>116.42080503010733</v>
      </c>
      <c r="L464" s="87">
        <v>131.54225861728565</v>
      </c>
      <c r="M464" s="87">
        <v>139.21019297088461</v>
      </c>
      <c r="N464" s="87">
        <v>125.8176418478525</v>
      </c>
      <c r="O464" s="87">
        <v>154.18521829283159</v>
      </c>
      <c r="P464" s="87">
        <v>134.61771352777913</v>
      </c>
      <c r="Q464" s="87">
        <v>102.10141646612269</v>
      </c>
      <c r="R464" s="87">
        <v>114.74454251331187</v>
      </c>
      <c r="S464" s="87">
        <v>104.85173195543265</v>
      </c>
      <c r="T464" s="87">
        <v>116.14043269812232</v>
      </c>
      <c r="U464" s="87">
        <v>102.66878978438424</v>
      </c>
      <c r="V464" s="87">
        <v>100.43083703813146</v>
      </c>
      <c r="W464" s="87">
        <v>110.15991023430172</v>
      </c>
      <c r="X464" s="87">
        <v>94.738813944133881</v>
      </c>
      <c r="Y464" s="87">
        <v>89.590294185798143</v>
      </c>
      <c r="Z464" s="87">
        <v>84.339995128373772</v>
      </c>
      <c r="AA464" s="87">
        <v>45.202344814505416</v>
      </c>
      <c r="AB464" s="87">
        <v>111.15484444867698</v>
      </c>
      <c r="AC464" s="88">
        <v>5838.8507276729342</v>
      </c>
    </row>
    <row r="465" spans="1:29" ht="12.75" customHeight="1">
      <c r="A465" s="206"/>
      <c r="B465" s="209"/>
      <c r="C465" s="203"/>
      <c r="D465" s="77" t="s">
        <v>67</v>
      </c>
      <c r="E465" s="78">
        <v>0.43400572220133915</v>
      </c>
      <c r="F465" s="78">
        <v>2.8018493760524863</v>
      </c>
      <c r="G465" s="78">
        <v>5.1619853097820583</v>
      </c>
      <c r="H465" s="78">
        <v>16.326774465131841</v>
      </c>
      <c r="I465" s="78">
        <v>25.799890433712914</v>
      </c>
      <c r="J465" s="78">
        <v>3.028883911358689</v>
      </c>
      <c r="K465" s="78">
        <v>2.6017101714181727</v>
      </c>
      <c r="L465" s="78">
        <v>2.3354003075904819</v>
      </c>
      <c r="M465" s="78">
        <v>1.9201283241839795</v>
      </c>
      <c r="N465" s="78">
        <v>2.2583517664280635</v>
      </c>
      <c r="O465" s="78">
        <v>4.1000372057120824</v>
      </c>
      <c r="P465" s="78">
        <v>4.2115279574182658</v>
      </c>
      <c r="Q465" s="78">
        <v>4.3994624272820131</v>
      </c>
      <c r="R465" s="78">
        <v>3.1211147410902145</v>
      </c>
      <c r="S465" s="78">
        <v>2.8175974154524424</v>
      </c>
      <c r="T465" s="78">
        <v>3.9813831510659199</v>
      </c>
      <c r="U465" s="78">
        <v>3.3577974785408018</v>
      </c>
      <c r="V465" s="78">
        <v>3.0894618358323664</v>
      </c>
      <c r="W465" s="78">
        <v>3.3247210053504967</v>
      </c>
      <c r="X465" s="78">
        <v>2.9364095882380834</v>
      </c>
      <c r="Y465" s="78">
        <v>2.062787341711692</v>
      </c>
      <c r="Z465" s="78">
        <v>2.8484804271149833</v>
      </c>
      <c r="AA465" s="78">
        <v>4.7677763586128652</v>
      </c>
      <c r="AB465" s="78">
        <v>23.464604325975028</v>
      </c>
      <c r="AC465" s="79">
        <v>131.15214104725729</v>
      </c>
    </row>
    <row r="466" spans="1:29" ht="12.75" customHeight="1">
      <c r="A466" s="206"/>
      <c r="B466" s="209"/>
      <c r="C466" s="203"/>
      <c r="D466" s="80" t="s">
        <v>68</v>
      </c>
      <c r="E466" s="81">
        <v>0.85550551545300002</v>
      </c>
      <c r="F466" s="81">
        <v>0.61038066154999993</v>
      </c>
      <c r="G466" s="81">
        <v>0.740233902936</v>
      </c>
      <c r="H466" s="81">
        <v>1.9294746388770003</v>
      </c>
      <c r="I466" s="81">
        <v>1.109364997288</v>
      </c>
      <c r="J466" s="81">
        <v>0.42747387349123428</v>
      </c>
      <c r="K466" s="81">
        <v>0.46009555650503881</v>
      </c>
      <c r="L466" s="81">
        <v>0.51719968173212916</v>
      </c>
      <c r="M466" s="81">
        <v>0.54017956174921189</v>
      </c>
      <c r="N466" s="81">
        <v>0.49084664376638604</v>
      </c>
      <c r="O466" s="81">
        <v>0.14596011831809325</v>
      </c>
      <c r="P466" s="81">
        <v>0.12702920531237583</v>
      </c>
      <c r="Q466" s="81">
        <v>9.7196996397716451E-2</v>
      </c>
      <c r="R466" s="81">
        <v>0.1078228328122362</v>
      </c>
      <c r="S466" s="81">
        <v>9.7691139218578305E-2</v>
      </c>
      <c r="T466" s="81">
        <v>0.20556349915359015</v>
      </c>
      <c r="U466" s="81">
        <v>0.18198955857286744</v>
      </c>
      <c r="V466" s="81">
        <v>0.17458089279854236</v>
      </c>
      <c r="W466" s="81">
        <v>0</v>
      </c>
      <c r="X466" s="81">
        <v>0.60506678058399999</v>
      </c>
      <c r="Y466" s="81">
        <v>0</v>
      </c>
      <c r="Z466" s="81">
        <v>9.6878127852000007E-2</v>
      </c>
      <c r="AA466" s="81">
        <v>0</v>
      </c>
      <c r="AB466" s="81">
        <v>0</v>
      </c>
      <c r="AC466" s="82">
        <v>9.5205341843679996</v>
      </c>
    </row>
    <row r="467" spans="1:29" ht="12.75" customHeight="1">
      <c r="A467" s="206"/>
      <c r="B467" s="209"/>
      <c r="C467" s="203"/>
      <c r="D467" s="83" t="s">
        <v>4</v>
      </c>
      <c r="E467" s="84">
        <v>637.9397318099069</v>
      </c>
      <c r="F467" s="84">
        <v>282.85037572366281</v>
      </c>
      <c r="G467" s="84">
        <v>547.48266644665694</v>
      </c>
      <c r="H467" s="84">
        <v>1156.3542282188789</v>
      </c>
      <c r="I467" s="84">
        <v>1183.8156476624097</v>
      </c>
      <c r="J467" s="84">
        <v>111.71611712121688</v>
      </c>
      <c r="K467" s="84">
        <v>119.48261075803056</v>
      </c>
      <c r="L467" s="84">
        <v>134.3948586066083</v>
      </c>
      <c r="M467" s="84">
        <v>141.67050085681782</v>
      </c>
      <c r="N467" s="84">
        <v>128.56684025804697</v>
      </c>
      <c r="O467" s="84">
        <v>158.43121561686175</v>
      </c>
      <c r="P467" s="84">
        <v>138.95627069050977</v>
      </c>
      <c r="Q467" s="84">
        <v>106.59807588980242</v>
      </c>
      <c r="R467" s="84">
        <v>117.97348008721431</v>
      </c>
      <c r="S467" s="84">
        <v>107.76702051010369</v>
      </c>
      <c r="T467" s="84">
        <v>120.32737934834184</v>
      </c>
      <c r="U467" s="84">
        <v>106.2085768214979</v>
      </c>
      <c r="V467" s="84">
        <v>103.69487976676236</v>
      </c>
      <c r="W467" s="84">
        <v>113.48463123965222</v>
      </c>
      <c r="X467" s="84">
        <v>98.28029031295597</v>
      </c>
      <c r="Y467" s="84">
        <v>91.653081527509826</v>
      </c>
      <c r="Z467" s="84">
        <v>87.285353683340745</v>
      </c>
      <c r="AA467" s="84">
        <v>49.97012117311828</v>
      </c>
      <c r="AB467" s="84">
        <v>134.61944877465203</v>
      </c>
      <c r="AC467" s="85">
        <v>5979.5234029045578</v>
      </c>
    </row>
    <row r="468" spans="1:29" ht="12.75" customHeight="1">
      <c r="A468" s="206"/>
      <c r="B468" s="209"/>
      <c r="C468" s="203" t="s">
        <v>69</v>
      </c>
      <c r="D468" s="86" t="s">
        <v>66</v>
      </c>
      <c r="E468" s="87">
        <v>12.564751843734683</v>
      </c>
      <c r="F468" s="87">
        <v>5.200501793313232</v>
      </c>
      <c r="G468" s="87">
        <v>24.573536785591639</v>
      </c>
      <c r="H468" s="87">
        <v>74.02179855713031</v>
      </c>
      <c r="I468" s="87">
        <v>80.071934442845262</v>
      </c>
      <c r="J468" s="87">
        <v>8.7503634317679815</v>
      </c>
      <c r="K468" s="87">
        <v>9.1067685673934715</v>
      </c>
      <c r="L468" s="87">
        <v>9.6477293486328932</v>
      </c>
      <c r="M468" s="87">
        <v>10.312124819011622</v>
      </c>
      <c r="N468" s="87">
        <v>9.138449098405717</v>
      </c>
      <c r="O468" s="87">
        <v>12.174783527047142</v>
      </c>
      <c r="P468" s="87">
        <v>10.719458717939039</v>
      </c>
      <c r="Q468" s="87">
        <v>7.6679852198585561</v>
      </c>
      <c r="R468" s="87">
        <v>8.4999127897185911</v>
      </c>
      <c r="S468" s="87">
        <v>8.6040373296967907</v>
      </c>
      <c r="T468" s="87">
        <v>11.189137673643735</v>
      </c>
      <c r="U468" s="87">
        <v>9.4280123916594096</v>
      </c>
      <c r="V468" s="87">
        <v>8.3450539922923319</v>
      </c>
      <c r="W468" s="87">
        <v>9.327556192703554</v>
      </c>
      <c r="X468" s="87">
        <v>10.075346940023147</v>
      </c>
      <c r="Y468" s="87">
        <v>8.694863301157552</v>
      </c>
      <c r="Z468" s="87">
        <v>8.0557400429617037</v>
      </c>
      <c r="AA468" s="87">
        <v>7.0177200806575275</v>
      </c>
      <c r="AB468" s="87">
        <v>6.2926672851130006</v>
      </c>
      <c r="AC468" s="88">
        <v>369.48023417229882</v>
      </c>
    </row>
    <row r="469" spans="1:29" ht="12.75" customHeight="1">
      <c r="A469" s="206"/>
      <c r="B469" s="209"/>
      <c r="C469" s="203"/>
      <c r="D469" s="77" t="s">
        <v>67</v>
      </c>
      <c r="E469" s="78">
        <v>0.58619525926888105</v>
      </c>
      <c r="F469" s="78">
        <v>5.5022454874181257</v>
      </c>
      <c r="G469" s="78">
        <v>30.21340306809882</v>
      </c>
      <c r="H469" s="78">
        <v>185.5151757226584</v>
      </c>
      <c r="I469" s="78">
        <v>276.93771116935511</v>
      </c>
      <c r="J469" s="78">
        <v>41.758935978936655</v>
      </c>
      <c r="K469" s="78">
        <v>33.858961555255995</v>
      </c>
      <c r="L469" s="78">
        <v>26.451984678935847</v>
      </c>
      <c r="M469" s="78">
        <v>30.851413882219582</v>
      </c>
      <c r="N469" s="78">
        <v>39.04771955137862</v>
      </c>
      <c r="O469" s="78">
        <v>44.634042825531765</v>
      </c>
      <c r="P469" s="78">
        <v>46.455655606708731</v>
      </c>
      <c r="Q469" s="78">
        <v>46.991671480530023</v>
      </c>
      <c r="R469" s="78">
        <v>40.95019365432448</v>
      </c>
      <c r="S469" s="78">
        <v>33.05825117329082</v>
      </c>
      <c r="T469" s="78">
        <v>37.472050333134071</v>
      </c>
      <c r="U469" s="78">
        <v>37.65196493284509</v>
      </c>
      <c r="V469" s="78">
        <v>40.81903221956442</v>
      </c>
      <c r="W469" s="78">
        <v>46.814142102032619</v>
      </c>
      <c r="X469" s="78">
        <v>44.568433908844213</v>
      </c>
      <c r="Y469" s="78">
        <v>73.146855074256266</v>
      </c>
      <c r="Z469" s="78">
        <v>41.049250627788837</v>
      </c>
      <c r="AA469" s="78">
        <v>27.183355349555821</v>
      </c>
      <c r="AB469" s="78">
        <v>71.678873942633928</v>
      </c>
      <c r="AC469" s="79">
        <v>1303.1975195845673</v>
      </c>
    </row>
    <row r="470" spans="1:29" ht="12.75" customHeight="1">
      <c r="A470" s="206"/>
      <c r="B470" s="209"/>
      <c r="C470" s="203"/>
      <c r="D470" s="80" t="s">
        <v>68</v>
      </c>
      <c r="E470" s="81">
        <v>0.23523132202399996</v>
      </c>
      <c r="F470" s="81">
        <v>0</v>
      </c>
      <c r="G470" s="81">
        <v>3.5253959903640002</v>
      </c>
      <c r="H470" s="81">
        <v>3.5048427687149997</v>
      </c>
      <c r="I470" s="81">
        <v>4.5153598628299996</v>
      </c>
      <c r="J470" s="81">
        <v>0.97741119879442573</v>
      </c>
      <c r="K470" s="81">
        <v>0.8832686360481703</v>
      </c>
      <c r="L470" s="81">
        <v>0.80068518142888945</v>
      </c>
      <c r="M470" s="81">
        <v>0.85612031677083922</v>
      </c>
      <c r="N470" s="81">
        <v>0.94772101715267476</v>
      </c>
      <c r="O470" s="81">
        <v>0.35126784324023591</v>
      </c>
      <c r="P470" s="81">
        <v>0.33528384601518502</v>
      </c>
      <c r="Q470" s="81">
        <v>0.31789302151167614</v>
      </c>
      <c r="R470" s="81">
        <v>0.29076533302299534</v>
      </c>
      <c r="S470" s="81">
        <v>0.23703462481390766</v>
      </c>
      <c r="T470" s="81">
        <v>0.15434391191783395</v>
      </c>
      <c r="U470" s="81">
        <v>0.14768682436284419</v>
      </c>
      <c r="V470" s="81">
        <v>0.15525451312932181</v>
      </c>
      <c r="W470" s="81">
        <v>0</v>
      </c>
      <c r="X470" s="81">
        <v>0.16265585788699999</v>
      </c>
      <c r="Y470" s="81">
        <v>0.34690863270000005</v>
      </c>
      <c r="Z470" s="81">
        <v>0</v>
      </c>
      <c r="AA470" s="81">
        <v>0</v>
      </c>
      <c r="AB470" s="81">
        <v>0.47085409119499999</v>
      </c>
      <c r="AC470" s="82">
        <v>19.215984793923997</v>
      </c>
    </row>
    <row r="471" spans="1:29" ht="12.75" customHeight="1">
      <c r="A471" s="206"/>
      <c r="B471" s="209"/>
      <c r="C471" s="203"/>
      <c r="D471" s="83" t="s">
        <v>4</v>
      </c>
      <c r="E471" s="84">
        <v>13.386178425027564</v>
      </c>
      <c r="F471" s="84">
        <v>10.702747280731359</v>
      </c>
      <c r="G471" s="84">
        <v>58.312335844054459</v>
      </c>
      <c r="H471" s="84">
        <v>263.04181704850367</v>
      </c>
      <c r="I471" s="84">
        <v>361.52500547503035</v>
      </c>
      <c r="J471" s="84">
        <v>51.486710609499063</v>
      </c>
      <c r="K471" s="84">
        <v>43.84899875869764</v>
      </c>
      <c r="L471" s="84">
        <v>36.900399208997634</v>
      </c>
      <c r="M471" s="84">
        <v>42.019659018002052</v>
      </c>
      <c r="N471" s="84">
        <v>49.133889666937016</v>
      </c>
      <c r="O471" s="84">
        <v>57.160094195819134</v>
      </c>
      <c r="P471" s="84">
        <v>57.510398170662953</v>
      </c>
      <c r="Q471" s="84">
        <v>54.977549721900246</v>
      </c>
      <c r="R471" s="84">
        <v>49.740871777066069</v>
      </c>
      <c r="S471" s="84">
        <v>41.899323127801523</v>
      </c>
      <c r="T471" s="84">
        <v>48.81553191869564</v>
      </c>
      <c r="U471" s="84">
        <v>47.227664148867341</v>
      </c>
      <c r="V471" s="84">
        <v>49.319340724986077</v>
      </c>
      <c r="W471" s="84">
        <v>56.14169829473618</v>
      </c>
      <c r="X471" s="84">
        <v>54.806436706754369</v>
      </c>
      <c r="Y471" s="84">
        <v>82.188627008113826</v>
      </c>
      <c r="Z471" s="84">
        <v>49.104990670750539</v>
      </c>
      <c r="AA471" s="84">
        <v>34.201075430213344</v>
      </c>
      <c r="AB471" s="84">
        <v>78.442395318941934</v>
      </c>
      <c r="AC471" s="85">
        <v>1691.8937385507897</v>
      </c>
    </row>
    <row r="472" spans="1:29" ht="12.75" customHeight="1">
      <c r="A472" s="206"/>
      <c r="B472" s="210"/>
      <c r="C472" s="203" t="s">
        <v>64</v>
      </c>
      <c r="D472" s="203"/>
      <c r="E472" s="84">
        <v>651.32591023493444</v>
      </c>
      <c r="F472" s="84">
        <v>293.55312300439419</v>
      </c>
      <c r="G472" s="84">
        <v>605.79500229071141</v>
      </c>
      <c r="H472" s="84">
        <v>1419.3960452673825</v>
      </c>
      <c r="I472" s="84">
        <v>1545.3406531374399</v>
      </c>
      <c r="J472" s="84">
        <v>163.20282773071594</v>
      </c>
      <c r="K472" s="84">
        <v>163.33160951672821</v>
      </c>
      <c r="L472" s="84">
        <v>171.29525781560591</v>
      </c>
      <c r="M472" s="84">
        <v>183.69015987481987</v>
      </c>
      <c r="N472" s="84">
        <v>177.70072992498396</v>
      </c>
      <c r="O472" s="84">
        <v>215.59130981268092</v>
      </c>
      <c r="P472" s="84">
        <v>196.46666886117271</v>
      </c>
      <c r="Q472" s="84">
        <v>161.57562561170269</v>
      </c>
      <c r="R472" s="84">
        <v>167.71435186428039</v>
      </c>
      <c r="S472" s="84">
        <v>149.66634363790521</v>
      </c>
      <c r="T472" s="84">
        <v>169.14291126703748</v>
      </c>
      <c r="U472" s="84">
        <v>153.43624097036525</v>
      </c>
      <c r="V472" s="84">
        <v>153.01422049174843</v>
      </c>
      <c r="W472" s="84">
        <v>169.62632953438839</v>
      </c>
      <c r="X472" s="84">
        <v>153.08672701971034</v>
      </c>
      <c r="Y472" s="84">
        <v>173.84170853562364</v>
      </c>
      <c r="Z472" s="84">
        <v>136.39034435409127</v>
      </c>
      <c r="AA472" s="84">
        <v>84.171196603331623</v>
      </c>
      <c r="AB472" s="84">
        <v>213.06184409359395</v>
      </c>
      <c r="AC472" s="85">
        <v>7671.4171414553512</v>
      </c>
    </row>
    <row r="473" spans="1:29" ht="12.75" customHeight="1">
      <c r="A473" s="206"/>
      <c r="B473" s="208" t="s">
        <v>208</v>
      </c>
      <c r="C473" s="203" t="s">
        <v>65</v>
      </c>
      <c r="D473" s="86" t="s">
        <v>66</v>
      </c>
      <c r="E473" s="87">
        <v>428.89486952905338</v>
      </c>
      <c r="F473" s="87">
        <v>166.71028510395095</v>
      </c>
      <c r="G473" s="87">
        <v>364.1537093782236</v>
      </c>
      <c r="H473" s="87">
        <v>816.99031133063056</v>
      </c>
      <c r="I473" s="87">
        <v>752.65110168689239</v>
      </c>
      <c r="J473" s="87">
        <v>68.43781070548458</v>
      </c>
      <c r="K473" s="87">
        <v>74.650794410367439</v>
      </c>
      <c r="L473" s="87">
        <v>78.346779418710753</v>
      </c>
      <c r="M473" s="87">
        <v>90.402633054855983</v>
      </c>
      <c r="N473" s="87">
        <v>83.195412889227441</v>
      </c>
      <c r="O473" s="87">
        <v>101.94974687503822</v>
      </c>
      <c r="P473" s="87">
        <v>95.482961742576379</v>
      </c>
      <c r="Q473" s="87">
        <v>75.497205316502146</v>
      </c>
      <c r="R473" s="87">
        <v>87.092115475743711</v>
      </c>
      <c r="S473" s="87">
        <v>77.424503406734715</v>
      </c>
      <c r="T473" s="87">
        <v>73.369250920616992</v>
      </c>
      <c r="U473" s="87">
        <v>67.39951672642519</v>
      </c>
      <c r="V473" s="87">
        <v>67.738317812587056</v>
      </c>
      <c r="W473" s="87">
        <v>70.123332173322851</v>
      </c>
      <c r="X473" s="87">
        <v>67.110369304612448</v>
      </c>
      <c r="Y473" s="87">
        <v>56.722287851886449</v>
      </c>
      <c r="Z473" s="87">
        <v>48.8360866727729</v>
      </c>
      <c r="AA473" s="87">
        <v>29.520100194378362</v>
      </c>
      <c r="AB473" s="87">
        <v>35.302292165670025</v>
      </c>
      <c r="AC473" s="88">
        <v>3878.0017941462638</v>
      </c>
    </row>
    <row r="474" spans="1:29" ht="12.75" customHeight="1">
      <c r="A474" s="206"/>
      <c r="B474" s="209"/>
      <c r="C474" s="203"/>
      <c r="D474" s="77" t="s">
        <v>67</v>
      </c>
      <c r="E474" s="78">
        <v>0.80736632035221223</v>
      </c>
      <c r="F474" s="78">
        <v>0.63574272839196067</v>
      </c>
      <c r="G474" s="78">
        <v>3.8237167063774264</v>
      </c>
      <c r="H474" s="78">
        <v>8.8437289190516974</v>
      </c>
      <c r="I474" s="78">
        <v>9.8099014115798759</v>
      </c>
      <c r="J474" s="78">
        <v>2.0049272687267288</v>
      </c>
      <c r="K474" s="78">
        <v>1.0435404682900986</v>
      </c>
      <c r="L474" s="78">
        <v>1.4974866277680301</v>
      </c>
      <c r="M474" s="78">
        <v>0.96291933070800728</v>
      </c>
      <c r="N474" s="78">
        <v>1.2709376800448107</v>
      </c>
      <c r="O474" s="78">
        <v>1.5759852468196689</v>
      </c>
      <c r="P474" s="78">
        <v>1.564313099900362</v>
      </c>
      <c r="Q474" s="78">
        <v>1.6994320133472935</v>
      </c>
      <c r="R474" s="78">
        <v>1.2770973191192407</v>
      </c>
      <c r="S474" s="78">
        <v>1.3850208131235371</v>
      </c>
      <c r="T474" s="78">
        <v>1.8257261203983639</v>
      </c>
      <c r="U474" s="78">
        <v>1.4562705826445144</v>
      </c>
      <c r="V474" s="78">
        <v>1.7891970733820171</v>
      </c>
      <c r="W474" s="78">
        <v>2.3897057405574791</v>
      </c>
      <c r="X474" s="78">
        <v>2.8728435032415098</v>
      </c>
      <c r="Y474" s="78">
        <v>2.0420407795319653</v>
      </c>
      <c r="Z474" s="78">
        <v>2.8555617420028581</v>
      </c>
      <c r="AA474" s="78">
        <v>1.715704533686689</v>
      </c>
      <c r="AB474" s="78">
        <v>5.6410482646086217</v>
      </c>
      <c r="AC474" s="79">
        <v>60.790214293654962</v>
      </c>
    </row>
    <row r="475" spans="1:29" ht="12.75" customHeight="1">
      <c r="A475" s="206"/>
      <c r="B475" s="209"/>
      <c r="C475" s="203"/>
      <c r="D475" s="80" t="s">
        <v>68</v>
      </c>
      <c r="E475" s="81">
        <v>1.1398640533169999</v>
      </c>
      <c r="F475" s="81">
        <v>0.17642987398099999</v>
      </c>
      <c r="G475" s="81">
        <v>1.1351149646450001</v>
      </c>
      <c r="H475" s="81">
        <v>2.4636026265759998</v>
      </c>
      <c r="I475" s="81">
        <v>0.74974612016600006</v>
      </c>
      <c r="J475" s="81">
        <v>8.7417207512650724E-2</v>
      </c>
      <c r="K475" s="81">
        <v>9.3376572981054271E-2</v>
      </c>
      <c r="L475" s="81">
        <v>9.8939637191402613E-2</v>
      </c>
      <c r="M475" s="81">
        <v>0.11265554141492441</v>
      </c>
      <c r="N475" s="81">
        <v>0.10433512594396796</v>
      </c>
      <c r="O475" s="81">
        <v>0.21897216338709255</v>
      </c>
      <c r="P475" s="81">
        <v>0.20374356506045177</v>
      </c>
      <c r="Q475" s="81">
        <v>0.16261490130725628</v>
      </c>
      <c r="R475" s="81">
        <v>0.18844244103626606</v>
      </c>
      <c r="S475" s="81">
        <v>0.16527677422293352</v>
      </c>
      <c r="T475" s="81">
        <v>2.9127426380867162E-2</v>
      </c>
      <c r="U475" s="81">
        <v>2.6646761828764427E-2</v>
      </c>
      <c r="V475" s="81">
        <v>2.6916228790368417E-2</v>
      </c>
      <c r="W475" s="81">
        <v>7.4013254195999995E-2</v>
      </c>
      <c r="X475" s="81">
        <v>0.121636250483</v>
      </c>
      <c r="Y475" s="81">
        <v>9.1604643569999991E-2</v>
      </c>
      <c r="Z475" s="81">
        <v>0</v>
      </c>
      <c r="AA475" s="81">
        <v>0</v>
      </c>
      <c r="AB475" s="81">
        <v>0.25242026752399999</v>
      </c>
      <c r="AC475" s="82">
        <v>7.7228964015160004</v>
      </c>
    </row>
    <row r="476" spans="1:29" ht="12.75" customHeight="1">
      <c r="A476" s="206"/>
      <c r="B476" s="209"/>
      <c r="C476" s="203"/>
      <c r="D476" s="83" t="s">
        <v>4</v>
      </c>
      <c r="E476" s="84">
        <v>430.84209990272262</v>
      </c>
      <c r="F476" s="84">
        <v>167.52245770632391</v>
      </c>
      <c r="G476" s="84">
        <v>369.11254104924598</v>
      </c>
      <c r="H476" s="84">
        <v>828.29764287625824</v>
      </c>
      <c r="I476" s="84">
        <v>763.21074921863828</v>
      </c>
      <c r="J476" s="84">
        <v>70.530155181723956</v>
      </c>
      <c r="K476" s="84">
        <v>75.7877114516386</v>
      </c>
      <c r="L476" s="84">
        <v>79.943205683670186</v>
      </c>
      <c r="M476" s="84">
        <v>91.478207926978911</v>
      </c>
      <c r="N476" s="84">
        <v>84.570685695216227</v>
      </c>
      <c r="O476" s="84">
        <v>103.74470428524498</v>
      </c>
      <c r="P476" s="84">
        <v>97.251018407537188</v>
      </c>
      <c r="Q476" s="84">
        <v>77.359252231156702</v>
      </c>
      <c r="R476" s="84">
        <v>88.557655235899205</v>
      </c>
      <c r="S476" s="84">
        <v>78.974800994081193</v>
      </c>
      <c r="T476" s="84">
        <v>75.224104467396216</v>
      </c>
      <c r="U476" s="84">
        <v>68.882434070898469</v>
      </c>
      <c r="V476" s="84">
        <v>69.554431114759439</v>
      </c>
      <c r="W476" s="84">
        <v>72.587051168076329</v>
      </c>
      <c r="X476" s="84">
        <v>70.104849058336953</v>
      </c>
      <c r="Y476" s="84">
        <v>58.855933274988423</v>
      </c>
      <c r="Z476" s="84">
        <v>51.691648414775763</v>
      </c>
      <c r="AA476" s="84">
        <v>31.235804728065048</v>
      </c>
      <c r="AB476" s="84">
        <v>41.195760697802648</v>
      </c>
      <c r="AC476" s="85">
        <v>3946.5149048414351</v>
      </c>
    </row>
    <row r="477" spans="1:29" ht="12.75" customHeight="1">
      <c r="A477" s="206"/>
      <c r="B477" s="209"/>
      <c r="C477" s="203" t="s">
        <v>69</v>
      </c>
      <c r="D477" s="86" t="s">
        <v>66</v>
      </c>
      <c r="E477" s="87">
        <v>8.1678398976257061</v>
      </c>
      <c r="F477" s="87">
        <v>4.3059642914868705</v>
      </c>
      <c r="G477" s="87">
        <v>22.932216295653525</v>
      </c>
      <c r="H477" s="87">
        <v>71.320404734579725</v>
      </c>
      <c r="I477" s="87">
        <v>70.387889398770028</v>
      </c>
      <c r="J477" s="87">
        <v>6.0446411609380943</v>
      </c>
      <c r="K477" s="87">
        <v>6.4871872505341734</v>
      </c>
      <c r="L477" s="87">
        <v>7.0243846662222014</v>
      </c>
      <c r="M477" s="87">
        <v>8.622609039731147</v>
      </c>
      <c r="N477" s="87">
        <v>8.0817065688737362</v>
      </c>
      <c r="O477" s="87">
        <v>12.268623708843016</v>
      </c>
      <c r="P477" s="87">
        <v>10.711792602338567</v>
      </c>
      <c r="Q477" s="87">
        <v>7.7676675088189366</v>
      </c>
      <c r="R477" s="87">
        <v>9.1657685416021391</v>
      </c>
      <c r="S477" s="87">
        <v>8.3981589439783004</v>
      </c>
      <c r="T477" s="87">
        <v>11.936212306453518</v>
      </c>
      <c r="U477" s="87">
        <v>8.3309722218009892</v>
      </c>
      <c r="V477" s="87">
        <v>8.0229842759841059</v>
      </c>
      <c r="W477" s="87">
        <v>5.0015237633158822</v>
      </c>
      <c r="X477" s="87">
        <v>7.9414364523416241</v>
      </c>
      <c r="Y477" s="87">
        <v>7.2184512906968799</v>
      </c>
      <c r="Z477" s="87">
        <v>7.9090934941847681</v>
      </c>
      <c r="AA477" s="87">
        <v>4.800954408207855</v>
      </c>
      <c r="AB477" s="87">
        <v>1.7125397403079998</v>
      </c>
      <c r="AC477" s="88">
        <v>324.56102256328978</v>
      </c>
    </row>
    <row r="478" spans="1:29" ht="12.75" customHeight="1">
      <c r="A478" s="206"/>
      <c r="B478" s="209"/>
      <c r="C478" s="203"/>
      <c r="D478" s="77" t="s">
        <v>67</v>
      </c>
      <c r="E478" s="78">
        <v>0.97909228425677231</v>
      </c>
      <c r="F478" s="78">
        <v>2.9738615676501925</v>
      </c>
      <c r="G478" s="78">
        <v>25.446164001371809</v>
      </c>
      <c r="H478" s="78">
        <v>175.75454973636218</v>
      </c>
      <c r="I478" s="78">
        <v>225.51491540935334</v>
      </c>
      <c r="J478" s="78">
        <v>41.727825608717502</v>
      </c>
      <c r="K478" s="78">
        <v>26.502916156094393</v>
      </c>
      <c r="L478" s="78">
        <v>22.393116537800939</v>
      </c>
      <c r="M478" s="78">
        <v>29.349439556842722</v>
      </c>
      <c r="N478" s="78">
        <v>30.100262512545115</v>
      </c>
      <c r="O478" s="78">
        <v>35.355966595648979</v>
      </c>
      <c r="P478" s="78">
        <v>38.058645376504224</v>
      </c>
      <c r="Q478" s="78">
        <v>38.447075367390681</v>
      </c>
      <c r="R478" s="78">
        <v>32.70894123871664</v>
      </c>
      <c r="S478" s="78">
        <v>30.806697403272416</v>
      </c>
      <c r="T478" s="78">
        <v>38.442803955263841</v>
      </c>
      <c r="U478" s="78">
        <v>40.44472315886258</v>
      </c>
      <c r="V478" s="78">
        <v>35.446881698558265</v>
      </c>
      <c r="W478" s="78">
        <v>31.766842371743767</v>
      </c>
      <c r="X478" s="78">
        <v>24.574724343053123</v>
      </c>
      <c r="Y478" s="78">
        <v>42.174588530145591</v>
      </c>
      <c r="Z478" s="78">
        <v>18.412652076440644</v>
      </c>
      <c r="AA478" s="78">
        <v>14.909712464781315</v>
      </c>
      <c r="AB478" s="78">
        <v>62.685377974591276</v>
      </c>
      <c r="AC478" s="79">
        <v>1064.977775925968</v>
      </c>
    </row>
    <row r="479" spans="1:29" ht="12.75" customHeight="1">
      <c r="A479" s="206"/>
      <c r="B479" s="209"/>
      <c r="C479" s="203"/>
      <c r="D479" s="80" t="s">
        <v>68</v>
      </c>
      <c r="E479" s="81">
        <v>0.60961208066100003</v>
      </c>
      <c r="F479" s="81">
        <v>0.11190339995</v>
      </c>
      <c r="G479" s="81">
        <v>0.80770927518699998</v>
      </c>
      <c r="H479" s="81">
        <v>2.235794368553</v>
      </c>
      <c r="I479" s="81">
        <v>8.1157600762579989</v>
      </c>
      <c r="J479" s="81">
        <v>0.44525791831731548</v>
      </c>
      <c r="K479" s="81">
        <v>0.32462473535950187</v>
      </c>
      <c r="L479" s="81">
        <v>0.29496744132458719</v>
      </c>
      <c r="M479" s="81">
        <v>0.39276025043613899</v>
      </c>
      <c r="N479" s="81">
        <v>0.39153892439245647</v>
      </c>
      <c r="O479" s="81">
        <v>0.26300363568170826</v>
      </c>
      <c r="P479" s="81">
        <v>0.25945722105416735</v>
      </c>
      <c r="Q479" s="81">
        <v>0.22465155181557347</v>
      </c>
      <c r="R479" s="81">
        <v>0.21052133443618382</v>
      </c>
      <c r="S479" s="81">
        <v>0.1950241750783672</v>
      </c>
      <c r="T479" s="81">
        <v>9.4377103245251309E-2</v>
      </c>
      <c r="U479" s="81">
        <v>8.8582426926068866E-2</v>
      </c>
      <c r="V479" s="81">
        <v>7.6831639023679843E-2</v>
      </c>
      <c r="W479" s="81">
        <v>0</v>
      </c>
      <c r="X479" s="81">
        <v>0.17340410388599997</v>
      </c>
      <c r="Y479" s="81">
        <v>0.200470332704</v>
      </c>
      <c r="Z479" s="81">
        <v>0</v>
      </c>
      <c r="AA479" s="81">
        <v>0.53118988131</v>
      </c>
      <c r="AB479" s="81">
        <v>0.24873671349199999</v>
      </c>
      <c r="AC479" s="82">
        <v>16.296178589092001</v>
      </c>
    </row>
    <row r="480" spans="1:29" ht="12.75" customHeight="1">
      <c r="A480" s="206"/>
      <c r="B480" s="209"/>
      <c r="C480" s="203"/>
      <c r="D480" s="83" t="s">
        <v>4</v>
      </c>
      <c r="E480" s="84">
        <v>9.7565442625434784</v>
      </c>
      <c r="F480" s="84">
        <v>7.3917292590870627</v>
      </c>
      <c r="G480" s="84">
        <v>49.186089572212332</v>
      </c>
      <c r="H480" s="84">
        <v>249.31074883949492</v>
      </c>
      <c r="I480" s="84">
        <v>304.01856488438136</v>
      </c>
      <c r="J480" s="84">
        <v>48.217724687972911</v>
      </c>
      <c r="K480" s="84">
        <v>33.31472814198807</v>
      </c>
      <c r="L480" s="84">
        <v>29.712468645347723</v>
      </c>
      <c r="M480" s="84">
        <v>38.364808847010003</v>
      </c>
      <c r="N480" s="84">
        <v>38.573508005811306</v>
      </c>
      <c r="O480" s="84">
        <v>47.887593940173701</v>
      </c>
      <c r="P480" s="84">
        <v>49.029895199896963</v>
      </c>
      <c r="Q480" s="84">
        <v>46.439394428025196</v>
      </c>
      <c r="R480" s="84">
        <v>42.085231114754968</v>
      </c>
      <c r="S480" s="84">
        <v>39.399880522329084</v>
      </c>
      <c r="T480" s="84">
        <v>50.473393364962618</v>
      </c>
      <c r="U480" s="84">
        <v>48.864277807589637</v>
      </c>
      <c r="V480" s="84">
        <v>43.546697613566046</v>
      </c>
      <c r="W480" s="84">
        <v>36.768366135059644</v>
      </c>
      <c r="X480" s="84">
        <v>32.689564899280747</v>
      </c>
      <c r="Y480" s="84">
        <v>49.593510153546468</v>
      </c>
      <c r="Z480" s="84">
        <v>26.32174557062541</v>
      </c>
      <c r="AA480" s="84">
        <v>20.241856754299171</v>
      </c>
      <c r="AB480" s="84">
        <v>64.646654428391273</v>
      </c>
      <c r="AC480" s="85">
        <v>1405.8349770783502</v>
      </c>
    </row>
    <row r="481" spans="1:29" ht="12.75" customHeight="1">
      <c r="A481" s="206"/>
      <c r="B481" s="210"/>
      <c r="C481" s="203" t="s">
        <v>64</v>
      </c>
      <c r="D481" s="203"/>
      <c r="E481" s="84">
        <v>440.59864416526614</v>
      </c>
      <c r="F481" s="84">
        <v>174.91418696541098</v>
      </c>
      <c r="G481" s="84">
        <v>418.2986306214583</v>
      </c>
      <c r="H481" s="84">
        <v>1077.608391715753</v>
      </c>
      <c r="I481" s="84">
        <v>1067.2293141030195</v>
      </c>
      <c r="J481" s="84">
        <v>118.74787986969687</v>
      </c>
      <c r="K481" s="84">
        <v>109.10243959362666</v>
      </c>
      <c r="L481" s="84">
        <v>109.6556743290179</v>
      </c>
      <c r="M481" s="84">
        <v>129.84301677398892</v>
      </c>
      <c r="N481" s="84">
        <v>123.14419370102752</v>
      </c>
      <c r="O481" s="84">
        <v>151.63229822541868</v>
      </c>
      <c r="P481" s="84">
        <v>146.28091360743417</v>
      </c>
      <c r="Q481" s="84">
        <v>123.7986466591819</v>
      </c>
      <c r="R481" s="84">
        <v>130.64288635065415</v>
      </c>
      <c r="S481" s="84">
        <v>118.37468151641028</v>
      </c>
      <c r="T481" s="84">
        <v>125.69749783235883</v>
      </c>
      <c r="U481" s="84">
        <v>117.74671187848811</v>
      </c>
      <c r="V481" s="84">
        <v>113.10112872832548</v>
      </c>
      <c r="W481" s="84">
        <v>109.35541730313599</v>
      </c>
      <c r="X481" s="84">
        <v>102.79441395761771</v>
      </c>
      <c r="Y481" s="84">
        <v>108.44944342853489</v>
      </c>
      <c r="Z481" s="84">
        <v>78.01339398540118</v>
      </c>
      <c r="AA481" s="84">
        <v>51.477661482364219</v>
      </c>
      <c r="AB481" s="84">
        <v>105.84241512619393</v>
      </c>
      <c r="AC481" s="85">
        <v>5352.3498819197848</v>
      </c>
    </row>
    <row r="482" spans="1:29" ht="12.75" customHeight="1">
      <c r="A482" s="206"/>
      <c r="B482" s="208" t="s">
        <v>209</v>
      </c>
      <c r="C482" s="203" t="s">
        <v>65</v>
      </c>
      <c r="D482" s="86" t="s">
        <v>66</v>
      </c>
      <c r="E482" s="87">
        <v>312.75316637305042</v>
      </c>
      <c r="F482" s="87">
        <v>149.78871929130133</v>
      </c>
      <c r="G482" s="87">
        <v>330.32688038190309</v>
      </c>
      <c r="H482" s="87">
        <v>782.19983323677184</v>
      </c>
      <c r="I482" s="87">
        <v>828.49549370157183</v>
      </c>
      <c r="J482" s="87">
        <v>71.425006143615008</v>
      </c>
      <c r="K482" s="87">
        <v>80.151443816648765</v>
      </c>
      <c r="L482" s="87">
        <v>85.078360594503522</v>
      </c>
      <c r="M482" s="87">
        <v>102.23900981542934</v>
      </c>
      <c r="N482" s="87">
        <v>94.867035508611309</v>
      </c>
      <c r="O482" s="87">
        <v>106.85003794939614</v>
      </c>
      <c r="P482" s="87">
        <v>93.828235332817485</v>
      </c>
      <c r="Q482" s="87">
        <v>69.536376016743802</v>
      </c>
      <c r="R482" s="87">
        <v>78.325834763416296</v>
      </c>
      <c r="S482" s="87">
        <v>74.031160635595683</v>
      </c>
      <c r="T482" s="87">
        <v>80.954059875901621</v>
      </c>
      <c r="U482" s="87">
        <v>74.373396619269784</v>
      </c>
      <c r="V482" s="87">
        <v>71.500820010341755</v>
      </c>
      <c r="W482" s="87">
        <v>73.086676791954886</v>
      </c>
      <c r="X482" s="87">
        <v>66.314467959297332</v>
      </c>
      <c r="Y482" s="87">
        <v>56.304401722223197</v>
      </c>
      <c r="Z482" s="87">
        <v>53.995108778878723</v>
      </c>
      <c r="AA482" s="87">
        <v>31.997687117215602</v>
      </c>
      <c r="AB482" s="87">
        <v>36.216313164869987</v>
      </c>
      <c r="AC482" s="88">
        <v>3804.6395256013298</v>
      </c>
    </row>
    <row r="483" spans="1:29" ht="12.75" customHeight="1">
      <c r="A483" s="206"/>
      <c r="B483" s="209"/>
      <c r="C483" s="203"/>
      <c r="D483" s="77" t="s">
        <v>67</v>
      </c>
      <c r="E483" s="78">
        <v>9.0933987910067099E-2</v>
      </c>
      <c r="F483" s="78">
        <v>0.10901546728495369</v>
      </c>
      <c r="G483" s="78">
        <v>1.0986397585679522</v>
      </c>
      <c r="H483" s="78">
        <v>4.0909442331180514</v>
      </c>
      <c r="I483" s="78">
        <v>5.9861131914118655</v>
      </c>
      <c r="J483" s="78">
        <v>1.5370023154343835</v>
      </c>
      <c r="K483" s="78">
        <v>1.1173952584994122</v>
      </c>
      <c r="L483" s="78">
        <v>1.146658436071589</v>
      </c>
      <c r="M483" s="78">
        <v>0.81254220563881163</v>
      </c>
      <c r="N483" s="78">
        <v>0.89703449480712971</v>
      </c>
      <c r="O483" s="78">
        <v>0.94044530393160986</v>
      </c>
      <c r="P483" s="78">
        <v>1.1602891504828456</v>
      </c>
      <c r="Q483" s="78">
        <v>1.1759589925452401</v>
      </c>
      <c r="R483" s="78">
        <v>1.1200986391494387</v>
      </c>
      <c r="S483" s="78">
        <v>0.93289007843447691</v>
      </c>
      <c r="T483" s="78">
        <v>0.61403772214654762</v>
      </c>
      <c r="U483" s="78">
        <v>0.50246760387899847</v>
      </c>
      <c r="V483" s="78">
        <v>0.42818892832438799</v>
      </c>
      <c r="W483" s="78">
        <v>0.82225590051044051</v>
      </c>
      <c r="X483" s="78">
        <v>1.4161703513595962</v>
      </c>
      <c r="Y483" s="78">
        <v>0.58252961920977919</v>
      </c>
      <c r="Z483" s="78">
        <v>2.0853476892259999</v>
      </c>
      <c r="AA483" s="78">
        <v>0.6889760196499034</v>
      </c>
      <c r="AB483" s="78">
        <v>2.3192405637390054</v>
      </c>
      <c r="AC483" s="79">
        <v>31.675175911332492</v>
      </c>
    </row>
    <row r="484" spans="1:29" ht="12.75" customHeight="1">
      <c r="A484" s="206"/>
      <c r="B484" s="209"/>
      <c r="C484" s="203"/>
      <c r="D484" s="80" t="s">
        <v>68</v>
      </c>
      <c r="E484" s="81">
        <v>0.15262115860100001</v>
      </c>
      <c r="F484" s="81">
        <v>0</v>
      </c>
      <c r="G484" s="81">
        <v>0.40763913862399997</v>
      </c>
      <c r="H484" s="81">
        <v>1.207255083652</v>
      </c>
      <c r="I484" s="81">
        <v>0.80315702964800006</v>
      </c>
      <c r="J484" s="81">
        <v>0.30239378128672345</v>
      </c>
      <c r="K484" s="81">
        <v>0.3403377131430198</v>
      </c>
      <c r="L484" s="81">
        <v>0.36051699475682014</v>
      </c>
      <c r="M484" s="81">
        <v>0.43316896325445531</v>
      </c>
      <c r="N484" s="81">
        <v>0.40223854750898136</v>
      </c>
      <c r="O484" s="81">
        <v>0.12181164938461847</v>
      </c>
      <c r="P484" s="81">
        <v>0.10638841647512036</v>
      </c>
      <c r="Q484" s="81">
        <v>7.8740739548532862E-2</v>
      </c>
      <c r="R484" s="81">
        <v>8.9262920830051967E-2</v>
      </c>
      <c r="S484" s="81">
        <v>8.346981943267634E-2</v>
      </c>
      <c r="T484" s="81">
        <v>0</v>
      </c>
      <c r="U484" s="81">
        <v>0</v>
      </c>
      <c r="V484" s="81">
        <v>0</v>
      </c>
      <c r="W484" s="81">
        <v>0</v>
      </c>
      <c r="X484" s="81">
        <v>3.1714165226999998E-2</v>
      </c>
      <c r="Y484" s="81">
        <v>0</v>
      </c>
      <c r="Z484" s="81">
        <v>0</v>
      </c>
      <c r="AA484" s="81">
        <v>0</v>
      </c>
      <c r="AB484" s="81">
        <v>0.26043693653799999</v>
      </c>
      <c r="AC484" s="82">
        <v>5.1811530579110014</v>
      </c>
    </row>
    <row r="485" spans="1:29" ht="12.75" customHeight="1">
      <c r="A485" s="206"/>
      <c r="B485" s="209"/>
      <c r="C485" s="203"/>
      <c r="D485" s="83" t="s">
        <v>4</v>
      </c>
      <c r="E485" s="84">
        <v>312.9967215195615</v>
      </c>
      <c r="F485" s="84">
        <v>149.89773475858627</v>
      </c>
      <c r="G485" s="84">
        <v>331.83315927909501</v>
      </c>
      <c r="H485" s="84">
        <v>787.49803255354198</v>
      </c>
      <c r="I485" s="84">
        <v>835.28476392263167</v>
      </c>
      <c r="J485" s="84">
        <v>73.264402240336111</v>
      </c>
      <c r="K485" s="84">
        <v>81.609176788291194</v>
      </c>
      <c r="L485" s="84">
        <v>86.585536025331933</v>
      </c>
      <c r="M485" s="84">
        <v>103.48472098432261</v>
      </c>
      <c r="N485" s="84">
        <v>96.166308550927411</v>
      </c>
      <c r="O485" s="84">
        <v>107.91229490271236</v>
      </c>
      <c r="P485" s="84">
        <v>95.094912899775437</v>
      </c>
      <c r="Q485" s="84">
        <v>70.791075748837571</v>
      </c>
      <c r="R485" s="84">
        <v>79.535196323395795</v>
      </c>
      <c r="S485" s="84">
        <v>75.04752053346283</v>
      </c>
      <c r="T485" s="84">
        <v>81.568097598048169</v>
      </c>
      <c r="U485" s="84">
        <v>74.875864223148795</v>
      </c>
      <c r="V485" s="84">
        <v>71.929008938666158</v>
      </c>
      <c r="W485" s="84">
        <v>73.908932692465328</v>
      </c>
      <c r="X485" s="84">
        <v>67.76235247588393</v>
      </c>
      <c r="Y485" s="84">
        <v>56.886931341432977</v>
      </c>
      <c r="Z485" s="84">
        <v>56.080456468104721</v>
      </c>
      <c r="AA485" s="84">
        <v>32.686663136865505</v>
      </c>
      <c r="AB485" s="84">
        <v>38.795990665146988</v>
      </c>
      <c r="AC485" s="85">
        <v>3841.4958545705713</v>
      </c>
    </row>
    <row r="486" spans="1:29" ht="12.75" customHeight="1">
      <c r="A486" s="206"/>
      <c r="B486" s="209"/>
      <c r="C486" s="203" t="s">
        <v>69</v>
      </c>
      <c r="D486" s="86" t="s">
        <v>66</v>
      </c>
      <c r="E486" s="87">
        <v>3.5394435515254199</v>
      </c>
      <c r="F486" s="87">
        <v>5.7644455670646861</v>
      </c>
      <c r="G486" s="87">
        <v>24.013428714825285</v>
      </c>
      <c r="H486" s="87">
        <v>51.219378929766386</v>
      </c>
      <c r="I486" s="87">
        <v>43.572272092418871</v>
      </c>
      <c r="J486" s="87">
        <v>4.2397950529648805</v>
      </c>
      <c r="K486" s="87">
        <v>4.2015929001625034</v>
      </c>
      <c r="L486" s="87">
        <v>5.2540020306160802</v>
      </c>
      <c r="M486" s="87">
        <v>5.7510216569087618</v>
      </c>
      <c r="N486" s="87">
        <v>5.826867435866621</v>
      </c>
      <c r="O486" s="87">
        <v>7.901746711574325</v>
      </c>
      <c r="P486" s="87">
        <v>7.3463071772646042</v>
      </c>
      <c r="Q486" s="87">
        <v>5.3970373643764784</v>
      </c>
      <c r="R486" s="87">
        <v>5.7124816262609865</v>
      </c>
      <c r="S486" s="87">
        <v>5.6080931482682503</v>
      </c>
      <c r="T486" s="87">
        <v>5.5197406403580036</v>
      </c>
      <c r="U486" s="87">
        <v>4.4783328460767882</v>
      </c>
      <c r="V486" s="87">
        <v>4.2000746112819964</v>
      </c>
      <c r="W486" s="87">
        <v>6.9181630133170362</v>
      </c>
      <c r="X486" s="87">
        <v>6.1270290628803323</v>
      </c>
      <c r="Y486" s="87">
        <v>6.2864636778570482</v>
      </c>
      <c r="Z486" s="87">
        <v>5.3426150656444715</v>
      </c>
      <c r="AA486" s="87">
        <v>2.7136455082105031</v>
      </c>
      <c r="AB486" s="87">
        <v>5.4587917146350007</v>
      </c>
      <c r="AC486" s="88">
        <v>232.39277010012529</v>
      </c>
    </row>
    <row r="487" spans="1:29" ht="12.75" customHeight="1">
      <c r="A487" s="206"/>
      <c r="B487" s="209"/>
      <c r="C487" s="203"/>
      <c r="D487" s="77" t="s">
        <v>67</v>
      </c>
      <c r="E487" s="78">
        <v>1.0287023441442797</v>
      </c>
      <c r="F487" s="78">
        <v>2.7197406527897172</v>
      </c>
      <c r="G487" s="78">
        <v>17.049492188218426</v>
      </c>
      <c r="H487" s="78">
        <v>124.39642845092617</v>
      </c>
      <c r="I487" s="78">
        <v>178.92004229297925</v>
      </c>
      <c r="J487" s="78">
        <v>29.150077388631914</v>
      </c>
      <c r="K487" s="78">
        <v>13.688197248002435</v>
      </c>
      <c r="L487" s="78">
        <v>16.833689181014186</v>
      </c>
      <c r="M487" s="78">
        <v>17.878210171169879</v>
      </c>
      <c r="N487" s="78">
        <v>23.800222903332504</v>
      </c>
      <c r="O487" s="78">
        <v>30.386857278299807</v>
      </c>
      <c r="P487" s="78">
        <v>32.895264276725307</v>
      </c>
      <c r="Q487" s="78">
        <v>28.764375540329564</v>
      </c>
      <c r="R487" s="78">
        <v>27.123573735486023</v>
      </c>
      <c r="S487" s="78">
        <v>25.376265624648177</v>
      </c>
      <c r="T487" s="78">
        <v>26.400339810365466</v>
      </c>
      <c r="U487" s="78">
        <v>24.312256438926934</v>
      </c>
      <c r="V487" s="78">
        <v>23.520051268482671</v>
      </c>
      <c r="W487" s="78">
        <v>25.122743394021857</v>
      </c>
      <c r="X487" s="78">
        <v>31.73351351464261</v>
      </c>
      <c r="Y487" s="78">
        <v>22.511998168704299</v>
      </c>
      <c r="Z487" s="78">
        <v>28.586258778870111</v>
      </c>
      <c r="AA487" s="78">
        <v>8.1175214268813338</v>
      </c>
      <c r="AB487" s="78">
        <v>48.707427918357538</v>
      </c>
      <c r="AC487" s="79">
        <v>809.02324999595044</v>
      </c>
    </row>
    <row r="488" spans="1:29" ht="12.75" customHeight="1">
      <c r="A488" s="206"/>
      <c r="B488" s="209"/>
      <c r="C488" s="203"/>
      <c r="D488" s="80" t="s">
        <v>68</v>
      </c>
      <c r="E488" s="81">
        <v>0</v>
      </c>
      <c r="F488" s="81">
        <v>0.53107152552000003</v>
      </c>
      <c r="G488" s="81">
        <v>0.91978299785800011</v>
      </c>
      <c r="H488" s="81">
        <v>2.3684530920790001</v>
      </c>
      <c r="I488" s="81">
        <v>3.659665791229</v>
      </c>
      <c r="J488" s="81">
        <v>0.57389549811361973</v>
      </c>
      <c r="K488" s="81">
        <v>0.33625654038303476</v>
      </c>
      <c r="L488" s="81">
        <v>0.43067591052188153</v>
      </c>
      <c r="M488" s="81">
        <v>0.45255907418704799</v>
      </c>
      <c r="N488" s="81">
        <v>0.5879342719604157</v>
      </c>
      <c r="O488" s="81">
        <v>0.15507625451217893</v>
      </c>
      <c r="P488" s="81">
        <v>0.1646585021780001</v>
      </c>
      <c r="Q488" s="81">
        <v>0.14077814743038544</v>
      </c>
      <c r="R488" s="81">
        <v>0.12890300021852183</v>
      </c>
      <c r="S488" s="81">
        <v>0.12703652796391374</v>
      </c>
      <c r="T488" s="81">
        <v>0.28418055468563691</v>
      </c>
      <c r="U488" s="81">
        <v>0.27886181224247425</v>
      </c>
      <c r="V488" s="81">
        <v>0.24569212446188884</v>
      </c>
      <c r="W488" s="81">
        <v>0</v>
      </c>
      <c r="X488" s="81">
        <v>0</v>
      </c>
      <c r="Y488" s="81">
        <v>0</v>
      </c>
      <c r="Z488" s="81">
        <v>0</v>
      </c>
      <c r="AA488" s="81">
        <v>0.30448684308000001</v>
      </c>
      <c r="AB488" s="81">
        <v>0.38842540183899998</v>
      </c>
      <c r="AC488" s="82">
        <v>12.078393870464001</v>
      </c>
    </row>
    <row r="489" spans="1:29" ht="12.75" customHeight="1">
      <c r="A489" s="206"/>
      <c r="B489" s="209"/>
      <c r="C489" s="203"/>
      <c r="D489" s="83" t="s">
        <v>4</v>
      </c>
      <c r="E489" s="84">
        <v>4.5681458956696996</v>
      </c>
      <c r="F489" s="84">
        <v>9.0152577453744041</v>
      </c>
      <c r="G489" s="84">
        <v>41.982703900901704</v>
      </c>
      <c r="H489" s="84">
        <v>177.98426047277155</v>
      </c>
      <c r="I489" s="84">
        <v>226.15198017662712</v>
      </c>
      <c r="J489" s="84">
        <v>33.963767939710415</v>
      </c>
      <c r="K489" s="84">
        <v>18.226046688547971</v>
      </c>
      <c r="L489" s="84">
        <v>22.518367122152146</v>
      </c>
      <c r="M489" s="84">
        <v>24.081790902265691</v>
      </c>
      <c r="N489" s="84">
        <v>30.215024611159542</v>
      </c>
      <c r="O489" s="84">
        <v>38.443680244386314</v>
      </c>
      <c r="P489" s="84">
        <v>40.406229956167913</v>
      </c>
      <c r="Q489" s="84">
        <v>34.302191052136422</v>
      </c>
      <c r="R489" s="84">
        <v>32.964958361965529</v>
      </c>
      <c r="S489" s="84">
        <v>31.111395300880343</v>
      </c>
      <c r="T489" s="84">
        <v>32.204261005409109</v>
      </c>
      <c r="U489" s="84">
        <v>29.069451097246194</v>
      </c>
      <c r="V489" s="84">
        <v>27.965818004226556</v>
      </c>
      <c r="W489" s="84">
        <v>32.040906407338895</v>
      </c>
      <c r="X489" s="84">
        <v>37.860542577522942</v>
      </c>
      <c r="Y489" s="84">
        <v>28.798461846561345</v>
      </c>
      <c r="Z489" s="84">
        <v>33.928873844514584</v>
      </c>
      <c r="AA489" s="84">
        <v>11.135653778171838</v>
      </c>
      <c r="AB489" s="84">
        <v>54.554645034831545</v>
      </c>
      <c r="AC489" s="85">
        <v>1053.4944139665402</v>
      </c>
    </row>
    <row r="490" spans="1:29" ht="12.75" customHeight="1">
      <c r="A490" s="206"/>
      <c r="B490" s="210"/>
      <c r="C490" s="203" t="s">
        <v>64</v>
      </c>
      <c r="D490" s="203"/>
      <c r="E490" s="84">
        <v>317.56486741523116</v>
      </c>
      <c r="F490" s="84">
        <v>158.91299250396068</v>
      </c>
      <c r="G490" s="84">
        <v>373.81586317999671</v>
      </c>
      <c r="H490" s="84">
        <v>965.48229302631353</v>
      </c>
      <c r="I490" s="84">
        <v>1061.4367440992589</v>
      </c>
      <c r="J490" s="84">
        <v>107.22817018004653</v>
      </c>
      <c r="K490" s="84">
        <v>99.835223476839175</v>
      </c>
      <c r="L490" s="84">
        <v>109.10390314748409</v>
      </c>
      <c r="M490" s="84">
        <v>127.5665118865883</v>
      </c>
      <c r="N490" s="84">
        <v>126.38133316208697</v>
      </c>
      <c r="O490" s="84">
        <v>146.35597514709866</v>
      </c>
      <c r="P490" s="84">
        <v>135.50114285594336</v>
      </c>
      <c r="Q490" s="84">
        <v>105.09326680097401</v>
      </c>
      <c r="R490" s="84">
        <v>112.50015468536131</v>
      </c>
      <c r="S490" s="84">
        <v>106.15891583434315</v>
      </c>
      <c r="T490" s="84">
        <v>113.77235860345726</v>
      </c>
      <c r="U490" s="84">
        <v>103.94531532039498</v>
      </c>
      <c r="V490" s="84">
        <v>99.894826942892706</v>
      </c>
      <c r="W490" s="84">
        <v>105.94983909980422</v>
      </c>
      <c r="X490" s="84">
        <v>105.62289505340688</v>
      </c>
      <c r="Y490" s="84">
        <v>85.685393187994322</v>
      </c>
      <c r="Z490" s="84">
        <v>90.009330312619312</v>
      </c>
      <c r="AA490" s="84">
        <v>43.822316915037341</v>
      </c>
      <c r="AB490" s="84">
        <v>93.350635699978525</v>
      </c>
      <c r="AC490" s="85">
        <v>4894.9902685371135</v>
      </c>
    </row>
    <row r="491" spans="1:29" ht="12.75" customHeight="1">
      <c r="A491" s="206"/>
      <c r="B491" s="208" t="s">
        <v>210</v>
      </c>
      <c r="C491" s="203" t="s">
        <v>65</v>
      </c>
      <c r="D491" s="86" t="s">
        <v>66</v>
      </c>
      <c r="E491" s="87">
        <v>519.47338900278328</v>
      </c>
      <c r="F491" s="87">
        <v>253.26516123305075</v>
      </c>
      <c r="G491" s="87">
        <v>487.06829265057763</v>
      </c>
      <c r="H491" s="87">
        <v>1083.6699563368688</v>
      </c>
      <c r="I491" s="87">
        <v>1227.3340518040686</v>
      </c>
      <c r="J491" s="87">
        <v>108.37679071698655</v>
      </c>
      <c r="K491" s="87">
        <v>118.79612417751902</v>
      </c>
      <c r="L491" s="87">
        <v>132.25854537241105</v>
      </c>
      <c r="M491" s="87">
        <v>144.1245852327165</v>
      </c>
      <c r="N491" s="87">
        <v>126.22818781838822</v>
      </c>
      <c r="O491" s="87">
        <v>172.09364500379917</v>
      </c>
      <c r="P491" s="87">
        <v>147.80509613426494</v>
      </c>
      <c r="Q491" s="87">
        <v>121.08645951653723</v>
      </c>
      <c r="R491" s="87">
        <v>129.74790690503701</v>
      </c>
      <c r="S491" s="87">
        <v>120.02891392005358</v>
      </c>
      <c r="T491" s="87">
        <v>128.8781281190189</v>
      </c>
      <c r="U491" s="87">
        <v>112.44948874697904</v>
      </c>
      <c r="V491" s="87">
        <v>113.53820713991753</v>
      </c>
      <c r="W491" s="87">
        <v>108.97868966040774</v>
      </c>
      <c r="X491" s="87">
        <v>97.955102142756601</v>
      </c>
      <c r="Y491" s="87">
        <v>86.284024613601318</v>
      </c>
      <c r="Z491" s="87">
        <v>72.411118540541452</v>
      </c>
      <c r="AA491" s="87">
        <v>52.93730621151262</v>
      </c>
      <c r="AB491" s="87">
        <v>75.96965909627697</v>
      </c>
      <c r="AC491" s="88">
        <v>5740.7588300960724</v>
      </c>
    </row>
    <row r="492" spans="1:29" ht="12.75" customHeight="1">
      <c r="A492" s="206"/>
      <c r="B492" s="209"/>
      <c r="C492" s="203"/>
      <c r="D492" s="77" t="s">
        <v>67</v>
      </c>
      <c r="E492" s="78">
        <v>1.0855134322533277</v>
      </c>
      <c r="F492" s="78">
        <v>1.4904842171142483</v>
      </c>
      <c r="G492" s="78">
        <v>4.3434806258024539</v>
      </c>
      <c r="H492" s="78">
        <v>9.8323228774683109</v>
      </c>
      <c r="I492" s="78">
        <v>19.390448545005412</v>
      </c>
      <c r="J492" s="78">
        <v>2.5189785458897584</v>
      </c>
      <c r="K492" s="78">
        <v>2.5395626070762987</v>
      </c>
      <c r="L492" s="78">
        <v>1.8485423334166069</v>
      </c>
      <c r="M492" s="78">
        <v>1.7161652403565888</v>
      </c>
      <c r="N492" s="78">
        <v>2.3133916722489656</v>
      </c>
      <c r="O492" s="78">
        <v>4.0065446485911709</v>
      </c>
      <c r="P492" s="78">
        <v>3.6565393661156014</v>
      </c>
      <c r="Q492" s="78">
        <v>3.9287100649759159</v>
      </c>
      <c r="R492" s="78">
        <v>4.2776032917561828</v>
      </c>
      <c r="S492" s="78">
        <v>3.0322466981745895</v>
      </c>
      <c r="T492" s="78">
        <v>3.4854747675675317</v>
      </c>
      <c r="U492" s="78">
        <v>3.1897204959401031</v>
      </c>
      <c r="V492" s="78">
        <v>3.1707249588330364</v>
      </c>
      <c r="W492" s="78">
        <v>3.3194406805235581</v>
      </c>
      <c r="X492" s="78">
        <v>2.4584399798019767</v>
      </c>
      <c r="Y492" s="78">
        <v>2.6613924678814751</v>
      </c>
      <c r="Z492" s="78">
        <v>3.602896782787433</v>
      </c>
      <c r="AA492" s="78">
        <v>1.5430056188137358</v>
      </c>
      <c r="AB492" s="78">
        <v>17.127112221690712</v>
      </c>
      <c r="AC492" s="79">
        <v>106.53874214008499</v>
      </c>
    </row>
    <row r="493" spans="1:29" ht="12.75" customHeight="1">
      <c r="A493" s="206"/>
      <c r="B493" s="209"/>
      <c r="C493" s="203"/>
      <c r="D493" s="80" t="s">
        <v>68</v>
      </c>
      <c r="E493" s="81">
        <v>2.08724783142</v>
      </c>
      <c r="F493" s="81">
        <v>0.147506003921</v>
      </c>
      <c r="G493" s="81">
        <v>1.0288206593160001</v>
      </c>
      <c r="H493" s="81">
        <v>2.0297161490760001</v>
      </c>
      <c r="I493" s="81">
        <v>1.0939430700039998</v>
      </c>
      <c r="J493" s="81">
        <v>0.17581333598622592</v>
      </c>
      <c r="K493" s="81">
        <v>0.19468668873997619</v>
      </c>
      <c r="L493" s="81">
        <v>0.21551927263900825</v>
      </c>
      <c r="M493" s="81">
        <v>0.23311297049551291</v>
      </c>
      <c r="N493" s="81">
        <v>0.20442899125427677</v>
      </c>
      <c r="O493" s="81">
        <v>4.2291251250134235E-2</v>
      </c>
      <c r="P493" s="81">
        <v>3.5623777085347828E-2</v>
      </c>
      <c r="Q493" s="81">
        <v>2.9684345913967916E-2</v>
      </c>
      <c r="R493" s="81">
        <v>3.20233066517795E-2</v>
      </c>
      <c r="S493" s="81">
        <v>2.8877184667770506E-2</v>
      </c>
      <c r="T493" s="81">
        <v>5.1706382230035618E-2</v>
      </c>
      <c r="U493" s="81">
        <v>4.4825521357291495E-2</v>
      </c>
      <c r="V493" s="81">
        <v>4.4928249312672884E-2</v>
      </c>
      <c r="W493" s="81">
        <v>0.45818184247400007</v>
      </c>
      <c r="X493" s="81">
        <v>0.28683700137799995</v>
      </c>
      <c r="Y493" s="81">
        <v>0</v>
      </c>
      <c r="Z493" s="81">
        <v>7.348442208E-2</v>
      </c>
      <c r="AA493" s="81">
        <v>6.4355338944000001E-2</v>
      </c>
      <c r="AB493" s="81">
        <v>0.24612851540199998</v>
      </c>
      <c r="AC493" s="82">
        <v>8.8497421115990047</v>
      </c>
    </row>
    <row r="494" spans="1:29" ht="12.75" customHeight="1">
      <c r="A494" s="206"/>
      <c r="B494" s="209"/>
      <c r="C494" s="203"/>
      <c r="D494" s="83" t="s">
        <v>4</v>
      </c>
      <c r="E494" s="84">
        <v>522.64615026645663</v>
      </c>
      <c r="F494" s="84">
        <v>254.90315145408599</v>
      </c>
      <c r="G494" s="84">
        <v>492.44059393569603</v>
      </c>
      <c r="H494" s="84">
        <v>1095.5319953634132</v>
      </c>
      <c r="I494" s="84">
        <v>1247.818443419078</v>
      </c>
      <c r="J494" s="84">
        <v>111.07158259886252</v>
      </c>
      <c r="K494" s="84">
        <v>121.53037347333529</v>
      </c>
      <c r="L494" s="84">
        <v>134.32260697846667</v>
      </c>
      <c r="M494" s="84">
        <v>146.07386344356857</v>
      </c>
      <c r="N494" s="84">
        <v>128.74600848189147</v>
      </c>
      <c r="O494" s="84">
        <v>176.14248090364046</v>
      </c>
      <c r="P494" s="84">
        <v>151.49725927746593</v>
      </c>
      <c r="Q494" s="84">
        <v>125.04485392742711</v>
      </c>
      <c r="R494" s="84">
        <v>134.05753350344497</v>
      </c>
      <c r="S494" s="84">
        <v>123.09003780289592</v>
      </c>
      <c r="T494" s="84">
        <v>132.41530926881649</v>
      </c>
      <c r="U494" s="84">
        <v>115.68403476427642</v>
      </c>
      <c r="V494" s="84">
        <v>116.75386034806324</v>
      </c>
      <c r="W494" s="84">
        <v>112.75631218340531</v>
      </c>
      <c r="X494" s="84">
        <v>100.70037912393657</v>
      </c>
      <c r="Y494" s="84">
        <v>88.945417081482788</v>
      </c>
      <c r="Z494" s="84">
        <v>76.087499745408891</v>
      </c>
      <c r="AA494" s="84">
        <v>54.544667169270362</v>
      </c>
      <c r="AB494" s="84">
        <v>93.342899833369671</v>
      </c>
      <c r="AC494" s="85">
        <v>5856.1473143477588</v>
      </c>
    </row>
    <row r="495" spans="1:29" ht="12.75" customHeight="1">
      <c r="A495" s="206"/>
      <c r="B495" s="209"/>
      <c r="C495" s="203" t="s">
        <v>69</v>
      </c>
      <c r="D495" s="86" t="s">
        <v>66</v>
      </c>
      <c r="E495" s="87">
        <v>6.3006652366437077</v>
      </c>
      <c r="F495" s="87">
        <v>8.6305235007931653</v>
      </c>
      <c r="G495" s="87">
        <v>26.933735011981732</v>
      </c>
      <c r="H495" s="87">
        <v>121.74097655985219</v>
      </c>
      <c r="I495" s="87">
        <v>138.89561844650225</v>
      </c>
      <c r="J495" s="87">
        <v>10.650595017001633</v>
      </c>
      <c r="K495" s="87">
        <v>10.39354224294002</v>
      </c>
      <c r="L495" s="87">
        <v>10.800939387304402</v>
      </c>
      <c r="M495" s="87">
        <v>13.787294324163787</v>
      </c>
      <c r="N495" s="87">
        <v>12.82941281444826</v>
      </c>
      <c r="O495" s="87">
        <v>17.529058592695346</v>
      </c>
      <c r="P495" s="87">
        <v>15.969335970838653</v>
      </c>
      <c r="Q495" s="87">
        <v>11.996991591233906</v>
      </c>
      <c r="R495" s="87">
        <v>13.345330943574698</v>
      </c>
      <c r="S495" s="87">
        <v>12.153470875993369</v>
      </c>
      <c r="T495" s="87">
        <v>10.658314073358756</v>
      </c>
      <c r="U495" s="87">
        <v>9.7098260522607092</v>
      </c>
      <c r="V495" s="87">
        <v>9.3332264366914099</v>
      </c>
      <c r="W495" s="87">
        <v>10.467362549559789</v>
      </c>
      <c r="X495" s="87">
        <v>10.100584070495872</v>
      </c>
      <c r="Y495" s="87">
        <v>11.493219668888358</v>
      </c>
      <c r="Z495" s="87">
        <v>15.804262439272346</v>
      </c>
      <c r="AA495" s="87">
        <v>5.4045425377066207</v>
      </c>
      <c r="AB495" s="87">
        <v>7.8839765748499984</v>
      </c>
      <c r="AC495" s="88">
        <v>522.81280491905102</v>
      </c>
    </row>
    <row r="496" spans="1:29" ht="12.75" customHeight="1">
      <c r="A496" s="206"/>
      <c r="B496" s="209"/>
      <c r="C496" s="203"/>
      <c r="D496" s="77" t="s">
        <v>67</v>
      </c>
      <c r="E496" s="78">
        <v>0.64237895517939125</v>
      </c>
      <c r="F496" s="78">
        <v>2.1260842158370572</v>
      </c>
      <c r="G496" s="78">
        <v>31.679785524993203</v>
      </c>
      <c r="H496" s="78">
        <v>198.92708183758265</v>
      </c>
      <c r="I496" s="78">
        <v>290.43296243064401</v>
      </c>
      <c r="J496" s="78">
        <v>31.51136521829266</v>
      </c>
      <c r="K496" s="78">
        <v>25.939342533349102</v>
      </c>
      <c r="L496" s="78">
        <v>21.429703721505479</v>
      </c>
      <c r="M496" s="78">
        <v>21.389488263171504</v>
      </c>
      <c r="N496" s="78">
        <v>29.218010085074951</v>
      </c>
      <c r="O496" s="78">
        <v>38.412871486613156</v>
      </c>
      <c r="P496" s="78">
        <v>46.767758545438582</v>
      </c>
      <c r="Q496" s="78">
        <v>43.066302078429445</v>
      </c>
      <c r="R496" s="78">
        <v>38.51816074096017</v>
      </c>
      <c r="S496" s="78">
        <v>35.270367590630542</v>
      </c>
      <c r="T496" s="78">
        <v>32.805734913999203</v>
      </c>
      <c r="U496" s="78">
        <v>35.62758952217267</v>
      </c>
      <c r="V496" s="78">
        <v>33.911476547596799</v>
      </c>
      <c r="W496" s="78">
        <v>53.733466061817502</v>
      </c>
      <c r="X496" s="78">
        <v>45.906773792244607</v>
      </c>
      <c r="Y496" s="78">
        <v>39.352959544522825</v>
      </c>
      <c r="Z496" s="78">
        <v>45.174729159971072</v>
      </c>
      <c r="AA496" s="78">
        <v>35.107403412584979</v>
      </c>
      <c r="AB496" s="78">
        <v>76.779274176957557</v>
      </c>
      <c r="AC496" s="79">
        <v>1253.7310703595695</v>
      </c>
    </row>
    <row r="497" spans="1:29" ht="12.75" customHeight="1">
      <c r="A497" s="206"/>
      <c r="B497" s="209"/>
      <c r="C497" s="203"/>
      <c r="D497" s="80" t="s">
        <v>68</v>
      </c>
      <c r="E497" s="81">
        <v>0.133964529261</v>
      </c>
      <c r="F497" s="81">
        <v>0.58193497796100002</v>
      </c>
      <c r="G497" s="81">
        <v>0.8720344611930001</v>
      </c>
      <c r="H497" s="81">
        <v>5.7460124618879993</v>
      </c>
      <c r="I497" s="81">
        <v>8.7594943113319985</v>
      </c>
      <c r="J497" s="81">
        <v>0.51595202724093348</v>
      </c>
      <c r="K497" s="81">
        <v>0.46019292821275959</v>
      </c>
      <c r="L497" s="81">
        <v>0.41594797022077873</v>
      </c>
      <c r="M497" s="81">
        <v>0.48524265498845387</v>
      </c>
      <c r="N497" s="81">
        <v>0.5159320426170747</v>
      </c>
      <c r="O497" s="81">
        <v>0.51160597743213243</v>
      </c>
      <c r="P497" s="81">
        <v>0.57561215362524676</v>
      </c>
      <c r="Q497" s="81">
        <v>0.50349040523008803</v>
      </c>
      <c r="R497" s="81">
        <v>0.49207871803453773</v>
      </c>
      <c r="S497" s="81">
        <v>0.41557712185299522</v>
      </c>
      <c r="T497" s="81">
        <v>0.40482006416298416</v>
      </c>
      <c r="U497" s="81">
        <v>0.39931276121417458</v>
      </c>
      <c r="V497" s="81">
        <v>0.39140074556484128</v>
      </c>
      <c r="W497" s="81">
        <v>0.37750158101699999</v>
      </c>
      <c r="X497" s="81">
        <v>0.50276045625199994</v>
      </c>
      <c r="Y497" s="81">
        <v>0</v>
      </c>
      <c r="Z497" s="81">
        <v>0.40664145223999998</v>
      </c>
      <c r="AA497" s="81">
        <v>0</v>
      </c>
      <c r="AB497" s="81">
        <v>1.16813644514</v>
      </c>
      <c r="AC497" s="82">
        <v>24.635646246681002</v>
      </c>
    </row>
    <row r="498" spans="1:29" ht="12.75" customHeight="1">
      <c r="A498" s="206"/>
      <c r="B498" s="209"/>
      <c r="C498" s="203"/>
      <c r="D498" s="83" t="s">
        <v>4</v>
      </c>
      <c r="E498" s="84">
        <v>7.0770087210840993</v>
      </c>
      <c r="F498" s="84">
        <v>11.338542694591222</v>
      </c>
      <c r="G498" s="84">
        <v>59.485554998167927</v>
      </c>
      <c r="H498" s="84">
        <v>326.41407085932286</v>
      </c>
      <c r="I498" s="84">
        <v>438.08807518847829</v>
      </c>
      <c r="J498" s="84">
        <v>42.677912262535223</v>
      </c>
      <c r="K498" s="84">
        <v>36.793077704501883</v>
      </c>
      <c r="L498" s="84">
        <v>32.646591079030657</v>
      </c>
      <c r="M498" s="84">
        <v>35.66202524232375</v>
      </c>
      <c r="N498" s="84">
        <v>42.563354942140293</v>
      </c>
      <c r="O498" s="84">
        <v>56.453536056740631</v>
      </c>
      <c r="P498" s="84">
        <v>63.312706669902475</v>
      </c>
      <c r="Q498" s="84">
        <v>55.566784074893434</v>
      </c>
      <c r="R498" s="84">
        <v>52.355570402569406</v>
      </c>
      <c r="S498" s="84">
        <v>47.839415588476911</v>
      </c>
      <c r="T498" s="84">
        <v>43.868869051520946</v>
      </c>
      <c r="U498" s="84">
        <v>45.736728335647548</v>
      </c>
      <c r="V498" s="84">
        <v>43.636103729853048</v>
      </c>
      <c r="W498" s="84">
        <v>64.578330192394304</v>
      </c>
      <c r="X498" s="84">
        <v>56.51011831899249</v>
      </c>
      <c r="Y498" s="84">
        <v>50.846179213411183</v>
      </c>
      <c r="Z498" s="84">
        <v>61.385633051483417</v>
      </c>
      <c r="AA498" s="84">
        <v>40.511945950291597</v>
      </c>
      <c r="AB498" s="84">
        <v>85.83138719694756</v>
      </c>
      <c r="AC498" s="85">
        <v>1801.179521525301</v>
      </c>
    </row>
    <row r="499" spans="1:29" ht="12.75" customHeight="1">
      <c r="A499" s="207"/>
      <c r="B499" s="210"/>
      <c r="C499" s="203" t="s">
        <v>64</v>
      </c>
      <c r="D499" s="203"/>
      <c r="E499" s="84">
        <v>529.72315898754061</v>
      </c>
      <c r="F499" s="84">
        <v>266.2416941486772</v>
      </c>
      <c r="G499" s="84">
        <v>551.92614893386406</v>
      </c>
      <c r="H499" s="84">
        <v>1421.9460662227361</v>
      </c>
      <c r="I499" s="84">
        <v>1685.9065186075561</v>
      </c>
      <c r="J499" s="84">
        <v>153.74949486139775</v>
      </c>
      <c r="K499" s="84">
        <v>158.32345117783717</v>
      </c>
      <c r="L499" s="84">
        <v>166.96919805749732</v>
      </c>
      <c r="M499" s="84">
        <v>181.73588868589235</v>
      </c>
      <c r="N499" s="84">
        <v>171.30936342403177</v>
      </c>
      <c r="O499" s="84">
        <v>232.59601696038106</v>
      </c>
      <c r="P499" s="84">
        <v>214.80996594736837</v>
      </c>
      <c r="Q499" s="84">
        <v>180.61163800232055</v>
      </c>
      <c r="R499" s="84">
        <v>186.41310390601438</v>
      </c>
      <c r="S499" s="84">
        <v>170.92945339137282</v>
      </c>
      <c r="T499" s="84">
        <v>176.28417832033745</v>
      </c>
      <c r="U499" s="84">
        <v>161.42076309992396</v>
      </c>
      <c r="V499" s="84">
        <v>160.38996407791629</v>
      </c>
      <c r="W499" s="84">
        <v>177.3346423757996</v>
      </c>
      <c r="X499" s="84">
        <v>157.21049744292907</v>
      </c>
      <c r="Y499" s="84">
        <v>139.79159629489396</v>
      </c>
      <c r="Z499" s="84">
        <v>137.47313279689229</v>
      </c>
      <c r="AA499" s="84">
        <v>95.056613119561959</v>
      </c>
      <c r="AB499" s="84">
        <v>179.17428703031723</v>
      </c>
      <c r="AC499" s="85">
        <v>7657.3268358730602</v>
      </c>
    </row>
    <row r="500" spans="1:29" ht="12.75" customHeight="1">
      <c r="A500" s="211" t="s">
        <v>33</v>
      </c>
      <c r="B500" s="203"/>
      <c r="C500" s="203" t="s">
        <v>65</v>
      </c>
      <c r="D500" s="86" t="s">
        <v>66</v>
      </c>
      <c r="E500" s="87">
        <v>33.350540664515151</v>
      </c>
      <c r="F500" s="87">
        <v>32.790014028900991</v>
      </c>
      <c r="G500" s="87">
        <v>40.431923568074851</v>
      </c>
      <c r="H500" s="87">
        <v>32.740730812349874</v>
      </c>
      <c r="I500" s="87">
        <v>29.943212013604661</v>
      </c>
      <c r="J500" s="87">
        <v>2.6112675844614635</v>
      </c>
      <c r="K500" s="87">
        <v>2.3983179673901964</v>
      </c>
      <c r="L500" s="87">
        <v>2.1386650691965281</v>
      </c>
      <c r="M500" s="87">
        <v>3.2862685368051019</v>
      </c>
      <c r="N500" s="87">
        <v>3.0702721754985869</v>
      </c>
      <c r="O500" s="87">
        <v>3.225961256071038</v>
      </c>
      <c r="P500" s="87">
        <v>3.0467766160161167</v>
      </c>
      <c r="Q500" s="87">
        <v>2.675049781418736</v>
      </c>
      <c r="R500" s="87">
        <v>3.3674664421364398</v>
      </c>
      <c r="S500" s="87">
        <v>2.9939598417912356</v>
      </c>
      <c r="T500" s="87">
        <v>3.332416908314618</v>
      </c>
      <c r="U500" s="87">
        <v>3.0443602007127915</v>
      </c>
      <c r="V500" s="87">
        <v>3.402302072002644</v>
      </c>
      <c r="W500" s="87">
        <v>3.482170326904046</v>
      </c>
      <c r="X500" s="87">
        <v>2.700231520978897</v>
      </c>
      <c r="Y500" s="87">
        <v>2.3055808966152456</v>
      </c>
      <c r="Z500" s="87">
        <v>2.4648519984948503</v>
      </c>
      <c r="AA500" s="87">
        <v>1.491175863780887</v>
      </c>
      <c r="AB500" s="87">
        <v>7.276644914806</v>
      </c>
      <c r="AC500" s="88">
        <v>227.57016106084086</v>
      </c>
    </row>
    <row r="501" spans="1:29" ht="12.75" customHeight="1">
      <c r="A501" s="211"/>
      <c r="B501" s="203"/>
      <c r="C501" s="203"/>
      <c r="D501" s="77" t="s">
        <v>67</v>
      </c>
      <c r="E501" s="78">
        <v>6.4163920308012531E-2</v>
      </c>
      <c r="F501" s="78">
        <v>5.8687362333515E-2</v>
      </c>
      <c r="G501" s="78">
        <v>0.48878297220512185</v>
      </c>
      <c r="H501" s="78">
        <v>0.13421381793683992</v>
      </c>
      <c r="I501" s="78">
        <v>0.38129578806846587</v>
      </c>
      <c r="J501" s="78">
        <v>7.8338288706757908E-2</v>
      </c>
      <c r="K501" s="78">
        <v>1.1949879716371507E-2</v>
      </c>
      <c r="L501" s="78">
        <v>7.8640914395866179E-2</v>
      </c>
      <c r="M501" s="78">
        <v>9.8645436458726799E-3</v>
      </c>
      <c r="N501" s="78">
        <v>3.6800897890252135E-2</v>
      </c>
      <c r="O501" s="78">
        <v>1.7113116690329867E-2</v>
      </c>
      <c r="P501" s="78">
        <v>1.7979503013861246E-2</v>
      </c>
      <c r="Q501" s="78">
        <v>4.2078715391717189E-2</v>
      </c>
      <c r="R501" s="78">
        <v>4.3284168816531222E-2</v>
      </c>
      <c r="S501" s="78">
        <v>8.5642487597503147E-3</v>
      </c>
      <c r="T501" s="78">
        <v>1.2719594800565172E-2</v>
      </c>
      <c r="U501" s="78">
        <v>1.2423141795147249E-2</v>
      </c>
      <c r="V501" s="78">
        <v>6.7214737313332842E-2</v>
      </c>
      <c r="W501" s="78">
        <v>1.2691879078323044E-2</v>
      </c>
      <c r="X501" s="78">
        <v>1.0908057556662288E-2</v>
      </c>
      <c r="Y501" s="78">
        <v>1.1753991759535161E-2</v>
      </c>
      <c r="Z501" s="78">
        <v>1.0042324612706606E-2</v>
      </c>
      <c r="AA501" s="78">
        <v>6.1720015208403933E-3</v>
      </c>
      <c r="AB501" s="78">
        <v>0.34128416713454546</v>
      </c>
      <c r="AC501" s="79">
        <v>1.956968033450923</v>
      </c>
    </row>
    <row r="502" spans="1:29" ht="12.75" customHeight="1">
      <c r="A502" s="211"/>
      <c r="B502" s="203"/>
      <c r="C502" s="203"/>
      <c r="D502" s="80" t="s">
        <v>68</v>
      </c>
      <c r="E502" s="81">
        <v>6.8405602692000009E-2</v>
      </c>
      <c r="F502" s="81">
        <v>0.40729644515500002</v>
      </c>
      <c r="G502" s="81">
        <v>0</v>
      </c>
      <c r="H502" s="81">
        <v>0.21492119100000001</v>
      </c>
      <c r="I502" s="81">
        <v>0</v>
      </c>
      <c r="J502" s="81">
        <v>7.0252672228035022E-3</v>
      </c>
      <c r="K502" s="81">
        <v>5.6446461180184914E-3</v>
      </c>
      <c r="L502" s="81">
        <v>4.4346635767462351E-3</v>
      </c>
      <c r="M502" s="81">
        <v>8.4509718116984166E-3</v>
      </c>
      <c r="N502" s="81">
        <v>7.9492362627333578E-3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3.5925075496052117E-2</v>
      </c>
      <c r="U502" s="81">
        <v>3.2693093754238678E-2</v>
      </c>
      <c r="V502" s="81">
        <v>3.8597142733709205E-2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2">
        <v>0.83134333582300002</v>
      </c>
    </row>
    <row r="503" spans="1:29" ht="12.75" customHeight="1">
      <c r="A503" s="211"/>
      <c r="B503" s="203"/>
      <c r="C503" s="203"/>
      <c r="D503" s="83" t="s">
        <v>4</v>
      </c>
      <c r="E503" s="84">
        <v>33.483110187515159</v>
      </c>
      <c r="F503" s="84">
        <v>33.255997836389504</v>
      </c>
      <c r="G503" s="84">
        <v>40.920706540279973</v>
      </c>
      <c r="H503" s="84">
        <v>33.089865821286715</v>
      </c>
      <c r="I503" s="84">
        <v>30.324507801673125</v>
      </c>
      <c r="J503" s="84">
        <v>2.6966311403910246</v>
      </c>
      <c r="K503" s="84">
        <v>2.4159124932245866</v>
      </c>
      <c r="L503" s="84">
        <v>2.2217406471691405</v>
      </c>
      <c r="M503" s="84">
        <v>3.3045840522626726</v>
      </c>
      <c r="N503" s="84">
        <v>3.1150223096515726</v>
      </c>
      <c r="O503" s="84">
        <v>3.243074372761368</v>
      </c>
      <c r="P503" s="84">
        <v>3.0647561190299779</v>
      </c>
      <c r="Q503" s="84">
        <v>2.7171284968104534</v>
      </c>
      <c r="R503" s="84">
        <v>3.4107506109529706</v>
      </c>
      <c r="S503" s="84">
        <v>3.0025240905509856</v>
      </c>
      <c r="T503" s="84">
        <v>3.3810615786112357</v>
      </c>
      <c r="U503" s="84">
        <v>3.0894764362621774</v>
      </c>
      <c r="V503" s="84">
        <v>3.5081139520496865</v>
      </c>
      <c r="W503" s="84">
        <v>3.4948622059823689</v>
      </c>
      <c r="X503" s="84">
        <v>2.7111395785355592</v>
      </c>
      <c r="Y503" s="84">
        <v>2.3173348883747806</v>
      </c>
      <c r="Z503" s="84">
        <v>2.4748943231075571</v>
      </c>
      <c r="AA503" s="84">
        <v>1.4973478653017274</v>
      </c>
      <c r="AB503" s="84">
        <v>7.6179290819405443</v>
      </c>
      <c r="AC503" s="85">
        <v>230.35847243011477</v>
      </c>
    </row>
    <row r="504" spans="1:29" ht="12.75" customHeight="1">
      <c r="A504" s="211"/>
      <c r="B504" s="203"/>
      <c r="C504" s="203" t="s">
        <v>69</v>
      </c>
      <c r="D504" s="86" t="s">
        <v>66</v>
      </c>
      <c r="E504" s="87">
        <v>56.741641683925685</v>
      </c>
      <c r="F504" s="87">
        <v>75.756912520830653</v>
      </c>
      <c r="G504" s="87">
        <v>213.56358552139261</v>
      </c>
      <c r="H504" s="87">
        <v>556.20255617941893</v>
      </c>
      <c r="I504" s="87">
        <v>537.1376329144797</v>
      </c>
      <c r="J504" s="87">
        <v>44.169000095675422</v>
      </c>
      <c r="K504" s="87">
        <v>44.965357901276548</v>
      </c>
      <c r="L504" s="87">
        <v>46.984568249148246</v>
      </c>
      <c r="M504" s="87">
        <v>60.270579611747003</v>
      </c>
      <c r="N504" s="87">
        <v>57.768065757303077</v>
      </c>
      <c r="O504" s="87">
        <v>69.692468139202049</v>
      </c>
      <c r="P504" s="87">
        <v>71.611079719936981</v>
      </c>
      <c r="Q504" s="87">
        <v>52.559221665680283</v>
      </c>
      <c r="R504" s="87">
        <v>52.295028196834878</v>
      </c>
      <c r="S504" s="87">
        <v>50.296109109172647</v>
      </c>
      <c r="T504" s="87">
        <v>55.290686698597042</v>
      </c>
      <c r="U504" s="87">
        <v>47.278682518642015</v>
      </c>
      <c r="V504" s="87">
        <v>43.673294364110802</v>
      </c>
      <c r="W504" s="87">
        <v>54.134088791822983</v>
      </c>
      <c r="X504" s="87">
        <v>42.600106209685173</v>
      </c>
      <c r="Y504" s="87">
        <v>38.360422991525127</v>
      </c>
      <c r="Z504" s="87">
        <v>34.249649271894981</v>
      </c>
      <c r="AA504" s="87">
        <v>21.417627753195656</v>
      </c>
      <c r="AB504" s="87">
        <v>33.40142828511901</v>
      </c>
      <c r="AC504" s="88">
        <v>2360.4197941506168</v>
      </c>
    </row>
    <row r="505" spans="1:29" ht="12.75" customHeight="1">
      <c r="A505" s="211"/>
      <c r="B505" s="203"/>
      <c r="C505" s="203"/>
      <c r="D505" s="77" t="s">
        <v>67</v>
      </c>
      <c r="E505" s="78">
        <v>3.6944200340832642</v>
      </c>
      <c r="F505" s="78">
        <v>8.246807319886523</v>
      </c>
      <c r="G505" s="78">
        <v>55.028006164277052</v>
      </c>
      <c r="H505" s="78">
        <v>277.02510154954854</v>
      </c>
      <c r="I505" s="78">
        <v>432.6768481520802</v>
      </c>
      <c r="J505" s="78">
        <v>42.394132684528373</v>
      </c>
      <c r="K505" s="78">
        <v>38.566280733752272</v>
      </c>
      <c r="L505" s="78">
        <v>38.33095199166597</v>
      </c>
      <c r="M505" s="78">
        <v>38.957172773074923</v>
      </c>
      <c r="N505" s="78">
        <v>44.393368958027366</v>
      </c>
      <c r="O505" s="78">
        <v>59.677489687231628</v>
      </c>
      <c r="P505" s="78">
        <v>70.36804584279912</v>
      </c>
      <c r="Q505" s="78">
        <v>55.079122763816244</v>
      </c>
      <c r="R505" s="78">
        <v>44.212000738137519</v>
      </c>
      <c r="S505" s="78">
        <v>56.682871776795679</v>
      </c>
      <c r="T505" s="78">
        <v>61.78942525765698</v>
      </c>
      <c r="U505" s="78">
        <v>70.527482273282104</v>
      </c>
      <c r="V505" s="78">
        <v>74.123637802295633</v>
      </c>
      <c r="W505" s="78">
        <v>63.528818631403453</v>
      </c>
      <c r="X505" s="78">
        <v>69.976673687929875</v>
      </c>
      <c r="Y505" s="78">
        <v>64.790212580928454</v>
      </c>
      <c r="Z505" s="78">
        <v>86.09151001290175</v>
      </c>
      <c r="AA505" s="78">
        <v>27.356473220121</v>
      </c>
      <c r="AB505" s="78">
        <v>81.76324343966121</v>
      </c>
      <c r="AC505" s="79">
        <v>1865.2800980758852</v>
      </c>
    </row>
    <row r="506" spans="1:29" ht="12.75" customHeight="1">
      <c r="A506" s="211"/>
      <c r="B506" s="203"/>
      <c r="C506" s="203"/>
      <c r="D506" s="80" t="s">
        <v>68</v>
      </c>
      <c r="E506" s="81">
        <v>1.6162759960469999</v>
      </c>
      <c r="F506" s="81">
        <v>1.5209895935040001</v>
      </c>
      <c r="G506" s="81">
        <v>3.7412281620230008</v>
      </c>
      <c r="H506" s="81">
        <v>11.185870898047</v>
      </c>
      <c r="I506" s="81">
        <v>11.460386062251006</v>
      </c>
      <c r="J506" s="81">
        <v>0.99181208482219751</v>
      </c>
      <c r="K506" s="81">
        <v>0.95476004377807366</v>
      </c>
      <c r="L506" s="81">
        <v>0.97210098110299425</v>
      </c>
      <c r="M506" s="81">
        <v>1.1270622046470418</v>
      </c>
      <c r="N506" s="81">
        <v>1.1212452971766929</v>
      </c>
      <c r="O506" s="81">
        <v>1.2423914441239576</v>
      </c>
      <c r="P506" s="81">
        <v>1.3553199341368505</v>
      </c>
      <c r="Q506" s="81">
        <v>1.0100705649891433</v>
      </c>
      <c r="R506" s="81">
        <v>0.90982437452196918</v>
      </c>
      <c r="S506" s="81">
        <v>0.98724818108708001</v>
      </c>
      <c r="T506" s="81">
        <v>0.3791923187013172</v>
      </c>
      <c r="U506" s="81">
        <v>0.38166280202477521</v>
      </c>
      <c r="V506" s="81">
        <v>0.37742860519990756</v>
      </c>
      <c r="W506" s="81">
        <v>0.36557789383</v>
      </c>
      <c r="X506" s="81">
        <v>0.65782750203800011</v>
      </c>
      <c r="Y506" s="81">
        <v>0.31835465408999997</v>
      </c>
      <c r="Z506" s="81">
        <v>0.75718567552099991</v>
      </c>
      <c r="AA506" s="81">
        <v>0.32031042346600003</v>
      </c>
      <c r="AB506" s="81">
        <v>0.35651829303800003</v>
      </c>
      <c r="AC506" s="82">
        <v>44.110643990167013</v>
      </c>
    </row>
    <row r="507" spans="1:29" ht="12.75" customHeight="1">
      <c r="A507" s="211"/>
      <c r="B507" s="203"/>
      <c r="C507" s="203"/>
      <c r="D507" s="83" t="s">
        <v>4</v>
      </c>
      <c r="E507" s="84">
        <v>62.052337714055952</v>
      </c>
      <c r="F507" s="84">
        <v>85.52470943422118</v>
      </c>
      <c r="G507" s="84">
        <v>272.33281984769269</v>
      </c>
      <c r="H507" s="84">
        <v>844.41352862701456</v>
      </c>
      <c r="I507" s="84">
        <v>981.27486712881102</v>
      </c>
      <c r="J507" s="84">
        <v>87.554944865025988</v>
      </c>
      <c r="K507" s="84">
        <v>84.486398678806907</v>
      </c>
      <c r="L507" s="84">
        <v>86.287621221917206</v>
      </c>
      <c r="M507" s="84">
        <v>100.35481458946897</v>
      </c>
      <c r="N507" s="84">
        <v>103.28268001250713</v>
      </c>
      <c r="O507" s="84">
        <v>130.61234927055762</v>
      </c>
      <c r="P507" s="84">
        <v>143.33444549687295</v>
      </c>
      <c r="Q507" s="84">
        <v>108.64841499448568</v>
      </c>
      <c r="R507" s="84">
        <v>97.416853309494357</v>
      </c>
      <c r="S507" s="84">
        <v>107.96622906705539</v>
      </c>
      <c r="T507" s="84">
        <v>117.45930427495534</v>
      </c>
      <c r="U507" s="84">
        <v>118.18782759394888</v>
      </c>
      <c r="V507" s="84">
        <v>118.17436077160633</v>
      </c>
      <c r="W507" s="84">
        <v>118.02848531705644</v>
      </c>
      <c r="X507" s="84">
        <v>113.23460739965304</v>
      </c>
      <c r="Y507" s="84">
        <v>103.46899022654358</v>
      </c>
      <c r="Z507" s="84">
        <v>121.09834496031773</v>
      </c>
      <c r="AA507" s="84">
        <v>49.094411396782654</v>
      </c>
      <c r="AB507" s="84">
        <v>115.52119001781824</v>
      </c>
      <c r="AC507" s="85">
        <v>4269.8105362166689</v>
      </c>
    </row>
    <row r="508" spans="1:29" ht="12.75" customHeight="1" thickBot="1">
      <c r="A508" s="212"/>
      <c r="B508" s="213"/>
      <c r="C508" s="213" t="s">
        <v>64</v>
      </c>
      <c r="D508" s="213"/>
      <c r="E508" s="89">
        <v>95.535447901571118</v>
      </c>
      <c r="F508" s="89">
        <v>118.78070727061068</v>
      </c>
      <c r="G508" s="89">
        <v>313.25352638797267</v>
      </c>
      <c r="H508" s="89">
        <v>877.50339444830115</v>
      </c>
      <c r="I508" s="89">
        <v>1011.5993749304843</v>
      </c>
      <c r="J508" s="89">
        <v>90.251576005417022</v>
      </c>
      <c r="K508" s="89">
        <v>86.902311172031489</v>
      </c>
      <c r="L508" s="89">
        <v>88.509361869086348</v>
      </c>
      <c r="M508" s="89">
        <v>103.65939864173164</v>
      </c>
      <c r="N508" s="89">
        <v>106.39770232215871</v>
      </c>
      <c r="O508" s="89">
        <v>133.85542364331897</v>
      </c>
      <c r="P508" s="89">
        <v>146.39920161590291</v>
      </c>
      <c r="Q508" s="89">
        <v>111.36554349129612</v>
      </c>
      <c r="R508" s="89">
        <v>100.82760392044733</v>
      </c>
      <c r="S508" s="89">
        <v>110.96875315760637</v>
      </c>
      <c r="T508" s="89">
        <v>120.84036585356658</v>
      </c>
      <c r="U508" s="89">
        <v>121.27730403021106</v>
      </c>
      <c r="V508" s="89">
        <v>121.68247472365601</v>
      </c>
      <c r="W508" s="89">
        <v>121.52334752303881</v>
      </c>
      <c r="X508" s="89">
        <v>115.94574697818858</v>
      </c>
      <c r="Y508" s="89">
        <v>105.78632511491836</v>
      </c>
      <c r="Z508" s="89">
        <v>123.57323928342529</v>
      </c>
      <c r="AA508" s="89">
        <v>50.591759262084381</v>
      </c>
      <c r="AB508" s="89">
        <v>123.13911909975877</v>
      </c>
      <c r="AC508" s="90">
        <v>4500.1690086467843</v>
      </c>
    </row>
    <row r="509" spans="1:29" s="91" customFormat="1" ht="12.75" customHeight="1"/>
    <row r="510" spans="1:29" s="91" customFormat="1" ht="12.75" customHeight="1">
      <c r="A510" s="91" t="s">
        <v>13</v>
      </c>
    </row>
    <row r="511" spans="1:29" s="91" customFormat="1" ht="12.75" customHeight="1">
      <c r="A511" s="214" t="s">
        <v>14</v>
      </c>
      <c r="B511" s="214"/>
      <c r="C511" s="91" t="s">
        <v>15</v>
      </c>
    </row>
    <row r="512" spans="1:29" s="91" customFormat="1" ht="12.75" customHeight="1">
      <c r="A512" s="214" t="s">
        <v>16</v>
      </c>
      <c r="B512" s="214"/>
      <c r="C512" s="91" t="s">
        <v>17</v>
      </c>
    </row>
    <row r="513" spans="1:3" s="91" customFormat="1" ht="12.75" customHeight="1">
      <c r="A513" s="214" t="s">
        <v>18</v>
      </c>
      <c r="B513" s="214"/>
      <c r="C513" s="91" t="s">
        <v>19</v>
      </c>
    </row>
    <row r="514" spans="1:3" s="91" customFormat="1" ht="12.75" customHeight="1">
      <c r="A514" s="214" t="s">
        <v>20</v>
      </c>
      <c r="B514" s="214"/>
      <c r="C514" s="91" t="s">
        <v>21</v>
      </c>
    </row>
    <row r="515" spans="1:3" s="91" customFormat="1" ht="12.75" customHeight="1">
      <c r="A515" s="214" t="s">
        <v>22</v>
      </c>
      <c r="B515" s="214"/>
      <c r="C515" s="91" t="s">
        <v>23</v>
      </c>
    </row>
    <row r="516" spans="1:3" s="91" customFormat="1" ht="12.75" customHeight="1">
      <c r="A516" s="214" t="s">
        <v>24</v>
      </c>
      <c r="B516" s="214"/>
      <c r="C516" s="91" t="s">
        <v>25</v>
      </c>
    </row>
    <row r="517" spans="1:3" s="91" customFormat="1" ht="12.75" customHeight="1">
      <c r="A517" s="214" t="s">
        <v>26</v>
      </c>
      <c r="B517" s="214"/>
      <c r="C517" s="91" t="s">
        <v>27</v>
      </c>
    </row>
    <row r="518" spans="1:3" s="91" customFormat="1" ht="12.75" customHeight="1">
      <c r="A518" s="214" t="s">
        <v>28</v>
      </c>
      <c r="B518" s="214"/>
      <c r="C518" s="91" t="s">
        <v>29</v>
      </c>
    </row>
    <row r="519" spans="1:3" s="91" customFormat="1" ht="12.75" customHeight="1">
      <c r="A519" s="214" t="s">
        <v>30</v>
      </c>
      <c r="B519" s="214"/>
      <c r="C519" s="91" t="s">
        <v>31</v>
      </c>
    </row>
    <row r="520" spans="1:3" s="91" customFormat="1" ht="12.75" customHeight="1">
      <c r="A520" s="214" t="s">
        <v>32</v>
      </c>
      <c r="B520" s="214"/>
      <c r="C520" s="91" t="s">
        <v>33</v>
      </c>
    </row>
  </sheetData>
  <mergeCells count="243">
    <mergeCell ref="A517:B517"/>
    <mergeCell ref="A518:B518"/>
    <mergeCell ref="A519:B519"/>
    <mergeCell ref="A520:B520"/>
    <mergeCell ref="A511:B511"/>
    <mergeCell ref="A512:B512"/>
    <mergeCell ref="A513:B513"/>
    <mergeCell ref="A514:B514"/>
    <mergeCell ref="A515:B515"/>
    <mergeCell ref="A516:B516"/>
    <mergeCell ref="A500:B508"/>
    <mergeCell ref="C500:C503"/>
    <mergeCell ref="C504:C507"/>
    <mergeCell ref="C508:D508"/>
    <mergeCell ref="B473:B481"/>
    <mergeCell ref="C473:C476"/>
    <mergeCell ref="C477:C480"/>
    <mergeCell ref="C481:D481"/>
    <mergeCell ref="B482:B490"/>
    <mergeCell ref="C482:C485"/>
    <mergeCell ref="C486:C489"/>
    <mergeCell ref="C490:D490"/>
    <mergeCell ref="C455:C458"/>
    <mergeCell ref="C459:C462"/>
    <mergeCell ref="C463:D463"/>
    <mergeCell ref="B464:B472"/>
    <mergeCell ref="C464:C467"/>
    <mergeCell ref="C468:C471"/>
    <mergeCell ref="C472:D472"/>
    <mergeCell ref="A437:A499"/>
    <mergeCell ref="B437:B445"/>
    <mergeCell ref="C437:C440"/>
    <mergeCell ref="C441:C444"/>
    <mergeCell ref="C445:D445"/>
    <mergeCell ref="B446:B454"/>
    <mergeCell ref="C446:C449"/>
    <mergeCell ref="C450:C453"/>
    <mergeCell ref="C454:D454"/>
    <mergeCell ref="B455:B463"/>
    <mergeCell ref="B491:B499"/>
    <mergeCell ref="C491:C494"/>
    <mergeCell ref="C495:C498"/>
    <mergeCell ref="C499:D499"/>
    <mergeCell ref="A428:B436"/>
    <mergeCell ref="C428:C431"/>
    <mergeCell ref="C432:C435"/>
    <mergeCell ref="C436:D436"/>
    <mergeCell ref="C401:C404"/>
    <mergeCell ref="C405:C408"/>
    <mergeCell ref="C409:D409"/>
    <mergeCell ref="B410:B418"/>
    <mergeCell ref="C410:C413"/>
    <mergeCell ref="C414:C417"/>
    <mergeCell ref="C418:D418"/>
    <mergeCell ref="C360:C363"/>
    <mergeCell ref="C364:D364"/>
    <mergeCell ref="A383:B391"/>
    <mergeCell ref="C383:C386"/>
    <mergeCell ref="C387:C390"/>
    <mergeCell ref="C391:D391"/>
    <mergeCell ref="A392:A427"/>
    <mergeCell ref="B392:B400"/>
    <mergeCell ref="C392:C395"/>
    <mergeCell ref="C396:C399"/>
    <mergeCell ref="C400:D400"/>
    <mergeCell ref="B401:B409"/>
    <mergeCell ref="B419:B427"/>
    <mergeCell ref="C419:C422"/>
    <mergeCell ref="C423:C426"/>
    <mergeCell ref="C427:D427"/>
    <mergeCell ref="C310:D310"/>
    <mergeCell ref="A329:B337"/>
    <mergeCell ref="C329:C332"/>
    <mergeCell ref="C333:C336"/>
    <mergeCell ref="C337:D337"/>
    <mergeCell ref="A338:A382"/>
    <mergeCell ref="B338:B346"/>
    <mergeCell ref="C338:C341"/>
    <mergeCell ref="C342:C345"/>
    <mergeCell ref="C346:D346"/>
    <mergeCell ref="B347:B355"/>
    <mergeCell ref="B365:B373"/>
    <mergeCell ref="C365:C368"/>
    <mergeCell ref="C369:C372"/>
    <mergeCell ref="C373:D373"/>
    <mergeCell ref="B374:B382"/>
    <mergeCell ref="C374:C377"/>
    <mergeCell ref="C378:C381"/>
    <mergeCell ref="C382:D382"/>
    <mergeCell ref="C347:C350"/>
    <mergeCell ref="C351:C354"/>
    <mergeCell ref="C355:D355"/>
    <mergeCell ref="B356:B364"/>
    <mergeCell ref="C356:C359"/>
    <mergeCell ref="A275:A328"/>
    <mergeCell ref="B275:B283"/>
    <mergeCell ref="C275:C278"/>
    <mergeCell ref="C279:C282"/>
    <mergeCell ref="C283:D283"/>
    <mergeCell ref="B284:B292"/>
    <mergeCell ref="C284:C287"/>
    <mergeCell ref="C288:C291"/>
    <mergeCell ref="C292:D292"/>
    <mergeCell ref="B293:B301"/>
    <mergeCell ref="B311:B319"/>
    <mergeCell ref="C311:C314"/>
    <mergeCell ref="C315:C318"/>
    <mergeCell ref="C319:D319"/>
    <mergeCell ref="B320:B328"/>
    <mergeCell ref="C320:C323"/>
    <mergeCell ref="C324:C327"/>
    <mergeCell ref="C328:D328"/>
    <mergeCell ref="C293:C296"/>
    <mergeCell ref="C297:C300"/>
    <mergeCell ref="C301:D301"/>
    <mergeCell ref="B302:B310"/>
    <mergeCell ref="C302:C305"/>
    <mergeCell ref="C306:C309"/>
    <mergeCell ref="A266:B274"/>
    <mergeCell ref="C266:C269"/>
    <mergeCell ref="C270:C273"/>
    <mergeCell ref="C274:D274"/>
    <mergeCell ref="C239:C242"/>
    <mergeCell ref="C243:C246"/>
    <mergeCell ref="C247:D247"/>
    <mergeCell ref="B248:B256"/>
    <mergeCell ref="C248:C251"/>
    <mergeCell ref="C252:C255"/>
    <mergeCell ref="C256:D256"/>
    <mergeCell ref="A221:B229"/>
    <mergeCell ref="C221:C224"/>
    <mergeCell ref="C225:C228"/>
    <mergeCell ref="C229:D229"/>
    <mergeCell ref="A230:A265"/>
    <mergeCell ref="B230:B238"/>
    <mergeCell ref="C230:C233"/>
    <mergeCell ref="C234:C237"/>
    <mergeCell ref="C238:D238"/>
    <mergeCell ref="B239:B247"/>
    <mergeCell ref="B257:B265"/>
    <mergeCell ref="C257:C260"/>
    <mergeCell ref="C261:C264"/>
    <mergeCell ref="C265:D265"/>
    <mergeCell ref="C203:C206"/>
    <mergeCell ref="C207:C210"/>
    <mergeCell ref="C211:D211"/>
    <mergeCell ref="B212:B220"/>
    <mergeCell ref="C212:C215"/>
    <mergeCell ref="C216:C219"/>
    <mergeCell ref="C220:D220"/>
    <mergeCell ref="A185:A220"/>
    <mergeCell ref="B185:B193"/>
    <mergeCell ref="C185:C188"/>
    <mergeCell ref="C189:C192"/>
    <mergeCell ref="C193:D193"/>
    <mergeCell ref="B194:B202"/>
    <mergeCell ref="C194:C197"/>
    <mergeCell ref="C198:C201"/>
    <mergeCell ref="C202:D202"/>
    <mergeCell ref="B203:B211"/>
    <mergeCell ref="B167:B175"/>
    <mergeCell ref="C167:C170"/>
    <mergeCell ref="C171:C174"/>
    <mergeCell ref="C175:D175"/>
    <mergeCell ref="A176:B184"/>
    <mergeCell ref="C176:C179"/>
    <mergeCell ref="C180:C183"/>
    <mergeCell ref="C184:D184"/>
    <mergeCell ref="B149:B157"/>
    <mergeCell ref="C149:C152"/>
    <mergeCell ref="C153:C156"/>
    <mergeCell ref="C157:D157"/>
    <mergeCell ref="B158:B166"/>
    <mergeCell ref="C158:C161"/>
    <mergeCell ref="C162:C165"/>
    <mergeCell ref="C166:D166"/>
    <mergeCell ref="A95:A175"/>
    <mergeCell ref="B95:B103"/>
    <mergeCell ref="C95:C98"/>
    <mergeCell ref="C99:C102"/>
    <mergeCell ref="C103:D103"/>
    <mergeCell ref="B104:B112"/>
    <mergeCell ref="C104:C107"/>
    <mergeCell ref="C108:C111"/>
    <mergeCell ref="B131:B139"/>
    <mergeCell ref="C131:C134"/>
    <mergeCell ref="C135:C138"/>
    <mergeCell ref="C139:D139"/>
    <mergeCell ref="B140:B148"/>
    <mergeCell ref="C140:C143"/>
    <mergeCell ref="C144:C147"/>
    <mergeCell ref="C148:D148"/>
    <mergeCell ref="C113:C116"/>
    <mergeCell ref="C117:C120"/>
    <mergeCell ref="C121:D121"/>
    <mergeCell ref="B122:B130"/>
    <mergeCell ref="C122:C125"/>
    <mergeCell ref="C126:C129"/>
    <mergeCell ref="C130:D130"/>
    <mergeCell ref="C58:D58"/>
    <mergeCell ref="C112:D112"/>
    <mergeCell ref="B113:B121"/>
    <mergeCell ref="B77:B85"/>
    <mergeCell ref="C77:C80"/>
    <mergeCell ref="C81:C84"/>
    <mergeCell ref="C85:D85"/>
    <mergeCell ref="A86:B94"/>
    <mergeCell ref="C86:C89"/>
    <mergeCell ref="C90:C93"/>
    <mergeCell ref="C94:D94"/>
    <mergeCell ref="A23:B31"/>
    <mergeCell ref="C23:C26"/>
    <mergeCell ref="C27:C30"/>
    <mergeCell ref="C31:D31"/>
    <mergeCell ref="A32:A85"/>
    <mergeCell ref="B32:B40"/>
    <mergeCell ref="C32:C35"/>
    <mergeCell ref="C36:C39"/>
    <mergeCell ref="C40:D40"/>
    <mergeCell ref="B41:B49"/>
    <mergeCell ref="B59:B67"/>
    <mergeCell ref="C59:C62"/>
    <mergeCell ref="C63:C66"/>
    <mergeCell ref="C67:D67"/>
    <mergeCell ref="B68:B76"/>
    <mergeCell ref="C68:C71"/>
    <mergeCell ref="C72:C75"/>
    <mergeCell ref="C76:D76"/>
    <mergeCell ref="C41:C44"/>
    <mergeCell ref="C45:C48"/>
    <mergeCell ref="C49:D49"/>
    <mergeCell ref="B50:B58"/>
    <mergeCell ref="C50:C53"/>
    <mergeCell ref="C54:C57"/>
    <mergeCell ref="A4:B4"/>
    <mergeCell ref="A5:B13"/>
    <mergeCell ref="C5:C8"/>
    <mergeCell ref="C9:C12"/>
    <mergeCell ref="C13:D13"/>
    <mergeCell ref="A14:B22"/>
    <mergeCell ref="C14:C17"/>
    <mergeCell ref="C18:C21"/>
    <mergeCell ref="C22:D22"/>
  </mergeCells>
  <phoneticPr fontId="2"/>
  <pageMargins left="0.59055118110236227" right="0.39370078740157483" top="0.47244094488188981" bottom="0.47244094488188981" header="0.51181102362204722" footer="0.31496062992125984"/>
  <pageSetup paperSize="9" scale="49" orientation="landscape" r:id="rId1"/>
  <headerFooter alignWithMargins="0">
    <oddFooter>&amp;C&amp;P/&amp;N</oddFooter>
  </headerFooter>
  <rowBreaks count="5" manualBreakCount="5">
    <brk id="85" max="16383" man="1"/>
    <brk id="175" max="28" man="1"/>
    <brk id="265" max="28" man="1"/>
    <brk id="355" max="28" man="1"/>
    <brk id="445" max="2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"/>
  <sheetViews>
    <sheetView view="pageBreakPreview" zoomScale="60" zoomScaleNormal="50" workbookViewId="0"/>
  </sheetViews>
  <sheetFormatPr defaultRowHeight="12.75"/>
  <cols>
    <col min="1" max="1" width="8.7109375" customWidth="1"/>
    <col min="2" max="2" width="14.5703125" customWidth="1"/>
    <col min="3" max="31" width="8.7109375" customWidth="1"/>
    <col min="32" max="32" width="9.7109375" customWidth="1"/>
  </cols>
  <sheetData>
    <row r="1" spans="1:32" ht="18.75" customHeight="1">
      <c r="A1" s="177" t="s">
        <v>223</v>
      </c>
      <c r="AF1" s="2"/>
    </row>
    <row r="2" spans="1:32" ht="18.75" customHeight="1">
      <c r="A2" s="1" t="s">
        <v>129</v>
      </c>
      <c r="AF2" s="67" t="s">
        <v>162</v>
      </c>
    </row>
    <row r="3" spans="1:32" ht="23.25" customHeight="1" thickBot="1">
      <c r="A3" s="4"/>
      <c r="AF3" s="67" t="s">
        <v>2</v>
      </c>
    </row>
    <row r="4" spans="1:32" s="48" customFormat="1" ht="27" customHeight="1" thickBot="1">
      <c r="A4" s="52" t="s">
        <v>130</v>
      </c>
      <c r="B4" s="176" t="s">
        <v>220</v>
      </c>
      <c r="C4" s="6" t="s">
        <v>134</v>
      </c>
      <c r="D4" s="6" t="s">
        <v>36</v>
      </c>
      <c r="E4" s="6" t="s">
        <v>37</v>
      </c>
      <c r="F4" s="6" t="s">
        <v>38</v>
      </c>
      <c r="G4" s="6" t="s">
        <v>135</v>
      </c>
      <c r="H4" s="6" t="s">
        <v>136</v>
      </c>
      <c r="I4" s="6" t="s">
        <v>137</v>
      </c>
      <c r="J4" s="6" t="s">
        <v>138</v>
      </c>
      <c r="K4" s="6" t="s">
        <v>139</v>
      </c>
      <c r="L4" s="6" t="s">
        <v>140</v>
      </c>
      <c r="M4" s="6" t="s">
        <v>141</v>
      </c>
      <c r="N4" s="6" t="s">
        <v>142</v>
      </c>
      <c r="O4" s="6" t="s">
        <v>143</v>
      </c>
      <c r="P4" s="6" t="s">
        <v>144</v>
      </c>
      <c r="Q4" s="6" t="s">
        <v>145</v>
      </c>
      <c r="R4" s="6" t="s">
        <v>146</v>
      </c>
      <c r="S4" s="6" t="s">
        <v>147</v>
      </c>
      <c r="T4" s="6" t="s">
        <v>148</v>
      </c>
      <c r="U4" s="6" t="s">
        <v>149</v>
      </c>
      <c r="V4" s="6" t="s">
        <v>150</v>
      </c>
      <c r="W4" s="6" t="s">
        <v>151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  <c r="AD4" s="6" t="s">
        <v>158</v>
      </c>
      <c r="AE4" s="6" t="s">
        <v>63</v>
      </c>
      <c r="AF4" s="7" t="s">
        <v>133</v>
      </c>
    </row>
    <row r="5" spans="1:32" ht="27" customHeight="1">
      <c r="A5" s="251" t="s">
        <v>161</v>
      </c>
      <c r="B5" s="40" t="s">
        <v>66</v>
      </c>
      <c r="C5" s="53">
        <v>24270.632968133323</v>
      </c>
      <c r="D5" s="53">
        <v>11066.425479701022</v>
      </c>
      <c r="E5" s="53">
        <v>30610.393664278839</v>
      </c>
      <c r="F5" s="53">
        <v>68980.736366116762</v>
      </c>
      <c r="G5" s="53">
        <v>71365.428350566493</v>
      </c>
      <c r="H5" s="53">
        <v>6853.88686502787</v>
      </c>
      <c r="I5" s="53">
        <v>6937.3405486493793</v>
      </c>
      <c r="J5" s="53">
        <v>7443.3330396611809</v>
      </c>
      <c r="K5" s="53">
        <v>8435.845132051707</v>
      </c>
      <c r="L5" s="53">
        <v>8033.54652637655</v>
      </c>
      <c r="M5" s="53">
        <v>9129.0057204412005</v>
      </c>
      <c r="N5" s="53">
        <v>8750.7962499394216</v>
      </c>
      <c r="O5" s="53">
        <v>6966.1778033875344</v>
      </c>
      <c r="P5" s="53">
        <v>7305.1336282604407</v>
      </c>
      <c r="Q5" s="53">
        <v>7245.6049773654458</v>
      </c>
      <c r="R5" s="53">
        <v>7337.3775293536128</v>
      </c>
      <c r="S5" s="53">
        <v>6744.2588535672112</v>
      </c>
      <c r="T5" s="53">
        <v>6992.746360657492</v>
      </c>
      <c r="U5" s="53">
        <v>7135.9255559372095</v>
      </c>
      <c r="V5" s="53">
        <v>6936.6486546627175</v>
      </c>
      <c r="W5" s="53">
        <v>7376.2933292470198</v>
      </c>
      <c r="X5" s="53">
        <v>6960.9210680131036</v>
      </c>
      <c r="Y5" s="53">
        <v>6814.1235602602601</v>
      </c>
      <c r="Z5" s="53">
        <v>5652.9930390815252</v>
      </c>
      <c r="AA5" s="53">
        <v>5490.6739500361573</v>
      </c>
      <c r="AB5" s="53">
        <v>5494.6434404118236</v>
      </c>
      <c r="AC5" s="53">
        <v>5118.9779721237273</v>
      </c>
      <c r="AD5" s="53">
        <v>4982.6868935682278</v>
      </c>
      <c r="AE5" s="53">
        <v>12274.965340677389</v>
      </c>
      <c r="AF5" s="59">
        <v>378707.52286755457</v>
      </c>
    </row>
    <row r="6" spans="1:32" ht="27" customHeight="1">
      <c r="A6" s="251"/>
      <c r="B6" s="12" t="s">
        <v>131</v>
      </c>
      <c r="C6" s="54">
        <v>80.38071988170654</v>
      </c>
      <c r="D6" s="54">
        <v>97.747842429327122</v>
      </c>
      <c r="E6" s="54">
        <v>372.43759355812438</v>
      </c>
      <c r="F6" s="54">
        <v>1199.435551512134</v>
      </c>
      <c r="G6" s="54">
        <v>2268.4526216556769</v>
      </c>
      <c r="H6" s="54">
        <v>366.90962183153835</v>
      </c>
      <c r="I6" s="54">
        <v>376.97145992528743</v>
      </c>
      <c r="J6" s="54">
        <v>376.89435850263555</v>
      </c>
      <c r="K6" s="54">
        <v>311.18735150001032</v>
      </c>
      <c r="L6" s="54">
        <v>265.57192354702113</v>
      </c>
      <c r="M6" s="54">
        <v>353.87261989969147</v>
      </c>
      <c r="N6" s="54">
        <v>335.33177025888506</v>
      </c>
      <c r="O6" s="54">
        <v>303.2479022815923</v>
      </c>
      <c r="P6" s="54">
        <v>240.92485426095976</v>
      </c>
      <c r="Q6" s="54">
        <v>212.84236206813091</v>
      </c>
      <c r="R6" s="54">
        <v>318.35294299425004</v>
      </c>
      <c r="S6" s="54">
        <v>310.93315579080144</v>
      </c>
      <c r="T6" s="54">
        <v>293.59222561976009</v>
      </c>
      <c r="U6" s="54">
        <v>266.28137145541126</v>
      </c>
      <c r="V6" s="54">
        <v>305.37151513371344</v>
      </c>
      <c r="W6" s="54">
        <v>377.88297262075349</v>
      </c>
      <c r="X6" s="54">
        <v>345.33927713526219</v>
      </c>
      <c r="Y6" s="54">
        <v>352.90215360522313</v>
      </c>
      <c r="Z6" s="54">
        <v>322.19970006422392</v>
      </c>
      <c r="AA6" s="54">
        <v>263.94689659068342</v>
      </c>
      <c r="AB6" s="54">
        <v>252.38454003313993</v>
      </c>
      <c r="AC6" s="54">
        <v>225.70612049997374</v>
      </c>
      <c r="AD6" s="54">
        <v>224.2605489012164</v>
      </c>
      <c r="AE6" s="60">
        <v>1606.3728789873749</v>
      </c>
      <c r="AF6" s="61">
        <v>12627.734852544509</v>
      </c>
    </row>
    <row r="7" spans="1:32" ht="27" customHeight="1">
      <c r="A7" s="251"/>
      <c r="B7" s="16" t="s">
        <v>121</v>
      </c>
      <c r="C7" s="55">
        <v>87.335750579689716</v>
      </c>
      <c r="D7" s="55">
        <v>26.500934858967806</v>
      </c>
      <c r="E7" s="55">
        <v>67.932074533479607</v>
      </c>
      <c r="F7" s="55">
        <v>147.46279331084608</v>
      </c>
      <c r="G7" s="55">
        <v>139.68276092028219</v>
      </c>
      <c r="H7" s="55">
        <v>13.614498457538994</v>
      </c>
      <c r="I7" s="55">
        <v>13.799035815646802</v>
      </c>
      <c r="J7" s="55">
        <v>14.71301343654126</v>
      </c>
      <c r="K7" s="55">
        <v>16.285892269129057</v>
      </c>
      <c r="L7" s="55">
        <v>15.405998111236281</v>
      </c>
      <c r="M7" s="55">
        <v>10.819261963957787</v>
      </c>
      <c r="N7" s="55">
        <v>10.364843553819702</v>
      </c>
      <c r="O7" s="55">
        <v>8.308905183056881</v>
      </c>
      <c r="P7" s="55">
        <v>8.5903775181011071</v>
      </c>
      <c r="Q7" s="55">
        <v>8.4787570240400303</v>
      </c>
      <c r="R7" s="55">
        <v>8.6607734162396639</v>
      </c>
      <c r="S7" s="55">
        <v>7.9844796790832904</v>
      </c>
      <c r="T7" s="55">
        <v>8.2412366185634731</v>
      </c>
      <c r="U7" s="55">
        <v>8.3666723609967413</v>
      </c>
      <c r="V7" s="55">
        <v>8.1934929570681447</v>
      </c>
      <c r="W7" s="55">
        <v>10.307785610628747</v>
      </c>
      <c r="X7" s="55">
        <v>9.7128813434553152</v>
      </c>
      <c r="Y7" s="55">
        <v>9.5270981385168305</v>
      </c>
      <c r="Z7" s="55">
        <v>5.2191000200578008</v>
      </c>
      <c r="AA7" s="55">
        <v>5.6180266634946001</v>
      </c>
      <c r="AB7" s="55">
        <v>4.4924895755367986</v>
      </c>
      <c r="AC7" s="55">
        <v>4.36292181499</v>
      </c>
      <c r="AD7" s="55">
        <v>2.8911079015884997</v>
      </c>
      <c r="AE7" s="62">
        <v>55.409488973596794</v>
      </c>
      <c r="AF7" s="63">
        <v>738.28245261015002</v>
      </c>
    </row>
    <row r="8" spans="1:32" ht="27" customHeight="1">
      <c r="A8" s="252"/>
      <c r="B8" s="20" t="s">
        <v>4</v>
      </c>
      <c r="C8" s="55">
        <v>24438.349438594723</v>
      </c>
      <c r="D8" s="55">
        <v>11190.674256989316</v>
      </c>
      <c r="E8" s="55">
        <v>31050.763332370447</v>
      </c>
      <c r="F8" s="55">
        <v>70327.634710939747</v>
      </c>
      <c r="G8" s="55">
        <v>73773.563733142466</v>
      </c>
      <c r="H8" s="55">
        <v>7234.4109853169475</v>
      </c>
      <c r="I8" s="55">
        <v>7328.1110443903144</v>
      </c>
      <c r="J8" s="55">
        <v>7834.940411600357</v>
      </c>
      <c r="K8" s="55">
        <v>8763.318375820847</v>
      </c>
      <c r="L8" s="55">
        <v>8314.5244480348065</v>
      </c>
      <c r="M8" s="55">
        <v>9493.6976023048483</v>
      </c>
      <c r="N8" s="55">
        <v>9096.492863752128</v>
      </c>
      <c r="O8" s="55">
        <v>7277.7346108521851</v>
      </c>
      <c r="P8" s="55">
        <v>7554.6488600395023</v>
      </c>
      <c r="Q8" s="55">
        <v>7466.9260964576169</v>
      </c>
      <c r="R8" s="55">
        <v>7664.3912457641018</v>
      </c>
      <c r="S8" s="55">
        <v>7063.1764890370969</v>
      </c>
      <c r="T8" s="55">
        <v>7294.5798228958156</v>
      </c>
      <c r="U8" s="55">
        <v>7410.5735997536185</v>
      </c>
      <c r="V8" s="55">
        <v>7250.2136627534983</v>
      </c>
      <c r="W8" s="55">
        <v>7764.4840874784022</v>
      </c>
      <c r="X8" s="55">
        <v>7315.9732264918212</v>
      </c>
      <c r="Y8" s="55">
        <v>7176.5528120039999</v>
      </c>
      <c r="Z8" s="55">
        <v>5980.4118391658067</v>
      </c>
      <c r="AA8" s="55">
        <v>5760.2388732903364</v>
      </c>
      <c r="AB8" s="55">
        <v>5751.5204700205004</v>
      </c>
      <c r="AC8" s="55">
        <v>5349.0470144386909</v>
      </c>
      <c r="AD8" s="55">
        <v>5209.8385503710333</v>
      </c>
      <c r="AE8" s="62">
        <v>13936.747708638361</v>
      </c>
      <c r="AF8" s="63">
        <v>392073.54017270927</v>
      </c>
    </row>
    <row r="9" spans="1:32" ht="27" customHeight="1">
      <c r="A9" s="253" t="s">
        <v>132</v>
      </c>
      <c r="B9" s="24" t="s">
        <v>66</v>
      </c>
      <c r="C9" s="56">
        <v>629.71998985103062</v>
      </c>
      <c r="D9" s="56">
        <v>515.5391549513073</v>
      </c>
      <c r="E9" s="56">
        <v>2081.8722138363905</v>
      </c>
      <c r="F9" s="56">
        <v>5703.165979627629</v>
      </c>
      <c r="G9" s="56">
        <v>7133.1955063490823</v>
      </c>
      <c r="H9" s="56">
        <v>828.51172406580304</v>
      </c>
      <c r="I9" s="56">
        <v>795.93162260966847</v>
      </c>
      <c r="J9" s="56">
        <v>801.92719848275453</v>
      </c>
      <c r="K9" s="56">
        <v>896.453142444131</v>
      </c>
      <c r="L9" s="56">
        <v>907.96666139952504</v>
      </c>
      <c r="M9" s="56">
        <v>1200.7841859732609</v>
      </c>
      <c r="N9" s="56">
        <v>1112.3372232428828</v>
      </c>
      <c r="O9" s="56">
        <v>873.44809504933244</v>
      </c>
      <c r="P9" s="56">
        <v>892.61744494392576</v>
      </c>
      <c r="Q9" s="56">
        <v>866.23609028337341</v>
      </c>
      <c r="R9" s="56">
        <v>984.2861428321213</v>
      </c>
      <c r="S9" s="56">
        <v>864.42447874988648</v>
      </c>
      <c r="T9" s="56">
        <v>831.42033097810793</v>
      </c>
      <c r="U9" s="56">
        <v>831.60758331007571</v>
      </c>
      <c r="V9" s="56">
        <v>788.15693472809346</v>
      </c>
      <c r="W9" s="56">
        <v>941.84118305456843</v>
      </c>
      <c r="X9" s="56">
        <v>861.27397708123851</v>
      </c>
      <c r="Y9" s="56">
        <v>789.99352783642269</v>
      </c>
      <c r="Z9" s="56">
        <v>728.91440742575253</v>
      </c>
      <c r="AA9" s="56">
        <v>696.1737828248622</v>
      </c>
      <c r="AB9" s="56">
        <v>773.48544316038522</v>
      </c>
      <c r="AC9" s="56">
        <v>630.84578183545329</v>
      </c>
      <c r="AD9" s="56">
        <v>674.45491345957487</v>
      </c>
      <c r="AE9" s="64">
        <v>1490.9394442056785</v>
      </c>
      <c r="AF9" s="65">
        <v>37127.524164592323</v>
      </c>
    </row>
    <row r="10" spans="1:32" ht="27" customHeight="1">
      <c r="A10" s="254"/>
      <c r="B10" s="12" t="s">
        <v>131</v>
      </c>
      <c r="C10" s="54">
        <v>130.24572995089034</v>
      </c>
      <c r="D10" s="54">
        <v>335.83470498859964</v>
      </c>
      <c r="E10" s="54">
        <v>3835.7757149262247</v>
      </c>
      <c r="F10" s="54">
        <v>17949.537471596741</v>
      </c>
      <c r="G10" s="54">
        <v>25153.187928418894</v>
      </c>
      <c r="H10" s="54">
        <v>3696.7098962646364</v>
      </c>
      <c r="I10" s="54">
        <v>3308.1164683909465</v>
      </c>
      <c r="J10" s="54">
        <v>3192.5379630283087</v>
      </c>
      <c r="K10" s="54">
        <v>3340.6009226350197</v>
      </c>
      <c r="L10" s="54">
        <v>3763.6387283792978</v>
      </c>
      <c r="M10" s="54">
        <v>4296.5866713955129</v>
      </c>
      <c r="N10" s="54">
        <v>4456.5440408284294</v>
      </c>
      <c r="O10" s="54">
        <v>4039.4951070018619</v>
      </c>
      <c r="P10" s="54">
        <v>3581.617379423376</v>
      </c>
      <c r="Q10" s="54">
        <v>3670.1964197777511</v>
      </c>
      <c r="R10" s="54">
        <v>4149.1277936687466</v>
      </c>
      <c r="S10" s="54">
        <v>4208.3894573632288</v>
      </c>
      <c r="T10" s="54">
        <v>4262.3121122579751</v>
      </c>
      <c r="U10" s="54">
        <v>3769.5181909756479</v>
      </c>
      <c r="V10" s="54">
        <v>3872.5703986887293</v>
      </c>
      <c r="W10" s="54">
        <v>4638.0566894173126</v>
      </c>
      <c r="X10" s="54">
        <v>4880.2626196757383</v>
      </c>
      <c r="Y10" s="54">
        <v>4189.8099211801336</v>
      </c>
      <c r="Z10" s="54">
        <v>3332.838027255149</v>
      </c>
      <c r="AA10" s="54">
        <v>2575.6454577237528</v>
      </c>
      <c r="AB10" s="54">
        <v>2462.0601070474268</v>
      </c>
      <c r="AC10" s="54">
        <v>2343.6043571447963</v>
      </c>
      <c r="AD10" s="54">
        <v>1998.5294471556797</v>
      </c>
      <c r="AE10" s="60">
        <v>6423.2221785029951</v>
      </c>
      <c r="AF10" s="61">
        <v>137856.57190506379</v>
      </c>
    </row>
    <row r="11" spans="1:32" ht="27" customHeight="1">
      <c r="A11" s="254"/>
      <c r="B11" s="16" t="s">
        <v>121</v>
      </c>
      <c r="C11" s="55">
        <v>27.348972481057608</v>
      </c>
      <c r="D11" s="55">
        <v>24.093256413562699</v>
      </c>
      <c r="E11" s="55">
        <v>94.5682064412118</v>
      </c>
      <c r="F11" s="55">
        <v>244.47962181274869</v>
      </c>
      <c r="G11" s="55">
        <v>280.46303039941085</v>
      </c>
      <c r="H11" s="55">
        <v>26.74437410804865</v>
      </c>
      <c r="I11" s="55">
        <v>24.460281470829482</v>
      </c>
      <c r="J11" s="55">
        <v>23.932642360693567</v>
      </c>
      <c r="K11" s="55">
        <v>25.597125555098277</v>
      </c>
      <c r="L11" s="55">
        <v>27.851988843303232</v>
      </c>
      <c r="M11" s="55">
        <v>20.697211454771654</v>
      </c>
      <c r="N11" s="55">
        <v>20.648057820817375</v>
      </c>
      <c r="O11" s="55">
        <v>17.885975286902806</v>
      </c>
      <c r="P11" s="55">
        <v>16.586091105820476</v>
      </c>
      <c r="Q11" s="55">
        <v>16.697984425570795</v>
      </c>
      <c r="R11" s="55">
        <v>14.542717497284038</v>
      </c>
      <c r="S11" s="55">
        <v>14.168132337234944</v>
      </c>
      <c r="T11" s="55">
        <v>14.158005852945871</v>
      </c>
      <c r="U11" s="55">
        <v>12.939884861838918</v>
      </c>
      <c r="V11" s="55">
        <v>13.005858877370139</v>
      </c>
      <c r="W11" s="55">
        <v>14.156123886158699</v>
      </c>
      <c r="X11" s="55">
        <v>14.418974214281038</v>
      </c>
      <c r="Y11" s="55">
        <v>12.56467863789106</v>
      </c>
      <c r="Z11" s="55">
        <v>10.099932360347001</v>
      </c>
      <c r="AA11" s="55">
        <v>5.5911238074010994</v>
      </c>
      <c r="AB11" s="55">
        <v>7.2944458741993996</v>
      </c>
      <c r="AC11" s="55">
        <v>3.5651168738595995</v>
      </c>
      <c r="AD11" s="55">
        <v>3.1880863268859998</v>
      </c>
      <c r="AE11" s="55">
        <v>65.351931882658079</v>
      </c>
      <c r="AF11" s="63">
        <v>1097.0998332702036</v>
      </c>
    </row>
    <row r="12" spans="1:32" ht="27" customHeight="1">
      <c r="A12" s="255"/>
      <c r="B12" s="31" t="s">
        <v>4</v>
      </c>
      <c r="C12" s="55">
        <v>787.31469228297851</v>
      </c>
      <c r="D12" s="55">
        <v>875.46711635346969</v>
      </c>
      <c r="E12" s="55">
        <v>6012.2161352038274</v>
      </c>
      <c r="F12" s="55">
        <v>23897.183073037122</v>
      </c>
      <c r="G12" s="55">
        <v>32566.846465167393</v>
      </c>
      <c r="H12" s="55">
        <v>4551.9659944384885</v>
      </c>
      <c r="I12" s="55">
        <v>4128.5083724714441</v>
      </c>
      <c r="J12" s="55">
        <v>4018.3978038717569</v>
      </c>
      <c r="K12" s="55">
        <v>4262.6511906342494</v>
      </c>
      <c r="L12" s="55">
        <v>4699.4573786221263</v>
      </c>
      <c r="M12" s="55">
        <v>5518.0680688235443</v>
      </c>
      <c r="N12" s="55">
        <v>5589.5293218921288</v>
      </c>
      <c r="O12" s="55">
        <v>4930.8291773380961</v>
      </c>
      <c r="P12" s="55">
        <v>4490.8209154731221</v>
      </c>
      <c r="Q12" s="55">
        <v>4553.1304944866952</v>
      </c>
      <c r="R12" s="55">
        <v>5147.9566539981515</v>
      </c>
      <c r="S12" s="55">
        <v>5086.9820684503493</v>
      </c>
      <c r="T12" s="55">
        <v>5107.8904490890291</v>
      </c>
      <c r="U12" s="55">
        <v>4614.0656591475627</v>
      </c>
      <c r="V12" s="55">
        <v>4673.733192294193</v>
      </c>
      <c r="W12" s="55">
        <v>5594.0539963580404</v>
      </c>
      <c r="X12" s="55">
        <v>5755.9555709712577</v>
      </c>
      <c r="Y12" s="55">
        <v>4992.3681276544476</v>
      </c>
      <c r="Z12" s="55">
        <v>4071.8523670412487</v>
      </c>
      <c r="AA12" s="55">
        <v>3277.4103643560165</v>
      </c>
      <c r="AB12" s="55">
        <v>3242.8399960820111</v>
      </c>
      <c r="AC12" s="55">
        <v>2978.015255854109</v>
      </c>
      <c r="AD12" s="55">
        <v>2676.1724469421406</v>
      </c>
      <c r="AE12" s="55">
        <v>7979.5135545913326</v>
      </c>
      <c r="AF12" s="63">
        <v>176081.19590292635</v>
      </c>
    </row>
    <row r="13" spans="1:32" ht="27" customHeight="1" thickBot="1">
      <c r="A13" s="57" t="s">
        <v>133</v>
      </c>
      <c r="B13" s="36"/>
      <c r="C13" s="58">
        <v>25225.6641308777</v>
      </c>
      <c r="D13" s="58">
        <v>12066.141373342785</v>
      </c>
      <c r="E13" s="58">
        <v>37062.979467574274</v>
      </c>
      <c r="F13" s="58">
        <v>94224.817783976861</v>
      </c>
      <c r="G13" s="58">
        <v>106340.41019830985</v>
      </c>
      <c r="H13" s="58">
        <v>11786.376979755434</v>
      </c>
      <c r="I13" s="58">
        <v>11456.619416861759</v>
      </c>
      <c r="J13" s="58">
        <v>11853.338215472115</v>
      </c>
      <c r="K13" s="58">
        <v>13025.969566455096</v>
      </c>
      <c r="L13" s="58">
        <v>13013.981826656931</v>
      </c>
      <c r="M13" s="58">
        <v>15011.765671128393</v>
      </c>
      <c r="N13" s="58">
        <v>14686.022185644257</v>
      </c>
      <c r="O13" s="58">
        <v>12208.563788190282</v>
      </c>
      <c r="P13" s="58">
        <v>12045.469775512624</v>
      </c>
      <c r="Q13" s="58">
        <v>12020.05659094431</v>
      </c>
      <c r="R13" s="58">
        <v>12812.347899762253</v>
      </c>
      <c r="S13" s="58">
        <v>12150.158557487446</v>
      </c>
      <c r="T13" s="58">
        <v>12402.470271984845</v>
      </c>
      <c r="U13" s="58">
        <v>12024.639258901181</v>
      </c>
      <c r="V13" s="58">
        <v>11923.94685504769</v>
      </c>
      <c r="W13" s="58">
        <v>13358.538083836442</v>
      </c>
      <c r="X13" s="58">
        <v>13071.928797463079</v>
      </c>
      <c r="Y13" s="58">
        <v>12168.920939658448</v>
      </c>
      <c r="Z13" s="58">
        <v>10052.264206207055</v>
      </c>
      <c r="AA13" s="58">
        <v>9037.6492376463539</v>
      </c>
      <c r="AB13" s="58">
        <v>8994.3604661025129</v>
      </c>
      <c r="AC13" s="58">
        <v>8327.0622702928013</v>
      </c>
      <c r="AD13" s="58">
        <v>7886.010997313173</v>
      </c>
      <c r="AE13" s="58">
        <v>21916.261263229691</v>
      </c>
      <c r="AF13" s="66">
        <v>568154.73607563565</v>
      </c>
    </row>
  </sheetData>
  <mergeCells count="2">
    <mergeCell ref="A5:A8"/>
    <mergeCell ref="A9:A12"/>
  </mergeCells>
  <phoneticPr fontId="2"/>
  <pageMargins left="0.39370078740157483" right="0.19685039370078741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"/>
  <sheetViews>
    <sheetView view="pageBreakPreview" topLeftCell="D1" zoomScale="70" zoomScaleNormal="50" zoomScaleSheetLayoutView="70" workbookViewId="0">
      <selection activeCell="AG3" sqref="AG3"/>
    </sheetView>
  </sheetViews>
  <sheetFormatPr defaultRowHeight="12.75"/>
  <cols>
    <col min="1" max="1" width="8.7109375" customWidth="1"/>
    <col min="2" max="2" width="14.5703125" customWidth="1"/>
    <col min="3" max="32" width="8.7109375" customWidth="1"/>
    <col min="33" max="33" width="9.7109375" customWidth="1"/>
  </cols>
  <sheetData>
    <row r="1" spans="1:33" ht="18.75" customHeight="1">
      <c r="A1" s="177" t="s">
        <v>223</v>
      </c>
      <c r="AG1" s="2"/>
    </row>
    <row r="2" spans="1:33" ht="18.75" customHeight="1">
      <c r="A2" s="1" t="s">
        <v>129</v>
      </c>
      <c r="AG2" s="67" t="s">
        <v>163</v>
      </c>
    </row>
    <row r="3" spans="1:33" ht="19.5" customHeight="1" thickBot="1">
      <c r="A3" s="4"/>
      <c r="AG3" s="67" t="s">
        <v>2</v>
      </c>
    </row>
    <row r="4" spans="1:33" s="48" customFormat="1" ht="27" customHeight="1" thickBot="1">
      <c r="A4" s="52" t="s">
        <v>130</v>
      </c>
      <c r="B4" s="176" t="s">
        <v>220</v>
      </c>
      <c r="C4" s="6" t="s">
        <v>134</v>
      </c>
      <c r="D4" s="6" t="s">
        <v>36</v>
      </c>
      <c r="E4" s="6" t="s">
        <v>37</v>
      </c>
      <c r="F4" s="6" t="s">
        <v>38</v>
      </c>
      <c r="G4" s="6" t="s">
        <v>135</v>
      </c>
      <c r="H4" s="6" t="s">
        <v>136</v>
      </c>
      <c r="I4" s="6" t="s">
        <v>137</v>
      </c>
      <c r="J4" s="6" t="s">
        <v>138</v>
      </c>
      <c r="K4" s="6" t="s">
        <v>139</v>
      </c>
      <c r="L4" s="6" t="s">
        <v>140</v>
      </c>
      <c r="M4" s="6" t="s">
        <v>141</v>
      </c>
      <c r="N4" s="6" t="s">
        <v>142</v>
      </c>
      <c r="O4" s="6" t="s">
        <v>143</v>
      </c>
      <c r="P4" s="6" t="s">
        <v>144</v>
      </c>
      <c r="Q4" s="6" t="s">
        <v>145</v>
      </c>
      <c r="R4" s="6" t="s">
        <v>146</v>
      </c>
      <c r="S4" s="6" t="s">
        <v>147</v>
      </c>
      <c r="T4" s="6" t="s">
        <v>148</v>
      </c>
      <c r="U4" s="6" t="s">
        <v>149</v>
      </c>
      <c r="V4" s="6" t="s">
        <v>150</v>
      </c>
      <c r="W4" s="6" t="s">
        <v>151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  <c r="AD4" s="6" t="s">
        <v>158</v>
      </c>
      <c r="AE4" s="6" t="s">
        <v>159</v>
      </c>
      <c r="AF4" s="6" t="s">
        <v>63</v>
      </c>
      <c r="AG4" s="7" t="s">
        <v>133</v>
      </c>
    </row>
    <row r="5" spans="1:33" ht="27" customHeight="1">
      <c r="A5" s="251" t="s">
        <v>161</v>
      </c>
      <c r="B5" s="40" t="s">
        <v>66</v>
      </c>
      <c r="C5" s="53">
        <v>22713.350517891693</v>
      </c>
      <c r="D5" s="53">
        <v>10649.300732529055</v>
      </c>
      <c r="E5" s="53">
        <v>29938.048891916402</v>
      </c>
      <c r="F5" s="53">
        <v>68116.798296843102</v>
      </c>
      <c r="G5" s="53">
        <v>70855.963241262943</v>
      </c>
      <c r="H5" s="53">
        <v>6817.9061192235113</v>
      </c>
      <c r="I5" s="53">
        <v>6902.8754118222414</v>
      </c>
      <c r="J5" s="53">
        <v>7408.3384488131996</v>
      </c>
      <c r="K5" s="53">
        <v>8398.3131374313034</v>
      </c>
      <c r="L5" s="53">
        <v>7999.723426412831</v>
      </c>
      <c r="M5" s="53">
        <v>9092.6351938702646</v>
      </c>
      <c r="N5" s="53">
        <v>8717.8053092016962</v>
      </c>
      <c r="O5" s="53">
        <v>6941.3260426588286</v>
      </c>
      <c r="P5" s="53">
        <v>7280.4731773604153</v>
      </c>
      <c r="Q5" s="53">
        <v>7222.460212057269</v>
      </c>
      <c r="R5" s="53">
        <v>7315.1745772536788</v>
      </c>
      <c r="S5" s="53">
        <v>6724.948055187494</v>
      </c>
      <c r="T5" s="53">
        <v>6973.8008763430398</v>
      </c>
      <c r="U5" s="53">
        <v>7117.6320812208323</v>
      </c>
      <c r="V5" s="53">
        <v>6919.8226973272067</v>
      </c>
      <c r="W5" s="53">
        <v>7359.3152142023027</v>
      </c>
      <c r="X5" s="53">
        <v>6945.7612056721</v>
      </c>
      <c r="Y5" s="53">
        <v>6800.0820889655679</v>
      </c>
      <c r="Z5" s="53">
        <v>5641.9556016627566</v>
      </c>
      <c r="AA5" s="53">
        <v>5480.5448200291012</v>
      </c>
      <c r="AB5" s="53">
        <v>5485.080854872097</v>
      </c>
      <c r="AC5" s="53">
        <v>5110.5336664111283</v>
      </c>
      <c r="AD5" s="53">
        <v>4974.9290435223893</v>
      </c>
      <c r="AE5" s="53">
        <v>5340.129784664864</v>
      </c>
      <c r="AF5" s="53">
        <v>12109.478714639317</v>
      </c>
      <c r="AG5" s="59">
        <v>379354.50744126859</v>
      </c>
    </row>
    <row r="6" spans="1:33" ht="27" customHeight="1">
      <c r="A6" s="251"/>
      <c r="B6" s="12" t="s">
        <v>131</v>
      </c>
      <c r="C6" s="54">
        <v>69.497976391561181</v>
      </c>
      <c r="D6" s="54">
        <v>89.418609471601059</v>
      </c>
      <c r="E6" s="54">
        <v>353.12663731611588</v>
      </c>
      <c r="F6" s="54">
        <v>1162.4100882987409</v>
      </c>
      <c r="G6" s="54">
        <v>2227.3216099258052</v>
      </c>
      <c r="H6" s="54">
        <v>361.96316162930748</v>
      </c>
      <c r="I6" s="54">
        <v>372.1569493483351</v>
      </c>
      <c r="J6" s="54">
        <v>372.33454473077001</v>
      </c>
      <c r="K6" s="54">
        <v>307.6211160978379</v>
      </c>
      <c r="L6" s="54">
        <v>262.68916120754864</v>
      </c>
      <c r="M6" s="54">
        <v>350.23437940955222</v>
      </c>
      <c r="N6" s="54">
        <v>332.06651498382536</v>
      </c>
      <c r="O6" s="54">
        <v>300.45137213125059</v>
      </c>
      <c r="P6" s="54">
        <v>238.82076183985501</v>
      </c>
      <c r="Q6" s="54">
        <v>211.08206504015132</v>
      </c>
      <c r="R6" s="54">
        <v>315.85969495212589</v>
      </c>
      <c r="S6" s="54">
        <v>308.62727275919622</v>
      </c>
      <c r="T6" s="54">
        <v>291.53057963073542</v>
      </c>
      <c r="U6" s="54">
        <v>264.51087090694915</v>
      </c>
      <c r="V6" s="54">
        <v>303.44905788299394</v>
      </c>
      <c r="W6" s="54">
        <v>375.63056907336897</v>
      </c>
      <c r="X6" s="54">
        <v>343.39040191059979</v>
      </c>
      <c r="Y6" s="54">
        <v>351.01663586474166</v>
      </c>
      <c r="Z6" s="54">
        <v>320.56991867503115</v>
      </c>
      <c r="AA6" s="54">
        <v>262.68292040833876</v>
      </c>
      <c r="AB6" s="54">
        <v>251.24036121091908</v>
      </c>
      <c r="AC6" s="54">
        <v>224.73745344618513</v>
      </c>
      <c r="AD6" s="54">
        <v>223.34884680378246</v>
      </c>
      <c r="AE6" s="54">
        <v>276.75677504471355</v>
      </c>
      <c r="AF6" s="60">
        <v>1569.0116974453647</v>
      </c>
      <c r="AG6" s="61">
        <v>12693.558003837305</v>
      </c>
    </row>
    <row r="7" spans="1:33" ht="27" customHeight="1">
      <c r="A7" s="251"/>
      <c r="B7" s="16" t="s">
        <v>121</v>
      </c>
      <c r="C7" s="55">
        <v>72.764918460190898</v>
      </c>
      <c r="D7" s="55">
        <v>23.912783946564641</v>
      </c>
      <c r="E7" s="55">
        <v>64.177674207884337</v>
      </c>
      <c r="F7" s="55">
        <v>142.94301946311865</v>
      </c>
      <c r="G7" s="55">
        <v>137.33564694422645</v>
      </c>
      <c r="H7" s="55">
        <v>13.450616357936719</v>
      </c>
      <c r="I7" s="55">
        <v>13.642731709558744</v>
      </c>
      <c r="J7" s="55">
        <v>14.556195175582602</v>
      </c>
      <c r="K7" s="55">
        <v>16.122563542786764</v>
      </c>
      <c r="L7" s="55">
        <v>15.260626184269107</v>
      </c>
      <c r="M7" s="55">
        <v>10.723208581786794</v>
      </c>
      <c r="N7" s="55">
        <v>10.278269525740289</v>
      </c>
      <c r="O7" s="55">
        <v>8.2436124416278087</v>
      </c>
      <c r="P7" s="55">
        <v>8.5268712259905719</v>
      </c>
      <c r="Q7" s="55">
        <v>8.4197901595314093</v>
      </c>
      <c r="R7" s="55">
        <v>8.6041113374458362</v>
      </c>
      <c r="S7" s="55">
        <v>7.9353400651648158</v>
      </c>
      <c r="T7" s="55">
        <v>8.1935258142288898</v>
      </c>
      <c r="U7" s="55">
        <v>8.3211099301773661</v>
      </c>
      <c r="V7" s="55">
        <v>8.1515224640011734</v>
      </c>
      <c r="W7" s="55">
        <v>10.258120335482346</v>
      </c>
      <c r="X7" s="55">
        <v>9.6688623458532739</v>
      </c>
      <c r="Y7" s="55">
        <v>9.4864865589122243</v>
      </c>
      <c r="Z7" s="55">
        <v>5.198174557815558</v>
      </c>
      <c r="AA7" s="55">
        <v>5.5968407659841821</v>
      </c>
      <c r="AB7" s="55">
        <v>4.4765554732266812</v>
      </c>
      <c r="AC7" s="55">
        <v>4.3483675729171312</v>
      </c>
      <c r="AD7" s="55">
        <v>2.8820371632918409</v>
      </c>
      <c r="AE7" s="55">
        <v>0</v>
      </c>
      <c r="AF7" s="62">
        <v>53.024459363162066</v>
      </c>
      <c r="AG7" s="63">
        <v>706.50404167445913</v>
      </c>
    </row>
    <row r="8" spans="1:33" ht="27" customHeight="1">
      <c r="A8" s="252"/>
      <c r="B8" s="20" t="s">
        <v>4</v>
      </c>
      <c r="C8" s="55">
        <v>22855.613412743442</v>
      </c>
      <c r="D8" s="55">
        <v>10762.632125947221</v>
      </c>
      <c r="E8" s="55">
        <v>30355.353203440398</v>
      </c>
      <c r="F8" s="55">
        <v>69422.151404604956</v>
      </c>
      <c r="G8" s="55">
        <v>73220.620498132979</v>
      </c>
      <c r="H8" s="55">
        <v>7193.3198972107557</v>
      </c>
      <c r="I8" s="55">
        <v>7288.6750928801357</v>
      </c>
      <c r="J8" s="55">
        <v>7795.2291887195524</v>
      </c>
      <c r="K8" s="55">
        <v>8722.0568170719271</v>
      </c>
      <c r="L8" s="55">
        <v>8277.67321380465</v>
      </c>
      <c r="M8" s="55">
        <v>9453.5927818616037</v>
      </c>
      <c r="N8" s="55">
        <v>9060.1500937112614</v>
      </c>
      <c r="O8" s="55">
        <v>7250.0210272317063</v>
      </c>
      <c r="P8" s="55">
        <v>7527.8208104262603</v>
      </c>
      <c r="Q8" s="55">
        <v>7441.9620672569517</v>
      </c>
      <c r="R8" s="55">
        <v>7639.6383835432498</v>
      </c>
      <c r="S8" s="55">
        <v>7041.5106680118542</v>
      </c>
      <c r="T8" s="55">
        <v>7273.5249817880049</v>
      </c>
      <c r="U8" s="55">
        <v>7390.4640620579585</v>
      </c>
      <c r="V8" s="55">
        <v>7231.4232776742028</v>
      </c>
      <c r="W8" s="55">
        <v>7745.2039036111537</v>
      </c>
      <c r="X8" s="55">
        <v>7298.8204699285534</v>
      </c>
      <c r="Y8" s="55">
        <v>7160.5852113892224</v>
      </c>
      <c r="Z8" s="55">
        <v>5967.7236948956024</v>
      </c>
      <c r="AA8" s="55">
        <v>5748.8245812034247</v>
      </c>
      <c r="AB8" s="55">
        <v>5740.7977715562429</v>
      </c>
      <c r="AC8" s="55">
        <v>5339.61948743023</v>
      </c>
      <c r="AD8" s="55">
        <v>5201.1599274894634</v>
      </c>
      <c r="AE8" s="55">
        <v>5616.8865597095773</v>
      </c>
      <c r="AF8" s="62">
        <v>13731.514871447844</v>
      </c>
      <c r="AG8" s="63">
        <v>392754.56948678038</v>
      </c>
    </row>
    <row r="9" spans="1:33" ht="27" customHeight="1">
      <c r="A9" s="253" t="s">
        <v>132</v>
      </c>
      <c r="B9" s="24" t="s">
        <v>66</v>
      </c>
      <c r="C9" s="56">
        <v>592.04883838463593</v>
      </c>
      <c r="D9" s="56">
        <v>495.39526157442367</v>
      </c>
      <c r="E9" s="56">
        <v>2028.6938665540356</v>
      </c>
      <c r="F9" s="56">
        <v>5609.8918351675611</v>
      </c>
      <c r="G9" s="56">
        <v>7057.9707373844294</v>
      </c>
      <c r="H9" s="56">
        <v>821.70012019619514</v>
      </c>
      <c r="I9" s="56">
        <v>789.66817281231999</v>
      </c>
      <c r="J9" s="56">
        <v>795.88698008895585</v>
      </c>
      <c r="K9" s="56">
        <v>889.99037991311309</v>
      </c>
      <c r="L9" s="56">
        <v>901.70157941836885</v>
      </c>
      <c r="M9" s="56">
        <v>1192.8260834141618</v>
      </c>
      <c r="N9" s="56">
        <v>1105.281609105434</v>
      </c>
      <c r="O9" s="56">
        <v>868.14556190893802</v>
      </c>
      <c r="P9" s="56">
        <v>887.43118827088176</v>
      </c>
      <c r="Q9" s="56">
        <v>861.41925379452164</v>
      </c>
      <c r="R9" s="56">
        <v>979.03545789580676</v>
      </c>
      <c r="S9" s="56">
        <v>860.01132956594586</v>
      </c>
      <c r="T9" s="56">
        <v>827.35810144124355</v>
      </c>
      <c r="U9" s="56">
        <v>827.71910185281206</v>
      </c>
      <c r="V9" s="56">
        <v>784.63007845746324</v>
      </c>
      <c r="W9" s="56">
        <v>937.79962944470435</v>
      </c>
      <c r="X9" s="56">
        <v>857.73712090472952</v>
      </c>
      <c r="Y9" s="56">
        <v>786.88895937746906</v>
      </c>
      <c r="Z9" s="56">
        <v>726.17041158574432</v>
      </c>
      <c r="AA9" s="56">
        <v>693.66396141986581</v>
      </c>
      <c r="AB9" s="56">
        <v>770.86356849123547</v>
      </c>
      <c r="AC9" s="56">
        <v>628.75847715513589</v>
      </c>
      <c r="AD9" s="56">
        <v>672.32147209314962</v>
      </c>
      <c r="AE9" s="56">
        <v>954.65954115689635</v>
      </c>
      <c r="AF9" s="64">
        <v>1473.3756619762316</v>
      </c>
      <c r="AG9" s="65">
        <v>37679.044340806409</v>
      </c>
    </row>
    <row r="10" spans="1:33" ht="27" customHeight="1">
      <c r="A10" s="254"/>
      <c r="B10" s="12" t="s">
        <v>131</v>
      </c>
      <c r="C10" s="54">
        <v>108.37988249755935</v>
      </c>
      <c r="D10" s="54">
        <v>307.37131463479705</v>
      </c>
      <c r="E10" s="54">
        <v>3681.2388137161902</v>
      </c>
      <c r="F10" s="54">
        <v>17616.197331488009</v>
      </c>
      <c r="G10" s="54">
        <v>24941.008699832601</v>
      </c>
      <c r="H10" s="54">
        <v>3676.5707819424065</v>
      </c>
      <c r="I10" s="54">
        <v>3291.4741286981543</v>
      </c>
      <c r="J10" s="54">
        <v>3177.7072693725536</v>
      </c>
      <c r="K10" s="54">
        <v>3326.2715795365057</v>
      </c>
      <c r="L10" s="54">
        <v>3748.7323694377737</v>
      </c>
      <c r="M10" s="54">
        <v>4280.8745094219821</v>
      </c>
      <c r="N10" s="54">
        <v>4441.4971395270932</v>
      </c>
      <c r="O10" s="54">
        <v>4026.9029200435893</v>
      </c>
      <c r="P10" s="54">
        <v>3571.3095305165543</v>
      </c>
      <c r="Q10" s="54">
        <v>3660.4446529101097</v>
      </c>
      <c r="R10" s="54">
        <v>4138.9501540635201</v>
      </c>
      <c r="S10" s="54">
        <v>4198.8594283677949</v>
      </c>
      <c r="T10" s="54">
        <v>4253.4015726754315</v>
      </c>
      <c r="U10" s="54">
        <v>3762.2434412949815</v>
      </c>
      <c r="V10" s="54">
        <v>3865.6712020756395</v>
      </c>
      <c r="W10" s="54">
        <v>4630.4289425434908</v>
      </c>
      <c r="X10" s="54">
        <v>4872.8536311649677</v>
      </c>
      <c r="Y10" s="54">
        <v>4183.9382670109917</v>
      </c>
      <c r="Z10" s="54">
        <v>3328.5265502229945</v>
      </c>
      <c r="AA10" s="54">
        <v>2572.5697905713023</v>
      </c>
      <c r="AB10" s="54">
        <v>2459.346235522125</v>
      </c>
      <c r="AC10" s="54">
        <v>2341.2197951762114</v>
      </c>
      <c r="AD10" s="54">
        <v>1996.6548599906955</v>
      </c>
      <c r="AE10" s="54">
        <v>2579.8265250343943</v>
      </c>
      <c r="AF10" s="60">
        <v>6366.0412746845204</v>
      </c>
      <c r="AG10" s="61">
        <v>139406.51259397494</v>
      </c>
    </row>
    <row r="11" spans="1:33" ht="27" customHeight="1">
      <c r="A11" s="254"/>
      <c r="B11" s="16" t="s">
        <v>121</v>
      </c>
      <c r="C11" s="55">
        <v>25.278420297615835</v>
      </c>
      <c r="D11" s="55">
        <v>22.825004568814357</v>
      </c>
      <c r="E11" s="55">
        <v>91.13318419496521</v>
      </c>
      <c r="F11" s="55">
        <v>238.38440402767529</v>
      </c>
      <c r="G11" s="55">
        <v>275.68138668520709</v>
      </c>
      <c r="H11" s="55">
        <v>26.374833974103513</v>
      </c>
      <c r="I11" s="55">
        <v>24.134995792341474</v>
      </c>
      <c r="J11" s="55">
        <v>23.626333274844477</v>
      </c>
      <c r="K11" s="55">
        <v>25.281829964342645</v>
      </c>
      <c r="L11" s="55">
        <v>27.521822786191414</v>
      </c>
      <c r="M11" s="55">
        <v>20.461093019261174</v>
      </c>
      <c r="N11" s="55">
        <v>20.421368145817144</v>
      </c>
      <c r="O11" s="55">
        <v>17.697005432964772</v>
      </c>
      <c r="P11" s="55">
        <v>16.417457363406879</v>
      </c>
      <c r="Q11" s="55">
        <v>16.534612122798276</v>
      </c>
      <c r="R11" s="55">
        <v>14.405797287354817</v>
      </c>
      <c r="S11" s="55">
        <v>14.039770447505093</v>
      </c>
      <c r="T11" s="55">
        <v>14.034575713174275</v>
      </c>
      <c r="U11" s="55">
        <v>12.831332437310948</v>
      </c>
      <c r="V11" s="55">
        <v>12.900872561936888</v>
      </c>
      <c r="W11" s="55">
        <v>14.046168295818768</v>
      </c>
      <c r="X11" s="55">
        <v>14.311208258130076</v>
      </c>
      <c r="Y11" s="55">
        <v>12.474320345373226</v>
      </c>
      <c r="Z11" s="55">
        <v>10.030044807451565</v>
      </c>
      <c r="AA11" s="55">
        <v>5.5538982918605457</v>
      </c>
      <c r="AB11" s="55">
        <v>7.2477165140050985</v>
      </c>
      <c r="AC11" s="55">
        <v>3.5431421688642093</v>
      </c>
      <c r="AD11" s="55">
        <v>3.1691791320198832</v>
      </c>
      <c r="AE11" s="55">
        <v>0</v>
      </c>
      <c r="AF11" s="55">
        <v>63.997313683014923</v>
      </c>
      <c r="AG11" s="63">
        <v>1074.3590915941697</v>
      </c>
    </row>
    <row r="12" spans="1:33" ht="27" customHeight="1">
      <c r="A12" s="255"/>
      <c r="B12" s="31" t="s">
        <v>4</v>
      </c>
      <c r="C12" s="55">
        <v>725.70714117981106</v>
      </c>
      <c r="D12" s="55">
        <v>825.59158077803511</v>
      </c>
      <c r="E12" s="55">
        <v>5801.0658644651912</v>
      </c>
      <c r="F12" s="55">
        <v>23464.473570683247</v>
      </c>
      <c r="G12" s="55">
        <v>32274.660823902239</v>
      </c>
      <c r="H12" s="55">
        <v>4524.645736112705</v>
      </c>
      <c r="I12" s="55">
        <v>4105.277297302815</v>
      </c>
      <c r="J12" s="55">
        <v>3997.2205827363537</v>
      </c>
      <c r="K12" s="55">
        <v>4241.5437894139613</v>
      </c>
      <c r="L12" s="55">
        <v>4677.9557716423333</v>
      </c>
      <c r="M12" s="55">
        <v>5494.1616858554053</v>
      </c>
      <c r="N12" s="55">
        <v>5567.2001167783437</v>
      </c>
      <c r="O12" s="55">
        <v>4912.7454873854922</v>
      </c>
      <c r="P12" s="55">
        <v>4475.1581761508423</v>
      </c>
      <c r="Q12" s="55">
        <v>4538.3985188274291</v>
      </c>
      <c r="R12" s="55">
        <v>5132.3914092466821</v>
      </c>
      <c r="S12" s="55">
        <v>5072.910528381246</v>
      </c>
      <c r="T12" s="55">
        <v>5094.7942498298489</v>
      </c>
      <c r="U12" s="55">
        <v>4602.7938755851046</v>
      </c>
      <c r="V12" s="55">
        <v>4663.2021530950396</v>
      </c>
      <c r="W12" s="55">
        <v>5582.2747402840141</v>
      </c>
      <c r="X12" s="55">
        <v>5744.9019603278275</v>
      </c>
      <c r="Y12" s="55">
        <v>4983.3015467338346</v>
      </c>
      <c r="Z12" s="55">
        <v>4064.72700661619</v>
      </c>
      <c r="AA12" s="55">
        <v>3271.7876502830286</v>
      </c>
      <c r="AB12" s="55">
        <v>3237.4575205273654</v>
      </c>
      <c r="AC12" s="55">
        <v>2973.5214145002114</v>
      </c>
      <c r="AD12" s="55">
        <v>2672.1455112158646</v>
      </c>
      <c r="AE12" s="55">
        <v>3534.4860661912903</v>
      </c>
      <c r="AF12" s="55">
        <v>7903.414250343767</v>
      </c>
      <c r="AG12" s="63">
        <v>178159.91602637549</v>
      </c>
    </row>
    <row r="13" spans="1:33" ht="27" customHeight="1" thickBot="1">
      <c r="A13" s="57" t="s">
        <v>133</v>
      </c>
      <c r="B13" s="36"/>
      <c r="C13" s="58">
        <v>23581.320553923255</v>
      </c>
      <c r="D13" s="58">
        <v>11588.223706725255</v>
      </c>
      <c r="E13" s="58">
        <v>36156.41906790559</v>
      </c>
      <c r="F13" s="58">
        <v>92886.624975288199</v>
      </c>
      <c r="G13" s="58">
        <v>105495.28132203521</v>
      </c>
      <c r="H13" s="58">
        <v>11717.965633323462</v>
      </c>
      <c r="I13" s="58">
        <v>11393.952390182951</v>
      </c>
      <c r="J13" s="58">
        <v>11792.449771455906</v>
      </c>
      <c r="K13" s="58">
        <v>12963.600606485888</v>
      </c>
      <c r="L13" s="58">
        <v>12955.628985446983</v>
      </c>
      <c r="M13" s="58">
        <v>14947.75446771701</v>
      </c>
      <c r="N13" s="58">
        <v>14627.350210489607</v>
      </c>
      <c r="O13" s="58">
        <v>12162.766514617198</v>
      </c>
      <c r="P13" s="58">
        <v>12002.978986577102</v>
      </c>
      <c r="Q13" s="58">
        <v>11980.36058608438</v>
      </c>
      <c r="R13" s="58">
        <v>12772.029792789934</v>
      </c>
      <c r="S13" s="58">
        <v>12114.421196393101</v>
      </c>
      <c r="T13" s="58">
        <v>12368.319231617854</v>
      </c>
      <c r="U13" s="58">
        <v>11993.257937643062</v>
      </c>
      <c r="V13" s="58">
        <v>11894.625430769242</v>
      </c>
      <c r="W13" s="58">
        <v>13327.478643895167</v>
      </c>
      <c r="X13" s="58">
        <v>13043.722430256381</v>
      </c>
      <c r="Y13" s="58">
        <v>12143.886758123059</v>
      </c>
      <c r="Z13" s="58">
        <v>10032.450701511792</v>
      </c>
      <c r="AA13" s="58">
        <v>9020.6122314864533</v>
      </c>
      <c r="AB13" s="58">
        <v>8978.2552920836097</v>
      </c>
      <c r="AC13" s="58">
        <v>8313.140901930441</v>
      </c>
      <c r="AD13" s="58">
        <v>7873.305438705328</v>
      </c>
      <c r="AE13" s="58">
        <v>9151.3726259008672</v>
      </c>
      <c r="AF13" s="58">
        <v>21634.929121791611</v>
      </c>
      <c r="AG13" s="66">
        <v>570914.48551315581</v>
      </c>
    </row>
  </sheetData>
  <mergeCells count="2">
    <mergeCell ref="A5:A8"/>
    <mergeCell ref="A9:A12"/>
  </mergeCells>
  <phoneticPr fontId="2"/>
  <pageMargins left="0.39370078740157483" right="0.19685039370078741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"/>
  <sheetViews>
    <sheetView view="pageBreakPreview" topLeftCell="E1" zoomScale="70" zoomScaleNormal="50" zoomScaleSheetLayoutView="70" workbookViewId="0">
      <selection activeCell="AH3" sqref="AH3"/>
    </sheetView>
  </sheetViews>
  <sheetFormatPr defaultRowHeight="12.75"/>
  <cols>
    <col min="1" max="1" width="7.28515625" customWidth="1"/>
    <col min="2" max="2" width="14.140625" customWidth="1"/>
    <col min="3" max="33" width="8.7109375" customWidth="1"/>
    <col min="34" max="34" width="9.7109375" customWidth="1"/>
  </cols>
  <sheetData>
    <row r="1" spans="1:34" ht="18.75" customHeight="1">
      <c r="A1" s="177" t="s">
        <v>223</v>
      </c>
      <c r="AH1" s="2"/>
    </row>
    <row r="2" spans="1:34" ht="18.75" customHeight="1">
      <c r="A2" s="1" t="s">
        <v>129</v>
      </c>
      <c r="AH2" s="67" t="s">
        <v>164</v>
      </c>
    </row>
    <row r="3" spans="1:34" ht="19.5" customHeight="1" thickBot="1">
      <c r="A3" s="4"/>
      <c r="AH3" s="67" t="s">
        <v>2</v>
      </c>
    </row>
    <row r="4" spans="1:34" s="48" customFormat="1" ht="27" customHeight="1" thickBot="1">
      <c r="A4" s="52" t="s">
        <v>130</v>
      </c>
      <c r="B4" s="176" t="s">
        <v>220</v>
      </c>
      <c r="C4" s="6" t="s">
        <v>134</v>
      </c>
      <c r="D4" s="6" t="s">
        <v>36</v>
      </c>
      <c r="E4" s="6" t="s">
        <v>37</v>
      </c>
      <c r="F4" s="6" t="s">
        <v>38</v>
      </c>
      <c r="G4" s="6" t="s">
        <v>135</v>
      </c>
      <c r="H4" s="6" t="s">
        <v>136</v>
      </c>
      <c r="I4" s="6" t="s">
        <v>137</v>
      </c>
      <c r="J4" s="6" t="s">
        <v>138</v>
      </c>
      <c r="K4" s="6" t="s">
        <v>139</v>
      </c>
      <c r="L4" s="6" t="s">
        <v>140</v>
      </c>
      <c r="M4" s="6" t="s">
        <v>141</v>
      </c>
      <c r="N4" s="6" t="s">
        <v>142</v>
      </c>
      <c r="O4" s="6" t="s">
        <v>143</v>
      </c>
      <c r="P4" s="6" t="s">
        <v>144</v>
      </c>
      <c r="Q4" s="6" t="s">
        <v>145</v>
      </c>
      <c r="R4" s="6" t="s">
        <v>146</v>
      </c>
      <c r="S4" s="6" t="s">
        <v>147</v>
      </c>
      <c r="T4" s="6" t="s">
        <v>148</v>
      </c>
      <c r="U4" s="6" t="s">
        <v>149</v>
      </c>
      <c r="V4" s="6" t="s">
        <v>150</v>
      </c>
      <c r="W4" s="6" t="s">
        <v>151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  <c r="AD4" s="6" t="s">
        <v>158</v>
      </c>
      <c r="AE4" s="6" t="s">
        <v>159</v>
      </c>
      <c r="AF4" s="6" t="s">
        <v>160</v>
      </c>
      <c r="AG4" s="6" t="s">
        <v>63</v>
      </c>
      <c r="AH4" s="7" t="s">
        <v>133</v>
      </c>
    </row>
    <row r="5" spans="1:34" ht="27" customHeight="1">
      <c r="A5" s="251" t="s">
        <v>161</v>
      </c>
      <c r="B5" s="40" t="s">
        <v>66</v>
      </c>
      <c r="C5" s="53">
        <v>21108.141085289652</v>
      </c>
      <c r="D5" s="53">
        <v>10205.210163526483</v>
      </c>
      <c r="E5" s="53">
        <v>29208.471323754005</v>
      </c>
      <c r="F5" s="53">
        <v>67168.846861252241</v>
      </c>
      <c r="G5" s="53">
        <v>70293.346131876577</v>
      </c>
      <c r="H5" s="53">
        <v>6778.0803335955079</v>
      </c>
      <c r="I5" s="53">
        <v>6864.7139491133421</v>
      </c>
      <c r="J5" s="53">
        <v>7369.5780128105016</v>
      </c>
      <c r="K5" s="53">
        <v>8356.7293108771391</v>
      </c>
      <c r="L5" s="53">
        <v>7962.2378633364024</v>
      </c>
      <c r="M5" s="53">
        <v>9052.3151327046089</v>
      </c>
      <c r="N5" s="53">
        <v>8681.2221874183979</v>
      </c>
      <c r="O5" s="53">
        <v>6913.7614518771943</v>
      </c>
      <c r="P5" s="53">
        <v>7253.1143232700051</v>
      </c>
      <c r="Q5" s="53">
        <v>7196.7771578318689</v>
      </c>
      <c r="R5" s="53">
        <v>7290.5314173944143</v>
      </c>
      <c r="S5" s="53">
        <v>6703.5106235003714</v>
      </c>
      <c r="T5" s="53">
        <v>6952.7650092362555</v>
      </c>
      <c r="U5" s="53">
        <v>7097.3165269846577</v>
      </c>
      <c r="V5" s="53">
        <v>6901.1337071499865</v>
      </c>
      <c r="W5" s="53">
        <v>7340.4541953717217</v>
      </c>
      <c r="X5" s="53">
        <v>6928.9175322227447</v>
      </c>
      <c r="Y5" s="53">
        <v>6784.4787872563302</v>
      </c>
      <c r="Z5" s="53">
        <v>5629.6888061953086</v>
      </c>
      <c r="AA5" s="53">
        <v>5469.2860532969798</v>
      </c>
      <c r="AB5" s="53">
        <v>5474.4505232920956</v>
      </c>
      <c r="AC5" s="53">
        <v>5101.1454004140523</v>
      </c>
      <c r="AD5" s="53">
        <v>4966.3030309046426</v>
      </c>
      <c r="AE5" s="53">
        <v>5331.4483826389278</v>
      </c>
      <c r="AF5" s="53">
        <v>4894.7886652618872</v>
      </c>
      <c r="AG5" s="53">
        <v>11932.123761266334</v>
      </c>
      <c r="AH5" s="59">
        <v>379210.88771092059</v>
      </c>
    </row>
    <row r="6" spans="1:34" ht="27" customHeight="1">
      <c r="A6" s="251"/>
      <c r="B6" s="12" t="s">
        <v>131</v>
      </c>
      <c r="C6" s="54">
        <v>60.014400635393777</v>
      </c>
      <c r="D6" s="54">
        <v>81.42331526012093</v>
      </c>
      <c r="E6" s="54">
        <v>333.43883062853348</v>
      </c>
      <c r="F6" s="54">
        <v>1123.2620556622967</v>
      </c>
      <c r="G6" s="54">
        <v>2182.8834128238568</v>
      </c>
      <c r="H6" s="54">
        <v>356.57718146719571</v>
      </c>
      <c r="I6" s="54">
        <v>366.90842835594901</v>
      </c>
      <c r="J6" s="54">
        <v>367.35809745673549</v>
      </c>
      <c r="K6" s="54">
        <v>303.72488996570752</v>
      </c>
      <c r="L6" s="54">
        <v>259.53647679710809</v>
      </c>
      <c r="M6" s="54">
        <v>346.25168028742996</v>
      </c>
      <c r="N6" s="54">
        <v>328.48888194419914</v>
      </c>
      <c r="O6" s="54">
        <v>297.38468144368341</v>
      </c>
      <c r="P6" s="54">
        <v>236.51153054826671</v>
      </c>
      <c r="Q6" s="54">
        <v>209.14866335041489</v>
      </c>
      <c r="R6" s="54">
        <v>313.11927275128659</v>
      </c>
      <c r="S6" s="54">
        <v>306.09104427212822</v>
      </c>
      <c r="T6" s="54">
        <v>289.26150675142759</v>
      </c>
      <c r="U6" s="54">
        <v>262.56103243867227</v>
      </c>
      <c r="V6" s="54">
        <v>301.33063219237977</v>
      </c>
      <c r="W6" s="54">
        <v>373.14718880143226</v>
      </c>
      <c r="X6" s="54">
        <v>341.24054895788225</v>
      </c>
      <c r="Y6" s="54">
        <v>348.93564137260876</v>
      </c>
      <c r="Z6" s="54">
        <v>318.7703278226295</v>
      </c>
      <c r="AA6" s="54">
        <v>261.28662740510407</v>
      </c>
      <c r="AB6" s="54">
        <v>249.97587373314201</v>
      </c>
      <c r="AC6" s="54">
        <v>223.66650549339144</v>
      </c>
      <c r="AD6" s="54">
        <v>222.34049804916884</v>
      </c>
      <c r="AE6" s="54">
        <v>275.57493509845443</v>
      </c>
      <c r="AF6" s="54">
        <v>295.23861005653049</v>
      </c>
      <c r="AG6" s="60">
        <v>1529.5888968240859</v>
      </c>
      <c r="AH6" s="61">
        <v>12765.041668647214</v>
      </c>
    </row>
    <row r="7" spans="1:34" ht="27" customHeight="1">
      <c r="A7" s="251"/>
      <c r="B7" s="16" t="s">
        <v>121</v>
      </c>
      <c r="C7" s="55">
        <v>59.361452893076674</v>
      </c>
      <c r="D7" s="55">
        <v>21.312414349481383</v>
      </c>
      <c r="E7" s="55">
        <v>60.207715837193092</v>
      </c>
      <c r="F7" s="55">
        <v>138.02434097633207</v>
      </c>
      <c r="G7" s="55">
        <v>134.7404729424521</v>
      </c>
      <c r="H7" s="55">
        <v>13.268428703096465</v>
      </c>
      <c r="I7" s="55">
        <v>13.468828385808379</v>
      </c>
      <c r="J7" s="55">
        <v>14.381587405709151</v>
      </c>
      <c r="K7" s="55">
        <v>15.940576900197476</v>
      </c>
      <c r="L7" s="55">
        <v>15.098538807864621</v>
      </c>
      <c r="M7" s="55">
        <v>10.61604288643586</v>
      </c>
      <c r="N7" s="55">
        <v>10.181622385589526</v>
      </c>
      <c r="O7" s="55">
        <v>8.1706819277896727</v>
      </c>
      <c r="P7" s="55">
        <v>8.4558987857887935</v>
      </c>
      <c r="Q7" s="55">
        <v>8.3538581830636183</v>
      </c>
      <c r="R7" s="55">
        <v>8.5407268613915566</v>
      </c>
      <c r="S7" s="55">
        <v>7.8803464216598718</v>
      </c>
      <c r="T7" s="55">
        <v>8.1401091747572032</v>
      </c>
      <c r="U7" s="55">
        <v>8.2700788028759682</v>
      </c>
      <c r="V7" s="55">
        <v>8.1044972471825591</v>
      </c>
      <c r="W7" s="55">
        <v>10.202454512080884</v>
      </c>
      <c r="X7" s="55">
        <v>9.619509051346725</v>
      </c>
      <c r="Y7" s="55">
        <v>9.4409397699211919</v>
      </c>
      <c r="Z7" s="55">
        <v>5.1746994825591415</v>
      </c>
      <c r="AA7" s="55">
        <v>5.5730671370621812</v>
      </c>
      <c r="AB7" s="55">
        <v>4.4586705961442732</v>
      </c>
      <c r="AC7" s="55">
        <v>4.3320276059354974</v>
      </c>
      <c r="AD7" s="55">
        <v>2.8718512188553578</v>
      </c>
      <c r="AE7" s="55">
        <v>0</v>
      </c>
      <c r="AF7" s="55">
        <v>0</v>
      </c>
      <c r="AG7" s="62">
        <v>50.647968966942045</v>
      </c>
      <c r="AH7" s="63">
        <v>674.83940821859335</v>
      </c>
    </row>
    <row r="8" spans="1:34" ht="27" customHeight="1">
      <c r="A8" s="252"/>
      <c r="B8" s="20" t="s">
        <v>4</v>
      </c>
      <c r="C8" s="55">
        <v>21227.51693881812</v>
      </c>
      <c r="D8" s="55">
        <v>10307.945893136086</v>
      </c>
      <c r="E8" s="55">
        <v>29602.117870219732</v>
      </c>
      <c r="F8" s="55">
        <v>68430.133257890862</v>
      </c>
      <c r="G8" s="55">
        <v>72610.970017642874</v>
      </c>
      <c r="H8" s="55">
        <v>7147.9259437658011</v>
      </c>
      <c r="I8" s="55">
        <v>7245.0912058551003</v>
      </c>
      <c r="J8" s="55">
        <v>7751.3176976729455</v>
      </c>
      <c r="K8" s="55">
        <v>8676.3947777430421</v>
      </c>
      <c r="L8" s="55">
        <v>8236.8728789413744</v>
      </c>
      <c r="M8" s="55">
        <v>9409.1828558784746</v>
      </c>
      <c r="N8" s="55">
        <v>9019.8926917481876</v>
      </c>
      <c r="O8" s="55">
        <v>7219.3168152486678</v>
      </c>
      <c r="P8" s="55">
        <v>7498.081752604061</v>
      </c>
      <c r="Q8" s="55">
        <v>7414.279679365347</v>
      </c>
      <c r="R8" s="55">
        <v>7612.1914170070932</v>
      </c>
      <c r="S8" s="55">
        <v>7017.4820141941609</v>
      </c>
      <c r="T8" s="55">
        <v>7250.1666251624392</v>
      </c>
      <c r="U8" s="55">
        <v>7368.1476382262053</v>
      </c>
      <c r="V8" s="55">
        <v>7210.5688365895476</v>
      </c>
      <c r="W8" s="55">
        <v>7723.803838685234</v>
      </c>
      <c r="X8" s="55">
        <v>7279.7775902319745</v>
      </c>
      <c r="Y8" s="55">
        <v>7142.8553683988603</v>
      </c>
      <c r="Z8" s="55">
        <v>5953.6338335004975</v>
      </c>
      <c r="AA8" s="55">
        <v>5736.1457478391458</v>
      </c>
      <c r="AB8" s="55">
        <v>5728.8850676213815</v>
      </c>
      <c r="AC8" s="55">
        <v>5329.1439335133791</v>
      </c>
      <c r="AD8" s="55">
        <v>5191.5153801726665</v>
      </c>
      <c r="AE8" s="55">
        <v>5607.0233177373821</v>
      </c>
      <c r="AF8" s="55">
        <v>5190.0272753184181</v>
      </c>
      <c r="AG8" s="62">
        <v>13512.360627057365</v>
      </c>
      <c r="AH8" s="63">
        <v>392650.76878778654</v>
      </c>
    </row>
    <row r="9" spans="1:34" ht="27" customHeight="1">
      <c r="A9" s="253" t="s">
        <v>132</v>
      </c>
      <c r="B9" s="24" t="s">
        <v>66</v>
      </c>
      <c r="C9" s="56">
        <v>553.80492474708569</v>
      </c>
      <c r="D9" s="56">
        <v>474.42934669331601</v>
      </c>
      <c r="E9" s="56">
        <v>1972.4332315260044</v>
      </c>
      <c r="F9" s="56">
        <v>5510.1545602631995</v>
      </c>
      <c r="G9" s="56">
        <v>6976.9758120875031</v>
      </c>
      <c r="H9" s="56">
        <v>814.3462271759015</v>
      </c>
      <c r="I9" s="56">
        <v>782.90320384455561</v>
      </c>
      <c r="J9" s="56">
        <v>789.360466543965</v>
      </c>
      <c r="K9" s="56">
        <v>883.00458808021472</v>
      </c>
      <c r="L9" s="56">
        <v>894.92694591386169</v>
      </c>
      <c r="M9" s="56">
        <v>1184.2176671710029</v>
      </c>
      <c r="N9" s="56">
        <v>1097.6468279027874</v>
      </c>
      <c r="O9" s="56">
        <v>862.40589270986993</v>
      </c>
      <c r="P9" s="56">
        <v>881.81562795356808</v>
      </c>
      <c r="Q9" s="56">
        <v>856.20213420439677</v>
      </c>
      <c r="R9" s="56">
        <v>973.34680973859429</v>
      </c>
      <c r="S9" s="56">
        <v>855.22876750413855</v>
      </c>
      <c r="T9" s="56">
        <v>822.9546800243636</v>
      </c>
      <c r="U9" s="56">
        <v>823.50296480385157</v>
      </c>
      <c r="V9" s="56">
        <v>780.8051205050208</v>
      </c>
      <c r="W9" s="56">
        <v>933.41546349044665</v>
      </c>
      <c r="X9" s="56">
        <v>853.8995934962735</v>
      </c>
      <c r="Y9" s="56">
        <v>783.51976027808882</v>
      </c>
      <c r="Z9" s="56">
        <v>723.19192053616257</v>
      </c>
      <c r="AA9" s="56">
        <v>690.93913196839208</v>
      </c>
      <c r="AB9" s="56">
        <v>768.01656179105476</v>
      </c>
      <c r="AC9" s="56">
        <v>626.49154241049428</v>
      </c>
      <c r="AD9" s="56">
        <v>670.00403904313896</v>
      </c>
      <c r="AE9" s="56">
        <v>951.52586761326563</v>
      </c>
      <c r="AF9" s="56">
        <v>870.82666548235898</v>
      </c>
      <c r="AG9" s="64">
        <v>1454.6507681324827</v>
      </c>
      <c r="AH9" s="65">
        <v>38116.94711363536</v>
      </c>
    </row>
    <row r="10" spans="1:34" ht="27" customHeight="1">
      <c r="A10" s="254"/>
      <c r="B10" s="12" t="s">
        <v>131</v>
      </c>
      <c r="C10" s="54">
        <v>88.662586477927135</v>
      </c>
      <c r="D10" s="54">
        <v>278.02652307664732</v>
      </c>
      <c r="E10" s="54">
        <v>3510.9776526316978</v>
      </c>
      <c r="F10" s="54">
        <v>17237.272211757372</v>
      </c>
      <c r="G10" s="54">
        <v>24696.326828412639</v>
      </c>
      <c r="H10" s="54">
        <v>3653.2488694184804</v>
      </c>
      <c r="I10" s="54">
        <v>3272.1903343702174</v>
      </c>
      <c r="J10" s="54">
        <v>3160.5133681014022</v>
      </c>
      <c r="K10" s="54">
        <v>3309.6506188001226</v>
      </c>
      <c r="L10" s="54">
        <v>3731.4341387509539</v>
      </c>
      <c r="M10" s="54">
        <v>4262.6334112643526</v>
      </c>
      <c r="N10" s="54">
        <v>4424.0215090287502</v>
      </c>
      <c r="O10" s="54">
        <v>4012.2729108286285</v>
      </c>
      <c r="P10" s="54">
        <v>3559.3295243204207</v>
      </c>
      <c r="Q10" s="54">
        <v>3649.1074295810313</v>
      </c>
      <c r="R10" s="54">
        <v>4127.114438011703</v>
      </c>
      <c r="S10" s="54">
        <v>4187.7739039488224</v>
      </c>
      <c r="T10" s="54">
        <v>4243.0341267349868</v>
      </c>
      <c r="U10" s="54">
        <v>3753.7773399816983</v>
      </c>
      <c r="V10" s="54">
        <v>3857.6404899259455</v>
      </c>
      <c r="W10" s="54">
        <v>4621.5484916910827</v>
      </c>
      <c r="X10" s="54">
        <v>4864.2263396401122</v>
      </c>
      <c r="Y10" s="54">
        <v>4177.099986278532</v>
      </c>
      <c r="Z10" s="54">
        <v>3323.5045354219992</v>
      </c>
      <c r="AA10" s="54">
        <v>2568.9867504860931</v>
      </c>
      <c r="AB10" s="54">
        <v>2456.1842681005119</v>
      </c>
      <c r="AC10" s="54">
        <v>2338.4411812737453</v>
      </c>
      <c r="AD10" s="54">
        <v>1994.4702558392964</v>
      </c>
      <c r="AE10" s="54">
        <v>2577.2176449278918</v>
      </c>
      <c r="AF10" s="54">
        <v>2388.337513746073</v>
      </c>
      <c r="AG10" s="60">
        <v>6301.3082127607249</v>
      </c>
      <c r="AH10" s="61">
        <v>140626.33339558987</v>
      </c>
    </row>
    <row r="11" spans="1:34" ht="27" customHeight="1">
      <c r="A11" s="254"/>
      <c r="B11" s="16" t="s">
        <v>121</v>
      </c>
      <c r="C11" s="55">
        <v>23.225258735670508</v>
      </c>
      <c r="D11" s="55">
        <v>21.533710159350886</v>
      </c>
      <c r="E11" s="55">
        <v>87.571012274439084</v>
      </c>
      <c r="F11" s="55">
        <v>231.98319179342468</v>
      </c>
      <c r="G11" s="55">
        <v>270.61600016372245</v>
      </c>
      <c r="H11" s="55">
        <v>25.981979745636551</v>
      </c>
      <c r="I11" s="55">
        <v>23.788992090720125</v>
      </c>
      <c r="J11" s="55">
        <v>23.300337154631155</v>
      </c>
      <c r="K11" s="55">
        <v>24.94609365704834</v>
      </c>
      <c r="L11" s="55">
        <v>27.170074383251148</v>
      </c>
      <c r="M11" s="55">
        <v>20.209417679522822</v>
      </c>
      <c r="N11" s="55">
        <v>20.179629756084218</v>
      </c>
      <c r="O11" s="55">
        <v>17.49540015914468</v>
      </c>
      <c r="P11" s="55">
        <v>16.237470023715801</v>
      </c>
      <c r="Q11" s="55">
        <v>16.360167757997164</v>
      </c>
      <c r="R11" s="55">
        <v>14.259539066926896</v>
      </c>
      <c r="S11" s="55">
        <v>13.902601287369786</v>
      </c>
      <c r="T11" s="55">
        <v>13.902627678329829</v>
      </c>
      <c r="U11" s="55">
        <v>12.715247337965662</v>
      </c>
      <c r="V11" s="55">
        <v>12.788562405977848</v>
      </c>
      <c r="W11" s="55">
        <v>13.928503268626399</v>
      </c>
      <c r="X11" s="55">
        <v>14.195849653753074</v>
      </c>
      <c r="Y11" s="55">
        <v>12.377566213551439</v>
      </c>
      <c r="Z11" s="55">
        <v>9.9551883261393517</v>
      </c>
      <c r="AA11" s="55">
        <v>5.5140147676474776</v>
      </c>
      <c r="AB11" s="55">
        <v>7.1976368722581929</v>
      </c>
      <c r="AC11" s="55">
        <v>3.5195857904639603</v>
      </c>
      <c r="AD11" s="55">
        <v>3.1489059301832554</v>
      </c>
      <c r="AE11" s="55">
        <v>0</v>
      </c>
      <c r="AF11" s="55">
        <v>0</v>
      </c>
      <c r="AG11" s="55">
        <v>62.581185663839939</v>
      </c>
      <c r="AH11" s="63">
        <v>1050.5857497973927</v>
      </c>
    </row>
    <row r="12" spans="1:34" ht="27" customHeight="1">
      <c r="A12" s="255"/>
      <c r="B12" s="31" t="s">
        <v>4</v>
      </c>
      <c r="C12" s="55">
        <v>665.69276996068334</v>
      </c>
      <c r="D12" s="55">
        <v>773.98957992931423</v>
      </c>
      <c r="E12" s="55">
        <v>5570.9818964321412</v>
      </c>
      <c r="F12" s="55">
        <v>22979.409963813992</v>
      </c>
      <c r="G12" s="55">
        <v>31943.918640663862</v>
      </c>
      <c r="H12" s="55">
        <v>4493.5770763400178</v>
      </c>
      <c r="I12" s="55">
        <v>4078.8825303054928</v>
      </c>
      <c r="J12" s="55">
        <v>3973.1741717999989</v>
      </c>
      <c r="K12" s="55">
        <v>4217.6013005373852</v>
      </c>
      <c r="L12" s="55">
        <v>4653.5311590480669</v>
      </c>
      <c r="M12" s="55">
        <v>5467.0604961148783</v>
      </c>
      <c r="N12" s="55">
        <v>5541.847966687621</v>
      </c>
      <c r="O12" s="55">
        <v>4892.174203697643</v>
      </c>
      <c r="P12" s="55">
        <v>4457.3826222977041</v>
      </c>
      <c r="Q12" s="55">
        <v>4521.6697315434249</v>
      </c>
      <c r="R12" s="55">
        <v>5114.7207868172245</v>
      </c>
      <c r="S12" s="55">
        <v>5056.9052727403305</v>
      </c>
      <c r="T12" s="55">
        <v>5079.8914344376799</v>
      </c>
      <c r="U12" s="55">
        <v>4589.9955521235152</v>
      </c>
      <c r="V12" s="55">
        <v>4651.2341728369447</v>
      </c>
      <c r="W12" s="55">
        <v>5568.8924584501556</v>
      </c>
      <c r="X12" s="55">
        <v>5732.321782790139</v>
      </c>
      <c r="Y12" s="55">
        <v>4972.9973127701714</v>
      </c>
      <c r="Z12" s="55">
        <v>4056.6516442843003</v>
      </c>
      <c r="AA12" s="55">
        <v>3265.4398972221325</v>
      </c>
      <c r="AB12" s="55">
        <v>3231.3984667638251</v>
      </c>
      <c r="AC12" s="55">
        <v>2968.4523094747037</v>
      </c>
      <c r="AD12" s="55">
        <v>2667.6232008126185</v>
      </c>
      <c r="AE12" s="55">
        <v>3528.7435125411571</v>
      </c>
      <c r="AF12" s="55">
        <v>3259.1641792284322</v>
      </c>
      <c r="AG12" s="55">
        <v>7818.540166557048</v>
      </c>
      <c r="AH12" s="63">
        <v>179793.86625902262</v>
      </c>
    </row>
    <row r="13" spans="1:34" ht="27" customHeight="1" thickBot="1">
      <c r="A13" s="57" t="s">
        <v>133</v>
      </c>
      <c r="B13" s="36"/>
      <c r="C13" s="58">
        <v>21893.209708778806</v>
      </c>
      <c r="D13" s="58">
        <v>11081.935473065399</v>
      </c>
      <c r="E13" s="58">
        <v>35173.099766651874</v>
      </c>
      <c r="F13" s="58">
        <v>91409.543221704866</v>
      </c>
      <c r="G13" s="58">
        <v>104554.88865830674</v>
      </c>
      <c r="H13" s="58">
        <v>11641.50302010582</v>
      </c>
      <c r="I13" s="58">
        <v>11323.973736160593</v>
      </c>
      <c r="J13" s="58">
        <v>11724.491869472944</v>
      </c>
      <c r="K13" s="58">
        <v>12893.996078280428</v>
      </c>
      <c r="L13" s="58">
        <v>12890.404037989441</v>
      </c>
      <c r="M13" s="58">
        <v>14876.243351993353</v>
      </c>
      <c r="N13" s="58">
        <v>14561.74065843581</v>
      </c>
      <c r="O13" s="58">
        <v>12111.491018946312</v>
      </c>
      <c r="P13" s="58">
        <v>11955.464374901765</v>
      </c>
      <c r="Q13" s="58">
        <v>11935.949410908772</v>
      </c>
      <c r="R13" s="58">
        <v>12726.912203824317</v>
      </c>
      <c r="S13" s="58">
        <v>12074.387286934492</v>
      </c>
      <c r="T13" s="58">
        <v>12330.05805960012</v>
      </c>
      <c r="U13" s="58">
        <v>11958.14319034972</v>
      </c>
      <c r="V13" s="58">
        <v>11861.803009426492</v>
      </c>
      <c r="W13" s="58">
        <v>13292.69629713539</v>
      </c>
      <c r="X13" s="58">
        <v>13012.099373022113</v>
      </c>
      <c r="Y13" s="58">
        <v>12115.852681169032</v>
      </c>
      <c r="Z13" s="58">
        <v>10010.285477784797</v>
      </c>
      <c r="AA13" s="58">
        <v>9001.5856450612791</v>
      </c>
      <c r="AB13" s="58">
        <v>8960.2835343852075</v>
      </c>
      <c r="AC13" s="58">
        <v>8297.5962429880819</v>
      </c>
      <c r="AD13" s="58">
        <v>7859.1385809852854</v>
      </c>
      <c r="AE13" s="58">
        <v>9135.7668302785405</v>
      </c>
      <c r="AF13" s="58">
        <v>8449.1914545468499</v>
      </c>
      <c r="AG13" s="58">
        <v>21330.900793614412</v>
      </c>
      <c r="AH13" s="66">
        <v>572444.6350468091</v>
      </c>
    </row>
  </sheetData>
  <mergeCells count="2">
    <mergeCell ref="A5:A8"/>
    <mergeCell ref="A9:A12"/>
  </mergeCells>
  <phoneticPr fontId="2"/>
  <pageMargins left="0.39370078740157483" right="0.19685039370078741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3"/>
  <sheetViews>
    <sheetView tabSelected="1" view="pageBreakPreview" zoomScale="60" zoomScaleNormal="70" workbookViewId="0">
      <selection activeCell="AF21" sqref="AF21"/>
    </sheetView>
  </sheetViews>
  <sheetFormatPr defaultRowHeight="13.5"/>
  <cols>
    <col min="1" max="1" width="8.7109375" style="110" customWidth="1"/>
    <col min="2" max="2" width="14.140625" style="110" customWidth="1"/>
    <col min="3" max="34" width="8.7109375" style="110" customWidth="1"/>
    <col min="35" max="35" width="9.7109375" style="110" customWidth="1"/>
  </cols>
  <sheetData>
    <row r="1" spans="1:35" ht="19.5" customHeight="1">
      <c r="A1" s="177" t="s">
        <v>223</v>
      </c>
      <c r="AI1" s="129"/>
    </row>
    <row r="2" spans="1:35" ht="19.5" customHeight="1">
      <c r="A2" s="178" t="s">
        <v>129</v>
      </c>
      <c r="AI2" s="195" t="s">
        <v>226</v>
      </c>
    </row>
    <row r="3" spans="1:35" ht="21.75" thickBot="1">
      <c r="A3" s="112"/>
      <c r="AI3" s="195" t="s">
        <v>2</v>
      </c>
    </row>
    <row r="4" spans="1:35" ht="27" customHeight="1" thickBot="1">
      <c r="A4" s="179" t="s">
        <v>130</v>
      </c>
      <c r="B4" s="176" t="s">
        <v>220</v>
      </c>
      <c r="C4" s="180" t="s">
        <v>134</v>
      </c>
      <c r="D4" s="180" t="s">
        <v>36</v>
      </c>
      <c r="E4" s="180" t="s">
        <v>37</v>
      </c>
      <c r="F4" s="180" t="s">
        <v>38</v>
      </c>
      <c r="G4" s="180" t="s">
        <v>225</v>
      </c>
      <c r="H4" s="180" t="s">
        <v>136</v>
      </c>
      <c r="I4" s="180" t="s">
        <v>137</v>
      </c>
      <c r="J4" s="180" t="s">
        <v>138</v>
      </c>
      <c r="K4" s="180" t="s">
        <v>139</v>
      </c>
      <c r="L4" s="180" t="s">
        <v>140</v>
      </c>
      <c r="M4" s="180" t="s">
        <v>141</v>
      </c>
      <c r="N4" s="180" t="s">
        <v>142</v>
      </c>
      <c r="O4" s="180" t="s">
        <v>143</v>
      </c>
      <c r="P4" s="180" t="s">
        <v>144</v>
      </c>
      <c r="Q4" s="180" t="s">
        <v>145</v>
      </c>
      <c r="R4" s="180" t="s">
        <v>146</v>
      </c>
      <c r="S4" s="180" t="s">
        <v>147</v>
      </c>
      <c r="T4" s="180" t="s">
        <v>148</v>
      </c>
      <c r="U4" s="180" t="s">
        <v>149</v>
      </c>
      <c r="V4" s="180" t="s">
        <v>150</v>
      </c>
      <c r="W4" s="180" t="s">
        <v>151</v>
      </c>
      <c r="X4" s="180" t="s">
        <v>152</v>
      </c>
      <c r="Y4" s="180" t="s">
        <v>153</v>
      </c>
      <c r="Z4" s="180" t="s">
        <v>154</v>
      </c>
      <c r="AA4" s="180" t="s">
        <v>155</v>
      </c>
      <c r="AB4" s="180" t="s">
        <v>156</v>
      </c>
      <c r="AC4" s="180" t="s">
        <v>157</v>
      </c>
      <c r="AD4" s="180" t="s">
        <v>158</v>
      </c>
      <c r="AE4" s="180" t="s">
        <v>159</v>
      </c>
      <c r="AF4" s="180" t="s">
        <v>160</v>
      </c>
      <c r="AG4" s="180" t="s">
        <v>224</v>
      </c>
      <c r="AH4" s="180" t="s">
        <v>63</v>
      </c>
      <c r="AI4" s="181" t="s">
        <v>133</v>
      </c>
    </row>
    <row r="5" spans="1:35" ht="27" customHeight="1">
      <c r="A5" s="256" t="s">
        <v>161</v>
      </c>
      <c r="B5" s="115" t="s">
        <v>66</v>
      </c>
      <c r="C5" s="182">
        <v>19471.215815078289</v>
      </c>
      <c r="D5" s="182">
        <v>9735.9162345330969</v>
      </c>
      <c r="E5" s="182">
        <v>28421.087585747988</v>
      </c>
      <c r="F5" s="182">
        <v>66133.135403616121</v>
      </c>
      <c r="G5" s="182">
        <v>69674.245978662962</v>
      </c>
      <c r="H5" s="182">
        <v>6734.1448437536656</v>
      </c>
      <c r="I5" s="182">
        <v>6822.5983246732712</v>
      </c>
      <c r="J5" s="182">
        <v>7326.7857708908023</v>
      </c>
      <c r="K5" s="182">
        <v>8310.8041683002557</v>
      </c>
      <c r="L5" s="182">
        <v>7920.8253345691564</v>
      </c>
      <c r="M5" s="182">
        <v>9007.7574143116526</v>
      </c>
      <c r="N5" s="182">
        <v>8640.7823517562501</v>
      </c>
      <c r="O5" s="182">
        <v>6883.2824867803738</v>
      </c>
      <c r="P5" s="182">
        <v>7222.8549329827074</v>
      </c>
      <c r="Q5" s="182">
        <v>7168.3642004436078</v>
      </c>
      <c r="R5" s="182">
        <v>7263.2625002345485</v>
      </c>
      <c r="S5" s="182">
        <v>6679.7837500957003</v>
      </c>
      <c r="T5" s="182">
        <v>6929.4777023552942</v>
      </c>
      <c r="U5" s="182">
        <v>7074.8221631694678</v>
      </c>
      <c r="V5" s="182">
        <v>6880.4364672235806</v>
      </c>
      <c r="W5" s="182">
        <v>7319.5627292053414</v>
      </c>
      <c r="X5" s="182">
        <v>6910.2574476885047</v>
      </c>
      <c r="Y5" s="182">
        <v>6767.1900850126567</v>
      </c>
      <c r="Z5" s="182">
        <v>5616.0949588013937</v>
      </c>
      <c r="AA5" s="182">
        <v>5456.8075083601307</v>
      </c>
      <c r="AB5" s="182">
        <v>5462.6669103561899</v>
      </c>
      <c r="AC5" s="182">
        <v>5090.7372772127583</v>
      </c>
      <c r="AD5" s="182">
        <v>4956.7388115593194</v>
      </c>
      <c r="AE5" s="182">
        <v>5321.8216505345981</v>
      </c>
      <c r="AF5" s="182">
        <v>4886.4242626272335</v>
      </c>
      <c r="AG5" s="182">
        <v>5108.3225020388863</v>
      </c>
      <c r="AH5" s="182">
        <v>11951.362082775959</v>
      </c>
      <c r="AI5" s="183">
        <v>379149.56965535181</v>
      </c>
    </row>
    <row r="6" spans="1:35" ht="27" customHeight="1">
      <c r="A6" s="215"/>
      <c r="B6" s="117" t="s">
        <v>131</v>
      </c>
      <c r="C6" s="184">
        <v>51.962883446311494</v>
      </c>
      <c r="D6" s="184">
        <v>73.881729858231481</v>
      </c>
      <c r="E6" s="184">
        <v>313.60063971583702</v>
      </c>
      <c r="F6" s="184">
        <v>1082.2014842269164</v>
      </c>
      <c r="G6" s="184">
        <v>2135.1499989424005</v>
      </c>
      <c r="H6" s="184">
        <v>350.74178414853998</v>
      </c>
      <c r="I6" s="184">
        <v>361.21450469856882</v>
      </c>
      <c r="J6" s="184">
        <v>361.95262985059748</v>
      </c>
      <c r="K6" s="184">
        <v>299.48778862030002</v>
      </c>
      <c r="L6" s="184">
        <v>256.10414579353733</v>
      </c>
      <c r="M6" s="184">
        <v>341.91113144759333</v>
      </c>
      <c r="N6" s="184">
        <v>324.5858935349583</v>
      </c>
      <c r="O6" s="184">
        <v>294.03593049207507</v>
      </c>
      <c r="P6" s="184">
        <v>233.9876430529925</v>
      </c>
      <c r="Q6" s="184">
        <v>207.03374434746038</v>
      </c>
      <c r="R6" s="184">
        <v>310.11915232405096</v>
      </c>
      <c r="S6" s="184">
        <v>303.31235075286941</v>
      </c>
      <c r="T6" s="184">
        <v>286.77371375659942</v>
      </c>
      <c r="U6" s="184">
        <v>260.42178345851005</v>
      </c>
      <c r="V6" s="184">
        <v>299.00491400913921</v>
      </c>
      <c r="W6" s="184">
        <v>370.41913260780967</v>
      </c>
      <c r="X6" s="184">
        <v>338.87750972153697</v>
      </c>
      <c r="Y6" s="184">
        <v>346.64703130602965</v>
      </c>
      <c r="Z6" s="184">
        <v>316.79016612655164</v>
      </c>
      <c r="AA6" s="184">
        <v>259.74947324963841</v>
      </c>
      <c r="AB6" s="184">
        <v>248.58317240470737</v>
      </c>
      <c r="AC6" s="184">
        <v>222.48644674055768</v>
      </c>
      <c r="AD6" s="184">
        <v>221.22895157964584</v>
      </c>
      <c r="AE6" s="184">
        <v>274.27162596779146</v>
      </c>
      <c r="AF6" s="184">
        <v>293.91646081983157</v>
      </c>
      <c r="AG6" s="184">
        <v>339.51558029974757</v>
      </c>
      <c r="AH6" s="185">
        <v>1486.9426489953992</v>
      </c>
      <c r="AI6" s="186">
        <v>12866.912046296737</v>
      </c>
    </row>
    <row r="7" spans="1:35" ht="27" customHeight="1">
      <c r="A7" s="215"/>
      <c r="B7" s="119" t="s">
        <v>121</v>
      </c>
      <c r="C7" s="187">
        <v>47.339709685231071</v>
      </c>
      <c r="D7" s="187">
        <v>18.741835967468973</v>
      </c>
      <c r="E7" s="187">
        <v>56.054103469696699</v>
      </c>
      <c r="F7" s="187">
        <v>132.71052930852872</v>
      </c>
      <c r="G7" s="187">
        <v>131.88660513065531</v>
      </c>
      <c r="H7" s="187">
        <v>13.066861177689807</v>
      </c>
      <c r="I7" s="187">
        <v>13.276252816345536</v>
      </c>
      <c r="J7" s="187">
        <v>14.188067560340336</v>
      </c>
      <c r="K7" s="187">
        <v>15.738717780534964</v>
      </c>
      <c r="L7" s="187">
        <v>14.918616703536959</v>
      </c>
      <c r="M7" s="187">
        <v>10.49700140509788</v>
      </c>
      <c r="N7" s="187">
        <v>10.074193612739803</v>
      </c>
      <c r="O7" s="187">
        <v>8.0895647419359751</v>
      </c>
      <c r="P7" s="187">
        <v>8.3769129428476745</v>
      </c>
      <c r="Q7" s="187">
        <v>8.2804412231649032</v>
      </c>
      <c r="R7" s="187">
        <v>8.4701097837324344</v>
      </c>
      <c r="S7" s="187">
        <v>7.8190475537892734</v>
      </c>
      <c r="T7" s="187">
        <v>8.0805406257270036</v>
      </c>
      <c r="U7" s="187">
        <v>8.213145780396129</v>
      </c>
      <c r="V7" s="187">
        <v>8.0520119908998566</v>
      </c>
      <c r="W7" s="187">
        <v>10.140301516140365</v>
      </c>
      <c r="X7" s="187">
        <v>9.5643843066543006</v>
      </c>
      <c r="Y7" s="187">
        <v>9.3900493655746651</v>
      </c>
      <c r="Z7" s="187">
        <v>5.1484618856349469</v>
      </c>
      <c r="AA7" s="187">
        <v>5.5464878566786568</v>
      </c>
      <c r="AB7" s="187">
        <v>4.4386693703531135</v>
      </c>
      <c r="AC7" s="187">
        <v>4.3137492370327672</v>
      </c>
      <c r="AD7" s="187">
        <v>2.8604540677522987</v>
      </c>
      <c r="AE7" s="187">
        <v>0</v>
      </c>
      <c r="AF7" s="187">
        <v>0</v>
      </c>
      <c r="AG7" s="187">
        <v>0</v>
      </c>
      <c r="AH7" s="188">
        <v>48.301787493280301</v>
      </c>
      <c r="AI7" s="189">
        <v>643.57861435946074</v>
      </c>
    </row>
    <row r="8" spans="1:35" ht="27" customHeight="1">
      <c r="A8" s="216"/>
      <c r="B8" s="121" t="s">
        <v>4</v>
      </c>
      <c r="C8" s="187">
        <v>19570.518408209831</v>
      </c>
      <c r="D8" s="187">
        <v>9828.5398003587979</v>
      </c>
      <c r="E8" s="187">
        <v>28790.742328933524</v>
      </c>
      <c r="F8" s="187">
        <v>67348.047417151567</v>
      </c>
      <c r="G8" s="187">
        <v>71941.282582736021</v>
      </c>
      <c r="H8" s="187">
        <v>7097.9534890798959</v>
      </c>
      <c r="I8" s="187">
        <v>7197.0890821881849</v>
      </c>
      <c r="J8" s="187">
        <v>7702.92646830174</v>
      </c>
      <c r="K8" s="187">
        <v>8626.0306747010909</v>
      </c>
      <c r="L8" s="187">
        <v>8191.8480970662313</v>
      </c>
      <c r="M8" s="187">
        <v>9360.1655471643444</v>
      </c>
      <c r="N8" s="187">
        <v>8975.4424389039468</v>
      </c>
      <c r="O8" s="187">
        <v>7185.4079820143852</v>
      </c>
      <c r="P8" s="187">
        <v>7465.2194889785469</v>
      </c>
      <c r="Q8" s="187">
        <v>7383.6783860142332</v>
      </c>
      <c r="R8" s="187">
        <v>7581.8517623423322</v>
      </c>
      <c r="S8" s="187">
        <v>6990.9151484023605</v>
      </c>
      <c r="T8" s="187">
        <v>7224.3319567376211</v>
      </c>
      <c r="U8" s="187">
        <v>7343.4570924083737</v>
      </c>
      <c r="V8" s="187">
        <v>7187.493393223619</v>
      </c>
      <c r="W8" s="187">
        <v>7700.1221633292926</v>
      </c>
      <c r="X8" s="187">
        <v>7258.6993417166959</v>
      </c>
      <c r="Y8" s="187">
        <v>7123.2271656842604</v>
      </c>
      <c r="Z8" s="187">
        <v>5938.0335868135799</v>
      </c>
      <c r="AA8" s="187">
        <v>5722.1034694664468</v>
      </c>
      <c r="AB8" s="187">
        <v>5715.6887521312501</v>
      </c>
      <c r="AC8" s="187">
        <v>5317.5374731903494</v>
      </c>
      <c r="AD8" s="187">
        <v>5180.8282172067184</v>
      </c>
      <c r="AE8" s="187">
        <v>5596.0932765023899</v>
      </c>
      <c r="AF8" s="187">
        <v>5180.3407234470651</v>
      </c>
      <c r="AG8" s="187">
        <v>5447.8380823386342</v>
      </c>
      <c r="AH8" s="188">
        <v>13486.606519264635</v>
      </c>
      <c r="AI8" s="189">
        <v>392660.06031600793</v>
      </c>
    </row>
    <row r="9" spans="1:35" ht="27" customHeight="1">
      <c r="A9" s="217" t="s">
        <v>132</v>
      </c>
      <c r="B9" s="122" t="s">
        <v>66</v>
      </c>
      <c r="C9" s="190">
        <v>515.27733506689117</v>
      </c>
      <c r="D9" s="190">
        <v>452.73104134831203</v>
      </c>
      <c r="E9" s="190">
        <v>1913.1667182209476</v>
      </c>
      <c r="F9" s="190">
        <v>5403.8674414049146</v>
      </c>
      <c r="G9" s="190">
        <v>6890.012083679524</v>
      </c>
      <c r="H9" s="190">
        <v>806.42724802620137</v>
      </c>
      <c r="I9" s="190">
        <v>775.61504487810294</v>
      </c>
      <c r="J9" s="190">
        <v>782.32610240552754</v>
      </c>
      <c r="K9" s="190">
        <v>875.47202776376491</v>
      </c>
      <c r="L9" s="190">
        <v>887.61911807441356</v>
      </c>
      <c r="M9" s="190">
        <v>1174.9281366463895</v>
      </c>
      <c r="N9" s="190">
        <v>1089.4049170921026</v>
      </c>
      <c r="O9" s="190">
        <v>856.20759984951542</v>
      </c>
      <c r="P9" s="190">
        <v>875.74930341985487</v>
      </c>
      <c r="Q9" s="190">
        <v>850.564403440506</v>
      </c>
      <c r="R9" s="190">
        <v>967.19762473185676</v>
      </c>
      <c r="S9" s="190">
        <v>850.05748510281819</v>
      </c>
      <c r="T9" s="190">
        <v>818.1919989496987</v>
      </c>
      <c r="U9" s="190">
        <v>818.94160562840909</v>
      </c>
      <c r="V9" s="190">
        <v>776.66589166889344</v>
      </c>
      <c r="W9" s="190">
        <v>928.66989646114246</v>
      </c>
      <c r="X9" s="190">
        <v>849.74473425078611</v>
      </c>
      <c r="Y9" s="190">
        <v>779.87112256877958</v>
      </c>
      <c r="Z9" s="190">
        <v>719.96569042810609</v>
      </c>
      <c r="AA9" s="190">
        <v>687.98704427073528</v>
      </c>
      <c r="AB9" s="190">
        <v>764.93148911251274</v>
      </c>
      <c r="AC9" s="190">
        <v>624.03457629285958</v>
      </c>
      <c r="AD9" s="190">
        <v>667.49188074834308</v>
      </c>
      <c r="AE9" s="190">
        <v>948.12828688634806</v>
      </c>
      <c r="AF9" s="190">
        <v>867.8508704476634</v>
      </c>
      <c r="AG9" s="190">
        <v>840.58561301310806</v>
      </c>
      <c r="AH9" s="191">
        <v>1558.2007906538909</v>
      </c>
      <c r="AI9" s="192">
        <v>38617.88512253292</v>
      </c>
    </row>
    <row r="10" spans="1:35" ht="27" customHeight="1">
      <c r="A10" s="218"/>
      <c r="B10" s="117" t="s">
        <v>131</v>
      </c>
      <c r="C10" s="184">
        <v>71.590224432844266</v>
      </c>
      <c r="D10" s="184">
        <v>248.47081400217397</v>
      </c>
      <c r="E10" s="184">
        <v>3325.9741620221821</v>
      </c>
      <c r="F10" s="184">
        <v>16810.460222856214</v>
      </c>
      <c r="G10" s="184">
        <v>24416.122615576751</v>
      </c>
      <c r="H10" s="184">
        <v>3626.4112129554087</v>
      </c>
      <c r="I10" s="184">
        <v>3249.9845190196957</v>
      </c>
      <c r="J10" s="184">
        <v>3140.7017471791587</v>
      </c>
      <c r="K10" s="184">
        <v>3290.4881130518484</v>
      </c>
      <c r="L10" s="184">
        <v>3711.4801705484911</v>
      </c>
      <c r="M10" s="184">
        <v>4241.5814641598809</v>
      </c>
      <c r="N10" s="184">
        <v>4403.8438177724693</v>
      </c>
      <c r="O10" s="184">
        <v>3995.3737388336672</v>
      </c>
      <c r="P10" s="184">
        <v>3545.4860178503582</v>
      </c>
      <c r="Q10" s="184">
        <v>3636.0020047522321</v>
      </c>
      <c r="R10" s="184">
        <v>4113.4282544914931</v>
      </c>
      <c r="S10" s="184">
        <v>4174.9512926219668</v>
      </c>
      <c r="T10" s="184">
        <v>4231.0387397267705</v>
      </c>
      <c r="U10" s="184">
        <v>3743.9793089894893</v>
      </c>
      <c r="V10" s="184">
        <v>3848.3441156184026</v>
      </c>
      <c r="W10" s="184">
        <v>4611.2661803924848</v>
      </c>
      <c r="X10" s="184">
        <v>4854.235108493207</v>
      </c>
      <c r="Y10" s="184">
        <v>4169.1791062638085</v>
      </c>
      <c r="Z10" s="184">
        <v>3317.6864489471027</v>
      </c>
      <c r="AA10" s="184">
        <v>2564.8350720550152</v>
      </c>
      <c r="AB10" s="184">
        <v>2452.5199436693601</v>
      </c>
      <c r="AC10" s="184">
        <v>2335.2206741889941</v>
      </c>
      <c r="AD10" s="184">
        <v>1991.9379056733362</v>
      </c>
      <c r="AE10" s="184">
        <v>2574.1931291961828</v>
      </c>
      <c r="AF10" s="184">
        <v>2385.7503402066259</v>
      </c>
      <c r="AG10" s="184">
        <v>2251.3469748611928</v>
      </c>
      <c r="AH10" s="185">
        <v>6249.9050368654052</v>
      </c>
      <c r="AI10" s="186">
        <v>141583.78847727421</v>
      </c>
    </row>
    <row r="11" spans="1:35" ht="27" customHeight="1">
      <c r="A11" s="218"/>
      <c r="B11" s="119" t="s">
        <v>121</v>
      </c>
      <c r="C11" s="187">
        <v>21.204644812283394</v>
      </c>
      <c r="D11" s="187">
        <v>20.226379935814915</v>
      </c>
      <c r="E11" s="187">
        <v>83.892941454852973</v>
      </c>
      <c r="F11" s="187">
        <v>225.28340942946463</v>
      </c>
      <c r="G11" s="187">
        <v>265.2647593354128</v>
      </c>
      <c r="H11" s="187">
        <v>25.565376055874296</v>
      </c>
      <c r="I11" s="187">
        <v>23.421847669365924</v>
      </c>
      <c r="J11" s="187">
        <v>22.954219931115425</v>
      </c>
      <c r="K11" s="187">
        <v>24.589433883589834</v>
      </c>
      <c r="L11" s="187">
        <v>26.79620164680227</v>
      </c>
      <c r="M11" s="187">
        <v>19.941772570658117</v>
      </c>
      <c r="N11" s="187">
        <v>19.922422788711959</v>
      </c>
      <c r="O11" s="187">
        <v>17.280790513959552</v>
      </c>
      <c r="P11" s="187">
        <v>16.045783473188365</v>
      </c>
      <c r="Q11" s="187">
        <v>16.174301159171087</v>
      </c>
      <c r="R11" s="187">
        <v>14.103636923996621</v>
      </c>
      <c r="S11" s="187">
        <v>13.756326789882582</v>
      </c>
      <c r="T11" s="187">
        <v>13.761864649536033</v>
      </c>
      <c r="U11" s="187">
        <v>12.591359362965269</v>
      </c>
      <c r="V11" s="187">
        <v>12.668658753960848</v>
      </c>
      <c r="W11" s="187">
        <v>13.802837954097491</v>
      </c>
      <c r="X11" s="187">
        <v>14.072605359022294</v>
      </c>
      <c r="Y11" s="187">
        <v>12.274164069962881</v>
      </c>
      <c r="Z11" s="187">
        <v>9.8751630437448039</v>
      </c>
      <c r="AA11" s="187">
        <v>5.4713642885309914</v>
      </c>
      <c r="AB11" s="187">
        <v>7.1440671773269466</v>
      </c>
      <c r="AC11" s="187">
        <v>3.494380643549261</v>
      </c>
      <c r="AD11" s="187">
        <v>3.1272078571464443</v>
      </c>
      <c r="AE11" s="187">
        <v>0</v>
      </c>
      <c r="AF11" s="187">
        <v>0</v>
      </c>
      <c r="AG11" s="187">
        <v>0</v>
      </c>
      <c r="AH11" s="187">
        <v>61.105553294523865</v>
      </c>
      <c r="AI11" s="189">
        <v>1025.8134748285117</v>
      </c>
    </row>
    <row r="12" spans="1:35" ht="27" customHeight="1">
      <c r="A12" s="219"/>
      <c r="B12" s="124" t="s">
        <v>4</v>
      </c>
      <c r="C12" s="187">
        <v>608.07220431201881</v>
      </c>
      <c r="D12" s="187">
        <v>721.42823528630095</v>
      </c>
      <c r="E12" s="187">
        <v>5323.0338216979835</v>
      </c>
      <c r="F12" s="187">
        <v>22439.611073690594</v>
      </c>
      <c r="G12" s="187">
        <v>31571.399458591688</v>
      </c>
      <c r="H12" s="187">
        <v>4458.4038370374838</v>
      </c>
      <c r="I12" s="187">
        <v>4049.0214115671652</v>
      </c>
      <c r="J12" s="187">
        <v>3945.9820695158014</v>
      </c>
      <c r="K12" s="187">
        <v>4190.5495746992028</v>
      </c>
      <c r="L12" s="187">
        <v>4625.8954902697069</v>
      </c>
      <c r="M12" s="187">
        <v>5436.451373376929</v>
      </c>
      <c r="N12" s="187">
        <v>5513.1711576532834</v>
      </c>
      <c r="O12" s="187">
        <v>4868.8621291971422</v>
      </c>
      <c r="P12" s="187">
        <v>4437.2811047434006</v>
      </c>
      <c r="Q12" s="187">
        <v>4502.7407093519096</v>
      </c>
      <c r="R12" s="187">
        <v>5094.7295161473457</v>
      </c>
      <c r="S12" s="187">
        <v>5038.7651045146677</v>
      </c>
      <c r="T12" s="187">
        <v>5062.9926033260044</v>
      </c>
      <c r="U12" s="187">
        <v>4575.512273980863</v>
      </c>
      <c r="V12" s="187">
        <v>4637.6786660412563</v>
      </c>
      <c r="W12" s="187">
        <v>5553.7389148077245</v>
      </c>
      <c r="X12" s="187">
        <v>5718.0524481030161</v>
      </c>
      <c r="Y12" s="187">
        <v>4961.3243929025512</v>
      </c>
      <c r="Z12" s="187">
        <v>4047.5273024189532</v>
      </c>
      <c r="AA12" s="187">
        <v>3258.2934806142816</v>
      </c>
      <c r="AB12" s="187">
        <v>3224.5954999592</v>
      </c>
      <c r="AC12" s="187">
        <v>2962.7496311254026</v>
      </c>
      <c r="AD12" s="187">
        <v>2662.5569942788256</v>
      </c>
      <c r="AE12" s="187">
        <v>3522.3214160825305</v>
      </c>
      <c r="AF12" s="187">
        <v>3253.6012106542894</v>
      </c>
      <c r="AG12" s="187">
        <v>3091.9325878743007</v>
      </c>
      <c r="AH12" s="187">
        <v>7869.2113808138211</v>
      </c>
      <c r="AI12" s="189">
        <v>181227.4870746356</v>
      </c>
    </row>
    <row r="13" spans="1:35" ht="27" customHeight="1" thickBot="1">
      <c r="A13" s="125" t="s">
        <v>133</v>
      </c>
      <c r="B13" s="126"/>
      <c r="C13" s="193">
        <v>20178.59061252185</v>
      </c>
      <c r="D13" s="193">
        <v>10549.968035645099</v>
      </c>
      <c r="E13" s="193">
        <v>34113.776150631515</v>
      </c>
      <c r="F13" s="193">
        <v>89787.658490842165</v>
      </c>
      <c r="G13" s="193">
        <v>103512.68204132772</v>
      </c>
      <c r="H13" s="193">
        <v>11556.357326117379</v>
      </c>
      <c r="I13" s="193">
        <v>11246.11049375535</v>
      </c>
      <c r="J13" s="193">
        <v>11648.90853781754</v>
      </c>
      <c r="K13" s="193">
        <v>12816.580249400295</v>
      </c>
      <c r="L13" s="193">
        <v>12817.743587335939</v>
      </c>
      <c r="M13" s="193">
        <v>14796.616920541275</v>
      </c>
      <c r="N13" s="193">
        <v>14488.61359655723</v>
      </c>
      <c r="O13" s="193">
        <v>12054.270111211526</v>
      </c>
      <c r="P13" s="193">
        <v>11902.500593721947</v>
      </c>
      <c r="Q13" s="193">
        <v>11886.419095366142</v>
      </c>
      <c r="R13" s="193">
        <v>12676.581278489679</v>
      </c>
      <c r="S13" s="193">
        <v>12029.680252917027</v>
      </c>
      <c r="T13" s="193">
        <v>12287.324560063626</v>
      </c>
      <c r="U13" s="193">
        <v>11918.969366389238</v>
      </c>
      <c r="V13" s="193">
        <v>11825.172059264876</v>
      </c>
      <c r="W13" s="193">
        <v>13253.861078137017</v>
      </c>
      <c r="X13" s="193">
        <v>12976.751789819711</v>
      </c>
      <c r="Y13" s="193">
        <v>12084.551558586812</v>
      </c>
      <c r="Z13" s="193">
        <v>9985.5608892325345</v>
      </c>
      <c r="AA13" s="193">
        <v>8980.3969500807289</v>
      </c>
      <c r="AB13" s="193">
        <v>8940.2842520904505</v>
      </c>
      <c r="AC13" s="193">
        <v>8280.287104315752</v>
      </c>
      <c r="AD13" s="193">
        <v>7843.3852114855436</v>
      </c>
      <c r="AE13" s="193">
        <v>9118.41469258492</v>
      </c>
      <c r="AF13" s="193">
        <v>8433.9419341013545</v>
      </c>
      <c r="AG13" s="193">
        <v>8539.7706702129344</v>
      </c>
      <c r="AH13" s="193">
        <v>21355.817900078458</v>
      </c>
      <c r="AI13" s="194">
        <v>573887.54739064374</v>
      </c>
    </row>
  </sheetData>
  <mergeCells count="2">
    <mergeCell ref="A5:A8"/>
    <mergeCell ref="A9:A12"/>
  </mergeCells>
  <phoneticPr fontId="2"/>
  <pageMargins left="0.25" right="0.25" top="0.75" bottom="0.75" header="0.3" footer="0.3"/>
  <pageSetup paperSize="9" scale="4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6"/>
  <sheetViews>
    <sheetView view="pageBreakPreview" zoomScale="60" zoomScaleNormal="60" workbookViewId="0"/>
  </sheetViews>
  <sheetFormatPr defaultRowHeight="13.5"/>
  <cols>
    <col min="1" max="1" width="9.140625" style="94"/>
    <col min="2" max="2" width="9.85546875" style="94" customWidth="1"/>
    <col min="3" max="3" width="14.42578125" style="94" customWidth="1"/>
    <col min="4" max="28" width="9.85546875" style="94" customWidth="1"/>
    <col min="29" max="257" width="9.140625" style="94"/>
    <col min="258" max="258" width="9.85546875" style="94" customWidth="1"/>
    <col min="259" max="259" width="14.42578125" style="94" customWidth="1"/>
    <col min="260" max="284" width="9.85546875" style="94" customWidth="1"/>
    <col min="285" max="513" width="9.140625" style="94"/>
    <col min="514" max="514" width="9.85546875" style="94" customWidth="1"/>
    <col min="515" max="515" width="14.42578125" style="94" customWidth="1"/>
    <col min="516" max="540" width="9.85546875" style="94" customWidth="1"/>
    <col min="541" max="769" width="9.140625" style="94"/>
    <col min="770" max="770" width="9.85546875" style="94" customWidth="1"/>
    <col min="771" max="771" width="14.42578125" style="94" customWidth="1"/>
    <col min="772" max="796" width="9.85546875" style="94" customWidth="1"/>
    <col min="797" max="1025" width="9.140625" style="94"/>
    <col min="1026" max="1026" width="9.85546875" style="94" customWidth="1"/>
    <col min="1027" max="1027" width="14.42578125" style="94" customWidth="1"/>
    <col min="1028" max="1052" width="9.85546875" style="94" customWidth="1"/>
    <col min="1053" max="1281" width="9.140625" style="94"/>
    <col min="1282" max="1282" width="9.85546875" style="94" customWidth="1"/>
    <col min="1283" max="1283" width="14.42578125" style="94" customWidth="1"/>
    <col min="1284" max="1308" width="9.85546875" style="94" customWidth="1"/>
    <col min="1309" max="1537" width="9.140625" style="94"/>
    <col min="1538" max="1538" width="9.85546875" style="94" customWidth="1"/>
    <col min="1539" max="1539" width="14.42578125" style="94" customWidth="1"/>
    <col min="1540" max="1564" width="9.85546875" style="94" customWidth="1"/>
    <col min="1565" max="1793" width="9.140625" style="94"/>
    <col min="1794" max="1794" width="9.85546875" style="94" customWidth="1"/>
    <col min="1795" max="1795" width="14.42578125" style="94" customWidth="1"/>
    <col min="1796" max="1820" width="9.85546875" style="94" customWidth="1"/>
    <col min="1821" max="2049" width="9.140625" style="94"/>
    <col min="2050" max="2050" width="9.85546875" style="94" customWidth="1"/>
    <col min="2051" max="2051" width="14.42578125" style="94" customWidth="1"/>
    <col min="2052" max="2076" width="9.85546875" style="94" customWidth="1"/>
    <col min="2077" max="2305" width="9.140625" style="94"/>
    <col min="2306" max="2306" width="9.85546875" style="94" customWidth="1"/>
    <col min="2307" max="2307" width="14.42578125" style="94" customWidth="1"/>
    <col min="2308" max="2332" width="9.85546875" style="94" customWidth="1"/>
    <col min="2333" max="2561" width="9.140625" style="94"/>
    <col min="2562" max="2562" width="9.85546875" style="94" customWidth="1"/>
    <col min="2563" max="2563" width="14.42578125" style="94" customWidth="1"/>
    <col min="2564" max="2588" width="9.85546875" style="94" customWidth="1"/>
    <col min="2589" max="2817" width="9.140625" style="94"/>
    <col min="2818" max="2818" width="9.85546875" style="94" customWidth="1"/>
    <col min="2819" max="2819" width="14.42578125" style="94" customWidth="1"/>
    <col min="2820" max="2844" width="9.85546875" style="94" customWidth="1"/>
    <col min="2845" max="3073" width="9.140625" style="94"/>
    <col min="3074" max="3074" width="9.85546875" style="94" customWidth="1"/>
    <col min="3075" max="3075" width="14.42578125" style="94" customWidth="1"/>
    <col min="3076" max="3100" width="9.85546875" style="94" customWidth="1"/>
    <col min="3101" max="3329" width="9.140625" style="94"/>
    <col min="3330" max="3330" width="9.85546875" style="94" customWidth="1"/>
    <col min="3331" max="3331" width="14.42578125" style="94" customWidth="1"/>
    <col min="3332" max="3356" width="9.85546875" style="94" customWidth="1"/>
    <col min="3357" max="3585" width="9.140625" style="94"/>
    <col min="3586" max="3586" width="9.85546875" style="94" customWidth="1"/>
    <col min="3587" max="3587" width="14.42578125" style="94" customWidth="1"/>
    <col min="3588" max="3612" width="9.85546875" style="94" customWidth="1"/>
    <col min="3613" max="3841" width="9.140625" style="94"/>
    <col min="3842" max="3842" width="9.85546875" style="94" customWidth="1"/>
    <col min="3843" max="3843" width="14.42578125" style="94" customWidth="1"/>
    <col min="3844" max="3868" width="9.85546875" style="94" customWidth="1"/>
    <col min="3869" max="4097" width="9.140625" style="94"/>
    <col min="4098" max="4098" width="9.85546875" style="94" customWidth="1"/>
    <col min="4099" max="4099" width="14.42578125" style="94" customWidth="1"/>
    <col min="4100" max="4124" width="9.85546875" style="94" customWidth="1"/>
    <col min="4125" max="4353" width="9.140625" style="94"/>
    <col min="4354" max="4354" width="9.85546875" style="94" customWidth="1"/>
    <col min="4355" max="4355" width="14.42578125" style="94" customWidth="1"/>
    <col min="4356" max="4380" width="9.85546875" style="94" customWidth="1"/>
    <col min="4381" max="4609" width="9.140625" style="94"/>
    <col min="4610" max="4610" width="9.85546875" style="94" customWidth="1"/>
    <col min="4611" max="4611" width="14.42578125" style="94" customWidth="1"/>
    <col min="4612" max="4636" width="9.85546875" style="94" customWidth="1"/>
    <col min="4637" max="4865" width="9.140625" style="94"/>
    <col min="4866" max="4866" width="9.85546875" style="94" customWidth="1"/>
    <col min="4867" max="4867" width="14.42578125" style="94" customWidth="1"/>
    <col min="4868" max="4892" width="9.85546875" style="94" customWidth="1"/>
    <col min="4893" max="5121" width="9.140625" style="94"/>
    <col min="5122" max="5122" width="9.85546875" style="94" customWidth="1"/>
    <col min="5123" max="5123" width="14.42578125" style="94" customWidth="1"/>
    <col min="5124" max="5148" width="9.85546875" style="94" customWidth="1"/>
    <col min="5149" max="5377" width="9.140625" style="94"/>
    <col min="5378" max="5378" width="9.85546875" style="94" customWidth="1"/>
    <col min="5379" max="5379" width="14.42578125" style="94" customWidth="1"/>
    <col min="5380" max="5404" width="9.85546875" style="94" customWidth="1"/>
    <col min="5405" max="5633" width="9.140625" style="94"/>
    <col min="5634" max="5634" width="9.85546875" style="94" customWidth="1"/>
    <col min="5635" max="5635" width="14.42578125" style="94" customWidth="1"/>
    <col min="5636" max="5660" width="9.85546875" style="94" customWidth="1"/>
    <col min="5661" max="5889" width="9.140625" style="94"/>
    <col min="5890" max="5890" width="9.85546875" style="94" customWidth="1"/>
    <col min="5891" max="5891" width="14.42578125" style="94" customWidth="1"/>
    <col min="5892" max="5916" width="9.85546875" style="94" customWidth="1"/>
    <col min="5917" max="6145" width="9.140625" style="94"/>
    <col min="6146" max="6146" width="9.85546875" style="94" customWidth="1"/>
    <col min="6147" max="6147" width="14.42578125" style="94" customWidth="1"/>
    <col min="6148" max="6172" width="9.85546875" style="94" customWidth="1"/>
    <col min="6173" max="6401" width="9.140625" style="94"/>
    <col min="6402" max="6402" width="9.85546875" style="94" customWidth="1"/>
    <col min="6403" max="6403" width="14.42578125" style="94" customWidth="1"/>
    <col min="6404" max="6428" width="9.85546875" style="94" customWidth="1"/>
    <col min="6429" max="6657" width="9.140625" style="94"/>
    <col min="6658" max="6658" width="9.85546875" style="94" customWidth="1"/>
    <col min="6659" max="6659" width="14.42578125" style="94" customWidth="1"/>
    <col min="6660" max="6684" width="9.85546875" style="94" customWidth="1"/>
    <col min="6685" max="6913" width="9.140625" style="94"/>
    <col min="6914" max="6914" width="9.85546875" style="94" customWidth="1"/>
    <col min="6915" max="6915" width="14.42578125" style="94" customWidth="1"/>
    <col min="6916" max="6940" width="9.85546875" style="94" customWidth="1"/>
    <col min="6941" max="7169" width="9.140625" style="94"/>
    <col min="7170" max="7170" width="9.85546875" style="94" customWidth="1"/>
    <col min="7171" max="7171" width="14.42578125" style="94" customWidth="1"/>
    <col min="7172" max="7196" width="9.85546875" style="94" customWidth="1"/>
    <col min="7197" max="7425" width="9.140625" style="94"/>
    <col min="7426" max="7426" width="9.85546875" style="94" customWidth="1"/>
    <col min="7427" max="7427" width="14.42578125" style="94" customWidth="1"/>
    <col min="7428" max="7452" width="9.85546875" style="94" customWidth="1"/>
    <col min="7453" max="7681" width="9.140625" style="94"/>
    <col min="7682" max="7682" width="9.85546875" style="94" customWidth="1"/>
    <col min="7683" max="7683" width="14.42578125" style="94" customWidth="1"/>
    <col min="7684" max="7708" width="9.85546875" style="94" customWidth="1"/>
    <col min="7709" max="7937" width="9.140625" style="94"/>
    <col min="7938" max="7938" width="9.85546875" style="94" customWidth="1"/>
    <col min="7939" max="7939" width="14.42578125" style="94" customWidth="1"/>
    <col min="7940" max="7964" width="9.85546875" style="94" customWidth="1"/>
    <col min="7965" max="8193" width="9.140625" style="94"/>
    <col min="8194" max="8194" width="9.85546875" style="94" customWidth="1"/>
    <col min="8195" max="8195" width="14.42578125" style="94" customWidth="1"/>
    <col min="8196" max="8220" width="9.85546875" style="94" customWidth="1"/>
    <col min="8221" max="8449" width="9.140625" style="94"/>
    <col min="8450" max="8450" width="9.85546875" style="94" customWidth="1"/>
    <col min="8451" max="8451" width="14.42578125" style="94" customWidth="1"/>
    <col min="8452" max="8476" width="9.85546875" style="94" customWidth="1"/>
    <col min="8477" max="8705" width="9.140625" style="94"/>
    <col min="8706" max="8706" width="9.85546875" style="94" customWidth="1"/>
    <col min="8707" max="8707" width="14.42578125" style="94" customWidth="1"/>
    <col min="8708" max="8732" width="9.85546875" style="94" customWidth="1"/>
    <col min="8733" max="8961" width="9.140625" style="94"/>
    <col min="8962" max="8962" width="9.85546875" style="94" customWidth="1"/>
    <col min="8963" max="8963" width="14.42578125" style="94" customWidth="1"/>
    <col min="8964" max="8988" width="9.85546875" style="94" customWidth="1"/>
    <col min="8989" max="9217" width="9.140625" style="94"/>
    <col min="9218" max="9218" width="9.85546875" style="94" customWidth="1"/>
    <col min="9219" max="9219" width="14.42578125" style="94" customWidth="1"/>
    <col min="9220" max="9244" width="9.85546875" style="94" customWidth="1"/>
    <col min="9245" max="9473" width="9.140625" style="94"/>
    <col min="9474" max="9474" width="9.85546875" style="94" customWidth="1"/>
    <col min="9475" max="9475" width="14.42578125" style="94" customWidth="1"/>
    <col min="9476" max="9500" width="9.85546875" style="94" customWidth="1"/>
    <col min="9501" max="9729" width="9.140625" style="94"/>
    <col min="9730" max="9730" width="9.85546875" style="94" customWidth="1"/>
    <col min="9731" max="9731" width="14.42578125" style="94" customWidth="1"/>
    <col min="9732" max="9756" width="9.85546875" style="94" customWidth="1"/>
    <col min="9757" max="9985" width="9.140625" style="94"/>
    <col min="9986" max="9986" width="9.85546875" style="94" customWidth="1"/>
    <col min="9987" max="9987" width="14.42578125" style="94" customWidth="1"/>
    <col min="9988" max="10012" width="9.85546875" style="94" customWidth="1"/>
    <col min="10013" max="10241" width="9.140625" style="94"/>
    <col min="10242" max="10242" width="9.85546875" style="94" customWidth="1"/>
    <col min="10243" max="10243" width="14.42578125" style="94" customWidth="1"/>
    <col min="10244" max="10268" width="9.85546875" style="94" customWidth="1"/>
    <col min="10269" max="10497" width="9.140625" style="94"/>
    <col min="10498" max="10498" width="9.85546875" style="94" customWidth="1"/>
    <col min="10499" max="10499" width="14.42578125" style="94" customWidth="1"/>
    <col min="10500" max="10524" width="9.85546875" style="94" customWidth="1"/>
    <col min="10525" max="10753" width="9.140625" style="94"/>
    <col min="10754" max="10754" width="9.85546875" style="94" customWidth="1"/>
    <col min="10755" max="10755" width="14.42578125" style="94" customWidth="1"/>
    <col min="10756" max="10780" width="9.85546875" style="94" customWidth="1"/>
    <col min="10781" max="11009" width="9.140625" style="94"/>
    <col min="11010" max="11010" width="9.85546875" style="94" customWidth="1"/>
    <col min="11011" max="11011" width="14.42578125" style="94" customWidth="1"/>
    <col min="11012" max="11036" width="9.85546875" style="94" customWidth="1"/>
    <col min="11037" max="11265" width="9.140625" style="94"/>
    <col min="11266" max="11266" width="9.85546875" style="94" customWidth="1"/>
    <col min="11267" max="11267" width="14.42578125" style="94" customWidth="1"/>
    <col min="11268" max="11292" width="9.85546875" style="94" customWidth="1"/>
    <col min="11293" max="11521" width="9.140625" style="94"/>
    <col min="11522" max="11522" width="9.85546875" style="94" customWidth="1"/>
    <col min="11523" max="11523" width="14.42578125" style="94" customWidth="1"/>
    <col min="11524" max="11548" width="9.85546875" style="94" customWidth="1"/>
    <col min="11549" max="11777" width="9.140625" style="94"/>
    <col min="11778" max="11778" width="9.85546875" style="94" customWidth="1"/>
    <col min="11779" max="11779" width="14.42578125" style="94" customWidth="1"/>
    <col min="11780" max="11804" width="9.85546875" style="94" customWidth="1"/>
    <col min="11805" max="12033" width="9.140625" style="94"/>
    <col min="12034" max="12034" width="9.85546875" style="94" customWidth="1"/>
    <col min="12035" max="12035" width="14.42578125" style="94" customWidth="1"/>
    <col min="12036" max="12060" width="9.85546875" style="94" customWidth="1"/>
    <col min="12061" max="12289" width="9.140625" style="94"/>
    <col min="12290" max="12290" width="9.85546875" style="94" customWidth="1"/>
    <col min="12291" max="12291" width="14.42578125" style="94" customWidth="1"/>
    <col min="12292" max="12316" width="9.85546875" style="94" customWidth="1"/>
    <col min="12317" max="12545" width="9.140625" style="94"/>
    <col min="12546" max="12546" width="9.85546875" style="94" customWidth="1"/>
    <col min="12547" max="12547" width="14.42578125" style="94" customWidth="1"/>
    <col min="12548" max="12572" width="9.85546875" style="94" customWidth="1"/>
    <col min="12573" max="12801" width="9.140625" style="94"/>
    <col min="12802" max="12802" width="9.85546875" style="94" customWidth="1"/>
    <col min="12803" max="12803" width="14.42578125" style="94" customWidth="1"/>
    <col min="12804" max="12828" width="9.85546875" style="94" customWidth="1"/>
    <col min="12829" max="13057" width="9.140625" style="94"/>
    <col min="13058" max="13058" width="9.85546875" style="94" customWidth="1"/>
    <col min="13059" max="13059" width="14.42578125" style="94" customWidth="1"/>
    <col min="13060" max="13084" width="9.85546875" style="94" customWidth="1"/>
    <col min="13085" max="13313" width="9.140625" style="94"/>
    <col min="13314" max="13314" width="9.85546875" style="94" customWidth="1"/>
    <col min="13315" max="13315" width="14.42578125" style="94" customWidth="1"/>
    <col min="13316" max="13340" width="9.85546875" style="94" customWidth="1"/>
    <col min="13341" max="13569" width="9.140625" style="94"/>
    <col min="13570" max="13570" width="9.85546875" style="94" customWidth="1"/>
    <col min="13571" max="13571" width="14.42578125" style="94" customWidth="1"/>
    <col min="13572" max="13596" width="9.85546875" style="94" customWidth="1"/>
    <col min="13597" max="13825" width="9.140625" style="94"/>
    <col min="13826" max="13826" width="9.85546875" style="94" customWidth="1"/>
    <col min="13827" max="13827" width="14.42578125" style="94" customWidth="1"/>
    <col min="13828" max="13852" width="9.85546875" style="94" customWidth="1"/>
    <col min="13853" max="14081" width="9.140625" style="94"/>
    <col min="14082" max="14082" width="9.85546875" style="94" customWidth="1"/>
    <col min="14083" max="14083" width="14.42578125" style="94" customWidth="1"/>
    <col min="14084" max="14108" width="9.85546875" style="94" customWidth="1"/>
    <col min="14109" max="14337" width="9.140625" style="94"/>
    <col min="14338" max="14338" width="9.85546875" style="94" customWidth="1"/>
    <col min="14339" max="14339" width="14.42578125" style="94" customWidth="1"/>
    <col min="14340" max="14364" width="9.85546875" style="94" customWidth="1"/>
    <col min="14365" max="14593" width="9.140625" style="94"/>
    <col min="14594" max="14594" width="9.85546875" style="94" customWidth="1"/>
    <col min="14595" max="14595" width="14.42578125" style="94" customWidth="1"/>
    <col min="14596" max="14620" width="9.85546875" style="94" customWidth="1"/>
    <col min="14621" max="14849" width="9.140625" style="94"/>
    <col min="14850" max="14850" width="9.85546875" style="94" customWidth="1"/>
    <col min="14851" max="14851" width="14.42578125" style="94" customWidth="1"/>
    <col min="14852" max="14876" width="9.85546875" style="94" customWidth="1"/>
    <col min="14877" max="15105" width="9.140625" style="94"/>
    <col min="15106" max="15106" width="9.85546875" style="94" customWidth="1"/>
    <col min="15107" max="15107" width="14.42578125" style="94" customWidth="1"/>
    <col min="15108" max="15132" width="9.85546875" style="94" customWidth="1"/>
    <col min="15133" max="15361" width="9.140625" style="94"/>
    <col min="15362" max="15362" width="9.85546875" style="94" customWidth="1"/>
    <col min="15363" max="15363" width="14.42578125" style="94" customWidth="1"/>
    <col min="15364" max="15388" width="9.85546875" style="94" customWidth="1"/>
    <col min="15389" max="15617" width="9.140625" style="94"/>
    <col min="15618" max="15618" width="9.85546875" style="94" customWidth="1"/>
    <col min="15619" max="15619" width="14.42578125" style="94" customWidth="1"/>
    <col min="15620" max="15644" width="9.85546875" style="94" customWidth="1"/>
    <col min="15645" max="15873" width="9.140625" style="94"/>
    <col min="15874" max="15874" width="9.85546875" style="94" customWidth="1"/>
    <col min="15875" max="15875" width="14.42578125" style="94" customWidth="1"/>
    <col min="15876" max="15900" width="9.85546875" style="94" customWidth="1"/>
    <col min="15901" max="16129" width="9.140625" style="94"/>
    <col min="16130" max="16130" width="9.85546875" style="94" customWidth="1"/>
    <col min="16131" max="16131" width="14.42578125" style="94" customWidth="1"/>
    <col min="16132" max="16156" width="9.85546875" style="94" customWidth="1"/>
    <col min="16157" max="16384" width="9.140625" style="94"/>
  </cols>
  <sheetData>
    <row r="1" spans="1:28" s="93" customFormat="1" ht="18.75">
      <c r="A1" s="177" t="s">
        <v>223</v>
      </c>
    </row>
    <row r="2" spans="1:28" s="93" customFormat="1" ht="18.75">
      <c r="A2" s="92" t="s">
        <v>117</v>
      </c>
      <c r="AB2" s="69" t="s">
        <v>165</v>
      </c>
    </row>
    <row r="3" spans="1:28" ht="11.25" customHeight="1" thickBot="1">
      <c r="AB3" s="69" t="s">
        <v>2</v>
      </c>
    </row>
    <row r="4" spans="1:28" s="96" customFormat="1" ht="27" customHeight="1">
      <c r="A4" s="95" t="s">
        <v>222</v>
      </c>
      <c r="B4" s="71" t="s">
        <v>34</v>
      </c>
      <c r="C4" s="175" t="s">
        <v>220</v>
      </c>
      <c r="D4" s="72" t="s">
        <v>35</v>
      </c>
      <c r="E4" s="72" t="s">
        <v>36</v>
      </c>
      <c r="F4" s="72" t="s">
        <v>37</v>
      </c>
      <c r="G4" s="72" t="s">
        <v>38</v>
      </c>
      <c r="H4" s="72" t="s">
        <v>39</v>
      </c>
      <c r="I4" s="72" t="s">
        <v>40</v>
      </c>
      <c r="J4" s="72" t="s">
        <v>41</v>
      </c>
      <c r="K4" s="72" t="s">
        <v>42</v>
      </c>
      <c r="L4" s="72" t="s">
        <v>43</v>
      </c>
      <c r="M4" s="72" t="s">
        <v>44</v>
      </c>
      <c r="N4" s="72" t="s">
        <v>45</v>
      </c>
      <c r="O4" s="72" t="s">
        <v>46</v>
      </c>
      <c r="P4" s="72" t="s">
        <v>47</v>
      </c>
      <c r="Q4" s="72" t="s">
        <v>48</v>
      </c>
      <c r="R4" s="72" t="s">
        <v>49</v>
      </c>
      <c r="S4" s="72" t="s">
        <v>50</v>
      </c>
      <c r="T4" s="72" t="s">
        <v>51</v>
      </c>
      <c r="U4" s="72" t="s">
        <v>52</v>
      </c>
      <c r="V4" s="72" t="s">
        <v>53</v>
      </c>
      <c r="W4" s="72" t="s">
        <v>54</v>
      </c>
      <c r="X4" s="72" t="s">
        <v>55</v>
      </c>
      <c r="Y4" s="72" t="s">
        <v>56</v>
      </c>
      <c r="Z4" s="72" t="s">
        <v>57</v>
      </c>
      <c r="AA4" s="72" t="s">
        <v>63</v>
      </c>
      <c r="AB4" s="73" t="s">
        <v>64</v>
      </c>
    </row>
    <row r="5" spans="1:28" ht="12.75" customHeight="1">
      <c r="A5" s="207" t="s">
        <v>118</v>
      </c>
      <c r="B5" s="202" t="s">
        <v>65</v>
      </c>
      <c r="C5" s="74" t="s">
        <v>66</v>
      </c>
      <c r="D5" s="97">
        <v>2209.9239134693594</v>
      </c>
      <c r="E5" s="97">
        <v>1672.619754262254</v>
      </c>
      <c r="F5" s="97">
        <v>5503.6615365811913</v>
      </c>
      <c r="G5" s="97">
        <v>12559.606972472144</v>
      </c>
      <c r="H5" s="97">
        <v>13791.774069673571</v>
      </c>
      <c r="I5" s="97">
        <v>1319.5757623799207</v>
      </c>
      <c r="J5" s="97">
        <v>1265.9683209873108</v>
      </c>
      <c r="K5" s="97">
        <v>1346.7154919023576</v>
      </c>
      <c r="L5" s="97">
        <v>1573.8589900643269</v>
      </c>
      <c r="M5" s="97">
        <v>1539.6182234396554</v>
      </c>
      <c r="N5" s="97">
        <v>1832.1209367493061</v>
      </c>
      <c r="O5" s="97">
        <v>1853.9866130019516</v>
      </c>
      <c r="P5" s="97">
        <v>1525.1712910671515</v>
      </c>
      <c r="Q5" s="97">
        <v>1551.1572405399154</v>
      </c>
      <c r="R5" s="97">
        <v>1645.9895883444481</v>
      </c>
      <c r="S5" s="97">
        <v>1758.6162458690662</v>
      </c>
      <c r="T5" s="97">
        <v>1649.607645230622</v>
      </c>
      <c r="U5" s="97">
        <v>1766.0613649367351</v>
      </c>
      <c r="V5" s="97">
        <v>1742.326178873808</v>
      </c>
      <c r="W5" s="97">
        <v>1691.2590344766868</v>
      </c>
      <c r="X5" s="97">
        <v>1621.4024328440107</v>
      </c>
      <c r="Y5" s="97">
        <v>1301.0171640263056</v>
      </c>
      <c r="Z5" s="97">
        <v>785.883320288954</v>
      </c>
      <c r="AA5" s="97">
        <v>2233.6655103477256</v>
      </c>
      <c r="AB5" s="98">
        <v>65741.587601828782</v>
      </c>
    </row>
    <row r="6" spans="1:28" ht="12.75" customHeight="1">
      <c r="A6" s="211"/>
      <c r="B6" s="203"/>
      <c r="C6" s="77" t="s">
        <v>67</v>
      </c>
      <c r="D6" s="99">
        <v>39.044974390692097</v>
      </c>
      <c r="E6" s="99">
        <v>66.269139412750803</v>
      </c>
      <c r="F6" s="99">
        <v>215.84960833707024</v>
      </c>
      <c r="G6" s="99">
        <v>612.91654432908354</v>
      </c>
      <c r="H6" s="99">
        <v>1174.1734498748667</v>
      </c>
      <c r="I6" s="99">
        <v>159.77300762019155</v>
      </c>
      <c r="J6" s="99">
        <v>168.9061567245997</v>
      </c>
      <c r="K6" s="99">
        <v>164.80414763465402</v>
      </c>
      <c r="L6" s="99">
        <v>113.41415126723257</v>
      </c>
      <c r="M6" s="99">
        <v>77.772632914991206</v>
      </c>
      <c r="N6" s="99">
        <v>143.57115627931938</v>
      </c>
      <c r="O6" s="99">
        <v>140.54509115337152</v>
      </c>
      <c r="P6" s="99">
        <v>124.15078212179223</v>
      </c>
      <c r="Q6" s="99">
        <v>112.98905763267047</v>
      </c>
      <c r="R6" s="99">
        <v>104.71615934032083</v>
      </c>
      <c r="S6" s="99">
        <v>119.090909090384</v>
      </c>
      <c r="T6" s="99">
        <v>137.8787132754</v>
      </c>
      <c r="U6" s="99">
        <v>137.34164715430694</v>
      </c>
      <c r="V6" s="99">
        <v>135.599253992661</v>
      </c>
      <c r="W6" s="99">
        <v>121.69158405187268</v>
      </c>
      <c r="X6" s="99">
        <v>123.67294029769023</v>
      </c>
      <c r="Y6" s="99">
        <v>104.7223091560036</v>
      </c>
      <c r="Z6" s="99">
        <v>64.883709443736365</v>
      </c>
      <c r="AA6" s="99">
        <v>1332.5006020720064</v>
      </c>
      <c r="AB6" s="100">
        <v>5696.2777275676681</v>
      </c>
    </row>
    <row r="7" spans="1:28" ht="12.75" customHeight="1">
      <c r="A7" s="211"/>
      <c r="B7" s="203"/>
      <c r="C7" s="80" t="s">
        <v>68</v>
      </c>
      <c r="D7" s="101">
        <v>12.791979953074</v>
      </c>
      <c r="E7" s="101">
        <v>8.5227298080370009</v>
      </c>
      <c r="F7" s="101">
        <v>18.542130561463001</v>
      </c>
      <c r="G7" s="101">
        <v>30.374740257628009</v>
      </c>
      <c r="H7" s="101">
        <v>30.395040690409999</v>
      </c>
      <c r="I7" s="101">
        <v>2.0280079749698423</v>
      </c>
      <c r="J7" s="101">
        <v>1.9921545764976429</v>
      </c>
      <c r="K7" s="101">
        <v>2.075318549311719</v>
      </c>
      <c r="L7" s="101">
        <v>2.2549717875100446</v>
      </c>
      <c r="M7" s="101">
        <v>2.1261800344407522</v>
      </c>
      <c r="N7" s="101">
        <v>3.2850909255480789</v>
      </c>
      <c r="O7" s="101">
        <v>3.3741141678903843</v>
      </c>
      <c r="P7" s="101">
        <v>2.7865188674897348</v>
      </c>
      <c r="Q7" s="101">
        <v>2.7940211985464796</v>
      </c>
      <c r="R7" s="101">
        <v>2.9947023461853259</v>
      </c>
      <c r="S7" s="101">
        <v>2.5933302555105833</v>
      </c>
      <c r="T7" s="101">
        <v>2.4783579575493584</v>
      </c>
      <c r="U7" s="101">
        <v>2.6675540689970583</v>
      </c>
      <c r="V7" s="101">
        <v>1.94036782139</v>
      </c>
      <c r="W7" s="101">
        <v>0.85977145068700001</v>
      </c>
      <c r="X7" s="101">
        <v>3.120244494155</v>
      </c>
      <c r="Y7" s="101">
        <v>0.64370737618000007</v>
      </c>
      <c r="Z7" s="101">
        <v>0.44556571643999998</v>
      </c>
      <c r="AA7" s="101">
        <v>14.842878596433003</v>
      </c>
      <c r="AB7" s="102">
        <v>155.929479436344</v>
      </c>
    </row>
    <row r="8" spans="1:28" ht="12.75" customHeight="1">
      <c r="A8" s="211"/>
      <c r="B8" s="203"/>
      <c r="C8" s="83" t="s">
        <v>4</v>
      </c>
      <c r="D8" s="103">
        <v>2261.7608678131255</v>
      </c>
      <c r="E8" s="103">
        <v>1747.4116234830417</v>
      </c>
      <c r="F8" s="103">
        <v>5738.053275479725</v>
      </c>
      <c r="G8" s="103">
        <v>13202.898257058854</v>
      </c>
      <c r="H8" s="103">
        <v>14996.342560238851</v>
      </c>
      <c r="I8" s="103">
        <v>1481.3767779750822</v>
      </c>
      <c r="J8" s="103">
        <v>1436.8666322884083</v>
      </c>
      <c r="K8" s="103">
        <v>1513.5949580863232</v>
      </c>
      <c r="L8" s="103">
        <v>1689.5281131190695</v>
      </c>
      <c r="M8" s="103">
        <v>1619.5170363890875</v>
      </c>
      <c r="N8" s="103">
        <v>1978.9771839541734</v>
      </c>
      <c r="O8" s="103">
        <v>1997.9058183232132</v>
      </c>
      <c r="P8" s="103">
        <v>1652.1085920564335</v>
      </c>
      <c r="Q8" s="103">
        <v>1666.9403193711323</v>
      </c>
      <c r="R8" s="103">
        <v>1753.7004500309547</v>
      </c>
      <c r="S8" s="103">
        <v>1880.3004852149611</v>
      </c>
      <c r="T8" s="103">
        <v>1789.9647164635712</v>
      </c>
      <c r="U8" s="103">
        <v>1906.0705661600393</v>
      </c>
      <c r="V8" s="103">
        <v>1879.8658006878588</v>
      </c>
      <c r="W8" s="103">
        <v>1813.8103899792468</v>
      </c>
      <c r="X8" s="103">
        <v>1748.1956176358558</v>
      </c>
      <c r="Y8" s="103">
        <v>1406.3831805584896</v>
      </c>
      <c r="Z8" s="103">
        <v>851.21259544913028</v>
      </c>
      <c r="AA8" s="103">
        <v>3581.0089910161646</v>
      </c>
      <c r="AB8" s="104">
        <v>71593.794808832798</v>
      </c>
    </row>
    <row r="9" spans="1:28" ht="12.75" customHeight="1">
      <c r="A9" s="211"/>
      <c r="B9" s="203" t="s">
        <v>69</v>
      </c>
      <c r="C9" s="86" t="s">
        <v>66</v>
      </c>
      <c r="D9" s="105">
        <v>66.493791008584566</v>
      </c>
      <c r="E9" s="105">
        <v>93.300214664506441</v>
      </c>
      <c r="F9" s="105">
        <v>335.37396683625246</v>
      </c>
      <c r="G9" s="105">
        <v>854.46671932617357</v>
      </c>
      <c r="H9" s="105">
        <v>1178.6849636568807</v>
      </c>
      <c r="I9" s="105">
        <v>156.5360349509503</v>
      </c>
      <c r="J9" s="105">
        <v>139.06055723522738</v>
      </c>
      <c r="K9" s="105">
        <v>132.93922855405339</v>
      </c>
      <c r="L9" s="105">
        <v>142.53636986786424</v>
      </c>
      <c r="M9" s="105">
        <v>136.80110644091434</v>
      </c>
      <c r="N9" s="105">
        <v>222.49798520520531</v>
      </c>
      <c r="O9" s="105">
        <v>217.15179888182189</v>
      </c>
      <c r="P9" s="105">
        <v>176.80183046882098</v>
      </c>
      <c r="Q9" s="105">
        <v>179.30109810686758</v>
      </c>
      <c r="R9" s="105">
        <v>176.9339927461028</v>
      </c>
      <c r="S9" s="105">
        <v>205.96366998131938</v>
      </c>
      <c r="T9" s="105">
        <v>175.67024075914247</v>
      </c>
      <c r="U9" s="105">
        <v>160.73756868285639</v>
      </c>
      <c r="V9" s="105">
        <v>183.27858995796205</v>
      </c>
      <c r="W9" s="105">
        <v>170.6430173091895</v>
      </c>
      <c r="X9" s="105">
        <v>177.20463871801451</v>
      </c>
      <c r="Y9" s="105">
        <v>149.98449142212934</v>
      </c>
      <c r="Z9" s="105">
        <v>81.481117516643479</v>
      </c>
      <c r="AA9" s="105">
        <v>199.95880658920692</v>
      </c>
      <c r="AB9" s="106">
        <v>5713.8017988866914</v>
      </c>
    </row>
    <row r="10" spans="1:28" ht="12.75" customHeight="1">
      <c r="A10" s="211"/>
      <c r="B10" s="203"/>
      <c r="C10" s="77" t="s">
        <v>67</v>
      </c>
      <c r="D10" s="99">
        <v>29.794375291537019</v>
      </c>
      <c r="E10" s="99">
        <v>175.7956982185963</v>
      </c>
      <c r="F10" s="99">
        <v>2051.1409876832045</v>
      </c>
      <c r="G10" s="99">
        <v>6893.5520982852713</v>
      </c>
      <c r="H10" s="99">
        <v>9571.6341815265278</v>
      </c>
      <c r="I10" s="99">
        <v>1325.3132590783803</v>
      </c>
      <c r="J10" s="99">
        <v>1226.4080141482709</v>
      </c>
      <c r="K10" s="99">
        <v>1175.0647971616756</v>
      </c>
      <c r="L10" s="99">
        <v>1161.8227128063345</v>
      </c>
      <c r="M10" s="99">
        <v>1261.1597779348378</v>
      </c>
      <c r="N10" s="99">
        <v>1697.1675469231693</v>
      </c>
      <c r="O10" s="99">
        <v>1643.9423602874931</v>
      </c>
      <c r="P10" s="99">
        <v>1581.922057812001</v>
      </c>
      <c r="Q10" s="99">
        <v>1513.5011448861674</v>
      </c>
      <c r="R10" s="99">
        <v>1662.6098015645225</v>
      </c>
      <c r="S10" s="99">
        <v>1614.4641610392546</v>
      </c>
      <c r="T10" s="99">
        <v>1640.9322969258458</v>
      </c>
      <c r="U10" s="99">
        <v>1744.2531353946508</v>
      </c>
      <c r="V10" s="99">
        <v>1535.1040602639073</v>
      </c>
      <c r="W10" s="99">
        <v>1651.5748128703115</v>
      </c>
      <c r="X10" s="99">
        <v>1266.8209987338801</v>
      </c>
      <c r="Y10" s="99">
        <v>1424.769446635665</v>
      </c>
      <c r="Z10" s="99">
        <v>734.58726385341936</v>
      </c>
      <c r="AA10" s="99">
        <v>4591.8623588925957</v>
      </c>
      <c r="AB10" s="100">
        <v>49175.197348217516</v>
      </c>
    </row>
    <row r="11" spans="1:28" ht="12.75" customHeight="1">
      <c r="A11" s="211"/>
      <c r="B11" s="203"/>
      <c r="C11" s="80" t="s">
        <v>68</v>
      </c>
      <c r="D11" s="101">
        <v>4.2236280380650006</v>
      </c>
      <c r="E11" s="101">
        <v>6.925273069089001</v>
      </c>
      <c r="F11" s="101">
        <v>24.948797212916997</v>
      </c>
      <c r="G11" s="101">
        <v>62.099937267957003</v>
      </c>
      <c r="H11" s="101">
        <v>103.901441975469</v>
      </c>
      <c r="I11" s="101">
        <v>8.2742946711601828</v>
      </c>
      <c r="J11" s="101">
        <v>7.3499591839079228</v>
      </c>
      <c r="K11" s="101">
        <v>6.9855553955289666</v>
      </c>
      <c r="L11" s="101">
        <v>7.1886442397414285</v>
      </c>
      <c r="M11" s="101">
        <v>7.8431637242775061</v>
      </c>
      <c r="N11" s="101">
        <v>7.1360362935518822</v>
      </c>
      <c r="O11" s="101">
        <v>6.8635072603910379</v>
      </c>
      <c r="P11" s="101">
        <v>6.3448082706522326</v>
      </c>
      <c r="Q11" s="101">
        <v>6.1751038442612618</v>
      </c>
      <c r="R11" s="101">
        <v>6.745819227812591</v>
      </c>
      <c r="S11" s="101">
        <v>6.4369530541168514</v>
      </c>
      <c r="T11" s="101">
        <v>6.3400042822716056</v>
      </c>
      <c r="U11" s="101">
        <v>6.3172401654005421</v>
      </c>
      <c r="V11" s="101">
        <v>2.6746976706479999</v>
      </c>
      <c r="W11" s="101">
        <v>3.8588806743120005</v>
      </c>
      <c r="X11" s="101">
        <v>2.7565309696020002</v>
      </c>
      <c r="Y11" s="101">
        <v>1.5086097508209999</v>
      </c>
      <c r="Z11" s="101">
        <v>1.154240611179</v>
      </c>
      <c r="AA11" s="101">
        <v>19.257825079616001</v>
      </c>
      <c r="AB11" s="102">
        <v>323.31095193274905</v>
      </c>
    </row>
    <row r="12" spans="1:28" ht="12.75" customHeight="1">
      <c r="A12" s="211"/>
      <c r="B12" s="203"/>
      <c r="C12" s="83" t="s">
        <v>4</v>
      </c>
      <c r="D12" s="103">
        <v>100.51179433818658</v>
      </c>
      <c r="E12" s="103">
        <v>276.02118595219173</v>
      </c>
      <c r="F12" s="103">
        <v>2411.463751732374</v>
      </c>
      <c r="G12" s="103">
        <v>7810.1187548794023</v>
      </c>
      <c r="H12" s="103">
        <v>10854.220587158878</v>
      </c>
      <c r="I12" s="103">
        <v>1490.1235887004905</v>
      </c>
      <c r="J12" s="103">
        <v>1372.8185305674062</v>
      </c>
      <c r="K12" s="103">
        <v>1314.9895811112581</v>
      </c>
      <c r="L12" s="103">
        <v>1311.5477269139403</v>
      </c>
      <c r="M12" s="103">
        <v>1405.8040481000298</v>
      </c>
      <c r="N12" s="103">
        <v>1926.8015684219265</v>
      </c>
      <c r="O12" s="103">
        <v>1867.957666429706</v>
      </c>
      <c r="P12" s="103">
        <v>1765.0686965514742</v>
      </c>
      <c r="Q12" s="103">
        <v>1698.9773468372964</v>
      </c>
      <c r="R12" s="103">
        <v>1846.2896135384374</v>
      </c>
      <c r="S12" s="103">
        <v>1826.864784074691</v>
      </c>
      <c r="T12" s="103">
        <v>1822.9425419672598</v>
      </c>
      <c r="U12" s="103">
        <v>1911.3079442429078</v>
      </c>
      <c r="V12" s="103">
        <v>1721.0573478925173</v>
      </c>
      <c r="W12" s="103">
        <v>1826.076710853813</v>
      </c>
      <c r="X12" s="103">
        <v>1446.7821684214966</v>
      </c>
      <c r="Y12" s="103">
        <v>1576.262547808615</v>
      </c>
      <c r="Z12" s="103">
        <v>817.22262198124179</v>
      </c>
      <c r="AA12" s="103">
        <v>4811.0789905614183</v>
      </c>
      <c r="AB12" s="104">
        <v>55212.310099036957</v>
      </c>
    </row>
    <row r="13" spans="1:28" ht="12.75" customHeight="1">
      <c r="A13" s="211"/>
      <c r="B13" s="203" t="s">
        <v>64</v>
      </c>
      <c r="C13" s="203"/>
      <c r="D13" s="103">
        <v>2362.272662151312</v>
      </c>
      <c r="E13" s="103">
        <v>2023.4328094352336</v>
      </c>
      <c r="F13" s="103">
        <v>8149.5170272120986</v>
      </c>
      <c r="G13" s="103">
        <v>21013.017011938256</v>
      </c>
      <c r="H13" s="103">
        <v>25850.563147397726</v>
      </c>
      <c r="I13" s="103">
        <v>2971.5003666755729</v>
      </c>
      <c r="J13" s="103">
        <v>2809.6851628558147</v>
      </c>
      <c r="K13" s="103">
        <v>2828.5845391975813</v>
      </c>
      <c r="L13" s="103">
        <v>3001.0758400330096</v>
      </c>
      <c r="M13" s="103">
        <v>3025.3210844891169</v>
      </c>
      <c r="N13" s="103">
        <v>3905.7787523760999</v>
      </c>
      <c r="O13" s="103">
        <v>3865.8634847529197</v>
      </c>
      <c r="P13" s="103">
        <v>3417.1772886079075</v>
      </c>
      <c r="Q13" s="103">
        <v>3365.9176662084283</v>
      </c>
      <c r="R13" s="103">
        <v>3599.9900635693925</v>
      </c>
      <c r="S13" s="103">
        <v>3707.1652692896519</v>
      </c>
      <c r="T13" s="103">
        <v>3612.9072584308315</v>
      </c>
      <c r="U13" s="103">
        <v>3817.3785104029471</v>
      </c>
      <c r="V13" s="103">
        <v>3600.9231485803762</v>
      </c>
      <c r="W13" s="103">
        <v>3639.8871008330602</v>
      </c>
      <c r="X13" s="103">
        <v>3194.9777860573527</v>
      </c>
      <c r="Y13" s="103">
        <v>2982.6457283671043</v>
      </c>
      <c r="Z13" s="103">
        <v>1668.4352174303719</v>
      </c>
      <c r="AA13" s="103">
        <v>8392.0879815775843</v>
      </c>
      <c r="AB13" s="104">
        <v>126806.10490786975</v>
      </c>
    </row>
    <row r="14" spans="1:28" ht="12.75" customHeight="1">
      <c r="A14" s="211" t="s">
        <v>119</v>
      </c>
      <c r="B14" s="203" t="s">
        <v>65</v>
      </c>
      <c r="C14" s="86" t="s">
        <v>66</v>
      </c>
      <c r="D14" s="105">
        <v>3048.5598415126851</v>
      </c>
      <c r="E14" s="105">
        <v>1663.0640453204078</v>
      </c>
      <c r="F14" s="105">
        <v>4175.4808566228821</v>
      </c>
      <c r="G14" s="105">
        <v>8481.7206716444653</v>
      </c>
      <c r="H14" s="105">
        <v>8785.6162529298272</v>
      </c>
      <c r="I14" s="105">
        <v>838.3396481596759</v>
      </c>
      <c r="J14" s="105">
        <v>831.52013640828716</v>
      </c>
      <c r="K14" s="105">
        <v>854.62090796770997</v>
      </c>
      <c r="L14" s="105">
        <v>963.86511062759598</v>
      </c>
      <c r="M14" s="105">
        <v>933.61739650255129</v>
      </c>
      <c r="N14" s="105">
        <v>1135.4017284122381</v>
      </c>
      <c r="O14" s="105">
        <v>1143.2678409613025</v>
      </c>
      <c r="P14" s="105">
        <v>907.3184102604688</v>
      </c>
      <c r="Q14" s="105">
        <v>974.52029243407185</v>
      </c>
      <c r="R14" s="105">
        <v>993.43119598635997</v>
      </c>
      <c r="S14" s="105">
        <v>1016.3010190055625</v>
      </c>
      <c r="T14" s="105">
        <v>920.70340451254435</v>
      </c>
      <c r="U14" s="105">
        <v>952.37366534089222</v>
      </c>
      <c r="V14" s="105">
        <v>945.91819471043675</v>
      </c>
      <c r="W14" s="105">
        <v>885.87095409622907</v>
      </c>
      <c r="X14" s="105">
        <v>889.73210572088681</v>
      </c>
      <c r="Y14" s="105">
        <v>805.16020590893675</v>
      </c>
      <c r="Z14" s="105">
        <v>510.25177949850553</v>
      </c>
      <c r="AA14" s="105">
        <v>844.67366374191442</v>
      </c>
      <c r="AB14" s="106">
        <v>43501.32932828644</v>
      </c>
    </row>
    <row r="15" spans="1:28" ht="12.75" customHeight="1">
      <c r="A15" s="211"/>
      <c r="B15" s="203"/>
      <c r="C15" s="77" t="s">
        <v>67</v>
      </c>
      <c r="D15" s="99">
        <v>7.7799749778626737</v>
      </c>
      <c r="E15" s="99">
        <v>12.229281517451637</v>
      </c>
      <c r="F15" s="99">
        <v>34.84870821796531</v>
      </c>
      <c r="G15" s="99">
        <v>67.271640196937184</v>
      </c>
      <c r="H15" s="99">
        <v>111.98707009696747</v>
      </c>
      <c r="I15" s="99">
        <v>16.023187699790537</v>
      </c>
      <c r="J15" s="99">
        <v>19.317944155146947</v>
      </c>
      <c r="K15" s="99">
        <v>20.708360810332209</v>
      </c>
      <c r="L15" s="99">
        <v>15.310665600988752</v>
      </c>
      <c r="M15" s="99">
        <v>12.913069832568199</v>
      </c>
      <c r="N15" s="99">
        <v>25.295053224413884</v>
      </c>
      <c r="O15" s="99">
        <v>23.44354721455818</v>
      </c>
      <c r="P15" s="99">
        <v>25.091909737236268</v>
      </c>
      <c r="Q15" s="99">
        <v>19.487971385144185</v>
      </c>
      <c r="R15" s="99">
        <v>15.165925321939445</v>
      </c>
      <c r="S15" s="99">
        <v>26.282486983055758</v>
      </c>
      <c r="T15" s="99">
        <v>22.466049765370393</v>
      </c>
      <c r="U15" s="99">
        <v>20.813184445503886</v>
      </c>
      <c r="V15" s="99">
        <v>27.434263198931212</v>
      </c>
      <c r="W15" s="99">
        <v>21.636572635681077</v>
      </c>
      <c r="X15" s="99">
        <v>27.234703416062562</v>
      </c>
      <c r="Y15" s="99">
        <v>22.85933618107136</v>
      </c>
      <c r="Z15" s="99">
        <v>15.342728544273649</v>
      </c>
      <c r="AA15" s="99">
        <v>104.44828510258222</v>
      </c>
      <c r="AB15" s="100">
        <v>715.39192026183491</v>
      </c>
    </row>
    <row r="16" spans="1:28" ht="12.75" customHeight="1">
      <c r="A16" s="211"/>
      <c r="B16" s="203"/>
      <c r="C16" s="80" t="s">
        <v>68</v>
      </c>
      <c r="D16" s="101">
        <v>9.1138443197949996</v>
      </c>
      <c r="E16" s="101">
        <v>2.2664546339390004</v>
      </c>
      <c r="F16" s="101">
        <v>7.077767264035999</v>
      </c>
      <c r="G16" s="101">
        <v>17.907711650744996</v>
      </c>
      <c r="H16" s="101">
        <v>13.553154766455</v>
      </c>
      <c r="I16" s="101">
        <v>1.3352830392074104</v>
      </c>
      <c r="J16" s="101">
        <v>1.3274450827380258</v>
      </c>
      <c r="K16" s="101">
        <v>1.3606140646360276</v>
      </c>
      <c r="L16" s="101">
        <v>1.5085130784658334</v>
      </c>
      <c r="M16" s="101">
        <v>1.4241458408677026</v>
      </c>
      <c r="N16" s="101">
        <v>0.66959758492665011</v>
      </c>
      <c r="O16" s="101">
        <v>0.67610744891927765</v>
      </c>
      <c r="P16" s="101">
        <v>0.54171018970170559</v>
      </c>
      <c r="Q16" s="101">
        <v>0.57535722953593638</v>
      </c>
      <c r="R16" s="101">
        <v>0.57805705331243051</v>
      </c>
      <c r="S16" s="101">
        <v>0.92902261440463507</v>
      </c>
      <c r="T16" s="101">
        <v>0.84375977518697221</v>
      </c>
      <c r="U16" s="101">
        <v>0.87391466913339289</v>
      </c>
      <c r="V16" s="101">
        <v>1.387845267463</v>
      </c>
      <c r="W16" s="101">
        <v>1.4498829860400002</v>
      </c>
      <c r="X16" s="101">
        <v>0.202379985609</v>
      </c>
      <c r="Y16" s="101">
        <v>1.614057386981</v>
      </c>
      <c r="Z16" s="101">
        <v>0.31153398318600006</v>
      </c>
      <c r="AA16" s="101">
        <v>3.26620641972</v>
      </c>
      <c r="AB16" s="102">
        <v>70.794366335004995</v>
      </c>
    </row>
    <row r="17" spans="1:28" ht="12.75" customHeight="1">
      <c r="A17" s="211"/>
      <c r="B17" s="203"/>
      <c r="C17" s="83" t="s">
        <v>4</v>
      </c>
      <c r="D17" s="103">
        <v>3065.4536608103426</v>
      </c>
      <c r="E17" s="103">
        <v>1677.5597814717985</v>
      </c>
      <c r="F17" s="103">
        <v>4217.4073321048854</v>
      </c>
      <c r="G17" s="103">
        <v>8566.9000234921459</v>
      </c>
      <c r="H17" s="103">
        <v>8911.1564777932508</v>
      </c>
      <c r="I17" s="103">
        <v>855.69811889867378</v>
      </c>
      <c r="J17" s="103">
        <v>852.16552564617211</v>
      </c>
      <c r="K17" s="103">
        <v>876.68988284267823</v>
      </c>
      <c r="L17" s="103">
        <v>980.68428930705045</v>
      </c>
      <c r="M17" s="103">
        <v>947.95461217598711</v>
      </c>
      <c r="N17" s="103">
        <v>1161.3663792215784</v>
      </c>
      <c r="O17" s="103">
        <v>1167.3874956247801</v>
      </c>
      <c r="P17" s="103">
        <v>932.95203018740676</v>
      </c>
      <c r="Q17" s="103">
        <v>994.58362104875187</v>
      </c>
      <c r="R17" s="103">
        <v>1009.1751783616119</v>
      </c>
      <c r="S17" s="103">
        <v>1043.5125286030227</v>
      </c>
      <c r="T17" s="103">
        <v>944.01321405310193</v>
      </c>
      <c r="U17" s="103">
        <v>974.06076445552935</v>
      </c>
      <c r="V17" s="103">
        <v>974.74030317683093</v>
      </c>
      <c r="W17" s="103">
        <v>908.9574097179501</v>
      </c>
      <c r="X17" s="103">
        <v>917.16918912255846</v>
      </c>
      <c r="Y17" s="103">
        <v>829.63359947698905</v>
      </c>
      <c r="Z17" s="103">
        <v>525.90604202596512</v>
      </c>
      <c r="AA17" s="103">
        <v>952.38815526421672</v>
      </c>
      <c r="AB17" s="104">
        <v>44287.515614883276</v>
      </c>
    </row>
    <row r="18" spans="1:28" ht="12.75" customHeight="1">
      <c r="A18" s="211"/>
      <c r="B18" s="203" t="s">
        <v>69</v>
      </c>
      <c r="C18" s="86" t="s">
        <v>66</v>
      </c>
      <c r="D18" s="105">
        <v>88.205782227341459</v>
      </c>
      <c r="E18" s="105">
        <v>90.484140618355269</v>
      </c>
      <c r="F18" s="105">
        <v>385.1058185957624</v>
      </c>
      <c r="G18" s="105">
        <v>938.00757932894385</v>
      </c>
      <c r="H18" s="105">
        <v>1234.9045838382026</v>
      </c>
      <c r="I18" s="105">
        <v>137.22880961516663</v>
      </c>
      <c r="J18" s="105">
        <v>135.36504049633007</v>
      </c>
      <c r="K18" s="105">
        <v>137.60900881092454</v>
      </c>
      <c r="L18" s="105">
        <v>157.69852682552823</v>
      </c>
      <c r="M18" s="105">
        <v>162.92416995674574</v>
      </c>
      <c r="N18" s="105">
        <v>240.78784565334055</v>
      </c>
      <c r="O18" s="105">
        <v>224.08374886129712</v>
      </c>
      <c r="P18" s="105">
        <v>177.20378803687973</v>
      </c>
      <c r="Q18" s="105">
        <v>182.86332403498719</v>
      </c>
      <c r="R18" s="105">
        <v>174.81034443850979</v>
      </c>
      <c r="S18" s="105">
        <v>209.20682083276066</v>
      </c>
      <c r="T18" s="105">
        <v>184.24822413998356</v>
      </c>
      <c r="U18" s="105">
        <v>181.40693206590041</v>
      </c>
      <c r="V18" s="105">
        <v>183.99435787604276</v>
      </c>
      <c r="W18" s="105">
        <v>169.6475222729762</v>
      </c>
      <c r="X18" s="105">
        <v>172.64577351612991</v>
      </c>
      <c r="Y18" s="105">
        <v>153.6524267628217</v>
      </c>
      <c r="Z18" s="105">
        <v>98.60208615131647</v>
      </c>
      <c r="AA18" s="105">
        <v>97.231956761435981</v>
      </c>
      <c r="AB18" s="106">
        <v>5917.9186117176823</v>
      </c>
    </row>
    <row r="19" spans="1:28" ht="12.75" customHeight="1">
      <c r="A19" s="211"/>
      <c r="B19" s="203"/>
      <c r="C19" s="77" t="s">
        <v>67</v>
      </c>
      <c r="D19" s="99">
        <v>14.177253322215796</v>
      </c>
      <c r="E19" s="99">
        <v>41.906734479806921</v>
      </c>
      <c r="F19" s="99">
        <v>459.246588460802</v>
      </c>
      <c r="G19" s="99">
        <v>1894.2358332476572</v>
      </c>
      <c r="H19" s="99">
        <v>2638.1463407957895</v>
      </c>
      <c r="I19" s="99">
        <v>370.26615729843206</v>
      </c>
      <c r="J19" s="99">
        <v>391.94227593892424</v>
      </c>
      <c r="K19" s="99">
        <v>407.75482611353289</v>
      </c>
      <c r="L19" s="99">
        <v>381.21643374637887</v>
      </c>
      <c r="M19" s="99">
        <v>383.15788010172491</v>
      </c>
      <c r="N19" s="99">
        <v>480.09688460372865</v>
      </c>
      <c r="O19" s="99">
        <v>530.04198264950719</v>
      </c>
      <c r="P19" s="99">
        <v>485.10557153267138</v>
      </c>
      <c r="Q19" s="99">
        <v>436.0002424899024</v>
      </c>
      <c r="R19" s="99">
        <v>449.26756892041305</v>
      </c>
      <c r="S19" s="99">
        <v>504.89167618090477</v>
      </c>
      <c r="T19" s="99">
        <v>504.82371881532606</v>
      </c>
      <c r="U19" s="99">
        <v>494.17810742523102</v>
      </c>
      <c r="V19" s="99">
        <v>449.16840723741859</v>
      </c>
      <c r="W19" s="99">
        <v>402.47343949587287</v>
      </c>
      <c r="X19" s="99">
        <v>469.31364341356198</v>
      </c>
      <c r="Y19" s="99">
        <v>423.10861848304813</v>
      </c>
      <c r="Z19" s="99">
        <v>239.43494800476884</v>
      </c>
      <c r="AA19" s="99">
        <v>970.36469050585151</v>
      </c>
      <c r="AB19" s="100">
        <v>13820.319823263473</v>
      </c>
    </row>
    <row r="20" spans="1:28" ht="12.75" customHeight="1">
      <c r="A20" s="211"/>
      <c r="B20" s="203"/>
      <c r="C20" s="80" t="s">
        <v>68</v>
      </c>
      <c r="D20" s="101">
        <v>1.1256325608740001</v>
      </c>
      <c r="E20" s="101">
        <v>2.6846463834060001</v>
      </c>
      <c r="F20" s="101">
        <v>7.2743635434190006</v>
      </c>
      <c r="G20" s="101">
        <v>26.693315640595998</v>
      </c>
      <c r="H20" s="101">
        <v>27.557301097144002</v>
      </c>
      <c r="I20" s="101">
        <v>2.0237294561184491</v>
      </c>
      <c r="J20" s="101">
        <v>2.1025438261312108</v>
      </c>
      <c r="K20" s="101">
        <v>2.1744243425670868</v>
      </c>
      <c r="L20" s="101">
        <v>2.1249885348633626</v>
      </c>
      <c r="M20" s="101">
        <v>2.10831143861689</v>
      </c>
      <c r="N20" s="101">
        <v>2.6883297885162425</v>
      </c>
      <c r="O20" s="101">
        <v>2.7227891597842397</v>
      </c>
      <c r="P20" s="101">
        <v>2.350773207118185</v>
      </c>
      <c r="Q20" s="101">
        <v>2.2017383683737615</v>
      </c>
      <c r="R20" s="101">
        <v>2.1781294093175707</v>
      </c>
      <c r="S20" s="101">
        <v>2.8627323220145424</v>
      </c>
      <c r="T20" s="101">
        <v>2.7808753576150931</v>
      </c>
      <c r="U20" s="101">
        <v>2.7074212205823649</v>
      </c>
      <c r="V20" s="101">
        <v>3.6349248535480001</v>
      </c>
      <c r="W20" s="101">
        <v>0.19441579090400002</v>
      </c>
      <c r="X20" s="101">
        <v>1.683263071849</v>
      </c>
      <c r="Y20" s="101">
        <v>1.2719061799860001</v>
      </c>
      <c r="Z20" s="101">
        <v>0.96659492779200018</v>
      </c>
      <c r="AA20" s="101">
        <v>4.64651473268</v>
      </c>
      <c r="AB20" s="102">
        <v>108.75966521381699</v>
      </c>
    </row>
    <row r="21" spans="1:28" ht="12.75" customHeight="1">
      <c r="A21" s="211"/>
      <c r="B21" s="203"/>
      <c r="C21" s="83" t="s">
        <v>4</v>
      </c>
      <c r="D21" s="103">
        <v>103.50866811043127</v>
      </c>
      <c r="E21" s="103">
        <v>135.07552148156819</v>
      </c>
      <c r="F21" s="103">
        <v>851.6267705999835</v>
      </c>
      <c r="G21" s="103">
        <v>2858.936728217197</v>
      </c>
      <c r="H21" s="103">
        <v>3900.6082257311355</v>
      </c>
      <c r="I21" s="103">
        <v>509.51869636971713</v>
      </c>
      <c r="J21" s="103">
        <v>529.40986026138546</v>
      </c>
      <c r="K21" s="103">
        <v>547.5382592670245</v>
      </c>
      <c r="L21" s="103">
        <v>541.03994910677045</v>
      </c>
      <c r="M21" s="103">
        <v>548.19036149708757</v>
      </c>
      <c r="N21" s="103">
        <v>723.57306004558541</v>
      </c>
      <c r="O21" s="103">
        <v>756.84852067058841</v>
      </c>
      <c r="P21" s="103">
        <v>664.66013277666934</v>
      </c>
      <c r="Q21" s="103">
        <v>621.06530489326337</v>
      </c>
      <c r="R21" s="103">
        <v>626.25604276824038</v>
      </c>
      <c r="S21" s="103">
        <v>716.96122933567995</v>
      </c>
      <c r="T21" s="103">
        <v>691.85281831292457</v>
      </c>
      <c r="U21" s="103">
        <v>678.29246071171394</v>
      </c>
      <c r="V21" s="103">
        <v>636.79768996700932</v>
      </c>
      <c r="W21" s="103">
        <v>572.31537755975319</v>
      </c>
      <c r="X21" s="103">
        <v>643.64268000154084</v>
      </c>
      <c r="Y21" s="103">
        <v>578.0329514258558</v>
      </c>
      <c r="Z21" s="103">
        <v>339.00362908387729</v>
      </c>
      <c r="AA21" s="103">
        <v>1072.2431619999675</v>
      </c>
      <c r="AB21" s="104">
        <v>19846.998100194971</v>
      </c>
    </row>
    <row r="22" spans="1:28" ht="12.75" customHeight="1">
      <c r="A22" s="211"/>
      <c r="B22" s="203" t="s">
        <v>64</v>
      </c>
      <c r="C22" s="203"/>
      <c r="D22" s="103">
        <v>3168.9623289207739</v>
      </c>
      <c r="E22" s="103">
        <v>1812.6353029533666</v>
      </c>
      <c r="F22" s="103">
        <v>5069.0341027048671</v>
      </c>
      <c r="G22" s="103">
        <v>11425.836751709343</v>
      </c>
      <c r="H22" s="103">
        <v>12811.764703524388</v>
      </c>
      <c r="I22" s="103">
        <v>1365.216815268391</v>
      </c>
      <c r="J22" s="103">
        <v>1381.5753859075576</v>
      </c>
      <c r="K22" s="103">
        <v>1424.228142109703</v>
      </c>
      <c r="L22" s="103">
        <v>1521.724238413821</v>
      </c>
      <c r="M22" s="103">
        <v>1496.1449736730749</v>
      </c>
      <c r="N22" s="103">
        <v>1884.9394392671638</v>
      </c>
      <c r="O22" s="103">
        <v>1924.2360162953682</v>
      </c>
      <c r="P22" s="103">
        <v>1597.6121629640761</v>
      </c>
      <c r="Q22" s="103">
        <v>1615.6489259420152</v>
      </c>
      <c r="R22" s="103">
        <v>1635.4312211298525</v>
      </c>
      <c r="S22" s="103">
        <v>1760.4737579387029</v>
      </c>
      <c r="T22" s="103">
        <v>1635.8660323660263</v>
      </c>
      <c r="U22" s="103">
        <v>1652.3532251672432</v>
      </c>
      <c r="V22" s="103">
        <v>1611.5379931438401</v>
      </c>
      <c r="W22" s="103">
        <v>1481.2727872777032</v>
      </c>
      <c r="X22" s="103">
        <v>1560.8118691240991</v>
      </c>
      <c r="Y22" s="103">
        <v>1407.6665509028451</v>
      </c>
      <c r="Z22" s="103">
        <v>864.90967110984252</v>
      </c>
      <c r="AA22" s="103">
        <v>2024.6313172641842</v>
      </c>
      <c r="AB22" s="104">
        <v>64134.513715078261</v>
      </c>
    </row>
    <row r="23" spans="1:28" ht="12.75" customHeight="1">
      <c r="A23" s="211" t="s">
        <v>120</v>
      </c>
      <c r="B23" s="203" t="s">
        <v>65</v>
      </c>
      <c r="C23" s="86" t="s">
        <v>66</v>
      </c>
      <c r="D23" s="105">
        <v>4506.1473968603868</v>
      </c>
      <c r="E23" s="105">
        <v>1757.7804774772362</v>
      </c>
      <c r="F23" s="105">
        <v>4936.0666181787683</v>
      </c>
      <c r="G23" s="105">
        <v>9786.4640530692814</v>
      </c>
      <c r="H23" s="105">
        <v>9910.5001668673704</v>
      </c>
      <c r="I23" s="105">
        <v>762.8354442682197</v>
      </c>
      <c r="J23" s="105">
        <v>763.50331480295415</v>
      </c>
      <c r="K23" s="105">
        <v>899.63558386340367</v>
      </c>
      <c r="L23" s="105">
        <v>1089.0773350426991</v>
      </c>
      <c r="M23" s="105">
        <v>1137.3172745173631</v>
      </c>
      <c r="N23" s="105">
        <v>1386.8249536232315</v>
      </c>
      <c r="O23" s="105">
        <v>1314.7899199441604</v>
      </c>
      <c r="P23" s="105">
        <v>1081.3015961693952</v>
      </c>
      <c r="Q23" s="105">
        <v>1078.8832740661392</v>
      </c>
      <c r="R23" s="105">
        <v>1072.020699975147</v>
      </c>
      <c r="S23" s="105">
        <v>1141.0993720406218</v>
      </c>
      <c r="T23" s="105">
        <v>1074.943135915114</v>
      </c>
      <c r="U23" s="105">
        <v>1131.5180835186468</v>
      </c>
      <c r="V23" s="105">
        <v>1081.9262597307008</v>
      </c>
      <c r="W23" s="105">
        <v>1012.5225134617056</v>
      </c>
      <c r="X23" s="105">
        <v>966.12220681117367</v>
      </c>
      <c r="Y23" s="105">
        <v>782.21785668440236</v>
      </c>
      <c r="Z23" s="105">
        <v>469.43979774398832</v>
      </c>
      <c r="AA23" s="105">
        <v>1362.0623890776117</v>
      </c>
      <c r="AB23" s="106">
        <v>50504.99972370972</v>
      </c>
    </row>
    <row r="24" spans="1:28" ht="12.75" customHeight="1">
      <c r="A24" s="211"/>
      <c r="B24" s="203"/>
      <c r="C24" s="77" t="s">
        <v>67</v>
      </c>
      <c r="D24" s="99">
        <v>22.91423621940039</v>
      </c>
      <c r="E24" s="99">
        <v>36.874395670674154</v>
      </c>
      <c r="F24" s="99">
        <v>108.39213072427044</v>
      </c>
      <c r="G24" s="99">
        <v>175.05221255468737</v>
      </c>
      <c r="H24" s="99">
        <v>198.70416400194588</v>
      </c>
      <c r="I24" s="99">
        <v>23.057438926765283</v>
      </c>
      <c r="J24" s="99">
        <v>25.220109285283996</v>
      </c>
      <c r="K24" s="99">
        <v>27.805776094920319</v>
      </c>
      <c r="L24" s="99">
        <v>26.657530253403326</v>
      </c>
      <c r="M24" s="99">
        <v>24.58490150396101</v>
      </c>
      <c r="N24" s="99">
        <v>41.250508126966189</v>
      </c>
      <c r="O24" s="99">
        <v>35.265989248392422</v>
      </c>
      <c r="P24" s="99">
        <v>30.710280425901363</v>
      </c>
      <c r="Q24" s="99">
        <v>23.769981732778874</v>
      </c>
      <c r="R24" s="99">
        <v>19.151207118768816</v>
      </c>
      <c r="S24" s="99">
        <v>31.157616563466043</v>
      </c>
      <c r="T24" s="99">
        <v>30.790835216360417</v>
      </c>
      <c r="U24" s="99">
        <v>29.631431624298685</v>
      </c>
      <c r="V24" s="99">
        <v>30.856005931145805</v>
      </c>
      <c r="W24" s="99">
        <v>24.134312875649069</v>
      </c>
      <c r="X24" s="99">
        <v>32.398008234610707</v>
      </c>
      <c r="Y24" s="99">
        <v>24.694189175240673</v>
      </c>
      <c r="Z24" s="99">
        <v>16.957541109089256</v>
      </c>
      <c r="AA24" s="99">
        <v>187.41950995339951</v>
      </c>
      <c r="AB24" s="100">
        <v>1227.4503125713798</v>
      </c>
    </row>
    <row r="25" spans="1:28" ht="12.75" customHeight="1">
      <c r="A25" s="211"/>
      <c r="B25" s="203"/>
      <c r="C25" s="80" t="s">
        <v>68</v>
      </c>
      <c r="D25" s="101">
        <v>23.093186039486003</v>
      </c>
      <c r="E25" s="101">
        <v>6.3492394498660003</v>
      </c>
      <c r="F25" s="101">
        <v>12.162428303397</v>
      </c>
      <c r="G25" s="101">
        <v>13.277175756196998</v>
      </c>
      <c r="H25" s="101">
        <v>12.888964219341002</v>
      </c>
      <c r="I25" s="101">
        <v>0.63904814214325167</v>
      </c>
      <c r="J25" s="101">
        <v>0.64004768681102209</v>
      </c>
      <c r="K25" s="101">
        <v>0.75896413752896685</v>
      </c>
      <c r="L25" s="101">
        <v>0.9354699385397004</v>
      </c>
      <c r="M25" s="101">
        <v>1.017159715229059</v>
      </c>
      <c r="N25" s="101">
        <v>1.642647278817408</v>
      </c>
      <c r="O25" s="101">
        <v>1.5013021342699724</v>
      </c>
      <c r="P25" s="101">
        <v>1.2293559998009618</v>
      </c>
      <c r="Q25" s="101">
        <v>1.1962236600682956</v>
      </c>
      <c r="R25" s="101">
        <v>1.1752220761613619</v>
      </c>
      <c r="S25" s="101">
        <v>1.1144278942491337</v>
      </c>
      <c r="T25" s="101">
        <v>1.0363910427220591</v>
      </c>
      <c r="U25" s="101">
        <v>1.0903598627288074</v>
      </c>
      <c r="V25" s="101">
        <v>0.60219856156000007</v>
      </c>
      <c r="W25" s="101">
        <v>0.18646650303500001</v>
      </c>
      <c r="X25" s="101">
        <v>0.39309524335200008</v>
      </c>
      <c r="Y25" s="101">
        <v>0.56848121603299995</v>
      </c>
      <c r="Z25" s="101">
        <v>0.65748935398800012</v>
      </c>
      <c r="AA25" s="101">
        <v>10.620532396933999</v>
      </c>
      <c r="AB25" s="102">
        <v>94.775876612258998</v>
      </c>
    </row>
    <row r="26" spans="1:28" ht="12.75" customHeight="1">
      <c r="A26" s="211"/>
      <c r="B26" s="203"/>
      <c r="C26" s="83" t="s">
        <v>4</v>
      </c>
      <c r="D26" s="103">
        <v>4552.1548191192724</v>
      </c>
      <c r="E26" s="103">
        <v>1801.0041125977764</v>
      </c>
      <c r="F26" s="103">
        <v>5056.6211772064362</v>
      </c>
      <c r="G26" s="103">
        <v>9974.7934413801668</v>
      </c>
      <c r="H26" s="103">
        <v>10122.093295088656</v>
      </c>
      <c r="I26" s="103">
        <v>786.53193133712819</v>
      </c>
      <c r="J26" s="103">
        <v>789.36347177504922</v>
      </c>
      <c r="K26" s="103">
        <v>928.20032409585303</v>
      </c>
      <c r="L26" s="103">
        <v>1116.6703352346424</v>
      </c>
      <c r="M26" s="103">
        <v>1162.9193357365532</v>
      </c>
      <c r="N26" s="103">
        <v>1429.7181090290153</v>
      </c>
      <c r="O26" s="103">
        <v>1351.5572113268227</v>
      </c>
      <c r="P26" s="103">
        <v>1113.2412325950977</v>
      </c>
      <c r="Q26" s="103">
        <v>1103.8494794589865</v>
      </c>
      <c r="R26" s="103">
        <v>1092.3471291700771</v>
      </c>
      <c r="S26" s="103">
        <v>1173.3714164983371</v>
      </c>
      <c r="T26" s="103">
        <v>1106.7703621741964</v>
      </c>
      <c r="U26" s="103">
        <v>1162.2398750056743</v>
      </c>
      <c r="V26" s="103">
        <v>1113.3844642234067</v>
      </c>
      <c r="W26" s="103">
        <v>1036.8432928403895</v>
      </c>
      <c r="X26" s="103">
        <v>998.91331028913635</v>
      </c>
      <c r="Y26" s="103">
        <v>807.48052707567604</v>
      </c>
      <c r="Z26" s="103">
        <v>487.05482820706567</v>
      </c>
      <c r="AA26" s="103">
        <v>1560.102431427945</v>
      </c>
      <c r="AB26" s="104">
        <v>51827.225912893373</v>
      </c>
    </row>
    <row r="27" spans="1:28" ht="12.75" customHeight="1">
      <c r="A27" s="211"/>
      <c r="B27" s="203" t="s">
        <v>69</v>
      </c>
      <c r="C27" s="86" t="s">
        <v>66</v>
      </c>
      <c r="D27" s="105">
        <v>139.4001907062308</v>
      </c>
      <c r="E27" s="105">
        <v>109.00433791704425</v>
      </c>
      <c r="F27" s="105">
        <v>460.6748599815885</v>
      </c>
      <c r="G27" s="105">
        <v>1140.8428666110683</v>
      </c>
      <c r="H27" s="105">
        <v>1375.3410158134559</v>
      </c>
      <c r="I27" s="105">
        <v>165.11239535948675</v>
      </c>
      <c r="J27" s="105">
        <v>150.99431266569448</v>
      </c>
      <c r="K27" s="105">
        <v>149.29412933945329</v>
      </c>
      <c r="L27" s="105">
        <v>166.03813157405961</v>
      </c>
      <c r="M27" s="105">
        <v>190.22807530435347</v>
      </c>
      <c r="N27" s="105">
        <v>303.78575848072791</v>
      </c>
      <c r="O27" s="105">
        <v>264.0764762716525</v>
      </c>
      <c r="P27" s="105">
        <v>209.20785327750679</v>
      </c>
      <c r="Q27" s="105">
        <v>207.33784252235262</v>
      </c>
      <c r="R27" s="105">
        <v>211.72388887060393</v>
      </c>
      <c r="S27" s="105">
        <v>219.72142265773891</v>
      </c>
      <c r="T27" s="105">
        <v>199.68501767115248</v>
      </c>
      <c r="U27" s="105">
        <v>199.15094509744137</v>
      </c>
      <c r="V27" s="105">
        <v>210.35110561644751</v>
      </c>
      <c r="W27" s="105">
        <v>186.31679170262078</v>
      </c>
      <c r="X27" s="105">
        <v>190.38221033935949</v>
      </c>
      <c r="Y27" s="105">
        <v>146.10803784616417</v>
      </c>
      <c r="Z27" s="105">
        <v>82.674970223860598</v>
      </c>
      <c r="AA27" s="105">
        <v>147.03466813239305</v>
      </c>
      <c r="AB27" s="106">
        <v>6824.4873039824561</v>
      </c>
    </row>
    <row r="28" spans="1:28" ht="12.75" customHeight="1">
      <c r="A28" s="211"/>
      <c r="B28" s="203"/>
      <c r="C28" s="77" t="s">
        <v>67</v>
      </c>
      <c r="D28" s="99">
        <v>25.530672937371328</v>
      </c>
      <c r="E28" s="99">
        <v>89.341429285752938</v>
      </c>
      <c r="F28" s="99">
        <v>1147.3836692380896</v>
      </c>
      <c r="G28" s="99">
        <v>4237.9874125569104</v>
      </c>
      <c r="H28" s="99">
        <v>5130.6328913742518</v>
      </c>
      <c r="I28" s="99">
        <v>638.70437394348221</v>
      </c>
      <c r="J28" s="99">
        <v>554.47002537612684</v>
      </c>
      <c r="K28" s="99">
        <v>584.91518210560753</v>
      </c>
      <c r="L28" s="99">
        <v>654.18351595016077</v>
      </c>
      <c r="M28" s="99">
        <v>776.69768324607787</v>
      </c>
      <c r="N28" s="99">
        <v>1102.0562721153333</v>
      </c>
      <c r="O28" s="99">
        <v>1217.8143668932305</v>
      </c>
      <c r="P28" s="99">
        <v>1025.7317753203827</v>
      </c>
      <c r="Q28" s="99">
        <v>825.31134878455623</v>
      </c>
      <c r="R28" s="99">
        <v>777.8312433849037</v>
      </c>
      <c r="S28" s="99">
        <v>835.22511192829757</v>
      </c>
      <c r="T28" s="99">
        <v>811.0037387842292</v>
      </c>
      <c r="U28" s="99">
        <v>799.46082430479771</v>
      </c>
      <c r="V28" s="99">
        <v>697.54440237194888</v>
      </c>
      <c r="W28" s="99">
        <v>718.27508217976288</v>
      </c>
      <c r="X28" s="99">
        <v>745.72363840070557</v>
      </c>
      <c r="Y28" s="99">
        <v>683.74006531098428</v>
      </c>
      <c r="Z28" s="99">
        <v>298.72476901867566</v>
      </c>
      <c r="AA28" s="99">
        <v>1918.7902560354667</v>
      </c>
      <c r="AB28" s="100">
        <v>26297.079750847104</v>
      </c>
    </row>
    <row r="29" spans="1:28" ht="12.75" customHeight="1">
      <c r="A29" s="211"/>
      <c r="B29" s="203"/>
      <c r="C29" s="80" t="s">
        <v>68</v>
      </c>
      <c r="D29" s="101">
        <v>2.138542278584</v>
      </c>
      <c r="E29" s="101">
        <v>1.8540117594789998</v>
      </c>
      <c r="F29" s="101">
        <v>15.285110422139997</v>
      </c>
      <c r="G29" s="101">
        <v>22.868899703539995</v>
      </c>
      <c r="H29" s="101">
        <v>35.97867590477999</v>
      </c>
      <c r="I29" s="101">
        <v>3.2194273980708288</v>
      </c>
      <c r="J29" s="101">
        <v>2.8501954131391591</v>
      </c>
      <c r="K29" s="101">
        <v>2.8514372805977759</v>
      </c>
      <c r="L29" s="101">
        <v>3.1315371340714271</v>
      </c>
      <c r="M29" s="101">
        <v>3.6662170888838093</v>
      </c>
      <c r="N29" s="101">
        <v>3.4691550073583204</v>
      </c>
      <c r="O29" s="101">
        <v>3.464243205179919</v>
      </c>
      <c r="P29" s="101">
        <v>2.8897575934465687</v>
      </c>
      <c r="Q29" s="101">
        <v>2.6184628661057103</v>
      </c>
      <c r="R29" s="101">
        <v>2.3622573082484832</v>
      </c>
      <c r="S29" s="101">
        <v>1.611788474957768</v>
      </c>
      <c r="T29" s="101">
        <v>1.516831720603647</v>
      </c>
      <c r="U29" s="101">
        <v>1.5374045171775859</v>
      </c>
      <c r="V29" s="101">
        <v>1.2150102999340002</v>
      </c>
      <c r="W29" s="101">
        <v>0.59863001633300006</v>
      </c>
      <c r="X29" s="101">
        <v>2.0586453024320002</v>
      </c>
      <c r="Y29" s="101">
        <v>0.60648504515900004</v>
      </c>
      <c r="Z29" s="101">
        <v>0.58944266310100002</v>
      </c>
      <c r="AA29" s="101">
        <v>7.0382869891510014</v>
      </c>
      <c r="AB29" s="102">
        <v>125.42045539247398</v>
      </c>
    </row>
    <row r="30" spans="1:28" ht="12.75" customHeight="1">
      <c r="A30" s="211"/>
      <c r="B30" s="203"/>
      <c r="C30" s="83" t="s">
        <v>4</v>
      </c>
      <c r="D30" s="103">
        <v>167.06940592218609</v>
      </c>
      <c r="E30" s="103">
        <v>200.19977896227621</v>
      </c>
      <c r="F30" s="103">
        <v>1623.3436396418181</v>
      </c>
      <c r="G30" s="103">
        <v>5401.6991788715177</v>
      </c>
      <c r="H30" s="103">
        <v>6541.9525830924867</v>
      </c>
      <c r="I30" s="103">
        <v>807.03619670103978</v>
      </c>
      <c r="J30" s="103">
        <v>708.31453345496038</v>
      </c>
      <c r="K30" s="103">
        <v>737.06074872565853</v>
      </c>
      <c r="L30" s="103">
        <v>823.35318465829187</v>
      </c>
      <c r="M30" s="103">
        <v>970.59197563931502</v>
      </c>
      <c r="N30" s="103">
        <v>1409.3111856034195</v>
      </c>
      <c r="O30" s="103">
        <v>1485.3550863700632</v>
      </c>
      <c r="P30" s="103">
        <v>1237.8293861913362</v>
      </c>
      <c r="Q30" s="103">
        <v>1035.2676541730145</v>
      </c>
      <c r="R30" s="103">
        <v>991.91738956375616</v>
      </c>
      <c r="S30" s="103">
        <v>1056.5583230609946</v>
      </c>
      <c r="T30" s="103">
        <v>1012.2055881759851</v>
      </c>
      <c r="U30" s="103">
        <v>1000.1491739194166</v>
      </c>
      <c r="V30" s="103">
        <v>909.11051828833058</v>
      </c>
      <c r="W30" s="103">
        <v>905.19050389871654</v>
      </c>
      <c r="X30" s="103">
        <v>938.16449404249704</v>
      </c>
      <c r="Y30" s="103">
        <v>830.45458820230738</v>
      </c>
      <c r="Z30" s="103">
        <v>381.98918190563728</v>
      </c>
      <c r="AA30" s="103">
        <v>2072.8632111570105</v>
      </c>
      <c r="AB30" s="104">
        <v>33246.987510222039</v>
      </c>
    </row>
    <row r="31" spans="1:28" ht="12.75" customHeight="1">
      <c r="A31" s="211"/>
      <c r="B31" s="203" t="s">
        <v>64</v>
      </c>
      <c r="C31" s="203"/>
      <c r="D31" s="103">
        <v>4719.2242250414602</v>
      </c>
      <c r="E31" s="103">
        <v>2001.2038915600524</v>
      </c>
      <c r="F31" s="103">
        <v>6679.9648168482527</v>
      </c>
      <c r="G31" s="103">
        <v>15376.492620251684</v>
      </c>
      <c r="H31" s="103">
        <v>16664.045878181147</v>
      </c>
      <c r="I31" s="103">
        <v>1593.568128038168</v>
      </c>
      <c r="J31" s="103">
        <v>1497.6780052300098</v>
      </c>
      <c r="K31" s="103">
        <v>1665.2610728215113</v>
      </c>
      <c r="L31" s="103">
        <v>1940.023519892934</v>
      </c>
      <c r="M31" s="103">
        <v>2133.5113113758689</v>
      </c>
      <c r="N31" s="103">
        <v>2839.0292946324348</v>
      </c>
      <c r="O31" s="103">
        <v>2836.9122976968856</v>
      </c>
      <c r="P31" s="103">
        <v>2351.0706187864344</v>
      </c>
      <c r="Q31" s="103">
        <v>2139.1171336320008</v>
      </c>
      <c r="R31" s="103">
        <v>2084.2645187338335</v>
      </c>
      <c r="S31" s="103">
        <v>2229.9297395593317</v>
      </c>
      <c r="T31" s="103">
        <v>2118.9759503501818</v>
      </c>
      <c r="U31" s="103">
        <v>2162.3890489250912</v>
      </c>
      <c r="V31" s="103">
        <v>2022.4949825117365</v>
      </c>
      <c r="W31" s="103">
        <v>1942.0337967391063</v>
      </c>
      <c r="X31" s="103">
        <v>1937.0778043316336</v>
      </c>
      <c r="Y31" s="103">
        <v>1637.9351152779834</v>
      </c>
      <c r="Z31" s="103">
        <v>869.04401011270284</v>
      </c>
      <c r="AA31" s="103">
        <v>3632.9656425849553</v>
      </c>
      <c r="AB31" s="104">
        <v>85074.21342311539</v>
      </c>
    </row>
    <row r="32" spans="1:28" ht="12.75" customHeight="1">
      <c r="A32" s="211" t="s">
        <v>121</v>
      </c>
      <c r="B32" s="203" t="s">
        <v>65</v>
      </c>
      <c r="C32" s="86" t="s">
        <v>66</v>
      </c>
      <c r="D32" s="105">
        <f>25821.2727742883-D5-D14-D23</f>
        <v>16056.64162244587</v>
      </c>
      <c r="E32" s="105">
        <f>12770.7254657894-E5-E14-E23</f>
        <v>7677.2611887295006</v>
      </c>
      <c r="F32" s="105">
        <f>33497.8511288608-F5-F14-F23</f>
        <v>18882.642117477957</v>
      </c>
      <c r="G32" s="105">
        <f>71754.8547554147-G5-G14-G23</f>
        <v>40927.063058228799</v>
      </c>
      <c r="H32" s="105">
        <f>71862.5973718416-H5-H14-H23</f>
        <v>39374.706882370832</v>
      </c>
      <c r="I32" s="105">
        <f>6602.59145471774-I5-I14-I23</f>
        <v>3681.8405999099236</v>
      </c>
      <c r="J32" s="105">
        <f>6692.00584245044-J5-J14-J23</f>
        <v>3831.0140702518875</v>
      </c>
      <c r="K32" s="105">
        <f>7173.38644982465-K5-K14-K23</f>
        <v>4072.4144660911788</v>
      </c>
      <c r="L32" s="105">
        <f>8126.45649269155-L5-L14-L23</f>
        <v>4499.6550569569281</v>
      </c>
      <c r="M32" s="105">
        <f>7744.44729587408-M5-M14-M23</f>
        <v>4133.89440141451</v>
      </c>
      <c r="N32" s="105">
        <f>9636.9022753548-N5-N14-N23</f>
        <v>5282.5546565700233</v>
      </c>
      <c r="O32" s="105">
        <f>9228.80162161278-O5-O14-O23</f>
        <v>4916.7572477053654</v>
      </c>
      <c r="P32" s="105">
        <f>7335.53557204105-P5-P14-P23</f>
        <v>3821.7442745440339</v>
      </c>
      <c r="Q32" s="105">
        <f>7709.91245911182-Q5-Q14-Q23</f>
        <v>4105.351652071693</v>
      </c>
      <c r="R32" s="105">
        <f>7620.98936195408-R5-R14-R23</f>
        <v>3909.547877648125</v>
      </c>
      <c r="S32" s="105">
        <f>7962.56537450572-S5-S14-S23</f>
        <v>4046.548737590469</v>
      </c>
      <c r="T32" s="105">
        <f>7314.44381065326-T5-T14-T23</f>
        <v>3669.1896249949787</v>
      </c>
      <c r="U32" s="105">
        <f>7568.50366272776-U5-U14-U23</f>
        <v>3718.5505489314855</v>
      </c>
      <c r="V32" s="105">
        <f>7421.41965057093-V5-V14-V23</f>
        <v>3651.2490172559837</v>
      </c>
      <c r="W32" s="105">
        <f>6920.02576603411-W5-W14-W23</f>
        <v>3330.3732639994887</v>
      </c>
      <c r="X32" s="105">
        <f>6715.84607466475-X5-X14-X23</f>
        <v>3238.5893292886785</v>
      </c>
      <c r="Y32" s="105">
        <f>5602.77389186646-Y5-Y14-Y23</f>
        <v>2714.3786652468157</v>
      </c>
      <c r="Z32" s="105">
        <f>3490.78539532007-Z5-Z14-Z23</f>
        <v>1725.2104977886222</v>
      </c>
      <c r="AA32" s="105">
        <f>7766.76659303127-AA5-AA14-AA23</f>
        <v>3326.3650298640187</v>
      </c>
      <c r="AB32" s="106">
        <f>SUM(D32:AA32)</f>
        <v>194593.54388737722</v>
      </c>
    </row>
    <row r="33" spans="1:28" ht="12.75" customHeight="1">
      <c r="A33" s="211"/>
      <c r="B33" s="203"/>
      <c r="C33" s="77" t="s">
        <v>67</v>
      </c>
      <c r="D33" s="99">
        <f>102.871260746108-D6-D15-D24</f>
        <v>33.132075158152844</v>
      </c>
      <c r="E33" s="99">
        <f>168.24294768361-E6-E15-E24</f>
        <v>52.870131082733401</v>
      </c>
      <c r="F33" s="99">
        <f>536.248781491531-F6-F15-F24</f>
        <v>177.15833421222504</v>
      </c>
      <c r="G33" s="99">
        <f>1418.91541278515-G6-G15-G24</f>
        <v>563.67501570444199</v>
      </c>
      <c r="H33" s="99">
        <f>2551.28911341038-H6-H15-H24</f>
        <v>1066.4244294366001</v>
      </c>
      <c r="I33" s="99">
        <f>357.729622985568-I6-I15-I24</f>
        <v>158.87598873882067</v>
      </c>
      <c r="J33" s="99">
        <f>367.830447510599-J6-J15-J24</f>
        <v>154.38623734556839</v>
      </c>
      <c r="K33" s="99">
        <f>367.477548426982-K6-K15-K24</f>
        <v>154.1592638870755</v>
      </c>
      <c r="L33" s="99">
        <f>303.18316813304-L6-L15-L24</f>
        <v>147.80082101141534</v>
      </c>
      <c r="M33" s="99">
        <f>258.528163972399-M6-M15-M24</f>
        <v>143.25755972087856</v>
      </c>
      <c r="N33" s="99">
        <f>432.111474304791-N6-N15-N24</f>
        <v>221.99475667409152</v>
      </c>
      <c r="O33" s="99">
        <f>411.915464652692-O6-O15-O24</f>
        <v>212.66083703636986</v>
      </c>
      <c r="P33" s="99">
        <f>372.626146304859-P6-P15-P24</f>
        <v>192.67317401992909</v>
      </c>
      <c r="Q33" s="99">
        <f>303.016369786966-Q6-Q15-Q24</f>
        <v>146.76935903637246</v>
      </c>
      <c r="R33" s="99">
        <f>270.022665054747-R6-R15-R24</f>
        <v>130.98937327371792</v>
      </c>
      <c r="S33" s="99">
        <f>392.636408668992-S6-S15-S24</f>
        <v>216.10539603208619</v>
      </c>
      <c r="T33" s="99">
        <f>382.618339550436-T6-T15-T24</f>
        <v>191.4827412933052</v>
      </c>
      <c r="U33" s="99">
        <f>358.685982261607-U6-U15-U24</f>
        <v>170.8997190374975</v>
      </c>
      <c r="V33" s="99">
        <f>390.298647837394-V6-V15-V24</f>
        <v>196.409124714656</v>
      </c>
      <c r="W33" s="99">
        <f>335.442851970528-W6-W15-W24</f>
        <v>167.98038240732518</v>
      </c>
      <c r="X33" s="99">
        <f>361.456886102369-X6-X15-X24</f>
        <v>178.15123415400555</v>
      </c>
      <c r="Y33" s="99">
        <f>308.819970100239-Y6-Y15-Y24</f>
        <v>156.54413558792336</v>
      </c>
      <c r="Z33" s="99">
        <f>189.800409629543-Z6-Z15-Z24</f>
        <v>92.616430532443729</v>
      </c>
      <c r="AA33" s="99">
        <f>2292.59709995574-AA6-AA15-AA24</f>
        <v>668.22870282775182</v>
      </c>
      <c r="AB33" s="100">
        <f>SUM(D33:AA33)</f>
        <v>5595.2452229253859</v>
      </c>
    </row>
    <row r="34" spans="1:28" ht="12.75" customHeight="1">
      <c r="A34" s="211"/>
      <c r="B34" s="203"/>
      <c r="C34" s="80" t="s">
        <v>68</v>
      </c>
      <c r="D34" s="101">
        <f>104.389088045993-D7-D16-D25</f>
        <v>59.390077733638009</v>
      </c>
      <c r="E34" s="101">
        <f>39.962033273104-E7-E16-E25</f>
        <v>22.823609381261999</v>
      </c>
      <c r="F34" s="101">
        <f>80.672348479452-F7-F16-F25</f>
        <v>42.890022350556002</v>
      </c>
      <c r="G34" s="101">
        <f>151.119883344879-G7-G16-G25</f>
        <v>89.560255680309012</v>
      </c>
      <c r="H34" s="101">
        <f>138.347244153475-H7-H16-H25</f>
        <v>81.510084477269004</v>
      </c>
      <c r="I34" s="101">
        <f>11.9981074985987-I7-I16-I25</f>
        <v>7.9957683422781942</v>
      </c>
      <c r="J34" s="101">
        <f>12.3576817820121-J7-J16-J25</f>
        <v>8.3980344359654104</v>
      </c>
      <c r="K34" s="101">
        <f>13.1985087346965-K7-K16-K25</f>
        <v>9.0036119832197858</v>
      </c>
      <c r="L34" s="101">
        <f>14.5081058099015-L7-L16-L25</f>
        <v>9.809151005385921</v>
      </c>
      <c r="M34" s="101">
        <f>13.5999103507551-M7-M16-M25</f>
        <v>9.0324247602175856</v>
      </c>
      <c r="N34" s="101">
        <f>15.5088753950774-N7-N16-N25</f>
        <v>9.9115396057852614</v>
      </c>
      <c r="O34" s="101">
        <f>14.5398929415749-O7-O16-O25</f>
        <v>8.9883691904952663</v>
      </c>
      <c r="P34" s="101">
        <f>11.5858253467314-P7-P16-P25</f>
        <v>7.0282402897389993</v>
      </c>
      <c r="Q34" s="101">
        <f>11.889157982399-Q7-Q16-Q25</f>
        <v>7.3235558942482895</v>
      </c>
      <c r="R34" s="101">
        <f>11.6792156583952-R7-R16-R25</f>
        <v>6.9312341827360822</v>
      </c>
      <c r="S34" s="101">
        <f>10.5277656698264-S7-S16-S25</f>
        <v>5.8909849056620471</v>
      </c>
      <c r="T34" s="101">
        <f>9.68357159118851-T7-T16-T25</f>
        <v>5.3250628157301216</v>
      </c>
      <c r="U34" s="101">
        <f>9.90944465100111-U7-U16-U25</f>
        <v>5.2776160501418516</v>
      </c>
      <c r="V34" s="101">
        <f>9.457584877002-V7-V16-V25</f>
        <v>5.5271732265890012</v>
      </c>
      <c r="W34" s="101">
        <f>6.893226926355-W7-W16-W25</f>
        <v>4.397105986593</v>
      </c>
      <c r="X34" s="101">
        <f>9.922812738483-X7-X16-X25</f>
        <v>6.2070930153669988</v>
      </c>
      <c r="Y34" s="101">
        <f>6.794882562539-Y7-Y16-Y25</f>
        <v>3.9686365833449999</v>
      </c>
      <c r="Z34" s="101">
        <f>2.90430909732-Z7-Z16-Z25</f>
        <v>1.4897200437059999</v>
      </c>
      <c r="AA34" s="101">
        <f>49.539658780828-AA7-AA16-AA25</f>
        <v>20.810041367740997</v>
      </c>
      <c r="AB34" s="102">
        <f>SUM(D34:AA34)</f>
        <v>439.48941330797982</v>
      </c>
    </row>
    <row r="35" spans="1:28" ht="12.75" customHeight="1">
      <c r="A35" s="211"/>
      <c r="B35" s="203"/>
      <c r="C35" s="83" t="s">
        <v>4</v>
      </c>
      <c r="D35" s="103">
        <f>SUM(D32:D34)</f>
        <v>16149.163775337662</v>
      </c>
      <c r="E35" s="103">
        <f t="shared" ref="E35:AB35" si="0">SUM(E32:E34)</f>
        <v>7752.9549291934964</v>
      </c>
      <c r="F35" s="103">
        <f t="shared" si="0"/>
        <v>19102.690474040737</v>
      </c>
      <c r="G35" s="103">
        <f t="shared" si="0"/>
        <v>41580.29832961355</v>
      </c>
      <c r="H35" s="103">
        <f t="shared" si="0"/>
        <v>40522.6413962847</v>
      </c>
      <c r="I35" s="103">
        <f t="shared" si="0"/>
        <v>3848.7123569910223</v>
      </c>
      <c r="J35" s="103">
        <f t="shared" si="0"/>
        <v>3993.7983420334212</v>
      </c>
      <c r="K35" s="103">
        <f t="shared" si="0"/>
        <v>4235.5773419614734</v>
      </c>
      <c r="L35" s="103">
        <f t="shared" si="0"/>
        <v>4657.2650289737285</v>
      </c>
      <c r="M35" s="103">
        <f t="shared" si="0"/>
        <v>4286.1843858956063</v>
      </c>
      <c r="N35" s="103">
        <f t="shared" si="0"/>
        <v>5514.4609528498995</v>
      </c>
      <c r="O35" s="103">
        <f t="shared" si="0"/>
        <v>5138.4064539322308</v>
      </c>
      <c r="P35" s="103">
        <f t="shared" si="0"/>
        <v>4021.4456888537024</v>
      </c>
      <c r="Q35" s="103">
        <f t="shared" si="0"/>
        <v>4259.4445670023133</v>
      </c>
      <c r="R35" s="103">
        <f t="shared" si="0"/>
        <v>4047.468485104579</v>
      </c>
      <c r="S35" s="103">
        <f t="shared" si="0"/>
        <v>4268.5451185282172</v>
      </c>
      <c r="T35" s="103">
        <f t="shared" si="0"/>
        <v>3865.9974291040139</v>
      </c>
      <c r="U35" s="103">
        <f t="shared" si="0"/>
        <v>3894.7278840191248</v>
      </c>
      <c r="V35" s="103">
        <f t="shared" si="0"/>
        <v>3853.1853151972291</v>
      </c>
      <c r="W35" s="103">
        <f t="shared" si="0"/>
        <v>3502.7507523934069</v>
      </c>
      <c r="X35" s="103">
        <f t="shared" si="0"/>
        <v>3422.9476564580509</v>
      </c>
      <c r="Y35" s="103">
        <f t="shared" si="0"/>
        <v>2874.891437418084</v>
      </c>
      <c r="Z35" s="103">
        <f t="shared" si="0"/>
        <v>1819.3166483647719</v>
      </c>
      <c r="AA35" s="103">
        <f t="shared" si="0"/>
        <v>4015.4037740595118</v>
      </c>
      <c r="AB35" s="103">
        <f t="shared" si="0"/>
        <v>200628.27852361058</v>
      </c>
    </row>
    <row r="36" spans="1:28" ht="12.75" customHeight="1">
      <c r="A36" s="211"/>
      <c r="B36" s="203" t="s">
        <v>69</v>
      </c>
      <c r="C36" s="86" t="s">
        <v>66</v>
      </c>
      <c r="D36" s="105">
        <f>570.211296900563-D9-D18-D27</f>
        <v>276.11153295840609</v>
      </c>
      <c r="E36" s="105">
        <f>572.769568005143-E9-E18-E27</f>
        <v>279.98087480523702</v>
      </c>
      <c r="F36" s="105">
        <f>2236.75969594788-F9-F18-F27</f>
        <v>1055.6050505342766</v>
      </c>
      <c r="G36" s="105">
        <f>5812.72813854295-G9-G18-G27</f>
        <v>2879.4109732767638</v>
      </c>
      <c r="H36" s="105">
        <f>6827.60589835352-H9-H18-H27</f>
        <v>3038.6753350449817</v>
      </c>
      <c r="I36" s="105">
        <f>764.770802735338-I9-I18-I27</f>
        <v>305.89356280973436</v>
      </c>
      <c r="J36" s="105">
        <f>737.009417905497-J9-J18-J27</f>
        <v>311.58950750824511</v>
      </c>
      <c r="K36" s="105">
        <f>745.786829532906-K9-K18-K27</f>
        <v>325.9444628284748</v>
      </c>
      <c r="L36" s="105">
        <f>841.057654506023-L9-L18-L27</f>
        <v>374.78462623857098</v>
      </c>
      <c r="M36" s="105">
        <f>854.318433137041-M9-M18-M27</f>
        <v>364.36508143502743</v>
      </c>
      <c r="N36" s="105">
        <f>1270.05946144769-N9-N18-N27</f>
        <v>502.98787210841607</v>
      </c>
      <c r="O36" s="105">
        <f>1179.79808322833-O9-O18-O27</f>
        <v>474.48605921355841</v>
      </c>
      <c r="P36" s="105">
        <f>926.254322299623-P9-P18-P27</f>
        <v>363.04085051641556</v>
      </c>
      <c r="Q36" s="105">
        <f>946.460274317566-Q9-Q18-Q27</f>
        <v>376.95800965335866</v>
      </c>
      <c r="R36" s="105">
        <f>923.026564476334-R9-R18-R27</f>
        <v>359.55833842111747</v>
      </c>
      <c r="S36" s="105">
        <f>1050.36423076663-S9-S18-S27</f>
        <v>415.47231729481109</v>
      </c>
      <c r="T36" s="105">
        <f>918.758210147906-T9-T18-T27</f>
        <v>359.1547275776274</v>
      </c>
      <c r="U36" s="105">
        <f>887.90870651513-U9-U18-U27</f>
        <v>346.6132606689319</v>
      </c>
      <c r="V36" s="105">
        <f>936.104034836795-V9-V18-V27</f>
        <v>358.47998138634273</v>
      </c>
      <c r="W36" s="105">
        <f>874.78653739993-W9-W18-W27</f>
        <v>348.17920611514353</v>
      </c>
      <c r="X36" s="105">
        <f>885.540001613642-X9-X18-X27</f>
        <v>345.30737904013802</v>
      </c>
      <c r="Y36" s="105">
        <f>750.813534927113-Y9-Y18-Y27</f>
        <v>301.0685788959978</v>
      </c>
      <c r="Z36" s="105">
        <f>458.254803516183-Z9-Z18-Z27</f>
        <v>195.49662962436247</v>
      </c>
      <c r="AA36" s="105">
        <f>655.699498027201-AA9-AA18-AA27</f>
        <v>211.47406654416505</v>
      </c>
      <c r="AB36" s="106">
        <f>SUM(D36:AA36)</f>
        <v>14170.638284500103</v>
      </c>
    </row>
    <row r="37" spans="1:28" ht="12.75" customHeight="1">
      <c r="A37" s="211"/>
      <c r="B37" s="203"/>
      <c r="C37" s="77" t="s">
        <v>67</v>
      </c>
      <c r="D37" s="99">
        <f>106.930853239523-D10-D19-D28</f>
        <v>37.428551688398855</v>
      </c>
      <c r="E37" s="99">
        <f>449.625844664-E10-E19-E28</f>
        <v>142.5819826798438</v>
      </c>
      <c r="F37" s="99">
        <f>4725.40150643936-F10-F19-F28</f>
        <v>1067.6302610572639</v>
      </c>
      <c r="G37" s="99">
        <f>18930.5506951165-G10-G19-G28</f>
        <v>5904.7753510266602</v>
      </c>
      <c r="H37" s="99">
        <f>25731.5260483143-H10-H19-H28</f>
        <v>8391.1126346177298</v>
      </c>
      <c r="I37" s="99">
        <f>3667.09174341239-I10-I19-I28</f>
        <v>1332.8079530920954</v>
      </c>
      <c r="J37" s="99">
        <f>3260.83276177994-J10-J19-J28</f>
        <v>1088.012446316618</v>
      </c>
      <c r="K37" s="99">
        <f>3144.01040473094-K10-K19-K28</f>
        <v>976.27559935012414</v>
      </c>
      <c r="L37" s="99">
        <f>3303.65979409725-L10-L19-L28</f>
        <v>1106.4371315943758</v>
      </c>
      <c r="M37" s="99">
        <f>3735.45518822793-M10-M19-M28</f>
        <v>1314.4398469452899</v>
      </c>
      <c r="N37" s="99">
        <f>4907.95891349549-N10-N19-N28</f>
        <v>1628.638209853259</v>
      </c>
      <c r="O37" s="99">
        <f>5082.4118032518-O10-O19-O28</f>
        <v>1690.6130934215691</v>
      </c>
      <c r="P37" s="99">
        <f>4609.97064290824-P10-P19-P28</f>
        <v>1517.2112382431844</v>
      </c>
      <c r="Q37" s="99">
        <f>4095.64047253756-Q10-Q19-Q28</f>
        <v>1320.8277363769339</v>
      </c>
      <c r="R37" s="99">
        <f>4214.74486371328-R10-R19-R28</f>
        <v>1325.0362498434411</v>
      </c>
      <c r="S37" s="99">
        <f>4393.53419831389-S10-S19-S28</f>
        <v>1438.9532491654329</v>
      </c>
      <c r="T37" s="99">
        <f>4455.95005403422-T10-T19-T28</f>
        <v>1499.1902995088187</v>
      </c>
      <c r="U37" s="99">
        <f>4511.0750467307-U10-U19-U28</f>
        <v>1473.1829796060201</v>
      </c>
      <c r="V37" s="99">
        <f>4096.97514169522-V10-V19-V28</f>
        <v>1415.1582718219456</v>
      </c>
      <c r="W37" s="99">
        <f>4150.77286537009-W10-W19-W28</f>
        <v>1378.4495308241424</v>
      </c>
      <c r="X37" s="99">
        <f>3931.18944209549-X10-X19-X28</f>
        <v>1449.3311615473422</v>
      </c>
      <c r="Y37" s="99">
        <f>3808.05223729117-Y10-Y19-Y28</f>
        <v>1276.4341068614726</v>
      </c>
      <c r="Z37" s="99">
        <f>2039.74358768572-Z10-Z19-Z28</f>
        <v>766.99660680885609</v>
      </c>
      <c r="AA37" s="99">
        <f>9731.96671376704-AA10-AA19-AA28</f>
        <v>2250.9494083331265</v>
      </c>
      <c r="AB37" s="100">
        <f>SUM(D37:AA37)</f>
        <v>41792.473900583951</v>
      </c>
    </row>
    <row r="38" spans="1:28" ht="12.75" customHeight="1">
      <c r="A38" s="211"/>
      <c r="B38" s="203"/>
      <c r="C38" s="80" t="s">
        <v>68</v>
      </c>
      <c r="D38" s="101">
        <f>14.297382548712-D11-D20-D29</f>
        <v>6.8095796711890006</v>
      </c>
      <c r="E38" s="101">
        <f>22.111744598804-E11-E20-E29</f>
        <v>10.647813386829995</v>
      </c>
      <c r="F38" s="101">
        <f>93.634803380253-F11-F20-F29</f>
        <v>46.12653220177701</v>
      </c>
      <c r="G38" s="101">
        <f>218.827796161815-G11-G20-G29</f>
        <v>107.16564354972203</v>
      </c>
      <c r="H38" s="101">
        <f>285.061815682292-H11-H20-H29</f>
        <v>117.62439670489898</v>
      </c>
      <c r="I38" s="101">
        <f>23.8368719935757-I11-I20-I29</f>
        <v>10.319420468226237</v>
      </c>
      <c r="J38" s="101">
        <f>21.4469845811599-J11-J20-J29</f>
        <v>9.1442861579816057</v>
      </c>
      <c r="K38" s="101">
        <f>20.7554723753677-K11-K20-K29</f>
        <v>8.7440553566738721</v>
      </c>
      <c r="L38" s="101">
        <f>22.3586803868914-L11-L20-L29</f>
        <v>9.9135104782151817</v>
      </c>
      <c r="M38" s="101">
        <f>24.2691682707123-M11-M20-M29</f>
        <v>10.651476018934094</v>
      </c>
      <c r="N38" s="101">
        <f>23.4642194271219-N11-N20-N29</f>
        <v>10.170698337695455</v>
      </c>
      <c r="O38" s="101">
        <f>23.4080618100149-O11-O20-O29</f>
        <v>10.357522184659702</v>
      </c>
      <c r="P38" s="101">
        <f>20.2742080418195-P11-P20-P29</f>
        <v>8.6888689706025133</v>
      </c>
      <c r="Q38" s="101">
        <f>19.0059420380588-Q11-Q20-Q29</f>
        <v>8.0106369593180684</v>
      </c>
      <c r="R38" s="101">
        <f>18.9511726436918-R11-R20-R29</f>
        <v>7.6649666983131572</v>
      </c>
      <c r="S38" s="101">
        <f>18.0001984899872-S11-S20-S29</f>
        <v>7.0887246388980358</v>
      </c>
      <c r="T38" s="101">
        <f>17.5875200273444-T11-T20-T29</f>
        <v>6.9498086668540546</v>
      </c>
      <c r="U38" s="101">
        <f>17.2051242146375-U11-U20-U29</f>
        <v>6.6430583114770085</v>
      </c>
      <c r="V38" s="101">
        <f>13.684994843142-V11-V20-V29</f>
        <v>6.1603620190120001</v>
      </c>
      <c r="W38" s="101">
        <f>10.680988734652-W11-W20-W29</f>
        <v>6.0290622531029996</v>
      </c>
      <c r="X38" s="101">
        <f>10.795042250853-X11-X20-X29</f>
        <v>4.2966029069699996</v>
      </c>
      <c r="Y38" s="101">
        <f>8.715186297596-Y11-Y20-Y29</f>
        <v>5.3281853216300004</v>
      </c>
      <c r="Z38" s="101">
        <f>7.489176327679-Z11-Z20-Z29</f>
        <v>4.7788981256070002</v>
      </c>
      <c r="AA38" s="101">
        <f>49.462870894034-AA11-AA20-AA29</f>
        <v>18.520244092586996</v>
      </c>
      <c r="AB38" s="102">
        <f>SUM(D38:AA38)</f>
        <v>447.83435348117496</v>
      </c>
    </row>
    <row r="39" spans="1:28" ht="12.75" customHeight="1">
      <c r="A39" s="211"/>
      <c r="B39" s="203"/>
      <c r="C39" s="83" t="s">
        <v>4</v>
      </c>
      <c r="D39" s="103">
        <f>SUM(D36:D38)</f>
        <v>320.34966431799393</v>
      </c>
      <c r="E39" s="103">
        <f t="shared" ref="E39:AB39" si="1">SUM(E36:E38)</f>
        <v>433.21067087191079</v>
      </c>
      <c r="F39" s="103">
        <f t="shared" si="1"/>
        <v>2169.3618437933173</v>
      </c>
      <c r="G39" s="103">
        <f t="shared" si="1"/>
        <v>8891.3519678531466</v>
      </c>
      <c r="H39" s="103">
        <f t="shared" si="1"/>
        <v>11547.412366367611</v>
      </c>
      <c r="I39" s="103">
        <f t="shared" si="1"/>
        <v>1649.020936370056</v>
      </c>
      <c r="J39" s="103">
        <f t="shared" si="1"/>
        <v>1408.7462399828448</v>
      </c>
      <c r="K39" s="103">
        <f t="shared" si="1"/>
        <v>1310.9641175352729</v>
      </c>
      <c r="L39" s="103">
        <f t="shared" si="1"/>
        <v>1491.135268311162</v>
      </c>
      <c r="M39" s="103">
        <f t="shared" si="1"/>
        <v>1689.4564043992514</v>
      </c>
      <c r="N39" s="103">
        <f t="shared" si="1"/>
        <v>2141.7967802993703</v>
      </c>
      <c r="O39" s="103">
        <f t="shared" si="1"/>
        <v>2175.4566748197872</v>
      </c>
      <c r="P39" s="103">
        <f t="shared" si="1"/>
        <v>1888.9409577302024</v>
      </c>
      <c r="Q39" s="103">
        <f t="shared" si="1"/>
        <v>1705.7963829896107</v>
      </c>
      <c r="R39" s="103">
        <f t="shared" si="1"/>
        <v>1692.2595549628718</v>
      </c>
      <c r="S39" s="103">
        <f t="shared" si="1"/>
        <v>1861.5142910991419</v>
      </c>
      <c r="T39" s="103">
        <f t="shared" si="1"/>
        <v>1865.2948357533003</v>
      </c>
      <c r="U39" s="103">
        <f t="shared" si="1"/>
        <v>1826.439298586429</v>
      </c>
      <c r="V39" s="103">
        <f t="shared" si="1"/>
        <v>1779.7986152273004</v>
      </c>
      <c r="W39" s="103">
        <f t="shared" si="1"/>
        <v>1732.6577991923887</v>
      </c>
      <c r="X39" s="103">
        <f t="shared" si="1"/>
        <v>1798.9351434944504</v>
      </c>
      <c r="Y39" s="103">
        <f t="shared" si="1"/>
        <v>1582.8308710791002</v>
      </c>
      <c r="Z39" s="103">
        <f t="shared" si="1"/>
        <v>967.27213455882554</v>
      </c>
      <c r="AA39" s="103">
        <f t="shared" si="1"/>
        <v>2480.9437189698783</v>
      </c>
      <c r="AB39" s="103">
        <f t="shared" si="1"/>
        <v>56410.946538565229</v>
      </c>
    </row>
    <row r="40" spans="1:28" ht="12.75" customHeight="1" thickBot="1">
      <c r="A40" s="212"/>
      <c r="B40" s="213" t="s">
        <v>64</v>
      </c>
      <c r="C40" s="213"/>
      <c r="D40" s="107">
        <f>D35+D39</f>
        <v>16469.513439655657</v>
      </c>
      <c r="E40" s="108">
        <f t="shared" ref="E40:AB40" si="2">E35+E39</f>
        <v>8186.1656000654075</v>
      </c>
      <c r="F40" s="108">
        <f t="shared" si="2"/>
        <v>21272.052317834055</v>
      </c>
      <c r="G40" s="108">
        <f t="shared" si="2"/>
        <v>50471.650297466695</v>
      </c>
      <c r="H40" s="108">
        <f t="shared" si="2"/>
        <v>52070.053762652315</v>
      </c>
      <c r="I40" s="108">
        <f t="shared" si="2"/>
        <v>5497.7332933610778</v>
      </c>
      <c r="J40" s="108">
        <f t="shared" si="2"/>
        <v>5402.5445820162658</v>
      </c>
      <c r="K40" s="108">
        <f t="shared" si="2"/>
        <v>5546.541459496746</v>
      </c>
      <c r="L40" s="108">
        <f t="shared" si="2"/>
        <v>6148.4002972848903</v>
      </c>
      <c r="M40" s="108">
        <f t="shared" si="2"/>
        <v>5975.6407902948577</v>
      </c>
      <c r="N40" s="108">
        <f t="shared" si="2"/>
        <v>7656.2577331492703</v>
      </c>
      <c r="O40" s="108">
        <f t="shared" si="2"/>
        <v>7313.8631287520184</v>
      </c>
      <c r="P40" s="108">
        <f t="shared" si="2"/>
        <v>5910.3866465839046</v>
      </c>
      <c r="Q40" s="108">
        <f t="shared" si="2"/>
        <v>5965.240949991924</v>
      </c>
      <c r="R40" s="108">
        <f t="shared" si="2"/>
        <v>5739.7280400674508</v>
      </c>
      <c r="S40" s="108">
        <f t="shared" si="2"/>
        <v>6130.0594096273589</v>
      </c>
      <c r="T40" s="108">
        <f t="shared" si="2"/>
        <v>5731.292264857314</v>
      </c>
      <c r="U40" s="108">
        <f t="shared" si="2"/>
        <v>5721.1671826055535</v>
      </c>
      <c r="V40" s="108">
        <f t="shared" si="2"/>
        <v>5632.9839304245297</v>
      </c>
      <c r="W40" s="108">
        <f t="shared" si="2"/>
        <v>5235.4085515857951</v>
      </c>
      <c r="X40" s="108">
        <f t="shared" si="2"/>
        <v>5221.882799952501</v>
      </c>
      <c r="Y40" s="108">
        <f t="shared" si="2"/>
        <v>4457.7223084971847</v>
      </c>
      <c r="Z40" s="108">
        <f t="shared" si="2"/>
        <v>2786.5887829235976</v>
      </c>
      <c r="AA40" s="108">
        <f t="shared" si="2"/>
        <v>6496.3474930293905</v>
      </c>
      <c r="AB40" s="108">
        <f t="shared" si="2"/>
        <v>257039.22506217583</v>
      </c>
    </row>
    <row r="41" spans="1:28" s="109" customFormat="1" ht="12.75" customHeight="1"/>
    <row r="42" spans="1:28" s="109" customFormat="1" ht="12.75" customHeight="1">
      <c r="A42" s="109" t="s">
        <v>122</v>
      </c>
    </row>
    <row r="43" spans="1:28" s="109" customFormat="1" ht="12.75" customHeight="1">
      <c r="A43" s="69" t="s">
        <v>123</v>
      </c>
      <c r="B43" s="109" t="s">
        <v>124</v>
      </c>
    </row>
    <row r="44" spans="1:28" s="109" customFormat="1" ht="12.75" customHeight="1">
      <c r="A44" s="69" t="s">
        <v>125</v>
      </c>
      <c r="B44" s="109" t="s">
        <v>23</v>
      </c>
    </row>
    <row r="45" spans="1:28" s="109" customFormat="1" ht="12.75" customHeight="1">
      <c r="A45" s="69" t="s">
        <v>126</v>
      </c>
      <c r="B45" s="109" t="s">
        <v>25</v>
      </c>
    </row>
    <row r="46" spans="1:28" s="109" customFormat="1" ht="12.75" customHeight="1">
      <c r="A46" s="69" t="s">
        <v>127</v>
      </c>
      <c r="B46" s="109" t="s">
        <v>128</v>
      </c>
    </row>
  </sheetData>
  <mergeCells count="16">
    <mergeCell ref="A23:A31"/>
    <mergeCell ref="B23:B26"/>
    <mergeCell ref="B27:B30"/>
    <mergeCell ref="B31:C31"/>
    <mergeCell ref="A32:A40"/>
    <mergeCell ref="B32:B35"/>
    <mergeCell ref="B36:B39"/>
    <mergeCell ref="B40:C40"/>
    <mergeCell ref="A5:A13"/>
    <mergeCell ref="B5:B8"/>
    <mergeCell ref="B9:B12"/>
    <mergeCell ref="B13:C13"/>
    <mergeCell ref="A14:A22"/>
    <mergeCell ref="B14:B17"/>
    <mergeCell ref="B18:B21"/>
    <mergeCell ref="B22:C22"/>
  </mergeCells>
  <phoneticPr fontId="2"/>
  <pageMargins left="0.59055118110236227" right="0.39370078740157483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view="pageBreakPreview" zoomScale="60" zoomScaleNormal="60" workbookViewId="0"/>
  </sheetViews>
  <sheetFormatPr defaultRowHeight="13.5"/>
  <cols>
    <col min="1" max="1" width="9.85546875" style="110" customWidth="1"/>
    <col min="2" max="2" width="14.42578125" style="110" customWidth="1"/>
    <col min="3" max="27" width="9.85546875" style="110" customWidth="1"/>
    <col min="28" max="256" width="9.140625" style="110"/>
    <col min="257" max="257" width="9.85546875" style="110" customWidth="1"/>
    <col min="258" max="258" width="14.42578125" style="110" customWidth="1"/>
    <col min="259" max="283" width="9.85546875" style="110" customWidth="1"/>
    <col min="284" max="512" width="9.140625" style="110"/>
    <col min="513" max="513" width="9.85546875" style="110" customWidth="1"/>
    <col min="514" max="514" width="14.42578125" style="110" customWidth="1"/>
    <col min="515" max="539" width="9.85546875" style="110" customWidth="1"/>
    <col min="540" max="768" width="9.140625" style="110"/>
    <col min="769" max="769" width="9.85546875" style="110" customWidth="1"/>
    <col min="770" max="770" width="14.42578125" style="110" customWidth="1"/>
    <col min="771" max="795" width="9.85546875" style="110" customWidth="1"/>
    <col min="796" max="1024" width="9.140625" style="110"/>
    <col min="1025" max="1025" width="9.85546875" style="110" customWidth="1"/>
    <col min="1026" max="1026" width="14.42578125" style="110" customWidth="1"/>
    <col min="1027" max="1051" width="9.85546875" style="110" customWidth="1"/>
    <col min="1052" max="1280" width="9.140625" style="110"/>
    <col min="1281" max="1281" width="9.85546875" style="110" customWidth="1"/>
    <col min="1282" max="1282" width="14.42578125" style="110" customWidth="1"/>
    <col min="1283" max="1307" width="9.85546875" style="110" customWidth="1"/>
    <col min="1308" max="1536" width="9.140625" style="110"/>
    <col min="1537" max="1537" width="9.85546875" style="110" customWidth="1"/>
    <col min="1538" max="1538" width="14.42578125" style="110" customWidth="1"/>
    <col min="1539" max="1563" width="9.85546875" style="110" customWidth="1"/>
    <col min="1564" max="1792" width="9.140625" style="110"/>
    <col min="1793" max="1793" width="9.85546875" style="110" customWidth="1"/>
    <col min="1794" max="1794" width="14.42578125" style="110" customWidth="1"/>
    <col min="1795" max="1819" width="9.85546875" style="110" customWidth="1"/>
    <col min="1820" max="2048" width="9.140625" style="110"/>
    <col min="2049" max="2049" width="9.85546875" style="110" customWidth="1"/>
    <col min="2050" max="2050" width="14.42578125" style="110" customWidth="1"/>
    <col min="2051" max="2075" width="9.85546875" style="110" customWidth="1"/>
    <col min="2076" max="2304" width="9.140625" style="110"/>
    <col min="2305" max="2305" width="9.85546875" style="110" customWidth="1"/>
    <col min="2306" max="2306" width="14.42578125" style="110" customWidth="1"/>
    <col min="2307" max="2331" width="9.85546875" style="110" customWidth="1"/>
    <col min="2332" max="2560" width="9.140625" style="110"/>
    <col min="2561" max="2561" width="9.85546875" style="110" customWidth="1"/>
    <col min="2562" max="2562" width="14.42578125" style="110" customWidth="1"/>
    <col min="2563" max="2587" width="9.85546875" style="110" customWidth="1"/>
    <col min="2588" max="2816" width="9.140625" style="110"/>
    <col min="2817" max="2817" width="9.85546875" style="110" customWidth="1"/>
    <col min="2818" max="2818" width="14.42578125" style="110" customWidth="1"/>
    <col min="2819" max="2843" width="9.85546875" style="110" customWidth="1"/>
    <col min="2844" max="3072" width="9.140625" style="110"/>
    <col min="3073" max="3073" width="9.85546875" style="110" customWidth="1"/>
    <col min="3074" max="3074" width="14.42578125" style="110" customWidth="1"/>
    <col min="3075" max="3099" width="9.85546875" style="110" customWidth="1"/>
    <col min="3100" max="3328" width="9.140625" style="110"/>
    <col min="3329" max="3329" width="9.85546875" style="110" customWidth="1"/>
    <col min="3330" max="3330" width="14.42578125" style="110" customWidth="1"/>
    <col min="3331" max="3355" width="9.85546875" style="110" customWidth="1"/>
    <col min="3356" max="3584" width="9.140625" style="110"/>
    <col min="3585" max="3585" width="9.85546875" style="110" customWidth="1"/>
    <col min="3586" max="3586" width="14.42578125" style="110" customWidth="1"/>
    <col min="3587" max="3611" width="9.85546875" style="110" customWidth="1"/>
    <col min="3612" max="3840" width="9.140625" style="110"/>
    <col min="3841" max="3841" width="9.85546875" style="110" customWidth="1"/>
    <col min="3842" max="3842" width="14.42578125" style="110" customWidth="1"/>
    <col min="3843" max="3867" width="9.85546875" style="110" customWidth="1"/>
    <col min="3868" max="4096" width="9.140625" style="110"/>
    <col min="4097" max="4097" width="9.85546875" style="110" customWidth="1"/>
    <col min="4098" max="4098" width="14.42578125" style="110" customWidth="1"/>
    <col min="4099" max="4123" width="9.85546875" style="110" customWidth="1"/>
    <col min="4124" max="4352" width="9.140625" style="110"/>
    <col min="4353" max="4353" width="9.85546875" style="110" customWidth="1"/>
    <col min="4354" max="4354" width="14.42578125" style="110" customWidth="1"/>
    <col min="4355" max="4379" width="9.85546875" style="110" customWidth="1"/>
    <col min="4380" max="4608" width="9.140625" style="110"/>
    <col min="4609" max="4609" width="9.85546875" style="110" customWidth="1"/>
    <col min="4610" max="4610" width="14.42578125" style="110" customWidth="1"/>
    <col min="4611" max="4635" width="9.85546875" style="110" customWidth="1"/>
    <col min="4636" max="4864" width="9.140625" style="110"/>
    <col min="4865" max="4865" width="9.85546875" style="110" customWidth="1"/>
    <col min="4866" max="4866" width="14.42578125" style="110" customWidth="1"/>
    <col min="4867" max="4891" width="9.85546875" style="110" customWidth="1"/>
    <col min="4892" max="5120" width="9.140625" style="110"/>
    <col min="5121" max="5121" width="9.85546875" style="110" customWidth="1"/>
    <col min="5122" max="5122" width="14.42578125" style="110" customWidth="1"/>
    <col min="5123" max="5147" width="9.85546875" style="110" customWidth="1"/>
    <col min="5148" max="5376" width="9.140625" style="110"/>
    <col min="5377" max="5377" width="9.85546875" style="110" customWidth="1"/>
    <col min="5378" max="5378" width="14.42578125" style="110" customWidth="1"/>
    <col min="5379" max="5403" width="9.85546875" style="110" customWidth="1"/>
    <col min="5404" max="5632" width="9.140625" style="110"/>
    <col min="5633" max="5633" width="9.85546875" style="110" customWidth="1"/>
    <col min="5634" max="5634" width="14.42578125" style="110" customWidth="1"/>
    <col min="5635" max="5659" width="9.85546875" style="110" customWidth="1"/>
    <col min="5660" max="5888" width="9.140625" style="110"/>
    <col min="5889" max="5889" width="9.85546875" style="110" customWidth="1"/>
    <col min="5890" max="5890" width="14.42578125" style="110" customWidth="1"/>
    <col min="5891" max="5915" width="9.85546875" style="110" customWidth="1"/>
    <col min="5916" max="6144" width="9.140625" style="110"/>
    <col min="6145" max="6145" width="9.85546875" style="110" customWidth="1"/>
    <col min="6146" max="6146" width="14.42578125" style="110" customWidth="1"/>
    <col min="6147" max="6171" width="9.85546875" style="110" customWidth="1"/>
    <col min="6172" max="6400" width="9.140625" style="110"/>
    <col min="6401" max="6401" width="9.85546875" style="110" customWidth="1"/>
    <col min="6402" max="6402" width="14.42578125" style="110" customWidth="1"/>
    <col min="6403" max="6427" width="9.85546875" style="110" customWidth="1"/>
    <col min="6428" max="6656" width="9.140625" style="110"/>
    <col min="6657" max="6657" width="9.85546875" style="110" customWidth="1"/>
    <col min="6658" max="6658" width="14.42578125" style="110" customWidth="1"/>
    <col min="6659" max="6683" width="9.85546875" style="110" customWidth="1"/>
    <col min="6684" max="6912" width="9.140625" style="110"/>
    <col min="6913" max="6913" width="9.85546875" style="110" customWidth="1"/>
    <col min="6914" max="6914" width="14.42578125" style="110" customWidth="1"/>
    <col min="6915" max="6939" width="9.85546875" style="110" customWidth="1"/>
    <col min="6940" max="7168" width="9.140625" style="110"/>
    <col min="7169" max="7169" width="9.85546875" style="110" customWidth="1"/>
    <col min="7170" max="7170" width="14.42578125" style="110" customWidth="1"/>
    <col min="7171" max="7195" width="9.85546875" style="110" customWidth="1"/>
    <col min="7196" max="7424" width="9.140625" style="110"/>
    <col min="7425" max="7425" width="9.85546875" style="110" customWidth="1"/>
    <col min="7426" max="7426" width="14.42578125" style="110" customWidth="1"/>
    <col min="7427" max="7451" width="9.85546875" style="110" customWidth="1"/>
    <col min="7452" max="7680" width="9.140625" style="110"/>
    <col min="7681" max="7681" width="9.85546875" style="110" customWidth="1"/>
    <col min="7682" max="7682" width="14.42578125" style="110" customWidth="1"/>
    <col min="7683" max="7707" width="9.85546875" style="110" customWidth="1"/>
    <col min="7708" max="7936" width="9.140625" style="110"/>
    <col min="7937" max="7937" width="9.85546875" style="110" customWidth="1"/>
    <col min="7938" max="7938" width="14.42578125" style="110" customWidth="1"/>
    <col min="7939" max="7963" width="9.85546875" style="110" customWidth="1"/>
    <col min="7964" max="8192" width="9.140625" style="110"/>
    <col min="8193" max="8193" width="9.85546875" style="110" customWidth="1"/>
    <col min="8194" max="8194" width="14.42578125" style="110" customWidth="1"/>
    <col min="8195" max="8219" width="9.85546875" style="110" customWidth="1"/>
    <col min="8220" max="8448" width="9.140625" style="110"/>
    <col min="8449" max="8449" width="9.85546875" style="110" customWidth="1"/>
    <col min="8450" max="8450" width="14.42578125" style="110" customWidth="1"/>
    <col min="8451" max="8475" width="9.85546875" style="110" customWidth="1"/>
    <col min="8476" max="8704" width="9.140625" style="110"/>
    <col min="8705" max="8705" width="9.85546875" style="110" customWidth="1"/>
    <col min="8706" max="8706" width="14.42578125" style="110" customWidth="1"/>
    <col min="8707" max="8731" width="9.85546875" style="110" customWidth="1"/>
    <col min="8732" max="8960" width="9.140625" style="110"/>
    <col min="8961" max="8961" width="9.85546875" style="110" customWidth="1"/>
    <col min="8962" max="8962" width="14.42578125" style="110" customWidth="1"/>
    <col min="8963" max="8987" width="9.85546875" style="110" customWidth="1"/>
    <col min="8988" max="9216" width="9.140625" style="110"/>
    <col min="9217" max="9217" width="9.85546875" style="110" customWidth="1"/>
    <col min="9218" max="9218" width="14.42578125" style="110" customWidth="1"/>
    <col min="9219" max="9243" width="9.85546875" style="110" customWidth="1"/>
    <col min="9244" max="9472" width="9.140625" style="110"/>
    <col min="9473" max="9473" width="9.85546875" style="110" customWidth="1"/>
    <col min="9474" max="9474" width="14.42578125" style="110" customWidth="1"/>
    <col min="9475" max="9499" width="9.85546875" style="110" customWidth="1"/>
    <col min="9500" max="9728" width="9.140625" style="110"/>
    <col min="9729" max="9729" width="9.85546875" style="110" customWidth="1"/>
    <col min="9730" max="9730" width="14.42578125" style="110" customWidth="1"/>
    <col min="9731" max="9755" width="9.85546875" style="110" customWidth="1"/>
    <col min="9756" max="9984" width="9.140625" style="110"/>
    <col min="9985" max="9985" width="9.85546875" style="110" customWidth="1"/>
    <col min="9986" max="9986" width="14.42578125" style="110" customWidth="1"/>
    <col min="9987" max="10011" width="9.85546875" style="110" customWidth="1"/>
    <col min="10012" max="10240" width="9.140625" style="110"/>
    <col min="10241" max="10241" width="9.85546875" style="110" customWidth="1"/>
    <col min="10242" max="10242" width="14.42578125" style="110" customWidth="1"/>
    <col min="10243" max="10267" width="9.85546875" style="110" customWidth="1"/>
    <col min="10268" max="10496" width="9.140625" style="110"/>
    <col min="10497" max="10497" width="9.85546875" style="110" customWidth="1"/>
    <col min="10498" max="10498" width="14.42578125" style="110" customWidth="1"/>
    <col min="10499" max="10523" width="9.85546875" style="110" customWidth="1"/>
    <col min="10524" max="10752" width="9.140625" style="110"/>
    <col min="10753" max="10753" width="9.85546875" style="110" customWidth="1"/>
    <col min="10754" max="10754" width="14.42578125" style="110" customWidth="1"/>
    <col min="10755" max="10779" width="9.85546875" style="110" customWidth="1"/>
    <col min="10780" max="11008" width="9.140625" style="110"/>
    <col min="11009" max="11009" width="9.85546875" style="110" customWidth="1"/>
    <col min="11010" max="11010" width="14.42578125" style="110" customWidth="1"/>
    <col min="11011" max="11035" width="9.85546875" style="110" customWidth="1"/>
    <col min="11036" max="11264" width="9.140625" style="110"/>
    <col min="11265" max="11265" width="9.85546875" style="110" customWidth="1"/>
    <col min="11266" max="11266" width="14.42578125" style="110" customWidth="1"/>
    <col min="11267" max="11291" width="9.85546875" style="110" customWidth="1"/>
    <col min="11292" max="11520" width="9.140625" style="110"/>
    <col min="11521" max="11521" width="9.85546875" style="110" customWidth="1"/>
    <col min="11522" max="11522" width="14.42578125" style="110" customWidth="1"/>
    <col min="11523" max="11547" width="9.85546875" style="110" customWidth="1"/>
    <col min="11548" max="11776" width="9.140625" style="110"/>
    <col min="11777" max="11777" width="9.85546875" style="110" customWidth="1"/>
    <col min="11778" max="11778" width="14.42578125" style="110" customWidth="1"/>
    <col min="11779" max="11803" width="9.85546875" style="110" customWidth="1"/>
    <col min="11804" max="12032" width="9.140625" style="110"/>
    <col min="12033" max="12033" width="9.85546875" style="110" customWidth="1"/>
    <col min="12034" max="12034" width="14.42578125" style="110" customWidth="1"/>
    <col min="12035" max="12059" width="9.85546875" style="110" customWidth="1"/>
    <col min="12060" max="12288" width="9.140625" style="110"/>
    <col min="12289" max="12289" width="9.85546875" style="110" customWidth="1"/>
    <col min="12290" max="12290" width="14.42578125" style="110" customWidth="1"/>
    <col min="12291" max="12315" width="9.85546875" style="110" customWidth="1"/>
    <col min="12316" max="12544" width="9.140625" style="110"/>
    <col min="12545" max="12545" width="9.85546875" style="110" customWidth="1"/>
    <col min="12546" max="12546" width="14.42578125" style="110" customWidth="1"/>
    <col min="12547" max="12571" width="9.85546875" style="110" customWidth="1"/>
    <col min="12572" max="12800" width="9.140625" style="110"/>
    <col min="12801" max="12801" width="9.85546875" style="110" customWidth="1"/>
    <col min="12802" max="12802" width="14.42578125" style="110" customWidth="1"/>
    <col min="12803" max="12827" width="9.85546875" style="110" customWidth="1"/>
    <col min="12828" max="13056" width="9.140625" style="110"/>
    <col min="13057" max="13057" width="9.85546875" style="110" customWidth="1"/>
    <col min="13058" max="13058" width="14.42578125" style="110" customWidth="1"/>
    <col min="13059" max="13083" width="9.85546875" style="110" customWidth="1"/>
    <col min="13084" max="13312" width="9.140625" style="110"/>
    <col min="13313" max="13313" width="9.85546875" style="110" customWidth="1"/>
    <col min="13314" max="13314" width="14.42578125" style="110" customWidth="1"/>
    <col min="13315" max="13339" width="9.85546875" style="110" customWidth="1"/>
    <col min="13340" max="13568" width="9.140625" style="110"/>
    <col min="13569" max="13569" width="9.85546875" style="110" customWidth="1"/>
    <col min="13570" max="13570" width="14.42578125" style="110" customWidth="1"/>
    <col min="13571" max="13595" width="9.85546875" style="110" customWidth="1"/>
    <col min="13596" max="13824" width="9.140625" style="110"/>
    <col min="13825" max="13825" width="9.85546875" style="110" customWidth="1"/>
    <col min="13826" max="13826" width="14.42578125" style="110" customWidth="1"/>
    <col min="13827" max="13851" width="9.85546875" style="110" customWidth="1"/>
    <col min="13852" max="14080" width="9.140625" style="110"/>
    <col min="14081" max="14081" width="9.85546875" style="110" customWidth="1"/>
    <col min="14082" max="14082" width="14.42578125" style="110" customWidth="1"/>
    <col min="14083" max="14107" width="9.85546875" style="110" customWidth="1"/>
    <col min="14108" max="14336" width="9.140625" style="110"/>
    <col min="14337" max="14337" width="9.85546875" style="110" customWidth="1"/>
    <col min="14338" max="14338" width="14.42578125" style="110" customWidth="1"/>
    <col min="14339" max="14363" width="9.85546875" style="110" customWidth="1"/>
    <col min="14364" max="14592" width="9.140625" style="110"/>
    <col min="14593" max="14593" width="9.85546875" style="110" customWidth="1"/>
    <col min="14594" max="14594" width="14.42578125" style="110" customWidth="1"/>
    <col min="14595" max="14619" width="9.85546875" style="110" customWidth="1"/>
    <col min="14620" max="14848" width="9.140625" style="110"/>
    <col min="14849" max="14849" width="9.85546875" style="110" customWidth="1"/>
    <col min="14850" max="14850" width="14.42578125" style="110" customWidth="1"/>
    <col min="14851" max="14875" width="9.85546875" style="110" customWidth="1"/>
    <col min="14876" max="15104" width="9.140625" style="110"/>
    <col min="15105" max="15105" width="9.85546875" style="110" customWidth="1"/>
    <col min="15106" max="15106" width="14.42578125" style="110" customWidth="1"/>
    <col min="15107" max="15131" width="9.85546875" style="110" customWidth="1"/>
    <col min="15132" max="15360" width="9.140625" style="110"/>
    <col min="15361" max="15361" width="9.85546875" style="110" customWidth="1"/>
    <col min="15362" max="15362" width="14.42578125" style="110" customWidth="1"/>
    <col min="15363" max="15387" width="9.85546875" style="110" customWidth="1"/>
    <col min="15388" max="15616" width="9.140625" style="110"/>
    <col min="15617" max="15617" width="9.85546875" style="110" customWidth="1"/>
    <col min="15618" max="15618" width="14.42578125" style="110" customWidth="1"/>
    <col min="15619" max="15643" width="9.85546875" style="110" customWidth="1"/>
    <col min="15644" max="15872" width="9.140625" style="110"/>
    <col min="15873" max="15873" width="9.85546875" style="110" customWidth="1"/>
    <col min="15874" max="15874" width="14.42578125" style="110" customWidth="1"/>
    <col min="15875" max="15899" width="9.85546875" style="110" customWidth="1"/>
    <col min="15900" max="16128" width="9.140625" style="110"/>
    <col min="16129" max="16129" width="9.85546875" style="110" customWidth="1"/>
    <col min="16130" max="16130" width="14.42578125" style="110" customWidth="1"/>
    <col min="16131" max="16155" width="9.85546875" style="110" customWidth="1"/>
    <col min="16156" max="16384" width="9.140625" style="110"/>
  </cols>
  <sheetData>
    <row r="1" spans="1:27" ht="18.75" customHeight="1">
      <c r="A1" s="177" t="s">
        <v>223</v>
      </c>
    </row>
    <row r="2" spans="1:27" ht="18.75" customHeight="1">
      <c r="A2" s="92" t="s">
        <v>211</v>
      </c>
      <c r="AA2" s="111" t="s">
        <v>212</v>
      </c>
    </row>
    <row r="3" spans="1:27" ht="11.25" customHeight="1" thickBot="1">
      <c r="A3" s="112"/>
      <c r="AA3" s="111" t="s">
        <v>2</v>
      </c>
    </row>
    <row r="4" spans="1:27" ht="27" customHeight="1">
      <c r="A4" s="113" t="s">
        <v>130</v>
      </c>
      <c r="B4" s="175" t="s">
        <v>220</v>
      </c>
      <c r="C4" s="114" t="s">
        <v>134</v>
      </c>
      <c r="D4" s="114" t="s">
        <v>36</v>
      </c>
      <c r="E4" s="114" t="s">
        <v>37</v>
      </c>
      <c r="F4" s="114" t="s">
        <v>38</v>
      </c>
      <c r="G4" s="114" t="s">
        <v>39</v>
      </c>
      <c r="H4" s="114" t="s">
        <v>136</v>
      </c>
      <c r="I4" s="114" t="s">
        <v>137</v>
      </c>
      <c r="J4" s="114" t="s">
        <v>138</v>
      </c>
      <c r="K4" s="114" t="s">
        <v>139</v>
      </c>
      <c r="L4" s="114" t="s">
        <v>140</v>
      </c>
      <c r="M4" s="114" t="s">
        <v>141</v>
      </c>
      <c r="N4" s="114" t="s">
        <v>142</v>
      </c>
      <c r="O4" s="114" t="s">
        <v>143</v>
      </c>
      <c r="P4" s="114" t="s">
        <v>144</v>
      </c>
      <c r="Q4" s="114" t="s">
        <v>145</v>
      </c>
      <c r="R4" s="114" t="s">
        <v>146</v>
      </c>
      <c r="S4" s="114" t="s">
        <v>147</v>
      </c>
      <c r="T4" s="114" t="s">
        <v>148</v>
      </c>
      <c r="U4" s="114" t="s">
        <v>149</v>
      </c>
      <c r="V4" s="114" t="s">
        <v>150</v>
      </c>
      <c r="W4" s="114" t="s">
        <v>151</v>
      </c>
      <c r="X4" s="114" t="s">
        <v>152</v>
      </c>
      <c r="Y4" s="114" t="s">
        <v>153</v>
      </c>
      <c r="Z4" s="114" t="s">
        <v>63</v>
      </c>
      <c r="AA4" s="114" t="s">
        <v>133</v>
      </c>
    </row>
    <row r="5" spans="1:27" ht="27" customHeight="1">
      <c r="A5" s="215" t="s">
        <v>213</v>
      </c>
      <c r="B5" s="115" t="s">
        <v>66</v>
      </c>
      <c r="C5" s="116">
        <v>25607.095678746515</v>
      </c>
      <c r="D5" s="116">
        <v>12689.36169423679</v>
      </c>
      <c r="E5" s="116">
        <v>33340.866747155007</v>
      </c>
      <c r="F5" s="116">
        <v>71592.334572110121</v>
      </c>
      <c r="G5" s="116">
        <v>71425.601269645893</v>
      </c>
      <c r="H5" s="116">
        <v>6589.8903505632816</v>
      </c>
      <c r="I5" s="116">
        <v>6670.12958346082</v>
      </c>
      <c r="J5" s="116">
        <v>7156.6323664276897</v>
      </c>
      <c r="K5" s="116">
        <v>8110.9150952300879</v>
      </c>
      <c r="L5" s="116">
        <v>7724.1121392152909</v>
      </c>
      <c r="M5" s="116">
        <v>9596.1922873563981</v>
      </c>
      <c r="N5" s="116">
        <v>9198.6275453705766</v>
      </c>
      <c r="O5" s="116">
        <v>7322.6793537368967</v>
      </c>
      <c r="P5" s="116">
        <v>7678.9816030734983</v>
      </c>
      <c r="Q5" s="116">
        <v>7616.4065102223467</v>
      </c>
      <c r="R5" s="116">
        <v>7962.5653745057234</v>
      </c>
      <c r="S5" s="116">
        <v>7314.4438106532607</v>
      </c>
      <c r="T5" s="116">
        <v>7568.5036627277605</v>
      </c>
      <c r="U5" s="116">
        <v>7421</v>
      </c>
      <c r="V5" s="116">
        <v>6920.0257660341122</v>
      </c>
      <c r="W5" s="116">
        <v>6715.8460746647534</v>
      </c>
      <c r="X5" s="116">
        <v>5602.7738918664627</v>
      </c>
      <c r="Y5" s="116">
        <v>5018.8533136295173</v>
      </c>
      <c r="Z5" s="116">
        <v>8023.1940756891217</v>
      </c>
      <c r="AA5" s="116">
        <v>354867.03276632185</v>
      </c>
    </row>
    <row r="6" spans="1:27" ht="27" customHeight="1">
      <c r="A6" s="215"/>
      <c r="B6" s="117" t="s">
        <v>131</v>
      </c>
      <c r="C6" s="118">
        <v>100.93232272037463</v>
      </c>
      <c r="D6" s="118">
        <v>164.00790946364475</v>
      </c>
      <c r="E6" s="118">
        <v>525.28491873032351</v>
      </c>
      <c r="F6" s="118">
        <v>1402.4227009295635</v>
      </c>
      <c r="G6" s="118">
        <v>2506.9454079920838</v>
      </c>
      <c r="H6" s="118">
        <v>352.84681917212129</v>
      </c>
      <c r="I6" s="118">
        <v>362.52301013348659</v>
      </c>
      <c r="J6" s="118">
        <v>362.44886383118848</v>
      </c>
      <c r="K6" s="118">
        <v>299.26025541458642</v>
      </c>
      <c r="L6" s="118">
        <v>255.39316199238877</v>
      </c>
      <c r="M6" s="118">
        <v>432.11147430479076</v>
      </c>
      <c r="N6" s="118">
        <v>409.72358315420428</v>
      </c>
      <c r="O6" s="118">
        <v>370.52205644245214</v>
      </c>
      <c r="P6" s="118">
        <v>294.37292649752857</v>
      </c>
      <c r="Q6" s="118">
        <v>260.06046240782172</v>
      </c>
      <c r="R6" s="118">
        <v>392.63640866899152</v>
      </c>
      <c r="S6" s="118">
        <v>382.61833955043556</v>
      </c>
      <c r="T6" s="118">
        <v>358.68598226160674</v>
      </c>
      <c r="U6" s="118">
        <v>390.29864783739407</v>
      </c>
      <c r="V6" s="118">
        <v>335.44285197052818</v>
      </c>
      <c r="W6" s="118">
        <v>361.45688610236851</v>
      </c>
      <c r="X6" s="118">
        <v>308.81997010023883</v>
      </c>
      <c r="Y6" s="118">
        <v>265.99580757981101</v>
      </c>
      <c r="Z6" s="118">
        <v>2416.1591601113942</v>
      </c>
      <c r="AA6" s="118">
        <v>13310.969927369328</v>
      </c>
    </row>
    <row r="7" spans="1:27" ht="27" customHeight="1">
      <c r="A7" s="215"/>
      <c r="B7" s="119" t="s">
        <v>121</v>
      </c>
      <c r="C7" s="120">
        <v>103.1673225732026</v>
      </c>
      <c r="D7" s="120">
        <v>39.665604218321121</v>
      </c>
      <c r="E7" s="120">
        <v>79.083762363743887</v>
      </c>
      <c r="F7" s="120">
        <v>150.67825481016553</v>
      </c>
      <c r="G7" s="120">
        <v>135.59934135157036</v>
      </c>
      <c r="H7" s="120">
        <v>11.998107498598744</v>
      </c>
      <c r="I7" s="120">
        <v>12.263071220872897</v>
      </c>
      <c r="J7" s="120">
        <v>13.075314395617305</v>
      </c>
      <c r="K7" s="120">
        <v>14.473116778589343</v>
      </c>
      <c r="L7" s="120">
        <v>13.599910350755087</v>
      </c>
      <c r="M7" s="120">
        <v>15.045554156359616</v>
      </c>
      <c r="N7" s="120">
        <v>14.413627799261006</v>
      </c>
      <c r="O7" s="120">
        <v>11.554585084286915</v>
      </c>
      <c r="P7" s="120">
        <v>11.889157982398963</v>
      </c>
      <c r="Q7" s="120">
        <v>11.679215658395234</v>
      </c>
      <c r="R7" s="120">
        <v>10.527765669826373</v>
      </c>
      <c r="S7" s="120">
        <v>9.6835715911885103</v>
      </c>
      <c r="T7" s="120">
        <v>9.9094446510011149</v>
      </c>
      <c r="U7" s="120">
        <v>9.4575848770019988</v>
      </c>
      <c r="V7" s="120">
        <v>6.893226926355001</v>
      </c>
      <c r="W7" s="120">
        <v>9.9228127384829996</v>
      </c>
      <c r="X7" s="120">
        <v>6.7948825625389997</v>
      </c>
      <c r="Y7" s="120">
        <v>2.9043090973200001</v>
      </c>
      <c r="Z7" s="120">
        <v>49.901248931668178</v>
      </c>
      <c r="AA7" s="120">
        <v>754.18079328752185</v>
      </c>
    </row>
    <row r="8" spans="1:27" ht="27" customHeight="1">
      <c r="A8" s="216"/>
      <c r="B8" s="121" t="s">
        <v>4</v>
      </c>
      <c r="C8" s="120">
        <v>25811.195324040091</v>
      </c>
      <c r="D8" s="120">
        <v>12893.035207918754</v>
      </c>
      <c r="E8" s="120">
        <v>33945.235428249071</v>
      </c>
      <c r="F8" s="120">
        <v>73145.435527849841</v>
      </c>
      <c r="G8" s="120">
        <v>74068.146018989544</v>
      </c>
      <c r="H8" s="120">
        <v>6954.7352772340018</v>
      </c>
      <c r="I8" s="120">
        <v>7044.9156648151793</v>
      </c>
      <c r="J8" s="120">
        <v>7532.1565446544955</v>
      </c>
      <c r="K8" s="120">
        <v>8424.6484674232634</v>
      </c>
      <c r="L8" s="120">
        <v>7993.1052115584343</v>
      </c>
      <c r="M8" s="120">
        <v>10043.349315817548</v>
      </c>
      <c r="N8" s="120">
        <v>9622.7647563240407</v>
      </c>
      <c r="O8" s="120">
        <v>7704.7559952636357</v>
      </c>
      <c r="P8" s="120">
        <v>7985.2436875534258</v>
      </c>
      <c r="Q8" s="120">
        <v>7888.1461882885633</v>
      </c>
      <c r="R8" s="120">
        <v>8365.7295488445416</v>
      </c>
      <c r="S8" s="120">
        <v>7706.745721794885</v>
      </c>
      <c r="T8" s="120">
        <v>7937.0990896403682</v>
      </c>
      <c r="U8" s="120">
        <v>7820.756232714396</v>
      </c>
      <c r="V8" s="120">
        <v>7262.3618449309952</v>
      </c>
      <c r="W8" s="120">
        <v>7087.2257735056046</v>
      </c>
      <c r="X8" s="120">
        <v>5918.3887445292403</v>
      </c>
      <c r="Y8" s="120">
        <v>5287.7534303066486</v>
      </c>
      <c r="Z8" s="120">
        <v>10489.254484732184</v>
      </c>
      <c r="AA8" s="120">
        <v>368932.1834869787</v>
      </c>
    </row>
    <row r="9" spans="1:27" ht="27" customHeight="1">
      <c r="A9" s="217" t="s">
        <v>132</v>
      </c>
      <c r="B9" s="122" t="s">
        <v>66</v>
      </c>
      <c r="C9" s="116">
        <v>570.21129690056341</v>
      </c>
      <c r="D9" s="116">
        <v>571.49377260963456</v>
      </c>
      <c r="E9" s="116">
        <v>2223.6013684768873</v>
      </c>
      <c r="F9" s="116">
        <v>5774.7889109173611</v>
      </c>
      <c r="G9" s="116">
        <v>6740.5066914965091</v>
      </c>
      <c r="H9" s="116">
        <v>761.46556792344143</v>
      </c>
      <c r="I9" s="116">
        <v>731.36753908148864</v>
      </c>
      <c r="J9" s="116">
        <v>737.70927769262107</v>
      </c>
      <c r="K9" s="116">
        <v>826.26765220122809</v>
      </c>
      <c r="L9" s="116">
        <v>836.8902975024962</v>
      </c>
      <c r="M9" s="116">
        <v>1256.4324044579193</v>
      </c>
      <c r="N9" s="116">
        <v>1163.2836521964416</v>
      </c>
      <c r="O9" s="116">
        <v>914.97717232820264</v>
      </c>
      <c r="P9" s="116">
        <v>936.8341534040984</v>
      </c>
      <c r="Q9" s="116">
        <v>910.4127016781423</v>
      </c>
      <c r="R9" s="116">
        <v>1050.3642307666275</v>
      </c>
      <c r="S9" s="116">
        <v>918.75821014790597</v>
      </c>
      <c r="T9" s="116">
        <v>887.32562969269281</v>
      </c>
      <c r="U9" s="116">
        <v>936.10403483679488</v>
      </c>
      <c r="V9" s="116">
        <v>874.78653739993047</v>
      </c>
      <c r="W9" s="116">
        <v>885.54000161364183</v>
      </c>
      <c r="X9" s="116">
        <v>750.81353492711298</v>
      </c>
      <c r="Y9" s="116">
        <v>755.59672573697196</v>
      </c>
      <c r="Z9" s="123">
        <v>708.75129150883186</v>
      </c>
      <c r="AA9" s="123">
        <v>32724.282655497547</v>
      </c>
    </row>
    <row r="10" spans="1:27" ht="27" customHeight="1">
      <c r="A10" s="218"/>
      <c r="B10" s="117" t="s">
        <v>131</v>
      </c>
      <c r="C10" s="118">
        <v>106.93085323952255</v>
      </c>
      <c r="D10" s="118">
        <v>445.24735885514889</v>
      </c>
      <c r="E10" s="118">
        <v>4702.8650082699414</v>
      </c>
      <c r="F10" s="118">
        <v>18930.55069511653</v>
      </c>
      <c r="G10" s="118">
        <v>25645.488398767488</v>
      </c>
      <c r="H10" s="118">
        <v>3638.580678731244</v>
      </c>
      <c r="I10" s="118">
        <v>3256.0977200409056</v>
      </c>
      <c r="J10" s="118">
        <v>3142.3366383520056</v>
      </c>
      <c r="K10" s="118">
        <v>3288.0713698236614</v>
      </c>
      <c r="L10" s="118">
        <v>3704.4570829436839</v>
      </c>
      <c r="M10" s="118">
        <v>4906.8871144262939</v>
      </c>
      <c r="N10" s="118">
        <v>5082.4118032518018</v>
      </c>
      <c r="O10" s="118">
        <v>4609.9706429082444</v>
      </c>
      <c r="P10" s="118">
        <v>4090.3613756707214</v>
      </c>
      <c r="Q10" s="118">
        <v>4191.5224565391209</v>
      </c>
      <c r="R10" s="118">
        <v>4393.5341983138942</v>
      </c>
      <c r="S10" s="118">
        <v>4455.9500540342178</v>
      </c>
      <c r="T10" s="118">
        <v>4511.0750467307007</v>
      </c>
      <c r="U10" s="118">
        <v>4096.9389944363002</v>
      </c>
      <c r="V10" s="118">
        <v>4150.7362434584884</v>
      </c>
      <c r="W10" s="118">
        <v>3931.1547575495238</v>
      </c>
      <c r="X10" s="118">
        <v>3808.0186391741604</v>
      </c>
      <c r="Y10" s="118">
        <v>2856.782017937081</v>
      </c>
      <c r="Z10" s="118">
        <v>9906.8602246998125</v>
      </c>
      <c r="AA10" s="118">
        <v>131852.82937327048</v>
      </c>
    </row>
    <row r="11" spans="1:27" ht="27" customHeight="1">
      <c r="A11" s="218"/>
      <c r="B11" s="119" t="s">
        <v>121</v>
      </c>
      <c r="C11" s="120">
        <v>14.127720956420136</v>
      </c>
      <c r="D11" s="120">
        <v>21.686561734730233</v>
      </c>
      <c r="E11" s="120">
        <v>93.23611310889136</v>
      </c>
      <c r="F11" s="120">
        <v>216.45558910838338</v>
      </c>
      <c r="G11" s="120">
        <v>280.82742635355731</v>
      </c>
      <c r="H11" s="120">
        <v>23.042412194321312</v>
      </c>
      <c r="I11" s="120">
        <v>21.074484142455653</v>
      </c>
      <c r="J11" s="120">
        <v>20.619880949407378</v>
      </c>
      <c r="K11" s="120">
        <v>22.053966028424107</v>
      </c>
      <c r="L11" s="120">
        <v>23.996710663940735</v>
      </c>
      <c r="M11" s="120">
        <v>23.46421942712194</v>
      </c>
      <c r="N11" s="120">
        <v>23.408061810014946</v>
      </c>
      <c r="O11" s="120">
        <v>20.274208041819492</v>
      </c>
      <c r="P11" s="120">
        <v>18.851282366291453</v>
      </c>
      <c r="Q11" s="120">
        <v>18.951172643691827</v>
      </c>
      <c r="R11" s="120">
        <v>18.000198489987159</v>
      </c>
      <c r="S11" s="120">
        <v>17.587520027344365</v>
      </c>
      <c r="T11" s="120">
        <v>17.205124214637472</v>
      </c>
      <c r="U11" s="120">
        <v>13.684994843142002</v>
      </c>
      <c r="V11" s="120">
        <v>10.680988734651995</v>
      </c>
      <c r="W11" s="120">
        <v>10.795042250852999</v>
      </c>
      <c r="X11" s="120">
        <v>8.7151862975959986</v>
      </c>
      <c r="Y11" s="120">
        <v>7.4891763276790009</v>
      </c>
      <c r="Z11" s="120">
        <v>49.848349136587885</v>
      </c>
      <c r="AA11" s="120">
        <v>996.07638985195035</v>
      </c>
    </row>
    <row r="12" spans="1:27" ht="27" customHeight="1">
      <c r="A12" s="219"/>
      <c r="B12" s="124" t="s">
        <v>4</v>
      </c>
      <c r="C12" s="120">
        <v>691.26987109650611</v>
      </c>
      <c r="D12" s="120">
        <v>1038.4276931995137</v>
      </c>
      <c r="E12" s="120">
        <v>7019.7024898557193</v>
      </c>
      <c r="F12" s="120">
        <v>24921.795195142276</v>
      </c>
      <c r="G12" s="120">
        <v>32666.822516617554</v>
      </c>
      <c r="H12" s="120">
        <v>4423.0886588490066</v>
      </c>
      <c r="I12" s="120">
        <v>4008.5397432648501</v>
      </c>
      <c r="J12" s="120">
        <v>3900.6657969940338</v>
      </c>
      <c r="K12" s="120">
        <v>4136.3929880533133</v>
      </c>
      <c r="L12" s="120">
        <v>4565.3440911101206</v>
      </c>
      <c r="M12" s="120">
        <v>6186.7837383113347</v>
      </c>
      <c r="N12" s="120">
        <v>6269.1035172582588</v>
      </c>
      <c r="O12" s="120">
        <v>5545.2220232782665</v>
      </c>
      <c r="P12" s="120">
        <v>5046.0468114411115</v>
      </c>
      <c r="Q12" s="120">
        <v>5120.8863308609552</v>
      </c>
      <c r="R12" s="120">
        <v>5461.8986275705092</v>
      </c>
      <c r="S12" s="120">
        <v>5392.2957842094675</v>
      </c>
      <c r="T12" s="120">
        <v>5415.6058006380308</v>
      </c>
      <c r="U12" s="120">
        <v>5046.7280241162371</v>
      </c>
      <c r="V12" s="120">
        <v>5036.2037695930703</v>
      </c>
      <c r="W12" s="120">
        <v>4827.4898014140181</v>
      </c>
      <c r="X12" s="120">
        <v>4567.5473603988694</v>
      </c>
      <c r="Y12" s="120">
        <v>3619.8679200017323</v>
      </c>
      <c r="Z12" s="120">
        <v>10665.459865345232</v>
      </c>
      <c r="AA12" s="120">
        <v>165573.18841861997</v>
      </c>
    </row>
    <row r="13" spans="1:27" ht="27" customHeight="1" thickBot="1">
      <c r="A13" s="125" t="s">
        <v>133</v>
      </c>
      <c r="B13" s="126"/>
      <c r="C13" s="127">
        <v>26502.465195136596</v>
      </c>
      <c r="D13" s="127">
        <v>13931.462901118268</v>
      </c>
      <c r="E13" s="127">
        <v>40964.937918104792</v>
      </c>
      <c r="F13" s="127">
        <v>98067.230722992113</v>
      </c>
      <c r="G13" s="127">
        <v>106734.9685356071</v>
      </c>
      <c r="H13" s="127">
        <v>11377.823936083008</v>
      </c>
      <c r="I13" s="127">
        <v>11053.45540808003</v>
      </c>
      <c r="J13" s="127">
        <v>11432.822341648529</v>
      </c>
      <c r="K13" s="127">
        <v>12561.041455476578</v>
      </c>
      <c r="L13" s="127">
        <v>12558.449302668556</v>
      </c>
      <c r="M13" s="127">
        <v>16230.133054128883</v>
      </c>
      <c r="N13" s="127">
        <v>15891.868273582299</v>
      </c>
      <c r="O13" s="127">
        <v>13249.978018541902</v>
      </c>
      <c r="P13" s="127">
        <v>13031.290498994538</v>
      </c>
      <c r="Q13" s="127">
        <v>13009.032519149518</v>
      </c>
      <c r="R13" s="127">
        <v>13827.628176415052</v>
      </c>
      <c r="S13" s="127">
        <v>13099.041506004352</v>
      </c>
      <c r="T13" s="127">
        <v>13352.704890278399</v>
      </c>
      <c r="U13" s="127">
        <v>12867.484256830634</v>
      </c>
      <c r="V13" s="127">
        <v>12298.565614524065</v>
      </c>
      <c r="W13" s="127">
        <v>11914.715574919623</v>
      </c>
      <c r="X13" s="127">
        <v>10485.936104928111</v>
      </c>
      <c r="Y13" s="127">
        <v>8907.6213503083818</v>
      </c>
      <c r="Z13" s="127">
        <v>21154.714350077418</v>
      </c>
      <c r="AA13" s="127">
        <v>534505.37190559867</v>
      </c>
    </row>
    <row r="14" spans="1:27" ht="13.5" customHeight="1">
      <c r="A14" s="112"/>
      <c r="Z14" s="128"/>
      <c r="AA14" s="128"/>
    </row>
    <row r="15" spans="1:27" ht="13.5" customHeight="1">
      <c r="A15" s="112"/>
      <c r="Z15" s="128"/>
      <c r="AA15" s="128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view="pageBreakPreview" zoomScale="60" zoomScaleNormal="60" workbookViewId="0"/>
  </sheetViews>
  <sheetFormatPr defaultRowHeight="13.5"/>
  <cols>
    <col min="1" max="1" width="9.85546875" style="110" customWidth="1"/>
    <col min="2" max="2" width="14.42578125" style="110" customWidth="1"/>
    <col min="3" max="28" width="9.85546875" style="110" customWidth="1"/>
    <col min="29" max="256" width="9.140625" style="110"/>
    <col min="257" max="257" width="9.85546875" style="110" customWidth="1"/>
    <col min="258" max="258" width="14.42578125" style="110" customWidth="1"/>
    <col min="259" max="284" width="9.85546875" style="110" customWidth="1"/>
    <col min="285" max="512" width="9.140625" style="110"/>
    <col min="513" max="513" width="9.85546875" style="110" customWidth="1"/>
    <col min="514" max="514" width="14.42578125" style="110" customWidth="1"/>
    <col min="515" max="540" width="9.85546875" style="110" customWidth="1"/>
    <col min="541" max="768" width="9.140625" style="110"/>
    <col min="769" max="769" width="9.85546875" style="110" customWidth="1"/>
    <col min="770" max="770" width="14.42578125" style="110" customWidth="1"/>
    <col min="771" max="796" width="9.85546875" style="110" customWidth="1"/>
    <col min="797" max="1024" width="9.140625" style="110"/>
    <col min="1025" max="1025" width="9.85546875" style="110" customWidth="1"/>
    <col min="1026" max="1026" width="14.42578125" style="110" customWidth="1"/>
    <col min="1027" max="1052" width="9.85546875" style="110" customWidth="1"/>
    <col min="1053" max="1280" width="9.140625" style="110"/>
    <col min="1281" max="1281" width="9.85546875" style="110" customWidth="1"/>
    <col min="1282" max="1282" width="14.42578125" style="110" customWidth="1"/>
    <col min="1283" max="1308" width="9.85546875" style="110" customWidth="1"/>
    <col min="1309" max="1536" width="9.140625" style="110"/>
    <col min="1537" max="1537" width="9.85546875" style="110" customWidth="1"/>
    <col min="1538" max="1538" width="14.42578125" style="110" customWidth="1"/>
    <col min="1539" max="1564" width="9.85546875" style="110" customWidth="1"/>
    <col min="1565" max="1792" width="9.140625" style="110"/>
    <col min="1793" max="1793" width="9.85546875" style="110" customWidth="1"/>
    <col min="1794" max="1794" width="14.42578125" style="110" customWidth="1"/>
    <col min="1795" max="1820" width="9.85546875" style="110" customWidth="1"/>
    <col min="1821" max="2048" width="9.140625" style="110"/>
    <col min="2049" max="2049" width="9.85546875" style="110" customWidth="1"/>
    <col min="2050" max="2050" width="14.42578125" style="110" customWidth="1"/>
    <col min="2051" max="2076" width="9.85546875" style="110" customWidth="1"/>
    <col min="2077" max="2304" width="9.140625" style="110"/>
    <col min="2305" max="2305" width="9.85546875" style="110" customWidth="1"/>
    <col min="2306" max="2306" width="14.42578125" style="110" customWidth="1"/>
    <col min="2307" max="2332" width="9.85546875" style="110" customWidth="1"/>
    <col min="2333" max="2560" width="9.140625" style="110"/>
    <col min="2561" max="2561" width="9.85546875" style="110" customWidth="1"/>
    <col min="2562" max="2562" width="14.42578125" style="110" customWidth="1"/>
    <col min="2563" max="2588" width="9.85546875" style="110" customWidth="1"/>
    <col min="2589" max="2816" width="9.140625" style="110"/>
    <col min="2817" max="2817" width="9.85546875" style="110" customWidth="1"/>
    <col min="2818" max="2818" width="14.42578125" style="110" customWidth="1"/>
    <col min="2819" max="2844" width="9.85546875" style="110" customWidth="1"/>
    <col min="2845" max="3072" width="9.140625" style="110"/>
    <col min="3073" max="3073" width="9.85546875" style="110" customWidth="1"/>
    <col min="3074" max="3074" width="14.42578125" style="110" customWidth="1"/>
    <col min="3075" max="3100" width="9.85546875" style="110" customWidth="1"/>
    <col min="3101" max="3328" width="9.140625" style="110"/>
    <col min="3329" max="3329" width="9.85546875" style="110" customWidth="1"/>
    <col min="3330" max="3330" width="14.42578125" style="110" customWidth="1"/>
    <col min="3331" max="3356" width="9.85546875" style="110" customWidth="1"/>
    <col min="3357" max="3584" width="9.140625" style="110"/>
    <col min="3585" max="3585" width="9.85546875" style="110" customWidth="1"/>
    <col min="3586" max="3586" width="14.42578125" style="110" customWidth="1"/>
    <col min="3587" max="3612" width="9.85546875" style="110" customWidth="1"/>
    <col min="3613" max="3840" width="9.140625" style="110"/>
    <col min="3841" max="3841" width="9.85546875" style="110" customWidth="1"/>
    <col min="3842" max="3842" width="14.42578125" style="110" customWidth="1"/>
    <col min="3843" max="3868" width="9.85546875" style="110" customWidth="1"/>
    <col min="3869" max="4096" width="9.140625" style="110"/>
    <col min="4097" max="4097" width="9.85546875" style="110" customWidth="1"/>
    <col min="4098" max="4098" width="14.42578125" style="110" customWidth="1"/>
    <col min="4099" max="4124" width="9.85546875" style="110" customWidth="1"/>
    <col min="4125" max="4352" width="9.140625" style="110"/>
    <col min="4353" max="4353" width="9.85546875" style="110" customWidth="1"/>
    <col min="4354" max="4354" width="14.42578125" style="110" customWidth="1"/>
    <col min="4355" max="4380" width="9.85546875" style="110" customWidth="1"/>
    <col min="4381" max="4608" width="9.140625" style="110"/>
    <col min="4609" max="4609" width="9.85546875" style="110" customWidth="1"/>
    <col min="4610" max="4610" width="14.42578125" style="110" customWidth="1"/>
    <col min="4611" max="4636" width="9.85546875" style="110" customWidth="1"/>
    <col min="4637" max="4864" width="9.140625" style="110"/>
    <col min="4865" max="4865" width="9.85546875" style="110" customWidth="1"/>
    <col min="4866" max="4866" width="14.42578125" style="110" customWidth="1"/>
    <col min="4867" max="4892" width="9.85546875" style="110" customWidth="1"/>
    <col min="4893" max="5120" width="9.140625" style="110"/>
    <col min="5121" max="5121" width="9.85546875" style="110" customWidth="1"/>
    <col min="5122" max="5122" width="14.42578125" style="110" customWidth="1"/>
    <col min="5123" max="5148" width="9.85546875" style="110" customWidth="1"/>
    <col min="5149" max="5376" width="9.140625" style="110"/>
    <col min="5377" max="5377" width="9.85546875" style="110" customWidth="1"/>
    <col min="5378" max="5378" width="14.42578125" style="110" customWidth="1"/>
    <col min="5379" max="5404" width="9.85546875" style="110" customWidth="1"/>
    <col min="5405" max="5632" width="9.140625" style="110"/>
    <col min="5633" max="5633" width="9.85546875" style="110" customWidth="1"/>
    <col min="5634" max="5634" width="14.42578125" style="110" customWidth="1"/>
    <col min="5635" max="5660" width="9.85546875" style="110" customWidth="1"/>
    <col min="5661" max="5888" width="9.140625" style="110"/>
    <col min="5889" max="5889" width="9.85546875" style="110" customWidth="1"/>
    <col min="5890" max="5890" width="14.42578125" style="110" customWidth="1"/>
    <col min="5891" max="5916" width="9.85546875" style="110" customWidth="1"/>
    <col min="5917" max="6144" width="9.140625" style="110"/>
    <col min="6145" max="6145" width="9.85546875" style="110" customWidth="1"/>
    <col min="6146" max="6146" width="14.42578125" style="110" customWidth="1"/>
    <col min="6147" max="6172" width="9.85546875" style="110" customWidth="1"/>
    <col min="6173" max="6400" width="9.140625" style="110"/>
    <col min="6401" max="6401" width="9.85546875" style="110" customWidth="1"/>
    <col min="6402" max="6402" width="14.42578125" style="110" customWidth="1"/>
    <col min="6403" max="6428" width="9.85546875" style="110" customWidth="1"/>
    <col min="6429" max="6656" width="9.140625" style="110"/>
    <col min="6657" max="6657" width="9.85546875" style="110" customWidth="1"/>
    <col min="6658" max="6658" width="14.42578125" style="110" customWidth="1"/>
    <col min="6659" max="6684" width="9.85546875" style="110" customWidth="1"/>
    <col min="6685" max="6912" width="9.140625" style="110"/>
    <col min="6913" max="6913" width="9.85546875" style="110" customWidth="1"/>
    <col min="6914" max="6914" width="14.42578125" style="110" customWidth="1"/>
    <col min="6915" max="6940" width="9.85546875" style="110" customWidth="1"/>
    <col min="6941" max="7168" width="9.140625" style="110"/>
    <col min="7169" max="7169" width="9.85546875" style="110" customWidth="1"/>
    <col min="7170" max="7170" width="14.42578125" style="110" customWidth="1"/>
    <col min="7171" max="7196" width="9.85546875" style="110" customWidth="1"/>
    <col min="7197" max="7424" width="9.140625" style="110"/>
    <col min="7425" max="7425" width="9.85546875" style="110" customWidth="1"/>
    <col min="7426" max="7426" width="14.42578125" style="110" customWidth="1"/>
    <col min="7427" max="7452" width="9.85546875" style="110" customWidth="1"/>
    <col min="7453" max="7680" width="9.140625" style="110"/>
    <col min="7681" max="7681" width="9.85546875" style="110" customWidth="1"/>
    <col min="7682" max="7682" width="14.42578125" style="110" customWidth="1"/>
    <col min="7683" max="7708" width="9.85546875" style="110" customWidth="1"/>
    <col min="7709" max="7936" width="9.140625" style="110"/>
    <col min="7937" max="7937" width="9.85546875" style="110" customWidth="1"/>
    <col min="7938" max="7938" width="14.42578125" style="110" customWidth="1"/>
    <col min="7939" max="7964" width="9.85546875" style="110" customWidth="1"/>
    <col min="7965" max="8192" width="9.140625" style="110"/>
    <col min="8193" max="8193" width="9.85546875" style="110" customWidth="1"/>
    <col min="8194" max="8194" width="14.42578125" style="110" customWidth="1"/>
    <col min="8195" max="8220" width="9.85546875" style="110" customWidth="1"/>
    <col min="8221" max="8448" width="9.140625" style="110"/>
    <col min="8449" max="8449" width="9.85546875" style="110" customWidth="1"/>
    <col min="8450" max="8450" width="14.42578125" style="110" customWidth="1"/>
    <col min="8451" max="8476" width="9.85546875" style="110" customWidth="1"/>
    <col min="8477" max="8704" width="9.140625" style="110"/>
    <col min="8705" max="8705" width="9.85546875" style="110" customWidth="1"/>
    <col min="8706" max="8706" width="14.42578125" style="110" customWidth="1"/>
    <col min="8707" max="8732" width="9.85546875" style="110" customWidth="1"/>
    <col min="8733" max="8960" width="9.140625" style="110"/>
    <col min="8961" max="8961" width="9.85546875" style="110" customWidth="1"/>
    <col min="8962" max="8962" width="14.42578125" style="110" customWidth="1"/>
    <col min="8963" max="8988" width="9.85546875" style="110" customWidth="1"/>
    <col min="8989" max="9216" width="9.140625" style="110"/>
    <col min="9217" max="9217" width="9.85546875" style="110" customWidth="1"/>
    <col min="9218" max="9218" width="14.42578125" style="110" customWidth="1"/>
    <col min="9219" max="9244" width="9.85546875" style="110" customWidth="1"/>
    <col min="9245" max="9472" width="9.140625" style="110"/>
    <col min="9473" max="9473" width="9.85546875" style="110" customWidth="1"/>
    <col min="9474" max="9474" width="14.42578125" style="110" customWidth="1"/>
    <col min="9475" max="9500" width="9.85546875" style="110" customWidth="1"/>
    <col min="9501" max="9728" width="9.140625" style="110"/>
    <col min="9729" max="9729" width="9.85546875" style="110" customWidth="1"/>
    <col min="9730" max="9730" width="14.42578125" style="110" customWidth="1"/>
    <col min="9731" max="9756" width="9.85546875" style="110" customWidth="1"/>
    <col min="9757" max="9984" width="9.140625" style="110"/>
    <col min="9985" max="9985" width="9.85546875" style="110" customWidth="1"/>
    <col min="9986" max="9986" width="14.42578125" style="110" customWidth="1"/>
    <col min="9987" max="10012" width="9.85546875" style="110" customWidth="1"/>
    <col min="10013" max="10240" width="9.140625" style="110"/>
    <col min="10241" max="10241" width="9.85546875" style="110" customWidth="1"/>
    <col min="10242" max="10242" width="14.42578125" style="110" customWidth="1"/>
    <col min="10243" max="10268" width="9.85546875" style="110" customWidth="1"/>
    <col min="10269" max="10496" width="9.140625" style="110"/>
    <col min="10497" max="10497" width="9.85546875" style="110" customWidth="1"/>
    <col min="10498" max="10498" width="14.42578125" style="110" customWidth="1"/>
    <col min="10499" max="10524" width="9.85546875" style="110" customWidth="1"/>
    <col min="10525" max="10752" width="9.140625" style="110"/>
    <col min="10753" max="10753" width="9.85546875" style="110" customWidth="1"/>
    <col min="10754" max="10754" width="14.42578125" style="110" customWidth="1"/>
    <col min="10755" max="10780" width="9.85546875" style="110" customWidth="1"/>
    <col min="10781" max="11008" width="9.140625" style="110"/>
    <col min="11009" max="11009" width="9.85546875" style="110" customWidth="1"/>
    <col min="11010" max="11010" width="14.42578125" style="110" customWidth="1"/>
    <col min="11011" max="11036" width="9.85546875" style="110" customWidth="1"/>
    <col min="11037" max="11264" width="9.140625" style="110"/>
    <col min="11265" max="11265" width="9.85546875" style="110" customWidth="1"/>
    <col min="11266" max="11266" width="14.42578125" style="110" customWidth="1"/>
    <col min="11267" max="11292" width="9.85546875" style="110" customWidth="1"/>
    <col min="11293" max="11520" width="9.140625" style="110"/>
    <col min="11521" max="11521" width="9.85546875" style="110" customWidth="1"/>
    <col min="11522" max="11522" width="14.42578125" style="110" customWidth="1"/>
    <col min="11523" max="11548" width="9.85546875" style="110" customWidth="1"/>
    <col min="11549" max="11776" width="9.140625" style="110"/>
    <col min="11777" max="11777" width="9.85546875" style="110" customWidth="1"/>
    <col min="11778" max="11778" width="14.42578125" style="110" customWidth="1"/>
    <col min="11779" max="11804" width="9.85546875" style="110" customWidth="1"/>
    <col min="11805" max="12032" width="9.140625" style="110"/>
    <col min="12033" max="12033" width="9.85546875" style="110" customWidth="1"/>
    <col min="12034" max="12034" width="14.42578125" style="110" customWidth="1"/>
    <col min="12035" max="12060" width="9.85546875" style="110" customWidth="1"/>
    <col min="12061" max="12288" width="9.140625" style="110"/>
    <col min="12289" max="12289" width="9.85546875" style="110" customWidth="1"/>
    <col min="12290" max="12290" width="14.42578125" style="110" customWidth="1"/>
    <col min="12291" max="12316" width="9.85546875" style="110" customWidth="1"/>
    <col min="12317" max="12544" width="9.140625" style="110"/>
    <col min="12545" max="12545" width="9.85546875" style="110" customWidth="1"/>
    <col min="12546" max="12546" width="14.42578125" style="110" customWidth="1"/>
    <col min="12547" max="12572" width="9.85546875" style="110" customWidth="1"/>
    <col min="12573" max="12800" width="9.140625" style="110"/>
    <col min="12801" max="12801" width="9.85546875" style="110" customWidth="1"/>
    <col min="12802" max="12802" width="14.42578125" style="110" customWidth="1"/>
    <col min="12803" max="12828" width="9.85546875" style="110" customWidth="1"/>
    <col min="12829" max="13056" width="9.140625" style="110"/>
    <col min="13057" max="13057" width="9.85546875" style="110" customWidth="1"/>
    <col min="13058" max="13058" width="14.42578125" style="110" customWidth="1"/>
    <col min="13059" max="13084" width="9.85546875" style="110" customWidth="1"/>
    <col min="13085" max="13312" width="9.140625" style="110"/>
    <col min="13313" max="13313" width="9.85546875" style="110" customWidth="1"/>
    <col min="13314" max="13314" width="14.42578125" style="110" customWidth="1"/>
    <col min="13315" max="13340" width="9.85546875" style="110" customWidth="1"/>
    <col min="13341" max="13568" width="9.140625" style="110"/>
    <col min="13569" max="13569" width="9.85546875" style="110" customWidth="1"/>
    <col min="13570" max="13570" width="14.42578125" style="110" customWidth="1"/>
    <col min="13571" max="13596" width="9.85546875" style="110" customWidth="1"/>
    <col min="13597" max="13824" width="9.140625" style="110"/>
    <col min="13825" max="13825" width="9.85546875" style="110" customWidth="1"/>
    <col min="13826" max="13826" width="14.42578125" style="110" customWidth="1"/>
    <col min="13827" max="13852" width="9.85546875" style="110" customWidth="1"/>
    <col min="13853" max="14080" width="9.140625" style="110"/>
    <col min="14081" max="14081" width="9.85546875" style="110" customWidth="1"/>
    <col min="14082" max="14082" width="14.42578125" style="110" customWidth="1"/>
    <col min="14083" max="14108" width="9.85546875" style="110" customWidth="1"/>
    <col min="14109" max="14336" width="9.140625" style="110"/>
    <col min="14337" max="14337" width="9.85546875" style="110" customWidth="1"/>
    <col min="14338" max="14338" width="14.42578125" style="110" customWidth="1"/>
    <col min="14339" max="14364" width="9.85546875" style="110" customWidth="1"/>
    <col min="14365" max="14592" width="9.140625" style="110"/>
    <col min="14593" max="14593" width="9.85546875" style="110" customWidth="1"/>
    <col min="14594" max="14594" width="14.42578125" style="110" customWidth="1"/>
    <col min="14595" max="14620" width="9.85546875" style="110" customWidth="1"/>
    <col min="14621" max="14848" width="9.140625" style="110"/>
    <col min="14849" max="14849" width="9.85546875" style="110" customWidth="1"/>
    <col min="14850" max="14850" width="14.42578125" style="110" customWidth="1"/>
    <col min="14851" max="14876" width="9.85546875" style="110" customWidth="1"/>
    <col min="14877" max="15104" width="9.140625" style="110"/>
    <col min="15105" max="15105" width="9.85546875" style="110" customWidth="1"/>
    <col min="15106" max="15106" width="14.42578125" style="110" customWidth="1"/>
    <col min="15107" max="15132" width="9.85546875" style="110" customWidth="1"/>
    <col min="15133" max="15360" width="9.140625" style="110"/>
    <col min="15361" max="15361" width="9.85546875" style="110" customWidth="1"/>
    <col min="15362" max="15362" width="14.42578125" style="110" customWidth="1"/>
    <col min="15363" max="15388" width="9.85546875" style="110" customWidth="1"/>
    <col min="15389" max="15616" width="9.140625" style="110"/>
    <col min="15617" max="15617" width="9.85546875" style="110" customWidth="1"/>
    <col min="15618" max="15618" width="14.42578125" style="110" customWidth="1"/>
    <col min="15619" max="15644" width="9.85546875" style="110" customWidth="1"/>
    <col min="15645" max="15872" width="9.140625" style="110"/>
    <col min="15873" max="15873" width="9.85546875" style="110" customWidth="1"/>
    <col min="15874" max="15874" width="14.42578125" style="110" customWidth="1"/>
    <col min="15875" max="15900" width="9.85546875" style="110" customWidth="1"/>
    <col min="15901" max="16128" width="9.140625" style="110"/>
    <col min="16129" max="16129" width="9.85546875" style="110" customWidth="1"/>
    <col min="16130" max="16130" width="14.42578125" style="110" customWidth="1"/>
    <col min="16131" max="16156" width="9.85546875" style="110" customWidth="1"/>
    <col min="16157" max="16384" width="9.140625" style="110"/>
  </cols>
  <sheetData>
    <row r="1" spans="1:28" ht="18.75" customHeight="1">
      <c r="A1" s="177" t="s">
        <v>223</v>
      </c>
      <c r="AB1" s="129"/>
    </row>
    <row r="2" spans="1:28" ht="18.75" customHeight="1">
      <c r="A2" s="92" t="s">
        <v>211</v>
      </c>
      <c r="AB2" s="111" t="s">
        <v>214</v>
      </c>
    </row>
    <row r="3" spans="1:28" ht="11.25" customHeight="1" thickBot="1">
      <c r="A3" s="112"/>
      <c r="AB3" s="111" t="s">
        <v>2</v>
      </c>
    </row>
    <row r="4" spans="1:28" ht="27" customHeight="1">
      <c r="A4" s="113" t="s">
        <v>130</v>
      </c>
      <c r="B4" s="175" t="s">
        <v>220</v>
      </c>
      <c r="C4" s="114" t="s">
        <v>134</v>
      </c>
      <c r="D4" s="114" t="s">
        <v>36</v>
      </c>
      <c r="E4" s="114" t="s">
        <v>37</v>
      </c>
      <c r="F4" s="114" t="s">
        <v>38</v>
      </c>
      <c r="G4" s="114" t="s">
        <v>215</v>
      </c>
      <c r="H4" s="114" t="s">
        <v>136</v>
      </c>
      <c r="I4" s="114" t="s">
        <v>137</v>
      </c>
      <c r="J4" s="114" t="s">
        <v>138</v>
      </c>
      <c r="K4" s="114" t="s">
        <v>139</v>
      </c>
      <c r="L4" s="114" t="s">
        <v>140</v>
      </c>
      <c r="M4" s="114" t="s">
        <v>141</v>
      </c>
      <c r="N4" s="114" t="s">
        <v>142</v>
      </c>
      <c r="O4" s="114" t="s">
        <v>143</v>
      </c>
      <c r="P4" s="114" t="s">
        <v>144</v>
      </c>
      <c r="Q4" s="114" t="s">
        <v>145</v>
      </c>
      <c r="R4" s="114" t="s">
        <v>146</v>
      </c>
      <c r="S4" s="114" t="s">
        <v>147</v>
      </c>
      <c r="T4" s="114" t="s">
        <v>148</v>
      </c>
      <c r="U4" s="114" t="s">
        <v>149</v>
      </c>
      <c r="V4" s="114" t="s">
        <v>150</v>
      </c>
      <c r="W4" s="114" t="s">
        <v>151</v>
      </c>
      <c r="X4" s="114" t="s">
        <v>152</v>
      </c>
      <c r="Y4" s="114" t="s">
        <v>153</v>
      </c>
      <c r="Z4" s="114" t="s">
        <v>154</v>
      </c>
      <c r="AA4" s="114" t="s">
        <v>63</v>
      </c>
      <c r="AB4" s="130" t="s">
        <v>133</v>
      </c>
    </row>
    <row r="5" spans="1:28" ht="27" customHeight="1">
      <c r="A5" s="215" t="s">
        <v>213</v>
      </c>
      <c r="B5" s="115" t="s">
        <v>66</v>
      </c>
      <c r="C5" s="116">
        <v>24749.2398113497</v>
      </c>
      <c r="D5" s="116">
        <v>12363.26836523682</v>
      </c>
      <c r="E5" s="116">
        <v>32711.20005488367</v>
      </c>
      <c r="F5" s="116">
        <v>70937.635713946627</v>
      </c>
      <c r="G5" s="116">
        <v>69672.313552342122</v>
      </c>
      <c r="H5" s="116">
        <v>6525.9739723633202</v>
      </c>
      <c r="I5" s="116">
        <v>6605.4349523790152</v>
      </c>
      <c r="J5" s="116">
        <v>7087.2190686887416</v>
      </c>
      <c r="K5" s="116">
        <v>8032.2460599053666</v>
      </c>
      <c r="L5" s="116">
        <v>7649.1947663174542</v>
      </c>
      <c r="M5" s="116">
        <v>9484.9175768443874</v>
      </c>
      <c r="N5" s="116">
        <v>9091.9628822867071</v>
      </c>
      <c r="O5" s="116">
        <v>7237.7676511720229</v>
      </c>
      <c r="P5" s="116">
        <v>7589.9383211839859</v>
      </c>
      <c r="Q5" s="116">
        <v>7528.0888312734351</v>
      </c>
      <c r="R5" s="116">
        <v>7962.5653745057234</v>
      </c>
      <c r="S5" s="116">
        <v>7314.4438106532607</v>
      </c>
      <c r="T5" s="116">
        <v>7568.5036627277605</v>
      </c>
      <c r="U5" s="116">
        <v>7421.4</v>
      </c>
      <c r="V5" s="116">
        <v>6920.0257660341122</v>
      </c>
      <c r="W5" s="116">
        <v>6715.8460746647534</v>
      </c>
      <c r="X5" s="116">
        <v>5602.7738918664627</v>
      </c>
      <c r="Y5" s="116">
        <v>5018.8533136295173</v>
      </c>
      <c r="Z5" s="116">
        <v>4589.423577580199</v>
      </c>
      <c r="AA5" s="116">
        <v>8907.6828880757512</v>
      </c>
      <c r="AB5" s="131">
        <v>355287.91993991076</v>
      </c>
    </row>
    <row r="6" spans="1:28" ht="27" customHeight="1">
      <c r="A6" s="215"/>
      <c r="B6" s="117" t="s">
        <v>131</v>
      </c>
      <c r="C6" s="118">
        <v>93.145466954636177</v>
      </c>
      <c r="D6" s="118">
        <v>147.01688745010782</v>
      </c>
      <c r="E6" s="118">
        <v>481.26733006650835</v>
      </c>
      <c r="F6" s="118">
        <v>1336.0228370236252</v>
      </c>
      <c r="G6" s="118">
        <v>2328.7991907344767</v>
      </c>
      <c r="H6" s="118">
        <v>333.43682849155738</v>
      </c>
      <c r="I6" s="118">
        <v>342.58073528263003</v>
      </c>
      <c r="J6" s="118">
        <v>342.51066774470894</v>
      </c>
      <c r="K6" s="118">
        <v>282.79804446908605</v>
      </c>
      <c r="L6" s="118">
        <v>241.34406582713794</v>
      </c>
      <c r="M6" s="118">
        <v>410.25926847648003</v>
      </c>
      <c r="N6" s="118">
        <v>388.76408918646939</v>
      </c>
      <c r="O6" s="118">
        <v>351.56792461744686</v>
      </c>
      <c r="P6" s="118">
        <v>279.31421903995152</v>
      </c>
      <c r="Q6" s="118">
        <v>246.75701609135325</v>
      </c>
      <c r="R6" s="118">
        <v>392.63640866899152</v>
      </c>
      <c r="S6" s="118">
        <v>382.61833955043556</v>
      </c>
      <c r="T6" s="118">
        <v>358.68598226160674</v>
      </c>
      <c r="U6" s="118">
        <v>390.29864783739407</v>
      </c>
      <c r="V6" s="118">
        <v>335.44285197052818</v>
      </c>
      <c r="W6" s="118">
        <v>361.45688610236851</v>
      </c>
      <c r="X6" s="118">
        <v>308.81997010023883</v>
      </c>
      <c r="Y6" s="118">
        <v>265.99580757981101</v>
      </c>
      <c r="Z6" s="118">
        <v>252.40513628526148</v>
      </c>
      <c r="AA6" s="118">
        <v>2335.2334503672664</v>
      </c>
      <c r="AB6" s="132">
        <v>12989.178052180077</v>
      </c>
    </row>
    <row r="7" spans="1:28" ht="27" customHeight="1">
      <c r="A7" s="215"/>
      <c r="B7" s="119" t="s">
        <v>121</v>
      </c>
      <c r="C7" s="120">
        <v>98.280260682041174</v>
      </c>
      <c r="D7" s="120">
        <v>38.479887999189572</v>
      </c>
      <c r="E7" s="120">
        <v>72.729417900911514</v>
      </c>
      <c r="F7" s="120">
        <v>148.91174067131146</v>
      </c>
      <c r="G7" s="120">
        <v>124.60773014395167</v>
      </c>
      <c r="H7" s="120">
        <v>11.998107498598744</v>
      </c>
      <c r="I7" s="120">
        <v>12.217778399100641</v>
      </c>
      <c r="J7" s="120">
        <v>13.027021608772124</v>
      </c>
      <c r="K7" s="120">
        <v>14.419661303453072</v>
      </c>
      <c r="L7" s="120">
        <v>13.599910350755087</v>
      </c>
      <c r="M7" s="120">
        <v>14.625066106021812</v>
      </c>
      <c r="N7" s="120">
        <v>14.010800612663548</v>
      </c>
      <c r="O7" s="120">
        <v>11.231661454883712</v>
      </c>
      <c r="P7" s="120">
        <v>11.612145033223122</v>
      </c>
      <c r="Q7" s="120">
        <v>11.46126070212288</v>
      </c>
      <c r="R7" s="120">
        <v>10.527765669826373</v>
      </c>
      <c r="S7" s="120">
        <v>9.6835715911885103</v>
      </c>
      <c r="T7" s="120">
        <v>9.9094446510011149</v>
      </c>
      <c r="U7" s="120">
        <v>9.4575848770019988</v>
      </c>
      <c r="V7" s="120">
        <v>6.893226926355001</v>
      </c>
      <c r="W7" s="120">
        <v>9.9228127384829996</v>
      </c>
      <c r="X7" s="120">
        <v>6.7948825625389997</v>
      </c>
      <c r="Y7" s="120">
        <v>2.9043090973200001</v>
      </c>
      <c r="Z7" s="120">
        <v>0</v>
      </c>
      <c r="AA7" s="120">
        <v>49.641375090541707</v>
      </c>
      <c r="AB7" s="133">
        <v>726.94742367125684</v>
      </c>
    </row>
    <row r="8" spans="1:28" ht="27" customHeight="1">
      <c r="A8" s="216"/>
      <c r="B8" s="121" t="s">
        <v>4</v>
      </c>
      <c r="C8" s="120">
        <v>24940.665538986377</v>
      </c>
      <c r="D8" s="120">
        <v>12548.765140686119</v>
      </c>
      <c r="E8" s="120">
        <v>33265.196802851089</v>
      </c>
      <c r="F8" s="120">
        <v>72422.570291641561</v>
      </c>
      <c r="G8" s="120">
        <v>72125.720473220557</v>
      </c>
      <c r="H8" s="120">
        <v>6871.4089083534764</v>
      </c>
      <c r="I8" s="120">
        <v>6960.2334660607467</v>
      </c>
      <c r="J8" s="120">
        <v>7442.7567580422228</v>
      </c>
      <c r="K8" s="120">
        <v>8329.463765677905</v>
      </c>
      <c r="L8" s="120">
        <v>7904.1387424953473</v>
      </c>
      <c r="M8" s="120">
        <v>9909.80191142689</v>
      </c>
      <c r="N8" s="120">
        <v>9494.7377720858403</v>
      </c>
      <c r="O8" s="120">
        <v>7600.5672372443532</v>
      </c>
      <c r="P8" s="120">
        <v>7880.8646852571601</v>
      </c>
      <c r="Q8" s="120">
        <v>7786.3071080669106</v>
      </c>
      <c r="R8" s="120">
        <v>8365.7295488445416</v>
      </c>
      <c r="S8" s="120">
        <v>7706.745721794885</v>
      </c>
      <c r="T8" s="120">
        <v>7937.0990896403682</v>
      </c>
      <c r="U8" s="120">
        <v>7821.1562327143956</v>
      </c>
      <c r="V8" s="120">
        <v>7262.3618449309952</v>
      </c>
      <c r="W8" s="120">
        <v>7087.2257735056046</v>
      </c>
      <c r="X8" s="120">
        <v>5918.3887445292403</v>
      </c>
      <c r="Y8" s="120">
        <v>5287.7534303066486</v>
      </c>
      <c r="Z8" s="120">
        <v>4841.8287138654605</v>
      </c>
      <c r="AA8" s="120">
        <v>11292.557713533559</v>
      </c>
      <c r="AB8" s="133">
        <v>369004.04541576223</v>
      </c>
    </row>
    <row r="9" spans="1:28" ht="27" customHeight="1">
      <c r="A9" s="217" t="s">
        <v>132</v>
      </c>
      <c r="B9" s="122" t="s">
        <v>66</v>
      </c>
      <c r="C9" s="116">
        <v>570.21129690056341</v>
      </c>
      <c r="D9" s="116">
        <v>566.10949886599815</v>
      </c>
      <c r="E9" s="116">
        <v>2169.8719334390908</v>
      </c>
      <c r="F9" s="116">
        <v>5619.6094060123996</v>
      </c>
      <c r="G9" s="116">
        <v>6387.7547642842192</v>
      </c>
      <c r="H9" s="116">
        <v>722.37317688243388</v>
      </c>
      <c r="I9" s="116">
        <v>693.812403373488</v>
      </c>
      <c r="J9" s="116">
        <v>699.87124750076623</v>
      </c>
      <c r="K9" s="116">
        <v>783.96952197998007</v>
      </c>
      <c r="L9" s="116">
        <v>794.04891487794657</v>
      </c>
      <c r="M9" s="116">
        <v>1193.7302858660739</v>
      </c>
      <c r="N9" s="116">
        <v>1105.200025429348</v>
      </c>
      <c r="O9" s="116">
        <v>869.36777250485716</v>
      </c>
      <c r="P9" s="116">
        <v>890.223775332988</v>
      </c>
      <c r="Q9" s="116">
        <v>865.17989573686384</v>
      </c>
      <c r="R9" s="116">
        <v>1050.3642307666275</v>
      </c>
      <c r="S9" s="116">
        <v>918.75821014790597</v>
      </c>
      <c r="T9" s="116">
        <v>887.90870651513001</v>
      </c>
      <c r="U9" s="116">
        <v>936.10403483679488</v>
      </c>
      <c r="V9" s="116">
        <v>874.78653739993047</v>
      </c>
      <c r="W9" s="116">
        <v>885.54000161364183</v>
      </c>
      <c r="X9" s="116">
        <v>750.81353492711298</v>
      </c>
      <c r="Y9" s="116">
        <v>755.59672573697196</v>
      </c>
      <c r="Z9" s="123">
        <v>922.66953222909706</v>
      </c>
      <c r="AA9" s="123">
        <v>865.16876547957941</v>
      </c>
      <c r="AB9" s="134">
        <v>32779.0441986398</v>
      </c>
    </row>
    <row r="10" spans="1:28" ht="27" customHeight="1">
      <c r="A10" s="218"/>
      <c r="B10" s="117" t="s">
        <v>131</v>
      </c>
      <c r="C10" s="118">
        <v>106.93085323952255</v>
      </c>
      <c r="D10" s="118">
        <v>427.74928366019958</v>
      </c>
      <c r="E10" s="118">
        <v>4612.8857828347818</v>
      </c>
      <c r="F10" s="118">
        <v>18930.55069511653</v>
      </c>
      <c r="G10" s="118">
        <v>25302.245908735295</v>
      </c>
      <c r="H10" s="118">
        <v>3569.3869470005484</v>
      </c>
      <c r="I10" s="118">
        <v>3194.1775451093986</v>
      </c>
      <c r="J10" s="118">
        <v>3082.5798217359502</v>
      </c>
      <c r="K10" s="118">
        <v>3225.5431621615762</v>
      </c>
      <c r="L10" s="118">
        <v>3634.010600582199</v>
      </c>
      <c r="M10" s="118">
        <v>4891.7501864947244</v>
      </c>
      <c r="N10" s="118">
        <v>5073.8648630038651</v>
      </c>
      <c r="O10" s="118">
        <v>4599.046278892557</v>
      </c>
      <c r="P10" s="118">
        <v>4077.7432933888667</v>
      </c>
      <c r="Q10" s="118">
        <v>4178.5923092036228</v>
      </c>
      <c r="R10" s="118">
        <v>4393.5341983138942</v>
      </c>
      <c r="S10" s="118">
        <v>4455.9500540342178</v>
      </c>
      <c r="T10" s="118">
        <v>4511.0750467307007</v>
      </c>
      <c r="U10" s="118">
        <v>4096.9389944363002</v>
      </c>
      <c r="V10" s="118">
        <v>4150.7362434584884</v>
      </c>
      <c r="W10" s="118">
        <v>3931.1547575495238</v>
      </c>
      <c r="X10" s="118">
        <v>3808.0186391741604</v>
      </c>
      <c r="Y10" s="118">
        <v>2856.782017937081</v>
      </c>
      <c r="Z10" s="118">
        <v>3363.1500715809934</v>
      </c>
      <c r="AA10" s="118">
        <v>10346.331033962031</v>
      </c>
      <c r="AB10" s="132">
        <v>134820.72858833702</v>
      </c>
    </row>
    <row r="11" spans="1:28" ht="27" customHeight="1">
      <c r="A11" s="218"/>
      <c r="B11" s="119" t="s">
        <v>121</v>
      </c>
      <c r="C11" s="120">
        <v>13.449074587252673</v>
      </c>
      <c r="D11" s="120">
        <v>19.985830278435163</v>
      </c>
      <c r="E11" s="120">
        <v>91.641352023444796</v>
      </c>
      <c r="F11" s="120">
        <v>206.96676089465691</v>
      </c>
      <c r="G11" s="120">
        <v>263.88986903861866</v>
      </c>
      <c r="H11" s="120">
        <v>21.478575672440577</v>
      </c>
      <c r="I11" s="120">
        <v>19.644206456949682</v>
      </c>
      <c r="J11" s="120">
        <v>19.220456156830195</v>
      </c>
      <c r="K11" s="120">
        <v>20.557213117456467</v>
      </c>
      <c r="L11" s="120">
        <v>22.368108058241155</v>
      </c>
      <c r="M11" s="120">
        <v>23.46421942712194</v>
      </c>
      <c r="N11" s="120">
        <v>23.408061810014946</v>
      </c>
      <c r="O11" s="120">
        <v>20.274208041819492</v>
      </c>
      <c r="P11" s="120">
        <v>18.88476747792409</v>
      </c>
      <c r="Q11" s="120">
        <v>18.951172643691827</v>
      </c>
      <c r="R11" s="120">
        <v>18.000198489987159</v>
      </c>
      <c r="S11" s="120">
        <v>17.587520027344365</v>
      </c>
      <c r="T11" s="120">
        <v>17.205124214637472</v>
      </c>
      <c r="U11" s="120">
        <v>13.684994843142002</v>
      </c>
      <c r="V11" s="120">
        <v>10.680988734651995</v>
      </c>
      <c r="W11" s="120">
        <v>10.795042250852999</v>
      </c>
      <c r="X11" s="120">
        <v>8.7151862975959986</v>
      </c>
      <c r="Y11" s="120">
        <v>7.4891763276790009</v>
      </c>
      <c r="Z11" s="120">
        <v>0</v>
      </c>
      <c r="AA11" s="120">
        <v>50.738138308101512</v>
      </c>
      <c r="AB11" s="133">
        <v>959.08024517889135</v>
      </c>
    </row>
    <row r="12" spans="1:28" ht="27" customHeight="1">
      <c r="A12" s="219"/>
      <c r="B12" s="124" t="s">
        <v>4</v>
      </c>
      <c r="C12" s="120">
        <v>690.59122472733861</v>
      </c>
      <c r="D12" s="120">
        <v>1013.8446128046329</v>
      </c>
      <c r="E12" s="120">
        <v>6874.3990682973172</v>
      </c>
      <c r="F12" s="120">
        <v>24757.12686202359</v>
      </c>
      <c r="G12" s="120">
        <v>31953.890542058132</v>
      </c>
      <c r="H12" s="120">
        <v>4313.2386995554225</v>
      </c>
      <c r="I12" s="120">
        <v>3907.6341549398362</v>
      </c>
      <c r="J12" s="120">
        <v>3801.6715253935467</v>
      </c>
      <c r="K12" s="120">
        <v>4030.0698972590126</v>
      </c>
      <c r="L12" s="120">
        <v>4450.4276235183861</v>
      </c>
      <c r="M12" s="120">
        <v>6108.9446917879204</v>
      </c>
      <c r="N12" s="120">
        <v>6202.4729502432283</v>
      </c>
      <c r="O12" s="120">
        <v>5488.6882594392337</v>
      </c>
      <c r="P12" s="120">
        <v>4986.8518361997794</v>
      </c>
      <c r="Q12" s="120">
        <v>5062.7233775841787</v>
      </c>
      <c r="R12" s="120">
        <v>5461.8986275705092</v>
      </c>
      <c r="S12" s="120">
        <v>5392.2957842094675</v>
      </c>
      <c r="T12" s="120">
        <v>5416.1888774604677</v>
      </c>
      <c r="U12" s="120">
        <v>5046.7280241162371</v>
      </c>
      <c r="V12" s="120">
        <v>5036.2037695930703</v>
      </c>
      <c r="W12" s="120">
        <v>4827.4898014140181</v>
      </c>
      <c r="X12" s="120">
        <v>4567.5473603988694</v>
      </c>
      <c r="Y12" s="120">
        <v>3619.8679200017323</v>
      </c>
      <c r="Z12" s="120">
        <v>4285.8196038100905</v>
      </c>
      <c r="AA12" s="120">
        <v>11262.237937749711</v>
      </c>
      <c r="AB12" s="133">
        <v>168558.85303215575</v>
      </c>
    </row>
    <row r="13" spans="1:28" ht="27" customHeight="1" thickBot="1">
      <c r="A13" s="125" t="s">
        <v>133</v>
      </c>
      <c r="B13" s="126"/>
      <c r="C13" s="127">
        <v>25631.256763713714</v>
      </c>
      <c r="D13" s="127">
        <v>13562.609753490751</v>
      </c>
      <c r="E13" s="127">
        <v>40139.595871148405</v>
      </c>
      <c r="F13" s="127">
        <v>97179.697153665154</v>
      </c>
      <c r="G13" s="127">
        <v>104079.61101527869</v>
      </c>
      <c r="H13" s="127">
        <v>11184.647607908899</v>
      </c>
      <c r="I13" s="127">
        <v>10867.867621000583</v>
      </c>
      <c r="J13" s="127">
        <v>11244.428283435769</v>
      </c>
      <c r="K13" s="127">
        <v>12359.533662936918</v>
      </c>
      <c r="L13" s="127">
        <v>12354.566366013732</v>
      </c>
      <c r="M13" s="127">
        <v>16018.746603214811</v>
      </c>
      <c r="N13" s="127">
        <v>15697.21072232907</v>
      </c>
      <c r="O13" s="127">
        <v>13089.255496683587</v>
      </c>
      <c r="P13" s="127">
        <v>12867.71652145694</v>
      </c>
      <c r="Q13" s="127">
        <v>12849.030485651088</v>
      </c>
      <c r="R13" s="127">
        <v>13827.628176415052</v>
      </c>
      <c r="S13" s="127">
        <v>13099.041506004352</v>
      </c>
      <c r="T13" s="127">
        <v>13353.287967100836</v>
      </c>
      <c r="U13" s="127">
        <v>12867.884256830632</v>
      </c>
      <c r="V13" s="127">
        <v>12298.565614524065</v>
      </c>
      <c r="W13" s="127">
        <v>11914.715574919623</v>
      </c>
      <c r="X13" s="127">
        <v>10485.936104928111</v>
      </c>
      <c r="Y13" s="127">
        <v>8907.6213503083818</v>
      </c>
      <c r="Z13" s="127">
        <v>9127.6483176755501</v>
      </c>
      <c r="AA13" s="127">
        <v>22554.795651283268</v>
      </c>
      <c r="AB13" s="135">
        <v>537562.89844791789</v>
      </c>
    </row>
    <row r="14" spans="1:28" ht="13.5" customHeight="1">
      <c r="A14" s="112"/>
      <c r="Z14" s="128"/>
      <c r="AA14" s="128"/>
      <c r="AB14" s="111"/>
    </row>
    <row r="15" spans="1:28" ht="13.5" customHeight="1">
      <c r="A15" s="112"/>
      <c r="Z15" s="128"/>
      <c r="AA15" s="128"/>
      <c r="AB15" s="111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view="pageBreakPreview" zoomScale="60" zoomScaleNormal="60" workbookViewId="0"/>
  </sheetViews>
  <sheetFormatPr defaultRowHeight="13.5"/>
  <cols>
    <col min="1" max="1" width="9.85546875" style="110" customWidth="1"/>
    <col min="2" max="2" width="14.42578125" style="110" customWidth="1"/>
    <col min="3" max="29" width="9.85546875" style="110" customWidth="1"/>
    <col min="30" max="256" width="9.140625" style="110"/>
    <col min="257" max="257" width="9.85546875" style="110" customWidth="1"/>
    <col min="258" max="258" width="14.42578125" style="110" customWidth="1"/>
    <col min="259" max="285" width="9.85546875" style="110" customWidth="1"/>
    <col min="286" max="512" width="9.140625" style="110"/>
    <col min="513" max="513" width="9.85546875" style="110" customWidth="1"/>
    <col min="514" max="514" width="14.42578125" style="110" customWidth="1"/>
    <col min="515" max="541" width="9.85546875" style="110" customWidth="1"/>
    <col min="542" max="768" width="9.140625" style="110"/>
    <col min="769" max="769" width="9.85546875" style="110" customWidth="1"/>
    <col min="770" max="770" width="14.42578125" style="110" customWidth="1"/>
    <col min="771" max="797" width="9.85546875" style="110" customWidth="1"/>
    <col min="798" max="1024" width="9.140625" style="110"/>
    <col min="1025" max="1025" width="9.85546875" style="110" customWidth="1"/>
    <col min="1026" max="1026" width="14.42578125" style="110" customWidth="1"/>
    <col min="1027" max="1053" width="9.85546875" style="110" customWidth="1"/>
    <col min="1054" max="1280" width="9.140625" style="110"/>
    <col min="1281" max="1281" width="9.85546875" style="110" customWidth="1"/>
    <col min="1282" max="1282" width="14.42578125" style="110" customWidth="1"/>
    <col min="1283" max="1309" width="9.85546875" style="110" customWidth="1"/>
    <col min="1310" max="1536" width="9.140625" style="110"/>
    <col min="1537" max="1537" width="9.85546875" style="110" customWidth="1"/>
    <col min="1538" max="1538" width="14.42578125" style="110" customWidth="1"/>
    <col min="1539" max="1565" width="9.85546875" style="110" customWidth="1"/>
    <col min="1566" max="1792" width="9.140625" style="110"/>
    <col min="1793" max="1793" width="9.85546875" style="110" customWidth="1"/>
    <col min="1794" max="1794" width="14.42578125" style="110" customWidth="1"/>
    <col min="1795" max="1821" width="9.85546875" style="110" customWidth="1"/>
    <col min="1822" max="2048" width="9.140625" style="110"/>
    <col min="2049" max="2049" width="9.85546875" style="110" customWidth="1"/>
    <col min="2050" max="2050" width="14.42578125" style="110" customWidth="1"/>
    <col min="2051" max="2077" width="9.85546875" style="110" customWidth="1"/>
    <col min="2078" max="2304" width="9.140625" style="110"/>
    <col min="2305" max="2305" width="9.85546875" style="110" customWidth="1"/>
    <col min="2306" max="2306" width="14.42578125" style="110" customWidth="1"/>
    <col min="2307" max="2333" width="9.85546875" style="110" customWidth="1"/>
    <col min="2334" max="2560" width="9.140625" style="110"/>
    <col min="2561" max="2561" width="9.85546875" style="110" customWidth="1"/>
    <col min="2562" max="2562" width="14.42578125" style="110" customWidth="1"/>
    <col min="2563" max="2589" width="9.85546875" style="110" customWidth="1"/>
    <col min="2590" max="2816" width="9.140625" style="110"/>
    <col min="2817" max="2817" width="9.85546875" style="110" customWidth="1"/>
    <col min="2818" max="2818" width="14.42578125" style="110" customWidth="1"/>
    <col min="2819" max="2845" width="9.85546875" style="110" customWidth="1"/>
    <col min="2846" max="3072" width="9.140625" style="110"/>
    <col min="3073" max="3073" width="9.85546875" style="110" customWidth="1"/>
    <col min="3074" max="3074" width="14.42578125" style="110" customWidth="1"/>
    <col min="3075" max="3101" width="9.85546875" style="110" customWidth="1"/>
    <col min="3102" max="3328" width="9.140625" style="110"/>
    <col min="3329" max="3329" width="9.85546875" style="110" customWidth="1"/>
    <col min="3330" max="3330" width="14.42578125" style="110" customWidth="1"/>
    <col min="3331" max="3357" width="9.85546875" style="110" customWidth="1"/>
    <col min="3358" max="3584" width="9.140625" style="110"/>
    <col min="3585" max="3585" width="9.85546875" style="110" customWidth="1"/>
    <col min="3586" max="3586" width="14.42578125" style="110" customWidth="1"/>
    <col min="3587" max="3613" width="9.85546875" style="110" customWidth="1"/>
    <col min="3614" max="3840" width="9.140625" style="110"/>
    <col min="3841" max="3841" width="9.85546875" style="110" customWidth="1"/>
    <col min="3842" max="3842" width="14.42578125" style="110" customWidth="1"/>
    <col min="3843" max="3869" width="9.85546875" style="110" customWidth="1"/>
    <col min="3870" max="4096" width="9.140625" style="110"/>
    <col min="4097" max="4097" width="9.85546875" style="110" customWidth="1"/>
    <col min="4098" max="4098" width="14.42578125" style="110" customWidth="1"/>
    <col min="4099" max="4125" width="9.85546875" style="110" customWidth="1"/>
    <col min="4126" max="4352" width="9.140625" style="110"/>
    <col min="4353" max="4353" width="9.85546875" style="110" customWidth="1"/>
    <col min="4354" max="4354" width="14.42578125" style="110" customWidth="1"/>
    <col min="4355" max="4381" width="9.85546875" style="110" customWidth="1"/>
    <col min="4382" max="4608" width="9.140625" style="110"/>
    <col min="4609" max="4609" width="9.85546875" style="110" customWidth="1"/>
    <col min="4610" max="4610" width="14.42578125" style="110" customWidth="1"/>
    <col min="4611" max="4637" width="9.85546875" style="110" customWidth="1"/>
    <col min="4638" max="4864" width="9.140625" style="110"/>
    <col min="4865" max="4865" width="9.85546875" style="110" customWidth="1"/>
    <col min="4866" max="4866" width="14.42578125" style="110" customWidth="1"/>
    <col min="4867" max="4893" width="9.85546875" style="110" customWidth="1"/>
    <col min="4894" max="5120" width="9.140625" style="110"/>
    <col min="5121" max="5121" width="9.85546875" style="110" customWidth="1"/>
    <col min="5122" max="5122" width="14.42578125" style="110" customWidth="1"/>
    <col min="5123" max="5149" width="9.85546875" style="110" customWidth="1"/>
    <col min="5150" max="5376" width="9.140625" style="110"/>
    <col min="5377" max="5377" width="9.85546875" style="110" customWidth="1"/>
    <col min="5378" max="5378" width="14.42578125" style="110" customWidth="1"/>
    <col min="5379" max="5405" width="9.85546875" style="110" customWidth="1"/>
    <col min="5406" max="5632" width="9.140625" style="110"/>
    <col min="5633" max="5633" width="9.85546875" style="110" customWidth="1"/>
    <col min="5634" max="5634" width="14.42578125" style="110" customWidth="1"/>
    <col min="5635" max="5661" width="9.85546875" style="110" customWidth="1"/>
    <col min="5662" max="5888" width="9.140625" style="110"/>
    <col min="5889" max="5889" width="9.85546875" style="110" customWidth="1"/>
    <col min="5890" max="5890" width="14.42578125" style="110" customWidth="1"/>
    <col min="5891" max="5917" width="9.85546875" style="110" customWidth="1"/>
    <col min="5918" max="6144" width="9.140625" style="110"/>
    <col min="6145" max="6145" width="9.85546875" style="110" customWidth="1"/>
    <col min="6146" max="6146" width="14.42578125" style="110" customWidth="1"/>
    <col min="6147" max="6173" width="9.85546875" style="110" customWidth="1"/>
    <col min="6174" max="6400" width="9.140625" style="110"/>
    <col min="6401" max="6401" width="9.85546875" style="110" customWidth="1"/>
    <col min="6402" max="6402" width="14.42578125" style="110" customWidth="1"/>
    <col min="6403" max="6429" width="9.85546875" style="110" customWidth="1"/>
    <col min="6430" max="6656" width="9.140625" style="110"/>
    <col min="6657" max="6657" width="9.85546875" style="110" customWidth="1"/>
    <col min="6658" max="6658" width="14.42578125" style="110" customWidth="1"/>
    <col min="6659" max="6685" width="9.85546875" style="110" customWidth="1"/>
    <col min="6686" max="6912" width="9.140625" style="110"/>
    <col min="6913" max="6913" width="9.85546875" style="110" customWidth="1"/>
    <col min="6914" max="6914" width="14.42578125" style="110" customWidth="1"/>
    <col min="6915" max="6941" width="9.85546875" style="110" customWidth="1"/>
    <col min="6942" max="7168" width="9.140625" style="110"/>
    <col min="7169" max="7169" width="9.85546875" style="110" customWidth="1"/>
    <col min="7170" max="7170" width="14.42578125" style="110" customWidth="1"/>
    <col min="7171" max="7197" width="9.85546875" style="110" customWidth="1"/>
    <col min="7198" max="7424" width="9.140625" style="110"/>
    <col min="7425" max="7425" width="9.85546875" style="110" customWidth="1"/>
    <col min="7426" max="7426" width="14.42578125" style="110" customWidth="1"/>
    <col min="7427" max="7453" width="9.85546875" style="110" customWidth="1"/>
    <col min="7454" max="7680" width="9.140625" style="110"/>
    <col min="7681" max="7681" width="9.85546875" style="110" customWidth="1"/>
    <col min="7682" max="7682" width="14.42578125" style="110" customWidth="1"/>
    <col min="7683" max="7709" width="9.85546875" style="110" customWidth="1"/>
    <col min="7710" max="7936" width="9.140625" style="110"/>
    <col min="7937" max="7937" width="9.85546875" style="110" customWidth="1"/>
    <col min="7938" max="7938" width="14.42578125" style="110" customWidth="1"/>
    <col min="7939" max="7965" width="9.85546875" style="110" customWidth="1"/>
    <col min="7966" max="8192" width="9.140625" style="110"/>
    <col min="8193" max="8193" width="9.85546875" style="110" customWidth="1"/>
    <col min="8194" max="8194" width="14.42578125" style="110" customWidth="1"/>
    <col min="8195" max="8221" width="9.85546875" style="110" customWidth="1"/>
    <col min="8222" max="8448" width="9.140625" style="110"/>
    <col min="8449" max="8449" width="9.85546875" style="110" customWidth="1"/>
    <col min="8450" max="8450" width="14.42578125" style="110" customWidth="1"/>
    <col min="8451" max="8477" width="9.85546875" style="110" customWidth="1"/>
    <col min="8478" max="8704" width="9.140625" style="110"/>
    <col min="8705" max="8705" width="9.85546875" style="110" customWidth="1"/>
    <col min="8706" max="8706" width="14.42578125" style="110" customWidth="1"/>
    <col min="8707" max="8733" width="9.85546875" style="110" customWidth="1"/>
    <col min="8734" max="8960" width="9.140625" style="110"/>
    <col min="8961" max="8961" width="9.85546875" style="110" customWidth="1"/>
    <col min="8962" max="8962" width="14.42578125" style="110" customWidth="1"/>
    <col min="8963" max="8989" width="9.85546875" style="110" customWidth="1"/>
    <col min="8990" max="9216" width="9.140625" style="110"/>
    <col min="9217" max="9217" width="9.85546875" style="110" customWidth="1"/>
    <col min="9218" max="9218" width="14.42578125" style="110" customWidth="1"/>
    <col min="9219" max="9245" width="9.85546875" style="110" customWidth="1"/>
    <col min="9246" max="9472" width="9.140625" style="110"/>
    <col min="9473" max="9473" width="9.85546875" style="110" customWidth="1"/>
    <col min="9474" max="9474" width="14.42578125" style="110" customWidth="1"/>
    <col min="9475" max="9501" width="9.85546875" style="110" customWidth="1"/>
    <col min="9502" max="9728" width="9.140625" style="110"/>
    <col min="9729" max="9729" width="9.85546875" style="110" customWidth="1"/>
    <col min="9730" max="9730" width="14.42578125" style="110" customWidth="1"/>
    <col min="9731" max="9757" width="9.85546875" style="110" customWidth="1"/>
    <col min="9758" max="9984" width="9.140625" style="110"/>
    <col min="9985" max="9985" width="9.85546875" style="110" customWidth="1"/>
    <col min="9986" max="9986" width="14.42578125" style="110" customWidth="1"/>
    <col min="9987" max="10013" width="9.85546875" style="110" customWidth="1"/>
    <col min="10014" max="10240" width="9.140625" style="110"/>
    <col min="10241" max="10241" width="9.85546875" style="110" customWidth="1"/>
    <col min="10242" max="10242" width="14.42578125" style="110" customWidth="1"/>
    <col min="10243" max="10269" width="9.85546875" style="110" customWidth="1"/>
    <col min="10270" max="10496" width="9.140625" style="110"/>
    <col min="10497" max="10497" width="9.85546875" style="110" customWidth="1"/>
    <col min="10498" max="10498" width="14.42578125" style="110" customWidth="1"/>
    <col min="10499" max="10525" width="9.85546875" style="110" customWidth="1"/>
    <col min="10526" max="10752" width="9.140625" style="110"/>
    <col min="10753" max="10753" width="9.85546875" style="110" customWidth="1"/>
    <col min="10754" max="10754" width="14.42578125" style="110" customWidth="1"/>
    <col min="10755" max="10781" width="9.85546875" style="110" customWidth="1"/>
    <col min="10782" max="11008" width="9.140625" style="110"/>
    <col min="11009" max="11009" width="9.85546875" style="110" customWidth="1"/>
    <col min="11010" max="11010" width="14.42578125" style="110" customWidth="1"/>
    <col min="11011" max="11037" width="9.85546875" style="110" customWidth="1"/>
    <col min="11038" max="11264" width="9.140625" style="110"/>
    <col min="11265" max="11265" width="9.85546875" style="110" customWidth="1"/>
    <col min="11266" max="11266" width="14.42578125" style="110" customWidth="1"/>
    <col min="11267" max="11293" width="9.85546875" style="110" customWidth="1"/>
    <col min="11294" max="11520" width="9.140625" style="110"/>
    <col min="11521" max="11521" width="9.85546875" style="110" customWidth="1"/>
    <col min="11522" max="11522" width="14.42578125" style="110" customWidth="1"/>
    <col min="11523" max="11549" width="9.85546875" style="110" customWidth="1"/>
    <col min="11550" max="11776" width="9.140625" style="110"/>
    <col min="11777" max="11777" width="9.85546875" style="110" customWidth="1"/>
    <col min="11778" max="11778" width="14.42578125" style="110" customWidth="1"/>
    <col min="11779" max="11805" width="9.85546875" style="110" customWidth="1"/>
    <col min="11806" max="12032" width="9.140625" style="110"/>
    <col min="12033" max="12033" width="9.85546875" style="110" customWidth="1"/>
    <col min="12034" max="12034" width="14.42578125" style="110" customWidth="1"/>
    <col min="12035" max="12061" width="9.85546875" style="110" customWidth="1"/>
    <col min="12062" max="12288" width="9.140625" style="110"/>
    <col min="12289" max="12289" width="9.85546875" style="110" customWidth="1"/>
    <col min="12290" max="12290" width="14.42578125" style="110" customWidth="1"/>
    <col min="12291" max="12317" width="9.85546875" style="110" customWidth="1"/>
    <col min="12318" max="12544" width="9.140625" style="110"/>
    <col min="12545" max="12545" width="9.85546875" style="110" customWidth="1"/>
    <col min="12546" max="12546" width="14.42578125" style="110" customWidth="1"/>
    <col min="12547" max="12573" width="9.85546875" style="110" customWidth="1"/>
    <col min="12574" max="12800" width="9.140625" style="110"/>
    <col min="12801" max="12801" width="9.85546875" style="110" customWidth="1"/>
    <col min="12802" max="12802" width="14.42578125" style="110" customWidth="1"/>
    <col min="12803" max="12829" width="9.85546875" style="110" customWidth="1"/>
    <col min="12830" max="13056" width="9.140625" style="110"/>
    <col min="13057" max="13057" width="9.85546875" style="110" customWidth="1"/>
    <col min="13058" max="13058" width="14.42578125" style="110" customWidth="1"/>
    <col min="13059" max="13085" width="9.85546875" style="110" customWidth="1"/>
    <col min="13086" max="13312" width="9.140625" style="110"/>
    <col min="13313" max="13313" width="9.85546875" style="110" customWidth="1"/>
    <col min="13314" max="13314" width="14.42578125" style="110" customWidth="1"/>
    <col min="13315" max="13341" width="9.85546875" style="110" customWidth="1"/>
    <col min="13342" max="13568" width="9.140625" style="110"/>
    <col min="13569" max="13569" width="9.85546875" style="110" customWidth="1"/>
    <col min="13570" max="13570" width="14.42578125" style="110" customWidth="1"/>
    <col min="13571" max="13597" width="9.85546875" style="110" customWidth="1"/>
    <col min="13598" max="13824" width="9.140625" style="110"/>
    <col min="13825" max="13825" width="9.85546875" style="110" customWidth="1"/>
    <col min="13826" max="13826" width="14.42578125" style="110" customWidth="1"/>
    <col min="13827" max="13853" width="9.85546875" style="110" customWidth="1"/>
    <col min="13854" max="14080" width="9.140625" style="110"/>
    <col min="14081" max="14081" width="9.85546875" style="110" customWidth="1"/>
    <col min="14082" max="14082" width="14.42578125" style="110" customWidth="1"/>
    <col min="14083" max="14109" width="9.85546875" style="110" customWidth="1"/>
    <col min="14110" max="14336" width="9.140625" style="110"/>
    <col min="14337" max="14337" width="9.85546875" style="110" customWidth="1"/>
    <col min="14338" max="14338" width="14.42578125" style="110" customWidth="1"/>
    <col min="14339" max="14365" width="9.85546875" style="110" customWidth="1"/>
    <col min="14366" max="14592" width="9.140625" style="110"/>
    <col min="14593" max="14593" width="9.85546875" style="110" customWidth="1"/>
    <col min="14594" max="14594" width="14.42578125" style="110" customWidth="1"/>
    <col min="14595" max="14621" width="9.85546875" style="110" customWidth="1"/>
    <col min="14622" max="14848" width="9.140625" style="110"/>
    <col min="14849" max="14849" width="9.85546875" style="110" customWidth="1"/>
    <col min="14850" max="14850" width="14.42578125" style="110" customWidth="1"/>
    <col min="14851" max="14877" width="9.85546875" style="110" customWidth="1"/>
    <col min="14878" max="15104" width="9.140625" style="110"/>
    <col min="15105" max="15105" width="9.85546875" style="110" customWidth="1"/>
    <col min="15106" max="15106" width="14.42578125" style="110" customWidth="1"/>
    <col min="15107" max="15133" width="9.85546875" style="110" customWidth="1"/>
    <col min="15134" max="15360" width="9.140625" style="110"/>
    <col min="15361" max="15361" width="9.85546875" style="110" customWidth="1"/>
    <col min="15362" max="15362" width="14.42578125" style="110" customWidth="1"/>
    <col min="15363" max="15389" width="9.85546875" style="110" customWidth="1"/>
    <col min="15390" max="15616" width="9.140625" style="110"/>
    <col min="15617" max="15617" width="9.85546875" style="110" customWidth="1"/>
    <col min="15618" max="15618" width="14.42578125" style="110" customWidth="1"/>
    <col min="15619" max="15645" width="9.85546875" style="110" customWidth="1"/>
    <col min="15646" max="15872" width="9.140625" style="110"/>
    <col min="15873" max="15873" width="9.85546875" style="110" customWidth="1"/>
    <col min="15874" max="15874" width="14.42578125" style="110" customWidth="1"/>
    <col min="15875" max="15901" width="9.85546875" style="110" customWidth="1"/>
    <col min="15902" max="16128" width="9.140625" style="110"/>
    <col min="16129" max="16129" width="9.85546875" style="110" customWidth="1"/>
    <col min="16130" max="16130" width="14.42578125" style="110" customWidth="1"/>
    <col min="16131" max="16157" width="9.85546875" style="110" customWidth="1"/>
    <col min="16158" max="16384" width="9.140625" style="110"/>
  </cols>
  <sheetData>
    <row r="1" spans="1:29" ht="18.75" customHeight="1">
      <c r="A1" s="177" t="s">
        <v>223</v>
      </c>
      <c r="AC1" s="129"/>
    </row>
    <row r="2" spans="1:29" ht="18.75" customHeight="1">
      <c r="A2" s="92" t="s">
        <v>211</v>
      </c>
      <c r="AC2" s="111" t="s">
        <v>216</v>
      </c>
    </row>
    <row r="3" spans="1:29" ht="11.25" customHeight="1" thickBot="1">
      <c r="A3" s="112"/>
      <c r="AC3" s="111" t="s">
        <v>2</v>
      </c>
    </row>
    <row r="4" spans="1:29" ht="27" customHeight="1">
      <c r="A4" s="113" t="s">
        <v>130</v>
      </c>
      <c r="B4" s="175" t="s">
        <v>220</v>
      </c>
      <c r="C4" s="114" t="s">
        <v>134</v>
      </c>
      <c r="D4" s="114" t="s">
        <v>36</v>
      </c>
      <c r="E4" s="114" t="s">
        <v>37</v>
      </c>
      <c r="F4" s="114" t="s">
        <v>38</v>
      </c>
      <c r="G4" s="114" t="s">
        <v>215</v>
      </c>
      <c r="H4" s="114" t="s">
        <v>136</v>
      </c>
      <c r="I4" s="114" t="s">
        <v>137</v>
      </c>
      <c r="J4" s="114" t="s">
        <v>138</v>
      </c>
      <c r="K4" s="114" t="s">
        <v>139</v>
      </c>
      <c r="L4" s="114" t="s">
        <v>140</v>
      </c>
      <c r="M4" s="114" t="s">
        <v>141</v>
      </c>
      <c r="N4" s="114" t="s">
        <v>142</v>
      </c>
      <c r="O4" s="114" t="s">
        <v>143</v>
      </c>
      <c r="P4" s="114" t="s">
        <v>144</v>
      </c>
      <c r="Q4" s="114" t="s">
        <v>145</v>
      </c>
      <c r="R4" s="114" t="s">
        <v>146</v>
      </c>
      <c r="S4" s="114" t="s">
        <v>147</v>
      </c>
      <c r="T4" s="114" t="s">
        <v>148</v>
      </c>
      <c r="U4" s="114" t="s">
        <v>149</v>
      </c>
      <c r="V4" s="114" t="s">
        <v>150</v>
      </c>
      <c r="W4" s="114" t="s">
        <v>151</v>
      </c>
      <c r="X4" s="114" t="s">
        <v>152</v>
      </c>
      <c r="Y4" s="114" t="s">
        <v>153</v>
      </c>
      <c r="Z4" s="114" t="s">
        <v>154</v>
      </c>
      <c r="AA4" s="114" t="s">
        <v>155</v>
      </c>
      <c r="AB4" s="114" t="s">
        <v>63</v>
      </c>
      <c r="AC4" s="130" t="s">
        <v>133</v>
      </c>
    </row>
    <row r="5" spans="1:29" s="138" customFormat="1" ht="27" customHeight="1">
      <c r="A5" s="220" t="s">
        <v>213</v>
      </c>
      <c r="B5" s="136" t="s">
        <v>66</v>
      </c>
      <c r="C5" s="137">
        <v>23891.383943952889</v>
      </c>
      <c r="D5" s="116">
        <v>12037.175036236848</v>
      </c>
      <c r="E5" s="116">
        <v>32081.533362612336</v>
      </c>
      <c r="F5" s="116">
        <v>70282.936855783133</v>
      </c>
      <c r="G5" s="116">
        <v>67919.025835038323</v>
      </c>
      <c r="H5" s="116">
        <v>6462.0575941633579</v>
      </c>
      <c r="I5" s="116">
        <v>6540.7403212972113</v>
      </c>
      <c r="J5" s="116">
        <v>7017.8057709497916</v>
      </c>
      <c r="K5" s="116">
        <v>7953.5770245806452</v>
      </c>
      <c r="L5" s="116">
        <v>7574.2773934196193</v>
      </c>
      <c r="M5" s="116">
        <v>9373.6428663323786</v>
      </c>
      <c r="N5" s="116">
        <v>8985.2982192028358</v>
      </c>
      <c r="O5" s="116">
        <v>7152.8559486071499</v>
      </c>
      <c r="P5" s="116">
        <v>7500.8950392944726</v>
      </c>
      <c r="Q5" s="116">
        <v>7439.7711523245216</v>
      </c>
      <c r="R5" s="116">
        <v>7962.5653745057234</v>
      </c>
      <c r="S5" s="116">
        <v>7314.4438106532607</v>
      </c>
      <c r="T5" s="116">
        <v>7568.5036627277605</v>
      </c>
      <c r="U5" s="116">
        <v>7421</v>
      </c>
      <c r="V5" s="116">
        <v>6920.0257660341122</v>
      </c>
      <c r="W5" s="116">
        <v>6715.8460746647534</v>
      </c>
      <c r="X5" s="116">
        <v>5602.7738918664627</v>
      </c>
      <c r="Y5" s="116">
        <v>5018.8533136295173</v>
      </c>
      <c r="Z5" s="116">
        <v>4589.423577580199</v>
      </c>
      <c r="AA5" s="116">
        <v>4757.0682070657995</v>
      </c>
      <c r="AB5" s="116">
        <v>9766.8826071248677</v>
      </c>
      <c r="AC5" s="131">
        <v>355850.36264964787</v>
      </c>
    </row>
    <row r="6" spans="1:29" s="138" customFormat="1" ht="27" customHeight="1">
      <c r="A6" s="220"/>
      <c r="B6" s="139" t="s">
        <v>131</v>
      </c>
      <c r="C6" s="118">
        <v>85.35861118889774</v>
      </c>
      <c r="D6" s="118">
        <v>130.02586543657088</v>
      </c>
      <c r="E6" s="118">
        <v>437.24974140269319</v>
      </c>
      <c r="F6" s="118">
        <v>1269.6229731176868</v>
      </c>
      <c r="G6" s="118">
        <v>2150.6529734768696</v>
      </c>
      <c r="H6" s="118">
        <v>314.02683781099353</v>
      </c>
      <c r="I6" s="118">
        <v>322.63846043177341</v>
      </c>
      <c r="J6" s="118">
        <v>322.57247165822946</v>
      </c>
      <c r="K6" s="118">
        <v>266.33583352358562</v>
      </c>
      <c r="L6" s="118">
        <v>227.29496966188708</v>
      </c>
      <c r="M6" s="118">
        <v>388.14090183198346</v>
      </c>
      <c r="N6" s="118">
        <v>367.80459521873456</v>
      </c>
      <c r="O6" s="118">
        <v>332.61379279244159</v>
      </c>
      <c r="P6" s="118">
        <v>264.25551158237448</v>
      </c>
      <c r="Q6" s="118">
        <v>233.45356977488473</v>
      </c>
      <c r="R6" s="118">
        <v>392.63640866899152</v>
      </c>
      <c r="S6" s="118">
        <v>382.61833955043556</v>
      </c>
      <c r="T6" s="118">
        <v>358.68598226160674</v>
      </c>
      <c r="U6" s="118">
        <v>390.29864783739407</v>
      </c>
      <c r="V6" s="118">
        <v>335.44285197052818</v>
      </c>
      <c r="W6" s="118">
        <v>361.45688610236851</v>
      </c>
      <c r="X6" s="118">
        <v>308.81997010023883</v>
      </c>
      <c r="Y6" s="118">
        <v>265.99580757981101</v>
      </c>
      <c r="Z6" s="118">
        <v>252.40513628526148</v>
      </c>
      <c r="AA6" s="118">
        <v>205.09348136465445</v>
      </c>
      <c r="AB6" s="118">
        <v>2255.9683916564272</v>
      </c>
      <c r="AC6" s="132">
        <v>12621.469012287325</v>
      </c>
    </row>
    <row r="7" spans="1:29" s="138" customFormat="1" ht="27" customHeight="1">
      <c r="A7" s="220"/>
      <c r="B7" s="140" t="s">
        <v>121</v>
      </c>
      <c r="C7" s="120">
        <v>93.393198790879751</v>
      </c>
      <c r="D7" s="120">
        <v>37.294171780058022</v>
      </c>
      <c r="E7" s="120">
        <v>66.375073438079127</v>
      </c>
      <c r="F7" s="120">
        <v>147.14522653245743</v>
      </c>
      <c r="G7" s="120">
        <v>113.616118936333</v>
      </c>
      <c r="H7" s="120">
        <v>11.998107498598744</v>
      </c>
      <c r="I7" s="120">
        <v>12.172485577328386</v>
      </c>
      <c r="J7" s="120">
        <v>12.978728821926943</v>
      </c>
      <c r="K7" s="120">
        <v>14.366205828316801</v>
      </c>
      <c r="L7" s="120">
        <v>13.590028485956358</v>
      </c>
      <c r="M7" s="120">
        <v>14.204578055684006</v>
      </c>
      <c r="N7" s="120">
        <v>13.607973426066089</v>
      </c>
      <c r="O7" s="120">
        <v>10.908737825480507</v>
      </c>
      <c r="P7" s="120">
        <v>11.278282048272281</v>
      </c>
      <c r="Q7" s="120">
        <v>11.131735821201856</v>
      </c>
      <c r="R7" s="120">
        <v>10.527765669826373</v>
      </c>
      <c r="S7" s="120">
        <v>9.6835715911885103</v>
      </c>
      <c r="T7" s="120">
        <v>9.9094446510011149</v>
      </c>
      <c r="U7" s="120">
        <v>9.4575848770019988</v>
      </c>
      <c r="V7" s="120">
        <v>6.893226926355001</v>
      </c>
      <c r="W7" s="120">
        <v>9.9228127384829996</v>
      </c>
      <c r="X7" s="120">
        <v>6.7948825625389997</v>
      </c>
      <c r="Y7" s="120">
        <v>2.9043090973200001</v>
      </c>
      <c r="Z7" s="120">
        <v>0</v>
      </c>
      <c r="AA7" s="120">
        <v>0</v>
      </c>
      <c r="AB7" s="120">
        <v>49.559803074637635</v>
      </c>
      <c r="AC7" s="133">
        <v>699.71405405499218</v>
      </c>
    </row>
    <row r="8" spans="1:29" s="138" customFormat="1" ht="27" customHeight="1">
      <c r="A8" s="221"/>
      <c r="B8" s="141" t="s">
        <v>4</v>
      </c>
      <c r="C8" s="120">
        <v>24070.135753932667</v>
      </c>
      <c r="D8" s="120">
        <v>12204.495073453478</v>
      </c>
      <c r="E8" s="120">
        <v>32585.158177453108</v>
      </c>
      <c r="F8" s="120">
        <v>71699.705055433282</v>
      </c>
      <c r="G8" s="120">
        <v>70183.294927451527</v>
      </c>
      <c r="H8" s="120">
        <v>6788.08253947295</v>
      </c>
      <c r="I8" s="120">
        <v>6875.5512673063131</v>
      </c>
      <c r="J8" s="120">
        <v>7353.3569714299483</v>
      </c>
      <c r="K8" s="120">
        <v>8234.2790639325485</v>
      </c>
      <c r="L8" s="120">
        <v>7815.1623915674627</v>
      </c>
      <c r="M8" s="120">
        <v>9775.9883462200451</v>
      </c>
      <c r="N8" s="120">
        <v>9366.7107878476363</v>
      </c>
      <c r="O8" s="120">
        <v>7496.3784792250726</v>
      </c>
      <c r="P8" s="120">
        <v>7776.4288329251194</v>
      </c>
      <c r="Q8" s="120">
        <v>7684.3564579206086</v>
      </c>
      <c r="R8" s="120">
        <v>8365.7295488445416</v>
      </c>
      <c r="S8" s="120">
        <v>7706.745721794885</v>
      </c>
      <c r="T8" s="120">
        <v>7937.0990896403682</v>
      </c>
      <c r="U8" s="120">
        <v>7820.756232714396</v>
      </c>
      <c r="V8" s="120">
        <v>7262.3618449309952</v>
      </c>
      <c r="W8" s="120">
        <v>7087.2257735056046</v>
      </c>
      <c r="X8" s="120">
        <v>5918.3887445292403</v>
      </c>
      <c r="Y8" s="120">
        <v>5287.7534303066486</v>
      </c>
      <c r="Z8" s="120">
        <v>4841.8287138654605</v>
      </c>
      <c r="AA8" s="120">
        <v>4962.161688430454</v>
      </c>
      <c r="AB8" s="120">
        <v>12072.410801855931</v>
      </c>
      <c r="AC8" s="133">
        <v>369171.54571599024</v>
      </c>
    </row>
    <row r="9" spans="1:29" s="138" customFormat="1" ht="27" customHeight="1">
      <c r="A9" s="222" t="s">
        <v>132</v>
      </c>
      <c r="B9" s="142" t="s">
        <v>66</v>
      </c>
      <c r="C9" s="123">
        <v>570.21129690056341</v>
      </c>
      <c r="D9" s="123">
        <v>560.72522512236185</v>
      </c>
      <c r="E9" s="123">
        <v>2116.1424984012938</v>
      </c>
      <c r="F9" s="123">
        <v>5464.4299011074381</v>
      </c>
      <c r="G9" s="123">
        <v>6035.0028370719274</v>
      </c>
      <c r="H9" s="123">
        <v>683.28078584142622</v>
      </c>
      <c r="I9" s="123">
        <v>656.25726766548723</v>
      </c>
      <c r="J9" s="123">
        <v>662.03321730891139</v>
      </c>
      <c r="K9" s="123">
        <v>741.67139175873206</v>
      </c>
      <c r="L9" s="123">
        <v>751.20753225339683</v>
      </c>
      <c r="M9" s="123">
        <v>1131.0281672742285</v>
      </c>
      <c r="N9" s="123">
        <v>1047.1163986622541</v>
      </c>
      <c r="O9" s="123">
        <v>823.7583726815119</v>
      </c>
      <c r="P9" s="123">
        <v>843.61339726187771</v>
      </c>
      <c r="Q9" s="123">
        <v>819.94708979558516</v>
      </c>
      <c r="R9" s="123">
        <v>1050.3642307666275</v>
      </c>
      <c r="S9" s="123">
        <v>918.75821014790597</v>
      </c>
      <c r="T9" s="123">
        <v>887.90870651513001</v>
      </c>
      <c r="U9" s="123">
        <v>936.10403483679488</v>
      </c>
      <c r="V9" s="123">
        <v>874.78653739993047</v>
      </c>
      <c r="W9" s="123">
        <v>885.54000161364183</v>
      </c>
      <c r="X9" s="123">
        <v>750.81353492711298</v>
      </c>
      <c r="Y9" s="123">
        <v>755.59672573697196</v>
      </c>
      <c r="Z9" s="123">
        <v>922.66953222909706</v>
      </c>
      <c r="AA9" s="123">
        <v>952.99798879619414</v>
      </c>
      <c r="AB9" s="123">
        <v>990.35271349995116</v>
      </c>
      <c r="AC9" s="134">
        <v>32832.317595576344</v>
      </c>
    </row>
    <row r="10" spans="1:29" s="138" customFormat="1" ht="27" customHeight="1">
      <c r="A10" s="220"/>
      <c r="B10" s="139" t="s">
        <v>131</v>
      </c>
      <c r="C10" s="118">
        <v>106.93085323952255</v>
      </c>
      <c r="D10" s="118">
        <v>410.25120846525022</v>
      </c>
      <c r="E10" s="118">
        <v>4522.9065573996213</v>
      </c>
      <c r="F10" s="118">
        <v>18930.55069511653</v>
      </c>
      <c r="G10" s="118">
        <v>24959.003418703105</v>
      </c>
      <c r="H10" s="118">
        <v>3500.1932152698532</v>
      </c>
      <c r="I10" s="118">
        <v>3132.2573701778915</v>
      </c>
      <c r="J10" s="118">
        <v>3022.8230051198952</v>
      </c>
      <c r="K10" s="118">
        <v>3163.0149544994902</v>
      </c>
      <c r="L10" s="118">
        <v>3563.5641182207137</v>
      </c>
      <c r="M10" s="118">
        <v>4876.6132585631549</v>
      </c>
      <c r="N10" s="118">
        <v>5058.1644032833638</v>
      </c>
      <c r="O10" s="118">
        <v>4584.8150877189455</v>
      </c>
      <c r="P10" s="118">
        <v>4065.1252111070121</v>
      </c>
      <c r="Q10" s="118">
        <v>4165.6621618681256</v>
      </c>
      <c r="R10" s="118">
        <v>4393.5341983138942</v>
      </c>
      <c r="S10" s="118">
        <v>4455.9500540342178</v>
      </c>
      <c r="T10" s="118">
        <v>4511.0750467307007</v>
      </c>
      <c r="U10" s="118">
        <v>4096.9389944363002</v>
      </c>
      <c r="V10" s="118">
        <v>4150.7362434584884</v>
      </c>
      <c r="W10" s="118">
        <v>3931.1547575495238</v>
      </c>
      <c r="X10" s="118">
        <v>3808.0186391741604</v>
      </c>
      <c r="Y10" s="118">
        <v>2856.782017937081</v>
      </c>
      <c r="Z10" s="118">
        <v>3363.1500715809934</v>
      </c>
      <c r="AA10" s="118">
        <v>2425.64696503188</v>
      </c>
      <c r="AB10" s="118">
        <v>10813.80820951888</v>
      </c>
      <c r="AC10" s="132">
        <v>136868.67071651857</v>
      </c>
    </row>
    <row r="11" spans="1:29" s="138" customFormat="1" ht="27" customHeight="1">
      <c r="A11" s="220"/>
      <c r="B11" s="140" t="s">
        <v>121</v>
      </c>
      <c r="C11" s="120">
        <v>12.770428218085208</v>
      </c>
      <c r="D11" s="120">
        <v>18.285098822140093</v>
      </c>
      <c r="E11" s="120">
        <v>90.046590937998232</v>
      </c>
      <c r="F11" s="120">
        <v>197.47793268093039</v>
      </c>
      <c r="G11" s="120">
        <v>246.95231172368005</v>
      </c>
      <c r="H11" s="120">
        <v>19.914739150559843</v>
      </c>
      <c r="I11" s="120">
        <v>18.213928771443705</v>
      </c>
      <c r="J11" s="120">
        <v>17.821031364253013</v>
      </c>
      <c r="K11" s="120">
        <v>19.060460206488827</v>
      </c>
      <c r="L11" s="120">
        <v>20.739505452541579</v>
      </c>
      <c r="M11" s="120">
        <v>23.46421942712194</v>
      </c>
      <c r="N11" s="120">
        <v>23.408061810014946</v>
      </c>
      <c r="O11" s="120">
        <v>20.274208041819492</v>
      </c>
      <c r="P11" s="120">
        <v>18.918252589556719</v>
      </c>
      <c r="Q11" s="120">
        <v>18.951172643691827</v>
      </c>
      <c r="R11" s="120">
        <v>18.000198489987159</v>
      </c>
      <c r="S11" s="120">
        <v>17.587520027344365</v>
      </c>
      <c r="T11" s="120">
        <v>17.205124214637472</v>
      </c>
      <c r="U11" s="120">
        <v>13.684994843142002</v>
      </c>
      <c r="V11" s="120">
        <v>10.680988734651995</v>
      </c>
      <c r="W11" s="120">
        <v>10.795042250852999</v>
      </c>
      <c r="X11" s="120">
        <v>8.7151862975959986</v>
      </c>
      <c r="Y11" s="120">
        <v>7.4891763276790009</v>
      </c>
      <c r="Z11" s="120">
        <v>0</v>
      </c>
      <c r="AA11" s="120">
        <v>0</v>
      </c>
      <c r="AB11" s="120">
        <v>51.627927479615153</v>
      </c>
      <c r="AC11" s="133">
        <v>922.08410050583234</v>
      </c>
    </row>
    <row r="12" spans="1:29" s="138" customFormat="1" ht="27" customHeight="1">
      <c r="A12" s="221"/>
      <c r="B12" s="143" t="s">
        <v>4</v>
      </c>
      <c r="C12" s="120">
        <v>689.91257835817112</v>
      </c>
      <c r="D12" s="120">
        <v>989.26153240975214</v>
      </c>
      <c r="E12" s="120">
        <v>6729.0956467389133</v>
      </c>
      <c r="F12" s="120">
        <v>24592.458528904899</v>
      </c>
      <c r="G12" s="120">
        <v>31240.95856749871</v>
      </c>
      <c r="H12" s="120">
        <v>4203.3887402618384</v>
      </c>
      <c r="I12" s="120">
        <v>3806.7285666148223</v>
      </c>
      <c r="J12" s="120">
        <v>3702.6772537930597</v>
      </c>
      <c r="K12" s="120">
        <v>3923.746806464711</v>
      </c>
      <c r="L12" s="120">
        <v>4335.5111559266516</v>
      </c>
      <c r="M12" s="120">
        <v>6031.1056452645053</v>
      </c>
      <c r="N12" s="120">
        <v>6128.6888637556331</v>
      </c>
      <c r="O12" s="120">
        <v>5428.8476684422767</v>
      </c>
      <c r="P12" s="120">
        <v>4927.6568609584465</v>
      </c>
      <c r="Q12" s="120">
        <v>5004.5604243074031</v>
      </c>
      <c r="R12" s="120">
        <v>5461.8986275705092</v>
      </c>
      <c r="S12" s="120">
        <v>5392.2957842094675</v>
      </c>
      <c r="T12" s="120">
        <v>5416.1888774604677</v>
      </c>
      <c r="U12" s="120">
        <v>5046.7280241162371</v>
      </c>
      <c r="V12" s="120">
        <v>5036.2037695930703</v>
      </c>
      <c r="W12" s="120">
        <v>4827.4898014140181</v>
      </c>
      <c r="X12" s="120">
        <v>4567.5473603988694</v>
      </c>
      <c r="Y12" s="120">
        <v>3619.8679200017323</v>
      </c>
      <c r="Z12" s="120">
        <v>4285.8196038100905</v>
      </c>
      <c r="AA12" s="120">
        <v>3378.644953828074</v>
      </c>
      <c r="AB12" s="120">
        <v>11855.788850498446</v>
      </c>
      <c r="AC12" s="133">
        <v>170623.07241260077</v>
      </c>
    </row>
    <row r="13" spans="1:29" s="138" customFormat="1" ht="27" customHeight="1" thickBot="1">
      <c r="A13" s="144" t="s">
        <v>133</v>
      </c>
      <c r="B13" s="145"/>
      <c r="C13" s="127">
        <v>24760.048332290837</v>
      </c>
      <c r="D13" s="127">
        <v>13193.756605863229</v>
      </c>
      <c r="E13" s="127">
        <v>39314.253824192019</v>
      </c>
      <c r="F13" s="127">
        <v>96292.163584338181</v>
      </c>
      <c r="G13" s="127">
        <v>101424.25349495024</v>
      </c>
      <c r="H13" s="127">
        <v>10991.471279734789</v>
      </c>
      <c r="I13" s="127">
        <v>10682.279833921135</v>
      </c>
      <c r="J13" s="127">
        <v>11056.034225223008</v>
      </c>
      <c r="K13" s="127">
        <v>12158.025870397259</v>
      </c>
      <c r="L13" s="127">
        <v>12150.673547494114</v>
      </c>
      <c r="M13" s="127">
        <v>15807.093991484551</v>
      </c>
      <c r="N13" s="127">
        <v>15495.399651603269</v>
      </c>
      <c r="O13" s="127">
        <v>12925.226147667348</v>
      </c>
      <c r="P13" s="127">
        <v>12704.085693883566</v>
      </c>
      <c r="Q13" s="127">
        <v>12688.916882228012</v>
      </c>
      <c r="R13" s="127">
        <v>13827.628176415052</v>
      </c>
      <c r="S13" s="127">
        <v>13099.041506004352</v>
      </c>
      <c r="T13" s="127">
        <v>13353.287967100836</v>
      </c>
      <c r="U13" s="127">
        <v>12867.484256830634</v>
      </c>
      <c r="V13" s="127">
        <v>12298.565614524065</v>
      </c>
      <c r="W13" s="127">
        <v>11914.715574919623</v>
      </c>
      <c r="X13" s="127">
        <v>10485.936104928111</v>
      </c>
      <c r="Y13" s="127">
        <v>8907.6213503083818</v>
      </c>
      <c r="Z13" s="127">
        <v>9127.6483176755501</v>
      </c>
      <c r="AA13" s="127">
        <v>8340.8066422585289</v>
      </c>
      <c r="AB13" s="127">
        <v>23928.199652354378</v>
      </c>
      <c r="AC13" s="135">
        <v>539794.61812859098</v>
      </c>
    </row>
    <row r="14" spans="1:29" ht="13.5" customHeight="1">
      <c r="A14" s="112"/>
      <c r="AC14" s="111"/>
    </row>
    <row r="15" spans="1:29" ht="13.5" customHeight="1">
      <c r="A15" s="112"/>
      <c r="AC15" s="111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"/>
  <sheetViews>
    <sheetView view="pageBreakPreview" zoomScale="60" zoomScaleNormal="60" workbookViewId="0"/>
  </sheetViews>
  <sheetFormatPr defaultRowHeight="13.5"/>
  <cols>
    <col min="1" max="1" width="9.85546875" style="146" customWidth="1"/>
    <col min="2" max="2" width="14.42578125" style="146" customWidth="1"/>
    <col min="3" max="30" width="9.85546875" style="146" customWidth="1"/>
    <col min="31" max="256" width="9.140625" style="146"/>
    <col min="257" max="257" width="9.85546875" style="146" customWidth="1"/>
    <col min="258" max="258" width="14.42578125" style="146" customWidth="1"/>
    <col min="259" max="286" width="9.85546875" style="146" customWidth="1"/>
    <col min="287" max="512" width="9.140625" style="146"/>
    <col min="513" max="513" width="9.85546875" style="146" customWidth="1"/>
    <col min="514" max="514" width="14.42578125" style="146" customWidth="1"/>
    <col min="515" max="542" width="9.85546875" style="146" customWidth="1"/>
    <col min="543" max="768" width="9.140625" style="146"/>
    <col min="769" max="769" width="9.85546875" style="146" customWidth="1"/>
    <col min="770" max="770" width="14.42578125" style="146" customWidth="1"/>
    <col min="771" max="798" width="9.85546875" style="146" customWidth="1"/>
    <col min="799" max="1024" width="9.140625" style="146"/>
    <col min="1025" max="1025" width="9.85546875" style="146" customWidth="1"/>
    <col min="1026" max="1026" width="14.42578125" style="146" customWidth="1"/>
    <col min="1027" max="1054" width="9.85546875" style="146" customWidth="1"/>
    <col min="1055" max="1280" width="9.140625" style="146"/>
    <col min="1281" max="1281" width="9.85546875" style="146" customWidth="1"/>
    <col min="1282" max="1282" width="14.42578125" style="146" customWidth="1"/>
    <col min="1283" max="1310" width="9.85546875" style="146" customWidth="1"/>
    <col min="1311" max="1536" width="9.140625" style="146"/>
    <col min="1537" max="1537" width="9.85546875" style="146" customWidth="1"/>
    <col min="1538" max="1538" width="14.42578125" style="146" customWidth="1"/>
    <col min="1539" max="1566" width="9.85546875" style="146" customWidth="1"/>
    <col min="1567" max="1792" width="9.140625" style="146"/>
    <col min="1793" max="1793" width="9.85546875" style="146" customWidth="1"/>
    <col min="1794" max="1794" width="14.42578125" style="146" customWidth="1"/>
    <col min="1795" max="1822" width="9.85546875" style="146" customWidth="1"/>
    <col min="1823" max="2048" width="9.140625" style="146"/>
    <col min="2049" max="2049" width="9.85546875" style="146" customWidth="1"/>
    <col min="2050" max="2050" width="14.42578125" style="146" customWidth="1"/>
    <col min="2051" max="2078" width="9.85546875" style="146" customWidth="1"/>
    <col min="2079" max="2304" width="9.140625" style="146"/>
    <col min="2305" max="2305" width="9.85546875" style="146" customWidth="1"/>
    <col min="2306" max="2306" width="14.42578125" style="146" customWidth="1"/>
    <col min="2307" max="2334" width="9.85546875" style="146" customWidth="1"/>
    <col min="2335" max="2560" width="9.140625" style="146"/>
    <col min="2561" max="2561" width="9.85546875" style="146" customWidth="1"/>
    <col min="2562" max="2562" width="14.42578125" style="146" customWidth="1"/>
    <col min="2563" max="2590" width="9.85546875" style="146" customWidth="1"/>
    <col min="2591" max="2816" width="9.140625" style="146"/>
    <col min="2817" max="2817" width="9.85546875" style="146" customWidth="1"/>
    <col min="2818" max="2818" width="14.42578125" style="146" customWidth="1"/>
    <col min="2819" max="2846" width="9.85546875" style="146" customWidth="1"/>
    <col min="2847" max="3072" width="9.140625" style="146"/>
    <col min="3073" max="3073" width="9.85546875" style="146" customWidth="1"/>
    <col min="3074" max="3074" width="14.42578125" style="146" customWidth="1"/>
    <col min="3075" max="3102" width="9.85546875" style="146" customWidth="1"/>
    <col min="3103" max="3328" width="9.140625" style="146"/>
    <col min="3329" max="3329" width="9.85546875" style="146" customWidth="1"/>
    <col min="3330" max="3330" width="14.42578125" style="146" customWidth="1"/>
    <col min="3331" max="3358" width="9.85546875" style="146" customWidth="1"/>
    <col min="3359" max="3584" width="9.140625" style="146"/>
    <col min="3585" max="3585" width="9.85546875" style="146" customWidth="1"/>
    <col min="3586" max="3586" width="14.42578125" style="146" customWidth="1"/>
    <col min="3587" max="3614" width="9.85546875" style="146" customWidth="1"/>
    <col min="3615" max="3840" width="9.140625" style="146"/>
    <col min="3841" max="3841" width="9.85546875" style="146" customWidth="1"/>
    <col min="3842" max="3842" width="14.42578125" style="146" customWidth="1"/>
    <col min="3843" max="3870" width="9.85546875" style="146" customWidth="1"/>
    <col min="3871" max="4096" width="9.140625" style="146"/>
    <col min="4097" max="4097" width="9.85546875" style="146" customWidth="1"/>
    <col min="4098" max="4098" width="14.42578125" style="146" customWidth="1"/>
    <col min="4099" max="4126" width="9.85546875" style="146" customWidth="1"/>
    <col min="4127" max="4352" width="9.140625" style="146"/>
    <col min="4353" max="4353" width="9.85546875" style="146" customWidth="1"/>
    <col min="4354" max="4354" width="14.42578125" style="146" customWidth="1"/>
    <col min="4355" max="4382" width="9.85546875" style="146" customWidth="1"/>
    <col min="4383" max="4608" width="9.140625" style="146"/>
    <col min="4609" max="4609" width="9.85546875" style="146" customWidth="1"/>
    <col min="4610" max="4610" width="14.42578125" style="146" customWidth="1"/>
    <col min="4611" max="4638" width="9.85546875" style="146" customWidth="1"/>
    <col min="4639" max="4864" width="9.140625" style="146"/>
    <col min="4865" max="4865" width="9.85546875" style="146" customWidth="1"/>
    <col min="4866" max="4866" width="14.42578125" style="146" customWidth="1"/>
    <col min="4867" max="4894" width="9.85546875" style="146" customWidth="1"/>
    <col min="4895" max="5120" width="9.140625" style="146"/>
    <col min="5121" max="5121" width="9.85546875" style="146" customWidth="1"/>
    <col min="5122" max="5122" width="14.42578125" style="146" customWidth="1"/>
    <col min="5123" max="5150" width="9.85546875" style="146" customWidth="1"/>
    <col min="5151" max="5376" width="9.140625" style="146"/>
    <col min="5377" max="5377" width="9.85546875" style="146" customWidth="1"/>
    <col min="5378" max="5378" width="14.42578125" style="146" customWidth="1"/>
    <col min="5379" max="5406" width="9.85546875" style="146" customWidth="1"/>
    <col min="5407" max="5632" width="9.140625" style="146"/>
    <col min="5633" max="5633" width="9.85546875" style="146" customWidth="1"/>
    <col min="5634" max="5634" width="14.42578125" style="146" customWidth="1"/>
    <col min="5635" max="5662" width="9.85546875" style="146" customWidth="1"/>
    <col min="5663" max="5888" width="9.140625" style="146"/>
    <col min="5889" max="5889" width="9.85546875" style="146" customWidth="1"/>
    <col min="5890" max="5890" width="14.42578125" style="146" customWidth="1"/>
    <col min="5891" max="5918" width="9.85546875" style="146" customWidth="1"/>
    <col min="5919" max="6144" width="9.140625" style="146"/>
    <col min="6145" max="6145" width="9.85546875" style="146" customWidth="1"/>
    <col min="6146" max="6146" width="14.42578125" style="146" customWidth="1"/>
    <col min="6147" max="6174" width="9.85546875" style="146" customWidth="1"/>
    <col min="6175" max="6400" width="9.140625" style="146"/>
    <col min="6401" max="6401" width="9.85546875" style="146" customWidth="1"/>
    <col min="6402" max="6402" width="14.42578125" style="146" customWidth="1"/>
    <col min="6403" max="6430" width="9.85546875" style="146" customWidth="1"/>
    <col min="6431" max="6656" width="9.140625" style="146"/>
    <col min="6657" max="6657" width="9.85546875" style="146" customWidth="1"/>
    <col min="6658" max="6658" width="14.42578125" style="146" customWidth="1"/>
    <col min="6659" max="6686" width="9.85546875" style="146" customWidth="1"/>
    <col min="6687" max="6912" width="9.140625" style="146"/>
    <col min="6913" max="6913" width="9.85546875" style="146" customWidth="1"/>
    <col min="6914" max="6914" width="14.42578125" style="146" customWidth="1"/>
    <col min="6915" max="6942" width="9.85546875" style="146" customWidth="1"/>
    <col min="6943" max="7168" width="9.140625" style="146"/>
    <col min="7169" max="7169" width="9.85546875" style="146" customWidth="1"/>
    <col min="7170" max="7170" width="14.42578125" style="146" customWidth="1"/>
    <col min="7171" max="7198" width="9.85546875" style="146" customWidth="1"/>
    <col min="7199" max="7424" width="9.140625" style="146"/>
    <col min="7425" max="7425" width="9.85546875" style="146" customWidth="1"/>
    <col min="7426" max="7426" width="14.42578125" style="146" customWidth="1"/>
    <col min="7427" max="7454" width="9.85546875" style="146" customWidth="1"/>
    <col min="7455" max="7680" width="9.140625" style="146"/>
    <col min="7681" max="7681" width="9.85546875" style="146" customWidth="1"/>
    <col min="7682" max="7682" width="14.42578125" style="146" customWidth="1"/>
    <col min="7683" max="7710" width="9.85546875" style="146" customWidth="1"/>
    <col min="7711" max="7936" width="9.140625" style="146"/>
    <col min="7937" max="7937" width="9.85546875" style="146" customWidth="1"/>
    <col min="7938" max="7938" width="14.42578125" style="146" customWidth="1"/>
    <col min="7939" max="7966" width="9.85546875" style="146" customWidth="1"/>
    <col min="7967" max="8192" width="9.140625" style="146"/>
    <col min="8193" max="8193" width="9.85546875" style="146" customWidth="1"/>
    <col min="8194" max="8194" width="14.42578125" style="146" customWidth="1"/>
    <col min="8195" max="8222" width="9.85546875" style="146" customWidth="1"/>
    <col min="8223" max="8448" width="9.140625" style="146"/>
    <col min="8449" max="8449" width="9.85546875" style="146" customWidth="1"/>
    <col min="8450" max="8450" width="14.42578125" style="146" customWidth="1"/>
    <col min="8451" max="8478" width="9.85546875" style="146" customWidth="1"/>
    <col min="8479" max="8704" width="9.140625" style="146"/>
    <col min="8705" max="8705" width="9.85546875" style="146" customWidth="1"/>
    <col min="8706" max="8706" width="14.42578125" style="146" customWidth="1"/>
    <col min="8707" max="8734" width="9.85546875" style="146" customWidth="1"/>
    <col min="8735" max="8960" width="9.140625" style="146"/>
    <col min="8961" max="8961" width="9.85546875" style="146" customWidth="1"/>
    <col min="8962" max="8962" width="14.42578125" style="146" customWidth="1"/>
    <col min="8963" max="8990" width="9.85546875" style="146" customWidth="1"/>
    <col min="8991" max="9216" width="9.140625" style="146"/>
    <col min="9217" max="9217" width="9.85546875" style="146" customWidth="1"/>
    <col min="9218" max="9218" width="14.42578125" style="146" customWidth="1"/>
    <col min="9219" max="9246" width="9.85546875" style="146" customWidth="1"/>
    <col min="9247" max="9472" width="9.140625" style="146"/>
    <col min="9473" max="9473" width="9.85546875" style="146" customWidth="1"/>
    <col min="9474" max="9474" width="14.42578125" style="146" customWidth="1"/>
    <col min="9475" max="9502" width="9.85546875" style="146" customWidth="1"/>
    <col min="9503" max="9728" width="9.140625" style="146"/>
    <col min="9729" max="9729" width="9.85546875" style="146" customWidth="1"/>
    <col min="9730" max="9730" width="14.42578125" style="146" customWidth="1"/>
    <col min="9731" max="9758" width="9.85546875" style="146" customWidth="1"/>
    <col min="9759" max="9984" width="9.140625" style="146"/>
    <col min="9985" max="9985" width="9.85546875" style="146" customWidth="1"/>
    <col min="9986" max="9986" width="14.42578125" style="146" customWidth="1"/>
    <col min="9987" max="10014" width="9.85546875" style="146" customWidth="1"/>
    <col min="10015" max="10240" width="9.140625" style="146"/>
    <col min="10241" max="10241" width="9.85546875" style="146" customWidth="1"/>
    <col min="10242" max="10242" width="14.42578125" style="146" customWidth="1"/>
    <col min="10243" max="10270" width="9.85546875" style="146" customWidth="1"/>
    <col min="10271" max="10496" width="9.140625" style="146"/>
    <col min="10497" max="10497" width="9.85546875" style="146" customWidth="1"/>
    <col min="10498" max="10498" width="14.42578125" style="146" customWidth="1"/>
    <col min="10499" max="10526" width="9.85546875" style="146" customWidth="1"/>
    <col min="10527" max="10752" width="9.140625" style="146"/>
    <col min="10753" max="10753" width="9.85546875" style="146" customWidth="1"/>
    <col min="10754" max="10754" width="14.42578125" style="146" customWidth="1"/>
    <col min="10755" max="10782" width="9.85546875" style="146" customWidth="1"/>
    <col min="10783" max="11008" width="9.140625" style="146"/>
    <col min="11009" max="11009" width="9.85546875" style="146" customWidth="1"/>
    <col min="11010" max="11010" width="14.42578125" style="146" customWidth="1"/>
    <col min="11011" max="11038" width="9.85546875" style="146" customWidth="1"/>
    <col min="11039" max="11264" width="9.140625" style="146"/>
    <col min="11265" max="11265" width="9.85546875" style="146" customWidth="1"/>
    <col min="11266" max="11266" width="14.42578125" style="146" customWidth="1"/>
    <col min="11267" max="11294" width="9.85546875" style="146" customWidth="1"/>
    <col min="11295" max="11520" width="9.140625" style="146"/>
    <col min="11521" max="11521" width="9.85546875" style="146" customWidth="1"/>
    <col min="11522" max="11522" width="14.42578125" style="146" customWidth="1"/>
    <col min="11523" max="11550" width="9.85546875" style="146" customWidth="1"/>
    <col min="11551" max="11776" width="9.140625" style="146"/>
    <col min="11777" max="11777" width="9.85546875" style="146" customWidth="1"/>
    <col min="11778" max="11778" width="14.42578125" style="146" customWidth="1"/>
    <col min="11779" max="11806" width="9.85546875" style="146" customWidth="1"/>
    <col min="11807" max="12032" width="9.140625" style="146"/>
    <col min="12033" max="12033" width="9.85546875" style="146" customWidth="1"/>
    <col min="12034" max="12034" width="14.42578125" style="146" customWidth="1"/>
    <col min="12035" max="12062" width="9.85546875" style="146" customWidth="1"/>
    <col min="12063" max="12288" width="9.140625" style="146"/>
    <col min="12289" max="12289" width="9.85546875" style="146" customWidth="1"/>
    <col min="12290" max="12290" width="14.42578125" style="146" customWidth="1"/>
    <col min="12291" max="12318" width="9.85546875" style="146" customWidth="1"/>
    <col min="12319" max="12544" width="9.140625" style="146"/>
    <col min="12545" max="12545" width="9.85546875" style="146" customWidth="1"/>
    <col min="12546" max="12546" width="14.42578125" style="146" customWidth="1"/>
    <col min="12547" max="12574" width="9.85546875" style="146" customWidth="1"/>
    <col min="12575" max="12800" width="9.140625" style="146"/>
    <col min="12801" max="12801" width="9.85546875" style="146" customWidth="1"/>
    <col min="12802" max="12802" width="14.42578125" style="146" customWidth="1"/>
    <col min="12803" max="12830" width="9.85546875" style="146" customWidth="1"/>
    <col min="12831" max="13056" width="9.140625" style="146"/>
    <col min="13057" max="13057" width="9.85546875" style="146" customWidth="1"/>
    <col min="13058" max="13058" width="14.42578125" style="146" customWidth="1"/>
    <col min="13059" max="13086" width="9.85546875" style="146" customWidth="1"/>
    <col min="13087" max="13312" width="9.140625" style="146"/>
    <col min="13313" max="13313" width="9.85546875" style="146" customWidth="1"/>
    <col min="13314" max="13314" width="14.42578125" style="146" customWidth="1"/>
    <col min="13315" max="13342" width="9.85546875" style="146" customWidth="1"/>
    <col min="13343" max="13568" width="9.140625" style="146"/>
    <col min="13569" max="13569" width="9.85546875" style="146" customWidth="1"/>
    <col min="13570" max="13570" width="14.42578125" style="146" customWidth="1"/>
    <col min="13571" max="13598" width="9.85546875" style="146" customWidth="1"/>
    <col min="13599" max="13824" width="9.140625" style="146"/>
    <col min="13825" max="13825" width="9.85546875" style="146" customWidth="1"/>
    <col min="13826" max="13826" width="14.42578125" style="146" customWidth="1"/>
    <col min="13827" max="13854" width="9.85546875" style="146" customWidth="1"/>
    <col min="13855" max="14080" width="9.140625" style="146"/>
    <col min="14081" max="14081" width="9.85546875" style="146" customWidth="1"/>
    <col min="14082" max="14082" width="14.42578125" style="146" customWidth="1"/>
    <col min="14083" max="14110" width="9.85546875" style="146" customWidth="1"/>
    <col min="14111" max="14336" width="9.140625" style="146"/>
    <col min="14337" max="14337" width="9.85546875" style="146" customWidth="1"/>
    <col min="14338" max="14338" width="14.42578125" style="146" customWidth="1"/>
    <col min="14339" max="14366" width="9.85546875" style="146" customWidth="1"/>
    <col min="14367" max="14592" width="9.140625" style="146"/>
    <col min="14593" max="14593" width="9.85546875" style="146" customWidth="1"/>
    <col min="14594" max="14594" width="14.42578125" style="146" customWidth="1"/>
    <col min="14595" max="14622" width="9.85546875" style="146" customWidth="1"/>
    <col min="14623" max="14848" width="9.140625" style="146"/>
    <col min="14849" max="14849" width="9.85546875" style="146" customWidth="1"/>
    <col min="14850" max="14850" width="14.42578125" style="146" customWidth="1"/>
    <col min="14851" max="14878" width="9.85546875" style="146" customWidth="1"/>
    <col min="14879" max="15104" width="9.140625" style="146"/>
    <col min="15105" max="15105" width="9.85546875" style="146" customWidth="1"/>
    <col min="15106" max="15106" width="14.42578125" style="146" customWidth="1"/>
    <col min="15107" max="15134" width="9.85546875" style="146" customWidth="1"/>
    <col min="15135" max="15360" width="9.140625" style="146"/>
    <col min="15361" max="15361" width="9.85546875" style="146" customWidth="1"/>
    <col min="15362" max="15362" width="14.42578125" style="146" customWidth="1"/>
    <col min="15363" max="15390" width="9.85546875" style="146" customWidth="1"/>
    <col min="15391" max="15616" width="9.140625" style="146"/>
    <col min="15617" max="15617" width="9.85546875" style="146" customWidth="1"/>
    <col min="15618" max="15618" width="14.42578125" style="146" customWidth="1"/>
    <col min="15619" max="15646" width="9.85546875" style="146" customWidth="1"/>
    <col min="15647" max="15872" width="9.140625" style="146"/>
    <col min="15873" max="15873" width="9.85546875" style="146" customWidth="1"/>
    <col min="15874" max="15874" width="14.42578125" style="146" customWidth="1"/>
    <col min="15875" max="15902" width="9.85546875" style="146" customWidth="1"/>
    <col min="15903" max="16128" width="9.140625" style="146"/>
    <col min="16129" max="16129" width="9.85546875" style="146" customWidth="1"/>
    <col min="16130" max="16130" width="14.42578125" style="146" customWidth="1"/>
    <col min="16131" max="16158" width="9.85546875" style="146" customWidth="1"/>
    <col min="16159" max="16384" width="9.140625" style="146"/>
  </cols>
  <sheetData>
    <row r="1" spans="1:30" ht="18.75" customHeight="1">
      <c r="A1" s="177" t="s">
        <v>223</v>
      </c>
      <c r="AC1" s="147"/>
    </row>
    <row r="2" spans="1:30" ht="18.75" customHeight="1">
      <c r="A2" s="92" t="s">
        <v>211</v>
      </c>
      <c r="AC2" s="69"/>
      <c r="AD2" s="69" t="s">
        <v>217</v>
      </c>
    </row>
    <row r="3" spans="1:30" ht="11.25" customHeight="1" thickBot="1">
      <c r="A3" s="148"/>
      <c r="AC3" s="69"/>
      <c r="AD3" s="69" t="s">
        <v>2</v>
      </c>
    </row>
    <row r="4" spans="1:30" s="109" customFormat="1" ht="27" customHeight="1">
      <c r="A4" s="149" t="s">
        <v>130</v>
      </c>
      <c r="B4" s="175" t="s">
        <v>220</v>
      </c>
      <c r="C4" s="72" t="s">
        <v>134</v>
      </c>
      <c r="D4" s="72" t="s">
        <v>36</v>
      </c>
      <c r="E4" s="72" t="s">
        <v>37</v>
      </c>
      <c r="F4" s="72" t="s">
        <v>38</v>
      </c>
      <c r="G4" s="72" t="s">
        <v>39</v>
      </c>
      <c r="H4" s="72" t="s">
        <v>136</v>
      </c>
      <c r="I4" s="72" t="s">
        <v>137</v>
      </c>
      <c r="J4" s="72" t="s">
        <v>138</v>
      </c>
      <c r="K4" s="72" t="s">
        <v>139</v>
      </c>
      <c r="L4" s="72" t="s">
        <v>140</v>
      </c>
      <c r="M4" s="72" t="s">
        <v>141</v>
      </c>
      <c r="N4" s="72" t="s">
        <v>142</v>
      </c>
      <c r="O4" s="72" t="s">
        <v>143</v>
      </c>
      <c r="P4" s="72" t="s">
        <v>144</v>
      </c>
      <c r="Q4" s="72" t="s">
        <v>145</v>
      </c>
      <c r="R4" s="72" t="s">
        <v>146</v>
      </c>
      <c r="S4" s="72" t="s">
        <v>147</v>
      </c>
      <c r="T4" s="72" t="s">
        <v>148</v>
      </c>
      <c r="U4" s="72" t="s">
        <v>149</v>
      </c>
      <c r="V4" s="72" t="s">
        <v>150</v>
      </c>
      <c r="W4" s="72" t="s">
        <v>151</v>
      </c>
      <c r="X4" s="72" t="s">
        <v>152</v>
      </c>
      <c r="Y4" s="72" t="s">
        <v>153</v>
      </c>
      <c r="Z4" s="72" t="s">
        <v>154</v>
      </c>
      <c r="AA4" s="72" t="s">
        <v>155</v>
      </c>
      <c r="AB4" s="72" t="s">
        <v>156</v>
      </c>
      <c r="AC4" s="150" t="s">
        <v>63</v>
      </c>
      <c r="AD4" s="151" t="s">
        <v>133</v>
      </c>
    </row>
    <row r="5" spans="1:30" s="156" customFormat="1" ht="27" customHeight="1">
      <c r="A5" s="223" t="s">
        <v>218</v>
      </c>
      <c r="B5" s="152" t="s">
        <v>66</v>
      </c>
      <c r="C5" s="137">
        <v>23033.528076556075</v>
      </c>
      <c r="D5" s="153">
        <v>11711.081707236877</v>
      </c>
      <c r="E5" s="153">
        <v>31451.866670341002</v>
      </c>
      <c r="F5" s="153">
        <v>69628.237997619624</v>
      </c>
      <c r="G5" s="153">
        <v>66165.738117734552</v>
      </c>
      <c r="H5" s="153">
        <v>6398.1412159633974</v>
      </c>
      <c r="I5" s="153">
        <v>6476.0456902154065</v>
      </c>
      <c r="J5" s="153">
        <v>6948.3924732108417</v>
      </c>
      <c r="K5" s="153">
        <v>7874.907989255923</v>
      </c>
      <c r="L5" s="153">
        <v>7499.3600205217826</v>
      </c>
      <c r="M5" s="153">
        <v>9262.3681558203698</v>
      </c>
      <c r="N5" s="153">
        <v>8878.6335561189662</v>
      </c>
      <c r="O5" s="153">
        <v>7067.9442460422752</v>
      </c>
      <c r="P5" s="153">
        <v>7411.8517574049592</v>
      </c>
      <c r="Q5" s="153">
        <v>7351.4534733756091</v>
      </c>
      <c r="R5" s="153">
        <v>7962.5653745057234</v>
      </c>
      <c r="S5" s="153">
        <v>7314.4438106532607</v>
      </c>
      <c r="T5" s="153">
        <v>7568.5036627277605</v>
      </c>
      <c r="U5" s="153">
        <v>7421.4196505709297</v>
      </c>
      <c r="V5" s="153">
        <v>6920.0257660341122</v>
      </c>
      <c r="W5" s="153">
        <v>6715.8460746647534</v>
      </c>
      <c r="X5" s="153">
        <v>5602.7738918664627</v>
      </c>
      <c r="Y5" s="153">
        <v>5018.8533136295173</v>
      </c>
      <c r="Z5" s="153">
        <v>4589.423577580199</v>
      </c>
      <c r="AA5" s="153">
        <v>4757.0682070657995</v>
      </c>
      <c r="AB5" s="153">
        <v>5024.982717413518</v>
      </c>
      <c r="AC5" s="154">
        <v>10604.090248642997</v>
      </c>
      <c r="AD5" s="155">
        <v>356659.54744277266</v>
      </c>
    </row>
    <row r="6" spans="1:30" s="156" customFormat="1" ht="27" customHeight="1">
      <c r="A6" s="223"/>
      <c r="B6" s="157" t="s">
        <v>131</v>
      </c>
      <c r="C6" s="158">
        <v>77.571755423159289</v>
      </c>
      <c r="D6" s="158">
        <v>113.03484342303392</v>
      </c>
      <c r="E6" s="158">
        <v>393.23215273887797</v>
      </c>
      <c r="F6" s="158">
        <v>1203.2231092117486</v>
      </c>
      <c r="G6" s="158">
        <v>1972.5067562192626</v>
      </c>
      <c r="H6" s="158">
        <v>294.61684713042962</v>
      </c>
      <c r="I6" s="158">
        <v>302.69618558091679</v>
      </c>
      <c r="J6" s="158">
        <v>302.63427557174992</v>
      </c>
      <c r="K6" s="158">
        <v>249.87362257808525</v>
      </c>
      <c r="L6" s="158">
        <v>213.24587349663619</v>
      </c>
      <c r="M6" s="158">
        <v>366.02253518748682</v>
      </c>
      <c r="N6" s="158">
        <v>346.84510125099968</v>
      </c>
      <c r="O6" s="158">
        <v>313.65966096743637</v>
      </c>
      <c r="P6" s="158">
        <v>249.19680412479741</v>
      </c>
      <c r="Q6" s="158">
        <v>220.1501234584162</v>
      </c>
      <c r="R6" s="158">
        <v>392.63640866899152</v>
      </c>
      <c r="S6" s="158">
        <v>382.61833955043556</v>
      </c>
      <c r="T6" s="158">
        <v>358.68598226160674</v>
      </c>
      <c r="U6" s="158">
        <v>390.29864783739407</v>
      </c>
      <c r="V6" s="158">
        <v>335.44285197052818</v>
      </c>
      <c r="W6" s="158">
        <v>361.45688610236851</v>
      </c>
      <c r="X6" s="158">
        <v>308.81997010023883</v>
      </c>
      <c r="Y6" s="158">
        <v>265.99580757981101</v>
      </c>
      <c r="Z6" s="158">
        <v>252.40513628526148</v>
      </c>
      <c r="AA6" s="158">
        <v>205.09348136465445</v>
      </c>
      <c r="AB6" s="158">
        <v>191.45050730093942</v>
      </c>
      <c r="AC6" s="159">
        <v>2177.2750235511367</v>
      </c>
      <c r="AD6" s="160">
        <v>12240.688688936403</v>
      </c>
    </row>
    <row r="7" spans="1:30" s="156" customFormat="1" ht="27" customHeight="1">
      <c r="A7" s="223"/>
      <c r="B7" s="161" t="s">
        <v>121</v>
      </c>
      <c r="C7" s="162">
        <v>88.506136899718342</v>
      </c>
      <c r="D7" s="162">
        <v>36.108455560926473</v>
      </c>
      <c r="E7" s="162">
        <v>60.020728975246755</v>
      </c>
      <c r="F7" s="162">
        <v>145.37871239360337</v>
      </c>
      <c r="G7" s="162">
        <v>102.62450772871431</v>
      </c>
      <c r="H7" s="162">
        <v>11.965013300246881</v>
      </c>
      <c r="I7" s="162">
        <v>12.127192755556131</v>
      </c>
      <c r="J7" s="162">
        <v>12.93043603508176</v>
      </c>
      <c r="K7" s="162">
        <v>14.312750353180533</v>
      </c>
      <c r="L7" s="162">
        <v>13.539461103133513</v>
      </c>
      <c r="M7" s="162">
        <v>13.784090005346201</v>
      </c>
      <c r="N7" s="162">
        <v>13.205146239468631</v>
      </c>
      <c r="O7" s="162">
        <v>10.585814196077306</v>
      </c>
      <c r="P7" s="162">
        <v>10.94441906332144</v>
      </c>
      <c r="Q7" s="162">
        <v>10.80221094028083</v>
      </c>
      <c r="R7" s="162">
        <v>10.527765669826373</v>
      </c>
      <c r="S7" s="162">
        <v>9.6835715911885103</v>
      </c>
      <c r="T7" s="162">
        <v>9.9094446510011149</v>
      </c>
      <c r="U7" s="162">
        <v>9.4575848770019988</v>
      </c>
      <c r="V7" s="162">
        <v>6.893226926355001</v>
      </c>
      <c r="W7" s="162">
        <v>9.9228127384829996</v>
      </c>
      <c r="X7" s="162">
        <v>6.7948825625389997</v>
      </c>
      <c r="Y7" s="162">
        <v>2.9043090973200001</v>
      </c>
      <c r="Z7" s="162">
        <v>0</v>
      </c>
      <c r="AA7" s="162">
        <v>0</v>
      </c>
      <c r="AB7" s="162">
        <v>0</v>
      </c>
      <c r="AC7" s="163">
        <v>49.552010775109544</v>
      </c>
      <c r="AD7" s="155">
        <v>672.48068443872705</v>
      </c>
    </row>
    <row r="8" spans="1:30" s="156" customFormat="1" ht="27" customHeight="1">
      <c r="A8" s="224"/>
      <c r="B8" s="164" t="s">
        <v>4</v>
      </c>
      <c r="C8" s="162">
        <v>23199.605968878954</v>
      </c>
      <c r="D8" s="162">
        <v>11860.225006220839</v>
      </c>
      <c r="E8" s="162">
        <v>31905.119552055126</v>
      </c>
      <c r="F8" s="162">
        <v>70976.839819224973</v>
      </c>
      <c r="G8" s="162">
        <v>68240.869381682525</v>
      </c>
      <c r="H8" s="162">
        <v>6704.7230763940743</v>
      </c>
      <c r="I8" s="162">
        <v>6790.8690685518795</v>
      </c>
      <c r="J8" s="162">
        <v>7263.9571848176729</v>
      </c>
      <c r="K8" s="162">
        <v>8139.0943621871884</v>
      </c>
      <c r="L8" s="162">
        <v>7726.1453551215518</v>
      </c>
      <c r="M8" s="162">
        <v>9642.1747810132038</v>
      </c>
      <c r="N8" s="162">
        <v>9238.6838036094341</v>
      </c>
      <c r="O8" s="162">
        <v>7392.1897212057884</v>
      </c>
      <c r="P8" s="162">
        <v>7671.9929805930778</v>
      </c>
      <c r="Q8" s="162">
        <v>7582.4058077743066</v>
      </c>
      <c r="R8" s="162">
        <v>8365.7295488445416</v>
      </c>
      <c r="S8" s="162">
        <v>7706.745721794885</v>
      </c>
      <c r="T8" s="162">
        <v>7937.0990896403682</v>
      </c>
      <c r="U8" s="162">
        <v>7821.1758832853257</v>
      </c>
      <c r="V8" s="162">
        <v>7262.3618449309952</v>
      </c>
      <c r="W8" s="162">
        <v>7087.2257735056046</v>
      </c>
      <c r="X8" s="162">
        <v>5918.3887445292403</v>
      </c>
      <c r="Y8" s="162">
        <v>5287.7534303066486</v>
      </c>
      <c r="Z8" s="162">
        <v>4841.8287138654605</v>
      </c>
      <c r="AA8" s="162">
        <v>4962.161688430454</v>
      </c>
      <c r="AB8" s="162">
        <v>5216.4332247144575</v>
      </c>
      <c r="AC8" s="163">
        <v>12830.917282969242</v>
      </c>
      <c r="AD8" s="165">
        <v>369572.71681614785</v>
      </c>
    </row>
    <row r="9" spans="1:30" s="156" customFormat="1" ht="27" customHeight="1">
      <c r="A9" s="225" t="s">
        <v>132</v>
      </c>
      <c r="B9" s="166" t="s">
        <v>66</v>
      </c>
      <c r="C9" s="167">
        <v>570.21129690056341</v>
      </c>
      <c r="D9" s="167">
        <v>555.34095137872544</v>
      </c>
      <c r="E9" s="167">
        <v>2062.4130633634973</v>
      </c>
      <c r="F9" s="167">
        <v>5309.2503962024766</v>
      </c>
      <c r="G9" s="167">
        <v>5682.2509098596365</v>
      </c>
      <c r="H9" s="167">
        <v>644.18839480041856</v>
      </c>
      <c r="I9" s="167">
        <v>618.70213195748659</v>
      </c>
      <c r="J9" s="167">
        <v>624.19518711705655</v>
      </c>
      <c r="K9" s="167">
        <v>699.37326153748404</v>
      </c>
      <c r="L9" s="167">
        <v>708.36614962884732</v>
      </c>
      <c r="M9" s="167">
        <v>1068.3260486823829</v>
      </c>
      <c r="N9" s="167">
        <v>989.03277189516052</v>
      </c>
      <c r="O9" s="167">
        <v>778.14897285816653</v>
      </c>
      <c r="P9" s="167">
        <v>797.00301919076753</v>
      </c>
      <c r="Q9" s="167">
        <v>774.7142838543067</v>
      </c>
      <c r="R9" s="167">
        <v>1050.3642307666275</v>
      </c>
      <c r="S9" s="167">
        <v>918.75821014790597</v>
      </c>
      <c r="T9" s="167">
        <v>887.90870651513001</v>
      </c>
      <c r="U9" s="167">
        <v>936.10403483679488</v>
      </c>
      <c r="V9" s="167">
        <v>874.78653739993047</v>
      </c>
      <c r="W9" s="167">
        <v>885.54000161364183</v>
      </c>
      <c r="X9" s="167">
        <v>750.81353492711298</v>
      </c>
      <c r="Y9" s="167">
        <v>755.59672573697196</v>
      </c>
      <c r="Z9" s="167">
        <v>922.66953222909706</v>
      </c>
      <c r="AA9" s="167">
        <v>952.99798879619414</v>
      </c>
      <c r="AB9" s="167">
        <v>982.941407472847</v>
      </c>
      <c r="AC9" s="168">
        <v>1109.8626390624268</v>
      </c>
      <c r="AD9" s="155">
        <v>32909.860388731649</v>
      </c>
    </row>
    <row r="10" spans="1:30" s="156" customFormat="1" ht="27" customHeight="1">
      <c r="A10" s="223"/>
      <c r="B10" s="157" t="s">
        <v>131</v>
      </c>
      <c r="C10" s="158">
        <v>106.93085323952255</v>
      </c>
      <c r="D10" s="158">
        <v>392.75313327030091</v>
      </c>
      <c r="E10" s="158">
        <v>4432.9273319644608</v>
      </c>
      <c r="F10" s="158">
        <v>18930.55069511653</v>
      </c>
      <c r="G10" s="158">
        <v>24615.760928670919</v>
      </c>
      <c r="H10" s="158">
        <v>3430.9994835391572</v>
      </c>
      <c r="I10" s="158">
        <v>3070.3371952463845</v>
      </c>
      <c r="J10" s="158">
        <v>2963.0661885038398</v>
      </c>
      <c r="K10" s="158">
        <v>3100.4867468374046</v>
      </c>
      <c r="L10" s="158">
        <v>3493.1176358592288</v>
      </c>
      <c r="M10" s="158">
        <v>4861.4763306315854</v>
      </c>
      <c r="N10" s="158">
        <v>5042.4639435628633</v>
      </c>
      <c r="O10" s="158">
        <v>4570.5838965453358</v>
      </c>
      <c r="P10" s="158">
        <v>4052.507128825157</v>
      </c>
      <c r="Q10" s="158">
        <v>4152.7320145326275</v>
      </c>
      <c r="R10" s="158">
        <v>4393.5341983138942</v>
      </c>
      <c r="S10" s="158">
        <v>4455.9500540342178</v>
      </c>
      <c r="T10" s="158">
        <v>4511.0750467307007</v>
      </c>
      <c r="U10" s="158">
        <v>4096.9389944363002</v>
      </c>
      <c r="V10" s="158">
        <v>4150.7362434584884</v>
      </c>
      <c r="W10" s="158">
        <v>3931.1547575495238</v>
      </c>
      <c r="X10" s="158">
        <v>3808.0186391741604</v>
      </c>
      <c r="Y10" s="158">
        <v>2856.782017937081</v>
      </c>
      <c r="Z10" s="158">
        <v>3363.1500715809934</v>
      </c>
      <c r="AA10" s="158">
        <v>2425.64696503188</v>
      </c>
      <c r="AB10" s="158">
        <v>2008.7996706393749</v>
      </c>
      <c r="AC10" s="159">
        <v>11267.43915894137</v>
      </c>
      <c r="AD10" s="160">
        <v>138485.9193241733</v>
      </c>
    </row>
    <row r="11" spans="1:30" s="156" customFormat="1" ht="27" customHeight="1">
      <c r="A11" s="223"/>
      <c r="B11" s="161" t="s">
        <v>121</v>
      </c>
      <c r="C11" s="162">
        <v>12.091781848917744</v>
      </c>
      <c r="D11" s="162">
        <v>16.584367365845026</v>
      </c>
      <c r="E11" s="162">
        <v>88.451829852551654</v>
      </c>
      <c r="F11" s="162">
        <v>187.98910446720393</v>
      </c>
      <c r="G11" s="162">
        <v>230.01475440874142</v>
      </c>
      <c r="H11" s="162">
        <v>18.350902628679112</v>
      </c>
      <c r="I11" s="162">
        <v>16.783651085937731</v>
      </c>
      <c r="J11" s="162">
        <v>16.421606571675831</v>
      </c>
      <c r="K11" s="162">
        <v>17.563707295521191</v>
      </c>
      <c r="L11" s="162">
        <v>19.110902846842002</v>
      </c>
      <c r="M11" s="162">
        <v>23.46421942712194</v>
      </c>
      <c r="N11" s="162">
        <v>23.408061810014946</v>
      </c>
      <c r="O11" s="162">
        <v>20.274208041819492</v>
      </c>
      <c r="P11" s="162">
        <v>18.951737701189355</v>
      </c>
      <c r="Q11" s="162">
        <v>18.951172643691827</v>
      </c>
      <c r="R11" s="162">
        <v>18.000198489987159</v>
      </c>
      <c r="S11" s="162">
        <v>17.587520027344365</v>
      </c>
      <c r="T11" s="162">
        <v>17.205124214637472</v>
      </c>
      <c r="U11" s="162">
        <v>13.684994843142002</v>
      </c>
      <c r="V11" s="162">
        <v>10.680988734651995</v>
      </c>
      <c r="W11" s="162">
        <v>10.795042250852999</v>
      </c>
      <c r="X11" s="162">
        <v>8.7151862975959986</v>
      </c>
      <c r="Y11" s="162">
        <v>7.4891763276790009</v>
      </c>
      <c r="Z11" s="162">
        <v>0</v>
      </c>
      <c r="AA11" s="162">
        <v>0</v>
      </c>
      <c r="AB11" s="162">
        <v>0</v>
      </c>
      <c r="AC11" s="163">
        <v>52.517716651128779</v>
      </c>
      <c r="AD11" s="155">
        <v>885.08795583277345</v>
      </c>
    </row>
    <row r="12" spans="1:30" s="156" customFormat="1" ht="27" customHeight="1">
      <c r="A12" s="224"/>
      <c r="B12" s="169" t="s">
        <v>4</v>
      </c>
      <c r="C12" s="162">
        <v>689.23393198900374</v>
      </c>
      <c r="D12" s="162">
        <v>964.67845201487148</v>
      </c>
      <c r="E12" s="162">
        <v>6583.7922251805094</v>
      </c>
      <c r="F12" s="162">
        <v>24427.790195786212</v>
      </c>
      <c r="G12" s="162">
        <v>30528.026592939295</v>
      </c>
      <c r="H12" s="162">
        <v>4093.5387809682552</v>
      </c>
      <c r="I12" s="162">
        <v>3705.8229782898088</v>
      </c>
      <c r="J12" s="162">
        <v>3603.6829821925726</v>
      </c>
      <c r="K12" s="162">
        <v>3817.4237156704098</v>
      </c>
      <c r="L12" s="162">
        <v>4220.5946883349179</v>
      </c>
      <c r="M12" s="162">
        <v>5953.2665987410901</v>
      </c>
      <c r="N12" s="162">
        <v>6054.9047772680387</v>
      </c>
      <c r="O12" s="162">
        <v>5369.0070774453216</v>
      </c>
      <c r="P12" s="162">
        <v>4868.4618857171135</v>
      </c>
      <c r="Q12" s="162">
        <v>4946.3974710306265</v>
      </c>
      <c r="R12" s="162">
        <v>5461.8986275705092</v>
      </c>
      <c r="S12" s="162">
        <v>5392.2957842094675</v>
      </c>
      <c r="T12" s="162">
        <v>5416.1888774604677</v>
      </c>
      <c r="U12" s="162">
        <v>5046.7280241162371</v>
      </c>
      <c r="V12" s="162">
        <v>5036.2037695930703</v>
      </c>
      <c r="W12" s="162">
        <v>4827.4898014140181</v>
      </c>
      <c r="X12" s="162">
        <v>4567.5473603988694</v>
      </c>
      <c r="Y12" s="162">
        <v>3619.8679200017323</v>
      </c>
      <c r="Z12" s="162">
        <v>4285.8196038100905</v>
      </c>
      <c r="AA12" s="162">
        <v>3378.644953828074</v>
      </c>
      <c r="AB12" s="162">
        <v>2991.7410781122217</v>
      </c>
      <c r="AC12" s="163">
        <v>12429.819514654926</v>
      </c>
      <c r="AD12" s="165">
        <v>172280.86766873772</v>
      </c>
    </row>
    <row r="13" spans="1:30" s="156" customFormat="1" ht="27" customHeight="1" thickBot="1">
      <c r="A13" s="170" t="s">
        <v>133</v>
      </c>
      <c r="B13" s="171"/>
      <c r="C13" s="172">
        <v>23888.839900867959</v>
      </c>
      <c r="D13" s="172">
        <v>12824.903458235711</v>
      </c>
      <c r="E13" s="172">
        <v>38488.911777235633</v>
      </c>
      <c r="F13" s="172">
        <v>95404.630015011178</v>
      </c>
      <c r="G13" s="172">
        <v>98768.895974621817</v>
      </c>
      <c r="H13" s="172">
        <v>10798.261857362329</v>
      </c>
      <c r="I13" s="172">
        <v>10496.692046841688</v>
      </c>
      <c r="J13" s="172">
        <v>10867.640167010246</v>
      </c>
      <c r="K13" s="172">
        <v>11956.518077857598</v>
      </c>
      <c r="L13" s="172">
        <v>11946.74004345647</v>
      </c>
      <c r="M13" s="172">
        <v>15595.441379754295</v>
      </c>
      <c r="N13" s="172">
        <v>15293.588580877473</v>
      </c>
      <c r="O13" s="172">
        <v>12761.19679865111</v>
      </c>
      <c r="P13" s="172">
        <v>12540.454866310192</v>
      </c>
      <c r="Q13" s="172">
        <v>12528.803278804933</v>
      </c>
      <c r="R13" s="172">
        <v>13827.628176415052</v>
      </c>
      <c r="S13" s="172">
        <v>13099.041506004352</v>
      </c>
      <c r="T13" s="172">
        <v>13353.287967100836</v>
      </c>
      <c r="U13" s="172">
        <v>12867.903907401564</v>
      </c>
      <c r="V13" s="172">
        <v>12298.565614524065</v>
      </c>
      <c r="W13" s="172">
        <v>11914.715574919623</v>
      </c>
      <c r="X13" s="172">
        <v>10485.936104928111</v>
      </c>
      <c r="Y13" s="172">
        <v>8907.6213503083818</v>
      </c>
      <c r="Z13" s="172">
        <v>9127.6483176755501</v>
      </c>
      <c r="AA13" s="172">
        <v>8340.8066422585289</v>
      </c>
      <c r="AB13" s="172">
        <v>8208.1743028266792</v>
      </c>
      <c r="AC13" s="173">
        <v>25260.736797624166</v>
      </c>
      <c r="AD13" s="174">
        <v>541853.58448488556</v>
      </c>
    </row>
    <row r="14" spans="1:30" ht="13.5" customHeight="1">
      <c r="A14" s="148"/>
      <c r="AC14" s="69"/>
    </row>
    <row r="15" spans="1:30" ht="13.5" customHeight="1">
      <c r="A15" s="148"/>
      <c r="AC15" s="69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"/>
  <sheetViews>
    <sheetView view="pageBreakPreview" zoomScale="60" zoomScaleNormal="60" workbookViewId="0"/>
  </sheetViews>
  <sheetFormatPr defaultRowHeight="13.5"/>
  <cols>
    <col min="1" max="1" width="9.85546875" style="146" customWidth="1"/>
    <col min="2" max="2" width="14.42578125" style="146" customWidth="1"/>
    <col min="3" max="31" width="9.85546875" style="146" customWidth="1"/>
    <col min="32" max="256" width="9.140625" style="146"/>
    <col min="257" max="257" width="9.85546875" style="146" customWidth="1"/>
    <col min="258" max="258" width="14.42578125" style="146" customWidth="1"/>
    <col min="259" max="287" width="9.85546875" style="146" customWidth="1"/>
    <col min="288" max="512" width="9.140625" style="146"/>
    <col min="513" max="513" width="9.85546875" style="146" customWidth="1"/>
    <col min="514" max="514" width="14.42578125" style="146" customWidth="1"/>
    <col min="515" max="543" width="9.85546875" style="146" customWidth="1"/>
    <col min="544" max="768" width="9.140625" style="146"/>
    <col min="769" max="769" width="9.85546875" style="146" customWidth="1"/>
    <col min="770" max="770" width="14.42578125" style="146" customWidth="1"/>
    <col min="771" max="799" width="9.85546875" style="146" customWidth="1"/>
    <col min="800" max="1024" width="9.140625" style="146"/>
    <col min="1025" max="1025" width="9.85546875" style="146" customWidth="1"/>
    <col min="1026" max="1026" width="14.42578125" style="146" customWidth="1"/>
    <col min="1027" max="1055" width="9.85546875" style="146" customWidth="1"/>
    <col min="1056" max="1280" width="9.140625" style="146"/>
    <col min="1281" max="1281" width="9.85546875" style="146" customWidth="1"/>
    <col min="1282" max="1282" width="14.42578125" style="146" customWidth="1"/>
    <col min="1283" max="1311" width="9.85546875" style="146" customWidth="1"/>
    <col min="1312" max="1536" width="9.140625" style="146"/>
    <col min="1537" max="1537" width="9.85546875" style="146" customWidth="1"/>
    <col min="1538" max="1538" width="14.42578125" style="146" customWidth="1"/>
    <col min="1539" max="1567" width="9.85546875" style="146" customWidth="1"/>
    <col min="1568" max="1792" width="9.140625" style="146"/>
    <col min="1793" max="1793" width="9.85546875" style="146" customWidth="1"/>
    <col min="1794" max="1794" width="14.42578125" style="146" customWidth="1"/>
    <col min="1795" max="1823" width="9.85546875" style="146" customWidth="1"/>
    <col min="1824" max="2048" width="9.140625" style="146"/>
    <col min="2049" max="2049" width="9.85546875" style="146" customWidth="1"/>
    <col min="2050" max="2050" width="14.42578125" style="146" customWidth="1"/>
    <col min="2051" max="2079" width="9.85546875" style="146" customWidth="1"/>
    <col min="2080" max="2304" width="9.140625" style="146"/>
    <col min="2305" max="2305" width="9.85546875" style="146" customWidth="1"/>
    <col min="2306" max="2306" width="14.42578125" style="146" customWidth="1"/>
    <col min="2307" max="2335" width="9.85546875" style="146" customWidth="1"/>
    <col min="2336" max="2560" width="9.140625" style="146"/>
    <col min="2561" max="2561" width="9.85546875" style="146" customWidth="1"/>
    <col min="2562" max="2562" width="14.42578125" style="146" customWidth="1"/>
    <col min="2563" max="2591" width="9.85546875" style="146" customWidth="1"/>
    <col min="2592" max="2816" width="9.140625" style="146"/>
    <col min="2817" max="2817" width="9.85546875" style="146" customWidth="1"/>
    <col min="2818" max="2818" width="14.42578125" style="146" customWidth="1"/>
    <col min="2819" max="2847" width="9.85546875" style="146" customWidth="1"/>
    <col min="2848" max="3072" width="9.140625" style="146"/>
    <col min="3073" max="3073" width="9.85546875" style="146" customWidth="1"/>
    <col min="3074" max="3074" width="14.42578125" style="146" customWidth="1"/>
    <col min="3075" max="3103" width="9.85546875" style="146" customWidth="1"/>
    <col min="3104" max="3328" width="9.140625" style="146"/>
    <col min="3329" max="3329" width="9.85546875" style="146" customWidth="1"/>
    <col min="3330" max="3330" width="14.42578125" style="146" customWidth="1"/>
    <col min="3331" max="3359" width="9.85546875" style="146" customWidth="1"/>
    <col min="3360" max="3584" width="9.140625" style="146"/>
    <col min="3585" max="3585" width="9.85546875" style="146" customWidth="1"/>
    <col min="3586" max="3586" width="14.42578125" style="146" customWidth="1"/>
    <col min="3587" max="3615" width="9.85546875" style="146" customWidth="1"/>
    <col min="3616" max="3840" width="9.140625" style="146"/>
    <col min="3841" max="3841" width="9.85546875" style="146" customWidth="1"/>
    <col min="3842" max="3842" width="14.42578125" style="146" customWidth="1"/>
    <col min="3843" max="3871" width="9.85546875" style="146" customWidth="1"/>
    <col min="3872" max="4096" width="9.140625" style="146"/>
    <col min="4097" max="4097" width="9.85546875" style="146" customWidth="1"/>
    <col min="4098" max="4098" width="14.42578125" style="146" customWidth="1"/>
    <col min="4099" max="4127" width="9.85546875" style="146" customWidth="1"/>
    <col min="4128" max="4352" width="9.140625" style="146"/>
    <col min="4353" max="4353" width="9.85546875" style="146" customWidth="1"/>
    <col min="4354" max="4354" width="14.42578125" style="146" customWidth="1"/>
    <col min="4355" max="4383" width="9.85546875" style="146" customWidth="1"/>
    <col min="4384" max="4608" width="9.140625" style="146"/>
    <col min="4609" max="4609" width="9.85546875" style="146" customWidth="1"/>
    <col min="4610" max="4610" width="14.42578125" style="146" customWidth="1"/>
    <col min="4611" max="4639" width="9.85546875" style="146" customWidth="1"/>
    <col min="4640" max="4864" width="9.140625" style="146"/>
    <col min="4865" max="4865" width="9.85546875" style="146" customWidth="1"/>
    <col min="4866" max="4866" width="14.42578125" style="146" customWidth="1"/>
    <col min="4867" max="4895" width="9.85546875" style="146" customWidth="1"/>
    <col min="4896" max="5120" width="9.140625" style="146"/>
    <col min="5121" max="5121" width="9.85546875" style="146" customWidth="1"/>
    <col min="5122" max="5122" width="14.42578125" style="146" customWidth="1"/>
    <col min="5123" max="5151" width="9.85546875" style="146" customWidth="1"/>
    <col min="5152" max="5376" width="9.140625" style="146"/>
    <col min="5377" max="5377" width="9.85546875" style="146" customWidth="1"/>
    <col min="5378" max="5378" width="14.42578125" style="146" customWidth="1"/>
    <col min="5379" max="5407" width="9.85546875" style="146" customWidth="1"/>
    <col min="5408" max="5632" width="9.140625" style="146"/>
    <col min="5633" max="5633" width="9.85546875" style="146" customWidth="1"/>
    <col min="5634" max="5634" width="14.42578125" style="146" customWidth="1"/>
    <col min="5635" max="5663" width="9.85546875" style="146" customWidth="1"/>
    <col min="5664" max="5888" width="9.140625" style="146"/>
    <col min="5889" max="5889" width="9.85546875" style="146" customWidth="1"/>
    <col min="5890" max="5890" width="14.42578125" style="146" customWidth="1"/>
    <col min="5891" max="5919" width="9.85546875" style="146" customWidth="1"/>
    <col min="5920" max="6144" width="9.140625" style="146"/>
    <col min="6145" max="6145" width="9.85546875" style="146" customWidth="1"/>
    <col min="6146" max="6146" width="14.42578125" style="146" customWidth="1"/>
    <col min="6147" max="6175" width="9.85546875" style="146" customWidth="1"/>
    <col min="6176" max="6400" width="9.140625" style="146"/>
    <col min="6401" max="6401" width="9.85546875" style="146" customWidth="1"/>
    <col min="6402" max="6402" width="14.42578125" style="146" customWidth="1"/>
    <col min="6403" max="6431" width="9.85546875" style="146" customWidth="1"/>
    <col min="6432" max="6656" width="9.140625" style="146"/>
    <col min="6657" max="6657" width="9.85546875" style="146" customWidth="1"/>
    <col min="6658" max="6658" width="14.42578125" style="146" customWidth="1"/>
    <col min="6659" max="6687" width="9.85546875" style="146" customWidth="1"/>
    <col min="6688" max="6912" width="9.140625" style="146"/>
    <col min="6913" max="6913" width="9.85546875" style="146" customWidth="1"/>
    <col min="6914" max="6914" width="14.42578125" style="146" customWidth="1"/>
    <col min="6915" max="6943" width="9.85546875" style="146" customWidth="1"/>
    <col min="6944" max="7168" width="9.140625" style="146"/>
    <col min="7169" max="7169" width="9.85546875" style="146" customWidth="1"/>
    <col min="7170" max="7170" width="14.42578125" style="146" customWidth="1"/>
    <col min="7171" max="7199" width="9.85546875" style="146" customWidth="1"/>
    <col min="7200" max="7424" width="9.140625" style="146"/>
    <col min="7425" max="7425" width="9.85546875" style="146" customWidth="1"/>
    <col min="7426" max="7426" width="14.42578125" style="146" customWidth="1"/>
    <col min="7427" max="7455" width="9.85546875" style="146" customWidth="1"/>
    <col min="7456" max="7680" width="9.140625" style="146"/>
    <col min="7681" max="7681" width="9.85546875" style="146" customWidth="1"/>
    <col min="7682" max="7682" width="14.42578125" style="146" customWidth="1"/>
    <col min="7683" max="7711" width="9.85546875" style="146" customWidth="1"/>
    <col min="7712" max="7936" width="9.140625" style="146"/>
    <col min="7937" max="7937" width="9.85546875" style="146" customWidth="1"/>
    <col min="7938" max="7938" width="14.42578125" style="146" customWidth="1"/>
    <col min="7939" max="7967" width="9.85546875" style="146" customWidth="1"/>
    <col min="7968" max="8192" width="9.140625" style="146"/>
    <col min="8193" max="8193" width="9.85546875" style="146" customWidth="1"/>
    <col min="8194" max="8194" width="14.42578125" style="146" customWidth="1"/>
    <col min="8195" max="8223" width="9.85546875" style="146" customWidth="1"/>
    <col min="8224" max="8448" width="9.140625" style="146"/>
    <col min="8449" max="8449" width="9.85546875" style="146" customWidth="1"/>
    <col min="8450" max="8450" width="14.42578125" style="146" customWidth="1"/>
    <col min="8451" max="8479" width="9.85546875" style="146" customWidth="1"/>
    <col min="8480" max="8704" width="9.140625" style="146"/>
    <col min="8705" max="8705" width="9.85546875" style="146" customWidth="1"/>
    <col min="8706" max="8706" width="14.42578125" style="146" customWidth="1"/>
    <col min="8707" max="8735" width="9.85546875" style="146" customWidth="1"/>
    <col min="8736" max="8960" width="9.140625" style="146"/>
    <col min="8961" max="8961" width="9.85546875" style="146" customWidth="1"/>
    <col min="8962" max="8962" width="14.42578125" style="146" customWidth="1"/>
    <col min="8963" max="8991" width="9.85546875" style="146" customWidth="1"/>
    <col min="8992" max="9216" width="9.140625" style="146"/>
    <col min="9217" max="9217" width="9.85546875" style="146" customWidth="1"/>
    <col min="9218" max="9218" width="14.42578125" style="146" customWidth="1"/>
    <col min="9219" max="9247" width="9.85546875" style="146" customWidth="1"/>
    <col min="9248" max="9472" width="9.140625" style="146"/>
    <col min="9473" max="9473" width="9.85546875" style="146" customWidth="1"/>
    <col min="9474" max="9474" width="14.42578125" style="146" customWidth="1"/>
    <col min="9475" max="9503" width="9.85546875" style="146" customWidth="1"/>
    <col min="9504" max="9728" width="9.140625" style="146"/>
    <col min="9729" max="9729" width="9.85546875" style="146" customWidth="1"/>
    <col min="9730" max="9730" width="14.42578125" style="146" customWidth="1"/>
    <col min="9731" max="9759" width="9.85546875" style="146" customWidth="1"/>
    <col min="9760" max="9984" width="9.140625" style="146"/>
    <col min="9985" max="9985" width="9.85546875" style="146" customWidth="1"/>
    <col min="9986" max="9986" width="14.42578125" style="146" customWidth="1"/>
    <col min="9987" max="10015" width="9.85546875" style="146" customWidth="1"/>
    <col min="10016" max="10240" width="9.140625" style="146"/>
    <col min="10241" max="10241" width="9.85546875" style="146" customWidth="1"/>
    <col min="10242" max="10242" width="14.42578125" style="146" customWidth="1"/>
    <col min="10243" max="10271" width="9.85546875" style="146" customWidth="1"/>
    <col min="10272" max="10496" width="9.140625" style="146"/>
    <col min="10497" max="10497" width="9.85546875" style="146" customWidth="1"/>
    <col min="10498" max="10498" width="14.42578125" style="146" customWidth="1"/>
    <col min="10499" max="10527" width="9.85546875" style="146" customWidth="1"/>
    <col min="10528" max="10752" width="9.140625" style="146"/>
    <col min="10753" max="10753" width="9.85546875" style="146" customWidth="1"/>
    <col min="10754" max="10754" width="14.42578125" style="146" customWidth="1"/>
    <col min="10755" max="10783" width="9.85546875" style="146" customWidth="1"/>
    <col min="10784" max="11008" width="9.140625" style="146"/>
    <col min="11009" max="11009" width="9.85546875" style="146" customWidth="1"/>
    <col min="11010" max="11010" width="14.42578125" style="146" customWidth="1"/>
    <col min="11011" max="11039" width="9.85546875" style="146" customWidth="1"/>
    <col min="11040" max="11264" width="9.140625" style="146"/>
    <col min="11265" max="11265" width="9.85546875" style="146" customWidth="1"/>
    <col min="11266" max="11266" width="14.42578125" style="146" customWidth="1"/>
    <col min="11267" max="11295" width="9.85546875" style="146" customWidth="1"/>
    <col min="11296" max="11520" width="9.140625" style="146"/>
    <col min="11521" max="11521" width="9.85546875" style="146" customWidth="1"/>
    <col min="11522" max="11522" width="14.42578125" style="146" customWidth="1"/>
    <col min="11523" max="11551" width="9.85546875" style="146" customWidth="1"/>
    <col min="11552" max="11776" width="9.140625" style="146"/>
    <col min="11777" max="11777" width="9.85546875" style="146" customWidth="1"/>
    <col min="11778" max="11778" width="14.42578125" style="146" customWidth="1"/>
    <col min="11779" max="11807" width="9.85546875" style="146" customWidth="1"/>
    <col min="11808" max="12032" width="9.140625" style="146"/>
    <col min="12033" max="12033" width="9.85546875" style="146" customWidth="1"/>
    <col min="12034" max="12034" width="14.42578125" style="146" customWidth="1"/>
    <col min="12035" max="12063" width="9.85546875" style="146" customWidth="1"/>
    <col min="12064" max="12288" width="9.140625" style="146"/>
    <col min="12289" max="12289" width="9.85546875" style="146" customWidth="1"/>
    <col min="12290" max="12290" width="14.42578125" style="146" customWidth="1"/>
    <col min="12291" max="12319" width="9.85546875" style="146" customWidth="1"/>
    <col min="12320" max="12544" width="9.140625" style="146"/>
    <col min="12545" max="12545" width="9.85546875" style="146" customWidth="1"/>
    <col min="12546" max="12546" width="14.42578125" style="146" customWidth="1"/>
    <col min="12547" max="12575" width="9.85546875" style="146" customWidth="1"/>
    <col min="12576" max="12800" width="9.140625" style="146"/>
    <col min="12801" max="12801" width="9.85546875" style="146" customWidth="1"/>
    <col min="12802" max="12802" width="14.42578125" style="146" customWidth="1"/>
    <col min="12803" max="12831" width="9.85546875" style="146" customWidth="1"/>
    <col min="12832" max="13056" width="9.140625" style="146"/>
    <col min="13057" max="13057" width="9.85546875" style="146" customWidth="1"/>
    <col min="13058" max="13058" width="14.42578125" style="146" customWidth="1"/>
    <col min="13059" max="13087" width="9.85546875" style="146" customWidth="1"/>
    <col min="13088" max="13312" width="9.140625" style="146"/>
    <col min="13313" max="13313" width="9.85546875" style="146" customWidth="1"/>
    <col min="13314" max="13314" width="14.42578125" style="146" customWidth="1"/>
    <col min="13315" max="13343" width="9.85546875" style="146" customWidth="1"/>
    <col min="13344" max="13568" width="9.140625" style="146"/>
    <col min="13569" max="13569" width="9.85546875" style="146" customWidth="1"/>
    <col min="13570" max="13570" width="14.42578125" style="146" customWidth="1"/>
    <col min="13571" max="13599" width="9.85546875" style="146" customWidth="1"/>
    <col min="13600" max="13824" width="9.140625" style="146"/>
    <col min="13825" max="13825" width="9.85546875" style="146" customWidth="1"/>
    <col min="13826" max="13826" width="14.42578125" style="146" customWidth="1"/>
    <col min="13827" max="13855" width="9.85546875" style="146" customWidth="1"/>
    <col min="13856" max="14080" width="9.140625" style="146"/>
    <col min="14081" max="14081" width="9.85546875" style="146" customWidth="1"/>
    <col min="14082" max="14082" width="14.42578125" style="146" customWidth="1"/>
    <col min="14083" max="14111" width="9.85546875" style="146" customWidth="1"/>
    <col min="14112" max="14336" width="9.140625" style="146"/>
    <col min="14337" max="14337" width="9.85546875" style="146" customWidth="1"/>
    <col min="14338" max="14338" width="14.42578125" style="146" customWidth="1"/>
    <col min="14339" max="14367" width="9.85546875" style="146" customWidth="1"/>
    <col min="14368" max="14592" width="9.140625" style="146"/>
    <col min="14593" max="14593" width="9.85546875" style="146" customWidth="1"/>
    <col min="14594" max="14594" width="14.42578125" style="146" customWidth="1"/>
    <col min="14595" max="14623" width="9.85546875" style="146" customWidth="1"/>
    <col min="14624" max="14848" width="9.140625" style="146"/>
    <col min="14849" max="14849" width="9.85546875" style="146" customWidth="1"/>
    <col min="14850" max="14850" width="14.42578125" style="146" customWidth="1"/>
    <col min="14851" max="14879" width="9.85546875" style="146" customWidth="1"/>
    <col min="14880" max="15104" width="9.140625" style="146"/>
    <col min="15105" max="15105" width="9.85546875" style="146" customWidth="1"/>
    <col min="15106" max="15106" width="14.42578125" style="146" customWidth="1"/>
    <col min="15107" max="15135" width="9.85546875" style="146" customWidth="1"/>
    <col min="15136" max="15360" width="9.140625" style="146"/>
    <col min="15361" max="15361" width="9.85546875" style="146" customWidth="1"/>
    <col min="15362" max="15362" width="14.42578125" style="146" customWidth="1"/>
    <col min="15363" max="15391" width="9.85546875" style="146" customWidth="1"/>
    <col min="15392" max="15616" width="9.140625" style="146"/>
    <col min="15617" max="15617" width="9.85546875" style="146" customWidth="1"/>
    <col min="15618" max="15618" width="14.42578125" style="146" customWidth="1"/>
    <col min="15619" max="15647" width="9.85546875" style="146" customWidth="1"/>
    <col min="15648" max="15872" width="9.140625" style="146"/>
    <col min="15873" max="15873" width="9.85546875" style="146" customWidth="1"/>
    <col min="15874" max="15874" width="14.42578125" style="146" customWidth="1"/>
    <col min="15875" max="15903" width="9.85546875" style="146" customWidth="1"/>
    <col min="15904" max="16128" width="9.140625" style="146"/>
    <col min="16129" max="16129" width="9.85546875" style="146" customWidth="1"/>
    <col min="16130" max="16130" width="14.42578125" style="146" customWidth="1"/>
    <col min="16131" max="16159" width="9.85546875" style="146" customWidth="1"/>
    <col min="16160" max="16384" width="9.140625" style="146"/>
  </cols>
  <sheetData>
    <row r="1" spans="1:31" ht="18.75" customHeight="1">
      <c r="A1" s="177" t="s">
        <v>223</v>
      </c>
      <c r="AD1" s="147"/>
    </row>
    <row r="2" spans="1:31" ht="18.75" customHeight="1">
      <c r="A2" s="92" t="s">
        <v>211</v>
      </c>
      <c r="AD2" s="69"/>
      <c r="AE2" s="69" t="s">
        <v>219</v>
      </c>
    </row>
    <row r="3" spans="1:31" ht="11.25" customHeight="1" thickBot="1">
      <c r="A3" s="148"/>
      <c r="AD3" s="69"/>
      <c r="AE3" s="69" t="s">
        <v>2</v>
      </c>
    </row>
    <row r="4" spans="1:31" s="109" customFormat="1" ht="27" customHeight="1">
      <c r="A4" s="149" t="s">
        <v>130</v>
      </c>
      <c r="B4" s="175" t="s">
        <v>220</v>
      </c>
      <c r="C4" s="72" t="s">
        <v>134</v>
      </c>
      <c r="D4" s="72" t="s">
        <v>36</v>
      </c>
      <c r="E4" s="72" t="s">
        <v>37</v>
      </c>
      <c r="F4" s="72" t="s">
        <v>38</v>
      </c>
      <c r="G4" s="72" t="s">
        <v>39</v>
      </c>
      <c r="H4" s="72" t="s">
        <v>136</v>
      </c>
      <c r="I4" s="72" t="s">
        <v>137</v>
      </c>
      <c r="J4" s="72" t="s">
        <v>138</v>
      </c>
      <c r="K4" s="72" t="s">
        <v>139</v>
      </c>
      <c r="L4" s="72" t="s">
        <v>140</v>
      </c>
      <c r="M4" s="72" t="s">
        <v>141</v>
      </c>
      <c r="N4" s="72" t="s">
        <v>142</v>
      </c>
      <c r="O4" s="72" t="s">
        <v>143</v>
      </c>
      <c r="P4" s="72" t="s">
        <v>144</v>
      </c>
      <c r="Q4" s="72" t="s">
        <v>145</v>
      </c>
      <c r="R4" s="72" t="s">
        <v>146</v>
      </c>
      <c r="S4" s="72" t="s">
        <v>147</v>
      </c>
      <c r="T4" s="72" t="s">
        <v>148</v>
      </c>
      <c r="U4" s="72" t="s">
        <v>149</v>
      </c>
      <c r="V4" s="72" t="s">
        <v>150</v>
      </c>
      <c r="W4" s="72" t="s">
        <v>151</v>
      </c>
      <c r="X4" s="72" t="s">
        <v>152</v>
      </c>
      <c r="Y4" s="72" t="s">
        <v>153</v>
      </c>
      <c r="Z4" s="72" t="s">
        <v>154</v>
      </c>
      <c r="AA4" s="72" t="s">
        <v>155</v>
      </c>
      <c r="AB4" s="72" t="s">
        <v>156</v>
      </c>
      <c r="AC4" s="72" t="s">
        <v>157</v>
      </c>
      <c r="AD4" s="150" t="s">
        <v>63</v>
      </c>
      <c r="AE4" s="151" t="s">
        <v>133</v>
      </c>
    </row>
    <row r="5" spans="1:31" s="156" customFormat="1" ht="27" customHeight="1">
      <c r="A5" s="223" t="s">
        <v>213</v>
      </c>
      <c r="B5" s="152" t="s">
        <v>66</v>
      </c>
      <c r="C5" s="137">
        <v>22175.67220915926</v>
      </c>
      <c r="D5" s="153">
        <v>11384.988378236905</v>
      </c>
      <c r="E5" s="153">
        <v>30822.199978069675</v>
      </c>
      <c r="F5" s="153">
        <v>68973.53913945613</v>
      </c>
      <c r="G5" s="153">
        <v>64412.45040043076</v>
      </c>
      <c r="H5" s="153">
        <v>6334.2248377634351</v>
      </c>
      <c r="I5" s="153">
        <v>6411.3510591336017</v>
      </c>
      <c r="J5" s="153">
        <v>6878.9791754718926</v>
      </c>
      <c r="K5" s="153">
        <v>7796.2389539312016</v>
      </c>
      <c r="L5" s="153">
        <v>7424.4426476239469</v>
      </c>
      <c r="M5" s="153">
        <v>9151.093445308361</v>
      </c>
      <c r="N5" s="153">
        <v>8771.9688930350967</v>
      </c>
      <c r="O5" s="153">
        <v>6983.0325434774022</v>
      </c>
      <c r="P5" s="153">
        <v>7322.8084755154459</v>
      </c>
      <c r="Q5" s="153">
        <v>7263.1357944266974</v>
      </c>
      <c r="R5" s="153">
        <v>7962.5653745057234</v>
      </c>
      <c r="S5" s="153">
        <v>7314.4438106532607</v>
      </c>
      <c r="T5" s="153">
        <v>7568.5036627277605</v>
      </c>
      <c r="U5" s="153">
        <v>7421.4196505709297</v>
      </c>
      <c r="V5" s="153">
        <v>6920.0257660341122</v>
      </c>
      <c r="W5" s="153">
        <v>6715.8460746647534</v>
      </c>
      <c r="X5" s="153">
        <v>5602.7738918664627</v>
      </c>
      <c r="Y5" s="153">
        <v>5018.8533136295173</v>
      </c>
      <c r="Z5" s="153">
        <v>4589.423577580199</v>
      </c>
      <c r="AA5" s="153">
        <v>4757.0682070657995</v>
      </c>
      <c r="AB5" s="153">
        <v>5024.982717413518</v>
      </c>
      <c r="AC5" s="154">
        <v>4480.6400999999996</v>
      </c>
      <c r="AD5" s="154">
        <v>11444.845345137837</v>
      </c>
      <c r="AE5" s="155">
        <v>356927.51742288965</v>
      </c>
    </row>
    <row r="6" spans="1:31" s="156" customFormat="1" ht="27" customHeight="1">
      <c r="A6" s="223"/>
      <c r="B6" s="157" t="s">
        <v>131</v>
      </c>
      <c r="C6" s="158">
        <v>69.784899657420837</v>
      </c>
      <c r="D6" s="158">
        <v>96.043821409496999</v>
      </c>
      <c r="E6" s="158">
        <v>349.21456407506281</v>
      </c>
      <c r="F6" s="158">
        <v>1136.8232453058101</v>
      </c>
      <c r="G6" s="158">
        <v>1794.3605389616553</v>
      </c>
      <c r="H6" s="158">
        <v>275.20685644986571</v>
      </c>
      <c r="I6" s="158">
        <v>282.75391073006017</v>
      </c>
      <c r="J6" s="158">
        <v>282.69607948527039</v>
      </c>
      <c r="K6" s="158">
        <v>233.41141163258487</v>
      </c>
      <c r="L6" s="158">
        <v>199.19677733138536</v>
      </c>
      <c r="M6" s="158">
        <v>343.90416854299025</v>
      </c>
      <c r="N6" s="158">
        <v>325.88560728326479</v>
      </c>
      <c r="O6" s="158">
        <v>294.70552914243109</v>
      </c>
      <c r="P6" s="158">
        <v>234.13809666722034</v>
      </c>
      <c r="Q6" s="158">
        <v>206.84667714194771</v>
      </c>
      <c r="R6" s="158">
        <v>392.63640866899152</v>
      </c>
      <c r="S6" s="158">
        <v>382.61833955043556</v>
      </c>
      <c r="T6" s="158">
        <v>358.68598226160674</v>
      </c>
      <c r="U6" s="158">
        <v>390.29864783739407</v>
      </c>
      <c r="V6" s="158">
        <v>335.44285197052818</v>
      </c>
      <c r="W6" s="158">
        <v>361.45688610236851</v>
      </c>
      <c r="X6" s="158">
        <v>308.81997010023883</v>
      </c>
      <c r="Y6" s="158">
        <v>265.99580757981101</v>
      </c>
      <c r="Z6" s="158">
        <v>252.40513628526148</v>
      </c>
      <c r="AA6" s="158">
        <v>205.09348136465445</v>
      </c>
      <c r="AB6" s="158">
        <v>191.45050730093942</v>
      </c>
      <c r="AC6" s="159">
        <v>132.7012</v>
      </c>
      <c r="AD6" s="159">
        <v>2118.1204040733719</v>
      </c>
      <c r="AE6" s="160">
        <v>11820.697806912069</v>
      </c>
    </row>
    <row r="7" spans="1:31" s="156" customFormat="1" ht="27" customHeight="1">
      <c r="A7" s="223"/>
      <c r="B7" s="161" t="s">
        <v>121</v>
      </c>
      <c r="C7" s="162">
        <v>83.619075008556919</v>
      </c>
      <c r="D7" s="162">
        <v>34.922739341794923</v>
      </c>
      <c r="E7" s="162">
        <v>53.666384512414368</v>
      </c>
      <c r="F7" s="162">
        <v>143.61219825474933</v>
      </c>
      <c r="G7" s="162">
        <v>91.632896521095645</v>
      </c>
      <c r="H7" s="162">
        <v>11.920326188741832</v>
      </c>
      <c r="I7" s="162">
        <v>12.081899933783877</v>
      </c>
      <c r="J7" s="162">
        <v>12.882143248236579</v>
      </c>
      <c r="K7" s="162">
        <v>14.259294878044262</v>
      </c>
      <c r="L7" s="162">
        <v>13.488893720310671</v>
      </c>
      <c r="M7" s="162">
        <v>13.363601955008397</v>
      </c>
      <c r="N7" s="162">
        <v>12.802319052871171</v>
      </c>
      <c r="O7" s="162">
        <v>10.262890566674104</v>
      </c>
      <c r="P7" s="162">
        <v>10.6105560783706</v>
      </c>
      <c r="Q7" s="162">
        <v>10.472686059359805</v>
      </c>
      <c r="R7" s="162">
        <v>10.527765669826373</v>
      </c>
      <c r="S7" s="162">
        <v>9.6835715911885103</v>
      </c>
      <c r="T7" s="162">
        <v>9.9094446510011149</v>
      </c>
      <c r="U7" s="162">
        <v>9.4575848770019988</v>
      </c>
      <c r="V7" s="162">
        <v>6.893226926355001</v>
      </c>
      <c r="W7" s="162">
        <v>9.9228127384829996</v>
      </c>
      <c r="X7" s="162">
        <v>6.7948825625389997</v>
      </c>
      <c r="Y7" s="162">
        <v>2.9043090973200001</v>
      </c>
      <c r="Z7" s="162">
        <v>0</v>
      </c>
      <c r="AA7" s="162">
        <v>0</v>
      </c>
      <c r="AB7" s="162">
        <v>0</v>
      </c>
      <c r="AC7" s="163">
        <v>0</v>
      </c>
      <c r="AD7" s="163">
        <v>49.555811388734639</v>
      </c>
      <c r="AE7" s="155">
        <v>645.24731482246216</v>
      </c>
    </row>
    <row r="8" spans="1:31" s="156" customFormat="1" ht="27" customHeight="1">
      <c r="A8" s="224"/>
      <c r="B8" s="164" t="s">
        <v>4</v>
      </c>
      <c r="C8" s="162">
        <v>22329.076183825237</v>
      </c>
      <c r="D8" s="162">
        <v>11515.954938988198</v>
      </c>
      <c r="E8" s="162">
        <v>31225.080926657152</v>
      </c>
      <c r="F8" s="162">
        <v>70253.974583016694</v>
      </c>
      <c r="G8" s="162">
        <v>66298.443835913509</v>
      </c>
      <c r="H8" s="162">
        <v>6621.3520204020424</v>
      </c>
      <c r="I8" s="162">
        <v>6706.1868697974451</v>
      </c>
      <c r="J8" s="162">
        <v>7174.5573982053993</v>
      </c>
      <c r="K8" s="162">
        <v>8043.9096604418301</v>
      </c>
      <c r="L8" s="162">
        <v>7637.1283186756427</v>
      </c>
      <c r="M8" s="162">
        <v>9508.3612158063606</v>
      </c>
      <c r="N8" s="162">
        <v>9110.6568193712319</v>
      </c>
      <c r="O8" s="162">
        <v>7288.0009631865078</v>
      </c>
      <c r="P8" s="162">
        <v>7567.5571282610372</v>
      </c>
      <c r="Q8" s="162">
        <v>7480.4551576280055</v>
      </c>
      <c r="R8" s="162">
        <v>8365.7295488445416</v>
      </c>
      <c r="S8" s="162">
        <v>7706.745721794885</v>
      </c>
      <c r="T8" s="162">
        <v>7937.0990896403682</v>
      </c>
      <c r="U8" s="162">
        <v>7821.1758832853257</v>
      </c>
      <c r="V8" s="162">
        <v>7262.3618449309952</v>
      </c>
      <c r="W8" s="162">
        <v>7087.2257735056046</v>
      </c>
      <c r="X8" s="162">
        <v>5918.3887445292403</v>
      </c>
      <c r="Y8" s="162">
        <v>5287.7534303066486</v>
      </c>
      <c r="Z8" s="162">
        <v>4841.8287138654605</v>
      </c>
      <c r="AA8" s="162">
        <v>4962.161688430454</v>
      </c>
      <c r="AB8" s="162">
        <v>5216.4332247144575</v>
      </c>
      <c r="AC8" s="163">
        <v>4613.3413</v>
      </c>
      <c r="AD8" s="163">
        <v>13612.521560599944</v>
      </c>
      <c r="AE8" s="165">
        <v>369393.46254462429</v>
      </c>
    </row>
    <row r="9" spans="1:31" s="156" customFormat="1" ht="27" customHeight="1">
      <c r="A9" s="225" t="s">
        <v>132</v>
      </c>
      <c r="B9" s="166" t="s">
        <v>66</v>
      </c>
      <c r="C9" s="167">
        <v>570.21129690056341</v>
      </c>
      <c r="D9" s="167">
        <v>549.95667763508914</v>
      </c>
      <c r="E9" s="167">
        <v>2008.6836283257007</v>
      </c>
      <c r="F9" s="167">
        <v>5154.0708912975151</v>
      </c>
      <c r="G9" s="167">
        <v>5329.4989826473457</v>
      </c>
      <c r="H9" s="167">
        <v>605.09600375941102</v>
      </c>
      <c r="I9" s="167">
        <v>581.14699624948582</v>
      </c>
      <c r="J9" s="167">
        <v>586.35715692520171</v>
      </c>
      <c r="K9" s="167">
        <v>657.07513131623602</v>
      </c>
      <c r="L9" s="167">
        <v>665.52476700429759</v>
      </c>
      <c r="M9" s="167">
        <v>1005.6239300905374</v>
      </c>
      <c r="N9" s="167">
        <v>930.94914512806679</v>
      </c>
      <c r="O9" s="167">
        <v>732.53957303482105</v>
      </c>
      <c r="P9" s="167">
        <v>750.39264111965713</v>
      </c>
      <c r="Q9" s="167">
        <v>729.48147791302813</v>
      </c>
      <c r="R9" s="167">
        <v>1050.3642307666275</v>
      </c>
      <c r="S9" s="167">
        <v>918.75821014790597</v>
      </c>
      <c r="T9" s="167">
        <v>887.90870651513001</v>
      </c>
      <c r="U9" s="167">
        <v>936.10403483679488</v>
      </c>
      <c r="V9" s="167">
        <v>874.78653739993047</v>
      </c>
      <c r="W9" s="167">
        <v>885.54000161364183</v>
      </c>
      <c r="X9" s="167">
        <v>750.81353492711298</v>
      </c>
      <c r="Y9" s="167">
        <v>755.59672573697196</v>
      </c>
      <c r="Z9" s="167">
        <v>922.66953222909706</v>
      </c>
      <c r="AA9" s="167">
        <v>952.99798879619414</v>
      </c>
      <c r="AB9" s="167">
        <v>982.941407472847</v>
      </c>
      <c r="AC9" s="168">
        <v>874.44719999999995</v>
      </c>
      <c r="AD9" s="168">
        <v>1225.3727341728845</v>
      </c>
      <c r="AE9" s="155">
        <v>32874.90914396209</v>
      </c>
    </row>
    <row r="10" spans="1:31" s="156" customFormat="1" ht="27" customHeight="1">
      <c r="A10" s="223"/>
      <c r="B10" s="157" t="s">
        <v>131</v>
      </c>
      <c r="C10" s="158">
        <v>106.93085323952255</v>
      </c>
      <c r="D10" s="158">
        <v>375.2550580753516</v>
      </c>
      <c r="E10" s="158">
        <v>4342.9481065293003</v>
      </c>
      <c r="F10" s="158">
        <v>18930.55069511653</v>
      </c>
      <c r="G10" s="158">
        <v>24272.51843863873</v>
      </c>
      <c r="H10" s="158">
        <v>3361.8057518084615</v>
      </c>
      <c r="I10" s="158">
        <v>3008.4170203148774</v>
      </c>
      <c r="J10" s="158">
        <v>2903.3093718877844</v>
      </c>
      <c r="K10" s="158">
        <v>3037.9585391753189</v>
      </c>
      <c r="L10" s="158">
        <v>3422.6711534977435</v>
      </c>
      <c r="M10" s="158">
        <v>4846.3394027000149</v>
      </c>
      <c r="N10" s="158">
        <v>5026.7634838423619</v>
      </c>
      <c r="O10" s="158">
        <v>4556.3527053717253</v>
      </c>
      <c r="P10" s="158">
        <v>4039.8890465433024</v>
      </c>
      <c r="Q10" s="158">
        <v>4139.8018671971295</v>
      </c>
      <c r="R10" s="158">
        <v>4393.5341983138942</v>
      </c>
      <c r="S10" s="158">
        <v>4455.9500540342178</v>
      </c>
      <c r="T10" s="158">
        <v>4511.0750467307007</v>
      </c>
      <c r="U10" s="158">
        <v>4096.9389944363002</v>
      </c>
      <c r="V10" s="158">
        <v>4150.7362434584884</v>
      </c>
      <c r="W10" s="158">
        <v>3931.1547575495238</v>
      </c>
      <c r="X10" s="158">
        <v>3808.0186391741604</v>
      </c>
      <c r="Y10" s="158">
        <v>2856.782017937081</v>
      </c>
      <c r="Z10" s="158">
        <v>3363.1500715809934</v>
      </c>
      <c r="AA10" s="158">
        <v>2425.64696503188</v>
      </c>
      <c r="AB10" s="158">
        <v>2008.7996706393749</v>
      </c>
      <c r="AC10" s="159">
        <v>1853.0971999999999</v>
      </c>
      <c r="AD10" s="159">
        <v>11836.845044443802</v>
      </c>
      <c r="AE10" s="160">
        <v>140063.24039726856</v>
      </c>
    </row>
    <row r="11" spans="1:31" s="156" customFormat="1" ht="27" customHeight="1">
      <c r="A11" s="223"/>
      <c r="B11" s="161" t="s">
        <v>121</v>
      </c>
      <c r="C11" s="162">
        <v>11.413135479750281</v>
      </c>
      <c r="D11" s="162">
        <v>14.883635909549955</v>
      </c>
      <c r="E11" s="162">
        <v>86.857068767105091</v>
      </c>
      <c r="F11" s="162">
        <v>178.50027625347744</v>
      </c>
      <c r="G11" s="162">
        <v>213.07719709380279</v>
      </c>
      <c r="H11" s="162">
        <v>16.787066106798378</v>
      </c>
      <c r="I11" s="162">
        <v>15.353373400431755</v>
      </c>
      <c r="J11" s="162">
        <v>15.02218177909865</v>
      </c>
      <c r="K11" s="162">
        <v>16.066954384553554</v>
      </c>
      <c r="L11" s="162">
        <v>17.482300241142426</v>
      </c>
      <c r="M11" s="162">
        <v>23.46421942712194</v>
      </c>
      <c r="N11" s="162">
        <v>23.408061810014946</v>
      </c>
      <c r="O11" s="162">
        <v>20.274208041819492</v>
      </c>
      <c r="P11" s="162">
        <v>18.985222812821988</v>
      </c>
      <c r="Q11" s="162">
        <v>18.951172643691827</v>
      </c>
      <c r="R11" s="162">
        <v>18.000198489987159</v>
      </c>
      <c r="S11" s="162">
        <v>17.587520027344365</v>
      </c>
      <c r="T11" s="162">
        <v>17.205124214637472</v>
      </c>
      <c r="U11" s="162">
        <v>13.684994843142002</v>
      </c>
      <c r="V11" s="162">
        <v>10.680988734651995</v>
      </c>
      <c r="W11" s="162">
        <v>10.795042250852999</v>
      </c>
      <c r="X11" s="162">
        <v>8.7151862975959986</v>
      </c>
      <c r="Y11" s="162">
        <v>7.4891763276790009</v>
      </c>
      <c r="Z11" s="162">
        <v>0</v>
      </c>
      <c r="AA11" s="162">
        <v>0</v>
      </c>
      <c r="AB11" s="162">
        <v>0</v>
      </c>
      <c r="AC11" s="163">
        <v>0</v>
      </c>
      <c r="AD11" s="163">
        <v>53.40750582264242</v>
      </c>
      <c r="AE11" s="155">
        <v>848.09181115971433</v>
      </c>
    </row>
    <row r="12" spans="1:31" s="156" customFormat="1" ht="27" customHeight="1">
      <c r="A12" s="224"/>
      <c r="B12" s="169" t="s">
        <v>4</v>
      </c>
      <c r="C12" s="162">
        <v>688.55528561983624</v>
      </c>
      <c r="D12" s="162">
        <v>940.09537161999071</v>
      </c>
      <c r="E12" s="162">
        <v>6438.4888036221064</v>
      </c>
      <c r="F12" s="162">
        <v>24263.121862667525</v>
      </c>
      <c r="G12" s="162">
        <v>29815.094618379881</v>
      </c>
      <c r="H12" s="162">
        <v>3983.6888216746706</v>
      </c>
      <c r="I12" s="162">
        <v>3604.9173899647949</v>
      </c>
      <c r="J12" s="162">
        <v>3504.6887105920846</v>
      </c>
      <c r="K12" s="162">
        <v>3711.1006248761082</v>
      </c>
      <c r="L12" s="162">
        <v>4105.6782207431834</v>
      </c>
      <c r="M12" s="162">
        <v>5875.427552217674</v>
      </c>
      <c r="N12" s="162">
        <v>5981.1206907804435</v>
      </c>
      <c r="O12" s="162">
        <v>5309.1664864483655</v>
      </c>
      <c r="P12" s="162">
        <v>4809.2669104757815</v>
      </c>
      <c r="Q12" s="162">
        <v>4888.23451775385</v>
      </c>
      <c r="R12" s="162">
        <v>5461.8986275705092</v>
      </c>
      <c r="S12" s="162">
        <v>5392.2957842094675</v>
      </c>
      <c r="T12" s="162">
        <v>5416.1888774604677</v>
      </c>
      <c r="U12" s="162">
        <v>5046.7280241162371</v>
      </c>
      <c r="V12" s="162">
        <v>5036.2037695930703</v>
      </c>
      <c r="W12" s="162">
        <v>4827.4898014140181</v>
      </c>
      <c r="X12" s="162">
        <v>4567.5473603988694</v>
      </c>
      <c r="Y12" s="162">
        <v>3619.8679200017323</v>
      </c>
      <c r="Z12" s="162">
        <v>4285.8196038100905</v>
      </c>
      <c r="AA12" s="162">
        <v>3378.644953828074</v>
      </c>
      <c r="AB12" s="162">
        <v>2991.7410781122217</v>
      </c>
      <c r="AC12" s="163">
        <v>2727.5443999999998</v>
      </c>
      <c r="AD12" s="163">
        <v>13115.625284439329</v>
      </c>
      <c r="AE12" s="165">
        <v>173786.24135239041</v>
      </c>
    </row>
    <row r="13" spans="1:31" s="156" customFormat="1" ht="27" customHeight="1" thickBot="1">
      <c r="A13" s="170" t="s">
        <v>133</v>
      </c>
      <c r="B13" s="171"/>
      <c r="C13" s="172">
        <v>23017.631469445074</v>
      </c>
      <c r="D13" s="172">
        <v>12456.050310608189</v>
      </c>
      <c r="E13" s="172">
        <v>37663.569730279261</v>
      </c>
      <c r="F13" s="172">
        <v>94517.096445684219</v>
      </c>
      <c r="G13" s="172">
        <v>96113.53845429339</v>
      </c>
      <c r="H13" s="172">
        <v>10605.040842076713</v>
      </c>
      <c r="I13" s="172">
        <v>10311.10425976224</v>
      </c>
      <c r="J13" s="172">
        <v>10679.246108797484</v>
      </c>
      <c r="K13" s="172">
        <v>11755.010285317938</v>
      </c>
      <c r="L13" s="172">
        <v>11742.806539418827</v>
      </c>
      <c r="M13" s="172">
        <v>15383.788768024035</v>
      </c>
      <c r="N13" s="172">
        <v>15091.777510151675</v>
      </c>
      <c r="O13" s="172">
        <v>12597.167449634873</v>
      </c>
      <c r="P13" s="172">
        <v>12376.824038736819</v>
      </c>
      <c r="Q13" s="172">
        <v>12368.689675381855</v>
      </c>
      <c r="R13" s="172">
        <v>13827.628176415052</v>
      </c>
      <c r="S13" s="172">
        <v>13099.041506004352</v>
      </c>
      <c r="T13" s="172">
        <v>13353.287967100836</v>
      </c>
      <c r="U13" s="172">
        <v>12867.903907401564</v>
      </c>
      <c r="V13" s="172">
        <v>12298.565614524065</v>
      </c>
      <c r="W13" s="172">
        <v>11914.715574919623</v>
      </c>
      <c r="X13" s="172">
        <v>10485.936104928111</v>
      </c>
      <c r="Y13" s="172">
        <v>8907.6213503083818</v>
      </c>
      <c r="Z13" s="172">
        <v>9127.6483176755501</v>
      </c>
      <c r="AA13" s="172">
        <v>8340.8066422585289</v>
      </c>
      <c r="AB13" s="172">
        <v>8208.1743028266792</v>
      </c>
      <c r="AC13" s="173">
        <v>7340.8856999999998</v>
      </c>
      <c r="AD13" s="173">
        <v>26728.146845039271</v>
      </c>
      <c r="AE13" s="174">
        <v>543179.70389701449</v>
      </c>
    </row>
    <row r="14" spans="1:31" ht="13.5" customHeight="1">
      <c r="A14" s="148"/>
      <c r="AD14" s="69"/>
    </row>
    <row r="15" spans="1:31" ht="13.5" customHeight="1">
      <c r="A15" s="148"/>
      <c r="AD15" s="69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21"/>
  <sheetViews>
    <sheetView view="pageBreakPreview" zoomScale="70" zoomScaleNormal="70" zoomScaleSheetLayoutView="70" workbookViewId="0"/>
  </sheetViews>
  <sheetFormatPr defaultRowHeight="12.75"/>
  <cols>
    <col min="1" max="2" width="4.7109375" customWidth="1"/>
    <col min="3" max="3" width="8.7109375" style="48" customWidth="1"/>
    <col min="4" max="4" width="12.7109375" style="48" customWidth="1"/>
    <col min="5" max="16" width="10.7109375" style="49" customWidth="1"/>
    <col min="17" max="33" width="10.7109375" customWidth="1"/>
    <col min="34" max="34" width="12.7109375" customWidth="1"/>
  </cols>
  <sheetData>
    <row r="1" spans="1:34" ht="18.75" customHeight="1">
      <c r="A1" s="177" t="s">
        <v>223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AA1" s="2"/>
      <c r="AB1" s="2"/>
      <c r="AC1" s="2"/>
      <c r="AD1" s="2"/>
      <c r="AE1" s="2"/>
      <c r="AF1" s="2"/>
    </row>
    <row r="2" spans="1:34" ht="18.75" customHeight="1">
      <c r="A2" s="1" t="s">
        <v>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AA2" s="3"/>
      <c r="AB2" s="3"/>
      <c r="AC2" s="3"/>
      <c r="AD2" s="3"/>
      <c r="AE2" s="3"/>
      <c r="AF2" s="3"/>
      <c r="AH2" s="67" t="s">
        <v>1</v>
      </c>
    </row>
    <row r="3" spans="1:34" ht="25.5" customHeight="1" thickBot="1">
      <c r="A3" s="4"/>
      <c r="C3"/>
      <c r="D3"/>
      <c r="E3"/>
      <c r="F3"/>
      <c r="G3"/>
      <c r="H3"/>
      <c r="I3"/>
      <c r="J3"/>
      <c r="K3"/>
      <c r="L3"/>
      <c r="M3"/>
      <c r="N3"/>
      <c r="O3"/>
      <c r="P3"/>
      <c r="AA3" s="3"/>
      <c r="AB3" s="3"/>
      <c r="AC3" s="3"/>
      <c r="AD3" s="3"/>
      <c r="AE3" s="3"/>
      <c r="AF3" s="3"/>
      <c r="AH3" s="67" t="s">
        <v>2</v>
      </c>
    </row>
    <row r="4" spans="1:34" s="5" customFormat="1" ht="25.5" customHeight="1" thickBot="1">
      <c r="A4" s="249" t="s">
        <v>221</v>
      </c>
      <c r="B4" s="250"/>
      <c r="C4" s="6" t="s">
        <v>34</v>
      </c>
      <c r="D4" s="175" t="s">
        <v>220</v>
      </c>
      <c r="E4" s="6" t="s">
        <v>35</v>
      </c>
      <c r="F4" s="6" t="s">
        <v>36</v>
      </c>
      <c r="G4" s="6" t="s">
        <v>37</v>
      </c>
      <c r="H4" s="6" t="s">
        <v>38</v>
      </c>
      <c r="I4" s="6" t="s">
        <v>39</v>
      </c>
      <c r="J4" s="6" t="s">
        <v>40</v>
      </c>
      <c r="K4" s="6" t="s">
        <v>41</v>
      </c>
      <c r="L4" s="6" t="s">
        <v>42</v>
      </c>
      <c r="M4" s="6" t="s">
        <v>43</v>
      </c>
      <c r="N4" s="6" t="s">
        <v>44</v>
      </c>
      <c r="O4" s="6" t="s">
        <v>45</v>
      </c>
      <c r="P4" s="6" t="s">
        <v>46</v>
      </c>
      <c r="Q4" s="6" t="s">
        <v>47</v>
      </c>
      <c r="R4" s="6" t="s">
        <v>48</v>
      </c>
      <c r="S4" s="6" t="s">
        <v>49</v>
      </c>
      <c r="T4" s="6" t="s">
        <v>50</v>
      </c>
      <c r="U4" s="6" t="s">
        <v>51</v>
      </c>
      <c r="V4" s="6" t="s">
        <v>52</v>
      </c>
      <c r="W4" s="6" t="s">
        <v>53</v>
      </c>
      <c r="X4" s="6" t="s">
        <v>54</v>
      </c>
      <c r="Y4" s="6" t="s">
        <v>55</v>
      </c>
      <c r="Z4" s="6" t="s">
        <v>56</v>
      </c>
      <c r="AA4" s="6" t="s">
        <v>57</v>
      </c>
      <c r="AB4" s="6" t="s">
        <v>58</v>
      </c>
      <c r="AC4" s="6" t="s">
        <v>59</v>
      </c>
      <c r="AD4" s="6" t="s">
        <v>60</v>
      </c>
      <c r="AE4" s="6" t="s">
        <v>61</v>
      </c>
      <c r="AF4" s="6" t="s">
        <v>62</v>
      </c>
      <c r="AG4" s="6" t="s">
        <v>63</v>
      </c>
      <c r="AH4" s="7" t="s">
        <v>64</v>
      </c>
    </row>
    <row r="5" spans="1:34" ht="12.75" customHeight="1">
      <c r="A5" s="235" t="s">
        <v>3</v>
      </c>
      <c r="B5" s="236"/>
      <c r="C5" s="240" t="s">
        <v>65</v>
      </c>
      <c r="D5" s="8" t="s">
        <v>66</v>
      </c>
      <c r="E5" s="9">
        <v>24276.840296381928</v>
      </c>
      <c r="F5" s="9">
        <v>11069.593980803988</v>
      </c>
      <c r="G5" s="9">
        <v>30619.536689524786</v>
      </c>
      <c r="H5" s="9">
        <v>69006.68064515377</v>
      </c>
      <c r="I5" s="9">
        <v>71396.497220746416</v>
      </c>
      <c r="J5" s="9">
        <v>6857.0046140498744</v>
      </c>
      <c r="K5" s="9">
        <v>6940.4962597278927</v>
      </c>
      <c r="L5" s="9">
        <v>7446.7189205141685</v>
      </c>
      <c r="M5" s="9">
        <v>8439.6824944751297</v>
      </c>
      <c r="N5" s="9">
        <v>8037.2008881013744</v>
      </c>
      <c r="O5" s="9">
        <v>9133.1590222967898</v>
      </c>
      <c r="P5" s="9">
        <v>8754.7774828815127</v>
      </c>
      <c r="Q5" s="9">
        <v>6969.3471123005947</v>
      </c>
      <c r="R5" s="9">
        <v>7308.4571473799015</v>
      </c>
      <c r="S5" s="9">
        <v>7248.9014135293455</v>
      </c>
      <c r="T5" s="9">
        <v>7340.6794626599121</v>
      </c>
      <c r="U5" s="9">
        <v>6747.2938743012292</v>
      </c>
      <c r="V5" s="9">
        <v>6995.8932046107166</v>
      </c>
      <c r="W5" s="9">
        <v>7139.1368327415075</v>
      </c>
      <c r="X5" s="9">
        <v>6939.7702537811074</v>
      </c>
      <c r="Y5" s="9">
        <v>7379.5205282213683</v>
      </c>
      <c r="Z5" s="9">
        <v>6963.9665376451412</v>
      </c>
      <c r="AA5" s="10">
        <v>6817.1048045767784</v>
      </c>
      <c r="AB5" s="10">
        <v>5655.431090749943</v>
      </c>
      <c r="AC5" s="10">
        <v>5493.0759147553899</v>
      </c>
      <c r="AD5" s="10">
        <v>5497.1178252672507</v>
      </c>
      <c r="AE5" s="10">
        <v>5121.2428583053106</v>
      </c>
      <c r="AF5" s="10">
        <v>3475.4393987194308</v>
      </c>
      <c r="AG5" s="9">
        <v>11561.990440677391</v>
      </c>
      <c r="AH5" s="11">
        <v>376632.55721487995</v>
      </c>
    </row>
    <row r="6" spans="1:34" ht="12.75" customHeight="1">
      <c r="A6" s="227"/>
      <c r="B6" s="237"/>
      <c r="C6" s="231"/>
      <c r="D6" s="12" t="s">
        <v>67</v>
      </c>
      <c r="E6" s="13">
        <v>80.504883384550467</v>
      </c>
      <c r="F6" s="13">
        <v>97.898832797780202</v>
      </c>
      <c r="G6" s="13">
        <v>373.01289515127991</v>
      </c>
      <c r="H6" s="13">
        <v>1201.288310727658</v>
      </c>
      <c r="I6" s="13">
        <v>2271.9566836242043</v>
      </c>
      <c r="J6" s="13">
        <v>367.47638440769816</v>
      </c>
      <c r="K6" s="13">
        <v>377.5537649482506</v>
      </c>
      <c r="L6" s="13">
        <v>377.47654442760228</v>
      </c>
      <c r="M6" s="13">
        <v>311.66804029776944</v>
      </c>
      <c r="N6" s="13">
        <v>265.98215053096857</v>
      </c>
      <c r="O6" s="13">
        <v>354.41924431549609</v>
      </c>
      <c r="P6" s="13">
        <v>335.84975476153045</v>
      </c>
      <c r="Q6" s="13">
        <v>303.71632707092948</v>
      </c>
      <c r="R6" s="13">
        <v>241.2970090994736</v>
      </c>
      <c r="S6" s="13">
        <v>213.17113808888362</v>
      </c>
      <c r="T6" s="13">
        <v>318.84470042813473</v>
      </c>
      <c r="U6" s="13">
        <v>311.41345193433102</v>
      </c>
      <c r="V6" s="13">
        <v>294.04573535685057</v>
      </c>
      <c r="W6" s="13">
        <v>266.69269431828997</v>
      </c>
      <c r="X6" s="13">
        <v>305.84322025209946</v>
      </c>
      <c r="Y6" s="13">
        <v>378.46668565062828</v>
      </c>
      <c r="Z6" s="13">
        <v>345.87272015968125</v>
      </c>
      <c r="AA6" s="14">
        <v>353.4472789489285</v>
      </c>
      <c r="AB6" s="14">
        <v>322.69739955527245</v>
      </c>
      <c r="AC6" s="14">
        <v>264.35461340752352</v>
      </c>
      <c r="AD6" s="14">
        <v>252.77439656341593</v>
      </c>
      <c r="AE6" s="14">
        <v>226.05476707312999</v>
      </c>
      <c r="AF6" s="14">
        <v>166.07481903112614</v>
      </c>
      <c r="AG6" s="13">
        <v>1604.1551685805857</v>
      </c>
      <c r="AH6" s="15">
        <v>12584.00961489407</v>
      </c>
    </row>
    <row r="7" spans="1:34" ht="12.75" customHeight="1">
      <c r="A7" s="227"/>
      <c r="B7" s="237"/>
      <c r="C7" s="231"/>
      <c r="D7" s="16" t="s">
        <v>68</v>
      </c>
      <c r="E7" s="17">
        <v>87.335750579689687</v>
      </c>
      <c r="F7" s="17">
        <v>26.500934858967806</v>
      </c>
      <c r="G7" s="17">
        <v>67.932074533479579</v>
      </c>
      <c r="H7" s="17">
        <v>147.462793310846</v>
      </c>
      <c r="I7" s="17">
        <v>139.68276092028219</v>
      </c>
      <c r="J7" s="17">
        <v>13.614498457538989</v>
      </c>
      <c r="K7" s="17">
        <v>13.799035815646803</v>
      </c>
      <c r="L7" s="17">
        <v>14.713013436541255</v>
      </c>
      <c r="M7" s="17">
        <v>16.285892269129061</v>
      </c>
      <c r="N7" s="17">
        <v>15.405998111236279</v>
      </c>
      <c r="O7" s="17">
        <v>10.819261963957787</v>
      </c>
      <c r="P7" s="17">
        <v>10.364843553819702</v>
      </c>
      <c r="Q7" s="17">
        <v>8.3089051830568774</v>
      </c>
      <c r="R7" s="17">
        <v>8.5903775181011071</v>
      </c>
      <c r="S7" s="17">
        <v>8.4787570240400303</v>
      </c>
      <c r="T7" s="17">
        <v>8.6607734162396621</v>
      </c>
      <c r="U7" s="17">
        <v>7.984479679083293</v>
      </c>
      <c r="V7" s="17">
        <v>8.2412366185634767</v>
      </c>
      <c r="W7" s="17">
        <v>8.3666723609967413</v>
      </c>
      <c r="X7" s="17">
        <v>8.193492957068143</v>
      </c>
      <c r="Y7" s="17">
        <v>10.307785610628743</v>
      </c>
      <c r="Z7" s="17">
        <v>9.7128813434553205</v>
      </c>
      <c r="AA7" s="18">
        <v>9.5270981385168341</v>
      </c>
      <c r="AB7" s="18">
        <v>5.2191000200577999</v>
      </c>
      <c r="AC7" s="18">
        <v>5.618026663494601</v>
      </c>
      <c r="AD7" s="18">
        <v>4.4924895755367995</v>
      </c>
      <c r="AE7" s="18">
        <v>4.36292181499</v>
      </c>
      <c r="AF7" s="18">
        <v>2.8911079015884993</v>
      </c>
      <c r="AG7" s="17">
        <v>55.40948897359678</v>
      </c>
      <c r="AH7" s="19">
        <v>738.28245261015013</v>
      </c>
    </row>
    <row r="8" spans="1:34" ht="12.75" customHeight="1">
      <c r="A8" s="227"/>
      <c r="B8" s="237"/>
      <c r="C8" s="232"/>
      <c r="D8" s="20" t="s">
        <v>4</v>
      </c>
      <c r="E8" s="21">
        <v>24444.68093034617</v>
      </c>
      <c r="F8" s="21">
        <v>11193.993748460742</v>
      </c>
      <c r="G8" s="21">
        <v>31060.481659209549</v>
      </c>
      <c r="H8" s="21">
        <v>70355.43174919227</v>
      </c>
      <c r="I8" s="21">
        <v>73808.13666529092</v>
      </c>
      <c r="J8" s="21">
        <v>7238.0954969151098</v>
      </c>
      <c r="K8" s="21">
        <v>7331.8490604917924</v>
      </c>
      <c r="L8" s="21">
        <v>7838.9084783783128</v>
      </c>
      <c r="M8" s="21">
        <v>8767.6364270420254</v>
      </c>
      <c r="N8" s="21">
        <v>8318.5890367435804</v>
      </c>
      <c r="O8" s="21">
        <v>9498.397528576239</v>
      </c>
      <c r="P8" s="21">
        <v>9100.9920811968605</v>
      </c>
      <c r="Q8" s="21">
        <v>7281.3723445545793</v>
      </c>
      <c r="R8" s="21">
        <v>7558.3445339974796</v>
      </c>
      <c r="S8" s="21">
        <v>7470.5513086422716</v>
      </c>
      <c r="T8" s="21">
        <v>7668.1849365042835</v>
      </c>
      <c r="U8" s="21">
        <v>7066.6918059146446</v>
      </c>
      <c r="V8" s="21">
        <v>7298.1801765861283</v>
      </c>
      <c r="W8" s="21">
        <v>7414.1961994207977</v>
      </c>
      <c r="X8" s="21">
        <v>7253.8069669902707</v>
      </c>
      <c r="Y8" s="21">
        <v>7768.2949994826249</v>
      </c>
      <c r="Z8" s="21">
        <v>7319.5521391482753</v>
      </c>
      <c r="AA8" s="22">
        <v>7180.0791816642204</v>
      </c>
      <c r="AB8" s="22">
        <v>5983.3475903252729</v>
      </c>
      <c r="AC8" s="22">
        <v>5763.0485548264069</v>
      </c>
      <c r="AD8" s="22">
        <v>5754.3847114062037</v>
      </c>
      <c r="AE8" s="22">
        <v>5351.660547193429</v>
      </c>
      <c r="AF8" s="22">
        <v>3644.4053256521452</v>
      </c>
      <c r="AG8" s="21">
        <v>13221.555098231576</v>
      </c>
      <c r="AH8" s="23">
        <v>389954.84928238427</v>
      </c>
    </row>
    <row r="9" spans="1:34" ht="12.75" customHeight="1">
      <c r="A9" s="227"/>
      <c r="B9" s="237"/>
      <c r="C9" s="233" t="s">
        <v>69</v>
      </c>
      <c r="D9" s="24" t="s">
        <v>66</v>
      </c>
      <c r="E9" s="25">
        <v>630.06666487324503</v>
      </c>
      <c r="F9" s="25">
        <v>515.8549729128556</v>
      </c>
      <c r="G9" s="25">
        <v>2083.1196279004398</v>
      </c>
      <c r="H9" s="25">
        <v>5707.2617076717852</v>
      </c>
      <c r="I9" s="25">
        <v>7138.5268502046474</v>
      </c>
      <c r="J9" s="25">
        <v>829.19014909126827</v>
      </c>
      <c r="K9" s="25">
        <v>796.5833694898306</v>
      </c>
      <c r="L9" s="25">
        <v>802.58385482719609</v>
      </c>
      <c r="M9" s="25">
        <v>897.18720115244548</v>
      </c>
      <c r="N9" s="25">
        <v>908.71014792782535</v>
      </c>
      <c r="O9" s="25">
        <v>1201.7321071601373</v>
      </c>
      <c r="P9" s="25">
        <v>1113.215322765828</v>
      </c>
      <c r="Q9" s="25">
        <v>874.13761108777305</v>
      </c>
      <c r="R9" s="25">
        <v>893.3220936207839</v>
      </c>
      <c r="S9" s="25">
        <v>866.91991303221403</v>
      </c>
      <c r="T9" s="25">
        <v>985.04343569406342</v>
      </c>
      <c r="U9" s="25">
        <v>865.08955210504064</v>
      </c>
      <c r="V9" s="25">
        <v>832.06001150851944</v>
      </c>
      <c r="W9" s="25">
        <v>832.24740790921669</v>
      </c>
      <c r="X9" s="25">
        <v>788.76332914409375</v>
      </c>
      <c r="Y9" s="25">
        <v>942.54965784071578</v>
      </c>
      <c r="Z9" s="25">
        <v>861.92184734610419</v>
      </c>
      <c r="AA9" s="26">
        <v>790.58777929384678</v>
      </c>
      <c r="AB9" s="26">
        <v>729.45661911765069</v>
      </c>
      <c r="AC9" s="26">
        <v>696.68726666751274</v>
      </c>
      <c r="AD9" s="26">
        <v>774.16992642723949</v>
      </c>
      <c r="AE9" s="26">
        <v>631.29933259606582</v>
      </c>
      <c r="AF9" s="26">
        <v>408.3866332745726</v>
      </c>
      <c r="AG9" s="25">
        <v>1130.1609442056788</v>
      </c>
      <c r="AH9" s="27">
        <v>36526.835336848584</v>
      </c>
    </row>
    <row r="10" spans="1:34" ht="12.75" customHeight="1">
      <c r="A10" s="227"/>
      <c r="B10" s="237"/>
      <c r="C10" s="247"/>
      <c r="D10" s="12" t="s">
        <v>67</v>
      </c>
      <c r="E10" s="13">
        <v>130.32411399850108</v>
      </c>
      <c r="F10" s="13">
        <v>336.03681590244764</v>
      </c>
      <c r="G10" s="13">
        <v>3838.0841485798751</v>
      </c>
      <c r="H10" s="13">
        <v>17960.339801932609</v>
      </c>
      <c r="I10" s="13">
        <v>25168.325535470485</v>
      </c>
      <c r="J10" s="13">
        <v>3698.9346377945235</v>
      </c>
      <c r="K10" s="13">
        <v>3310.1073479296306</v>
      </c>
      <c r="L10" s="13">
        <v>3194.4592854992084</v>
      </c>
      <c r="M10" s="13">
        <v>3342.6113518588204</v>
      </c>
      <c r="N10" s="13">
        <v>3765.9037487940659</v>
      </c>
      <c r="O10" s="13">
        <v>4299.1724287507941</v>
      </c>
      <c r="P10" s="13">
        <v>4459.22606319037</v>
      </c>
      <c r="Q10" s="13">
        <v>4041.9261423756129</v>
      </c>
      <c r="R10" s="13">
        <v>3583.7728563614542</v>
      </c>
      <c r="S10" s="13">
        <v>3672.405205056295</v>
      </c>
      <c r="T10" s="13">
        <v>4151.6248078176532</v>
      </c>
      <c r="U10" s="13">
        <v>4210.9221361674772</v>
      </c>
      <c r="V10" s="13">
        <v>4264.8772426132282</v>
      </c>
      <c r="W10" s="13">
        <v>3771.7867497488419</v>
      </c>
      <c r="X10" s="13">
        <v>3874.9009759953437</v>
      </c>
      <c r="Y10" s="13">
        <v>4640.8479491115986</v>
      </c>
      <c r="Z10" s="13">
        <v>4883.1996429292294</v>
      </c>
      <c r="AA10" s="14">
        <v>4192.3314185103391</v>
      </c>
      <c r="AB10" s="14">
        <v>3334.8437846393322</v>
      </c>
      <c r="AC10" s="14">
        <v>2577.1955240196908</v>
      </c>
      <c r="AD10" s="14">
        <v>2463.5418157892364</v>
      </c>
      <c r="AE10" s="14">
        <v>2345.0147772451751</v>
      </c>
      <c r="AF10" s="14">
        <v>1513.7030811650238</v>
      </c>
      <c r="AG10" s="13">
        <v>6345.5668869830561</v>
      </c>
      <c r="AH10" s="15">
        <v>137371.9862762299</v>
      </c>
    </row>
    <row r="11" spans="1:34" ht="12.75" customHeight="1">
      <c r="A11" s="227"/>
      <c r="B11" s="237"/>
      <c r="C11" s="247"/>
      <c r="D11" s="16" t="s">
        <v>68</v>
      </c>
      <c r="E11" s="28">
        <v>27.348972481057601</v>
      </c>
      <c r="F11" s="28">
        <v>24.093256413562706</v>
      </c>
      <c r="G11" s="28">
        <v>94.568206441211814</v>
      </c>
      <c r="H11" s="28">
        <v>244.47962181274852</v>
      </c>
      <c r="I11" s="28">
        <v>280.46303039941091</v>
      </c>
      <c r="J11" s="28">
        <v>26.744374108048639</v>
      </c>
      <c r="K11" s="28">
        <v>24.460281470829486</v>
      </c>
      <c r="L11" s="28">
        <v>23.932642360693563</v>
      </c>
      <c r="M11" s="28">
        <v>25.597125555098284</v>
      </c>
      <c r="N11" s="28">
        <v>27.851988843303239</v>
      </c>
      <c r="O11" s="28">
        <v>20.697211454771651</v>
      </c>
      <c r="P11" s="28">
        <v>20.648057820817364</v>
      </c>
      <c r="Q11" s="28">
        <v>17.885975286902806</v>
      </c>
      <c r="R11" s="28">
        <v>16.586091105820479</v>
      </c>
      <c r="S11" s="28">
        <v>16.697984425570802</v>
      </c>
      <c r="T11" s="28">
        <v>14.542717497284038</v>
      </c>
      <c r="U11" s="28">
        <v>14.168132337234939</v>
      </c>
      <c r="V11" s="28">
        <v>14.15800585294587</v>
      </c>
      <c r="W11" s="28">
        <v>12.939884861838914</v>
      </c>
      <c r="X11" s="28">
        <v>13.005858877370137</v>
      </c>
      <c r="Y11" s="28">
        <v>14.156123886158703</v>
      </c>
      <c r="Z11" s="28">
        <v>14.418974214281045</v>
      </c>
      <c r="AA11" s="29">
        <v>12.56467863789106</v>
      </c>
      <c r="AB11" s="29">
        <v>10.099932360346999</v>
      </c>
      <c r="AC11" s="29">
        <v>5.5911238074010994</v>
      </c>
      <c r="AD11" s="29">
        <v>7.2944458741994014</v>
      </c>
      <c r="AE11" s="29">
        <v>3.5651168738595995</v>
      </c>
      <c r="AF11" s="29">
        <v>3.1880863268860002</v>
      </c>
      <c r="AG11" s="28">
        <v>65.351931882658093</v>
      </c>
      <c r="AH11" s="30">
        <v>1097.0998332702038</v>
      </c>
    </row>
    <row r="12" spans="1:34" ht="12.75" customHeight="1">
      <c r="A12" s="227"/>
      <c r="B12" s="237"/>
      <c r="C12" s="248"/>
      <c r="D12" s="31" t="s">
        <v>4</v>
      </c>
      <c r="E12" s="32">
        <v>787.73975135280352</v>
      </c>
      <c r="F12" s="32">
        <v>875.98504522886572</v>
      </c>
      <c r="G12" s="32">
        <v>6015.7719829215257</v>
      </c>
      <c r="H12" s="32">
        <v>23912.081131417144</v>
      </c>
      <c r="I12" s="32">
        <v>32587.315416074536</v>
      </c>
      <c r="J12" s="32">
        <v>4554.8691609938405</v>
      </c>
      <c r="K12" s="32">
        <v>4131.1509988902908</v>
      </c>
      <c r="L12" s="32">
        <v>4020.9757826870982</v>
      </c>
      <c r="M12" s="32">
        <v>4265.3956785663631</v>
      </c>
      <c r="N12" s="32">
        <v>4702.4658855651933</v>
      </c>
      <c r="O12" s="32">
        <v>5521.601747365703</v>
      </c>
      <c r="P12" s="32">
        <v>5593.0894437770157</v>
      </c>
      <c r="Q12" s="32">
        <v>4933.9497287502872</v>
      </c>
      <c r="R12" s="32">
        <v>4493.681041088058</v>
      </c>
      <c r="S12" s="32">
        <v>4556.0231025140802</v>
      </c>
      <c r="T12" s="32">
        <v>5151.2109610089992</v>
      </c>
      <c r="U12" s="32">
        <v>5090.1798206097528</v>
      </c>
      <c r="V12" s="32">
        <v>5111.0952599746943</v>
      </c>
      <c r="W12" s="32">
        <v>4616.9740425198988</v>
      </c>
      <c r="X12" s="32">
        <v>4676.6701640168067</v>
      </c>
      <c r="Y12" s="32">
        <v>5597.5537308384719</v>
      </c>
      <c r="Z12" s="32">
        <v>5759.5404644896162</v>
      </c>
      <c r="AA12" s="33">
        <v>4995.4838764420774</v>
      </c>
      <c r="AB12" s="33">
        <v>4074.40033611733</v>
      </c>
      <c r="AC12" s="33">
        <v>3279.4739144946038</v>
      </c>
      <c r="AD12" s="33">
        <v>3245.0061880906751</v>
      </c>
      <c r="AE12" s="33">
        <v>2979.8792267151002</v>
      </c>
      <c r="AF12" s="33">
        <v>1925.2778007664829</v>
      </c>
      <c r="AG12" s="32">
        <v>7541.0797630713932</v>
      </c>
      <c r="AH12" s="34">
        <v>174995.92144634874</v>
      </c>
    </row>
    <row r="13" spans="1:34" ht="12.75" customHeight="1" thickBot="1">
      <c r="A13" s="238"/>
      <c r="B13" s="239"/>
      <c r="C13" s="35" t="s">
        <v>64</v>
      </c>
      <c r="D13" s="36"/>
      <c r="E13" s="37">
        <v>25232.420681698975</v>
      </c>
      <c r="F13" s="37">
        <v>12069.978793689606</v>
      </c>
      <c r="G13" s="37">
        <v>37076.253642131087</v>
      </c>
      <c r="H13" s="37">
        <v>94267.512880609371</v>
      </c>
      <c r="I13" s="37">
        <v>106395.4520813655</v>
      </c>
      <c r="J13" s="37">
        <v>11792.964657908959</v>
      </c>
      <c r="K13" s="37">
        <v>11463.000059382086</v>
      </c>
      <c r="L13" s="37">
        <v>11859.88426106541</v>
      </c>
      <c r="M13" s="37">
        <v>13033.032105608396</v>
      </c>
      <c r="N13" s="37">
        <v>13021.054922308775</v>
      </c>
      <c r="O13" s="37">
        <v>15019.999275941947</v>
      </c>
      <c r="P13" s="37">
        <v>14694.081524973877</v>
      </c>
      <c r="Q13" s="37">
        <v>12215.322073304867</v>
      </c>
      <c r="R13" s="37">
        <v>12052.025575085534</v>
      </c>
      <c r="S13" s="37">
        <v>12026.574411156349</v>
      </c>
      <c r="T13" s="37">
        <v>12819.395897513288</v>
      </c>
      <c r="U13" s="37">
        <v>12156.8716265244</v>
      </c>
      <c r="V13" s="37">
        <v>12409.275436560822</v>
      </c>
      <c r="W13" s="37">
        <v>12031.170241940694</v>
      </c>
      <c r="X13" s="37">
        <v>11930.477131007076</v>
      </c>
      <c r="Y13" s="37">
        <v>13365.848730321099</v>
      </c>
      <c r="Z13" s="37">
        <v>13079.092603637891</v>
      </c>
      <c r="AA13" s="38">
        <v>12175.563058106298</v>
      </c>
      <c r="AB13" s="38">
        <v>10057.747926442606</v>
      </c>
      <c r="AC13" s="38">
        <v>9042.5224693210148</v>
      </c>
      <c r="AD13" s="38">
        <v>8999.3908994968824</v>
      </c>
      <c r="AE13" s="38">
        <v>8331.5397739085292</v>
      </c>
      <c r="AF13" s="38">
        <v>5569.6831264186267</v>
      </c>
      <c r="AG13" s="37">
        <v>20762.634861302962</v>
      </c>
      <c r="AH13" s="39">
        <v>564950.77072873281</v>
      </c>
    </row>
    <row r="14" spans="1:34" ht="12.75" customHeight="1">
      <c r="A14" s="235" t="s">
        <v>70</v>
      </c>
      <c r="B14" s="236"/>
      <c r="C14" s="240" t="s">
        <v>65</v>
      </c>
      <c r="D14" s="8" t="s">
        <v>66</v>
      </c>
      <c r="E14" s="9">
        <v>291.26805392858898</v>
      </c>
      <c r="F14" s="9">
        <v>286.73817082947352</v>
      </c>
      <c r="G14" s="9">
        <v>1098.7716717993396</v>
      </c>
      <c r="H14" s="9">
        <v>3639.4175782623788</v>
      </c>
      <c r="I14" s="9">
        <v>3952.8830929225387</v>
      </c>
      <c r="J14" s="9">
        <v>381.17908974470674</v>
      </c>
      <c r="K14" s="9">
        <v>394.26321978001477</v>
      </c>
      <c r="L14" s="9">
        <v>448.97143667166614</v>
      </c>
      <c r="M14" s="9">
        <v>478.52118087067856</v>
      </c>
      <c r="N14" s="9">
        <v>429.3412772497656</v>
      </c>
      <c r="O14" s="9">
        <v>509.56305771919909</v>
      </c>
      <c r="P14" s="9">
        <v>436.28536136688916</v>
      </c>
      <c r="Q14" s="9">
        <v>330.17813066991789</v>
      </c>
      <c r="R14" s="9">
        <v>348.56754303114235</v>
      </c>
      <c r="S14" s="9">
        <v>333.02523770300962</v>
      </c>
      <c r="T14" s="9">
        <v>346.61729109843412</v>
      </c>
      <c r="U14" s="9">
        <v>299.49061451559209</v>
      </c>
      <c r="V14" s="9">
        <v>290.74754112957675</v>
      </c>
      <c r="W14" s="9">
        <v>288.6500947521177</v>
      </c>
      <c r="X14" s="9">
        <v>266.33436380120014</v>
      </c>
      <c r="Y14" s="9">
        <v>324.66406196403267</v>
      </c>
      <c r="Z14" s="9">
        <v>300.43406477135636</v>
      </c>
      <c r="AA14" s="10">
        <v>287.15682265660058</v>
      </c>
      <c r="AB14" s="10">
        <v>250.48507577613751</v>
      </c>
      <c r="AC14" s="10">
        <v>221.23653703760067</v>
      </c>
      <c r="AD14" s="10">
        <v>229.09179450017521</v>
      </c>
      <c r="AE14" s="10">
        <v>203.39015951893055</v>
      </c>
      <c r="AF14" s="10">
        <v>127.46064564191518</v>
      </c>
      <c r="AG14" s="9">
        <v>627.46460812972271</v>
      </c>
      <c r="AH14" s="11">
        <v>17422.197777842699</v>
      </c>
    </row>
    <row r="15" spans="1:34" ht="12.75" customHeight="1">
      <c r="A15" s="227"/>
      <c r="B15" s="237"/>
      <c r="C15" s="231"/>
      <c r="D15" s="12" t="s">
        <v>67</v>
      </c>
      <c r="E15" s="13">
        <v>5.4212577129833406</v>
      </c>
      <c r="F15" s="13">
        <v>5.0137280065207506</v>
      </c>
      <c r="G15" s="13">
        <v>31.238225261899508</v>
      </c>
      <c r="H15" s="13">
        <v>169.62946810781554</v>
      </c>
      <c r="I15" s="13">
        <v>362.14806932057365</v>
      </c>
      <c r="J15" s="13">
        <v>48.879875011182321</v>
      </c>
      <c r="K15" s="13">
        <v>48.524393020735282</v>
      </c>
      <c r="L15" s="13">
        <v>52.230876565453151</v>
      </c>
      <c r="M15" s="13">
        <v>50.750692443704416</v>
      </c>
      <c r="N15" s="13">
        <v>48.850339316909391</v>
      </c>
      <c r="O15" s="13">
        <v>53.730102197201234</v>
      </c>
      <c r="P15" s="13">
        <v>56.613582750144033</v>
      </c>
      <c r="Q15" s="13">
        <v>50.533127263142688</v>
      </c>
      <c r="R15" s="13">
        <v>39.903521288199627</v>
      </c>
      <c r="S15" s="13">
        <v>38.699349718554501</v>
      </c>
      <c r="T15" s="13">
        <v>50.744020486785445</v>
      </c>
      <c r="U15" s="13">
        <v>59.142613654722503</v>
      </c>
      <c r="V15" s="13">
        <v>59.608821540899527</v>
      </c>
      <c r="W15" s="13">
        <v>58.142684555358102</v>
      </c>
      <c r="X15" s="13">
        <v>58.591373746521029</v>
      </c>
      <c r="Y15" s="13">
        <v>63.679153338140921</v>
      </c>
      <c r="Z15" s="13">
        <v>50.560355938109915</v>
      </c>
      <c r="AA15" s="14">
        <v>53.341726936661232</v>
      </c>
      <c r="AB15" s="14">
        <v>44.639372002872513</v>
      </c>
      <c r="AC15" s="14">
        <v>30.021459660149215</v>
      </c>
      <c r="AD15" s="14">
        <v>28.57612145388925</v>
      </c>
      <c r="AE15" s="14">
        <v>27.873070699653152</v>
      </c>
      <c r="AF15" s="14">
        <v>14.49201381748027</v>
      </c>
      <c r="AG15" s="13">
        <v>247.55748654296551</v>
      </c>
      <c r="AH15" s="15">
        <v>1909.1368823592279</v>
      </c>
    </row>
    <row r="16" spans="1:34" ht="12.75" customHeight="1">
      <c r="A16" s="227"/>
      <c r="B16" s="237"/>
      <c r="C16" s="231"/>
      <c r="D16" s="16" t="s">
        <v>68</v>
      </c>
      <c r="E16" s="17">
        <v>2.0926514833578</v>
      </c>
      <c r="F16" s="17">
        <v>0.61318088345639998</v>
      </c>
      <c r="G16" s="17">
        <v>7.7467403570299993</v>
      </c>
      <c r="H16" s="17">
        <v>23.750424901576793</v>
      </c>
      <c r="I16" s="17">
        <v>19.8533937968038</v>
      </c>
      <c r="J16" s="17">
        <v>1.3618002050230735</v>
      </c>
      <c r="K16" s="17">
        <v>1.4006884156014445</v>
      </c>
      <c r="L16" s="17">
        <v>1.5734654566351529</v>
      </c>
      <c r="M16" s="17">
        <v>1.6721180952998853</v>
      </c>
      <c r="N16" s="17">
        <v>1.5305038594405371</v>
      </c>
      <c r="O16" s="17">
        <v>1.5002595226177076</v>
      </c>
      <c r="P16" s="17">
        <v>1.3273924431855484</v>
      </c>
      <c r="Q16" s="17">
        <v>1.0335378179348187</v>
      </c>
      <c r="R16" s="17">
        <v>1.0581742188842373</v>
      </c>
      <c r="S16" s="17">
        <v>1.0125078070001876</v>
      </c>
      <c r="T16" s="17">
        <v>0.82099455288057321</v>
      </c>
      <c r="U16" s="17">
        <v>0.75739787160964855</v>
      </c>
      <c r="V16" s="17">
        <v>0.74701750074429574</v>
      </c>
      <c r="W16" s="17">
        <v>0.74452605802487049</v>
      </c>
      <c r="X16" s="17">
        <v>0.71062364714611392</v>
      </c>
      <c r="Y16" s="17">
        <v>0.6300240437306226</v>
      </c>
      <c r="Z16" s="17">
        <v>0.56773559679588281</v>
      </c>
      <c r="AA16" s="18">
        <v>0.5522246162705543</v>
      </c>
      <c r="AB16" s="18">
        <v>1.0795399665550001</v>
      </c>
      <c r="AC16" s="18">
        <v>1.130155330415</v>
      </c>
      <c r="AD16" s="18">
        <v>0.13051236924000001</v>
      </c>
      <c r="AE16" s="18">
        <v>0.28889731492999998</v>
      </c>
      <c r="AF16" s="18">
        <v>0.180204779482</v>
      </c>
      <c r="AG16" s="17">
        <v>5.2967558771430001</v>
      </c>
      <c r="AH16" s="19">
        <v>81.163448788814961</v>
      </c>
    </row>
    <row r="17" spans="1:34" ht="12.75" customHeight="1">
      <c r="A17" s="227"/>
      <c r="B17" s="237"/>
      <c r="C17" s="232"/>
      <c r="D17" s="20" t="s">
        <v>4</v>
      </c>
      <c r="E17" s="21">
        <v>298.78196312493014</v>
      </c>
      <c r="F17" s="21">
        <v>292.36507971945065</v>
      </c>
      <c r="G17" s="21">
        <v>1137.7566374182691</v>
      </c>
      <c r="H17" s="21">
        <v>3832.7974712717714</v>
      </c>
      <c r="I17" s="21">
        <v>4334.8845560399168</v>
      </c>
      <c r="J17" s="21">
        <v>431.42076496091215</v>
      </c>
      <c r="K17" s="21">
        <v>444.18830121635148</v>
      </c>
      <c r="L17" s="21">
        <v>502.77577869375449</v>
      </c>
      <c r="M17" s="21">
        <v>530.94399140968289</v>
      </c>
      <c r="N17" s="21">
        <v>479.72212042611557</v>
      </c>
      <c r="O17" s="21">
        <v>564.79341943901807</v>
      </c>
      <c r="P17" s="21">
        <v>494.22633656021873</v>
      </c>
      <c r="Q17" s="21">
        <v>381.74479575099537</v>
      </c>
      <c r="R17" s="21">
        <v>389.5292385382262</v>
      </c>
      <c r="S17" s="21">
        <v>372.73709522856433</v>
      </c>
      <c r="T17" s="21">
        <v>398.18230613810016</v>
      </c>
      <c r="U17" s="21">
        <v>359.39062604192424</v>
      </c>
      <c r="V17" s="21">
        <v>351.10338017122058</v>
      </c>
      <c r="W17" s="21">
        <v>347.53730536550069</v>
      </c>
      <c r="X17" s="21">
        <v>325.63636119486728</v>
      </c>
      <c r="Y17" s="21">
        <v>388.97323934590418</v>
      </c>
      <c r="Z17" s="21">
        <v>351.56215630626218</v>
      </c>
      <c r="AA17" s="22">
        <v>341.05077420953239</v>
      </c>
      <c r="AB17" s="22">
        <v>296.20398774556503</v>
      </c>
      <c r="AC17" s="22">
        <v>252.38815202816488</v>
      </c>
      <c r="AD17" s="22">
        <v>257.79842832330451</v>
      </c>
      <c r="AE17" s="22">
        <v>231.5521275335137</v>
      </c>
      <c r="AF17" s="22">
        <v>142.13286423887746</v>
      </c>
      <c r="AG17" s="21">
        <v>880.31885054983127</v>
      </c>
      <c r="AH17" s="23">
        <v>19412.498108990741</v>
      </c>
    </row>
    <row r="18" spans="1:34" ht="12.75" customHeight="1">
      <c r="A18" s="227"/>
      <c r="B18" s="237"/>
      <c r="C18" s="233" t="s">
        <v>69</v>
      </c>
      <c r="D18" s="24" t="s">
        <v>66</v>
      </c>
      <c r="E18" s="25">
        <v>10.381954451173391</v>
      </c>
      <c r="F18" s="25">
        <v>8.7796495109750765</v>
      </c>
      <c r="G18" s="25">
        <v>43.450224643327658</v>
      </c>
      <c r="H18" s="25">
        <v>152.82707483619734</v>
      </c>
      <c r="I18" s="25">
        <v>151.18418292173686</v>
      </c>
      <c r="J18" s="25">
        <v>17.514709111428836</v>
      </c>
      <c r="K18" s="25">
        <v>17.082114273277107</v>
      </c>
      <c r="L18" s="25">
        <v>17.145425186555276</v>
      </c>
      <c r="M18" s="25">
        <v>20.129009828449636</v>
      </c>
      <c r="N18" s="25">
        <v>18.562476864587673</v>
      </c>
      <c r="O18" s="25">
        <v>21.068027815435407</v>
      </c>
      <c r="P18" s="25">
        <v>17.387475079728819</v>
      </c>
      <c r="Q18" s="25">
        <v>13.013988670957817</v>
      </c>
      <c r="R18" s="25">
        <v>14.031296563688468</v>
      </c>
      <c r="S18" s="25">
        <v>13.469614114806362</v>
      </c>
      <c r="T18" s="25">
        <v>12.0757075073397</v>
      </c>
      <c r="U18" s="25">
        <v>10.455877866585347</v>
      </c>
      <c r="V18" s="25">
        <v>10.547375072208025</v>
      </c>
      <c r="W18" s="25">
        <v>9.8234491283525109</v>
      </c>
      <c r="X18" s="25">
        <v>10.145158516123308</v>
      </c>
      <c r="Y18" s="25">
        <v>13.310503951969345</v>
      </c>
      <c r="Z18" s="25">
        <v>11.656163690805746</v>
      </c>
      <c r="AA18" s="26">
        <v>9.953076137659103</v>
      </c>
      <c r="AB18" s="26">
        <v>6.9617762383908808</v>
      </c>
      <c r="AC18" s="26">
        <v>6.92202214132472</v>
      </c>
      <c r="AD18" s="26">
        <v>7.9559794389031682</v>
      </c>
      <c r="AE18" s="26">
        <v>10.264460048478115</v>
      </c>
      <c r="AF18" s="26">
        <v>4.3978754988061191</v>
      </c>
      <c r="AG18" s="25">
        <v>23.420579495935002</v>
      </c>
      <c r="AH18" s="27">
        <v>683.9172286052069</v>
      </c>
    </row>
    <row r="19" spans="1:34" ht="12.75" customHeight="1">
      <c r="A19" s="227"/>
      <c r="B19" s="237"/>
      <c r="C19" s="247"/>
      <c r="D19" s="12" t="s">
        <v>67</v>
      </c>
      <c r="E19" s="13">
        <v>2.4021493261601936</v>
      </c>
      <c r="F19" s="13">
        <v>8.4458400050628821</v>
      </c>
      <c r="G19" s="13">
        <v>69.204971777233425</v>
      </c>
      <c r="H19" s="13">
        <v>693.69152595195135</v>
      </c>
      <c r="I19" s="13">
        <v>1148.4807679359535</v>
      </c>
      <c r="J19" s="13">
        <v>206.98613900911619</v>
      </c>
      <c r="K19" s="13">
        <v>174.91956637730135</v>
      </c>
      <c r="L19" s="13">
        <v>150.72624739064247</v>
      </c>
      <c r="M19" s="13">
        <v>190.98552375013389</v>
      </c>
      <c r="N19" s="13">
        <v>204.26535689605257</v>
      </c>
      <c r="O19" s="13">
        <v>182.83130736866821</v>
      </c>
      <c r="P19" s="13">
        <v>201.98450717161938</v>
      </c>
      <c r="Q19" s="13">
        <v>174.38152458969816</v>
      </c>
      <c r="R19" s="13">
        <v>143.87446646122544</v>
      </c>
      <c r="S19" s="13">
        <v>149.97646472596398</v>
      </c>
      <c r="T19" s="13">
        <v>155.4045659621909</v>
      </c>
      <c r="U19" s="13">
        <v>163.53493951544783</v>
      </c>
      <c r="V19" s="13">
        <v>163.14957259274809</v>
      </c>
      <c r="W19" s="13">
        <v>163.82498921580321</v>
      </c>
      <c r="X19" s="13">
        <v>163.56416647562847</v>
      </c>
      <c r="Y19" s="13">
        <v>168.48832747851881</v>
      </c>
      <c r="Z19" s="13">
        <v>186.64848630712891</v>
      </c>
      <c r="AA19" s="14">
        <v>137.32875958656192</v>
      </c>
      <c r="AB19" s="14">
        <v>118.45064517847786</v>
      </c>
      <c r="AC19" s="14">
        <v>85.434909853760445</v>
      </c>
      <c r="AD19" s="14">
        <v>55.060251063901788</v>
      </c>
      <c r="AE19" s="14">
        <v>60.824062462541775</v>
      </c>
      <c r="AF19" s="14">
        <v>38.752828395725686</v>
      </c>
      <c r="AG19" s="13">
        <v>220.32130150560243</v>
      </c>
      <c r="AH19" s="15">
        <v>5583.944164330821</v>
      </c>
    </row>
    <row r="20" spans="1:34" ht="12.75" customHeight="1">
      <c r="A20" s="227"/>
      <c r="B20" s="237"/>
      <c r="C20" s="247"/>
      <c r="D20" s="16" t="s">
        <v>68</v>
      </c>
      <c r="E20" s="28">
        <v>2.2347567530535999</v>
      </c>
      <c r="F20" s="28">
        <v>9.2870205285000007E-2</v>
      </c>
      <c r="G20" s="28">
        <v>0.63223839113879987</v>
      </c>
      <c r="H20" s="28">
        <v>4.7916367546248999</v>
      </c>
      <c r="I20" s="28">
        <v>6.3494101592944006</v>
      </c>
      <c r="J20" s="28">
        <v>0.75475246180786804</v>
      </c>
      <c r="K20" s="28">
        <v>0.65095887245910777</v>
      </c>
      <c r="L20" s="28">
        <v>0.58622823970112092</v>
      </c>
      <c r="M20" s="28">
        <v>0.73752948040470911</v>
      </c>
      <c r="N20" s="28">
        <v>0.77212210817913551</v>
      </c>
      <c r="O20" s="28">
        <v>0.23316599995440812</v>
      </c>
      <c r="P20" s="28">
        <v>0.24516936307873799</v>
      </c>
      <c r="Q20" s="28">
        <v>0.20882650043866929</v>
      </c>
      <c r="R20" s="28">
        <v>0.17841042937014329</v>
      </c>
      <c r="S20" s="28">
        <v>0.18737399313071079</v>
      </c>
      <c r="T20" s="28">
        <v>0.46264728203272432</v>
      </c>
      <c r="U20" s="28">
        <v>0.47314272529860807</v>
      </c>
      <c r="V20" s="28">
        <v>0.47809026449384612</v>
      </c>
      <c r="W20" s="28">
        <v>0.46601358583949987</v>
      </c>
      <c r="X20" s="28">
        <v>0.47242622736708956</v>
      </c>
      <c r="Y20" s="28">
        <v>0.45490729176688238</v>
      </c>
      <c r="Z20" s="28">
        <v>0.51850248332962956</v>
      </c>
      <c r="AA20" s="29">
        <v>0.38535407319197701</v>
      </c>
      <c r="AB20" s="29">
        <v>1.3779887205190002</v>
      </c>
      <c r="AC20" s="29">
        <v>4.0737874440000002E-2</v>
      </c>
      <c r="AD20" s="29">
        <v>0.72407213629200007</v>
      </c>
      <c r="AE20" s="29">
        <v>0</v>
      </c>
      <c r="AF20" s="29">
        <v>0</v>
      </c>
      <c r="AG20" s="28">
        <v>2.0124236278910002</v>
      </c>
      <c r="AH20" s="30">
        <v>26.521756004383573</v>
      </c>
    </row>
    <row r="21" spans="1:34" ht="12.75" customHeight="1">
      <c r="A21" s="227"/>
      <c r="B21" s="237"/>
      <c r="C21" s="248"/>
      <c r="D21" s="31" t="s">
        <v>4</v>
      </c>
      <c r="E21" s="32">
        <v>15.018860530387183</v>
      </c>
      <c r="F21" s="32">
        <v>17.31835972132296</v>
      </c>
      <c r="G21" s="32">
        <v>113.28743481169988</v>
      </c>
      <c r="H21" s="32">
        <v>851.31023754277351</v>
      </c>
      <c r="I21" s="32">
        <v>1306.0143610169848</v>
      </c>
      <c r="J21" s="32">
        <v>225.25560058235288</v>
      </c>
      <c r="K21" s="32">
        <v>192.65263952303758</v>
      </c>
      <c r="L21" s="32">
        <v>168.45790081689887</v>
      </c>
      <c r="M21" s="32">
        <v>211.85206305898822</v>
      </c>
      <c r="N21" s="32">
        <v>223.59995586881936</v>
      </c>
      <c r="O21" s="32">
        <v>204.13250118405801</v>
      </c>
      <c r="P21" s="32">
        <v>219.61715161442694</v>
      </c>
      <c r="Q21" s="32">
        <v>187.60433976109465</v>
      </c>
      <c r="R21" s="32">
        <v>158.08417345428404</v>
      </c>
      <c r="S21" s="32">
        <v>163.63345283390103</v>
      </c>
      <c r="T21" s="32">
        <v>167.94292075156332</v>
      </c>
      <c r="U21" s="32">
        <v>174.46396010733179</v>
      </c>
      <c r="V21" s="32">
        <v>174.17503792944996</v>
      </c>
      <c r="W21" s="32">
        <v>174.11445192999523</v>
      </c>
      <c r="X21" s="32">
        <v>174.18175121911887</v>
      </c>
      <c r="Y21" s="32">
        <v>182.25373872225504</v>
      </c>
      <c r="Z21" s="32">
        <v>198.82315248126429</v>
      </c>
      <c r="AA21" s="33">
        <v>147.66718979741302</v>
      </c>
      <c r="AB21" s="33">
        <v>126.79041013738774</v>
      </c>
      <c r="AC21" s="33">
        <v>92.39766986952516</v>
      </c>
      <c r="AD21" s="33">
        <v>63.74030263909696</v>
      </c>
      <c r="AE21" s="33">
        <v>71.088522511019889</v>
      </c>
      <c r="AF21" s="33">
        <v>43.150703894531802</v>
      </c>
      <c r="AG21" s="32">
        <v>245.75430462942842</v>
      </c>
      <c r="AH21" s="34">
        <v>6294.383148940412</v>
      </c>
    </row>
    <row r="22" spans="1:34" ht="12.75" customHeight="1" thickBot="1">
      <c r="A22" s="238"/>
      <c r="B22" s="239"/>
      <c r="C22" s="35" t="s">
        <v>64</v>
      </c>
      <c r="D22" s="36"/>
      <c r="E22" s="37">
        <v>313.80082365531729</v>
      </c>
      <c r="F22" s="37">
        <v>309.68343944077367</v>
      </c>
      <c r="G22" s="37">
        <v>1251.0440722299691</v>
      </c>
      <c r="H22" s="37">
        <v>4684.1077088145448</v>
      </c>
      <c r="I22" s="37">
        <v>5640.8989170569002</v>
      </c>
      <c r="J22" s="37">
        <v>656.67636554326498</v>
      </c>
      <c r="K22" s="37">
        <v>636.840940739389</v>
      </c>
      <c r="L22" s="37">
        <v>671.23367951065325</v>
      </c>
      <c r="M22" s="37">
        <v>742.79605446867106</v>
      </c>
      <c r="N22" s="37">
        <v>703.32207629493496</v>
      </c>
      <c r="O22" s="37">
        <v>768.92592062307597</v>
      </c>
      <c r="P22" s="37">
        <v>713.84348817464581</v>
      </c>
      <c r="Q22" s="37">
        <v>569.34913551209013</v>
      </c>
      <c r="R22" s="37">
        <v>547.61341199251035</v>
      </c>
      <c r="S22" s="37">
        <v>536.37054806246533</v>
      </c>
      <c r="T22" s="37">
        <v>566.12522688966351</v>
      </c>
      <c r="U22" s="37">
        <v>533.85458614925608</v>
      </c>
      <c r="V22" s="37">
        <v>525.27841810067059</v>
      </c>
      <c r="W22" s="37">
        <v>521.65175729549594</v>
      </c>
      <c r="X22" s="37">
        <v>499.81811241398623</v>
      </c>
      <c r="Y22" s="37">
        <v>571.22697806815927</v>
      </c>
      <c r="Z22" s="37">
        <v>550.38530878752647</v>
      </c>
      <c r="AA22" s="38">
        <v>488.71796400694541</v>
      </c>
      <c r="AB22" s="38">
        <v>422.99439788295274</v>
      </c>
      <c r="AC22" s="38">
        <v>344.78582189769003</v>
      </c>
      <c r="AD22" s="38">
        <v>321.53873096240142</v>
      </c>
      <c r="AE22" s="38">
        <v>302.64065004453363</v>
      </c>
      <c r="AF22" s="38">
        <v>185.28356813340926</v>
      </c>
      <c r="AG22" s="37">
        <v>1126.0731551792596</v>
      </c>
      <c r="AH22" s="39">
        <v>25706.881257931156</v>
      </c>
    </row>
    <row r="23" spans="1:34" ht="12.75" customHeight="1">
      <c r="A23" s="227" t="s">
        <v>5</v>
      </c>
      <c r="B23" s="237"/>
      <c r="C23" s="231" t="s">
        <v>65</v>
      </c>
      <c r="D23" s="40" t="s">
        <v>66</v>
      </c>
      <c r="E23" s="17">
        <v>2387.714652963054</v>
      </c>
      <c r="F23" s="17">
        <v>1192.3432223744123</v>
      </c>
      <c r="G23" s="17">
        <v>3383.929237371136</v>
      </c>
      <c r="H23" s="17">
        <v>7773.3329974493463</v>
      </c>
      <c r="I23" s="17">
        <v>7092.9439507376228</v>
      </c>
      <c r="J23" s="17">
        <v>678.53320244612644</v>
      </c>
      <c r="K23" s="17">
        <v>726.84145610394273</v>
      </c>
      <c r="L23" s="17">
        <v>786.16197631633895</v>
      </c>
      <c r="M23" s="17">
        <v>851.59976075196732</v>
      </c>
      <c r="N23" s="17">
        <v>781.98254557974315</v>
      </c>
      <c r="O23" s="17">
        <v>972.6770589572252</v>
      </c>
      <c r="P23" s="17">
        <v>878.51050050928654</v>
      </c>
      <c r="Q23" s="17">
        <v>688.53809107014172</v>
      </c>
      <c r="R23" s="17">
        <v>736.19742618102657</v>
      </c>
      <c r="S23" s="17">
        <v>704.66174135387109</v>
      </c>
      <c r="T23" s="17">
        <v>725.73552435753277</v>
      </c>
      <c r="U23" s="17">
        <v>655.24493363349961</v>
      </c>
      <c r="V23" s="17">
        <v>624.01351326322924</v>
      </c>
      <c r="W23" s="17">
        <v>622.16187493584061</v>
      </c>
      <c r="X23" s="17">
        <v>587.22960839441214</v>
      </c>
      <c r="Y23" s="17">
        <v>653.2056951508049</v>
      </c>
      <c r="Z23" s="17">
        <v>576.68902940579687</v>
      </c>
      <c r="AA23" s="18">
        <v>575.94362454758448</v>
      </c>
      <c r="AB23" s="18">
        <v>465.43539007736302</v>
      </c>
      <c r="AC23" s="18">
        <v>429.13707752366037</v>
      </c>
      <c r="AD23" s="18">
        <v>460.2354176767235</v>
      </c>
      <c r="AE23" s="18">
        <v>483.26497215272377</v>
      </c>
      <c r="AF23" s="18">
        <v>343.98672445997738</v>
      </c>
      <c r="AG23" s="17">
        <v>673.0819317874915</v>
      </c>
      <c r="AH23" s="19">
        <v>37511.333137531881</v>
      </c>
    </row>
    <row r="24" spans="1:34" ht="12.75" customHeight="1">
      <c r="A24" s="227"/>
      <c r="B24" s="237"/>
      <c r="C24" s="231"/>
      <c r="D24" s="12" t="s">
        <v>67</v>
      </c>
      <c r="E24" s="13">
        <v>2.7787879729659419</v>
      </c>
      <c r="F24" s="13">
        <v>4.7406897900043843</v>
      </c>
      <c r="G24" s="13">
        <v>20.544322321512855</v>
      </c>
      <c r="H24" s="13">
        <v>98.384918988446714</v>
      </c>
      <c r="I24" s="13">
        <v>233.0764449756947</v>
      </c>
      <c r="J24" s="13">
        <v>45.805323056076439</v>
      </c>
      <c r="K24" s="13">
        <v>40.382799949900914</v>
      </c>
      <c r="L24" s="13">
        <v>41.378185117324271</v>
      </c>
      <c r="M24" s="13">
        <v>46.338477389531036</v>
      </c>
      <c r="N24" s="13">
        <v>45.704454647573669</v>
      </c>
      <c r="O24" s="13">
        <v>55.634911726342459</v>
      </c>
      <c r="P24" s="13">
        <v>53.766280261771094</v>
      </c>
      <c r="Q24" s="13">
        <v>45.620316449036224</v>
      </c>
      <c r="R24" s="13">
        <v>33.282573138246427</v>
      </c>
      <c r="S24" s="13">
        <v>28.871786938062204</v>
      </c>
      <c r="T24" s="13">
        <v>56.714896523994113</v>
      </c>
      <c r="U24" s="13">
        <v>46.097198934853147</v>
      </c>
      <c r="V24" s="13">
        <v>37.594129237621452</v>
      </c>
      <c r="W24" s="13">
        <v>29.551919635927252</v>
      </c>
      <c r="X24" s="13">
        <v>31.314222054696973</v>
      </c>
      <c r="Y24" s="13">
        <v>44.372594508988094</v>
      </c>
      <c r="Z24" s="13">
        <v>37.407796002368698</v>
      </c>
      <c r="AA24" s="14">
        <v>34.690065543201072</v>
      </c>
      <c r="AB24" s="14">
        <v>29.084445340721835</v>
      </c>
      <c r="AC24" s="14">
        <v>24.013199287891378</v>
      </c>
      <c r="AD24" s="14">
        <v>23.083629547766066</v>
      </c>
      <c r="AE24" s="14">
        <v>23.141664283423047</v>
      </c>
      <c r="AF24" s="14">
        <v>24.484780126176773</v>
      </c>
      <c r="AG24" s="13">
        <v>107.95383579353272</v>
      </c>
      <c r="AH24" s="15">
        <v>1345.814649543652</v>
      </c>
    </row>
    <row r="25" spans="1:34" ht="12.75" customHeight="1">
      <c r="A25" s="227"/>
      <c r="B25" s="237"/>
      <c r="C25" s="231"/>
      <c r="D25" s="16" t="s">
        <v>68</v>
      </c>
      <c r="E25" s="17">
        <v>6.6814578109735994</v>
      </c>
      <c r="F25" s="17">
        <v>2.0627393754629999</v>
      </c>
      <c r="G25" s="17">
        <v>7.0454783449342004</v>
      </c>
      <c r="H25" s="17">
        <v>14.249074493969299</v>
      </c>
      <c r="I25" s="17">
        <v>24.291933305636501</v>
      </c>
      <c r="J25" s="17">
        <v>2.8905636138518509</v>
      </c>
      <c r="K25" s="17">
        <v>2.9455491675493302</v>
      </c>
      <c r="L25" s="17">
        <v>3.1520651566019082</v>
      </c>
      <c r="M25" s="17">
        <v>3.4686624277931739</v>
      </c>
      <c r="N25" s="17">
        <v>3.2482781025455965</v>
      </c>
      <c r="O25" s="17">
        <v>1.2183993021816648</v>
      </c>
      <c r="P25" s="17">
        <v>1.1057409909881459</v>
      </c>
      <c r="Q25" s="17">
        <v>0.85798625531489781</v>
      </c>
      <c r="R25" s="17">
        <v>0.8983882897548997</v>
      </c>
      <c r="S25" s="17">
        <v>0.85660761986537681</v>
      </c>
      <c r="T25" s="17">
        <v>1.3557755733928438</v>
      </c>
      <c r="U25" s="17">
        <v>1.2287707042024658</v>
      </c>
      <c r="V25" s="17">
        <v>1.1531154699410004</v>
      </c>
      <c r="W25" s="17">
        <v>1.1470725413933296</v>
      </c>
      <c r="X25" s="17">
        <v>1.0988779478658515</v>
      </c>
      <c r="Y25" s="17">
        <v>1.6525500707358947</v>
      </c>
      <c r="Z25" s="17">
        <v>1.4814930050640487</v>
      </c>
      <c r="AA25" s="18">
        <v>1.4710253568102185</v>
      </c>
      <c r="AB25" s="18">
        <v>0.37357985447999997</v>
      </c>
      <c r="AC25" s="18">
        <v>0.24719851235639995</v>
      </c>
      <c r="AD25" s="18">
        <v>0.45126638462800001</v>
      </c>
      <c r="AE25" s="18">
        <v>0.23403024403899997</v>
      </c>
      <c r="AF25" s="18">
        <v>0.50593745647499999</v>
      </c>
      <c r="AG25" s="17">
        <v>4.0740659861120001</v>
      </c>
      <c r="AH25" s="19">
        <v>91.447683364919484</v>
      </c>
    </row>
    <row r="26" spans="1:34" ht="12.75" customHeight="1">
      <c r="A26" s="227"/>
      <c r="B26" s="237"/>
      <c r="C26" s="232"/>
      <c r="D26" s="20" t="s">
        <v>4</v>
      </c>
      <c r="E26" s="41">
        <v>2397.1748987469937</v>
      </c>
      <c r="F26" s="41">
        <v>1199.1466515398797</v>
      </c>
      <c r="G26" s="41">
        <v>3411.5190380375834</v>
      </c>
      <c r="H26" s="41">
        <v>7885.9669909317627</v>
      </c>
      <c r="I26" s="41">
        <v>7350.3123290189533</v>
      </c>
      <c r="J26" s="41">
        <v>727.22908911605475</v>
      </c>
      <c r="K26" s="41">
        <v>770.16980522139306</v>
      </c>
      <c r="L26" s="41">
        <v>830.69222659026514</v>
      </c>
      <c r="M26" s="41">
        <v>901.40690056929157</v>
      </c>
      <c r="N26" s="41">
        <v>830.9352783298624</v>
      </c>
      <c r="O26" s="41">
        <v>1029.5303699857493</v>
      </c>
      <c r="P26" s="41">
        <v>933.38252176204594</v>
      </c>
      <c r="Q26" s="41">
        <v>735.01639377449271</v>
      </c>
      <c r="R26" s="41">
        <v>770.37838760902787</v>
      </c>
      <c r="S26" s="41">
        <v>734.39013591179867</v>
      </c>
      <c r="T26" s="41">
        <v>783.8061964549197</v>
      </c>
      <c r="U26" s="41">
        <v>702.57090327255514</v>
      </c>
      <c r="V26" s="41">
        <v>662.7607579707917</v>
      </c>
      <c r="W26" s="41">
        <v>652.86086711316113</v>
      </c>
      <c r="X26" s="41">
        <v>619.64270839697497</v>
      </c>
      <c r="Y26" s="41">
        <v>699.23083973052894</v>
      </c>
      <c r="Z26" s="41">
        <v>615.57831841322957</v>
      </c>
      <c r="AA26" s="42">
        <v>612.10471544759571</v>
      </c>
      <c r="AB26" s="42">
        <v>494.89341527256488</v>
      </c>
      <c r="AC26" s="42">
        <v>453.39747532390817</v>
      </c>
      <c r="AD26" s="42">
        <v>483.77031360911764</v>
      </c>
      <c r="AE26" s="42">
        <v>506.64066668018575</v>
      </c>
      <c r="AF26" s="42">
        <v>368.97744204262921</v>
      </c>
      <c r="AG26" s="41">
        <v>785.10983356713621</v>
      </c>
      <c r="AH26" s="43">
        <v>38948.595470440458</v>
      </c>
    </row>
    <row r="27" spans="1:34" ht="12.75" customHeight="1">
      <c r="A27" s="227"/>
      <c r="B27" s="237"/>
      <c r="C27" s="233" t="s">
        <v>69</v>
      </c>
      <c r="D27" s="24" t="s">
        <v>66</v>
      </c>
      <c r="E27" s="17">
        <v>16.76440060954873</v>
      </c>
      <c r="F27" s="17">
        <v>19.004307832904374</v>
      </c>
      <c r="G27" s="17">
        <v>52.938041007447445</v>
      </c>
      <c r="H27" s="17">
        <v>163.03524071657228</v>
      </c>
      <c r="I27" s="17">
        <v>202.66731008869417</v>
      </c>
      <c r="J27" s="17">
        <v>25.964112881339499</v>
      </c>
      <c r="K27" s="17">
        <v>26.974239165240526</v>
      </c>
      <c r="L27" s="17">
        <v>27.71764510390129</v>
      </c>
      <c r="M27" s="17">
        <v>31.034377763917973</v>
      </c>
      <c r="N27" s="17">
        <v>30.503909417886231</v>
      </c>
      <c r="O27" s="17">
        <v>34.602858183298046</v>
      </c>
      <c r="P27" s="17">
        <v>32.243705943584942</v>
      </c>
      <c r="Q27" s="17">
        <v>25.038459516455543</v>
      </c>
      <c r="R27" s="17">
        <v>27.402007229993899</v>
      </c>
      <c r="S27" s="17">
        <v>24.815166423586923</v>
      </c>
      <c r="T27" s="17">
        <v>26.067201408632247</v>
      </c>
      <c r="U27" s="17">
        <v>23.974084210165067</v>
      </c>
      <c r="V27" s="17">
        <v>22.423760288385999</v>
      </c>
      <c r="W27" s="17">
        <v>25.191232175223462</v>
      </c>
      <c r="X27" s="17">
        <v>24.20410711169405</v>
      </c>
      <c r="Y27" s="17">
        <v>24.448415773462465</v>
      </c>
      <c r="Z27" s="17">
        <v>21.681707725379333</v>
      </c>
      <c r="AA27" s="18">
        <v>21.571137547195555</v>
      </c>
      <c r="AB27" s="18">
        <v>23.345116915172667</v>
      </c>
      <c r="AC27" s="18">
        <v>23.07851571351863</v>
      </c>
      <c r="AD27" s="18">
        <v>101.2084239757008</v>
      </c>
      <c r="AE27" s="18">
        <v>21.469634501655374</v>
      </c>
      <c r="AF27" s="18">
        <v>12.910585299275898</v>
      </c>
      <c r="AG27" s="17">
        <v>20.637933607021903</v>
      </c>
      <c r="AH27" s="19">
        <v>1132.9176381368554</v>
      </c>
    </row>
    <row r="28" spans="1:34" ht="12.75" customHeight="1">
      <c r="A28" s="227"/>
      <c r="B28" s="237"/>
      <c r="C28" s="247"/>
      <c r="D28" s="12" t="s">
        <v>67</v>
      </c>
      <c r="E28" s="13">
        <v>2.4622254407401707</v>
      </c>
      <c r="F28" s="13">
        <v>9.8505621375559613</v>
      </c>
      <c r="G28" s="13">
        <v>61.639117225073264</v>
      </c>
      <c r="H28" s="13">
        <v>514.3445146157477</v>
      </c>
      <c r="I28" s="13">
        <v>904.47792906752375</v>
      </c>
      <c r="J28" s="13">
        <v>152.3067288849337</v>
      </c>
      <c r="K28" s="13">
        <v>124.85049183365837</v>
      </c>
      <c r="L28" s="13">
        <v>103.28392800993434</v>
      </c>
      <c r="M28" s="13">
        <v>112.27997739468628</v>
      </c>
      <c r="N28" s="13">
        <v>147.48402045953384</v>
      </c>
      <c r="O28" s="13">
        <v>146.25301484550761</v>
      </c>
      <c r="P28" s="13">
        <v>160.34992581049536</v>
      </c>
      <c r="Q28" s="13">
        <v>153.19344006821805</v>
      </c>
      <c r="R28" s="13">
        <v>117.62608695613339</v>
      </c>
      <c r="S28" s="13">
        <v>117.66523555842612</v>
      </c>
      <c r="T28" s="13">
        <v>142.93458948064981</v>
      </c>
      <c r="U28" s="13">
        <v>155.42200632750476</v>
      </c>
      <c r="V28" s="13">
        <v>144.52311814755382</v>
      </c>
      <c r="W28" s="13">
        <v>111.09776717909133</v>
      </c>
      <c r="X28" s="13">
        <v>108.76672090977202</v>
      </c>
      <c r="Y28" s="13">
        <v>166.41496100319216</v>
      </c>
      <c r="Z28" s="13">
        <v>158.91510531348686</v>
      </c>
      <c r="AA28" s="14">
        <v>165.55758347126221</v>
      </c>
      <c r="AB28" s="14">
        <v>104.04759802524592</v>
      </c>
      <c r="AC28" s="14">
        <v>57.215566867870379</v>
      </c>
      <c r="AD28" s="14">
        <v>39.3551763320337</v>
      </c>
      <c r="AE28" s="14">
        <v>60.80294290003134</v>
      </c>
      <c r="AF28" s="14">
        <v>41.525653815352413</v>
      </c>
      <c r="AG28" s="13">
        <v>192.24615965286893</v>
      </c>
      <c r="AH28" s="15">
        <v>4476.8921477340846</v>
      </c>
    </row>
    <row r="29" spans="1:34" ht="12.75" customHeight="1">
      <c r="A29" s="227"/>
      <c r="B29" s="237"/>
      <c r="C29" s="247"/>
      <c r="D29" s="16" t="s">
        <v>68</v>
      </c>
      <c r="E29" s="17">
        <v>0.9830417148545999</v>
      </c>
      <c r="F29" s="17">
        <v>1.9952568941136</v>
      </c>
      <c r="G29" s="17">
        <v>2.7998995303749998</v>
      </c>
      <c r="H29" s="17">
        <v>9.3172448723752002</v>
      </c>
      <c r="I29" s="17">
        <v>8.0768236604516002</v>
      </c>
      <c r="J29" s="17">
        <v>0.8555656267537155</v>
      </c>
      <c r="K29" s="17">
        <v>0.74584709594379883</v>
      </c>
      <c r="L29" s="17">
        <v>0.68472882698152504</v>
      </c>
      <c r="M29" s="17">
        <v>0.76721311357020416</v>
      </c>
      <c r="N29" s="17">
        <v>0.85172421055536063</v>
      </c>
      <c r="O29" s="17">
        <v>0.74531266706370269</v>
      </c>
      <c r="P29" s="17">
        <v>0.79954107842437949</v>
      </c>
      <c r="Q29" s="17">
        <v>0.66957061467421097</v>
      </c>
      <c r="R29" s="17">
        <v>0.64394038408675192</v>
      </c>
      <c r="S29" s="17">
        <v>0.63822798587994289</v>
      </c>
      <c r="T29" s="17">
        <v>1.6080716420469288</v>
      </c>
      <c r="U29" s="17">
        <v>1.6200727214892567</v>
      </c>
      <c r="V29" s="17">
        <v>1.5272192395690749</v>
      </c>
      <c r="W29" s="17">
        <v>1.245689622590421</v>
      </c>
      <c r="X29" s="17">
        <v>1.2819249616660313</v>
      </c>
      <c r="Y29" s="17">
        <v>0.72209505286838838</v>
      </c>
      <c r="Z29" s="17">
        <v>0.65363040999532029</v>
      </c>
      <c r="AA29" s="18">
        <v>0.57409163862442991</v>
      </c>
      <c r="AB29" s="18">
        <v>1.3621800156209001</v>
      </c>
      <c r="AC29" s="18">
        <v>0.68412663994949996</v>
      </c>
      <c r="AD29" s="18">
        <v>1.0900126661640002</v>
      </c>
      <c r="AE29" s="18">
        <v>1.2264466275329999</v>
      </c>
      <c r="AF29" s="18">
        <v>0.16803761568000003</v>
      </c>
      <c r="AG29" s="17">
        <v>4.1108593258739994</v>
      </c>
      <c r="AH29" s="19">
        <v>48.448396455774841</v>
      </c>
    </row>
    <row r="30" spans="1:34" ht="12.75" customHeight="1">
      <c r="A30" s="227"/>
      <c r="B30" s="237"/>
      <c r="C30" s="248"/>
      <c r="D30" s="31" t="s">
        <v>4</v>
      </c>
      <c r="E30" s="41">
        <v>20.2096677651435</v>
      </c>
      <c r="F30" s="41">
        <v>30.850126864573937</v>
      </c>
      <c r="G30" s="41">
        <v>117.37705776289573</v>
      </c>
      <c r="H30" s="41">
        <v>686.6970002046952</v>
      </c>
      <c r="I30" s="41">
        <v>1115.2220628166697</v>
      </c>
      <c r="J30" s="41">
        <v>179.12640739302694</v>
      </c>
      <c r="K30" s="41">
        <v>152.57057809484269</v>
      </c>
      <c r="L30" s="41">
        <v>131.68630194081715</v>
      </c>
      <c r="M30" s="41">
        <v>144.08156827217448</v>
      </c>
      <c r="N30" s="41">
        <v>178.83965408797542</v>
      </c>
      <c r="O30" s="41">
        <v>181.60118569586936</v>
      </c>
      <c r="P30" s="41">
        <v>193.39317283250469</v>
      </c>
      <c r="Q30" s="41">
        <v>178.90147019934781</v>
      </c>
      <c r="R30" s="41">
        <v>145.67203457021404</v>
      </c>
      <c r="S30" s="41">
        <v>143.11862996789296</v>
      </c>
      <c r="T30" s="41">
        <v>170.60986253132896</v>
      </c>
      <c r="U30" s="41">
        <v>181.01616325915907</v>
      </c>
      <c r="V30" s="41">
        <v>168.47409767550889</v>
      </c>
      <c r="W30" s="41">
        <v>137.53468897690522</v>
      </c>
      <c r="X30" s="41">
        <v>134.2527529831321</v>
      </c>
      <c r="Y30" s="41">
        <v>191.58547182952302</v>
      </c>
      <c r="Z30" s="41">
        <v>181.25044344886152</v>
      </c>
      <c r="AA30" s="42">
        <v>187.70281265708218</v>
      </c>
      <c r="AB30" s="42">
        <v>128.75489495603946</v>
      </c>
      <c r="AC30" s="42">
        <v>80.978209221338517</v>
      </c>
      <c r="AD30" s="42">
        <v>141.6536129738985</v>
      </c>
      <c r="AE30" s="42">
        <v>83.499024029219711</v>
      </c>
      <c r="AF30" s="42">
        <v>54.604276730308314</v>
      </c>
      <c r="AG30" s="41">
        <v>216.99495258576482</v>
      </c>
      <c r="AH30" s="43">
        <v>5658.2581823267146</v>
      </c>
    </row>
    <row r="31" spans="1:34" ht="12.75" customHeight="1">
      <c r="A31" s="227"/>
      <c r="B31" s="237"/>
      <c r="C31" s="44" t="s">
        <v>64</v>
      </c>
      <c r="D31" s="45"/>
      <c r="E31" s="17">
        <v>2417.3845665121371</v>
      </c>
      <c r="F31" s="17">
        <v>1229.9967784044536</v>
      </c>
      <c r="G31" s="17">
        <v>3528.8960958004791</v>
      </c>
      <c r="H31" s="17">
        <v>8572.6639911364582</v>
      </c>
      <c r="I31" s="17">
        <v>8465.534391835623</v>
      </c>
      <c r="J31" s="17">
        <v>906.35549650908149</v>
      </c>
      <c r="K31" s="17">
        <v>922.74038331623569</v>
      </c>
      <c r="L31" s="17">
        <v>962.37852853108222</v>
      </c>
      <c r="M31" s="17">
        <v>1045.4884688414661</v>
      </c>
      <c r="N31" s="17">
        <v>1009.7749324178376</v>
      </c>
      <c r="O31" s="17">
        <v>1211.1315556816187</v>
      </c>
      <c r="P31" s="17">
        <v>1126.7756945945505</v>
      </c>
      <c r="Q31" s="17">
        <v>913.91786397384055</v>
      </c>
      <c r="R31" s="17">
        <v>916.05042217924199</v>
      </c>
      <c r="S31" s="17">
        <v>877.50876587969151</v>
      </c>
      <c r="T31" s="17">
        <v>954.41605898624857</v>
      </c>
      <c r="U31" s="17">
        <v>883.5870665317143</v>
      </c>
      <c r="V31" s="17">
        <v>831.23485564630073</v>
      </c>
      <c r="W31" s="17">
        <v>790.39555609006629</v>
      </c>
      <c r="X31" s="17">
        <v>753.89546138010712</v>
      </c>
      <c r="Y31" s="17">
        <v>890.81631156005187</v>
      </c>
      <c r="Z31" s="17">
        <v>796.82876186209103</v>
      </c>
      <c r="AA31" s="18">
        <v>799.807528104678</v>
      </c>
      <c r="AB31" s="18">
        <v>623.64831022860437</v>
      </c>
      <c r="AC31" s="18">
        <v>534.3756845452466</v>
      </c>
      <c r="AD31" s="18">
        <v>625.42392658301605</v>
      </c>
      <c r="AE31" s="18">
        <v>590.1396907094055</v>
      </c>
      <c r="AF31" s="18">
        <v>423.58171877293751</v>
      </c>
      <c r="AG31" s="17">
        <v>1002.1047861529011</v>
      </c>
      <c r="AH31" s="19">
        <v>44606.853652767175</v>
      </c>
    </row>
    <row r="32" spans="1:34" ht="12.75" customHeight="1">
      <c r="A32" s="227"/>
      <c r="B32" s="228" t="s">
        <v>71</v>
      </c>
      <c r="C32" s="230" t="s">
        <v>65</v>
      </c>
      <c r="D32" s="24" t="s">
        <v>66</v>
      </c>
      <c r="E32" s="25">
        <v>240.39551399348798</v>
      </c>
      <c r="F32" s="25">
        <v>175.56561835279064</v>
      </c>
      <c r="G32" s="25">
        <v>541.26291237914552</v>
      </c>
      <c r="H32" s="25">
        <v>1312.5733998922458</v>
      </c>
      <c r="I32" s="25">
        <v>1172.7783745135691</v>
      </c>
      <c r="J32" s="25">
        <v>112.85494052205104</v>
      </c>
      <c r="K32" s="25">
        <v>120.58502436645587</v>
      </c>
      <c r="L32" s="25">
        <v>133.35619263547991</v>
      </c>
      <c r="M32" s="25">
        <v>153.5080329992449</v>
      </c>
      <c r="N32" s="25">
        <v>140.91777404040266</v>
      </c>
      <c r="O32" s="25">
        <v>186.5908672482112</v>
      </c>
      <c r="P32" s="25">
        <v>165.61146962798628</v>
      </c>
      <c r="Q32" s="25">
        <v>127.14423832753948</v>
      </c>
      <c r="R32" s="25">
        <v>138.09146368357659</v>
      </c>
      <c r="S32" s="25">
        <v>131.92567883165748</v>
      </c>
      <c r="T32" s="25">
        <v>141.64567883853073</v>
      </c>
      <c r="U32" s="25">
        <v>128.61910156811868</v>
      </c>
      <c r="V32" s="25">
        <v>114.61305093708539</v>
      </c>
      <c r="W32" s="25">
        <v>107.74768519019531</v>
      </c>
      <c r="X32" s="25">
        <v>94.123605008598688</v>
      </c>
      <c r="Y32" s="25">
        <v>110.58111723503056</v>
      </c>
      <c r="Z32" s="25">
        <v>100.5097528776096</v>
      </c>
      <c r="AA32" s="26">
        <v>90.910773056280135</v>
      </c>
      <c r="AB32" s="26">
        <v>83.630227819644858</v>
      </c>
      <c r="AC32" s="26">
        <v>70.323413794695554</v>
      </c>
      <c r="AD32" s="26">
        <v>67.932047680266876</v>
      </c>
      <c r="AE32" s="26">
        <v>58.816239576916807</v>
      </c>
      <c r="AF32" s="26">
        <v>44.908586784781953</v>
      </c>
      <c r="AG32" s="25">
        <v>141.7188649623501</v>
      </c>
      <c r="AH32" s="27">
        <v>6209.2416467439489</v>
      </c>
    </row>
    <row r="33" spans="1:34" ht="12.75" customHeight="1">
      <c r="A33" s="227"/>
      <c r="B33" s="228"/>
      <c r="C33" s="231"/>
      <c r="D33" s="12" t="s">
        <v>67</v>
      </c>
      <c r="E33" s="13">
        <v>0.49184987898236415</v>
      </c>
      <c r="F33" s="13">
        <v>1.6512095858421871</v>
      </c>
      <c r="G33" s="13">
        <v>5.7543657044942771</v>
      </c>
      <c r="H33" s="13">
        <v>23.475339952795974</v>
      </c>
      <c r="I33" s="13">
        <v>53.967622558517242</v>
      </c>
      <c r="J33" s="13">
        <v>8.3107775887287776</v>
      </c>
      <c r="K33" s="13">
        <v>7.2559964366758267</v>
      </c>
      <c r="L33" s="13">
        <v>7.5845105948036666</v>
      </c>
      <c r="M33" s="13">
        <v>8.8044006663986814</v>
      </c>
      <c r="N33" s="13">
        <v>8.5132040863641123</v>
      </c>
      <c r="O33" s="13">
        <v>10.733018842937465</v>
      </c>
      <c r="P33" s="13">
        <v>9.8097588820348989</v>
      </c>
      <c r="Q33" s="13">
        <v>7.9411040486590254</v>
      </c>
      <c r="R33" s="13">
        <v>6.7031532196714059</v>
      </c>
      <c r="S33" s="13">
        <v>6.4181441201481597</v>
      </c>
      <c r="T33" s="13">
        <v>13.986200928424587</v>
      </c>
      <c r="U33" s="13">
        <v>11.095096307603614</v>
      </c>
      <c r="V33" s="13">
        <v>9.4162347627094327</v>
      </c>
      <c r="W33" s="13">
        <v>5.6106549090365947</v>
      </c>
      <c r="X33" s="13">
        <v>4.0525563468811425</v>
      </c>
      <c r="Y33" s="13">
        <v>10.4142895432767</v>
      </c>
      <c r="Z33" s="13">
        <v>5.8965153507529351</v>
      </c>
      <c r="AA33" s="14">
        <v>7.0518372572110284</v>
      </c>
      <c r="AB33" s="14">
        <v>5.9382304714987582</v>
      </c>
      <c r="AC33" s="14">
        <v>2.6559247417542484</v>
      </c>
      <c r="AD33" s="14">
        <v>4.5260337000918804</v>
      </c>
      <c r="AE33" s="14">
        <v>3.8512266880694757</v>
      </c>
      <c r="AF33" s="14">
        <v>6.2739299158392301</v>
      </c>
      <c r="AG33" s="13">
        <v>25.911687242857301</v>
      </c>
      <c r="AH33" s="15">
        <v>284.094874333061</v>
      </c>
    </row>
    <row r="34" spans="1:34" ht="12.75" customHeight="1">
      <c r="A34" s="227"/>
      <c r="B34" s="228"/>
      <c r="C34" s="231"/>
      <c r="D34" s="16" t="s">
        <v>68</v>
      </c>
      <c r="E34" s="17">
        <v>0.29058077307599994</v>
      </c>
      <c r="F34" s="17">
        <v>0.24351334825849999</v>
      </c>
      <c r="G34" s="17">
        <v>1.3467638059289999</v>
      </c>
      <c r="H34" s="17">
        <v>4.2833345289212001</v>
      </c>
      <c r="I34" s="17">
        <v>9.8138358532421996</v>
      </c>
      <c r="J34" s="17">
        <v>0.57697274010286703</v>
      </c>
      <c r="K34" s="17">
        <v>0.60444379931928105</v>
      </c>
      <c r="L34" s="17">
        <v>0.66111312313997916</v>
      </c>
      <c r="M34" s="17">
        <v>0.76816434333479033</v>
      </c>
      <c r="N34" s="17">
        <v>0.71619851826667058</v>
      </c>
      <c r="O34" s="17">
        <v>0.39109005890967247</v>
      </c>
      <c r="P34" s="17">
        <v>0.34954190839595894</v>
      </c>
      <c r="Q34" s="17">
        <v>0.27030182703045114</v>
      </c>
      <c r="R34" s="17">
        <v>0.29063281002093933</v>
      </c>
      <c r="S34" s="17">
        <v>0.2773139206678697</v>
      </c>
      <c r="T34" s="17">
        <v>0.29529032369020697</v>
      </c>
      <c r="U34" s="17">
        <v>0.26676713253226059</v>
      </c>
      <c r="V34" s="17">
        <v>0.23874313092680671</v>
      </c>
      <c r="W34" s="17">
        <v>0.21976096516322796</v>
      </c>
      <c r="X34" s="17">
        <v>0.19216197289299849</v>
      </c>
      <c r="Y34" s="17">
        <v>0.38146264564521132</v>
      </c>
      <c r="Z34" s="17">
        <v>0.34212751145537557</v>
      </c>
      <c r="AA34" s="18">
        <v>0.31346634757773112</v>
      </c>
      <c r="AB34" s="18">
        <v>0.37357985447999997</v>
      </c>
      <c r="AC34" s="18">
        <v>0.11362615792439999</v>
      </c>
      <c r="AD34" s="18">
        <v>0</v>
      </c>
      <c r="AE34" s="18">
        <v>0</v>
      </c>
      <c r="AF34" s="18">
        <v>7.9068722369999997E-2</v>
      </c>
      <c r="AG34" s="17">
        <v>1.7602174418260002</v>
      </c>
      <c r="AH34" s="19">
        <v>25.460073565099595</v>
      </c>
    </row>
    <row r="35" spans="1:34" ht="12.75" customHeight="1">
      <c r="A35" s="227"/>
      <c r="B35" s="228"/>
      <c r="C35" s="232"/>
      <c r="D35" s="20" t="s">
        <v>4</v>
      </c>
      <c r="E35" s="41">
        <v>241.17794464554632</v>
      </c>
      <c r="F35" s="41">
        <v>177.46034128689132</v>
      </c>
      <c r="G35" s="41">
        <v>548.36404188956874</v>
      </c>
      <c r="H35" s="41">
        <v>1340.332074373963</v>
      </c>
      <c r="I35" s="41">
        <v>1236.5598329253285</v>
      </c>
      <c r="J35" s="41">
        <v>121.74269085088268</v>
      </c>
      <c r="K35" s="41">
        <v>128.44546460245098</v>
      </c>
      <c r="L35" s="41">
        <v>141.60181635342357</v>
      </c>
      <c r="M35" s="41">
        <v>163.0805980089784</v>
      </c>
      <c r="N35" s="41">
        <v>150.14717664503345</v>
      </c>
      <c r="O35" s="41">
        <v>197.71497615005833</v>
      </c>
      <c r="P35" s="41">
        <v>175.77077041841716</v>
      </c>
      <c r="Q35" s="41">
        <v>135.35564420322896</v>
      </c>
      <c r="R35" s="41">
        <v>145.08524971326895</v>
      </c>
      <c r="S35" s="41">
        <v>138.6211368724735</v>
      </c>
      <c r="T35" s="41">
        <v>155.92717009064552</v>
      </c>
      <c r="U35" s="41">
        <v>139.98096500825457</v>
      </c>
      <c r="V35" s="41">
        <v>124.26802883072163</v>
      </c>
      <c r="W35" s="41">
        <v>113.57810106439514</v>
      </c>
      <c r="X35" s="41">
        <v>98.368323328372838</v>
      </c>
      <c r="Y35" s="41">
        <v>121.37686942395247</v>
      </c>
      <c r="Z35" s="41">
        <v>106.74839573981791</v>
      </c>
      <c r="AA35" s="42">
        <v>98.276076661068899</v>
      </c>
      <c r="AB35" s="42">
        <v>89.942038145623613</v>
      </c>
      <c r="AC35" s="42">
        <v>73.092964694374203</v>
      </c>
      <c r="AD35" s="42">
        <v>72.458081380358763</v>
      </c>
      <c r="AE35" s="42">
        <v>62.667466264986281</v>
      </c>
      <c r="AF35" s="42">
        <v>51.261585422991189</v>
      </c>
      <c r="AG35" s="41">
        <v>169.39076964703341</v>
      </c>
      <c r="AH35" s="43">
        <v>6518.7965946421091</v>
      </c>
    </row>
    <row r="36" spans="1:34" ht="12.75" customHeight="1">
      <c r="A36" s="227"/>
      <c r="B36" s="228"/>
      <c r="C36" s="233" t="s">
        <v>69</v>
      </c>
      <c r="D36" s="24" t="s">
        <v>66</v>
      </c>
      <c r="E36" s="17">
        <v>1.9018767172268984</v>
      </c>
      <c r="F36" s="17">
        <v>2.3070474228332594</v>
      </c>
      <c r="G36" s="17">
        <v>8.8029212667888874</v>
      </c>
      <c r="H36" s="17">
        <v>17.282783270489539</v>
      </c>
      <c r="I36" s="17">
        <v>32.205987373378569</v>
      </c>
      <c r="J36" s="17">
        <v>2.2101497275440005</v>
      </c>
      <c r="K36" s="17">
        <v>2.720358248867929</v>
      </c>
      <c r="L36" s="17">
        <v>2.7547468696812443</v>
      </c>
      <c r="M36" s="17">
        <v>3.2197457716076721</v>
      </c>
      <c r="N36" s="17">
        <v>3.5383856493996841</v>
      </c>
      <c r="O36" s="17">
        <v>3.1504574753604659</v>
      </c>
      <c r="P36" s="17">
        <v>2.9202047669348441</v>
      </c>
      <c r="Q36" s="17">
        <v>2.1444250130445233</v>
      </c>
      <c r="R36" s="17">
        <v>2.3490117077120738</v>
      </c>
      <c r="S36" s="17">
        <v>2.0849048925311475</v>
      </c>
      <c r="T36" s="17">
        <v>2.5905956056397019</v>
      </c>
      <c r="U36" s="17">
        <v>2.1156644279930688</v>
      </c>
      <c r="V36" s="17">
        <v>1.6958871414797734</v>
      </c>
      <c r="W36" s="17">
        <v>2.2135679002727482</v>
      </c>
      <c r="X36" s="17">
        <v>2.3886521758705226</v>
      </c>
      <c r="Y36" s="17">
        <v>2.9589069745447625</v>
      </c>
      <c r="Z36" s="17">
        <v>2.7428766727403824</v>
      </c>
      <c r="AA36" s="18">
        <v>2.4193889169157718</v>
      </c>
      <c r="AB36" s="18">
        <v>1.6127002620030777</v>
      </c>
      <c r="AC36" s="18">
        <v>2.1994758151697575</v>
      </c>
      <c r="AD36" s="18">
        <v>1.6850395275747072</v>
      </c>
      <c r="AE36" s="18">
        <v>0.9630467368297515</v>
      </c>
      <c r="AF36" s="18">
        <v>1.4808084371890589</v>
      </c>
      <c r="AG36" s="17">
        <v>2.271323103337</v>
      </c>
      <c r="AH36" s="19">
        <v>118.9309398709608</v>
      </c>
    </row>
    <row r="37" spans="1:34" ht="12.75" customHeight="1">
      <c r="A37" s="227"/>
      <c r="B37" s="228"/>
      <c r="C37" s="247"/>
      <c r="D37" s="12" t="s">
        <v>67</v>
      </c>
      <c r="E37" s="13">
        <v>0.96234880134194778</v>
      </c>
      <c r="F37" s="13">
        <v>0.72835066987273744</v>
      </c>
      <c r="G37" s="13">
        <v>3.2305324108866218</v>
      </c>
      <c r="H37" s="13">
        <v>54.594986361332204</v>
      </c>
      <c r="I37" s="13">
        <v>103.41890052122133</v>
      </c>
      <c r="J37" s="13">
        <v>14.771339605312539</v>
      </c>
      <c r="K37" s="13">
        <v>9.6789768237164573</v>
      </c>
      <c r="L37" s="13">
        <v>7.1876528969292499</v>
      </c>
      <c r="M37" s="13">
        <v>7.874862608660858</v>
      </c>
      <c r="N37" s="13">
        <v>7.2548520984471105</v>
      </c>
      <c r="O37" s="13">
        <v>18.669471397501045</v>
      </c>
      <c r="P37" s="13">
        <v>20.529247200602139</v>
      </c>
      <c r="Q37" s="13">
        <v>15.691037439797295</v>
      </c>
      <c r="R37" s="13">
        <v>13.68276434138695</v>
      </c>
      <c r="S37" s="13">
        <v>14.710152450088398</v>
      </c>
      <c r="T37" s="13">
        <v>8.0495488322881243</v>
      </c>
      <c r="U37" s="13">
        <v>12.6304442595747</v>
      </c>
      <c r="V37" s="13">
        <v>12.488754082966528</v>
      </c>
      <c r="W37" s="13">
        <v>12.456909547555842</v>
      </c>
      <c r="X37" s="13">
        <v>7.8487523005083828</v>
      </c>
      <c r="Y37" s="13">
        <v>6.1171128632968692</v>
      </c>
      <c r="Z37" s="13">
        <v>12.148852682160706</v>
      </c>
      <c r="AA37" s="14">
        <v>6.3482352270998232</v>
      </c>
      <c r="AB37" s="14">
        <v>5.3258098107197949</v>
      </c>
      <c r="AC37" s="14">
        <v>3.7943110708417844</v>
      </c>
      <c r="AD37" s="14">
        <v>3.5986946216617</v>
      </c>
      <c r="AE37" s="14">
        <v>1.051198292052993</v>
      </c>
      <c r="AF37" s="14">
        <v>2.3203326459146494</v>
      </c>
      <c r="AG37" s="13">
        <v>20.558924229368934</v>
      </c>
      <c r="AH37" s="15">
        <v>407.72335609310767</v>
      </c>
    </row>
    <row r="38" spans="1:34" ht="12.75" customHeight="1">
      <c r="A38" s="227"/>
      <c r="B38" s="228"/>
      <c r="C38" s="247"/>
      <c r="D38" s="16" t="s">
        <v>68</v>
      </c>
      <c r="E38" s="17">
        <v>0</v>
      </c>
      <c r="F38" s="17">
        <v>1.7753952307535998</v>
      </c>
      <c r="G38" s="17">
        <v>1.7401222256909998</v>
      </c>
      <c r="H38" s="17">
        <v>0.79988872975160019</v>
      </c>
      <c r="I38" s="17">
        <v>1.8780105817782002</v>
      </c>
      <c r="J38" s="17">
        <v>0.19683667885677117</v>
      </c>
      <c r="K38" s="17">
        <v>0.15765298479575407</v>
      </c>
      <c r="L38" s="17">
        <v>0.13635995473898282</v>
      </c>
      <c r="M38" s="17">
        <v>0.15500253613741696</v>
      </c>
      <c r="N38" s="17">
        <v>0.15608743545505546</v>
      </c>
      <c r="O38" s="17">
        <v>6.7170944687367576E-2</v>
      </c>
      <c r="P38" s="17">
        <v>6.7699224501229768E-2</v>
      </c>
      <c r="Q38" s="17">
        <v>5.1026778448892883E-2</v>
      </c>
      <c r="R38" s="17">
        <v>4.9640090617538379E-2</v>
      </c>
      <c r="S38" s="17">
        <v>4.9494402776345439E-2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0.59357617543800001</v>
      </c>
      <c r="AF38" s="18">
        <v>0</v>
      </c>
      <c r="AG38" s="17">
        <v>0.20351287572699997</v>
      </c>
      <c r="AH38" s="19">
        <v>8.0774768501547545</v>
      </c>
    </row>
    <row r="39" spans="1:34" ht="12.75" customHeight="1">
      <c r="A39" s="227"/>
      <c r="B39" s="228"/>
      <c r="C39" s="248"/>
      <c r="D39" s="31" t="s">
        <v>4</v>
      </c>
      <c r="E39" s="41">
        <v>2.8642255185688463</v>
      </c>
      <c r="F39" s="41">
        <v>4.8107933234595972</v>
      </c>
      <c r="G39" s="41">
        <v>13.77357590336651</v>
      </c>
      <c r="H39" s="41">
        <v>72.677658361573336</v>
      </c>
      <c r="I39" s="41">
        <v>137.50289847637811</v>
      </c>
      <c r="J39" s="41">
        <v>17.178326011713313</v>
      </c>
      <c r="K39" s="41">
        <v>12.55698805738014</v>
      </c>
      <c r="L39" s="41">
        <v>10.078759721349478</v>
      </c>
      <c r="M39" s="41">
        <v>11.249610916405947</v>
      </c>
      <c r="N39" s="41">
        <v>10.949325183301852</v>
      </c>
      <c r="O39" s="41">
        <v>21.887099817548879</v>
      </c>
      <c r="P39" s="41">
        <v>23.517151192038213</v>
      </c>
      <c r="Q39" s="41">
        <v>17.88648923129071</v>
      </c>
      <c r="R39" s="41">
        <v>16.081416139716559</v>
      </c>
      <c r="S39" s="41">
        <v>16.84455174539589</v>
      </c>
      <c r="T39" s="41">
        <v>10.640144437927827</v>
      </c>
      <c r="U39" s="41">
        <v>14.746108687567769</v>
      </c>
      <c r="V39" s="41">
        <v>14.184641224446301</v>
      </c>
      <c r="W39" s="41">
        <v>14.67047744782859</v>
      </c>
      <c r="X39" s="41">
        <v>10.237404476378906</v>
      </c>
      <c r="Y39" s="41">
        <v>9.0760198378416312</v>
      </c>
      <c r="Z39" s="41">
        <v>14.891729354901088</v>
      </c>
      <c r="AA39" s="42">
        <v>8.7676241440155955</v>
      </c>
      <c r="AB39" s="42">
        <v>6.9385100727228721</v>
      </c>
      <c r="AC39" s="42">
        <v>5.9937868860115415</v>
      </c>
      <c r="AD39" s="42">
        <v>5.2837341492364072</v>
      </c>
      <c r="AE39" s="42">
        <v>2.6078212043207447</v>
      </c>
      <c r="AF39" s="42">
        <v>3.8011410831037082</v>
      </c>
      <c r="AG39" s="41">
        <v>23.033760208432934</v>
      </c>
      <c r="AH39" s="43">
        <v>534.73177281422329</v>
      </c>
    </row>
    <row r="40" spans="1:34" ht="12.75" customHeight="1">
      <c r="A40" s="227"/>
      <c r="B40" s="228"/>
      <c r="C40" s="44" t="s">
        <v>64</v>
      </c>
      <c r="D40" s="45"/>
      <c r="E40" s="28">
        <v>244.04217016411516</v>
      </c>
      <c r="F40" s="28">
        <v>182.27113461035091</v>
      </c>
      <c r="G40" s="28">
        <v>562.13761779293532</v>
      </c>
      <c r="H40" s="28">
        <v>1413.0097327355365</v>
      </c>
      <c r="I40" s="28">
        <v>1374.0627314017065</v>
      </c>
      <c r="J40" s="28">
        <v>138.92101686259599</v>
      </c>
      <c r="K40" s="28">
        <v>141.00245265983111</v>
      </c>
      <c r="L40" s="28">
        <v>151.68057607477306</v>
      </c>
      <c r="M40" s="28">
        <v>174.33020892538431</v>
      </c>
      <c r="N40" s="28">
        <v>161.09650182833531</v>
      </c>
      <c r="O40" s="28">
        <v>219.60207596760722</v>
      </c>
      <c r="P40" s="28">
        <v>199.28792161045536</v>
      </c>
      <c r="Q40" s="28">
        <v>153.24213343451964</v>
      </c>
      <c r="R40" s="28">
        <v>161.16666585298552</v>
      </c>
      <c r="S40" s="28">
        <v>155.4656886178694</v>
      </c>
      <c r="T40" s="28">
        <v>166.56731452857335</v>
      </c>
      <c r="U40" s="28">
        <v>154.72707369582236</v>
      </c>
      <c r="V40" s="28">
        <v>138.45267005516794</v>
      </c>
      <c r="W40" s="28">
        <v>128.24857851222373</v>
      </c>
      <c r="X40" s="28">
        <v>108.60572780475174</v>
      </c>
      <c r="Y40" s="28">
        <v>130.45288926179413</v>
      </c>
      <c r="Z40" s="28">
        <v>121.64012509471897</v>
      </c>
      <c r="AA40" s="29">
        <v>107.04370080508448</v>
      </c>
      <c r="AB40" s="29">
        <v>96.88054821834649</v>
      </c>
      <c r="AC40" s="29">
        <v>79.086751580385751</v>
      </c>
      <c r="AD40" s="29">
        <v>77.741815529595158</v>
      </c>
      <c r="AE40" s="29">
        <v>65.275287469307017</v>
      </c>
      <c r="AF40" s="29">
        <v>55.06272650609489</v>
      </c>
      <c r="AG40" s="28">
        <v>192.42452985546632</v>
      </c>
      <c r="AH40" s="30">
        <v>7053.5283674563334</v>
      </c>
    </row>
    <row r="41" spans="1:34" ht="12.75" customHeight="1">
      <c r="A41" s="227"/>
      <c r="B41" s="228" t="s">
        <v>72</v>
      </c>
      <c r="C41" s="230" t="s">
        <v>65</v>
      </c>
      <c r="D41" s="24" t="s">
        <v>66</v>
      </c>
      <c r="E41" s="25">
        <v>465.97672438292773</v>
      </c>
      <c r="F41" s="25">
        <v>230.80804894176029</v>
      </c>
      <c r="G41" s="25">
        <v>579.21298951488052</v>
      </c>
      <c r="H41" s="25">
        <v>1186.3066385398761</v>
      </c>
      <c r="I41" s="25">
        <v>1028.9236644006924</v>
      </c>
      <c r="J41" s="25">
        <v>95.534045613301501</v>
      </c>
      <c r="K41" s="25">
        <v>102.81593282503131</v>
      </c>
      <c r="L41" s="25">
        <v>112.74101997668588</v>
      </c>
      <c r="M41" s="25">
        <v>119.43557525779498</v>
      </c>
      <c r="N41" s="25">
        <v>118.10280976365668</v>
      </c>
      <c r="O41" s="25">
        <v>152.588023630148</v>
      </c>
      <c r="P41" s="25">
        <v>130.01946493037215</v>
      </c>
      <c r="Q41" s="25">
        <v>104.19441221198252</v>
      </c>
      <c r="R41" s="25">
        <v>113.75144543641545</v>
      </c>
      <c r="S41" s="25">
        <v>103.8467723509243</v>
      </c>
      <c r="T41" s="25">
        <v>108.38520089512656</v>
      </c>
      <c r="U41" s="25">
        <v>99.526981261865785</v>
      </c>
      <c r="V41" s="25">
        <v>93.244233774956868</v>
      </c>
      <c r="W41" s="25">
        <v>94.396421726841112</v>
      </c>
      <c r="X41" s="25">
        <v>86.074272204997584</v>
      </c>
      <c r="Y41" s="25">
        <v>90.231085874906782</v>
      </c>
      <c r="Z41" s="25">
        <v>81.869434740858168</v>
      </c>
      <c r="AA41" s="26">
        <v>82.896037351874824</v>
      </c>
      <c r="AB41" s="26">
        <v>72.348496574604354</v>
      </c>
      <c r="AC41" s="26">
        <v>66.150833278049689</v>
      </c>
      <c r="AD41" s="26">
        <v>73.410812537314911</v>
      </c>
      <c r="AE41" s="26">
        <v>66.766840179315366</v>
      </c>
      <c r="AF41" s="26">
        <v>51.003180399727754</v>
      </c>
      <c r="AG41" s="25">
        <v>41.614176427605791</v>
      </c>
      <c r="AH41" s="27">
        <v>5752.1755750044958</v>
      </c>
    </row>
    <row r="42" spans="1:34" ht="12.75" customHeight="1">
      <c r="A42" s="227"/>
      <c r="B42" s="228"/>
      <c r="C42" s="231"/>
      <c r="D42" s="12" t="s">
        <v>67</v>
      </c>
      <c r="E42" s="13">
        <v>0.67207116080927176</v>
      </c>
      <c r="F42" s="13">
        <v>1.0579387575378048</v>
      </c>
      <c r="G42" s="13">
        <v>5.3687943206265514</v>
      </c>
      <c r="H42" s="13">
        <v>18.784547401315439</v>
      </c>
      <c r="I42" s="13">
        <v>38.460322361666904</v>
      </c>
      <c r="J42" s="13">
        <v>7.6700762756820478</v>
      </c>
      <c r="K42" s="13">
        <v>7.1630019684142043</v>
      </c>
      <c r="L42" s="13">
        <v>7.2735619709288164</v>
      </c>
      <c r="M42" s="13">
        <v>8.1656982506092923</v>
      </c>
      <c r="N42" s="13">
        <v>8.1202214833687929</v>
      </c>
      <c r="O42" s="13">
        <v>10.366799658480989</v>
      </c>
      <c r="P42" s="13">
        <v>11.12424393468271</v>
      </c>
      <c r="Q42" s="13">
        <v>9.4240062580016772</v>
      </c>
      <c r="R42" s="13">
        <v>6.5995268408453951</v>
      </c>
      <c r="S42" s="13">
        <v>5.7528307843771218</v>
      </c>
      <c r="T42" s="13">
        <v>9.2323392797038171</v>
      </c>
      <c r="U42" s="13">
        <v>7.2329828262972837</v>
      </c>
      <c r="V42" s="13">
        <v>6.3843162416750818</v>
      </c>
      <c r="W42" s="13">
        <v>4.2235903479129338</v>
      </c>
      <c r="X42" s="13">
        <v>3.9907054397700259</v>
      </c>
      <c r="Y42" s="13">
        <v>7.5254710300287391</v>
      </c>
      <c r="Z42" s="13">
        <v>7.8259600894779879</v>
      </c>
      <c r="AA42" s="14">
        <v>5.1926478956141029</v>
      </c>
      <c r="AB42" s="14">
        <v>6.8034509552711784</v>
      </c>
      <c r="AC42" s="14">
        <v>3.3422653219571452</v>
      </c>
      <c r="AD42" s="14">
        <v>2.68576923074313</v>
      </c>
      <c r="AE42" s="14">
        <v>6.2230264539739979</v>
      </c>
      <c r="AF42" s="14">
        <v>2.2883652014385785</v>
      </c>
      <c r="AG42" s="13">
        <v>6.5336291035221743</v>
      </c>
      <c r="AH42" s="15">
        <v>225.48816084473324</v>
      </c>
    </row>
    <row r="43" spans="1:34" ht="12.75" customHeight="1">
      <c r="A43" s="227"/>
      <c r="B43" s="228"/>
      <c r="C43" s="231"/>
      <c r="D43" s="16" t="s">
        <v>68</v>
      </c>
      <c r="E43" s="17">
        <v>2.0354473648569997</v>
      </c>
      <c r="F43" s="17">
        <v>0.29362014871199998</v>
      </c>
      <c r="G43" s="17">
        <v>1.2911530744509998</v>
      </c>
      <c r="H43" s="17">
        <v>2.1437635964217998</v>
      </c>
      <c r="I43" s="17">
        <v>3.4429630508683999</v>
      </c>
      <c r="J43" s="17">
        <v>0.23672866862494757</v>
      </c>
      <c r="K43" s="17">
        <v>0.25115138975665374</v>
      </c>
      <c r="L43" s="17">
        <v>0.27176521760126338</v>
      </c>
      <c r="M43" s="17">
        <v>0.29199947917611013</v>
      </c>
      <c r="N43" s="17">
        <v>0.29205158520847124</v>
      </c>
      <c r="O43" s="17">
        <v>1.7062369030919372E-2</v>
      </c>
      <c r="P43" s="17">
        <v>1.4939553372417225E-2</v>
      </c>
      <c r="Q43" s="17">
        <v>1.2071994651431122E-2</v>
      </c>
      <c r="R43" s="17">
        <v>1.2789925292557628E-2</v>
      </c>
      <c r="S43" s="17">
        <v>1.1617207978619922E-2</v>
      </c>
      <c r="T43" s="17">
        <v>0.3271494445177528</v>
      </c>
      <c r="U43" s="17">
        <v>0.29862070225528886</v>
      </c>
      <c r="V43" s="17">
        <v>0.28088051889649523</v>
      </c>
      <c r="W43" s="17">
        <v>0.27978662246167557</v>
      </c>
      <c r="X43" s="17">
        <v>0.25825892365529102</v>
      </c>
      <c r="Y43" s="17">
        <v>0.67237099548304891</v>
      </c>
      <c r="Z43" s="17">
        <v>0.6191975357912809</v>
      </c>
      <c r="AA43" s="18">
        <v>0.61757551441342351</v>
      </c>
      <c r="AB43" s="18">
        <v>0</v>
      </c>
      <c r="AC43" s="18">
        <v>0</v>
      </c>
      <c r="AD43" s="18">
        <v>7.641863418E-2</v>
      </c>
      <c r="AE43" s="18">
        <v>0</v>
      </c>
      <c r="AF43" s="18">
        <v>0</v>
      </c>
      <c r="AG43" s="17">
        <v>0.43145979747600005</v>
      </c>
      <c r="AH43" s="19">
        <v>14.480843315133843</v>
      </c>
    </row>
    <row r="44" spans="1:34" ht="12.75" customHeight="1">
      <c r="A44" s="227"/>
      <c r="B44" s="228"/>
      <c r="C44" s="232"/>
      <c r="D44" s="20" t="s">
        <v>4</v>
      </c>
      <c r="E44" s="41">
        <v>468.684242908594</v>
      </c>
      <c r="F44" s="41">
        <v>232.1596078480101</v>
      </c>
      <c r="G44" s="41">
        <v>585.87293690995807</v>
      </c>
      <c r="H44" s="41">
        <v>1207.2349495376134</v>
      </c>
      <c r="I44" s="41">
        <v>1070.8269498132277</v>
      </c>
      <c r="J44" s="41">
        <v>103.4408505576085</v>
      </c>
      <c r="K44" s="41">
        <v>110.23008618320218</v>
      </c>
      <c r="L44" s="41">
        <v>120.28634716521594</v>
      </c>
      <c r="M44" s="41">
        <v>127.89327298758039</v>
      </c>
      <c r="N44" s="41">
        <v>126.51508283223394</v>
      </c>
      <c r="O44" s="41">
        <v>162.97188565765993</v>
      </c>
      <c r="P44" s="41">
        <v>141.15864841842728</v>
      </c>
      <c r="Q44" s="41">
        <v>113.63049046463564</v>
      </c>
      <c r="R44" s="41">
        <v>120.3637622025534</v>
      </c>
      <c r="S44" s="41">
        <v>109.61122034328004</v>
      </c>
      <c r="T44" s="41">
        <v>117.94468961934814</v>
      </c>
      <c r="U44" s="41">
        <v>107.05858479041837</v>
      </c>
      <c r="V44" s="41">
        <v>99.909430535528443</v>
      </c>
      <c r="W44" s="41">
        <v>98.899798697215715</v>
      </c>
      <c r="X44" s="41">
        <v>90.323236568422899</v>
      </c>
      <c r="Y44" s="41">
        <v>98.428927900418572</v>
      </c>
      <c r="Z44" s="41">
        <v>90.314592366127442</v>
      </c>
      <c r="AA44" s="42">
        <v>88.706260761902342</v>
      </c>
      <c r="AB44" s="42">
        <v>79.151947529875528</v>
      </c>
      <c r="AC44" s="42">
        <v>69.493098600006832</v>
      </c>
      <c r="AD44" s="42">
        <v>76.173000402238046</v>
      </c>
      <c r="AE44" s="42">
        <v>72.989866633289367</v>
      </c>
      <c r="AF44" s="42">
        <v>53.291545601166334</v>
      </c>
      <c r="AG44" s="41">
        <v>48.579265328603967</v>
      </c>
      <c r="AH44" s="43">
        <v>5992.1445791643628</v>
      </c>
    </row>
    <row r="45" spans="1:34" ht="12.75" customHeight="1">
      <c r="A45" s="227"/>
      <c r="B45" s="228"/>
      <c r="C45" s="233" t="s">
        <v>69</v>
      </c>
      <c r="D45" s="24" t="s">
        <v>66</v>
      </c>
      <c r="E45" s="17">
        <v>1.6814454344502221</v>
      </c>
      <c r="F45" s="17">
        <v>2.0705058984113656</v>
      </c>
      <c r="G45" s="17">
        <v>7.590682138005385</v>
      </c>
      <c r="H45" s="17">
        <v>18.724964713281484</v>
      </c>
      <c r="I45" s="17">
        <v>22.049309139690791</v>
      </c>
      <c r="J45" s="17">
        <v>3.1176556082915581</v>
      </c>
      <c r="K45" s="17">
        <v>2.950515211401076</v>
      </c>
      <c r="L45" s="17">
        <v>3.3105534311524463</v>
      </c>
      <c r="M45" s="17">
        <v>3.9490588785916807</v>
      </c>
      <c r="N45" s="17">
        <v>4.096489474214172</v>
      </c>
      <c r="O45" s="17">
        <v>4.5458834540922286</v>
      </c>
      <c r="P45" s="17">
        <v>3.7768145440296066</v>
      </c>
      <c r="Q45" s="17">
        <v>3.7983944577101045</v>
      </c>
      <c r="R45" s="17">
        <v>4.0255397556378911</v>
      </c>
      <c r="S45" s="17">
        <v>3.2216773145325495</v>
      </c>
      <c r="T45" s="17">
        <v>2.5880976312179591</v>
      </c>
      <c r="U45" s="17">
        <v>2.1218565980571542</v>
      </c>
      <c r="V45" s="17">
        <v>2.3649893499155201</v>
      </c>
      <c r="W45" s="17">
        <v>2.7011765049307859</v>
      </c>
      <c r="X45" s="17">
        <v>2.4091868731196757</v>
      </c>
      <c r="Y45" s="17">
        <v>2.2856691106945428</v>
      </c>
      <c r="Z45" s="17">
        <v>1.6297734614996922</v>
      </c>
      <c r="AA45" s="18">
        <v>1.5307128535449603</v>
      </c>
      <c r="AB45" s="18">
        <v>1.0485048115721232</v>
      </c>
      <c r="AC45" s="18">
        <v>2.7656616054263581</v>
      </c>
      <c r="AD45" s="18">
        <v>38.902374100477694</v>
      </c>
      <c r="AE45" s="18">
        <v>0.96097638760650117</v>
      </c>
      <c r="AF45" s="18">
        <v>1.6031562032128199</v>
      </c>
      <c r="AG45" s="17">
        <v>1.1798981596702001</v>
      </c>
      <c r="AH45" s="19">
        <v>153.00152310443855</v>
      </c>
    </row>
    <row r="46" spans="1:34" ht="12.75" customHeight="1">
      <c r="A46" s="227"/>
      <c r="B46" s="228"/>
      <c r="C46" s="247"/>
      <c r="D46" s="12" t="s">
        <v>67</v>
      </c>
      <c r="E46" s="13">
        <v>0.19147869264300776</v>
      </c>
      <c r="F46" s="13">
        <v>0.23506141956383511</v>
      </c>
      <c r="G46" s="13">
        <v>8.7370273940879262</v>
      </c>
      <c r="H46" s="13">
        <v>45.822938697576198</v>
      </c>
      <c r="I46" s="13">
        <v>89.04913618664628</v>
      </c>
      <c r="J46" s="13">
        <v>16.841908421063156</v>
      </c>
      <c r="K46" s="13">
        <v>15.137028389550405</v>
      </c>
      <c r="L46" s="13">
        <v>9.6280792481792243</v>
      </c>
      <c r="M46" s="13">
        <v>12.843715143510705</v>
      </c>
      <c r="N46" s="13">
        <v>15.748687361353996</v>
      </c>
      <c r="O46" s="13">
        <v>13.985816074090433</v>
      </c>
      <c r="P46" s="13">
        <v>13.738115405532763</v>
      </c>
      <c r="Q46" s="13">
        <v>19.74484843635706</v>
      </c>
      <c r="R46" s="13">
        <v>11.242340082987441</v>
      </c>
      <c r="S46" s="13">
        <v>15.849373215988543</v>
      </c>
      <c r="T46" s="13">
        <v>13.820082702683159</v>
      </c>
      <c r="U46" s="13">
        <v>20.761363572387843</v>
      </c>
      <c r="V46" s="13">
        <v>16.543912922342813</v>
      </c>
      <c r="W46" s="13">
        <v>11.760738704034777</v>
      </c>
      <c r="X46" s="13">
        <v>15.452574843807271</v>
      </c>
      <c r="Y46" s="13">
        <v>22.505257117379145</v>
      </c>
      <c r="Z46" s="13">
        <v>25.111108474635042</v>
      </c>
      <c r="AA46" s="14">
        <v>11.911405951687408</v>
      </c>
      <c r="AB46" s="14">
        <v>8.7483998980825604</v>
      </c>
      <c r="AC46" s="14">
        <v>10.160903740619355</v>
      </c>
      <c r="AD46" s="14">
        <v>1.6398031825052723</v>
      </c>
      <c r="AE46" s="14">
        <v>2.7728358501231405</v>
      </c>
      <c r="AF46" s="14">
        <v>6.5754159906979375</v>
      </c>
      <c r="AG46" s="13">
        <v>4.9785925247887262</v>
      </c>
      <c r="AH46" s="15">
        <v>461.5379496449055</v>
      </c>
    </row>
    <row r="47" spans="1:34" ht="12.75" customHeight="1">
      <c r="A47" s="227"/>
      <c r="B47" s="228"/>
      <c r="C47" s="247"/>
      <c r="D47" s="16" t="s">
        <v>68</v>
      </c>
      <c r="E47" s="17">
        <v>0.374768420464</v>
      </c>
      <c r="F47" s="17">
        <v>0.21986166336000001</v>
      </c>
      <c r="G47" s="17">
        <v>0.24022346741700004</v>
      </c>
      <c r="H47" s="17">
        <v>0.38047264926200003</v>
      </c>
      <c r="I47" s="17">
        <v>1.5462020121110003</v>
      </c>
      <c r="J47" s="17">
        <v>0.11029393687245635</v>
      </c>
      <c r="K47" s="17">
        <v>0.10123339799220853</v>
      </c>
      <c r="L47" s="17">
        <v>8.385353396494373E-2</v>
      </c>
      <c r="M47" s="17">
        <v>0.10662322000813676</v>
      </c>
      <c r="N47" s="17">
        <v>0.12131678552873895</v>
      </c>
      <c r="O47" s="17">
        <v>4.3914670282350583E-2</v>
      </c>
      <c r="P47" s="17">
        <v>3.998601676301422E-2</v>
      </c>
      <c r="Q47" s="17">
        <v>5.0450446715408624E-2</v>
      </c>
      <c r="R47" s="17">
        <v>3.6943052822869631E-2</v>
      </c>
      <c r="S47" s="17">
        <v>4.1972598444704787E-2</v>
      </c>
      <c r="T47" s="17">
        <v>0.29702481577548628</v>
      </c>
      <c r="U47" s="17">
        <v>0.37312446580546887</v>
      </c>
      <c r="V47" s="17">
        <v>0.3286983990914783</v>
      </c>
      <c r="W47" s="17">
        <v>0.27023358860653035</v>
      </c>
      <c r="X47" s="17">
        <v>0.31230432445261813</v>
      </c>
      <c r="Y47" s="17">
        <v>0.14220099606512046</v>
      </c>
      <c r="Z47" s="17">
        <v>0.14978677089419931</v>
      </c>
      <c r="AA47" s="18">
        <v>8.5050359182447258E-2</v>
      </c>
      <c r="AB47" s="18">
        <v>0</v>
      </c>
      <c r="AC47" s="18">
        <v>0.61222799568149999</v>
      </c>
      <c r="AD47" s="18">
        <v>9.6794940060000001E-2</v>
      </c>
      <c r="AE47" s="18">
        <v>5.0236849509000002E-2</v>
      </c>
      <c r="AF47" s="18">
        <v>0</v>
      </c>
      <c r="AG47" s="17">
        <v>0.44050325013000002</v>
      </c>
      <c r="AH47" s="19">
        <v>6.6563026272626811</v>
      </c>
    </row>
    <row r="48" spans="1:34" ht="12.75" customHeight="1">
      <c r="A48" s="227"/>
      <c r="B48" s="228"/>
      <c r="C48" s="248"/>
      <c r="D48" s="31" t="s">
        <v>4</v>
      </c>
      <c r="E48" s="41">
        <v>2.24769254755723</v>
      </c>
      <c r="F48" s="41">
        <v>2.5254289813352009</v>
      </c>
      <c r="G48" s="41">
        <v>16.567932999510312</v>
      </c>
      <c r="H48" s="41">
        <v>64.928376060119689</v>
      </c>
      <c r="I48" s="41">
        <v>112.64464733844807</v>
      </c>
      <c r="J48" s="41">
        <v>20.069857966227168</v>
      </c>
      <c r="K48" s="41">
        <v>18.188776998943688</v>
      </c>
      <c r="L48" s="41">
        <v>13.022486213296613</v>
      </c>
      <c r="M48" s="41">
        <v>16.899397242110521</v>
      </c>
      <c r="N48" s="41">
        <v>19.966493621096905</v>
      </c>
      <c r="O48" s="41">
        <v>18.575614198465015</v>
      </c>
      <c r="P48" s="41">
        <v>17.554915966325382</v>
      </c>
      <c r="Q48" s="41">
        <v>23.593693340782572</v>
      </c>
      <c r="R48" s="41">
        <v>15.304822891448204</v>
      </c>
      <c r="S48" s="41">
        <v>19.113023128965796</v>
      </c>
      <c r="T48" s="41">
        <v>16.705205149676605</v>
      </c>
      <c r="U48" s="41">
        <v>23.256344636250464</v>
      </c>
      <c r="V48" s="41">
        <v>19.23760067134981</v>
      </c>
      <c r="W48" s="41">
        <v>14.732148797572092</v>
      </c>
      <c r="X48" s="41">
        <v>18.174066041379564</v>
      </c>
      <c r="Y48" s="41">
        <v>24.933127224138808</v>
      </c>
      <c r="Z48" s="41">
        <v>26.890668707028933</v>
      </c>
      <c r="AA48" s="42">
        <v>13.527169164414817</v>
      </c>
      <c r="AB48" s="42">
        <v>9.7969047096546831</v>
      </c>
      <c r="AC48" s="42">
        <v>13.538793341727214</v>
      </c>
      <c r="AD48" s="42">
        <v>40.63897222304297</v>
      </c>
      <c r="AE48" s="42">
        <v>3.7840490872386416</v>
      </c>
      <c r="AF48" s="42">
        <v>8.1785721939107567</v>
      </c>
      <c r="AG48" s="41">
        <v>6.5989939345889264</v>
      </c>
      <c r="AH48" s="43">
        <v>621.19577537660666</v>
      </c>
    </row>
    <row r="49" spans="1:34" ht="12.75" customHeight="1">
      <c r="A49" s="227"/>
      <c r="B49" s="228"/>
      <c r="C49" s="44" t="s">
        <v>64</v>
      </c>
      <c r="D49" s="45"/>
      <c r="E49" s="28">
        <v>470.93193545615117</v>
      </c>
      <c r="F49" s="28">
        <v>234.68503682934531</v>
      </c>
      <c r="G49" s="28">
        <v>602.44086990946835</v>
      </c>
      <c r="H49" s="28">
        <v>1272.1633255977326</v>
      </c>
      <c r="I49" s="28">
        <v>1183.4715971516757</v>
      </c>
      <c r="J49" s="28">
        <v>123.51070852383569</v>
      </c>
      <c r="K49" s="28">
        <v>128.41886318214586</v>
      </c>
      <c r="L49" s="28">
        <v>133.30883337851256</v>
      </c>
      <c r="M49" s="28">
        <v>144.79267022969088</v>
      </c>
      <c r="N49" s="28">
        <v>146.48157645333083</v>
      </c>
      <c r="O49" s="28">
        <v>181.54749985612492</v>
      </c>
      <c r="P49" s="28">
        <v>158.71356438475269</v>
      </c>
      <c r="Q49" s="28">
        <v>137.22418380541822</v>
      </c>
      <c r="R49" s="28">
        <v>135.6685850940016</v>
      </c>
      <c r="S49" s="28">
        <v>128.72424347224583</v>
      </c>
      <c r="T49" s="28">
        <v>134.64989476902474</v>
      </c>
      <c r="U49" s="28">
        <v>130.31492942666881</v>
      </c>
      <c r="V49" s="28">
        <v>119.14703120687828</v>
      </c>
      <c r="W49" s="28">
        <v>113.63194749478781</v>
      </c>
      <c r="X49" s="28">
        <v>108.49730260980247</v>
      </c>
      <c r="Y49" s="28">
        <v>123.36205512455737</v>
      </c>
      <c r="Z49" s="28">
        <v>117.20526107315635</v>
      </c>
      <c r="AA49" s="29">
        <v>102.23342992631717</v>
      </c>
      <c r="AB49" s="29">
        <v>88.948852239530211</v>
      </c>
      <c r="AC49" s="29">
        <v>83.031891941734045</v>
      </c>
      <c r="AD49" s="29">
        <v>116.81197262528102</v>
      </c>
      <c r="AE49" s="29">
        <v>76.773915720528009</v>
      </c>
      <c r="AF49" s="29">
        <v>61.470117795077094</v>
      </c>
      <c r="AG49" s="28">
        <v>55.178259263192885</v>
      </c>
      <c r="AH49" s="30">
        <v>6613.3403545409692</v>
      </c>
    </row>
    <row r="50" spans="1:34" ht="12.75" customHeight="1">
      <c r="A50" s="227"/>
      <c r="B50" s="228" t="s">
        <v>73</v>
      </c>
      <c r="C50" s="230" t="s">
        <v>65</v>
      </c>
      <c r="D50" s="24" t="s">
        <v>66</v>
      </c>
      <c r="E50" s="25">
        <v>358.10251707456558</v>
      </c>
      <c r="F50" s="25">
        <v>183.40875776845442</v>
      </c>
      <c r="G50" s="25">
        <v>546.15426733079073</v>
      </c>
      <c r="H50" s="25">
        <v>1393.8018813658384</v>
      </c>
      <c r="I50" s="25">
        <v>1469.9327446885536</v>
      </c>
      <c r="J50" s="25">
        <v>156.48171873705743</v>
      </c>
      <c r="K50" s="25">
        <v>158.39383096802783</v>
      </c>
      <c r="L50" s="25">
        <v>167.62205491300222</v>
      </c>
      <c r="M50" s="25">
        <v>176.09615430885026</v>
      </c>
      <c r="N50" s="25">
        <v>164.90950047615351</v>
      </c>
      <c r="O50" s="25">
        <v>201.90096167652342</v>
      </c>
      <c r="P50" s="25">
        <v>178.02400685159131</v>
      </c>
      <c r="Q50" s="25">
        <v>134.6418991131863</v>
      </c>
      <c r="R50" s="25">
        <v>133.0032359875882</v>
      </c>
      <c r="S50" s="25">
        <v>137.20381020666889</v>
      </c>
      <c r="T50" s="25">
        <v>132.27436859349825</v>
      </c>
      <c r="U50" s="25">
        <v>119.25065603391994</v>
      </c>
      <c r="V50" s="25">
        <v>117.03831267984137</v>
      </c>
      <c r="W50" s="25">
        <v>127.2329728634126</v>
      </c>
      <c r="X50" s="25">
        <v>121.76713529847635</v>
      </c>
      <c r="Y50" s="25">
        <v>143.53833109561009</v>
      </c>
      <c r="Z50" s="25">
        <v>116.87776747142344</v>
      </c>
      <c r="AA50" s="26">
        <v>124.14372516835782</v>
      </c>
      <c r="AB50" s="26">
        <v>101.06200755428959</v>
      </c>
      <c r="AC50" s="26">
        <v>104.50589157608914</v>
      </c>
      <c r="AD50" s="26">
        <v>136.06574374892537</v>
      </c>
      <c r="AE50" s="26">
        <v>164.66530236915563</v>
      </c>
      <c r="AF50" s="26">
        <v>104.28930312285458</v>
      </c>
      <c r="AG50" s="25">
        <v>176.77769418779087</v>
      </c>
      <c r="AH50" s="27">
        <v>7349.1665532304942</v>
      </c>
    </row>
    <row r="51" spans="1:34" ht="12.75" customHeight="1">
      <c r="A51" s="227"/>
      <c r="B51" s="228"/>
      <c r="C51" s="231"/>
      <c r="D51" s="12" t="s">
        <v>67</v>
      </c>
      <c r="E51" s="13">
        <v>0.55191617284679995</v>
      </c>
      <c r="F51" s="13">
        <v>0.98602672299238636</v>
      </c>
      <c r="G51" s="13">
        <v>5.1145685014873878</v>
      </c>
      <c r="H51" s="13">
        <v>28.684172071954858</v>
      </c>
      <c r="I51" s="13">
        <v>72.391543034654177</v>
      </c>
      <c r="J51" s="13">
        <v>15.399140221135106</v>
      </c>
      <c r="K51" s="13">
        <v>11.250059280547783</v>
      </c>
      <c r="L51" s="13">
        <v>11.966411920002644</v>
      </c>
      <c r="M51" s="13">
        <v>14.274205837350179</v>
      </c>
      <c r="N51" s="13">
        <v>13.488805355543411</v>
      </c>
      <c r="O51" s="13">
        <v>16.537774733508726</v>
      </c>
      <c r="P51" s="13">
        <v>15.394596040941984</v>
      </c>
      <c r="Q51" s="13">
        <v>12.022574649158157</v>
      </c>
      <c r="R51" s="13">
        <v>8.591649000364928</v>
      </c>
      <c r="S51" s="13">
        <v>7.6302750969921096</v>
      </c>
      <c r="T51" s="13">
        <v>14.014578481694841</v>
      </c>
      <c r="U51" s="13">
        <v>11.689972092147585</v>
      </c>
      <c r="V51" s="13">
        <v>11.673777554247641</v>
      </c>
      <c r="W51" s="13">
        <v>10.20477454120217</v>
      </c>
      <c r="X51" s="13">
        <v>11.529726377939918</v>
      </c>
      <c r="Y51" s="13">
        <v>10.62693954106064</v>
      </c>
      <c r="Z51" s="13">
        <v>10.87917934362356</v>
      </c>
      <c r="AA51" s="14">
        <v>12.254872680389978</v>
      </c>
      <c r="AB51" s="14">
        <v>5.2643542681702167</v>
      </c>
      <c r="AC51" s="14">
        <v>7.3020831111407078</v>
      </c>
      <c r="AD51" s="14">
        <v>8.2348092855559667</v>
      </c>
      <c r="AE51" s="14">
        <v>7.6270237656387483</v>
      </c>
      <c r="AF51" s="14">
        <v>8.8317011489702217</v>
      </c>
      <c r="AG51" s="13">
        <v>44.354029136350078</v>
      </c>
      <c r="AH51" s="15">
        <v>408.77153996761285</v>
      </c>
    </row>
    <row r="52" spans="1:34" ht="12.75" customHeight="1">
      <c r="A52" s="227"/>
      <c r="B52" s="228"/>
      <c r="C52" s="231"/>
      <c r="D52" s="16" t="s">
        <v>68</v>
      </c>
      <c r="E52" s="17">
        <v>0.88116497185199982</v>
      </c>
      <c r="F52" s="17">
        <v>0.5359679170185</v>
      </c>
      <c r="G52" s="17">
        <v>0.3693274598379</v>
      </c>
      <c r="H52" s="17">
        <v>2.5336780004506001</v>
      </c>
      <c r="I52" s="17">
        <v>3.0126594914940008</v>
      </c>
      <c r="J52" s="17">
        <v>1.3211683279898558</v>
      </c>
      <c r="K52" s="17">
        <v>1.2927604213873005</v>
      </c>
      <c r="L52" s="17">
        <v>1.3604756879485966</v>
      </c>
      <c r="M52" s="17">
        <v>1.4596104172104771</v>
      </c>
      <c r="N52" s="17">
        <v>1.3831146777627197</v>
      </c>
      <c r="O52" s="17">
        <v>0.26448901845572814</v>
      </c>
      <c r="P52" s="17">
        <v>0.2355306099457479</v>
      </c>
      <c r="Q52" s="17">
        <v>0.17911961261512296</v>
      </c>
      <c r="R52" s="17">
        <v>0.173714591121541</v>
      </c>
      <c r="S52" s="17">
        <v>0.17684122211407211</v>
      </c>
      <c r="T52" s="17">
        <v>0.27957307384507901</v>
      </c>
      <c r="U52" s="17">
        <v>0.2526542693573739</v>
      </c>
      <c r="V52" s="17">
        <v>0.25039668726463604</v>
      </c>
      <c r="W52" s="17">
        <v>0.27134013639933907</v>
      </c>
      <c r="X52" s="17">
        <v>0.26499059248300422</v>
      </c>
      <c r="Y52" s="17">
        <v>0.24410292943331138</v>
      </c>
      <c r="Z52" s="17">
        <v>0.20339522583010747</v>
      </c>
      <c r="AA52" s="18">
        <v>0.21705533960794082</v>
      </c>
      <c r="AB52" s="18">
        <v>0</v>
      </c>
      <c r="AC52" s="18">
        <v>0</v>
      </c>
      <c r="AD52" s="18">
        <v>0.24335094522</v>
      </c>
      <c r="AE52" s="18">
        <v>0</v>
      </c>
      <c r="AF52" s="18">
        <v>0.42686873410500004</v>
      </c>
      <c r="AG52" s="17">
        <v>0.68124791936399998</v>
      </c>
      <c r="AH52" s="19">
        <v>18.514598280113955</v>
      </c>
    </row>
    <row r="53" spans="1:34" ht="12.75" customHeight="1">
      <c r="A53" s="227"/>
      <c r="B53" s="228"/>
      <c r="C53" s="232"/>
      <c r="D53" s="20" t="s">
        <v>4</v>
      </c>
      <c r="E53" s="41">
        <v>359.53559821926439</v>
      </c>
      <c r="F53" s="41">
        <v>184.93075240846531</v>
      </c>
      <c r="G53" s="41">
        <v>551.63816329211602</v>
      </c>
      <c r="H53" s="41">
        <v>1425.019731438244</v>
      </c>
      <c r="I53" s="41">
        <v>1545.3369472147019</v>
      </c>
      <c r="J53" s="41">
        <v>173.20202728618239</v>
      </c>
      <c r="K53" s="41">
        <v>170.93665066996292</v>
      </c>
      <c r="L53" s="41">
        <v>180.94894252095347</v>
      </c>
      <c r="M53" s="41">
        <v>191.82997056341091</v>
      </c>
      <c r="N53" s="41">
        <v>179.78142050945962</v>
      </c>
      <c r="O53" s="41">
        <v>218.70322542848788</v>
      </c>
      <c r="P53" s="41">
        <v>193.65413350247906</v>
      </c>
      <c r="Q53" s="41">
        <v>146.84359337495957</v>
      </c>
      <c r="R53" s="41">
        <v>141.76859957907467</v>
      </c>
      <c r="S53" s="41">
        <v>145.01092652577506</v>
      </c>
      <c r="T53" s="41">
        <v>146.56852014903819</v>
      </c>
      <c r="U53" s="41">
        <v>131.19328239542489</v>
      </c>
      <c r="V53" s="41">
        <v>128.96248692135364</v>
      </c>
      <c r="W53" s="41">
        <v>137.7090875410141</v>
      </c>
      <c r="X53" s="41">
        <v>133.56185226889926</v>
      </c>
      <c r="Y53" s="41">
        <v>154.40937356610405</v>
      </c>
      <c r="Z53" s="41">
        <v>127.96034204087711</v>
      </c>
      <c r="AA53" s="42">
        <v>136.61565318835574</v>
      </c>
      <c r="AB53" s="42">
        <v>106.32636182245982</v>
      </c>
      <c r="AC53" s="42">
        <v>111.80797468722984</v>
      </c>
      <c r="AD53" s="42">
        <v>144.54390397970133</v>
      </c>
      <c r="AE53" s="42">
        <v>172.29232613479437</v>
      </c>
      <c r="AF53" s="42">
        <v>113.5478730059298</v>
      </c>
      <c r="AG53" s="41">
        <v>221.81297124350496</v>
      </c>
      <c r="AH53" s="43">
        <v>7776.4526914782209</v>
      </c>
    </row>
    <row r="54" spans="1:34" ht="12.75" customHeight="1">
      <c r="A54" s="227"/>
      <c r="B54" s="228"/>
      <c r="C54" s="233" t="s">
        <v>69</v>
      </c>
      <c r="D54" s="24" t="s">
        <v>66</v>
      </c>
      <c r="E54" s="17">
        <v>2.7035370446400613</v>
      </c>
      <c r="F54" s="17">
        <v>2.6421864487918905</v>
      </c>
      <c r="G54" s="17">
        <v>10.117472999594488</v>
      </c>
      <c r="H54" s="17">
        <v>47.876802910509895</v>
      </c>
      <c r="I54" s="17">
        <v>65.65721327437852</v>
      </c>
      <c r="J54" s="17">
        <v>10.673081787380692</v>
      </c>
      <c r="K54" s="17">
        <v>10.83873053947136</v>
      </c>
      <c r="L54" s="17">
        <v>10.920306441254468</v>
      </c>
      <c r="M54" s="17">
        <v>12.087639004027386</v>
      </c>
      <c r="N54" s="17">
        <v>10.925360082308156</v>
      </c>
      <c r="O54" s="17">
        <v>10.002052858238907</v>
      </c>
      <c r="P54" s="17">
        <v>8.9346505703031127</v>
      </c>
      <c r="Q54" s="17">
        <v>7.2740060485683733</v>
      </c>
      <c r="R54" s="17">
        <v>7.4459804620038152</v>
      </c>
      <c r="S54" s="17">
        <v>7.1498166779390884</v>
      </c>
      <c r="T54" s="17">
        <v>7.9187576915449087</v>
      </c>
      <c r="U54" s="17">
        <v>7.3338507152742443</v>
      </c>
      <c r="V54" s="17">
        <v>6.5844844301543128</v>
      </c>
      <c r="W54" s="17">
        <v>7.0495277540401355</v>
      </c>
      <c r="X54" s="17">
        <v>6.3151470343358618</v>
      </c>
      <c r="Y54" s="17">
        <v>5.8431102520522762</v>
      </c>
      <c r="Z54" s="17">
        <v>5.632941619000265</v>
      </c>
      <c r="AA54" s="18">
        <v>6.059752431535486</v>
      </c>
      <c r="AB54" s="18">
        <v>11.736056240688429</v>
      </c>
      <c r="AC54" s="18">
        <v>7.9718481013018128</v>
      </c>
      <c r="AD54" s="18">
        <v>32.104659825367236</v>
      </c>
      <c r="AE54" s="18">
        <v>8.4239961198705888</v>
      </c>
      <c r="AF54" s="18">
        <v>5.5517969207062405</v>
      </c>
      <c r="AG54" s="17">
        <v>6.5790888326069998</v>
      </c>
      <c r="AH54" s="19">
        <v>350.35385511788905</v>
      </c>
    </row>
    <row r="55" spans="1:34" ht="12.75" customHeight="1">
      <c r="A55" s="227"/>
      <c r="B55" s="228"/>
      <c r="C55" s="247"/>
      <c r="D55" s="12" t="s">
        <v>67</v>
      </c>
      <c r="E55" s="13">
        <v>0.2166390490152231</v>
      </c>
      <c r="F55" s="13">
        <v>2.1542601180571661</v>
      </c>
      <c r="G55" s="13">
        <v>25.54549129520252</v>
      </c>
      <c r="H55" s="13">
        <v>232.24906840761594</v>
      </c>
      <c r="I55" s="13">
        <v>379.51068062742053</v>
      </c>
      <c r="J55" s="13">
        <v>68.456182416146575</v>
      </c>
      <c r="K55" s="13">
        <v>55.91853633224639</v>
      </c>
      <c r="L55" s="13">
        <v>45.425553327009318</v>
      </c>
      <c r="M55" s="13">
        <v>49.424773267399409</v>
      </c>
      <c r="N55" s="13">
        <v>81.364507077176256</v>
      </c>
      <c r="O55" s="13">
        <v>63.946051932800081</v>
      </c>
      <c r="P55" s="13">
        <v>66.466657533864776</v>
      </c>
      <c r="Q55" s="13">
        <v>60.650234341853078</v>
      </c>
      <c r="R55" s="13">
        <v>46.120406568088995</v>
      </c>
      <c r="S55" s="13">
        <v>39.840558142485683</v>
      </c>
      <c r="T55" s="13">
        <v>68.119673019168317</v>
      </c>
      <c r="U55" s="13">
        <v>60.218822466831398</v>
      </c>
      <c r="V55" s="13">
        <v>61.178844059609169</v>
      </c>
      <c r="W55" s="13">
        <v>43.714253513702111</v>
      </c>
      <c r="X55" s="13">
        <v>44.487525904375417</v>
      </c>
      <c r="Y55" s="13">
        <v>76.022905910184321</v>
      </c>
      <c r="Z55" s="13">
        <v>69.561839139310905</v>
      </c>
      <c r="AA55" s="14">
        <v>91.983151735681872</v>
      </c>
      <c r="AB55" s="14">
        <v>42.123890456331885</v>
      </c>
      <c r="AC55" s="14">
        <v>23.997025464585047</v>
      </c>
      <c r="AD55" s="14">
        <v>18.783732480368595</v>
      </c>
      <c r="AE55" s="14">
        <v>22.177660439193069</v>
      </c>
      <c r="AF55" s="14">
        <v>16.977528986461664</v>
      </c>
      <c r="AG55" s="13">
        <v>87.759028641653117</v>
      </c>
      <c r="AH55" s="15">
        <v>1944.3954826538395</v>
      </c>
    </row>
    <row r="56" spans="1:34" ht="12.75" customHeight="1">
      <c r="A56" s="227"/>
      <c r="B56" s="228"/>
      <c r="C56" s="247"/>
      <c r="D56" s="16" t="s">
        <v>68</v>
      </c>
      <c r="E56" s="17">
        <v>0.57849653955199998</v>
      </c>
      <c r="F56" s="17">
        <v>0</v>
      </c>
      <c r="G56" s="17">
        <v>0.16145395199999998</v>
      </c>
      <c r="H56" s="17">
        <v>1.5229584930268001</v>
      </c>
      <c r="I56" s="17">
        <v>1.8940838221779999</v>
      </c>
      <c r="J56" s="17">
        <v>0.17227550778180245</v>
      </c>
      <c r="K56" s="17">
        <v>0.15062620577434788</v>
      </c>
      <c r="L56" s="17">
        <v>0.13471913907329128</v>
      </c>
      <c r="M56" s="17">
        <v>0.14844859493372425</v>
      </c>
      <c r="N56" s="17">
        <v>0.20248303276305493</v>
      </c>
      <c r="O56" s="17">
        <v>5.8716350757040618E-2</v>
      </c>
      <c r="P56" s="17">
        <v>5.8293503711576954E-2</v>
      </c>
      <c r="Q56" s="17">
        <v>5.1896607438110962E-2</v>
      </c>
      <c r="R56" s="17">
        <v>4.2771296375734048E-2</v>
      </c>
      <c r="S56" s="17">
        <v>3.9030564572219283E-2</v>
      </c>
      <c r="T56" s="17">
        <v>0.83965186698505545</v>
      </c>
      <c r="U56" s="17">
        <v>0.74913406965760754</v>
      </c>
      <c r="V56" s="17">
        <v>0.74690427140772542</v>
      </c>
      <c r="W56" s="17">
        <v>0.58485317699976169</v>
      </c>
      <c r="X56" s="17">
        <v>0.57878275291316206</v>
      </c>
      <c r="Y56" s="17">
        <v>0</v>
      </c>
      <c r="Z56" s="17">
        <v>0</v>
      </c>
      <c r="AA56" s="18">
        <v>0</v>
      </c>
      <c r="AB56" s="18">
        <v>0.34130511324000001</v>
      </c>
      <c r="AC56" s="18">
        <v>0</v>
      </c>
      <c r="AD56" s="18">
        <v>0.36291286389600003</v>
      </c>
      <c r="AE56" s="18">
        <v>0.58263360258599994</v>
      </c>
      <c r="AF56" s="18">
        <v>0</v>
      </c>
      <c r="AG56" s="17">
        <v>1.3512090066330003</v>
      </c>
      <c r="AH56" s="19">
        <v>11.353640334256013</v>
      </c>
    </row>
    <row r="57" spans="1:34" ht="12.75" customHeight="1">
      <c r="A57" s="227"/>
      <c r="B57" s="228"/>
      <c r="C57" s="248"/>
      <c r="D57" s="31" t="s">
        <v>4</v>
      </c>
      <c r="E57" s="41">
        <v>3.4986726332072844</v>
      </c>
      <c r="F57" s="41">
        <v>4.7964465668490561</v>
      </c>
      <c r="G57" s="41">
        <v>35.824418246797009</v>
      </c>
      <c r="H57" s="41">
        <v>281.64882981115267</v>
      </c>
      <c r="I57" s="41">
        <v>447.06197772397707</v>
      </c>
      <c r="J57" s="41">
        <v>79.301539711309076</v>
      </c>
      <c r="K57" s="41">
        <v>66.907893077492091</v>
      </c>
      <c r="L57" s="41">
        <v>56.480578907337076</v>
      </c>
      <c r="M57" s="41">
        <v>61.660860866360522</v>
      </c>
      <c r="N57" s="41">
        <v>92.492350192247471</v>
      </c>
      <c r="O57" s="41">
        <v>74.006821141796024</v>
      </c>
      <c r="P57" s="41">
        <v>75.459601607879478</v>
      </c>
      <c r="Q57" s="41">
        <v>67.976136997859555</v>
      </c>
      <c r="R57" s="41">
        <v>53.609158326468545</v>
      </c>
      <c r="S57" s="41">
        <v>47.029405384996991</v>
      </c>
      <c r="T57" s="41">
        <v>76.878082577698279</v>
      </c>
      <c r="U57" s="41">
        <v>68.30180725176325</v>
      </c>
      <c r="V57" s="41">
        <v>68.51023276117121</v>
      </c>
      <c r="W57" s="41">
        <v>51.348634444742011</v>
      </c>
      <c r="X57" s="41">
        <v>51.381455691624446</v>
      </c>
      <c r="Y57" s="41">
        <v>81.866016162236591</v>
      </c>
      <c r="Z57" s="41">
        <v>75.194780758311168</v>
      </c>
      <c r="AA57" s="42">
        <v>98.042904167217358</v>
      </c>
      <c r="AB57" s="42">
        <v>54.20125181026031</v>
      </c>
      <c r="AC57" s="42">
        <v>31.968873565886859</v>
      </c>
      <c r="AD57" s="42">
        <v>51.251305169631834</v>
      </c>
      <c r="AE57" s="42">
        <v>31.184290161649656</v>
      </c>
      <c r="AF57" s="42">
        <v>22.529325907167905</v>
      </c>
      <c r="AG57" s="41">
        <v>95.689326480893115</v>
      </c>
      <c r="AH57" s="43">
        <v>2306.1029781059847</v>
      </c>
    </row>
    <row r="58" spans="1:34" ht="12.75" customHeight="1">
      <c r="A58" s="227"/>
      <c r="B58" s="228"/>
      <c r="C58" s="44" t="s">
        <v>64</v>
      </c>
      <c r="D58" s="45"/>
      <c r="E58" s="28">
        <v>363.03427085247171</v>
      </c>
      <c r="F58" s="28">
        <v>189.72719897531437</v>
      </c>
      <c r="G58" s="28">
        <v>587.46258153891301</v>
      </c>
      <c r="H58" s="28">
        <v>1706.6685612493966</v>
      </c>
      <c r="I58" s="28">
        <v>1992.3989249386786</v>
      </c>
      <c r="J58" s="28">
        <v>252.50356699749142</v>
      </c>
      <c r="K58" s="28">
        <v>237.84454374745502</v>
      </c>
      <c r="L58" s="28">
        <v>237.42952142829051</v>
      </c>
      <c r="M58" s="28">
        <v>253.49083142977142</v>
      </c>
      <c r="N58" s="28">
        <v>272.27377070170712</v>
      </c>
      <c r="O58" s="28">
        <v>292.71004657028385</v>
      </c>
      <c r="P58" s="28">
        <v>269.11373511035845</v>
      </c>
      <c r="Q58" s="28">
        <v>214.81973037281912</v>
      </c>
      <c r="R58" s="28">
        <v>195.37775790554323</v>
      </c>
      <c r="S58" s="28">
        <v>192.04033191077207</v>
      </c>
      <c r="T58" s="28">
        <v>223.44660272673644</v>
      </c>
      <c r="U58" s="28">
        <v>199.49508964718817</v>
      </c>
      <c r="V58" s="28">
        <v>197.47271968252488</v>
      </c>
      <c r="W58" s="28">
        <v>189.0577219857561</v>
      </c>
      <c r="X58" s="28">
        <v>184.94330796052373</v>
      </c>
      <c r="Y58" s="28">
        <v>236.27538972834066</v>
      </c>
      <c r="Z58" s="28">
        <v>203.15512279918823</v>
      </c>
      <c r="AA58" s="29">
        <v>234.65855735557307</v>
      </c>
      <c r="AB58" s="29">
        <v>160.52761363272012</v>
      </c>
      <c r="AC58" s="29">
        <v>143.7768482531167</v>
      </c>
      <c r="AD58" s="29">
        <v>195.79520914933315</v>
      </c>
      <c r="AE58" s="29">
        <v>203.47661629644401</v>
      </c>
      <c r="AF58" s="29">
        <v>136.0771989130977</v>
      </c>
      <c r="AG58" s="28">
        <v>317.50229772439803</v>
      </c>
      <c r="AH58" s="30">
        <v>10082.555669584206</v>
      </c>
    </row>
    <row r="59" spans="1:34" ht="12.75" customHeight="1">
      <c r="A59" s="227"/>
      <c r="B59" s="228" t="s">
        <v>74</v>
      </c>
      <c r="C59" s="230" t="s">
        <v>65</v>
      </c>
      <c r="D59" s="24" t="s">
        <v>66</v>
      </c>
      <c r="E59" s="25">
        <v>317.83930597326355</v>
      </c>
      <c r="F59" s="25">
        <v>228.06746874911977</v>
      </c>
      <c r="G59" s="25">
        <v>586.86397638683002</v>
      </c>
      <c r="H59" s="25">
        <v>1261.9066338479263</v>
      </c>
      <c r="I59" s="25">
        <v>985.51835904877873</v>
      </c>
      <c r="J59" s="25">
        <v>83.755265251775725</v>
      </c>
      <c r="K59" s="25">
        <v>100.42248400388905</v>
      </c>
      <c r="L59" s="25">
        <v>113.26236876123569</v>
      </c>
      <c r="M59" s="25">
        <v>120.90076106746332</v>
      </c>
      <c r="N59" s="25">
        <v>109.05834069319373</v>
      </c>
      <c r="O59" s="25">
        <v>125.05333659672436</v>
      </c>
      <c r="P59" s="25">
        <v>120.47448249805795</v>
      </c>
      <c r="Q59" s="25">
        <v>102.00115126266768</v>
      </c>
      <c r="R59" s="25">
        <v>108.27263148692816</v>
      </c>
      <c r="S59" s="25">
        <v>99.442296572925144</v>
      </c>
      <c r="T59" s="25">
        <v>101.72444575256601</v>
      </c>
      <c r="U59" s="25">
        <v>91.34248274915528</v>
      </c>
      <c r="V59" s="25">
        <v>84.854196969417885</v>
      </c>
      <c r="W59" s="25">
        <v>83.625907919395218</v>
      </c>
      <c r="X59" s="25">
        <v>85.808957159174142</v>
      </c>
      <c r="Y59" s="25">
        <v>85.862713329252131</v>
      </c>
      <c r="Z59" s="25">
        <v>80.828175571064762</v>
      </c>
      <c r="AA59" s="26">
        <v>75.116049164213024</v>
      </c>
      <c r="AB59" s="26">
        <v>50.746558049452098</v>
      </c>
      <c r="AC59" s="26">
        <v>57.223296368694946</v>
      </c>
      <c r="AD59" s="26">
        <v>47.053469797680926</v>
      </c>
      <c r="AE59" s="26">
        <v>54.26843479086574</v>
      </c>
      <c r="AF59" s="26">
        <v>32.323183881661294</v>
      </c>
      <c r="AG59" s="25">
        <v>94.094358255176573</v>
      </c>
      <c r="AH59" s="27">
        <v>5487.7110919585502</v>
      </c>
    </row>
    <row r="60" spans="1:34" ht="12.75" customHeight="1">
      <c r="A60" s="227"/>
      <c r="B60" s="228"/>
      <c r="C60" s="231"/>
      <c r="D60" s="12" t="s">
        <v>67</v>
      </c>
      <c r="E60" s="13">
        <v>0.14263322413330584</v>
      </c>
      <c r="F60" s="13">
        <v>0.22037925161811422</v>
      </c>
      <c r="G60" s="13">
        <v>1.597476842668681</v>
      </c>
      <c r="H60" s="13">
        <v>5.4580190872352672</v>
      </c>
      <c r="I60" s="13">
        <v>20.109167505504594</v>
      </c>
      <c r="J60" s="13">
        <v>3.012556144971767</v>
      </c>
      <c r="K60" s="13">
        <v>3.0474913213867678</v>
      </c>
      <c r="L60" s="13">
        <v>3.2034842707873721</v>
      </c>
      <c r="M60" s="13">
        <v>2.8183008642939043</v>
      </c>
      <c r="N60" s="13">
        <v>4.2655714892853593</v>
      </c>
      <c r="O60" s="13">
        <v>5.9942058203860418</v>
      </c>
      <c r="P60" s="13">
        <v>5.8595762484882901</v>
      </c>
      <c r="Q60" s="13">
        <v>5.2263337995786072</v>
      </c>
      <c r="R60" s="13">
        <v>3.3380138803105823</v>
      </c>
      <c r="S60" s="13">
        <v>3.7147814252548836</v>
      </c>
      <c r="T60" s="13">
        <v>5.7207993936936816</v>
      </c>
      <c r="U60" s="13">
        <v>4.8036714609032636</v>
      </c>
      <c r="V60" s="13">
        <v>3.3901060826146656</v>
      </c>
      <c r="W60" s="13">
        <v>3.1283266875182703</v>
      </c>
      <c r="X60" s="13">
        <v>3.1092567658523835</v>
      </c>
      <c r="Y60" s="13">
        <v>3.7308477358109333</v>
      </c>
      <c r="Z60" s="13">
        <v>4.0962584141179814</v>
      </c>
      <c r="AA60" s="14">
        <v>2.5731762972265249</v>
      </c>
      <c r="AB60" s="14">
        <v>4.3258313933048882</v>
      </c>
      <c r="AC60" s="14">
        <v>4.9007487548575916</v>
      </c>
      <c r="AD60" s="14">
        <v>1.6595480222390881</v>
      </c>
      <c r="AE60" s="14">
        <v>0.77446527089848072</v>
      </c>
      <c r="AF60" s="14">
        <v>1.4335080764756782</v>
      </c>
      <c r="AG60" s="13">
        <v>10.541614143494922</v>
      </c>
      <c r="AH60" s="15">
        <v>122.19614967491189</v>
      </c>
    </row>
    <row r="61" spans="1:34" ht="12.75" customHeight="1">
      <c r="A61" s="227"/>
      <c r="B61" s="228"/>
      <c r="C61" s="231"/>
      <c r="D61" s="16" t="s">
        <v>68</v>
      </c>
      <c r="E61" s="17">
        <v>0.18371217748800001</v>
      </c>
      <c r="F61" s="17">
        <v>0.34143216102599999</v>
      </c>
      <c r="G61" s="17">
        <v>1.1724499030919999</v>
      </c>
      <c r="H61" s="17">
        <v>1.252398421666</v>
      </c>
      <c r="I61" s="17">
        <v>1.327875239241</v>
      </c>
      <c r="J61" s="17">
        <v>0.15457593581105342</v>
      </c>
      <c r="K61" s="17">
        <v>0.18297603677765753</v>
      </c>
      <c r="L61" s="17">
        <v>0.20410308717158532</v>
      </c>
      <c r="M61" s="17">
        <v>0.21705305384237694</v>
      </c>
      <c r="N61" s="17">
        <v>0.20563435485313986</v>
      </c>
      <c r="O61" s="17">
        <v>2.3764167302532573E-3</v>
      </c>
      <c r="P61" s="17">
        <v>2.3024353243745808E-3</v>
      </c>
      <c r="Q61" s="17">
        <v>1.9638795904648272E-3</v>
      </c>
      <c r="R61" s="17">
        <v>2.021645367947785E-3</v>
      </c>
      <c r="S61" s="17">
        <v>1.880613399065274E-3</v>
      </c>
      <c r="T61" s="17">
        <v>0.34157977745535562</v>
      </c>
      <c r="U61" s="17">
        <v>0.3069483032975972</v>
      </c>
      <c r="V61" s="17">
        <v>0.28090029668342065</v>
      </c>
      <c r="W61" s="17">
        <v>0.27819105923341159</v>
      </c>
      <c r="X61" s="17">
        <v>0.28790638058645102</v>
      </c>
      <c r="Y61" s="17">
        <v>1.4530642374893384E-2</v>
      </c>
      <c r="Z61" s="17">
        <v>1.3943365110021215E-2</v>
      </c>
      <c r="AA61" s="18">
        <v>1.2658957743963421E-2</v>
      </c>
      <c r="AB61" s="18">
        <v>0</v>
      </c>
      <c r="AC61" s="18">
        <v>0</v>
      </c>
      <c r="AD61" s="18">
        <v>0</v>
      </c>
      <c r="AE61" s="18">
        <v>6.2225092383999994E-2</v>
      </c>
      <c r="AF61" s="18">
        <v>0</v>
      </c>
      <c r="AG61" s="17">
        <v>0.67577484702799984</v>
      </c>
      <c r="AH61" s="19">
        <v>7.5274140832780319</v>
      </c>
    </row>
    <row r="62" spans="1:34" ht="12.75" customHeight="1">
      <c r="A62" s="227"/>
      <c r="B62" s="228"/>
      <c r="C62" s="232"/>
      <c r="D62" s="20" t="s">
        <v>4</v>
      </c>
      <c r="E62" s="41">
        <v>318.16565137488487</v>
      </c>
      <c r="F62" s="41">
        <v>228.62928016176389</v>
      </c>
      <c r="G62" s="41">
        <v>589.63390313259072</v>
      </c>
      <c r="H62" s="41">
        <v>1268.6170513568275</v>
      </c>
      <c r="I62" s="41">
        <v>1006.9554017935244</v>
      </c>
      <c r="J62" s="41">
        <v>86.922397332558546</v>
      </c>
      <c r="K62" s="41">
        <v>103.65295136205349</v>
      </c>
      <c r="L62" s="41">
        <v>116.66995611919465</v>
      </c>
      <c r="M62" s="41">
        <v>123.9361149855996</v>
      </c>
      <c r="N62" s="41">
        <v>113.52954653733224</v>
      </c>
      <c r="O62" s="41">
        <v>131.04991883384065</v>
      </c>
      <c r="P62" s="41">
        <v>126.33636118187063</v>
      </c>
      <c r="Q62" s="41">
        <v>107.22944894183675</v>
      </c>
      <c r="R62" s="41">
        <v>111.61266701260669</v>
      </c>
      <c r="S62" s="41">
        <v>103.1589586115791</v>
      </c>
      <c r="T62" s="41">
        <v>107.78682492371505</v>
      </c>
      <c r="U62" s="41">
        <v>96.453102513356143</v>
      </c>
      <c r="V62" s="41">
        <v>88.525203348715976</v>
      </c>
      <c r="W62" s="41">
        <v>87.032425666146892</v>
      </c>
      <c r="X62" s="41">
        <v>89.20612030561297</v>
      </c>
      <c r="Y62" s="41">
        <v>89.608091707437964</v>
      </c>
      <c r="Z62" s="41">
        <v>84.938377350292768</v>
      </c>
      <c r="AA62" s="42">
        <v>77.701884419183514</v>
      </c>
      <c r="AB62" s="42">
        <v>55.072389442756986</v>
      </c>
      <c r="AC62" s="42">
        <v>62.124045123552534</v>
      </c>
      <c r="AD62" s="42">
        <v>48.713017819920012</v>
      </c>
      <c r="AE62" s="42">
        <v>55.105125154148219</v>
      </c>
      <c r="AF62" s="42">
        <v>33.756691958136969</v>
      </c>
      <c r="AG62" s="41">
        <v>105.31174724569949</v>
      </c>
      <c r="AH62" s="43">
        <v>5617.4346557167401</v>
      </c>
    </row>
    <row r="63" spans="1:34" ht="12.75" customHeight="1">
      <c r="A63" s="227"/>
      <c r="B63" s="228"/>
      <c r="C63" s="233" t="s">
        <v>69</v>
      </c>
      <c r="D63" s="24" t="s">
        <v>66</v>
      </c>
      <c r="E63" s="17">
        <v>0.54345157187539683</v>
      </c>
      <c r="F63" s="17">
        <v>3.6440452052410262</v>
      </c>
      <c r="G63" s="17">
        <v>6.3180452760163677</v>
      </c>
      <c r="H63" s="17">
        <v>17.665848993429666</v>
      </c>
      <c r="I63" s="17">
        <v>12.865165770002797</v>
      </c>
      <c r="J63" s="17">
        <v>1.531042961210225</v>
      </c>
      <c r="K63" s="17">
        <v>1.523205974185619</v>
      </c>
      <c r="L63" s="17">
        <v>1.6118905494847784</v>
      </c>
      <c r="M63" s="17">
        <v>1.9905948991922076</v>
      </c>
      <c r="N63" s="17">
        <v>1.8718994996561771</v>
      </c>
      <c r="O63" s="17">
        <v>2.4304682507899784</v>
      </c>
      <c r="P63" s="17">
        <v>2.0764632961058136</v>
      </c>
      <c r="Q63" s="17">
        <v>1.7759039744711165</v>
      </c>
      <c r="R63" s="17">
        <v>1.7748671145245696</v>
      </c>
      <c r="S63" s="17">
        <v>1.9097135877545786</v>
      </c>
      <c r="T63" s="17">
        <v>2.7285538378432843</v>
      </c>
      <c r="U63" s="17">
        <v>2.9679392834333509</v>
      </c>
      <c r="V63" s="17">
        <v>2.9267997521839444</v>
      </c>
      <c r="W63" s="17">
        <v>3.548732076928613</v>
      </c>
      <c r="X63" s="17">
        <v>4.208759762497408</v>
      </c>
      <c r="Y63" s="17">
        <v>2.399193379063211</v>
      </c>
      <c r="Z63" s="17">
        <v>1.9894204367129169</v>
      </c>
      <c r="AA63" s="18">
        <v>2.0367466304417707</v>
      </c>
      <c r="AB63" s="18">
        <v>1.4542594231857684</v>
      </c>
      <c r="AC63" s="18">
        <v>2.0716351413497689</v>
      </c>
      <c r="AD63" s="18">
        <v>1.756485058882846</v>
      </c>
      <c r="AE63" s="18">
        <v>1.905227977141333</v>
      </c>
      <c r="AF63" s="18">
        <v>0.29298033047954952</v>
      </c>
      <c r="AG63" s="17">
        <v>2.4459240106699993</v>
      </c>
      <c r="AH63" s="19">
        <v>92.26526402475406</v>
      </c>
    </row>
    <row r="64" spans="1:34" ht="12.75" customHeight="1">
      <c r="A64" s="227"/>
      <c r="B64" s="228"/>
      <c r="C64" s="247"/>
      <c r="D64" s="12" t="s">
        <v>67</v>
      </c>
      <c r="E64" s="13">
        <v>0</v>
      </c>
      <c r="F64" s="13">
        <v>0.78780706090562058</v>
      </c>
      <c r="G64" s="13">
        <v>5.1957276779078461</v>
      </c>
      <c r="H64" s="13">
        <v>30.204861929915339</v>
      </c>
      <c r="I64" s="13">
        <v>67.183758374202057</v>
      </c>
      <c r="J64" s="13">
        <v>7.8618454268303264</v>
      </c>
      <c r="K64" s="13">
        <v>5.3716094433370483</v>
      </c>
      <c r="L64" s="13">
        <v>8.751807912815849</v>
      </c>
      <c r="M64" s="13">
        <v>5.6298478527412836</v>
      </c>
      <c r="N64" s="13">
        <v>6.7453251315220291</v>
      </c>
      <c r="O64" s="13">
        <v>6.3234708702468172</v>
      </c>
      <c r="P64" s="13">
        <v>13.340783770164146</v>
      </c>
      <c r="Q64" s="13">
        <v>8.6818169611512879</v>
      </c>
      <c r="R64" s="13">
        <v>9.7108670566983282</v>
      </c>
      <c r="S64" s="13">
        <v>9.1810019274273831</v>
      </c>
      <c r="T64" s="13">
        <v>13.708950274844817</v>
      </c>
      <c r="U64" s="13">
        <v>11.98219269390102</v>
      </c>
      <c r="V64" s="13">
        <v>8.2583462679996753</v>
      </c>
      <c r="W64" s="13">
        <v>8.4656328608509437</v>
      </c>
      <c r="X64" s="13">
        <v>5.9558598248630732</v>
      </c>
      <c r="Y64" s="13">
        <v>13.027398460505413</v>
      </c>
      <c r="Z64" s="13">
        <v>11.856404634654529</v>
      </c>
      <c r="AA64" s="14">
        <v>15.040828819301748</v>
      </c>
      <c r="AB64" s="14">
        <v>20.737991594954998</v>
      </c>
      <c r="AC64" s="14">
        <v>3.8693698797984695</v>
      </c>
      <c r="AD64" s="14">
        <v>2.5795147736593966</v>
      </c>
      <c r="AE64" s="14">
        <v>24.928657638125578</v>
      </c>
      <c r="AF64" s="14">
        <v>1.065146839921115</v>
      </c>
      <c r="AG64" s="13">
        <v>21.723838862944614</v>
      </c>
      <c r="AH64" s="15">
        <v>348.1706648221907</v>
      </c>
    </row>
    <row r="65" spans="1:34" ht="12.75" customHeight="1">
      <c r="A65" s="227"/>
      <c r="B65" s="228"/>
      <c r="C65" s="247"/>
      <c r="D65" s="16" t="s">
        <v>68</v>
      </c>
      <c r="E65" s="17">
        <v>0</v>
      </c>
      <c r="F65" s="17">
        <v>0</v>
      </c>
      <c r="G65" s="17">
        <v>0</v>
      </c>
      <c r="H65" s="17">
        <v>1.3513749701210001</v>
      </c>
      <c r="I65" s="17">
        <v>1.4565370200259999</v>
      </c>
      <c r="J65" s="17">
        <v>4.340342520841612E-2</v>
      </c>
      <c r="K65" s="17">
        <v>3.5221618761539931E-2</v>
      </c>
      <c r="L65" s="17">
        <v>4.8412442947891425E-2</v>
      </c>
      <c r="M65" s="17">
        <v>4.2604171859444484E-2</v>
      </c>
      <c r="N65" s="17">
        <v>4.5005371528135552E-2</v>
      </c>
      <c r="O65" s="17">
        <v>0.15319002650004007</v>
      </c>
      <c r="P65" s="17">
        <v>0.21710760112432687</v>
      </c>
      <c r="Q65" s="17">
        <v>0.15678826810274105</v>
      </c>
      <c r="R65" s="17">
        <v>0.16741048577341827</v>
      </c>
      <c r="S65" s="17">
        <v>0.16973819237876359</v>
      </c>
      <c r="T65" s="17">
        <v>0.12546749565507218</v>
      </c>
      <c r="U65" s="17">
        <v>0.11605767050677464</v>
      </c>
      <c r="V65" s="17">
        <v>9.1226560412910468E-2</v>
      </c>
      <c r="W65" s="17">
        <v>9.7902476366441143E-2</v>
      </c>
      <c r="X65" s="17">
        <v>8.9361115175410955E-2</v>
      </c>
      <c r="Y65" s="17">
        <v>0</v>
      </c>
      <c r="Z65" s="17">
        <v>0</v>
      </c>
      <c r="AA65" s="18">
        <v>0</v>
      </c>
      <c r="AB65" s="18">
        <v>0</v>
      </c>
      <c r="AC65" s="18">
        <v>7.1898644267999995E-2</v>
      </c>
      <c r="AD65" s="18">
        <v>0</v>
      </c>
      <c r="AE65" s="18">
        <v>0</v>
      </c>
      <c r="AF65" s="18">
        <v>0</v>
      </c>
      <c r="AG65" s="17">
        <v>0</v>
      </c>
      <c r="AH65" s="19">
        <v>4.4787075567163273</v>
      </c>
    </row>
    <row r="66" spans="1:34" ht="12.75" customHeight="1">
      <c r="A66" s="227"/>
      <c r="B66" s="228"/>
      <c r="C66" s="248"/>
      <c r="D66" s="31" t="s">
        <v>4</v>
      </c>
      <c r="E66" s="41">
        <v>0.54345157187539683</v>
      </c>
      <c r="F66" s="41">
        <v>4.4318522661466471</v>
      </c>
      <c r="G66" s="41">
        <v>11.513772953924214</v>
      </c>
      <c r="H66" s="41">
        <v>49.222085893466001</v>
      </c>
      <c r="I66" s="41">
        <v>81.505461164230852</v>
      </c>
      <c r="J66" s="41">
        <v>9.4362918132489675</v>
      </c>
      <c r="K66" s="41">
        <v>6.9300370362842072</v>
      </c>
      <c r="L66" s="41">
        <v>10.412110905248518</v>
      </c>
      <c r="M66" s="41">
        <v>7.6630469237929359</v>
      </c>
      <c r="N66" s="41">
        <v>8.6622300027063428</v>
      </c>
      <c r="O66" s="41">
        <v>8.9071291475368355</v>
      </c>
      <c r="P66" s="41">
        <v>15.634354667394287</v>
      </c>
      <c r="Q66" s="41">
        <v>10.614509203725145</v>
      </c>
      <c r="R66" s="41">
        <v>11.653144656996316</v>
      </c>
      <c r="S66" s="41">
        <v>11.260453707560726</v>
      </c>
      <c r="T66" s="41">
        <v>16.562971608343176</v>
      </c>
      <c r="U66" s="41">
        <v>15.066189647841146</v>
      </c>
      <c r="V66" s="41">
        <v>11.276372580596529</v>
      </c>
      <c r="W66" s="41">
        <v>12.112267414145999</v>
      </c>
      <c r="X66" s="41">
        <v>10.253980702535891</v>
      </c>
      <c r="Y66" s="41">
        <v>15.426591839568625</v>
      </c>
      <c r="Z66" s="41">
        <v>13.845825071367447</v>
      </c>
      <c r="AA66" s="42">
        <v>17.07757544974352</v>
      </c>
      <c r="AB66" s="42">
        <v>22.192251018140766</v>
      </c>
      <c r="AC66" s="42">
        <v>6.0129036654162382</v>
      </c>
      <c r="AD66" s="42">
        <v>4.3359998325422424</v>
      </c>
      <c r="AE66" s="42">
        <v>26.833885615266912</v>
      </c>
      <c r="AF66" s="42">
        <v>1.3581271704006646</v>
      </c>
      <c r="AG66" s="41">
        <v>24.169762873614612</v>
      </c>
      <c r="AH66" s="43">
        <v>444.91463640366106</v>
      </c>
    </row>
    <row r="67" spans="1:34" ht="12.75" customHeight="1">
      <c r="A67" s="227"/>
      <c r="B67" s="228"/>
      <c r="C67" s="44" t="s">
        <v>64</v>
      </c>
      <c r="D67" s="45"/>
      <c r="E67" s="28">
        <v>318.70910294676025</v>
      </c>
      <c r="F67" s="28">
        <v>233.06113242791054</v>
      </c>
      <c r="G67" s="28">
        <v>601.14767608651493</v>
      </c>
      <c r="H67" s="28">
        <v>1317.8391372502933</v>
      </c>
      <c r="I67" s="28">
        <v>1088.4608629577551</v>
      </c>
      <c r="J67" s="28">
        <v>96.358689145807503</v>
      </c>
      <c r="K67" s="28">
        <v>110.58298839833769</v>
      </c>
      <c r="L67" s="28">
        <v>127.08206702444318</v>
      </c>
      <c r="M67" s="28">
        <v>131.59916190939254</v>
      </c>
      <c r="N67" s="28">
        <v>122.19177654003855</v>
      </c>
      <c r="O67" s="28">
        <v>139.95704798137749</v>
      </c>
      <c r="P67" s="28">
        <v>141.97071584926491</v>
      </c>
      <c r="Q67" s="28">
        <v>117.84395814556191</v>
      </c>
      <c r="R67" s="28">
        <v>123.265811669603</v>
      </c>
      <c r="S67" s="28">
        <v>114.41941231913981</v>
      </c>
      <c r="T67" s="28">
        <v>124.34979653205822</v>
      </c>
      <c r="U67" s="28">
        <v>111.51929216119726</v>
      </c>
      <c r="V67" s="28">
        <v>99.801575929312506</v>
      </c>
      <c r="W67" s="28">
        <v>99.144693080292896</v>
      </c>
      <c r="X67" s="28">
        <v>99.460101008148882</v>
      </c>
      <c r="Y67" s="28">
        <v>105.03468354700657</v>
      </c>
      <c r="Z67" s="28">
        <v>98.784202421660225</v>
      </c>
      <c r="AA67" s="29">
        <v>94.779459868927034</v>
      </c>
      <c r="AB67" s="29">
        <v>77.264640460897752</v>
      </c>
      <c r="AC67" s="29">
        <v>68.136948788968795</v>
      </c>
      <c r="AD67" s="29">
        <v>53.049017652462261</v>
      </c>
      <c r="AE67" s="29">
        <v>81.93901076941512</v>
      </c>
      <c r="AF67" s="29">
        <v>35.114819128537626</v>
      </c>
      <c r="AG67" s="28">
        <v>129.48151011931412</v>
      </c>
      <c r="AH67" s="30">
        <v>6062.3492921204015</v>
      </c>
    </row>
    <row r="68" spans="1:34" ht="12.75" customHeight="1">
      <c r="A68" s="227"/>
      <c r="B68" s="228" t="s">
        <v>75</v>
      </c>
      <c r="C68" s="230" t="s">
        <v>65</v>
      </c>
      <c r="D68" s="24" t="s">
        <v>66</v>
      </c>
      <c r="E68" s="25">
        <v>389.03673426536051</v>
      </c>
      <c r="F68" s="25">
        <v>148.72593649251874</v>
      </c>
      <c r="G68" s="25">
        <v>473.56422304351656</v>
      </c>
      <c r="H68" s="25">
        <v>1227.7125702042788</v>
      </c>
      <c r="I68" s="25">
        <v>1069.3768635837885</v>
      </c>
      <c r="J68" s="25">
        <v>89.860325424872983</v>
      </c>
      <c r="K68" s="25">
        <v>101.35894336543718</v>
      </c>
      <c r="L68" s="25">
        <v>104.59590618089867</v>
      </c>
      <c r="M68" s="25">
        <v>110.08430718044464</v>
      </c>
      <c r="N68" s="25">
        <v>95.757964786066026</v>
      </c>
      <c r="O68" s="25">
        <v>114.79467826410239</v>
      </c>
      <c r="P68" s="25">
        <v>110.46629590804584</v>
      </c>
      <c r="Q68" s="25">
        <v>87.859373712331433</v>
      </c>
      <c r="R68" s="25">
        <v>102.44870179023896</v>
      </c>
      <c r="S68" s="25">
        <v>100.30707638154085</v>
      </c>
      <c r="T68" s="25">
        <v>107.85969483357971</v>
      </c>
      <c r="U68" s="25">
        <v>92.458022124616264</v>
      </c>
      <c r="V68" s="25">
        <v>90.62756702001434</v>
      </c>
      <c r="W68" s="25">
        <v>92.610923001356142</v>
      </c>
      <c r="X68" s="25">
        <v>88.322325577796235</v>
      </c>
      <c r="Y68" s="25">
        <v>86.456042762227796</v>
      </c>
      <c r="Z68" s="25">
        <v>73.51750283261012</v>
      </c>
      <c r="AA68" s="26">
        <v>78.097983775366828</v>
      </c>
      <c r="AB68" s="26">
        <v>62.823836499582484</v>
      </c>
      <c r="AC68" s="26">
        <v>59.25230524898457</v>
      </c>
      <c r="AD68" s="26">
        <v>56.567001733751852</v>
      </c>
      <c r="AE68" s="26">
        <v>44.140027033922841</v>
      </c>
      <c r="AF68" s="26">
        <v>42.903583502440043</v>
      </c>
      <c r="AG68" s="25">
        <v>73.362247015137569</v>
      </c>
      <c r="AH68" s="27">
        <v>5374.9489635448308</v>
      </c>
    </row>
    <row r="69" spans="1:34" ht="12.75" customHeight="1">
      <c r="A69" s="227"/>
      <c r="B69" s="228"/>
      <c r="C69" s="231"/>
      <c r="D69" s="12" t="s">
        <v>67</v>
      </c>
      <c r="E69" s="13">
        <v>0.13368310321434859</v>
      </c>
      <c r="F69" s="13">
        <v>0.14697549046342975</v>
      </c>
      <c r="G69" s="13">
        <v>0.69792487079815824</v>
      </c>
      <c r="H69" s="13">
        <v>4.4087560347622974</v>
      </c>
      <c r="I69" s="13">
        <v>16.421988714776763</v>
      </c>
      <c r="J69" s="13">
        <v>4.34813488681226</v>
      </c>
      <c r="K69" s="13">
        <v>5.3566717700973214</v>
      </c>
      <c r="L69" s="13">
        <v>4.6306229157961036</v>
      </c>
      <c r="M69" s="13">
        <v>4.4475560642165295</v>
      </c>
      <c r="N69" s="13">
        <v>5.7346623460515227</v>
      </c>
      <c r="O69" s="13">
        <v>6.0313492006821461</v>
      </c>
      <c r="P69" s="13">
        <v>5.1300654238875154</v>
      </c>
      <c r="Q69" s="13">
        <v>4.8008531081878703</v>
      </c>
      <c r="R69" s="13">
        <v>3.4089817568955985</v>
      </c>
      <c r="S69" s="13">
        <v>2.1474906929382662</v>
      </c>
      <c r="T69" s="13">
        <v>7.2828864371145201</v>
      </c>
      <c r="U69" s="13">
        <v>5.0830392050386815</v>
      </c>
      <c r="V69" s="13">
        <v>2.7367520252006505</v>
      </c>
      <c r="W69" s="13">
        <v>2.9571497951650252</v>
      </c>
      <c r="X69" s="13">
        <v>4.0775115480232049</v>
      </c>
      <c r="Y69" s="13">
        <v>5.3762394722615987</v>
      </c>
      <c r="Z69" s="13">
        <v>3.545644999660587</v>
      </c>
      <c r="AA69" s="14">
        <v>2.4422060849190452</v>
      </c>
      <c r="AB69" s="14">
        <v>1.9415880265182837</v>
      </c>
      <c r="AC69" s="14">
        <v>1.1855554086794677</v>
      </c>
      <c r="AD69" s="14">
        <v>2.3350064158527553</v>
      </c>
      <c r="AE69" s="14">
        <v>1.2621504905570669</v>
      </c>
      <c r="AF69" s="14">
        <v>2.9023874590729273</v>
      </c>
      <c r="AG69" s="13">
        <v>4.8160486336117128</v>
      </c>
      <c r="AH69" s="15">
        <v>115.78988238125569</v>
      </c>
    </row>
    <row r="70" spans="1:34" ht="12.75" customHeight="1">
      <c r="A70" s="227"/>
      <c r="B70" s="228"/>
      <c r="C70" s="231"/>
      <c r="D70" s="16" t="s">
        <v>68</v>
      </c>
      <c r="E70" s="17">
        <v>0.89710300674059995</v>
      </c>
      <c r="F70" s="17">
        <v>6.0026092500000003E-2</v>
      </c>
      <c r="G70" s="17">
        <v>1.5952044263800003</v>
      </c>
      <c r="H70" s="17">
        <v>1.1668095884838003</v>
      </c>
      <c r="I70" s="17">
        <v>3.0979136927899003</v>
      </c>
      <c r="J70" s="17">
        <v>4.7135247764516761E-2</v>
      </c>
      <c r="K70" s="17">
        <v>5.3696570670628441E-2</v>
      </c>
      <c r="L70" s="17">
        <v>5.4082857785536884E-2</v>
      </c>
      <c r="M70" s="17">
        <v>5.6935292981157876E-2</v>
      </c>
      <c r="N70" s="17">
        <v>5.2205030129507363E-2</v>
      </c>
      <c r="O70" s="17">
        <v>9.6184457854515612E-2</v>
      </c>
      <c r="P70" s="17">
        <v>9.1823362639277414E-2</v>
      </c>
      <c r="Q70" s="17">
        <v>7.4388037606464757E-2</v>
      </c>
      <c r="R70" s="17">
        <v>8.4101067053603581E-2</v>
      </c>
      <c r="S70" s="17">
        <v>8.0132125532021287E-2</v>
      </c>
      <c r="T70" s="17">
        <v>1.3810333243111598E-2</v>
      </c>
      <c r="U70" s="17">
        <v>1.1750442401974709E-2</v>
      </c>
      <c r="V70" s="17">
        <v>1.127134135758151E-2</v>
      </c>
      <c r="W70" s="17">
        <v>1.1659113770213853E-2</v>
      </c>
      <c r="X70" s="17">
        <v>1.1432345212878932E-2</v>
      </c>
      <c r="Y70" s="17">
        <v>8.988940603745714E-2</v>
      </c>
      <c r="Z70" s="17">
        <v>7.6415508369065896E-2</v>
      </c>
      <c r="AA70" s="18">
        <v>8.043500721919998E-2</v>
      </c>
      <c r="AB70" s="18">
        <v>0</v>
      </c>
      <c r="AC70" s="18">
        <v>0.13357235443199997</v>
      </c>
      <c r="AD70" s="18">
        <v>0.131496805228</v>
      </c>
      <c r="AE70" s="18">
        <v>0</v>
      </c>
      <c r="AF70" s="18">
        <v>0</v>
      </c>
      <c r="AG70" s="17">
        <v>0.20854121940000001</v>
      </c>
      <c r="AH70" s="19">
        <v>8.2880147335830152</v>
      </c>
    </row>
    <row r="71" spans="1:34" ht="12.75" customHeight="1">
      <c r="A71" s="227"/>
      <c r="B71" s="228"/>
      <c r="C71" s="232"/>
      <c r="D71" s="20" t="s">
        <v>4</v>
      </c>
      <c r="E71" s="41">
        <v>390.0675203753155</v>
      </c>
      <c r="F71" s="41">
        <v>148.93293807548218</v>
      </c>
      <c r="G71" s="41">
        <v>475.85735234069472</v>
      </c>
      <c r="H71" s="41">
        <v>1233.2881358275249</v>
      </c>
      <c r="I71" s="41">
        <v>1088.8967659913551</v>
      </c>
      <c r="J71" s="41">
        <v>94.255595559449759</v>
      </c>
      <c r="K71" s="41">
        <v>106.76931170620513</v>
      </c>
      <c r="L71" s="41">
        <v>109.28061195448031</v>
      </c>
      <c r="M71" s="41">
        <v>114.58879853764232</v>
      </c>
      <c r="N71" s="41">
        <v>101.54483216224706</v>
      </c>
      <c r="O71" s="41">
        <v>120.92221192263905</v>
      </c>
      <c r="P71" s="41">
        <v>115.68818469457263</v>
      </c>
      <c r="Q71" s="41">
        <v>92.734614858125767</v>
      </c>
      <c r="R71" s="41">
        <v>105.94178461418817</v>
      </c>
      <c r="S71" s="41">
        <v>102.53469920001113</v>
      </c>
      <c r="T71" s="41">
        <v>115.15639160393734</v>
      </c>
      <c r="U71" s="41">
        <v>97.552811772056927</v>
      </c>
      <c r="V71" s="41">
        <v>93.375590386572568</v>
      </c>
      <c r="W71" s="41">
        <v>95.579731910291372</v>
      </c>
      <c r="X71" s="41">
        <v>92.411269471032327</v>
      </c>
      <c r="Y71" s="41">
        <v>91.922171640526855</v>
      </c>
      <c r="Z71" s="41">
        <v>77.139563340639768</v>
      </c>
      <c r="AA71" s="42">
        <v>80.620624867505072</v>
      </c>
      <c r="AB71" s="42">
        <v>64.765424526100773</v>
      </c>
      <c r="AC71" s="42">
        <v>60.571433012096037</v>
      </c>
      <c r="AD71" s="42">
        <v>59.033504954832601</v>
      </c>
      <c r="AE71" s="42">
        <v>45.40217752447991</v>
      </c>
      <c r="AF71" s="42">
        <v>45.805970961512969</v>
      </c>
      <c r="AG71" s="41">
        <v>78.386836868149288</v>
      </c>
      <c r="AH71" s="43">
        <v>5499.0268606596692</v>
      </c>
    </row>
    <row r="72" spans="1:34" ht="12.75" customHeight="1">
      <c r="A72" s="227"/>
      <c r="B72" s="228"/>
      <c r="C72" s="233" t="s">
        <v>69</v>
      </c>
      <c r="D72" s="24" t="s">
        <v>66</v>
      </c>
      <c r="E72" s="17">
        <v>4.1592052652617362</v>
      </c>
      <c r="F72" s="17">
        <v>2.0636277109440249</v>
      </c>
      <c r="G72" s="17">
        <v>6.2871122079874588</v>
      </c>
      <c r="H72" s="17">
        <v>18.447893284890426</v>
      </c>
      <c r="I72" s="17">
        <v>25.08051608835158</v>
      </c>
      <c r="J72" s="17">
        <v>1.8334754565253166</v>
      </c>
      <c r="K72" s="17">
        <v>2.3524077529518426</v>
      </c>
      <c r="L72" s="17">
        <v>2.5188858603587452</v>
      </c>
      <c r="M72" s="17">
        <v>2.7665072558320332</v>
      </c>
      <c r="N72" s="17">
        <v>2.6726306787803873</v>
      </c>
      <c r="O72" s="17">
        <v>6.1385196930424426</v>
      </c>
      <c r="P72" s="17">
        <v>6.7605951308874062</v>
      </c>
      <c r="Q72" s="17">
        <v>4.2074704131819045</v>
      </c>
      <c r="R72" s="17">
        <v>5.1556767226163505</v>
      </c>
      <c r="S72" s="17">
        <v>4.302316491676959</v>
      </c>
      <c r="T72" s="17">
        <v>2.8909402546980276</v>
      </c>
      <c r="U72" s="17">
        <v>2.6064630068313543</v>
      </c>
      <c r="V72" s="17">
        <v>2.4554753038129973</v>
      </c>
      <c r="W72" s="17">
        <v>2.1654856604663801</v>
      </c>
      <c r="X72" s="17">
        <v>2.3754842886595937</v>
      </c>
      <c r="Y72" s="17">
        <v>3.5464186019883339</v>
      </c>
      <c r="Z72" s="17">
        <v>3.4764233530911124</v>
      </c>
      <c r="AA72" s="18">
        <v>3.4302877346120515</v>
      </c>
      <c r="AB72" s="18">
        <v>1.7837865222174958</v>
      </c>
      <c r="AC72" s="18">
        <v>2.7636491464985817</v>
      </c>
      <c r="AD72" s="18">
        <v>1.8613173969333081</v>
      </c>
      <c r="AE72" s="18">
        <v>1.3728100068340896</v>
      </c>
      <c r="AF72" s="18">
        <v>0.56157159389539935</v>
      </c>
      <c r="AG72" s="17">
        <v>1.0533528402310002</v>
      </c>
      <c r="AH72" s="19">
        <v>127.09030572405835</v>
      </c>
    </row>
    <row r="73" spans="1:34" ht="12.75" customHeight="1">
      <c r="A73" s="227"/>
      <c r="B73" s="228"/>
      <c r="C73" s="247"/>
      <c r="D73" s="12" t="s">
        <v>67</v>
      </c>
      <c r="E73" s="13">
        <v>0.63580113751226075</v>
      </c>
      <c r="F73" s="13">
        <v>0.10889000027821309</v>
      </c>
      <c r="G73" s="13">
        <v>5.4228634787918377</v>
      </c>
      <c r="H73" s="13">
        <v>30.723871339205555</v>
      </c>
      <c r="I73" s="13">
        <v>55.758688049175973</v>
      </c>
      <c r="J73" s="13">
        <v>11.63533453787419</v>
      </c>
      <c r="K73" s="13">
        <v>12.949803535635926</v>
      </c>
      <c r="L73" s="13">
        <v>10.194301553079869</v>
      </c>
      <c r="M73" s="13">
        <v>10.732247696000496</v>
      </c>
      <c r="N73" s="13">
        <v>8.7277035803210445</v>
      </c>
      <c r="O73" s="13">
        <v>12.273384305253257</v>
      </c>
      <c r="P73" s="13">
        <v>14.845172281908482</v>
      </c>
      <c r="Q73" s="13">
        <v>19.273157745037402</v>
      </c>
      <c r="R73" s="13">
        <v>10.800477405279326</v>
      </c>
      <c r="S73" s="13">
        <v>12.843752091344408</v>
      </c>
      <c r="T73" s="13">
        <v>13.886084402991113</v>
      </c>
      <c r="U73" s="13">
        <v>16.172441750575022</v>
      </c>
      <c r="V73" s="13">
        <v>15.228044130095883</v>
      </c>
      <c r="W73" s="13">
        <v>9.8320700433712318</v>
      </c>
      <c r="X73" s="13">
        <v>11.97077142026936</v>
      </c>
      <c r="Y73" s="13">
        <v>19.198260489811432</v>
      </c>
      <c r="Z73" s="13">
        <v>13.889858302534991</v>
      </c>
      <c r="AA73" s="14">
        <v>13.180404286612498</v>
      </c>
      <c r="AB73" s="14">
        <v>6.9062154244881038</v>
      </c>
      <c r="AC73" s="14">
        <v>3.8784165922115457</v>
      </c>
      <c r="AD73" s="14">
        <v>5.4452196239312318</v>
      </c>
      <c r="AE73" s="14">
        <v>1.74819186454064</v>
      </c>
      <c r="AF73" s="14">
        <v>1.4213052747700488</v>
      </c>
      <c r="AG73" s="13">
        <v>13.317091634954876</v>
      </c>
      <c r="AH73" s="15">
        <v>362.99982397785624</v>
      </c>
    </row>
    <row r="74" spans="1:34" ht="12.75" customHeight="1">
      <c r="A74" s="227"/>
      <c r="B74" s="228"/>
      <c r="C74" s="247"/>
      <c r="D74" s="16" t="s">
        <v>68</v>
      </c>
      <c r="E74" s="17">
        <v>0</v>
      </c>
      <c r="F74" s="17">
        <v>0</v>
      </c>
      <c r="G74" s="17">
        <v>0</v>
      </c>
      <c r="H74" s="17">
        <v>1.7891929120625998</v>
      </c>
      <c r="I74" s="17">
        <v>0.16609531765139995</v>
      </c>
      <c r="J74" s="17">
        <v>3.8124735626876627E-2</v>
      </c>
      <c r="K74" s="17">
        <v>4.4578125371858526E-2</v>
      </c>
      <c r="L74" s="17">
        <v>4.0304093565389977E-2</v>
      </c>
      <c r="M74" s="17">
        <v>4.347364221987466E-2</v>
      </c>
      <c r="N74" s="17">
        <v>3.8242074611565625E-2</v>
      </c>
      <c r="O74" s="17">
        <v>3.2572900172128064E-2</v>
      </c>
      <c r="P74" s="17">
        <v>3.7656923532162406E-2</v>
      </c>
      <c r="Q74" s="17">
        <v>3.7566003752948364E-2</v>
      </c>
      <c r="R74" s="17">
        <v>2.8028728796469504E-2</v>
      </c>
      <c r="S74" s="17">
        <v>2.9317747713473948E-2</v>
      </c>
      <c r="T74" s="17">
        <v>0.18084751565455667</v>
      </c>
      <c r="U74" s="17">
        <v>0.1915396320594332</v>
      </c>
      <c r="V74" s="17">
        <v>0.18261495934017885</v>
      </c>
      <c r="W74" s="17">
        <v>0.12955291620180412</v>
      </c>
      <c r="X74" s="17">
        <v>0.1530639982256842</v>
      </c>
      <c r="Y74" s="17">
        <v>0.38595935775053625</v>
      </c>
      <c r="Z74" s="17">
        <v>0.32666627116288377</v>
      </c>
      <c r="AA74" s="18">
        <v>0.3121650424028557</v>
      </c>
      <c r="AB74" s="18">
        <v>0.14525598177090002</v>
      </c>
      <c r="AC74" s="18">
        <v>0</v>
      </c>
      <c r="AD74" s="18">
        <v>0</v>
      </c>
      <c r="AE74" s="18">
        <v>0</v>
      </c>
      <c r="AF74" s="18">
        <v>0</v>
      </c>
      <c r="AG74" s="17">
        <v>0.51088000094999997</v>
      </c>
      <c r="AH74" s="19">
        <v>4.8436988805955803</v>
      </c>
    </row>
    <row r="75" spans="1:34" ht="12.75" customHeight="1">
      <c r="A75" s="227"/>
      <c r="B75" s="228"/>
      <c r="C75" s="248"/>
      <c r="D75" s="31" t="s">
        <v>4</v>
      </c>
      <c r="E75" s="41">
        <v>4.7950064027739971</v>
      </c>
      <c r="F75" s="41">
        <v>2.172517711222238</v>
      </c>
      <c r="G75" s="41">
        <v>11.709975686779297</v>
      </c>
      <c r="H75" s="41">
        <v>50.960957536158588</v>
      </c>
      <c r="I75" s="41">
        <v>81.005299455178957</v>
      </c>
      <c r="J75" s="41">
        <v>13.506934730026384</v>
      </c>
      <c r="K75" s="41">
        <v>15.346789413959627</v>
      </c>
      <c r="L75" s="41">
        <v>12.753491507004004</v>
      </c>
      <c r="M75" s="41">
        <v>13.542228594052403</v>
      </c>
      <c r="N75" s="41">
        <v>11.438576333712996</v>
      </c>
      <c r="O75" s="41">
        <v>18.444476898467826</v>
      </c>
      <c r="P75" s="41">
        <v>21.643424336328049</v>
      </c>
      <c r="Q75" s="41">
        <v>23.518194161972257</v>
      </c>
      <c r="R75" s="41">
        <v>15.984182856692145</v>
      </c>
      <c r="S75" s="41">
        <v>17.175386330734842</v>
      </c>
      <c r="T75" s="41">
        <v>16.957872173343695</v>
      </c>
      <c r="U75" s="41">
        <v>18.970444389465811</v>
      </c>
      <c r="V75" s="41">
        <v>17.866134393249059</v>
      </c>
      <c r="W75" s="41">
        <v>12.127108620039417</v>
      </c>
      <c r="X75" s="41">
        <v>14.499319707154639</v>
      </c>
      <c r="Y75" s="41">
        <v>23.130638449550304</v>
      </c>
      <c r="Z75" s="41">
        <v>17.692947926788989</v>
      </c>
      <c r="AA75" s="42">
        <v>16.922857063627408</v>
      </c>
      <c r="AB75" s="42">
        <v>8.8352579284764996</v>
      </c>
      <c r="AC75" s="42">
        <v>6.6420657387101274</v>
      </c>
      <c r="AD75" s="42">
        <v>7.3065370208645399</v>
      </c>
      <c r="AE75" s="42">
        <v>3.1210018713747294</v>
      </c>
      <c r="AF75" s="42">
        <v>1.9828768686654481</v>
      </c>
      <c r="AG75" s="41">
        <v>14.881324476135875</v>
      </c>
      <c r="AH75" s="43">
        <v>494.93382858251016</v>
      </c>
    </row>
    <row r="76" spans="1:34" ht="12.75" customHeight="1">
      <c r="A76" s="227"/>
      <c r="B76" s="228"/>
      <c r="C76" s="44" t="s">
        <v>64</v>
      </c>
      <c r="D76" s="45"/>
      <c r="E76" s="28">
        <v>394.86252677808949</v>
      </c>
      <c r="F76" s="28">
        <v>151.10545578670443</v>
      </c>
      <c r="G76" s="28">
        <v>487.56732802747393</v>
      </c>
      <c r="H76" s="28">
        <v>1284.2490933636832</v>
      </c>
      <c r="I76" s="28">
        <v>1169.9020654465339</v>
      </c>
      <c r="J76" s="28">
        <v>107.76253028947613</v>
      </c>
      <c r="K76" s="28">
        <v>122.11610112016476</v>
      </c>
      <c r="L76" s="28">
        <v>122.03410346148431</v>
      </c>
      <c r="M76" s="28">
        <v>128.13102713169476</v>
      </c>
      <c r="N76" s="28">
        <v>112.98340849596006</v>
      </c>
      <c r="O76" s="28">
        <v>139.36668882110686</v>
      </c>
      <c r="P76" s="28">
        <v>137.33160903090067</v>
      </c>
      <c r="Q76" s="28">
        <v>116.25280902009801</v>
      </c>
      <c r="R76" s="28">
        <v>121.92596747088029</v>
      </c>
      <c r="S76" s="28">
        <v>119.71008553074596</v>
      </c>
      <c r="T76" s="28">
        <v>132.11426377728102</v>
      </c>
      <c r="U76" s="28">
        <v>116.52325616152272</v>
      </c>
      <c r="V76" s="28">
        <v>111.24172477982161</v>
      </c>
      <c r="W76" s="28">
        <v>107.70684053033081</v>
      </c>
      <c r="X76" s="28">
        <v>106.91058917818695</v>
      </c>
      <c r="Y76" s="28">
        <v>115.05281009007716</v>
      </c>
      <c r="Z76" s="28">
        <v>94.832511267428757</v>
      </c>
      <c r="AA76" s="29">
        <v>97.54348193113249</v>
      </c>
      <c r="AB76" s="29">
        <v>73.600682454577267</v>
      </c>
      <c r="AC76" s="29">
        <v>67.213498750806153</v>
      </c>
      <c r="AD76" s="29">
        <v>66.340041975697147</v>
      </c>
      <c r="AE76" s="29">
        <v>48.523179395854633</v>
      </c>
      <c r="AF76" s="29">
        <v>47.788847830178412</v>
      </c>
      <c r="AG76" s="28">
        <v>93.268161344285147</v>
      </c>
      <c r="AH76" s="30">
        <v>5993.9606892421798</v>
      </c>
    </row>
    <row r="77" spans="1:34" ht="12.75" customHeight="1">
      <c r="A77" s="227"/>
      <c r="B77" s="228" t="s">
        <v>76</v>
      </c>
      <c r="C77" s="230" t="s">
        <v>65</v>
      </c>
      <c r="D77" s="24" t="s">
        <v>66</v>
      </c>
      <c r="E77" s="25">
        <v>616.36385727344862</v>
      </c>
      <c r="F77" s="25">
        <v>225.76739206976845</v>
      </c>
      <c r="G77" s="25">
        <v>656.87086871597296</v>
      </c>
      <c r="H77" s="25">
        <v>1391.0318735991814</v>
      </c>
      <c r="I77" s="25">
        <v>1366.4139445022402</v>
      </c>
      <c r="J77" s="25">
        <v>140.04690689706777</v>
      </c>
      <c r="K77" s="25">
        <v>143.2652405751015</v>
      </c>
      <c r="L77" s="25">
        <v>154.58443384903657</v>
      </c>
      <c r="M77" s="25">
        <v>171.57492993816925</v>
      </c>
      <c r="N77" s="25">
        <v>153.23615582027048</v>
      </c>
      <c r="O77" s="25">
        <v>191.74919154151584</v>
      </c>
      <c r="P77" s="25">
        <v>173.9147806932331</v>
      </c>
      <c r="Q77" s="25">
        <v>132.69701644243426</v>
      </c>
      <c r="R77" s="25">
        <v>140.62994779627923</v>
      </c>
      <c r="S77" s="25">
        <v>131.93610701015444</v>
      </c>
      <c r="T77" s="25">
        <v>133.84613544423149</v>
      </c>
      <c r="U77" s="25">
        <v>124.04768989582364</v>
      </c>
      <c r="V77" s="25">
        <v>123.63615188191342</v>
      </c>
      <c r="W77" s="25">
        <v>116.54796423464022</v>
      </c>
      <c r="X77" s="25">
        <v>111.13331314536921</v>
      </c>
      <c r="Y77" s="25">
        <v>136.53640485377755</v>
      </c>
      <c r="Z77" s="25">
        <v>123.08639591223076</v>
      </c>
      <c r="AA77" s="26">
        <v>124.77905603149182</v>
      </c>
      <c r="AB77" s="26">
        <v>94.824263579789601</v>
      </c>
      <c r="AC77" s="26">
        <v>71.681337257146495</v>
      </c>
      <c r="AD77" s="26">
        <v>79.206342178783615</v>
      </c>
      <c r="AE77" s="26">
        <v>94.608128202547391</v>
      </c>
      <c r="AF77" s="26">
        <v>68.558886768511826</v>
      </c>
      <c r="AG77" s="25">
        <v>145.51459093943058</v>
      </c>
      <c r="AH77" s="27">
        <v>7338.0893070495649</v>
      </c>
    </row>
    <row r="78" spans="1:34" ht="12.75" customHeight="1">
      <c r="A78" s="227"/>
      <c r="B78" s="228"/>
      <c r="C78" s="231"/>
      <c r="D78" s="12" t="s">
        <v>67</v>
      </c>
      <c r="E78" s="13">
        <v>0.78663443297985181</v>
      </c>
      <c r="F78" s="13">
        <v>0.67815998155046209</v>
      </c>
      <c r="G78" s="13">
        <v>2.0111920814378004</v>
      </c>
      <c r="H78" s="13">
        <v>17.574084440382883</v>
      </c>
      <c r="I78" s="13">
        <v>31.725800800574994</v>
      </c>
      <c r="J78" s="13">
        <v>7.0646379387464799</v>
      </c>
      <c r="K78" s="13">
        <v>6.3095791727790109</v>
      </c>
      <c r="L78" s="13">
        <v>6.7195934450056711</v>
      </c>
      <c r="M78" s="13">
        <v>7.8283157066624485</v>
      </c>
      <c r="N78" s="13">
        <v>5.5819898869604705</v>
      </c>
      <c r="O78" s="13">
        <v>5.9717634703470921</v>
      </c>
      <c r="P78" s="13">
        <v>6.4480397317357001</v>
      </c>
      <c r="Q78" s="13">
        <v>6.2054445854508824</v>
      </c>
      <c r="R78" s="13">
        <v>4.6412484401585106</v>
      </c>
      <c r="S78" s="13">
        <v>3.2082648183516644</v>
      </c>
      <c r="T78" s="13">
        <v>6.4780920033626721</v>
      </c>
      <c r="U78" s="13">
        <v>6.1924370428627231</v>
      </c>
      <c r="V78" s="13">
        <v>3.9929425711739839</v>
      </c>
      <c r="W78" s="13">
        <v>3.4274233550922539</v>
      </c>
      <c r="X78" s="13">
        <v>4.5544655762302968</v>
      </c>
      <c r="Y78" s="13">
        <v>6.6988071865494803</v>
      </c>
      <c r="Z78" s="13">
        <v>5.1642378047356452</v>
      </c>
      <c r="AA78" s="14">
        <v>5.1753253278403903</v>
      </c>
      <c r="AB78" s="14">
        <v>4.8109902259585109</v>
      </c>
      <c r="AC78" s="14">
        <v>4.6266219495022192</v>
      </c>
      <c r="AD78" s="14">
        <v>3.6424628932832412</v>
      </c>
      <c r="AE78" s="14">
        <v>3.4037716142852799</v>
      </c>
      <c r="AF78" s="14">
        <v>2.7548883243801372</v>
      </c>
      <c r="AG78" s="13">
        <v>15.796827533696518</v>
      </c>
      <c r="AH78" s="15">
        <v>189.4740423420773</v>
      </c>
    </row>
    <row r="79" spans="1:34" ht="12.75" customHeight="1">
      <c r="A79" s="227"/>
      <c r="B79" s="228"/>
      <c r="C79" s="231"/>
      <c r="D79" s="16" t="s">
        <v>68</v>
      </c>
      <c r="E79" s="17">
        <v>2.3934495169600001</v>
      </c>
      <c r="F79" s="17">
        <v>0.58817970794800001</v>
      </c>
      <c r="G79" s="17">
        <v>1.2705796752443002</v>
      </c>
      <c r="H79" s="17">
        <v>2.8690903580258995</v>
      </c>
      <c r="I79" s="17">
        <v>3.5966859780010005</v>
      </c>
      <c r="J79" s="17">
        <v>0.55398269355860996</v>
      </c>
      <c r="K79" s="17">
        <v>0.56052094963780907</v>
      </c>
      <c r="L79" s="17">
        <v>0.60052518295494639</v>
      </c>
      <c r="M79" s="17">
        <v>0.67489984124826174</v>
      </c>
      <c r="N79" s="17">
        <v>0.59907393632508843</v>
      </c>
      <c r="O79" s="17">
        <v>0.4471969812005761</v>
      </c>
      <c r="P79" s="17">
        <v>0.41160312131036991</v>
      </c>
      <c r="Q79" s="17">
        <v>0.32014090382096311</v>
      </c>
      <c r="R79" s="17">
        <v>0.33512825089831044</v>
      </c>
      <c r="S79" s="17">
        <v>0.30882253017372852</v>
      </c>
      <c r="T79" s="17">
        <v>9.8372620641337713E-2</v>
      </c>
      <c r="U79" s="17">
        <v>9.2029854357970509E-2</v>
      </c>
      <c r="V79" s="17">
        <v>9.0923494812060246E-2</v>
      </c>
      <c r="W79" s="17">
        <v>8.6334644365461469E-2</v>
      </c>
      <c r="X79" s="17">
        <v>8.4127733035227942E-2</v>
      </c>
      <c r="Y79" s="17">
        <v>0.25019345176197239</v>
      </c>
      <c r="Z79" s="17">
        <v>0.22641385850819787</v>
      </c>
      <c r="AA79" s="18">
        <v>0.22983419024795948</v>
      </c>
      <c r="AB79" s="18">
        <v>0</v>
      </c>
      <c r="AC79" s="18">
        <v>0</v>
      </c>
      <c r="AD79" s="18">
        <v>0</v>
      </c>
      <c r="AE79" s="18">
        <v>0.17180515165499999</v>
      </c>
      <c r="AF79" s="18">
        <v>0</v>
      </c>
      <c r="AG79" s="17">
        <v>0.316824761018</v>
      </c>
      <c r="AH79" s="19">
        <v>17.176739387711049</v>
      </c>
    </row>
    <row r="80" spans="1:34" ht="12.75" customHeight="1">
      <c r="A80" s="227"/>
      <c r="B80" s="228"/>
      <c r="C80" s="232"/>
      <c r="D80" s="20" t="s">
        <v>4</v>
      </c>
      <c r="E80" s="41">
        <v>619.54394122338852</v>
      </c>
      <c r="F80" s="41">
        <v>227.03373175926691</v>
      </c>
      <c r="G80" s="41">
        <v>660.15264047265509</v>
      </c>
      <c r="H80" s="41">
        <v>1411.4750483975902</v>
      </c>
      <c r="I80" s="41">
        <v>1401.7364312808161</v>
      </c>
      <c r="J80" s="41">
        <v>147.66552752937287</v>
      </c>
      <c r="K80" s="41">
        <v>150.13534069751833</v>
      </c>
      <c r="L80" s="41">
        <v>161.9045524769972</v>
      </c>
      <c r="M80" s="41">
        <v>180.07814548607993</v>
      </c>
      <c r="N80" s="41">
        <v>159.41721964355602</v>
      </c>
      <c r="O80" s="41">
        <v>198.1681519930635</v>
      </c>
      <c r="P80" s="41">
        <v>180.77442354627917</v>
      </c>
      <c r="Q80" s="41">
        <v>139.22260193170612</v>
      </c>
      <c r="R80" s="41">
        <v>145.60632448733605</v>
      </c>
      <c r="S80" s="41">
        <v>135.45319435867984</v>
      </c>
      <c r="T80" s="41">
        <v>140.42260006823548</v>
      </c>
      <c r="U80" s="41">
        <v>130.33215679304433</v>
      </c>
      <c r="V80" s="41">
        <v>127.72001794789946</v>
      </c>
      <c r="W80" s="41">
        <v>120.06172223409794</v>
      </c>
      <c r="X80" s="41">
        <v>115.77190645463475</v>
      </c>
      <c r="Y80" s="41">
        <v>143.485405492089</v>
      </c>
      <c r="Z80" s="41">
        <v>128.47704757547461</v>
      </c>
      <c r="AA80" s="42">
        <v>130.18421554958019</v>
      </c>
      <c r="AB80" s="42">
        <v>99.635253805748107</v>
      </c>
      <c r="AC80" s="42">
        <v>76.307959206648718</v>
      </c>
      <c r="AD80" s="42">
        <v>82.848805072066853</v>
      </c>
      <c r="AE80" s="42">
        <v>98.18370496848766</v>
      </c>
      <c r="AF80" s="42">
        <v>71.313775092891959</v>
      </c>
      <c r="AG80" s="41">
        <v>161.62824323414512</v>
      </c>
      <c r="AH80" s="43">
        <v>7544.7400887793528</v>
      </c>
    </row>
    <row r="81" spans="1:34" ht="12.75" customHeight="1">
      <c r="A81" s="227"/>
      <c r="B81" s="228"/>
      <c r="C81" s="233" t="s">
        <v>69</v>
      </c>
      <c r="D81" s="24" t="s">
        <v>66</v>
      </c>
      <c r="E81" s="17">
        <v>5.7748845760944132</v>
      </c>
      <c r="F81" s="17">
        <v>6.2768951466828087</v>
      </c>
      <c r="G81" s="17">
        <v>13.821807119054862</v>
      </c>
      <c r="H81" s="17">
        <v>43.036947543971259</v>
      </c>
      <c r="I81" s="17">
        <v>44.809118442891929</v>
      </c>
      <c r="J81" s="17">
        <v>6.5987073403877057</v>
      </c>
      <c r="K81" s="17">
        <v>6.5890214383626979</v>
      </c>
      <c r="L81" s="17">
        <v>6.6012619519696116</v>
      </c>
      <c r="M81" s="17">
        <v>7.0208319546669955</v>
      </c>
      <c r="N81" s="17">
        <v>7.399144033527655</v>
      </c>
      <c r="O81" s="17">
        <v>8.3354764517740225</v>
      </c>
      <c r="P81" s="17">
        <v>7.7749776353241566</v>
      </c>
      <c r="Q81" s="17">
        <v>5.8382596094795183</v>
      </c>
      <c r="R81" s="17">
        <v>6.6509314674991984</v>
      </c>
      <c r="S81" s="17">
        <v>6.1467374591526021</v>
      </c>
      <c r="T81" s="17">
        <v>7.3502563876883649</v>
      </c>
      <c r="U81" s="17">
        <v>6.8283101785758973</v>
      </c>
      <c r="V81" s="17">
        <v>6.3961243108394523</v>
      </c>
      <c r="W81" s="17">
        <v>7.5127422785847999</v>
      </c>
      <c r="X81" s="17">
        <v>6.5068769772109913</v>
      </c>
      <c r="Y81" s="17">
        <v>7.4151174551193382</v>
      </c>
      <c r="Z81" s="17">
        <v>6.2102721823349629</v>
      </c>
      <c r="AA81" s="18">
        <v>6.0942489801455153</v>
      </c>
      <c r="AB81" s="18">
        <v>5.709809655505774</v>
      </c>
      <c r="AC81" s="18">
        <v>5.3062459037723508</v>
      </c>
      <c r="AD81" s="18">
        <v>24.898548066465008</v>
      </c>
      <c r="AE81" s="18">
        <v>7.8435772733731097</v>
      </c>
      <c r="AF81" s="18">
        <v>3.4202718137928305</v>
      </c>
      <c r="AG81" s="17">
        <v>7.1083466605067018</v>
      </c>
      <c r="AH81" s="19">
        <v>291.27575029475463</v>
      </c>
    </row>
    <row r="82" spans="1:34" ht="12.75" customHeight="1">
      <c r="A82" s="227"/>
      <c r="B82" s="228"/>
      <c r="C82" s="247"/>
      <c r="D82" s="12" t="s">
        <v>67</v>
      </c>
      <c r="E82" s="13">
        <v>0.45595776022773099</v>
      </c>
      <c r="F82" s="13">
        <v>5.8361928688783902</v>
      </c>
      <c r="G82" s="13">
        <v>13.507474968196513</v>
      </c>
      <c r="H82" s="13">
        <v>120.74878788010247</v>
      </c>
      <c r="I82" s="13">
        <v>209.55676530885759</v>
      </c>
      <c r="J82" s="13">
        <v>32.740118477706922</v>
      </c>
      <c r="K82" s="13">
        <v>25.794537309172149</v>
      </c>
      <c r="L82" s="13">
        <v>22.096533071920831</v>
      </c>
      <c r="M82" s="13">
        <v>25.774530826373539</v>
      </c>
      <c r="N82" s="13">
        <v>27.6429452107134</v>
      </c>
      <c r="O82" s="13">
        <v>31.05482026561598</v>
      </c>
      <c r="P82" s="13">
        <v>31.429949618423048</v>
      </c>
      <c r="Q82" s="13">
        <v>29.152345144021929</v>
      </c>
      <c r="R82" s="13">
        <v>26.069231501692343</v>
      </c>
      <c r="S82" s="13">
        <v>25.24039773109169</v>
      </c>
      <c r="T82" s="13">
        <v>25.350250248674264</v>
      </c>
      <c r="U82" s="13">
        <v>33.656741584234759</v>
      </c>
      <c r="V82" s="13">
        <v>30.82521668453974</v>
      </c>
      <c r="W82" s="13">
        <v>24.868162509576422</v>
      </c>
      <c r="X82" s="13">
        <v>23.051236615948529</v>
      </c>
      <c r="Y82" s="13">
        <v>29.544026162014973</v>
      </c>
      <c r="Z82" s="13">
        <v>26.347042080190672</v>
      </c>
      <c r="AA82" s="14">
        <v>27.093557450878841</v>
      </c>
      <c r="AB82" s="14">
        <v>20.205290840668567</v>
      </c>
      <c r="AC82" s="14">
        <v>11.515540119814183</v>
      </c>
      <c r="AD82" s="14">
        <v>7.3082116499075056</v>
      </c>
      <c r="AE82" s="14">
        <v>8.1243988159959226</v>
      </c>
      <c r="AF82" s="14">
        <v>13.165924077586995</v>
      </c>
      <c r="AG82" s="13">
        <v>43.908683759158649</v>
      </c>
      <c r="AH82" s="15">
        <v>952.06487054218496</v>
      </c>
    </row>
    <row r="83" spans="1:34" ht="12.75" customHeight="1">
      <c r="A83" s="227"/>
      <c r="B83" s="228"/>
      <c r="C83" s="247"/>
      <c r="D83" s="16" t="s">
        <v>68</v>
      </c>
      <c r="E83" s="17">
        <v>2.9776754838599997E-2</v>
      </c>
      <c r="F83" s="17">
        <v>0</v>
      </c>
      <c r="G83" s="17">
        <v>0.65809988526700003</v>
      </c>
      <c r="H83" s="17">
        <v>3.4733571181512</v>
      </c>
      <c r="I83" s="17">
        <v>1.1358949067069999</v>
      </c>
      <c r="J83" s="17">
        <v>0.2946313424073928</v>
      </c>
      <c r="K83" s="17">
        <v>0.25653476324808988</v>
      </c>
      <c r="L83" s="17">
        <v>0.24107966269102579</v>
      </c>
      <c r="M83" s="17">
        <v>0.27106094841160705</v>
      </c>
      <c r="N83" s="17">
        <v>0.28858951066881006</v>
      </c>
      <c r="O83" s="17">
        <v>0.38974777466477584</v>
      </c>
      <c r="P83" s="17">
        <v>0.37879780879206931</v>
      </c>
      <c r="Q83" s="17">
        <v>0.3218425102161091</v>
      </c>
      <c r="R83" s="17">
        <v>0.31914672970072205</v>
      </c>
      <c r="S83" s="17">
        <v>0.30867447999443581</v>
      </c>
      <c r="T83" s="17">
        <v>0.16507994797675832</v>
      </c>
      <c r="U83" s="17">
        <v>0.19021688345997256</v>
      </c>
      <c r="V83" s="17">
        <v>0.17777504931678184</v>
      </c>
      <c r="W83" s="17">
        <v>0.16314746441588376</v>
      </c>
      <c r="X83" s="17">
        <v>0.14841277089915586</v>
      </c>
      <c r="Y83" s="17">
        <v>0.19393469905273161</v>
      </c>
      <c r="Z83" s="17">
        <v>0.17717736793823718</v>
      </c>
      <c r="AA83" s="18">
        <v>0.17687623703912697</v>
      </c>
      <c r="AB83" s="18">
        <v>0.87561892061000002</v>
      </c>
      <c r="AC83" s="18">
        <v>0</v>
      </c>
      <c r="AD83" s="18">
        <v>0.63030486220800008</v>
      </c>
      <c r="AE83" s="18">
        <v>0</v>
      </c>
      <c r="AF83" s="18">
        <v>0.16803761568000003</v>
      </c>
      <c r="AG83" s="17">
        <v>1.6047541924339996</v>
      </c>
      <c r="AH83" s="19">
        <v>13.038570206789483</v>
      </c>
    </row>
    <row r="84" spans="1:34" ht="12.75" customHeight="1">
      <c r="A84" s="227"/>
      <c r="B84" s="228"/>
      <c r="C84" s="248"/>
      <c r="D84" s="31" t="s">
        <v>4</v>
      </c>
      <c r="E84" s="41">
        <v>6.260619091160744</v>
      </c>
      <c r="F84" s="41">
        <v>12.1130880155612</v>
      </c>
      <c r="G84" s="41">
        <v>27.987381972518374</v>
      </c>
      <c r="H84" s="41">
        <v>167.25909254222492</v>
      </c>
      <c r="I84" s="41">
        <v>255.50177865845652</v>
      </c>
      <c r="J84" s="41">
        <v>39.633457160502019</v>
      </c>
      <c r="K84" s="41">
        <v>32.64009351078294</v>
      </c>
      <c r="L84" s="41">
        <v>28.938874686581467</v>
      </c>
      <c r="M84" s="41">
        <v>33.066423729452147</v>
      </c>
      <c r="N84" s="41">
        <v>35.330678754909862</v>
      </c>
      <c r="O84" s="41">
        <v>39.780044492054778</v>
      </c>
      <c r="P84" s="41">
        <v>39.58372506253928</v>
      </c>
      <c r="Q84" s="41">
        <v>35.312447263717551</v>
      </c>
      <c r="R84" s="41">
        <v>33.039309698892261</v>
      </c>
      <c r="S84" s="41">
        <v>31.695809670238731</v>
      </c>
      <c r="T84" s="41">
        <v>32.86558658433939</v>
      </c>
      <c r="U84" s="41">
        <v>40.675268646270631</v>
      </c>
      <c r="V84" s="41">
        <v>37.399116044695973</v>
      </c>
      <c r="W84" s="41">
        <v>32.54405225257711</v>
      </c>
      <c r="X84" s="41">
        <v>29.706526364058675</v>
      </c>
      <c r="Y84" s="41">
        <v>37.153078316187042</v>
      </c>
      <c r="Z84" s="41">
        <v>32.734491630463872</v>
      </c>
      <c r="AA84" s="42">
        <v>33.36468266806348</v>
      </c>
      <c r="AB84" s="42">
        <v>26.790719416784341</v>
      </c>
      <c r="AC84" s="42">
        <v>16.821786023586533</v>
      </c>
      <c r="AD84" s="42">
        <v>32.837064578580517</v>
      </c>
      <c r="AE84" s="42">
        <v>15.967976089369031</v>
      </c>
      <c r="AF84" s="42">
        <v>16.754233507059826</v>
      </c>
      <c r="AG84" s="41">
        <v>52.621784612099354</v>
      </c>
      <c r="AH84" s="43">
        <v>1256.3791910437292</v>
      </c>
    </row>
    <row r="85" spans="1:34" ht="12.75" customHeight="1" thickBot="1">
      <c r="A85" s="227"/>
      <c r="B85" s="229"/>
      <c r="C85" s="46" t="s">
        <v>64</v>
      </c>
      <c r="D85" s="47"/>
      <c r="E85" s="17">
        <v>625.80456031454924</v>
      </c>
      <c r="F85" s="17">
        <v>239.14681977482812</v>
      </c>
      <c r="G85" s="17">
        <v>688.14002244517349</v>
      </c>
      <c r="H85" s="17">
        <v>1578.7341409398152</v>
      </c>
      <c r="I85" s="17">
        <v>1657.2382099392726</v>
      </c>
      <c r="J85" s="17">
        <v>187.29898468987486</v>
      </c>
      <c r="K85" s="17">
        <v>182.77543420830128</v>
      </c>
      <c r="L85" s="17">
        <v>190.84342716357867</v>
      </c>
      <c r="M85" s="17">
        <v>213.14456921553207</v>
      </c>
      <c r="N85" s="17">
        <v>194.74789839846591</v>
      </c>
      <c r="O85" s="17">
        <v>237.9481964851183</v>
      </c>
      <c r="P85" s="17">
        <v>220.35814860881845</v>
      </c>
      <c r="Q85" s="17">
        <v>174.53504919542365</v>
      </c>
      <c r="R85" s="17">
        <v>178.64563418622831</v>
      </c>
      <c r="S85" s="17">
        <v>167.14900402891857</v>
      </c>
      <c r="T85" s="17">
        <v>173.28818665257489</v>
      </c>
      <c r="U85" s="17">
        <v>171.00742543931494</v>
      </c>
      <c r="V85" s="17">
        <v>165.11913399259544</v>
      </c>
      <c r="W85" s="17">
        <v>152.60577448667499</v>
      </c>
      <c r="X85" s="17">
        <v>145.47843281869339</v>
      </c>
      <c r="Y85" s="17">
        <v>180.63848380827602</v>
      </c>
      <c r="Z85" s="17">
        <v>161.21153920593846</v>
      </c>
      <c r="AA85" s="18">
        <v>163.54889821764365</v>
      </c>
      <c r="AB85" s="18">
        <v>126.42597322253245</v>
      </c>
      <c r="AC85" s="18">
        <v>93.129745230235258</v>
      </c>
      <c r="AD85" s="18">
        <v>115.68586965064735</v>
      </c>
      <c r="AE85" s="18">
        <v>114.15168105785669</v>
      </c>
      <c r="AF85" s="18">
        <v>88.068008599951781</v>
      </c>
      <c r="AG85" s="17">
        <v>214.25002784624448</v>
      </c>
      <c r="AH85" s="19">
        <v>8801.1192798230823</v>
      </c>
    </row>
    <row r="86" spans="1:34" ht="12.75" customHeight="1">
      <c r="A86" s="235" t="s">
        <v>6</v>
      </c>
      <c r="B86" s="236"/>
      <c r="C86" s="240" t="s">
        <v>65</v>
      </c>
      <c r="D86" s="8" t="s">
        <v>66</v>
      </c>
      <c r="E86" s="9">
        <v>4428.0744944872904</v>
      </c>
      <c r="F86" s="9">
        <v>2237.9548700113828</v>
      </c>
      <c r="G86" s="9">
        <v>7574.9207051225931</v>
      </c>
      <c r="H86" s="9">
        <v>18532.584935704639</v>
      </c>
      <c r="I86" s="9">
        <v>21061.591965176744</v>
      </c>
      <c r="J86" s="9">
        <v>2219.7497989527938</v>
      </c>
      <c r="K86" s="9">
        <v>2123.9803635461044</v>
      </c>
      <c r="L86" s="9">
        <v>2207.1101795941686</v>
      </c>
      <c r="M86" s="9">
        <v>2538.9349842885285</v>
      </c>
      <c r="N86" s="9">
        <v>2434.1049491054719</v>
      </c>
      <c r="O86" s="9">
        <v>2737.9762440953305</v>
      </c>
      <c r="P86" s="9">
        <v>2741.5720855927875</v>
      </c>
      <c r="Q86" s="9">
        <v>2231.2758048771516</v>
      </c>
      <c r="R86" s="9">
        <v>2318.2884156196646</v>
      </c>
      <c r="S86" s="9">
        <v>2401.7848711156025</v>
      </c>
      <c r="T86" s="9">
        <v>2375.3350878670299</v>
      </c>
      <c r="U86" s="9">
        <v>2222.6363098912334</v>
      </c>
      <c r="V86" s="9">
        <v>2369.6936697560277</v>
      </c>
      <c r="W86" s="9">
        <v>2439.7001069077432</v>
      </c>
      <c r="X86" s="9">
        <v>2391.5099449423024</v>
      </c>
      <c r="Y86" s="9">
        <v>2494.0781868037579</v>
      </c>
      <c r="Z86" s="9">
        <v>2376.3459055575145</v>
      </c>
      <c r="AA86" s="10">
        <v>2230.7897090544775</v>
      </c>
      <c r="AB86" s="10">
        <v>1965.4268288392375</v>
      </c>
      <c r="AC86" s="10">
        <v>1957.4667327863162</v>
      </c>
      <c r="AD86" s="10">
        <v>1939.0267311605564</v>
      </c>
      <c r="AE86" s="10">
        <v>1832.5416059582274</v>
      </c>
      <c r="AF86" s="10">
        <v>1186.5825212656607</v>
      </c>
      <c r="AG86" s="9">
        <v>4032.4200561951784</v>
      </c>
      <c r="AH86" s="11">
        <v>109603.45806427552</v>
      </c>
    </row>
    <row r="87" spans="1:34" ht="12.75" customHeight="1">
      <c r="A87" s="227"/>
      <c r="B87" s="237"/>
      <c r="C87" s="231"/>
      <c r="D87" s="12" t="s">
        <v>67</v>
      </c>
      <c r="E87" s="13">
        <v>30.917384499231691</v>
      </c>
      <c r="F87" s="13">
        <v>39.865087337254479</v>
      </c>
      <c r="G87" s="13">
        <v>148.03206044429916</v>
      </c>
      <c r="H87" s="13">
        <v>548.20248401265337</v>
      </c>
      <c r="I87" s="13">
        <v>1169.6537291617985</v>
      </c>
      <c r="J87" s="13">
        <v>194.93929800537771</v>
      </c>
      <c r="K87" s="13">
        <v>206.72974853144208</v>
      </c>
      <c r="L87" s="13">
        <v>195.90398284007637</v>
      </c>
      <c r="M87" s="13">
        <v>125.93270208942749</v>
      </c>
      <c r="N87" s="13">
        <v>83.11478385106409</v>
      </c>
      <c r="O87" s="13">
        <v>131.30017128318073</v>
      </c>
      <c r="P87" s="13">
        <v>124.9528469658833</v>
      </c>
      <c r="Q87" s="13">
        <v>111.4229014986435</v>
      </c>
      <c r="R87" s="13">
        <v>95.292780246116294</v>
      </c>
      <c r="S87" s="13">
        <v>85.23107831799183</v>
      </c>
      <c r="T87" s="13">
        <v>104.92584307708503</v>
      </c>
      <c r="U87" s="13">
        <v>111.24700307544042</v>
      </c>
      <c r="V87" s="13">
        <v>106.86917096492742</v>
      </c>
      <c r="W87" s="13">
        <v>94.414054100875717</v>
      </c>
      <c r="X87" s="13">
        <v>108.15503084934441</v>
      </c>
      <c r="Y87" s="13">
        <v>129.83037069123981</v>
      </c>
      <c r="Z87" s="13">
        <v>132.38340348399294</v>
      </c>
      <c r="AA87" s="14">
        <v>131.0652020884304</v>
      </c>
      <c r="AB87" s="14">
        <v>128.33570734732328</v>
      </c>
      <c r="AC87" s="14">
        <v>92.201450212929828</v>
      </c>
      <c r="AD87" s="14">
        <v>102.16324040156286</v>
      </c>
      <c r="AE87" s="14">
        <v>91.102396165074495</v>
      </c>
      <c r="AF87" s="14">
        <v>75.933929328017541</v>
      </c>
      <c r="AG87" s="13">
        <v>892.71518210600061</v>
      </c>
      <c r="AH87" s="15">
        <v>5592.8330229766862</v>
      </c>
    </row>
    <row r="88" spans="1:34" ht="12.75" customHeight="1">
      <c r="A88" s="227"/>
      <c r="B88" s="237"/>
      <c r="C88" s="231"/>
      <c r="D88" s="16" t="s">
        <v>68</v>
      </c>
      <c r="E88" s="17">
        <v>14.255196208457502</v>
      </c>
      <c r="F88" s="17">
        <v>7.6040878363923987</v>
      </c>
      <c r="G88" s="17">
        <v>25.3734003617116</v>
      </c>
      <c r="H88" s="17">
        <v>43.808581741743303</v>
      </c>
      <c r="I88" s="17">
        <v>34.951890763969502</v>
      </c>
      <c r="J88" s="17">
        <v>4.2404784422377908</v>
      </c>
      <c r="K88" s="17">
        <v>4.121379259540654</v>
      </c>
      <c r="L88" s="17">
        <v>4.2314374472951863</v>
      </c>
      <c r="M88" s="17">
        <v>4.6634353387507437</v>
      </c>
      <c r="N88" s="17">
        <v>4.4564260634364317</v>
      </c>
      <c r="O88" s="17">
        <v>2.372749448707975</v>
      </c>
      <c r="P88" s="17">
        <v>2.4328298943096494</v>
      </c>
      <c r="Q88" s="17">
        <v>2.0122694530596594</v>
      </c>
      <c r="R88" s="17">
        <v>2.064816033877753</v>
      </c>
      <c r="S88" s="17">
        <v>2.1905057487541897</v>
      </c>
      <c r="T88" s="17">
        <v>2.7697707002127192</v>
      </c>
      <c r="U88" s="17">
        <v>2.6239045146341504</v>
      </c>
      <c r="V88" s="17">
        <v>2.8080484988905465</v>
      </c>
      <c r="W88" s="17">
        <v>2.904534897331025</v>
      </c>
      <c r="X88" s="17">
        <v>2.8688730825512776</v>
      </c>
      <c r="Y88" s="17">
        <v>2.5401065853514595</v>
      </c>
      <c r="Z88" s="17">
        <v>2.4421283449324802</v>
      </c>
      <c r="AA88" s="18">
        <v>2.2947860597325751</v>
      </c>
      <c r="AB88" s="18">
        <v>0.87336600469000003</v>
      </c>
      <c r="AC88" s="18">
        <v>0.50937857887899995</v>
      </c>
      <c r="AD88" s="18">
        <v>1.826131313548</v>
      </c>
      <c r="AE88" s="18">
        <v>1.9882998678190003</v>
      </c>
      <c r="AF88" s="18">
        <v>1.3828389083400001</v>
      </c>
      <c r="AG88" s="17">
        <v>22.985468977130001</v>
      </c>
      <c r="AH88" s="19">
        <v>209.59712037628654</v>
      </c>
    </row>
    <row r="89" spans="1:34" ht="12.75" customHeight="1">
      <c r="A89" s="227"/>
      <c r="B89" s="237"/>
      <c r="C89" s="232"/>
      <c r="D89" s="20" t="s">
        <v>4</v>
      </c>
      <c r="E89" s="41">
        <v>4473.2470751949795</v>
      </c>
      <c r="F89" s="41">
        <v>2285.4240451850296</v>
      </c>
      <c r="G89" s="41">
        <v>7748.3261659286027</v>
      </c>
      <c r="H89" s="41">
        <v>19124.596001459038</v>
      </c>
      <c r="I89" s="41">
        <v>22266.197585102513</v>
      </c>
      <c r="J89" s="41">
        <v>2418.9295754004097</v>
      </c>
      <c r="K89" s="41">
        <v>2334.8314913370878</v>
      </c>
      <c r="L89" s="41">
        <v>2407.2455998815399</v>
      </c>
      <c r="M89" s="41">
        <v>2669.5311217167068</v>
      </c>
      <c r="N89" s="41">
        <v>2521.6761590199721</v>
      </c>
      <c r="O89" s="41">
        <v>2871.6491648272195</v>
      </c>
      <c r="P89" s="41">
        <v>2868.9577624529807</v>
      </c>
      <c r="Q89" s="41">
        <v>2344.7109758288552</v>
      </c>
      <c r="R89" s="41">
        <v>2415.6460118996588</v>
      </c>
      <c r="S89" s="41">
        <v>2489.2064551823487</v>
      </c>
      <c r="T89" s="41">
        <v>2483.0307016443276</v>
      </c>
      <c r="U89" s="41">
        <v>2336.5072174813076</v>
      </c>
      <c r="V89" s="41">
        <v>2479.3708892198451</v>
      </c>
      <c r="W89" s="41">
        <v>2537.0186959059497</v>
      </c>
      <c r="X89" s="41">
        <v>2502.5338488741982</v>
      </c>
      <c r="Y89" s="41">
        <v>2626.4486640803489</v>
      </c>
      <c r="Z89" s="41">
        <v>2511.1714373864397</v>
      </c>
      <c r="AA89" s="42">
        <v>2364.1496972026403</v>
      </c>
      <c r="AB89" s="42">
        <v>2094.6359021912504</v>
      </c>
      <c r="AC89" s="42">
        <v>2050.1775615781253</v>
      </c>
      <c r="AD89" s="42">
        <v>2043.016102875667</v>
      </c>
      <c r="AE89" s="42">
        <v>1925.632301991121</v>
      </c>
      <c r="AF89" s="42">
        <v>1263.8992895020183</v>
      </c>
      <c r="AG89" s="41">
        <v>4948.12070727831</v>
      </c>
      <c r="AH89" s="43">
        <v>115405.88820762849</v>
      </c>
    </row>
    <row r="90" spans="1:34" ht="12.75" customHeight="1">
      <c r="A90" s="227"/>
      <c r="B90" s="237"/>
      <c r="C90" s="233" t="s">
        <v>69</v>
      </c>
      <c r="D90" s="24" t="s">
        <v>66</v>
      </c>
      <c r="E90" s="17">
        <v>111.59565131608494</v>
      </c>
      <c r="F90" s="17">
        <v>114.07602188026257</v>
      </c>
      <c r="G90" s="17">
        <v>427.58873263128891</v>
      </c>
      <c r="H90" s="17">
        <v>1161.974663071027</v>
      </c>
      <c r="I90" s="17">
        <v>1625.0691574798059</v>
      </c>
      <c r="J90" s="17">
        <v>224.72004064726733</v>
      </c>
      <c r="K90" s="17">
        <v>204.17042085874803</v>
      </c>
      <c r="L90" s="17">
        <v>201.26135520325772</v>
      </c>
      <c r="M90" s="17">
        <v>214.95039376819224</v>
      </c>
      <c r="N90" s="17">
        <v>208.13008983496061</v>
      </c>
      <c r="O90" s="17">
        <v>286.03100993546707</v>
      </c>
      <c r="P90" s="17">
        <v>273.29411463951362</v>
      </c>
      <c r="Q90" s="17">
        <v>222.3238947818476</v>
      </c>
      <c r="R90" s="17">
        <v>223.96045236835732</v>
      </c>
      <c r="S90" s="17">
        <v>217.24694364598008</v>
      </c>
      <c r="T90" s="17">
        <v>258.91942176627197</v>
      </c>
      <c r="U90" s="17">
        <v>224.96543455412328</v>
      </c>
      <c r="V90" s="17">
        <v>208.58985660940962</v>
      </c>
      <c r="W90" s="17">
        <v>212.00596579994857</v>
      </c>
      <c r="X90" s="17">
        <v>205.98104943905787</v>
      </c>
      <c r="Y90" s="17">
        <v>231.72315747326343</v>
      </c>
      <c r="Z90" s="17">
        <v>219.18672257761753</v>
      </c>
      <c r="AA90" s="18">
        <v>203.85092967349593</v>
      </c>
      <c r="AB90" s="18">
        <v>195.88993965510866</v>
      </c>
      <c r="AC90" s="18">
        <v>195.42090007819183</v>
      </c>
      <c r="AD90" s="18">
        <v>189.83174305059737</v>
      </c>
      <c r="AE90" s="18">
        <v>165.45273401748494</v>
      </c>
      <c r="AF90" s="18">
        <v>115.18369776141252</v>
      </c>
      <c r="AG90" s="17">
        <v>335.78448916415493</v>
      </c>
      <c r="AH90" s="19">
        <v>8679.178983682199</v>
      </c>
    </row>
    <row r="91" spans="1:34" ht="12.75" customHeight="1">
      <c r="A91" s="227"/>
      <c r="B91" s="237"/>
      <c r="C91" s="247"/>
      <c r="D91" s="12" t="s">
        <v>67</v>
      </c>
      <c r="E91" s="13">
        <v>45.713435368882678</v>
      </c>
      <c r="F91" s="13">
        <v>132.13459292787249</v>
      </c>
      <c r="G91" s="13">
        <v>1933.5762415094177</v>
      </c>
      <c r="H91" s="13">
        <v>7428.2904135671934</v>
      </c>
      <c r="I91" s="13">
        <v>10223.034795742227</v>
      </c>
      <c r="J91" s="13">
        <v>1500.1576902475535</v>
      </c>
      <c r="K91" s="13">
        <v>1405.1159451557</v>
      </c>
      <c r="L91" s="13">
        <v>1355.8153015226167</v>
      </c>
      <c r="M91" s="13">
        <v>1325.086381000933</v>
      </c>
      <c r="N91" s="13">
        <v>1462.9342159812386</v>
      </c>
      <c r="O91" s="13">
        <v>1747.3242183682933</v>
      </c>
      <c r="P91" s="13">
        <v>1677.8260701532145</v>
      </c>
      <c r="Q91" s="13">
        <v>1598.0053805459918</v>
      </c>
      <c r="R91" s="13">
        <v>1509.3402794939343</v>
      </c>
      <c r="S91" s="13">
        <v>1651.6848266379075</v>
      </c>
      <c r="T91" s="13">
        <v>1816.7731532688665</v>
      </c>
      <c r="U91" s="13">
        <v>1869.4456380224954</v>
      </c>
      <c r="V91" s="13">
        <v>1922.0645365413357</v>
      </c>
      <c r="W91" s="13">
        <v>1717.271385759502</v>
      </c>
      <c r="X91" s="13">
        <v>1803.2091658412928</v>
      </c>
      <c r="Y91" s="13">
        <v>1987.0158699080262</v>
      </c>
      <c r="Z91" s="13">
        <v>2174.8864214520636</v>
      </c>
      <c r="AA91" s="14">
        <v>1823.9548184943606</v>
      </c>
      <c r="AB91" s="14">
        <v>1434.8689088587198</v>
      </c>
      <c r="AC91" s="14">
        <v>1172.7938512509666</v>
      </c>
      <c r="AD91" s="14">
        <v>1161.9305711794807</v>
      </c>
      <c r="AE91" s="14">
        <v>1115.9989991701723</v>
      </c>
      <c r="AF91" s="14">
        <v>651.94932664098883</v>
      </c>
      <c r="AG91" s="13">
        <v>3061.6999367707053</v>
      </c>
      <c r="AH91" s="15">
        <v>58709.902371381955</v>
      </c>
    </row>
    <row r="92" spans="1:34" ht="12.75" customHeight="1">
      <c r="A92" s="227"/>
      <c r="B92" s="237"/>
      <c r="C92" s="247"/>
      <c r="D92" s="16" t="s">
        <v>68</v>
      </c>
      <c r="E92" s="17">
        <v>9.8297754341061996</v>
      </c>
      <c r="F92" s="17">
        <v>8.923581764450299</v>
      </c>
      <c r="G92" s="17">
        <v>30.385587478811395</v>
      </c>
      <c r="H92" s="17">
        <v>80.63894031522257</v>
      </c>
      <c r="I92" s="17">
        <v>124.24775202706992</v>
      </c>
      <c r="J92" s="17">
        <v>11.791593991199333</v>
      </c>
      <c r="K92" s="17">
        <v>10.747047202667916</v>
      </c>
      <c r="L92" s="17">
        <v>10.5257611218059</v>
      </c>
      <c r="M92" s="17">
        <v>10.495958243493465</v>
      </c>
      <c r="N92" s="17">
        <v>11.272645469529639</v>
      </c>
      <c r="O92" s="17">
        <v>5.8457754742554009</v>
      </c>
      <c r="P92" s="17">
        <v>5.604905525250433</v>
      </c>
      <c r="Q92" s="17">
        <v>5.1580115432774312</v>
      </c>
      <c r="R92" s="17">
        <v>4.9239484063758434</v>
      </c>
      <c r="S92" s="17">
        <v>5.3573216122758112</v>
      </c>
      <c r="T92" s="17">
        <v>4.4219619800445678</v>
      </c>
      <c r="U92" s="17">
        <v>4.4358138123891546</v>
      </c>
      <c r="V92" s="17">
        <v>4.4543676272169064</v>
      </c>
      <c r="W92" s="17">
        <v>4.2209601311220784</v>
      </c>
      <c r="X92" s="17">
        <v>4.3699176825494916</v>
      </c>
      <c r="Y92" s="17">
        <v>4.8261451382193652</v>
      </c>
      <c r="Z92" s="17">
        <v>5.1552929680978004</v>
      </c>
      <c r="AA92" s="18">
        <v>4.3291633776669487</v>
      </c>
      <c r="AB92" s="18">
        <v>3.6021547912088003</v>
      </c>
      <c r="AC92" s="18">
        <v>3.073936473866</v>
      </c>
      <c r="AD92" s="18">
        <v>2.9440414406149999</v>
      </c>
      <c r="AE92" s="18">
        <v>0.95056585382100001</v>
      </c>
      <c r="AF92" s="18">
        <v>0.76689568754199999</v>
      </c>
      <c r="AG92" s="17">
        <v>24.4598645467624</v>
      </c>
      <c r="AH92" s="19">
        <v>407.7596871209131</v>
      </c>
    </row>
    <row r="93" spans="1:34" ht="12.75" customHeight="1">
      <c r="A93" s="227"/>
      <c r="B93" s="237"/>
      <c r="C93" s="248"/>
      <c r="D93" s="31" t="s">
        <v>4</v>
      </c>
      <c r="E93" s="41">
        <v>167.13886211907385</v>
      </c>
      <c r="F93" s="41">
        <v>255.13419657258532</v>
      </c>
      <c r="G93" s="41">
        <v>2391.5505616195182</v>
      </c>
      <c r="H93" s="41">
        <v>8670.9040169534419</v>
      </c>
      <c r="I93" s="41">
        <v>11972.351705249102</v>
      </c>
      <c r="J93" s="41">
        <v>1736.6693248860201</v>
      </c>
      <c r="K93" s="41">
        <v>1620.0334132171158</v>
      </c>
      <c r="L93" s="41">
        <v>1567.6024178476805</v>
      </c>
      <c r="M93" s="41">
        <v>1550.5327330126188</v>
      </c>
      <c r="N93" s="41">
        <v>1682.3369512857291</v>
      </c>
      <c r="O93" s="41">
        <v>2039.2010037780155</v>
      </c>
      <c r="P93" s="41">
        <v>1956.7250903179788</v>
      </c>
      <c r="Q93" s="41">
        <v>1825.487286871117</v>
      </c>
      <c r="R93" s="41">
        <v>1738.2246802686673</v>
      </c>
      <c r="S93" s="41">
        <v>1874.2890918961634</v>
      </c>
      <c r="T93" s="41">
        <v>2080.1145370151826</v>
      </c>
      <c r="U93" s="41">
        <v>2098.846886389008</v>
      </c>
      <c r="V93" s="41">
        <v>2135.1087607779623</v>
      </c>
      <c r="W93" s="41">
        <v>1933.4983116905726</v>
      </c>
      <c r="X93" s="41">
        <v>2013.5601329629003</v>
      </c>
      <c r="Y93" s="41">
        <v>2223.5651725195089</v>
      </c>
      <c r="Z93" s="41">
        <v>2399.2284369977792</v>
      </c>
      <c r="AA93" s="42">
        <v>2032.1349115455237</v>
      </c>
      <c r="AB93" s="42">
        <v>1634.3610033050375</v>
      </c>
      <c r="AC93" s="42">
        <v>1371.2886878030247</v>
      </c>
      <c r="AD93" s="42">
        <v>1354.7063556706928</v>
      </c>
      <c r="AE93" s="42">
        <v>1282.4022990414778</v>
      </c>
      <c r="AF93" s="42">
        <v>767.89992008994352</v>
      </c>
      <c r="AG93" s="41">
        <v>3421.9442904816228</v>
      </c>
      <c r="AH93" s="43">
        <v>67796.841042185057</v>
      </c>
    </row>
    <row r="94" spans="1:34" ht="12.75" customHeight="1">
      <c r="A94" s="227"/>
      <c r="B94" s="237"/>
      <c r="C94" s="44" t="s">
        <v>64</v>
      </c>
      <c r="D94" s="45"/>
      <c r="E94" s="17">
        <v>4640.3859373140531</v>
      </c>
      <c r="F94" s="17">
        <v>2540.5582417576147</v>
      </c>
      <c r="G94" s="17">
        <v>10139.87672754812</v>
      </c>
      <c r="H94" s="17">
        <v>27795.500018412484</v>
      </c>
      <c r="I94" s="17">
        <v>34238.549290351613</v>
      </c>
      <c r="J94" s="17">
        <v>4155.5989002864308</v>
      </c>
      <c r="K94" s="17">
        <v>3954.8649045542033</v>
      </c>
      <c r="L94" s="17">
        <v>3974.8480177292204</v>
      </c>
      <c r="M94" s="17">
        <v>4220.0638547293247</v>
      </c>
      <c r="N94" s="17">
        <v>4204.013110305701</v>
      </c>
      <c r="O94" s="17">
        <v>4910.850168605235</v>
      </c>
      <c r="P94" s="17">
        <v>4825.6828527709595</v>
      </c>
      <c r="Q94" s="17">
        <v>4170.1982626999716</v>
      </c>
      <c r="R94" s="17">
        <v>4153.8706921683261</v>
      </c>
      <c r="S94" s="17">
        <v>4363.4955470785117</v>
      </c>
      <c r="T94" s="17">
        <v>4563.145238659512</v>
      </c>
      <c r="U94" s="17">
        <v>4435.3541038703161</v>
      </c>
      <c r="V94" s="17">
        <v>4614.4796499978092</v>
      </c>
      <c r="W94" s="17">
        <v>4470.5170075965216</v>
      </c>
      <c r="X94" s="17">
        <v>4516.0939818370971</v>
      </c>
      <c r="Y94" s="17">
        <v>4850.0138365998582</v>
      </c>
      <c r="Z94" s="17">
        <v>4910.3998743842185</v>
      </c>
      <c r="AA94" s="18">
        <v>4396.2846087481639</v>
      </c>
      <c r="AB94" s="18">
        <v>3728.9969054962885</v>
      </c>
      <c r="AC94" s="18">
        <v>3421.4662493811497</v>
      </c>
      <c r="AD94" s="18">
        <v>3397.7224585463605</v>
      </c>
      <c r="AE94" s="18">
        <v>3208.0346010325989</v>
      </c>
      <c r="AF94" s="18">
        <v>2031.7992095919615</v>
      </c>
      <c r="AG94" s="17">
        <v>8370.0649977599314</v>
      </c>
      <c r="AH94" s="19">
        <v>183202.72924981359</v>
      </c>
    </row>
    <row r="95" spans="1:34" ht="12.75" customHeight="1">
      <c r="A95" s="227"/>
      <c r="B95" s="228" t="s">
        <v>77</v>
      </c>
      <c r="C95" s="230" t="s">
        <v>65</v>
      </c>
      <c r="D95" s="24" t="s">
        <v>66</v>
      </c>
      <c r="E95" s="25">
        <v>473.19551970831918</v>
      </c>
      <c r="F95" s="25">
        <v>223.0658102755304</v>
      </c>
      <c r="G95" s="25">
        <v>683.93517067839559</v>
      </c>
      <c r="H95" s="25">
        <v>1964.1418313035051</v>
      </c>
      <c r="I95" s="25">
        <v>2212.466248989942</v>
      </c>
      <c r="J95" s="25">
        <v>279.34062382220651</v>
      </c>
      <c r="K95" s="25">
        <v>250.7527055019082</v>
      </c>
      <c r="L95" s="25">
        <v>237.09166763371155</v>
      </c>
      <c r="M95" s="25">
        <v>268.94758258877044</v>
      </c>
      <c r="N95" s="25">
        <v>237.85430769189679</v>
      </c>
      <c r="O95" s="25">
        <v>278.91647592269715</v>
      </c>
      <c r="P95" s="25">
        <v>273.71808852672837</v>
      </c>
      <c r="Q95" s="25">
        <v>221.02828774741934</v>
      </c>
      <c r="R95" s="25">
        <v>235.55332242730594</v>
      </c>
      <c r="S95" s="25">
        <v>220.95635518581514</v>
      </c>
      <c r="T95" s="25">
        <v>211.2957240457294</v>
      </c>
      <c r="U95" s="25">
        <v>195.10178401735894</v>
      </c>
      <c r="V95" s="25">
        <v>201.02025647127013</v>
      </c>
      <c r="W95" s="25">
        <v>199.84184001762497</v>
      </c>
      <c r="X95" s="25">
        <v>204.84273709013297</v>
      </c>
      <c r="Y95" s="25">
        <v>219.98355633153776</v>
      </c>
      <c r="Z95" s="25">
        <v>204.65581139700024</v>
      </c>
      <c r="AA95" s="26">
        <v>196.39369320972008</v>
      </c>
      <c r="AB95" s="26">
        <v>180.9375070342528</v>
      </c>
      <c r="AC95" s="26">
        <v>150.6670925821644</v>
      </c>
      <c r="AD95" s="26">
        <v>156.52787873156367</v>
      </c>
      <c r="AE95" s="26">
        <v>171.09119471093086</v>
      </c>
      <c r="AF95" s="26">
        <v>103.85018277774272</v>
      </c>
      <c r="AG95" s="25">
        <v>236.3389588574876</v>
      </c>
      <c r="AH95" s="27">
        <v>10693.512215278668</v>
      </c>
    </row>
    <row r="96" spans="1:34" ht="12.75" customHeight="1">
      <c r="A96" s="227"/>
      <c r="B96" s="228"/>
      <c r="C96" s="231"/>
      <c r="D96" s="12" t="s">
        <v>67</v>
      </c>
      <c r="E96" s="13">
        <v>0.1817542624052062</v>
      </c>
      <c r="F96" s="13">
        <v>0.11966699211570074</v>
      </c>
      <c r="G96" s="13">
        <v>1.7778088737306061</v>
      </c>
      <c r="H96" s="13">
        <v>8.2145445699847546</v>
      </c>
      <c r="I96" s="13">
        <v>36.173831864329387</v>
      </c>
      <c r="J96" s="13">
        <v>9.6056255407740192</v>
      </c>
      <c r="K96" s="13">
        <v>13.093179017118922</v>
      </c>
      <c r="L96" s="13">
        <v>11.158910529273331</v>
      </c>
      <c r="M96" s="13">
        <v>6.8884933088942653</v>
      </c>
      <c r="N96" s="13">
        <v>5.1054581545501572</v>
      </c>
      <c r="O96" s="13">
        <v>7.9663957235052427</v>
      </c>
      <c r="P96" s="13">
        <v>7.0581491123175102</v>
      </c>
      <c r="Q96" s="13">
        <v>8.4367042553568332</v>
      </c>
      <c r="R96" s="13">
        <v>5.7497296491076408</v>
      </c>
      <c r="S96" s="13">
        <v>4.4312591698508283</v>
      </c>
      <c r="T96" s="13">
        <v>9.32118411891941</v>
      </c>
      <c r="U96" s="13">
        <v>6.2857397265502186</v>
      </c>
      <c r="V96" s="13">
        <v>4.9993172173085707</v>
      </c>
      <c r="W96" s="13">
        <v>4.8731971533672178</v>
      </c>
      <c r="X96" s="13">
        <v>8.6655469477538585</v>
      </c>
      <c r="Y96" s="13">
        <v>10.869411884130063</v>
      </c>
      <c r="Z96" s="13">
        <v>7.9713796234409555</v>
      </c>
      <c r="AA96" s="14">
        <v>8.6309802714243435</v>
      </c>
      <c r="AB96" s="14">
        <v>6.8675544803362474</v>
      </c>
      <c r="AC96" s="14">
        <v>5.0976097631636845</v>
      </c>
      <c r="AD96" s="14">
        <v>5.9840946720271004</v>
      </c>
      <c r="AE96" s="14">
        <v>4.4094374971724593</v>
      </c>
      <c r="AF96" s="14">
        <v>7.441797316779807</v>
      </c>
      <c r="AG96" s="13">
        <v>15.841831202734026</v>
      </c>
      <c r="AH96" s="15">
        <v>233.22059289842235</v>
      </c>
    </row>
    <row r="97" spans="1:34" ht="12.75" customHeight="1">
      <c r="A97" s="227"/>
      <c r="B97" s="228"/>
      <c r="C97" s="231"/>
      <c r="D97" s="16" t="s">
        <v>68</v>
      </c>
      <c r="E97" s="17">
        <v>0.315450067748</v>
      </c>
      <c r="F97" s="17">
        <v>2.6092953799999999E-2</v>
      </c>
      <c r="G97" s="17">
        <v>0.67449867271680009</v>
      </c>
      <c r="H97" s="17">
        <v>0.39754195827600003</v>
      </c>
      <c r="I97" s="17">
        <v>0.3295368931596</v>
      </c>
      <c r="J97" s="17">
        <v>3.2281451443169074E-2</v>
      </c>
      <c r="K97" s="17">
        <v>3.0139188464065842E-2</v>
      </c>
      <c r="L97" s="17">
        <v>2.8015984390641797E-2</v>
      </c>
      <c r="M97" s="17">
        <v>3.0562665647138873E-2</v>
      </c>
      <c r="N97" s="17">
        <v>2.7062538055948472E-2</v>
      </c>
      <c r="O97" s="17">
        <v>8.3304759654033861E-2</v>
      </c>
      <c r="P97" s="17">
        <v>8.1774544452985709E-2</v>
      </c>
      <c r="Q97" s="17">
        <v>6.7281822872075125E-2</v>
      </c>
      <c r="R97" s="17">
        <v>7.1207767843693884E-2</v>
      </c>
      <c r="S97" s="17">
        <v>6.6249035564121164E-2</v>
      </c>
      <c r="T97" s="17">
        <v>0.39376429085840831</v>
      </c>
      <c r="U97" s="17">
        <v>0.36177571696639449</v>
      </c>
      <c r="V97" s="17">
        <v>0.37307018355568666</v>
      </c>
      <c r="W97" s="17">
        <v>0.37448216808198942</v>
      </c>
      <c r="X97" s="17">
        <v>0.39532627887502669</v>
      </c>
      <c r="Y97" s="17">
        <v>3.4894661992259192E-2</v>
      </c>
      <c r="Z97" s="17">
        <v>3.2483021077150377E-2</v>
      </c>
      <c r="AA97" s="18">
        <v>3.1341593761199736E-2</v>
      </c>
      <c r="AB97" s="18">
        <v>0</v>
      </c>
      <c r="AC97" s="18">
        <v>0</v>
      </c>
      <c r="AD97" s="18">
        <v>0</v>
      </c>
      <c r="AE97" s="18">
        <v>0</v>
      </c>
      <c r="AF97" s="18">
        <v>0.14013541031999999</v>
      </c>
      <c r="AG97" s="17">
        <v>3.0993925791999999E-2</v>
      </c>
      <c r="AH97" s="19">
        <v>4.4292675553683889</v>
      </c>
    </row>
    <row r="98" spans="1:34" ht="12.75" customHeight="1">
      <c r="A98" s="227"/>
      <c r="B98" s="228"/>
      <c r="C98" s="232"/>
      <c r="D98" s="20" t="s">
        <v>4</v>
      </c>
      <c r="E98" s="41">
        <v>473.69272403847236</v>
      </c>
      <c r="F98" s="41">
        <v>223.2115702214461</v>
      </c>
      <c r="G98" s="41">
        <v>686.38747822484299</v>
      </c>
      <c r="H98" s="41">
        <v>1972.7539178317659</v>
      </c>
      <c r="I98" s="41">
        <v>2248.9696177474307</v>
      </c>
      <c r="J98" s="41">
        <v>288.97853081442372</v>
      </c>
      <c r="K98" s="41">
        <v>263.87602370749119</v>
      </c>
      <c r="L98" s="41">
        <v>248.27859414737551</v>
      </c>
      <c r="M98" s="41">
        <v>275.86663856331188</v>
      </c>
      <c r="N98" s="41">
        <v>242.9868283845029</v>
      </c>
      <c r="O98" s="41">
        <v>286.9661764058564</v>
      </c>
      <c r="P98" s="41">
        <v>280.85801218349883</v>
      </c>
      <c r="Q98" s="41">
        <v>229.53227382564825</v>
      </c>
      <c r="R98" s="41">
        <v>241.3742598442573</v>
      </c>
      <c r="S98" s="41">
        <v>225.45386339123007</v>
      </c>
      <c r="T98" s="41">
        <v>221.0106724555072</v>
      </c>
      <c r="U98" s="41">
        <v>201.74929946087556</v>
      </c>
      <c r="V98" s="41">
        <v>206.39264387213439</v>
      </c>
      <c r="W98" s="41">
        <v>205.08951933907417</v>
      </c>
      <c r="X98" s="41">
        <v>213.90361031676184</v>
      </c>
      <c r="Y98" s="41">
        <v>230.8878628776601</v>
      </c>
      <c r="Z98" s="41">
        <v>212.65967404151834</v>
      </c>
      <c r="AA98" s="42">
        <v>205.05601507490562</v>
      </c>
      <c r="AB98" s="42">
        <v>187.80506151458906</v>
      </c>
      <c r="AC98" s="42">
        <v>155.76470234532809</v>
      </c>
      <c r="AD98" s="42">
        <v>162.51197340359079</v>
      </c>
      <c r="AE98" s="42">
        <v>175.50063220810333</v>
      </c>
      <c r="AF98" s="42">
        <v>111.43211550484253</v>
      </c>
      <c r="AG98" s="41">
        <v>252.21178398601361</v>
      </c>
      <c r="AH98" s="43">
        <v>10931.162075732458</v>
      </c>
    </row>
    <row r="99" spans="1:34" ht="12.75" customHeight="1">
      <c r="A99" s="227"/>
      <c r="B99" s="228"/>
      <c r="C99" s="233" t="s">
        <v>69</v>
      </c>
      <c r="D99" s="24" t="s">
        <v>66</v>
      </c>
      <c r="E99" s="25">
        <v>4.821369073102721</v>
      </c>
      <c r="F99" s="25">
        <v>9.4821891260290574</v>
      </c>
      <c r="G99" s="25">
        <v>33.675291954281789</v>
      </c>
      <c r="H99" s="25">
        <v>69.340139221990611</v>
      </c>
      <c r="I99" s="25">
        <v>96.575295186018508</v>
      </c>
      <c r="J99" s="25">
        <v>12.012471830936065</v>
      </c>
      <c r="K99" s="25">
        <v>11.490701019312706</v>
      </c>
      <c r="L99" s="25">
        <v>12.540016355704962</v>
      </c>
      <c r="M99" s="25">
        <v>12.68664493706866</v>
      </c>
      <c r="N99" s="25">
        <v>13.436198942448653</v>
      </c>
      <c r="O99" s="25">
        <v>20.746015368354467</v>
      </c>
      <c r="P99" s="25">
        <v>18.241410889066795</v>
      </c>
      <c r="Q99" s="25">
        <v>14.790064745765147</v>
      </c>
      <c r="R99" s="25">
        <v>15.533275220165821</v>
      </c>
      <c r="S99" s="25">
        <v>14.162645019702468</v>
      </c>
      <c r="T99" s="25">
        <v>17.578984122648883</v>
      </c>
      <c r="U99" s="25">
        <v>17.030589855055581</v>
      </c>
      <c r="V99" s="25">
        <v>16.213709905963285</v>
      </c>
      <c r="W99" s="25">
        <v>16.755464748733576</v>
      </c>
      <c r="X99" s="25">
        <v>17.048554670551638</v>
      </c>
      <c r="Y99" s="25">
        <v>20.77539316892657</v>
      </c>
      <c r="Z99" s="25">
        <v>18.190575986404241</v>
      </c>
      <c r="AA99" s="26">
        <v>16.661685001073842</v>
      </c>
      <c r="AB99" s="26">
        <v>20.108497442754654</v>
      </c>
      <c r="AC99" s="26">
        <v>15.239058693954945</v>
      </c>
      <c r="AD99" s="26">
        <v>11.572023789301314</v>
      </c>
      <c r="AE99" s="26">
        <v>11.507939732609938</v>
      </c>
      <c r="AF99" s="26">
        <v>6.2520658102399151</v>
      </c>
      <c r="AG99" s="25">
        <v>9.5557540861065959</v>
      </c>
      <c r="AH99" s="27">
        <v>574.02402590427334</v>
      </c>
    </row>
    <row r="100" spans="1:34" ht="12.75" customHeight="1">
      <c r="A100" s="227"/>
      <c r="B100" s="228"/>
      <c r="C100" s="247"/>
      <c r="D100" s="12" t="s">
        <v>67</v>
      </c>
      <c r="E100" s="13">
        <v>1.0745583705288102</v>
      </c>
      <c r="F100" s="13">
        <v>3.8871467293096633</v>
      </c>
      <c r="G100" s="13">
        <v>35.867009891488564</v>
      </c>
      <c r="H100" s="13">
        <v>190.10328183163654</v>
      </c>
      <c r="I100" s="13">
        <v>250.46363907069647</v>
      </c>
      <c r="J100" s="13">
        <v>51.711391191705104</v>
      </c>
      <c r="K100" s="13">
        <v>50.20529456005157</v>
      </c>
      <c r="L100" s="13">
        <v>43.856701358711582</v>
      </c>
      <c r="M100" s="13">
        <v>36.417881642766808</v>
      </c>
      <c r="N100" s="13">
        <v>34.485405983145014</v>
      </c>
      <c r="O100" s="13">
        <v>46.928154764698064</v>
      </c>
      <c r="P100" s="13">
        <v>40.906793522013722</v>
      </c>
      <c r="Q100" s="13">
        <v>36.958596606789065</v>
      </c>
      <c r="R100" s="13">
        <v>30.266810475828137</v>
      </c>
      <c r="S100" s="13">
        <v>34.287380997442938</v>
      </c>
      <c r="T100" s="13">
        <v>36.172191038099648</v>
      </c>
      <c r="U100" s="13">
        <v>41.966368366573498</v>
      </c>
      <c r="V100" s="13">
        <v>39.71634199580128</v>
      </c>
      <c r="W100" s="13">
        <v>34.803857274528404</v>
      </c>
      <c r="X100" s="13">
        <v>42.313588336793558</v>
      </c>
      <c r="Y100" s="13">
        <v>62.728679710473827</v>
      </c>
      <c r="Z100" s="13">
        <v>87.241878052223896</v>
      </c>
      <c r="AA100" s="14">
        <v>98.41597231674298</v>
      </c>
      <c r="AB100" s="14">
        <v>89.447502932187732</v>
      </c>
      <c r="AC100" s="14">
        <v>39.282292894351286</v>
      </c>
      <c r="AD100" s="14">
        <v>26.234519383154112</v>
      </c>
      <c r="AE100" s="14">
        <v>33.141104068798022</v>
      </c>
      <c r="AF100" s="14">
        <v>23.124829617205219</v>
      </c>
      <c r="AG100" s="13">
        <v>49.452822019619212</v>
      </c>
      <c r="AH100" s="15">
        <v>1591.4619950033648</v>
      </c>
    </row>
    <row r="101" spans="1:34" ht="12.75" customHeight="1">
      <c r="A101" s="227"/>
      <c r="B101" s="228"/>
      <c r="C101" s="247"/>
      <c r="D101" s="16" t="s">
        <v>68</v>
      </c>
      <c r="E101" s="17">
        <v>0.54325926113900003</v>
      </c>
      <c r="F101" s="17">
        <v>0.26373593244000004</v>
      </c>
      <c r="G101" s="17">
        <v>0.27395285657600005</v>
      </c>
      <c r="H101" s="17">
        <v>3.5988738431840002</v>
      </c>
      <c r="I101" s="17">
        <v>7.6750820976048999</v>
      </c>
      <c r="J101" s="17">
        <v>0.19876540182310032</v>
      </c>
      <c r="K101" s="17">
        <v>0.19251323205560655</v>
      </c>
      <c r="L101" s="17">
        <v>0.18621645891981478</v>
      </c>
      <c r="M101" s="17">
        <v>0.16894862023135435</v>
      </c>
      <c r="N101" s="17">
        <v>0.16843853197243008</v>
      </c>
      <c r="O101" s="17">
        <v>0.14664382617409447</v>
      </c>
      <c r="P101" s="17">
        <v>0.12815181095330633</v>
      </c>
      <c r="Q101" s="17">
        <v>0.11056800647206566</v>
      </c>
      <c r="R101" s="17">
        <v>0.10186876553698546</v>
      </c>
      <c r="S101" s="17">
        <v>0.1058573848658112</v>
      </c>
      <c r="T101" s="17">
        <v>0.32130617571563341</v>
      </c>
      <c r="U101" s="17">
        <v>0.34076495486083036</v>
      </c>
      <c r="V101" s="17">
        <v>0.32755817548557276</v>
      </c>
      <c r="W101" s="17">
        <v>0.30454250481487549</v>
      </c>
      <c r="X101" s="17">
        <v>0.34358939768349073</v>
      </c>
      <c r="Y101" s="17">
        <v>4.251389271814799E-2</v>
      </c>
      <c r="Z101" s="17">
        <v>5.2099270849364089E-2</v>
      </c>
      <c r="AA101" s="18">
        <v>5.4660927233608381E-2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7">
        <v>0.24699593263800002</v>
      </c>
      <c r="AH101" s="19">
        <v>15.896907261947996</v>
      </c>
    </row>
    <row r="102" spans="1:34" ht="12.75" customHeight="1">
      <c r="A102" s="227"/>
      <c r="B102" s="228"/>
      <c r="C102" s="248"/>
      <c r="D102" s="31" t="s">
        <v>4</v>
      </c>
      <c r="E102" s="41">
        <v>6.4391867047705311</v>
      </c>
      <c r="F102" s="41">
        <v>13.63307178777872</v>
      </c>
      <c r="G102" s="41">
        <v>69.816254702346356</v>
      </c>
      <c r="H102" s="41">
        <v>263.04229489681114</v>
      </c>
      <c r="I102" s="41">
        <v>354.71401635431988</v>
      </c>
      <c r="J102" s="41">
        <v>63.922628424464271</v>
      </c>
      <c r="K102" s="41">
        <v>61.888508811419882</v>
      </c>
      <c r="L102" s="41">
        <v>56.582934173336362</v>
      </c>
      <c r="M102" s="41">
        <v>49.273475200066819</v>
      </c>
      <c r="N102" s="41">
        <v>48.090043457566097</v>
      </c>
      <c r="O102" s="41">
        <v>67.820813959226626</v>
      </c>
      <c r="P102" s="41">
        <v>59.276356222033819</v>
      </c>
      <c r="Q102" s="41">
        <v>51.859229359026273</v>
      </c>
      <c r="R102" s="41">
        <v>45.901954461530941</v>
      </c>
      <c r="S102" s="41">
        <v>48.555883402011219</v>
      </c>
      <c r="T102" s="41">
        <v>54.072481336464165</v>
      </c>
      <c r="U102" s="41">
        <v>59.337723176489909</v>
      </c>
      <c r="V102" s="41">
        <v>56.257610077250135</v>
      </c>
      <c r="W102" s="41">
        <v>51.86386452807686</v>
      </c>
      <c r="X102" s="41">
        <v>59.705732405028684</v>
      </c>
      <c r="Y102" s="41">
        <v>83.546586772118545</v>
      </c>
      <c r="Z102" s="41">
        <v>105.4845533094775</v>
      </c>
      <c r="AA102" s="42">
        <v>115.13231824505044</v>
      </c>
      <c r="AB102" s="42">
        <v>109.55600037494239</v>
      </c>
      <c r="AC102" s="42">
        <v>54.521351588306231</v>
      </c>
      <c r="AD102" s="42">
        <v>37.806543172455427</v>
      </c>
      <c r="AE102" s="42">
        <v>44.649043801407956</v>
      </c>
      <c r="AF102" s="42">
        <v>29.376895427445135</v>
      </c>
      <c r="AG102" s="41">
        <v>59.255572038363809</v>
      </c>
      <c r="AH102" s="43">
        <v>2181.3829281695862</v>
      </c>
    </row>
    <row r="103" spans="1:34" ht="12.75" customHeight="1">
      <c r="A103" s="227"/>
      <c r="B103" s="228"/>
      <c r="C103" s="44" t="s">
        <v>64</v>
      </c>
      <c r="D103" s="45"/>
      <c r="E103" s="41">
        <v>480.13191074324294</v>
      </c>
      <c r="F103" s="41">
        <v>236.8446420092248</v>
      </c>
      <c r="G103" s="41">
        <v>756.20373292718944</v>
      </c>
      <c r="H103" s="41">
        <v>2235.7962127285773</v>
      </c>
      <c r="I103" s="41">
        <v>2603.6836341017506</v>
      </c>
      <c r="J103" s="41">
        <v>352.901159238888</v>
      </c>
      <c r="K103" s="41">
        <v>325.7645325189111</v>
      </c>
      <c r="L103" s="41">
        <v>304.8615283207119</v>
      </c>
      <c r="M103" s="41">
        <v>325.14011376337862</v>
      </c>
      <c r="N103" s="41">
        <v>291.07687184206901</v>
      </c>
      <c r="O103" s="41">
        <v>354.786990365083</v>
      </c>
      <c r="P103" s="41">
        <v>340.13436840553271</v>
      </c>
      <c r="Q103" s="41">
        <v>281.39150318467449</v>
      </c>
      <c r="R103" s="41">
        <v>287.27621430578819</v>
      </c>
      <c r="S103" s="41">
        <v>274.00974679324128</v>
      </c>
      <c r="T103" s="41">
        <v>275.08315379197131</v>
      </c>
      <c r="U103" s="41">
        <v>261.08702263736541</v>
      </c>
      <c r="V103" s="41">
        <v>262.65025394938453</v>
      </c>
      <c r="W103" s="41">
        <v>256.95338386715099</v>
      </c>
      <c r="X103" s="41">
        <v>273.6093427217906</v>
      </c>
      <c r="Y103" s="41">
        <v>314.43444964977863</v>
      </c>
      <c r="Z103" s="41">
        <v>318.14422735099583</v>
      </c>
      <c r="AA103" s="42">
        <v>320.18833331995609</v>
      </c>
      <c r="AB103" s="42">
        <v>297.36106188953147</v>
      </c>
      <c r="AC103" s="42">
        <v>210.28605393363432</v>
      </c>
      <c r="AD103" s="42">
        <v>200.31851657604616</v>
      </c>
      <c r="AE103" s="42">
        <v>220.1496760095113</v>
      </c>
      <c r="AF103" s="42">
        <v>140.80901093228763</v>
      </c>
      <c r="AG103" s="41">
        <v>311.46735602437741</v>
      </c>
      <c r="AH103" s="43">
        <v>13112.545003902047</v>
      </c>
    </row>
    <row r="104" spans="1:34" ht="12.75" customHeight="1">
      <c r="A104" s="227"/>
      <c r="B104" s="228" t="s">
        <v>78</v>
      </c>
      <c r="C104" s="230" t="s">
        <v>65</v>
      </c>
      <c r="D104" s="24" t="s">
        <v>66</v>
      </c>
      <c r="E104" s="25">
        <v>346.80397016932949</v>
      </c>
      <c r="F104" s="25">
        <v>153.72439337820788</v>
      </c>
      <c r="G104" s="25">
        <v>454.55732697358309</v>
      </c>
      <c r="H104" s="25">
        <v>1288.2641209587141</v>
      </c>
      <c r="I104" s="25">
        <v>1419.0632142064799</v>
      </c>
      <c r="J104" s="25">
        <v>155.1934866510741</v>
      </c>
      <c r="K104" s="25">
        <v>152.68656243264815</v>
      </c>
      <c r="L104" s="25">
        <v>161.07360916412244</v>
      </c>
      <c r="M104" s="25">
        <v>166.50240067351345</v>
      </c>
      <c r="N104" s="25">
        <v>150.94001880802253</v>
      </c>
      <c r="O104" s="25">
        <v>197.35882915341011</v>
      </c>
      <c r="P104" s="25">
        <v>184.94608025819576</v>
      </c>
      <c r="Q104" s="25">
        <v>149.48495819976978</v>
      </c>
      <c r="R104" s="25">
        <v>161.64006775364143</v>
      </c>
      <c r="S104" s="25">
        <v>161.65394403996194</v>
      </c>
      <c r="T104" s="25">
        <v>137.55894407799045</v>
      </c>
      <c r="U104" s="25">
        <v>135.9166957941672</v>
      </c>
      <c r="V104" s="25">
        <v>152.68230052625978</v>
      </c>
      <c r="W104" s="25">
        <v>158.00468673898789</v>
      </c>
      <c r="X104" s="25">
        <v>157.31159684213338</v>
      </c>
      <c r="Y104" s="25">
        <v>160.72657134486008</v>
      </c>
      <c r="Z104" s="25">
        <v>150.79439917076323</v>
      </c>
      <c r="AA104" s="26">
        <v>146.00881365320365</v>
      </c>
      <c r="AB104" s="26">
        <v>136.28286899651795</v>
      </c>
      <c r="AC104" s="26">
        <v>129.43897912424035</v>
      </c>
      <c r="AD104" s="26">
        <v>114.77517359574074</v>
      </c>
      <c r="AE104" s="26">
        <v>124.54003168194538</v>
      </c>
      <c r="AF104" s="26">
        <v>91.935076879247205</v>
      </c>
      <c r="AG104" s="25">
        <v>215.97996374505624</v>
      </c>
      <c r="AH104" s="27">
        <v>7315.8490849917889</v>
      </c>
    </row>
    <row r="105" spans="1:34" ht="12.75" customHeight="1">
      <c r="A105" s="227"/>
      <c r="B105" s="228"/>
      <c r="C105" s="231"/>
      <c r="D105" s="12" t="s">
        <v>67</v>
      </c>
      <c r="E105" s="13">
        <v>6.8528075111987469E-2</v>
      </c>
      <c r="F105" s="13">
        <v>0.49334667751124472</v>
      </c>
      <c r="G105" s="13">
        <v>1.1728702484345812</v>
      </c>
      <c r="H105" s="13">
        <v>6.8196749373209604</v>
      </c>
      <c r="I105" s="13">
        <v>24.383587444619938</v>
      </c>
      <c r="J105" s="13">
        <v>7.6481202374325949</v>
      </c>
      <c r="K105" s="13">
        <v>8.5027116626403778</v>
      </c>
      <c r="L105" s="13">
        <v>6.8701857214781006</v>
      </c>
      <c r="M105" s="13">
        <v>5.4015354096638886</v>
      </c>
      <c r="N105" s="13">
        <v>4.649906277097549</v>
      </c>
      <c r="O105" s="13">
        <v>6.4820242605237164</v>
      </c>
      <c r="P105" s="13">
        <v>5.7250166531719584</v>
      </c>
      <c r="Q105" s="13">
        <v>5.1086839754023217</v>
      </c>
      <c r="R105" s="13">
        <v>3.0733777152347721</v>
      </c>
      <c r="S105" s="13">
        <v>2.7851379429773249</v>
      </c>
      <c r="T105" s="13">
        <v>8.5052472935984333</v>
      </c>
      <c r="U105" s="13">
        <v>6.7993880244054958</v>
      </c>
      <c r="V105" s="13">
        <v>3.5444007385454004</v>
      </c>
      <c r="W105" s="13">
        <v>3.6501801242191076</v>
      </c>
      <c r="X105" s="13">
        <v>6.8882241988556441</v>
      </c>
      <c r="Y105" s="13">
        <v>7.5036837430021563</v>
      </c>
      <c r="Z105" s="13">
        <v>4.7362883701986096</v>
      </c>
      <c r="AA105" s="14">
        <v>4.5748396454783089</v>
      </c>
      <c r="AB105" s="14">
        <v>8.780709697229657</v>
      </c>
      <c r="AC105" s="14">
        <v>5.7851704694427779</v>
      </c>
      <c r="AD105" s="14">
        <v>5.7003068708199462</v>
      </c>
      <c r="AE105" s="14">
        <v>5.4260010658960427</v>
      </c>
      <c r="AF105" s="14">
        <v>1.4573935703044578</v>
      </c>
      <c r="AG105" s="13">
        <v>17.875641112981693</v>
      </c>
      <c r="AH105" s="15">
        <v>180.41218216359903</v>
      </c>
    </row>
    <row r="106" spans="1:34" ht="12.75" customHeight="1">
      <c r="A106" s="227"/>
      <c r="B106" s="228"/>
      <c r="C106" s="231"/>
      <c r="D106" s="16" t="s">
        <v>68</v>
      </c>
      <c r="E106" s="17">
        <v>1.070246751924</v>
      </c>
      <c r="F106" s="17">
        <v>8.6575106890799988E-2</v>
      </c>
      <c r="G106" s="17">
        <v>0.16542641121599999</v>
      </c>
      <c r="H106" s="17">
        <v>1.5862281928575999</v>
      </c>
      <c r="I106" s="17">
        <v>1.9720491759830998</v>
      </c>
      <c r="J106" s="17">
        <v>0.41453872645913237</v>
      </c>
      <c r="K106" s="17">
        <v>0.41365225127988509</v>
      </c>
      <c r="L106" s="17">
        <v>0.42175052946097702</v>
      </c>
      <c r="M106" s="17">
        <v>0.4298508386856017</v>
      </c>
      <c r="N106" s="17">
        <v>0.39244759032895632</v>
      </c>
      <c r="O106" s="17">
        <v>3.3068456258956283E-2</v>
      </c>
      <c r="P106" s="17">
        <v>3.0992742955404877E-2</v>
      </c>
      <c r="Q106" s="17">
        <v>2.5274304332279195E-2</v>
      </c>
      <c r="R106" s="17">
        <v>2.6771513757994438E-2</v>
      </c>
      <c r="S106" s="17">
        <v>2.6613806946988269E-2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7">
        <v>0.91646495000050021</v>
      </c>
      <c r="AH106" s="19">
        <v>8.011951349338176</v>
      </c>
    </row>
    <row r="107" spans="1:34" ht="12.75" customHeight="1">
      <c r="A107" s="227"/>
      <c r="B107" s="228"/>
      <c r="C107" s="232"/>
      <c r="D107" s="20" t="s">
        <v>4</v>
      </c>
      <c r="E107" s="41">
        <v>347.94274499636549</v>
      </c>
      <c r="F107" s="41">
        <v>154.30431516260992</v>
      </c>
      <c r="G107" s="41">
        <v>455.8956236332337</v>
      </c>
      <c r="H107" s="41">
        <v>1296.6700240888927</v>
      </c>
      <c r="I107" s="41">
        <v>1445.4188508270829</v>
      </c>
      <c r="J107" s="41">
        <v>163.25614561496585</v>
      </c>
      <c r="K107" s="41">
        <v>161.60292634656841</v>
      </c>
      <c r="L107" s="41">
        <v>168.36554541506152</v>
      </c>
      <c r="M107" s="41">
        <v>172.33378692186295</v>
      </c>
      <c r="N107" s="41">
        <v>155.98237267544906</v>
      </c>
      <c r="O107" s="41">
        <v>203.87392187019279</v>
      </c>
      <c r="P107" s="41">
        <v>190.70208965432312</v>
      </c>
      <c r="Q107" s="41">
        <v>154.61891647950438</v>
      </c>
      <c r="R107" s="41">
        <v>164.74021698263422</v>
      </c>
      <c r="S107" s="41">
        <v>164.46569578988624</v>
      </c>
      <c r="T107" s="41">
        <v>146.06419137158889</v>
      </c>
      <c r="U107" s="41">
        <v>142.71608381857268</v>
      </c>
      <c r="V107" s="41">
        <v>156.22670126480517</v>
      </c>
      <c r="W107" s="41">
        <v>161.65486686320699</v>
      </c>
      <c r="X107" s="41">
        <v>164.19982104098904</v>
      </c>
      <c r="Y107" s="41">
        <v>168.23025508786225</v>
      </c>
      <c r="Z107" s="41">
        <v>155.53068754096185</v>
      </c>
      <c r="AA107" s="42">
        <v>150.58365329868195</v>
      </c>
      <c r="AB107" s="42">
        <v>145.06357869374762</v>
      </c>
      <c r="AC107" s="42">
        <v>135.22414959368314</v>
      </c>
      <c r="AD107" s="42">
        <v>120.47548046656068</v>
      </c>
      <c r="AE107" s="42">
        <v>129.96603274784141</v>
      </c>
      <c r="AF107" s="42">
        <v>93.392470449551666</v>
      </c>
      <c r="AG107" s="41">
        <v>234.77206980803842</v>
      </c>
      <c r="AH107" s="43">
        <v>7504.2732185047262</v>
      </c>
    </row>
    <row r="108" spans="1:34" ht="12.75" customHeight="1">
      <c r="A108" s="227"/>
      <c r="B108" s="228"/>
      <c r="C108" s="233" t="s">
        <v>69</v>
      </c>
      <c r="D108" s="24" t="s">
        <v>66</v>
      </c>
      <c r="E108" s="25">
        <v>8.4056546919444894</v>
      </c>
      <c r="F108" s="25">
        <v>6.6924192986023465</v>
      </c>
      <c r="G108" s="25">
        <v>19.224420731603605</v>
      </c>
      <c r="H108" s="25">
        <v>66.109689588405303</v>
      </c>
      <c r="I108" s="25">
        <v>85.394326338668094</v>
      </c>
      <c r="J108" s="25">
        <v>14.326740686224511</v>
      </c>
      <c r="K108" s="25">
        <v>14.324258303682326</v>
      </c>
      <c r="L108" s="25">
        <v>15.960597557023705</v>
      </c>
      <c r="M108" s="25">
        <v>16.697704568570433</v>
      </c>
      <c r="N108" s="25">
        <v>15.66181882438104</v>
      </c>
      <c r="O108" s="25">
        <v>18.373790058276924</v>
      </c>
      <c r="P108" s="25">
        <v>17.158407863280157</v>
      </c>
      <c r="Q108" s="25">
        <v>14.982013677907627</v>
      </c>
      <c r="R108" s="25">
        <v>13.857484831312062</v>
      </c>
      <c r="S108" s="25">
        <v>13.527992774981866</v>
      </c>
      <c r="T108" s="25">
        <v>10.739924610923309</v>
      </c>
      <c r="U108" s="25">
        <v>10.604216659601601</v>
      </c>
      <c r="V108" s="25">
        <v>12.751717616349342</v>
      </c>
      <c r="W108" s="25">
        <v>12.730308914326647</v>
      </c>
      <c r="X108" s="25">
        <v>12.972030710453833</v>
      </c>
      <c r="Y108" s="25">
        <v>16.094243854693058</v>
      </c>
      <c r="Z108" s="25">
        <v>14.191272440766971</v>
      </c>
      <c r="AA108" s="26">
        <v>15.056081968860711</v>
      </c>
      <c r="AB108" s="26">
        <v>10.646692603179753</v>
      </c>
      <c r="AC108" s="26">
        <v>8.731035350107808</v>
      </c>
      <c r="AD108" s="26">
        <v>14.503584707600218</v>
      </c>
      <c r="AE108" s="26">
        <v>9.061206103525846</v>
      </c>
      <c r="AF108" s="26">
        <v>6.0090145447334482</v>
      </c>
      <c r="AG108" s="25">
        <v>10.396945781353502</v>
      </c>
      <c r="AH108" s="27">
        <v>505.18559566134059</v>
      </c>
    </row>
    <row r="109" spans="1:34" ht="12.75" customHeight="1">
      <c r="A109" s="227"/>
      <c r="B109" s="228"/>
      <c r="C109" s="247"/>
      <c r="D109" s="12" t="s">
        <v>67</v>
      </c>
      <c r="E109" s="13">
        <v>4.239847637126112</v>
      </c>
      <c r="F109" s="13">
        <v>2.5274004233372778</v>
      </c>
      <c r="G109" s="13">
        <v>6.9998591473662879</v>
      </c>
      <c r="H109" s="13">
        <v>69.0019197473963</v>
      </c>
      <c r="I109" s="13">
        <v>155.20983820466097</v>
      </c>
      <c r="J109" s="13">
        <v>29.565230966179922</v>
      </c>
      <c r="K109" s="13">
        <v>28.865248317824619</v>
      </c>
      <c r="L109" s="13">
        <v>24.016809536586642</v>
      </c>
      <c r="M109" s="13">
        <v>22.057399031176612</v>
      </c>
      <c r="N109" s="13">
        <v>25.255696658913848</v>
      </c>
      <c r="O109" s="13">
        <v>27.294736128757037</v>
      </c>
      <c r="P109" s="13">
        <v>28.297127932805434</v>
      </c>
      <c r="Q109" s="13">
        <v>28.663181643894866</v>
      </c>
      <c r="R109" s="13">
        <v>23.256397272309915</v>
      </c>
      <c r="S109" s="13">
        <v>22.481214945009953</v>
      </c>
      <c r="T109" s="13">
        <v>30.908889244002978</v>
      </c>
      <c r="U109" s="13">
        <v>33.565833269400478</v>
      </c>
      <c r="V109" s="13">
        <v>33.600952697489845</v>
      </c>
      <c r="W109" s="13">
        <v>31.604484233581402</v>
      </c>
      <c r="X109" s="13">
        <v>30.150458174765518</v>
      </c>
      <c r="Y109" s="13">
        <v>48.151651416816257</v>
      </c>
      <c r="Z109" s="13">
        <v>67.917012699753727</v>
      </c>
      <c r="AA109" s="14">
        <v>48.857155736017404</v>
      </c>
      <c r="AB109" s="14">
        <v>23.958561950177739</v>
      </c>
      <c r="AC109" s="14">
        <v>39.371910294737717</v>
      </c>
      <c r="AD109" s="14">
        <v>26.413188572247133</v>
      </c>
      <c r="AE109" s="14">
        <v>24.368322984974135</v>
      </c>
      <c r="AF109" s="14">
        <v>14.614125957913711</v>
      </c>
      <c r="AG109" s="13">
        <v>98.239736929901682</v>
      </c>
      <c r="AH109" s="15">
        <v>1049.4541917551253</v>
      </c>
    </row>
    <row r="110" spans="1:34" ht="12.75" customHeight="1">
      <c r="A110" s="227"/>
      <c r="B110" s="228"/>
      <c r="C110" s="247"/>
      <c r="D110" s="16" t="s">
        <v>68</v>
      </c>
      <c r="E110" s="17">
        <v>0</v>
      </c>
      <c r="F110" s="17">
        <v>0</v>
      </c>
      <c r="G110" s="17">
        <v>0.91687362086899993</v>
      </c>
      <c r="H110" s="17">
        <v>1.0793645377287999</v>
      </c>
      <c r="I110" s="17">
        <v>2.8070773759762004</v>
      </c>
      <c r="J110" s="17">
        <v>0.40568447984267636</v>
      </c>
      <c r="K110" s="17">
        <v>0.40169677830154765</v>
      </c>
      <c r="L110" s="17">
        <v>0.39170105174234709</v>
      </c>
      <c r="M110" s="17">
        <v>0.38768575398461053</v>
      </c>
      <c r="N110" s="17">
        <v>0.40064873218953795</v>
      </c>
      <c r="O110" s="17">
        <v>0.52648633568480196</v>
      </c>
      <c r="P110" s="17">
        <v>0.51597829526307115</v>
      </c>
      <c r="Q110" s="17">
        <v>0.48836641103293804</v>
      </c>
      <c r="R110" s="17">
        <v>0.42076208109358293</v>
      </c>
      <c r="S110" s="17">
        <v>0.41732053107772299</v>
      </c>
      <c r="T110" s="17">
        <v>1.3934561451640024E-2</v>
      </c>
      <c r="U110" s="17">
        <v>1.4481024080232061E-2</v>
      </c>
      <c r="V110" s="17">
        <v>1.5919568400750182E-2</v>
      </c>
      <c r="W110" s="17">
        <v>1.5093549473115362E-2</v>
      </c>
      <c r="X110" s="17">
        <v>1.5027346534508953E-2</v>
      </c>
      <c r="Y110" s="17">
        <v>7.0542304911737352E-2</v>
      </c>
      <c r="Z110" s="17">
        <v>8.4578855140906656E-2</v>
      </c>
      <c r="AA110" s="18">
        <v>7.1875625870974152E-2</v>
      </c>
      <c r="AB110" s="18">
        <v>0</v>
      </c>
      <c r="AC110" s="18">
        <v>0.33755937417199999</v>
      </c>
      <c r="AD110" s="18">
        <v>0</v>
      </c>
      <c r="AE110" s="18">
        <v>0.28656093596500004</v>
      </c>
      <c r="AF110" s="18">
        <v>0</v>
      </c>
      <c r="AG110" s="17">
        <v>0.43313918363700005</v>
      </c>
      <c r="AH110" s="19">
        <v>10.518358314424701</v>
      </c>
    </row>
    <row r="111" spans="1:34" ht="12.75" customHeight="1">
      <c r="A111" s="227"/>
      <c r="B111" s="228"/>
      <c r="C111" s="248"/>
      <c r="D111" s="31" t="s">
        <v>4</v>
      </c>
      <c r="E111" s="41">
        <v>12.645502329070602</v>
      </c>
      <c r="F111" s="41">
        <v>9.2198197219396238</v>
      </c>
      <c r="G111" s="41">
        <v>27.141153499838893</v>
      </c>
      <c r="H111" s="41">
        <v>136.1909738735304</v>
      </c>
      <c r="I111" s="41">
        <v>243.41124191930527</v>
      </c>
      <c r="J111" s="41">
        <v>44.297656132247113</v>
      </c>
      <c r="K111" s="41">
        <v>43.591203399808492</v>
      </c>
      <c r="L111" s="41">
        <v>40.369108145352691</v>
      </c>
      <c r="M111" s="41">
        <v>39.142789353731658</v>
      </c>
      <c r="N111" s="41">
        <v>41.31816421548443</v>
      </c>
      <c r="O111" s="41">
        <v>46.195012522718763</v>
      </c>
      <c r="P111" s="41">
        <v>45.971514091348659</v>
      </c>
      <c r="Q111" s="41">
        <v>44.133561732835425</v>
      </c>
      <c r="R111" s="41">
        <v>37.53464418471556</v>
      </c>
      <c r="S111" s="41">
        <v>36.426528251069541</v>
      </c>
      <c r="T111" s="41">
        <v>41.66274841637793</v>
      </c>
      <c r="U111" s="41">
        <v>44.184530953082309</v>
      </c>
      <c r="V111" s="41">
        <v>46.368589882239931</v>
      </c>
      <c r="W111" s="41">
        <v>44.349886697381166</v>
      </c>
      <c r="X111" s="41">
        <v>43.137516231753864</v>
      </c>
      <c r="Y111" s="41">
        <v>64.316437576421052</v>
      </c>
      <c r="Z111" s="41">
        <v>82.192863995661597</v>
      </c>
      <c r="AA111" s="42">
        <v>63.985113330749087</v>
      </c>
      <c r="AB111" s="42">
        <v>34.60525455335749</v>
      </c>
      <c r="AC111" s="42">
        <v>48.440505019017529</v>
      </c>
      <c r="AD111" s="42">
        <v>40.916773279847348</v>
      </c>
      <c r="AE111" s="42">
        <v>33.716090024464982</v>
      </c>
      <c r="AF111" s="42">
        <v>20.623140502647161</v>
      </c>
      <c r="AG111" s="41">
        <v>109.06982189489219</v>
      </c>
      <c r="AH111" s="43">
        <v>1565.1581457308905</v>
      </c>
    </row>
    <row r="112" spans="1:34" ht="12.75" customHeight="1">
      <c r="A112" s="227"/>
      <c r="B112" s="228"/>
      <c r="C112" s="44" t="s">
        <v>64</v>
      </c>
      <c r="D112" s="45"/>
      <c r="E112" s="41">
        <v>360.5882473254361</v>
      </c>
      <c r="F112" s="41">
        <v>163.52413488454957</v>
      </c>
      <c r="G112" s="41">
        <v>483.03677713307263</v>
      </c>
      <c r="H112" s="41">
        <v>1432.860997962423</v>
      </c>
      <c r="I112" s="41">
        <v>1688.8300927463886</v>
      </c>
      <c r="J112" s="41">
        <v>207.55380174721296</v>
      </c>
      <c r="K112" s="41">
        <v>205.19412974637689</v>
      </c>
      <c r="L112" s="41">
        <v>208.73465356041422</v>
      </c>
      <c r="M112" s="41">
        <v>211.47657627559457</v>
      </c>
      <c r="N112" s="41">
        <v>197.30053689093344</v>
      </c>
      <c r="O112" s="41">
        <v>250.06893439291156</v>
      </c>
      <c r="P112" s="41">
        <v>236.67360374567178</v>
      </c>
      <c r="Q112" s="41">
        <v>198.75247821233981</v>
      </c>
      <c r="R112" s="41">
        <v>202.27486116734974</v>
      </c>
      <c r="S112" s="41">
        <v>200.89222404095582</v>
      </c>
      <c r="T112" s="41">
        <v>187.72693978796678</v>
      </c>
      <c r="U112" s="41">
        <v>186.90061477165503</v>
      </c>
      <c r="V112" s="41">
        <v>202.59529114704512</v>
      </c>
      <c r="W112" s="41">
        <v>206.00475356058814</v>
      </c>
      <c r="X112" s="41">
        <v>207.3373372727429</v>
      </c>
      <c r="Y112" s="41">
        <v>232.54669266428328</v>
      </c>
      <c r="Z112" s="41">
        <v>237.72355153662343</v>
      </c>
      <c r="AA112" s="42">
        <v>214.56876662943108</v>
      </c>
      <c r="AB112" s="42">
        <v>179.66883324710508</v>
      </c>
      <c r="AC112" s="42">
        <v>183.66465461270064</v>
      </c>
      <c r="AD112" s="42">
        <v>161.39225374640807</v>
      </c>
      <c r="AE112" s="42">
        <v>163.6821227723064</v>
      </c>
      <c r="AF112" s="42">
        <v>114.01561095219883</v>
      </c>
      <c r="AG112" s="41">
        <v>343.84189170293058</v>
      </c>
      <c r="AH112" s="43">
        <v>9069.4313642356174</v>
      </c>
    </row>
    <row r="113" spans="1:34" ht="12.75" customHeight="1">
      <c r="A113" s="227"/>
      <c r="B113" s="228" t="s">
        <v>79</v>
      </c>
      <c r="C113" s="230" t="s">
        <v>65</v>
      </c>
      <c r="D113" s="24" t="s">
        <v>66</v>
      </c>
      <c r="E113" s="25">
        <v>530.68604429503148</v>
      </c>
      <c r="F113" s="25">
        <v>186.82310267492855</v>
      </c>
      <c r="G113" s="25">
        <v>541.26208537699802</v>
      </c>
      <c r="H113" s="25">
        <v>1258.1349555233871</v>
      </c>
      <c r="I113" s="25">
        <v>1397.8386146374726</v>
      </c>
      <c r="J113" s="25">
        <v>169.30170050869791</v>
      </c>
      <c r="K113" s="25">
        <v>163.28695104675646</v>
      </c>
      <c r="L113" s="25">
        <v>170.16939243232162</v>
      </c>
      <c r="M113" s="25">
        <v>192.72537728276208</v>
      </c>
      <c r="N113" s="25">
        <v>174.06002005673966</v>
      </c>
      <c r="O113" s="25">
        <v>204.93837209272019</v>
      </c>
      <c r="P113" s="25">
        <v>202.11323829401002</v>
      </c>
      <c r="Q113" s="25">
        <v>157.3472978952617</v>
      </c>
      <c r="R113" s="25">
        <v>172.06343883040148</v>
      </c>
      <c r="S113" s="25">
        <v>171.84316211340678</v>
      </c>
      <c r="T113" s="25">
        <v>158.39377839680586</v>
      </c>
      <c r="U113" s="25">
        <v>146.1385689811722</v>
      </c>
      <c r="V113" s="25">
        <v>158.65164086635977</v>
      </c>
      <c r="W113" s="25">
        <v>148.60805771459573</v>
      </c>
      <c r="X113" s="25">
        <v>147.32949992606498</v>
      </c>
      <c r="Y113" s="25">
        <v>172.90727662872743</v>
      </c>
      <c r="Z113" s="25">
        <v>167.71981283276943</v>
      </c>
      <c r="AA113" s="26">
        <v>161.75489333921922</v>
      </c>
      <c r="AB113" s="26">
        <v>118.29167167891275</v>
      </c>
      <c r="AC113" s="26">
        <v>127.88702068047796</v>
      </c>
      <c r="AD113" s="26">
        <v>119.53103849190187</v>
      </c>
      <c r="AE113" s="26">
        <v>108.45765099099827</v>
      </c>
      <c r="AF113" s="26">
        <v>69.747017996186401</v>
      </c>
      <c r="AG113" s="25">
        <v>136.37283166577214</v>
      </c>
      <c r="AH113" s="27">
        <v>7634.3845132508604</v>
      </c>
    </row>
    <row r="114" spans="1:34" ht="12.75" customHeight="1">
      <c r="A114" s="227"/>
      <c r="B114" s="228"/>
      <c r="C114" s="231"/>
      <c r="D114" s="12" t="s">
        <v>67</v>
      </c>
      <c r="E114" s="13">
        <v>9.5424878661311052E-2</v>
      </c>
      <c r="F114" s="13">
        <v>0.54583351607554065</v>
      </c>
      <c r="G114" s="13">
        <v>1.7047288587266696</v>
      </c>
      <c r="H114" s="13">
        <v>7.5311080701696982</v>
      </c>
      <c r="I114" s="13">
        <v>26.130251238713136</v>
      </c>
      <c r="J114" s="13">
        <v>9.8618223704870349</v>
      </c>
      <c r="K114" s="13">
        <v>8.1756162878701062</v>
      </c>
      <c r="L114" s="13">
        <v>7.3496060758238837</v>
      </c>
      <c r="M114" s="13">
        <v>5.1113377236703421</v>
      </c>
      <c r="N114" s="13">
        <v>5.085275903099558</v>
      </c>
      <c r="O114" s="13">
        <v>7.8927655052167989</v>
      </c>
      <c r="P114" s="13">
        <v>6.2797743567005115</v>
      </c>
      <c r="Q114" s="13">
        <v>6.1602702893854868</v>
      </c>
      <c r="R114" s="13">
        <v>4.8488651270122496</v>
      </c>
      <c r="S114" s="13">
        <v>3.5145083302688667</v>
      </c>
      <c r="T114" s="13">
        <v>7.1120958283845335</v>
      </c>
      <c r="U114" s="13">
        <v>6.7592275341729398</v>
      </c>
      <c r="V114" s="13">
        <v>5.7451255967398751</v>
      </c>
      <c r="W114" s="13">
        <v>2.8124363291691536</v>
      </c>
      <c r="X114" s="13">
        <v>5.1027646551891648</v>
      </c>
      <c r="Y114" s="13">
        <v>7.3799482970510466</v>
      </c>
      <c r="Z114" s="13">
        <v>6.8838131328925432</v>
      </c>
      <c r="AA114" s="14">
        <v>7.2981146620385289</v>
      </c>
      <c r="AB114" s="14">
        <v>6.5192417349645346</v>
      </c>
      <c r="AC114" s="14">
        <v>7.9513533044692597</v>
      </c>
      <c r="AD114" s="14">
        <v>5.1303361578251101</v>
      </c>
      <c r="AE114" s="14">
        <v>5.312027839880713</v>
      </c>
      <c r="AF114" s="14">
        <v>5.6231619227581655</v>
      </c>
      <c r="AG114" s="13">
        <v>12.734206918526208</v>
      </c>
      <c r="AH114" s="15">
        <v>192.65104244594298</v>
      </c>
    </row>
    <row r="115" spans="1:34" ht="12.75" customHeight="1">
      <c r="A115" s="227"/>
      <c r="B115" s="228"/>
      <c r="C115" s="231"/>
      <c r="D115" s="16" t="s">
        <v>68</v>
      </c>
      <c r="E115" s="17">
        <v>1.2084430489833</v>
      </c>
      <c r="F115" s="17">
        <v>0</v>
      </c>
      <c r="G115" s="17">
        <v>0.55563208484400006</v>
      </c>
      <c r="H115" s="17">
        <v>1.3513605745990001</v>
      </c>
      <c r="I115" s="17">
        <v>2.7785875466544998</v>
      </c>
      <c r="J115" s="17">
        <v>0.41371282916636148</v>
      </c>
      <c r="K115" s="17">
        <v>0.39238170472883105</v>
      </c>
      <c r="L115" s="17">
        <v>0.40055185459147519</v>
      </c>
      <c r="M115" s="17">
        <v>0.44105182734298348</v>
      </c>
      <c r="N115" s="17">
        <v>0.40509497461550997</v>
      </c>
      <c r="O115" s="17">
        <v>0.16281946041688963</v>
      </c>
      <c r="P115" s="17">
        <v>0.15890947226420721</v>
      </c>
      <c r="Q115" s="17">
        <v>0.1259486991802746</v>
      </c>
      <c r="R115" s="17">
        <v>0.13642258477073183</v>
      </c>
      <c r="S115" s="17">
        <v>0.1338557919094181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7">
        <v>0.55856645347400002</v>
      </c>
      <c r="AH115" s="19">
        <v>9.2233389075414802</v>
      </c>
    </row>
    <row r="116" spans="1:34" ht="12.75" customHeight="1">
      <c r="A116" s="227"/>
      <c r="B116" s="228"/>
      <c r="C116" s="232"/>
      <c r="D116" s="20" t="s">
        <v>4</v>
      </c>
      <c r="E116" s="41">
        <v>531.98991222267614</v>
      </c>
      <c r="F116" s="41">
        <v>187.36893619100408</v>
      </c>
      <c r="G116" s="41">
        <v>543.52244632056863</v>
      </c>
      <c r="H116" s="41">
        <v>1267.0174241681559</v>
      </c>
      <c r="I116" s="41">
        <v>1426.7474534228402</v>
      </c>
      <c r="J116" s="41">
        <v>179.57723570835131</v>
      </c>
      <c r="K116" s="41">
        <v>171.85494903935538</v>
      </c>
      <c r="L116" s="41">
        <v>177.91955036273697</v>
      </c>
      <c r="M116" s="41">
        <v>198.27776683377542</v>
      </c>
      <c r="N116" s="41">
        <v>179.55039093445473</v>
      </c>
      <c r="O116" s="41">
        <v>212.99395705835389</v>
      </c>
      <c r="P116" s="41">
        <v>208.55192212297473</v>
      </c>
      <c r="Q116" s="41">
        <v>163.63351688382747</v>
      </c>
      <c r="R116" s="41">
        <v>177.04872654218448</v>
      </c>
      <c r="S116" s="41">
        <v>175.49152623558504</v>
      </c>
      <c r="T116" s="41">
        <v>165.50587422519038</v>
      </c>
      <c r="U116" s="41">
        <v>152.89779651534514</v>
      </c>
      <c r="V116" s="41">
        <v>164.39676646309965</v>
      </c>
      <c r="W116" s="41">
        <v>151.42049404376488</v>
      </c>
      <c r="X116" s="41">
        <v>152.43226458125415</v>
      </c>
      <c r="Y116" s="41">
        <v>180.28722492577847</v>
      </c>
      <c r="Z116" s="41">
        <v>174.60362596566199</v>
      </c>
      <c r="AA116" s="42">
        <v>169.05300800125775</v>
      </c>
      <c r="AB116" s="42">
        <v>124.81091341387729</v>
      </c>
      <c r="AC116" s="42">
        <v>135.83837398494722</v>
      </c>
      <c r="AD116" s="42">
        <v>124.66137464972698</v>
      </c>
      <c r="AE116" s="42">
        <v>113.76967883087899</v>
      </c>
      <c r="AF116" s="42">
        <v>75.370179918944572</v>
      </c>
      <c r="AG116" s="41">
        <v>149.66560503777234</v>
      </c>
      <c r="AH116" s="43">
        <v>7836.2588946043452</v>
      </c>
    </row>
    <row r="117" spans="1:34" ht="12.75" customHeight="1">
      <c r="A117" s="227"/>
      <c r="B117" s="228"/>
      <c r="C117" s="233" t="s">
        <v>69</v>
      </c>
      <c r="D117" s="24" t="s">
        <v>66</v>
      </c>
      <c r="E117" s="25">
        <v>7.6154272052335754</v>
      </c>
      <c r="F117" s="25">
        <v>6.5501012629598598</v>
      </c>
      <c r="G117" s="25">
        <v>27.322392724889831</v>
      </c>
      <c r="H117" s="25">
        <v>78.697427885454005</v>
      </c>
      <c r="I117" s="25">
        <v>91.778547422968046</v>
      </c>
      <c r="J117" s="25">
        <v>11.346848830310352</v>
      </c>
      <c r="K117" s="25">
        <v>11.789119142438745</v>
      </c>
      <c r="L117" s="25">
        <v>11.727096239642623</v>
      </c>
      <c r="M117" s="25">
        <v>13.536581244398638</v>
      </c>
      <c r="N117" s="25">
        <v>13.320153484528332</v>
      </c>
      <c r="O117" s="25">
        <v>17.30875466429876</v>
      </c>
      <c r="P117" s="25">
        <v>16.149171094645812</v>
      </c>
      <c r="Q117" s="25">
        <v>13.154425418339526</v>
      </c>
      <c r="R117" s="25">
        <v>13.552764367934692</v>
      </c>
      <c r="S117" s="25">
        <v>12.3010135730916</v>
      </c>
      <c r="T117" s="25">
        <v>10.411927771561716</v>
      </c>
      <c r="U117" s="25">
        <v>8.9080354799128827</v>
      </c>
      <c r="V117" s="25">
        <v>9.5532314099308717</v>
      </c>
      <c r="W117" s="25">
        <v>10.076578942943314</v>
      </c>
      <c r="X117" s="25">
        <v>9.454512764716446</v>
      </c>
      <c r="Y117" s="25">
        <v>11.595125825915717</v>
      </c>
      <c r="Z117" s="25">
        <v>9.9093985116382086</v>
      </c>
      <c r="AA117" s="26">
        <v>9.7910407827372943</v>
      </c>
      <c r="AB117" s="26">
        <v>12.030778336685326</v>
      </c>
      <c r="AC117" s="26">
        <v>10.107146827447812</v>
      </c>
      <c r="AD117" s="26">
        <v>10.174183313555671</v>
      </c>
      <c r="AE117" s="26">
        <v>7.3759815571742324</v>
      </c>
      <c r="AF117" s="26">
        <v>5.5713397828350146</v>
      </c>
      <c r="AG117" s="25">
        <v>11.628009914762597</v>
      </c>
      <c r="AH117" s="27">
        <v>482.73711578295138</v>
      </c>
    </row>
    <row r="118" spans="1:34" ht="12.75" customHeight="1">
      <c r="A118" s="227"/>
      <c r="B118" s="228"/>
      <c r="C118" s="247"/>
      <c r="D118" s="12" t="s">
        <v>67</v>
      </c>
      <c r="E118" s="13">
        <v>1.0680447055366258</v>
      </c>
      <c r="F118" s="13">
        <v>2.4450313923198155</v>
      </c>
      <c r="G118" s="13">
        <v>2.9281412354825012</v>
      </c>
      <c r="H118" s="13">
        <v>95.581671933087605</v>
      </c>
      <c r="I118" s="13">
        <v>171.84546020441627</v>
      </c>
      <c r="J118" s="13">
        <v>41.516202248131755</v>
      </c>
      <c r="K118" s="13">
        <v>37.620633827675263</v>
      </c>
      <c r="L118" s="13">
        <v>42.018791993303786</v>
      </c>
      <c r="M118" s="13">
        <v>24.754082470415828</v>
      </c>
      <c r="N118" s="13">
        <v>25.511484525520931</v>
      </c>
      <c r="O118" s="13">
        <v>25.615813953145768</v>
      </c>
      <c r="P118" s="13">
        <v>30.469358566617291</v>
      </c>
      <c r="Q118" s="13">
        <v>25.117164715895669</v>
      </c>
      <c r="R118" s="13">
        <v>19.824871828140992</v>
      </c>
      <c r="S118" s="13">
        <v>17.593499572676809</v>
      </c>
      <c r="T118" s="13">
        <v>30.29828899302947</v>
      </c>
      <c r="U118" s="13">
        <v>29.051895795709068</v>
      </c>
      <c r="V118" s="13">
        <v>30.516723275122473</v>
      </c>
      <c r="W118" s="13">
        <v>25.257579498219748</v>
      </c>
      <c r="X118" s="13">
        <v>32.202100575605314</v>
      </c>
      <c r="Y118" s="13">
        <v>30.61073917731601</v>
      </c>
      <c r="Z118" s="13">
        <v>42.484335007041061</v>
      </c>
      <c r="AA118" s="14">
        <v>39.115752559637286</v>
      </c>
      <c r="AB118" s="14">
        <v>34.764328252393383</v>
      </c>
      <c r="AC118" s="14">
        <v>22.749895669926733</v>
      </c>
      <c r="AD118" s="14">
        <v>24.761431091486696</v>
      </c>
      <c r="AE118" s="14">
        <v>13.488112692871768</v>
      </c>
      <c r="AF118" s="14">
        <v>10.572829084494284</v>
      </c>
      <c r="AG118" s="13">
        <v>39.920153616001542</v>
      </c>
      <c r="AH118" s="15">
        <v>969.70441846122185</v>
      </c>
    </row>
    <row r="119" spans="1:34" ht="12.75" customHeight="1">
      <c r="A119" s="227"/>
      <c r="B119" s="228"/>
      <c r="C119" s="247"/>
      <c r="D119" s="16" t="s">
        <v>68</v>
      </c>
      <c r="E119" s="17">
        <v>0</v>
      </c>
      <c r="F119" s="17">
        <v>0</v>
      </c>
      <c r="G119" s="17">
        <v>1.2383949140159998</v>
      </c>
      <c r="H119" s="17">
        <v>3.7196289324005005</v>
      </c>
      <c r="I119" s="17">
        <v>3.5372989836130002</v>
      </c>
      <c r="J119" s="17">
        <v>1.0830669428853341</v>
      </c>
      <c r="K119" s="17">
        <v>1.0366357128996488</v>
      </c>
      <c r="L119" s="17">
        <v>1.1307344538974482</v>
      </c>
      <c r="M119" s="17">
        <v>0.90766597197691568</v>
      </c>
      <c r="N119" s="17">
        <v>0.91323551876830211</v>
      </c>
      <c r="O119" s="17">
        <v>0.26567910010497331</v>
      </c>
      <c r="P119" s="17">
        <v>0.2764152558788972</v>
      </c>
      <c r="Q119" s="17">
        <v>0.22758026148442467</v>
      </c>
      <c r="R119" s="17">
        <v>0.2068178001703766</v>
      </c>
      <c r="S119" s="17">
        <v>0.18986042640689391</v>
      </c>
      <c r="T119" s="17">
        <v>0.17492686560329279</v>
      </c>
      <c r="U119" s="17">
        <v>0.15730714777214813</v>
      </c>
      <c r="V119" s="17">
        <v>0.16924558074414872</v>
      </c>
      <c r="W119" s="17">
        <v>0.15711637054358729</v>
      </c>
      <c r="X119" s="17">
        <v>0.17111489950489608</v>
      </c>
      <c r="Y119" s="17">
        <v>0.20397881011241273</v>
      </c>
      <c r="Z119" s="17">
        <v>0.23958518755159053</v>
      </c>
      <c r="AA119" s="18">
        <v>0.22520183290889154</v>
      </c>
      <c r="AB119" s="18">
        <v>0.31541811096</v>
      </c>
      <c r="AC119" s="18">
        <v>5.0862033936000001E-2</v>
      </c>
      <c r="AD119" s="18">
        <v>0</v>
      </c>
      <c r="AE119" s="18">
        <v>0</v>
      </c>
      <c r="AF119" s="18">
        <v>0</v>
      </c>
      <c r="AG119" s="17">
        <v>0.75703799994529997</v>
      </c>
      <c r="AH119" s="19">
        <v>17.354809114084986</v>
      </c>
    </row>
    <row r="120" spans="1:34" ht="12.75" customHeight="1">
      <c r="A120" s="227"/>
      <c r="B120" s="228"/>
      <c r="C120" s="248"/>
      <c r="D120" s="31" t="s">
        <v>4</v>
      </c>
      <c r="E120" s="41">
        <v>8.6834719107702014</v>
      </c>
      <c r="F120" s="41">
        <v>8.9951326552796758</v>
      </c>
      <c r="G120" s="41">
        <v>31.488928874388328</v>
      </c>
      <c r="H120" s="41">
        <v>177.99872875094212</v>
      </c>
      <c r="I120" s="41">
        <v>267.16130661099737</v>
      </c>
      <c r="J120" s="41">
        <v>53.946118021327436</v>
      </c>
      <c r="K120" s="41">
        <v>50.446388683013652</v>
      </c>
      <c r="L120" s="41">
        <v>54.876622686843859</v>
      </c>
      <c r="M120" s="41">
        <v>39.198329686791382</v>
      </c>
      <c r="N120" s="41">
        <v>39.744873528817564</v>
      </c>
      <c r="O120" s="41">
        <v>43.190247717549504</v>
      </c>
      <c r="P120" s="41">
        <v>46.894944917141999</v>
      </c>
      <c r="Q120" s="41">
        <v>38.499170395719624</v>
      </c>
      <c r="R120" s="41">
        <v>33.584453996246062</v>
      </c>
      <c r="S120" s="41">
        <v>30.084373572175302</v>
      </c>
      <c r="T120" s="41">
        <v>40.885143630194477</v>
      </c>
      <c r="U120" s="41">
        <v>38.117238423394106</v>
      </c>
      <c r="V120" s="41">
        <v>40.239200265797493</v>
      </c>
      <c r="W120" s="41">
        <v>35.491274811706653</v>
      </c>
      <c r="X120" s="41">
        <v>41.827728239826655</v>
      </c>
      <c r="Y120" s="41">
        <v>42.409843813344139</v>
      </c>
      <c r="Z120" s="41">
        <v>52.63331870623086</v>
      </c>
      <c r="AA120" s="42">
        <v>49.131995175283478</v>
      </c>
      <c r="AB120" s="42">
        <v>47.110524700038717</v>
      </c>
      <c r="AC120" s="42">
        <v>32.907904531310542</v>
      </c>
      <c r="AD120" s="42">
        <v>34.935614405042365</v>
      </c>
      <c r="AE120" s="42">
        <v>20.864094250046001</v>
      </c>
      <c r="AF120" s="42">
        <v>16.144168867329299</v>
      </c>
      <c r="AG120" s="41">
        <v>52.305201530709439</v>
      </c>
      <c r="AH120" s="43">
        <v>1469.7963433582581</v>
      </c>
    </row>
    <row r="121" spans="1:34" ht="12.75" customHeight="1">
      <c r="A121" s="227"/>
      <c r="B121" s="228"/>
      <c r="C121" s="44" t="s">
        <v>64</v>
      </c>
      <c r="D121" s="45"/>
      <c r="E121" s="41">
        <v>540.67338413344635</v>
      </c>
      <c r="F121" s="41">
        <v>196.36406884628377</v>
      </c>
      <c r="G121" s="41">
        <v>575.01137519495705</v>
      </c>
      <c r="H121" s="41">
        <v>1445.0161529190977</v>
      </c>
      <c r="I121" s="41">
        <v>1693.9087600338373</v>
      </c>
      <c r="J121" s="41">
        <v>233.52335372967875</v>
      </c>
      <c r="K121" s="41">
        <v>222.30133772236906</v>
      </c>
      <c r="L121" s="41">
        <v>232.79617304958083</v>
      </c>
      <c r="M121" s="41">
        <v>237.47609652056681</v>
      </c>
      <c r="N121" s="41">
        <v>219.29526446327228</v>
      </c>
      <c r="O121" s="41">
        <v>256.18420477590342</v>
      </c>
      <c r="P121" s="41">
        <v>255.44686704011676</v>
      </c>
      <c r="Q121" s="41">
        <v>202.13268727954707</v>
      </c>
      <c r="R121" s="41">
        <v>210.63318053843054</v>
      </c>
      <c r="S121" s="41">
        <v>205.57589980776032</v>
      </c>
      <c r="T121" s="41">
        <v>206.39101785538489</v>
      </c>
      <c r="U121" s="41">
        <v>191.01503493873923</v>
      </c>
      <c r="V121" s="41">
        <v>204.6359667288971</v>
      </c>
      <c r="W121" s="41">
        <v>186.91176885547154</v>
      </c>
      <c r="X121" s="41">
        <v>194.25999282108083</v>
      </c>
      <c r="Y121" s="41">
        <v>222.69706873912259</v>
      </c>
      <c r="Z121" s="41">
        <v>227.2369446718929</v>
      </c>
      <c r="AA121" s="42">
        <v>218.18500317654124</v>
      </c>
      <c r="AB121" s="42">
        <v>171.92143811391603</v>
      </c>
      <c r="AC121" s="42">
        <v>168.74627851625777</v>
      </c>
      <c r="AD121" s="42">
        <v>159.59698905476932</v>
      </c>
      <c r="AE121" s="42">
        <v>134.63377308092498</v>
      </c>
      <c r="AF121" s="42">
        <v>91.514348786273871</v>
      </c>
      <c r="AG121" s="41">
        <v>201.97080656848181</v>
      </c>
      <c r="AH121" s="43">
        <v>9306.0552379626024</v>
      </c>
    </row>
    <row r="122" spans="1:34" ht="12.75" customHeight="1">
      <c r="A122" s="227"/>
      <c r="B122" s="228" t="s">
        <v>80</v>
      </c>
      <c r="C122" s="230" t="s">
        <v>65</v>
      </c>
      <c r="D122" s="24" t="s">
        <v>66</v>
      </c>
      <c r="E122" s="25">
        <v>447.76940372793416</v>
      </c>
      <c r="F122" s="25">
        <v>259.15897799881532</v>
      </c>
      <c r="G122" s="25">
        <v>1129.2989798528954</v>
      </c>
      <c r="H122" s="25">
        <v>3033.5911182859909</v>
      </c>
      <c r="I122" s="25">
        <v>3659.9086370020159</v>
      </c>
      <c r="J122" s="25">
        <v>359.35579636343311</v>
      </c>
      <c r="K122" s="25">
        <v>362.48741208369461</v>
      </c>
      <c r="L122" s="25">
        <v>389.73725155206392</v>
      </c>
      <c r="M122" s="25">
        <v>440.68038201589172</v>
      </c>
      <c r="N122" s="25">
        <v>433.2032477636597</v>
      </c>
      <c r="O122" s="25">
        <v>474.19748377863112</v>
      </c>
      <c r="P122" s="25">
        <v>469.68665005842996</v>
      </c>
      <c r="Q122" s="25">
        <v>380.78832089600934</v>
      </c>
      <c r="R122" s="25">
        <v>390.26309594956422</v>
      </c>
      <c r="S122" s="25">
        <v>410.79802263214549</v>
      </c>
      <c r="T122" s="25">
        <v>411.51950291776302</v>
      </c>
      <c r="U122" s="25">
        <v>394.74354074795161</v>
      </c>
      <c r="V122" s="25">
        <v>419.46944099164483</v>
      </c>
      <c r="W122" s="25">
        <v>461.01164115815192</v>
      </c>
      <c r="X122" s="25">
        <v>454.45705295896084</v>
      </c>
      <c r="Y122" s="25">
        <v>474.19814721995203</v>
      </c>
      <c r="Z122" s="25">
        <v>441.54761383565648</v>
      </c>
      <c r="AA122" s="26">
        <v>424.16057803565201</v>
      </c>
      <c r="AB122" s="26">
        <v>373.08992072686272</v>
      </c>
      <c r="AC122" s="26">
        <v>371.1596274630092</v>
      </c>
      <c r="AD122" s="26">
        <v>359.58520997566984</v>
      </c>
      <c r="AE122" s="26">
        <v>365.34251459463604</v>
      </c>
      <c r="AF122" s="26">
        <v>216.84877427995633</v>
      </c>
      <c r="AG122" s="25">
        <v>831.36068993946094</v>
      </c>
      <c r="AH122" s="27">
        <v>18639.419034806506</v>
      </c>
    </row>
    <row r="123" spans="1:34" ht="12.75" customHeight="1">
      <c r="A123" s="227"/>
      <c r="B123" s="228"/>
      <c r="C123" s="231"/>
      <c r="D123" s="12" t="s">
        <v>67</v>
      </c>
      <c r="E123" s="13">
        <v>2.6246188735273517</v>
      </c>
      <c r="F123" s="13">
        <v>2.5922120822226193</v>
      </c>
      <c r="G123" s="13">
        <v>9.6020487434922668</v>
      </c>
      <c r="H123" s="13">
        <v>58.513339544665349</v>
      </c>
      <c r="I123" s="13">
        <v>149.76094007799611</v>
      </c>
      <c r="J123" s="13">
        <v>26.798584626013017</v>
      </c>
      <c r="K123" s="13">
        <v>30.760932264514796</v>
      </c>
      <c r="L123" s="13">
        <v>32.950138200069951</v>
      </c>
      <c r="M123" s="13">
        <v>19.041292423439888</v>
      </c>
      <c r="N123" s="13">
        <v>11.686928170807038</v>
      </c>
      <c r="O123" s="13">
        <v>20.637304478613288</v>
      </c>
      <c r="P123" s="13">
        <v>18.060223626805278</v>
      </c>
      <c r="Q123" s="13">
        <v>15.335325747041974</v>
      </c>
      <c r="R123" s="13">
        <v>14.06026022776587</v>
      </c>
      <c r="S123" s="13">
        <v>10.753466227165507</v>
      </c>
      <c r="T123" s="13">
        <v>12.056447388232687</v>
      </c>
      <c r="U123" s="13">
        <v>15.95242716811445</v>
      </c>
      <c r="V123" s="13">
        <v>15.000845005465035</v>
      </c>
      <c r="W123" s="13">
        <v>14.08488821658066</v>
      </c>
      <c r="X123" s="13">
        <v>14.137811075412845</v>
      </c>
      <c r="Y123" s="13">
        <v>18.734209579902448</v>
      </c>
      <c r="Z123" s="13">
        <v>17.817929287822984</v>
      </c>
      <c r="AA123" s="14">
        <v>16.88131587136581</v>
      </c>
      <c r="AB123" s="14">
        <v>17.525370224916443</v>
      </c>
      <c r="AC123" s="14">
        <v>18.479307343030914</v>
      </c>
      <c r="AD123" s="14">
        <v>18.439171080543936</v>
      </c>
      <c r="AE123" s="14">
        <v>12.784303808490042</v>
      </c>
      <c r="AF123" s="14">
        <v>16.127403372350052</v>
      </c>
      <c r="AG123" s="13">
        <v>123.22147701451578</v>
      </c>
      <c r="AH123" s="15">
        <v>754.42052175088452</v>
      </c>
    </row>
    <row r="124" spans="1:34" ht="12.75" customHeight="1">
      <c r="A124" s="227"/>
      <c r="B124" s="228"/>
      <c r="C124" s="231"/>
      <c r="D124" s="16" t="s">
        <v>68</v>
      </c>
      <c r="E124" s="17">
        <v>0.47610571234380006</v>
      </c>
      <c r="F124" s="17">
        <v>0.181341795227</v>
      </c>
      <c r="G124" s="17">
        <v>3.4501922542857</v>
      </c>
      <c r="H124" s="17">
        <v>4.0255769944917992</v>
      </c>
      <c r="I124" s="17">
        <v>5.0535572284751984</v>
      </c>
      <c r="J124" s="17">
        <v>0.34776674710044164</v>
      </c>
      <c r="K124" s="17">
        <v>0.35682083884534033</v>
      </c>
      <c r="L124" s="17">
        <v>0.38119007253327952</v>
      </c>
      <c r="M124" s="17">
        <v>0.40577060192924552</v>
      </c>
      <c r="N124" s="17">
        <v>0.39180970789123981</v>
      </c>
      <c r="O124" s="17">
        <v>0.34066734836567558</v>
      </c>
      <c r="P124" s="17">
        <v>0.33733224041947996</v>
      </c>
      <c r="Q124" s="17">
        <v>0.27451709640405864</v>
      </c>
      <c r="R124" s="17">
        <v>0.28354685134347929</v>
      </c>
      <c r="S124" s="17">
        <v>0.29525337961662224</v>
      </c>
      <c r="T124" s="17">
        <v>0.3010793211583081</v>
      </c>
      <c r="U124" s="17">
        <v>0.29421653016099775</v>
      </c>
      <c r="V124" s="17">
        <v>0.31403770761095678</v>
      </c>
      <c r="W124" s="17">
        <v>0.34695317967043782</v>
      </c>
      <c r="X124" s="17">
        <v>0.34565448354871164</v>
      </c>
      <c r="Y124" s="17">
        <v>0.13895010356814486</v>
      </c>
      <c r="Z124" s="17">
        <v>0.13061266412020278</v>
      </c>
      <c r="AA124" s="18">
        <v>0.1256364796281739</v>
      </c>
      <c r="AB124" s="18">
        <v>0.1590649505</v>
      </c>
      <c r="AC124" s="18">
        <v>0.153457185114</v>
      </c>
      <c r="AD124" s="18">
        <v>0</v>
      </c>
      <c r="AE124" s="18">
        <v>1.1700533924030001</v>
      </c>
      <c r="AF124" s="18">
        <v>0.51666820820400006</v>
      </c>
      <c r="AG124" s="17">
        <v>2.3824343528030001</v>
      </c>
      <c r="AH124" s="19">
        <v>22.980267427762296</v>
      </c>
    </row>
    <row r="125" spans="1:34" ht="12.75" customHeight="1">
      <c r="A125" s="227"/>
      <c r="B125" s="228"/>
      <c r="C125" s="232"/>
      <c r="D125" s="20" t="s">
        <v>4</v>
      </c>
      <c r="E125" s="41">
        <v>450.87012831380531</v>
      </c>
      <c r="F125" s="41">
        <v>261.93253187626493</v>
      </c>
      <c r="G125" s="41">
        <v>1142.3512208506734</v>
      </c>
      <c r="H125" s="41">
        <v>3096.1300348251484</v>
      </c>
      <c r="I125" s="41">
        <v>3814.7231343084873</v>
      </c>
      <c r="J125" s="41">
        <v>386.50214773654653</v>
      </c>
      <c r="K125" s="41">
        <v>393.60516518705475</v>
      </c>
      <c r="L125" s="41">
        <v>423.06857982466715</v>
      </c>
      <c r="M125" s="41">
        <v>460.12744504126084</v>
      </c>
      <c r="N125" s="41">
        <v>445.28198564235799</v>
      </c>
      <c r="O125" s="41">
        <v>495.17545560561013</v>
      </c>
      <c r="P125" s="41">
        <v>488.08420592565471</v>
      </c>
      <c r="Q125" s="41">
        <v>396.39816373945536</v>
      </c>
      <c r="R125" s="41">
        <v>404.60690302867357</v>
      </c>
      <c r="S125" s="41">
        <v>421.84674223892762</v>
      </c>
      <c r="T125" s="41">
        <v>423.877029627154</v>
      </c>
      <c r="U125" s="41">
        <v>410.99018444622709</v>
      </c>
      <c r="V125" s="41">
        <v>434.7843237047208</v>
      </c>
      <c r="W125" s="41">
        <v>475.44348255440303</v>
      </c>
      <c r="X125" s="41">
        <v>468.94051851792238</v>
      </c>
      <c r="Y125" s="41">
        <v>493.07130690342262</v>
      </c>
      <c r="Z125" s="41">
        <v>459.49615578759966</v>
      </c>
      <c r="AA125" s="42">
        <v>441.16753038664598</v>
      </c>
      <c r="AB125" s="42">
        <v>390.77435590227918</v>
      </c>
      <c r="AC125" s="42">
        <v>389.79239199115415</v>
      </c>
      <c r="AD125" s="42">
        <v>378.02438105621377</v>
      </c>
      <c r="AE125" s="42">
        <v>379.29687179552911</v>
      </c>
      <c r="AF125" s="42">
        <v>233.49284586051039</v>
      </c>
      <c r="AG125" s="41">
        <v>956.96460130677974</v>
      </c>
      <c r="AH125" s="43">
        <v>19416.819823985155</v>
      </c>
    </row>
    <row r="126" spans="1:34" ht="12.75" customHeight="1">
      <c r="A126" s="227"/>
      <c r="B126" s="228"/>
      <c r="C126" s="233" t="s">
        <v>69</v>
      </c>
      <c r="D126" s="24" t="s">
        <v>66</v>
      </c>
      <c r="E126" s="25">
        <v>10.151363925908498</v>
      </c>
      <c r="F126" s="25">
        <v>10.212434503694842</v>
      </c>
      <c r="G126" s="25">
        <v>48.033058769250687</v>
      </c>
      <c r="H126" s="25">
        <v>160.9615352618836</v>
      </c>
      <c r="I126" s="25">
        <v>220.33853928404864</v>
      </c>
      <c r="J126" s="25">
        <v>35.150212091436281</v>
      </c>
      <c r="K126" s="25">
        <v>30.467083527150365</v>
      </c>
      <c r="L126" s="25">
        <v>29.934111818626395</v>
      </c>
      <c r="M126" s="25">
        <v>31.476686482105428</v>
      </c>
      <c r="N126" s="25">
        <v>31.58895442215556</v>
      </c>
      <c r="O126" s="25">
        <v>44.601714092568528</v>
      </c>
      <c r="P126" s="25">
        <v>41.67254521946986</v>
      </c>
      <c r="Q126" s="25">
        <v>32.632809489537983</v>
      </c>
      <c r="R126" s="25">
        <v>34.825382373201663</v>
      </c>
      <c r="S126" s="25">
        <v>33.782494208693564</v>
      </c>
      <c r="T126" s="25">
        <v>38.694153176603656</v>
      </c>
      <c r="U126" s="25">
        <v>34.621208673661151</v>
      </c>
      <c r="V126" s="25">
        <v>31.371707399396669</v>
      </c>
      <c r="W126" s="25">
        <v>32.073197814347388</v>
      </c>
      <c r="X126" s="25">
        <v>30.710644119728858</v>
      </c>
      <c r="Y126" s="25">
        <v>33.360945188776306</v>
      </c>
      <c r="Z126" s="25">
        <v>31.087943963714689</v>
      </c>
      <c r="AA126" s="26">
        <v>31.340700085629248</v>
      </c>
      <c r="AB126" s="26">
        <v>23.980344543644851</v>
      </c>
      <c r="AC126" s="26">
        <v>27.056900927445835</v>
      </c>
      <c r="AD126" s="26">
        <v>27.299779944547137</v>
      </c>
      <c r="AE126" s="26">
        <v>27.574752170201361</v>
      </c>
      <c r="AF126" s="26">
        <v>16.27904311693484</v>
      </c>
      <c r="AG126" s="25">
        <v>51.060152225494605</v>
      </c>
      <c r="AH126" s="27">
        <v>1232.3403988198581</v>
      </c>
    </row>
    <row r="127" spans="1:34" ht="12.75" customHeight="1">
      <c r="A127" s="227"/>
      <c r="B127" s="228"/>
      <c r="C127" s="247"/>
      <c r="D127" s="12" t="s">
        <v>67</v>
      </c>
      <c r="E127" s="13">
        <v>3.7922767620252809</v>
      </c>
      <c r="F127" s="13">
        <v>6.6127613037034854</v>
      </c>
      <c r="G127" s="13">
        <v>161.30420439782768</v>
      </c>
      <c r="H127" s="13">
        <v>869.7025095180519</v>
      </c>
      <c r="I127" s="13">
        <v>1457.8542440443143</v>
      </c>
      <c r="J127" s="13">
        <v>225.76417813957553</v>
      </c>
      <c r="K127" s="13">
        <v>220.074754756994</v>
      </c>
      <c r="L127" s="13">
        <v>223.6031424208702</v>
      </c>
      <c r="M127" s="13">
        <v>228.76650878835301</v>
      </c>
      <c r="N127" s="13">
        <v>255.03521246816879</v>
      </c>
      <c r="O127" s="13">
        <v>245.65938319480102</v>
      </c>
      <c r="P127" s="13">
        <v>207.68563389981293</v>
      </c>
      <c r="Q127" s="13">
        <v>162.40187269614057</v>
      </c>
      <c r="R127" s="13">
        <v>170.13442024891316</v>
      </c>
      <c r="S127" s="13">
        <v>180.66016206488234</v>
      </c>
      <c r="T127" s="13">
        <v>202.17909174303412</v>
      </c>
      <c r="U127" s="13">
        <v>190.7770544615816</v>
      </c>
      <c r="V127" s="13">
        <v>181.1977988476954</v>
      </c>
      <c r="W127" s="13">
        <v>182.29458155276117</v>
      </c>
      <c r="X127" s="13">
        <v>191.84968544889068</v>
      </c>
      <c r="Y127" s="13">
        <v>249.82152165650493</v>
      </c>
      <c r="Z127" s="13">
        <v>247.56996301219192</v>
      </c>
      <c r="AA127" s="14">
        <v>216.57782526926715</v>
      </c>
      <c r="AB127" s="14">
        <v>157.69754679758839</v>
      </c>
      <c r="AC127" s="14">
        <v>148.05881274696324</v>
      </c>
      <c r="AD127" s="14">
        <v>129.17336385377408</v>
      </c>
      <c r="AE127" s="14">
        <v>132.47614453301659</v>
      </c>
      <c r="AF127" s="14">
        <v>60.119684345696555</v>
      </c>
      <c r="AG127" s="13">
        <v>387.07566271008045</v>
      </c>
      <c r="AH127" s="15">
        <v>7295.9200016834811</v>
      </c>
    </row>
    <row r="128" spans="1:34" ht="12.75" customHeight="1">
      <c r="A128" s="227"/>
      <c r="B128" s="228"/>
      <c r="C128" s="247"/>
      <c r="D128" s="16" t="s">
        <v>68</v>
      </c>
      <c r="E128" s="17">
        <v>0.47990109928000002</v>
      </c>
      <c r="F128" s="17">
        <v>9.7910554064399996E-2</v>
      </c>
      <c r="G128" s="17">
        <v>0.93762586320410013</v>
      </c>
      <c r="H128" s="17">
        <v>7.0645069710900001</v>
      </c>
      <c r="I128" s="17">
        <v>11.550107103552801</v>
      </c>
      <c r="J128" s="17">
        <v>1.0730622638234326</v>
      </c>
      <c r="K128" s="17">
        <v>1.0120792681513588</v>
      </c>
      <c r="L128" s="17">
        <v>1.0390892247136101</v>
      </c>
      <c r="M128" s="17">
        <v>1.0778220193453183</v>
      </c>
      <c r="N128" s="17">
        <v>1.1682776371504588</v>
      </c>
      <c r="O128" s="17">
        <v>0.99123817850755236</v>
      </c>
      <c r="P128" s="17">
        <v>0.86627985220739734</v>
      </c>
      <c r="Q128" s="17">
        <v>0.68133505137869477</v>
      </c>
      <c r="R128" s="17">
        <v>0.71593603345301504</v>
      </c>
      <c r="S128" s="17">
        <v>0.75155355566550308</v>
      </c>
      <c r="T128" s="17">
        <v>0.25543074547836775</v>
      </c>
      <c r="U128" s="17">
        <v>0.23655616840532021</v>
      </c>
      <c r="V128" s="17">
        <v>0.22434021804281773</v>
      </c>
      <c r="W128" s="17">
        <v>0.22216142090950461</v>
      </c>
      <c r="X128" s="17">
        <v>0.23023350793960004</v>
      </c>
      <c r="Y128" s="17">
        <v>1.0339399243644196</v>
      </c>
      <c r="Z128" s="17">
        <v>1.0677460512932171</v>
      </c>
      <c r="AA128" s="18">
        <v>0.95820739430011959</v>
      </c>
      <c r="AB128" s="18">
        <v>0.48833552025999999</v>
      </c>
      <c r="AC128" s="18">
        <v>0.249093592197</v>
      </c>
      <c r="AD128" s="18">
        <v>0.20908603199999998</v>
      </c>
      <c r="AE128" s="18">
        <v>0</v>
      </c>
      <c r="AF128" s="18">
        <v>0.60286894707799998</v>
      </c>
      <c r="AG128" s="17">
        <v>2.1679183720720006</v>
      </c>
      <c r="AH128" s="19">
        <v>37.45264256992801</v>
      </c>
    </row>
    <row r="129" spans="1:34" ht="12.75" customHeight="1">
      <c r="A129" s="227"/>
      <c r="B129" s="228"/>
      <c r="C129" s="248"/>
      <c r="D129" s="31" t="s">
        <v>4</v>
      </c>
      <c r="E129" s="41">
        <v>14.423541787213779</v>
      </c>
      <c r="F129" s="41">
        <v>16.923106361462725</v>
      </c>
      <c r="G129" s="41">
        <v>210.27488903028245</v>
      </c>
      <c r="H129" s="41">
        <v>1037.7285517510254</v>
      </c>
      <c r="I129" s="41">
        <v>1689.7428904319158</v>
      </c>
      <c r="J129" s="41">
        <v>261.98745249483522</v>
      </c>
      <c r="K129" s="41">
        <v>251.55391755229573</v>
      </c>
      <c r="L129" s="41">
        <v>254.57634346421023</v>
      </c>
      <c r="M129" s="41">
        <v>261.32101728980376</v>
      </c>
      <c r="N129" s="41">
        <v>287.79244452747486</v>
      </c>
      <c r="O129" s="41">
        <v>291.25233546587714</v>
      </c>
      <c r="P129" s="41">
        <v>250.22445897149018</v>
      </c>
      <c r="Q129" s="41">
        <v>195.71601723705723</v>
      </c>
      <c r="R129" s="41">
        <v>205.67573865556781</v>
      </c>
      <c r="S129" s="41">
        <v>215.1942098292414</v>
      </c>
      <c r="T129" s="41">
        <v>241.12867566511616</v>
      </c>
      <c r="U129" s="41">
        <v>225.63481930364807</v>
      </c>
      <c r="V129" s="41">
        <v>212.79384646513489</v>
      </c>
      <c r="W129" s="41">
        <v>214.58994078801808</v>
      </c>
      <c r="X129" s="41">
        <v>222.79056307655915</v>
      </c>
      <c r="Y129" s="41">
        <v>284.21640676964563</v>
      </c>
      <c r="Z129" s="41">
        <v>279.72565302719983</v>
      </c>
      <c r="AA129" s="42">
        <v>248.87673274919652</v>
      </c>
      <c r="AB129" s="42">
        <v>182.16622686149324</v>
      </c>
      <c r="AC129" s="42">
        <v>175.36480726660608</v>
      </c>
      <c r="AD129" s="42">
        <v>156.68222983032121</v>
      </c>
      <c r="AE129" s="42">
        <v>160.05089670321794</v>
      </c>
      <c r="AF129" s="42">
        <v>77.001596409709393</v>
      </c>
      <c r="AG129" s="41">
        <v>440.30373330764706</v>
      </c>
      <c r="AH129" s="43">
        <v>8565.7130430732668</v>
      </c>
    </row>
    <row r="130" spans="1:34" ht="12.75" customHeight="1">
      <c r="A130" s="227"/>
      <c r="B130" s="228"/>
      <c r="C130" s="44" t="s">
        <v>64</v>
      </c>
      <c r="D130" s="45"/>
      <c r="E130" s="41">
        <v>465.29367010101907</v>
      </c>
      <c r="F130" s="41">
        <v>278.85563823772765</v>
      </c>
      <c r="G130" s="41">
        <v>1352.6261098809559</v>
      </c>
      <c r="H130" s="41">
        <v>4133.8585865761734</v>
      </c>
      <c r="I130" s="41">
        <v>5504.4660247404036</v>
      </c>
      <c r="J130" s="41">
        <v>648.48960023138181</v>
      </c>
      <c r="K130" s="41">
        <v>645.15908273935042</v>
      </c>
      <c r="L130" s="41">
        <v>677.64492328887741</v>
      </c>
      <c r="M130" s="41">
        <v>721.44846233106455</v>
      </c>
      <c r="N130" s="41">
        <v>733.07443016983268</v>
      </c>
      <c r="O130" s="41">
        <v>786.42779107148715</v>
      </c>
      <c r="P130" s="41">
        <v>738.30866489714492</v>
      </c>
      <c r="Q130" s="41">
        <v>592.11418097651267</v>
      </c>
      <c r="R130" s="41">
        <v>610.28264168424141</v>
      </c>
      <c r="S130" s="41">
        <v>637.04095206816908</v>
      </c>
      <c r="T130" s="41">
        <v>665.00570529227014</v>
      </c>
      <c r="U130" s="41">
        <v>636.62500374987519</v>
      </c>
      <c r="V130" s="41">
        <v>647.57817016985575</v>
      </c>
      <c r="W130" s="41">
        <v>690.03342334242097</v>
      </c>
      <c r="X130" s="41">
        <v>691.73108159448145</v>
      </c>
      <c r="Y130" s="41">
        <v>777.2877136730682</v>
      </c>
      <c r="Z130" s="41">
        <v>739.22180881479949</v>
      </c>
      <c r="AA130" s="42">
        <v>690.04426313584247</v>
      </c>
      <c r="AB130" s="42">
        <v>572.94058276377245</v>
      </c>
      <c r="AC130" s="42">
        <v>565.15719925776023</v>
      </c>
      <c r="AD130" s="42">
        <v>534.70661088653503</v>
      </c>
      <c r="AE130" s="42">
        <v>539.34776849874709</v>
      </c>
      <c r="AF130" s="42">
        <v>310.49444227021974</v>
      </c>
      <c r="AG130" s="41">
        <v>1397.2683346144267</v>
      </c>
      <c r="AH130" s="43">
        <v>27982.53286705842</v>
      </c>
    </row>
    <row r="131" spans="1:34" ht="12.75" customHeight="1">
      <c r="A131" s="227"/>
      <c r="B131" s="228" t="s">
        <v>81</v>
      </c>
      <c r="C131" s="230" t="s">
        <v>65</v>
      </c>
      <c r="D131" s="24" t="s">
        <v>66</v>
      </c>
      <c r="E131" s="25">
        <v>582.55449801836016</v>
      </c>
      <c r="F131" s="25">
        <v>231.92083042545329</v>
      </c>
      <c r="G131" s="25">
        <v>1012.5908057580026</v>
      </c>
      <c r="H131" s="25">
        <v>2839.8661100450945</v>
      </c>
      <c r="I131" s="25">
        <v>3454.2703265156888</v>
      </c>
      <c r="J131" s="25">
        <v>374.30150388346976</v>
      </c>
      <c r="K131" s="25">
        <v>323.73462689256661</v>
      </c>
      <c r="L131" s="25">
        <v>343.60125847156144</v>
      </c>
      <c r="M131" s="25">
        <v>401.84426103422066</v>
      </c>
      <c r="N131" s="25">
        <v>386.44509262909941</v>
      </c>
      <c r="O131" s="25">
        <v>411.00895896769998</v>
      </c>
      <c r="P131" s="25">
        <v>408.20097739394208</v>
      </c>
      <c r="Q131" s="25">
        <v>338.30037641747367</v>
      </c>
      <c r="R131" s="25">
        <v>348.89763230906266</v>
      </c>
      <c r="S131" s="25">
        <v>359.22063581827973</v>
      </c>
      <c r="T131" s="25">
        <v>363.06410096443102</v>
      </c>
      <c r="U131" s="25">
        <v>336.19144150355879</v>
      </c>
      <c r="V131" s="25">
        <v>356.97621086295641</v>
      </c>
      <c r="W131" s="25">
        <v>368.88980446087254</v>
      </c>
      <c r="X131" s="25">
        <v>372.78634203262379</v>
      </c>
      <c r="Y131" s="25">
        <v>371.93891009264041</v>
      </c>
      <c r="Z131" s="25">
        <v>372.73030921788535</v>
      </c>
      <c r="AA131" s="26">
        <v>333.96272598251591</v>
      </c>
      <c r="AB131" s="26">
        <v>302.01065877691207</v>
      </c>
      <c r="AC131" s="26">
        <v>309.3243928775334</v>
      </c>
      <c r="AD131" s="26">
        <v>287.02565641515145</v>
      </c>
      <c r="AE131" s="26">
        <v>242.6739767672737</v>
      </c>
      <c r="AF131" s="26">
        <v>166.11292284680189</v>
      </c>
      <c r="AG131" s="25">
        <v>644.26681497033121</v>
      </c>
      <c r="AH131" s="27">
        <v>16644.712162351469</v>
      </c>
    </row>
    <row r="132" spans="1:34" ht="12.75" customHeight="1">
      <c r="A132" s="227"/>
      <c r="B132" s="228"/>
      <c r="C132" s="231"/>
      <c r="D132" s="12" t="s">
        <v>67</v>
      </c>
      <c r="E132" s="13">
        <v>1.5954903597941541</v>
      </c>
      <c r="F132" s="13">
        <v>1.8916892403963876</v>
      </c>
      <c r="G132" s="13">
        <v>7.846683014689642</v>
      </c>
      <c r="H132" s="13">
        <v>44.161928124427327</v>
      </c>
      <c r="I132" s="13">
        <v>115.98999043225618</v>
      </c>
      <c r="J132" s="13">
        <v>22.348508761562602</v>
      </c>
      <c r="K132" s="13">
        <v>24.61775161429787</v>
      </c>
      <c r="L132" s="13">
        <v>25.605992770549111</v>
      </c>
      <c r="M132" s="13">
        <v>15.938133152878832</v>
      </c>
      <c r="N132" s="13">
        <v>11.489189513261362</v>
      </c>
      <c r="O132" s="13">
        <v>18.543524536917307</v>
      </c>
      <c r="P132" s="13">
        <v>14.912293572424087</v>
      </c>
      <c r="Q132" s="13">
        <v>14.009135368037844</v>
      </c>
      <c r="R132" s="13">
        <v>11.654901560310469</v>
      </c>
      <c r="S132" s="13">
        <v>10.849045653541401</v>
      </c>
      <c r="T132" s="13">
        <v>12.160794663042498</v>
      </c>
      <c r="U132" s="13">
        <v>13.231281903995638</v>
      </c>
      <c r="V132" s="13">
        <v>14.923988469567286</v>
      </c>
      <c r="W132" s="13">
        <v>14.349656441972446</v>
      </c>
      <c r="X132" s="13">
        <v>14.747632304953536</v>
      </c>
      <c r="Y132" s="13">
        <v>10.84654829841533</v>
      </c>
      <c r="Z132" s="13">
        <v>23.998144025877725</v>
      </c>
      <c r="AA132" s="14">
        <v>25.509233328103807</v>
      </c>
      <c r="AB132" s="14">
        <v>16.69825782785059</v>
      </c>
      <c r="AC132" s="14">
        <v>8.375129985895061</v>
      </c>
      <c r="AD132" s="14">
        <v>12.547169783068037</v>
      </c>
      <c r="AE132" s="14">
        <v>9.9941310166653299</v>
      </c>
      <c r="AF132" s="14">
        <v>9.1635326947066549</v>
      </c>
      <c r="AG132" s="13">
        <v>91.512768218981108</v>
      </c>
      <c r="AH132" s="15">
        <v>619.51252663843979</v>
      </c>
    </row>
    <row r="133" spans="1:34" ht="12.75" customHeight="1">
      <c r="A133" s="227"/>
      <c r="B133" s="228"/>
      <c r="C133" s="231"/>
      <c r="D133" s="16" t="s">
        <v>68</v>
      </c>
      <c r="E133" s="17">
        <v>0.4040247903825</v>
      </c>
      <c r="F133" s="17">
        <v>0.23715695551399998</v>
      </c>
      <c r="G133" s="17">
        <v>1.4276280005339999</v>
      </c>
      <c r="H133" s="17">
        <v>3.9914237646884003</v>
      </c>
      <c r="I133" s="17">
        <v>1.9468716743396999</v>
      </c>
      <c r="J133" s="17">
        <v>0.47785200952153462</v>
      </c>
      <c r="K133" s="17">
        <v>0.42566141571873595</v>
      </c>
      <c r="L133" s="17">
        <v>0.44791795915210414</v>
      </c>
      <c r="M133" s="17">
        <v>0.49588462361484198</v>
      </c>
      <c r="N133" s="17">
        <v>0.47298173282613387</v>
      </c>
      <c r="O133" s="17">
        <v>6.3335752166588724E-2</v>
      </c>
      <c r="P133" s="17">
        <v>6.2701082666896793E-2</v>
      </c>
      <c r="Q133" s="17">
        <v>5.229434214296589E-2</v>
      </c>
      <c r="R133" s="17">
        <v>5.4180331455666225E-2</v>
      </c>
      <c r="S133" s="17">
        <v>5.5505585946809995E-2</v>
      </c>
      <c r="T133" s="17">
        <v>0.32062268960601775</v>
      </c>
      <c r="U133" s="17">
        <v>0.30080784482716483</v>
      </c>
      <c r="V133" s="17">
        <v>0.32291974408420043</v>
      </c>
      <c r="W133" s="17">
        <v>0.33624359178805824</v>
      </c>
      <c r="X133" s="17">
        <v>0.34344864394683738</v>
      </c>
      <c r="Y133" s="17">
        <v>3.5739052119057368E-2</v>
      </c>
      <c r="Z133" s="17">
        <v>3.7531516148992736E-2</v>
      </c>
      <c r="AA133" s="18">
        <v>3.4064999965144338E-2</v>
      </c>
      <c r="AB133" s="18">
        <v>0</v>
      </c>
      <c r="AC133" s="18">
        <v>1.8619986099999999E-2</v>
      </c>
      <c r="AD133" s="18">
        <v>0.57417317808000012</v>
      </c>
      <c r="AE133" s="18">
        <v>0</v>
      </c>
      <c r="AF133" s="18">
        <v>0.28702209736200002</v>
      </c>
      <c r="AG133" s="17">
        <v>2.2901150914569999</v>
      </c>
      <c r="AH133" s="19">
        <v>15.516728456155354</v>
      </c>
    </row>
    <row r="134" spans="1:34" ht="12.75" customHeight="1">
      <c r="A134" s="227"/>
      <c r="B134" s="228"/>
      <c r="C134" s="232"/>
      <c r="D134" s="20" t="s">
        <v>4</v>
      </c>
      <c r="E134" s="41">
        <v>584.55401316853681</v>
      </c>
      <c r="F134" s="41">
        <v>234.04967662136366</v>
      </c>
      <c r="G134" s="41">
        <v>1021.8651167732263</v>
      </c>
      <c r="H134" s="41">
        <v>2888.0194619342105</v>
      </c>
      <c r="I134" s="41">
        <v>3572.2071886222843</v>
      </c>
      <c r="J134" s="41">
        <v>397.12786465455389</v>
      </c>
      <c r="K134" s="41">
        <v>348.77803992258322</v>
      </c>
      <c r="L134" s="41">
        <v>369.65516920126265</v>
      </c>
      <c r="M134" s="41">
        <v>418.27827881071437</v>
      </c>
      <c r="N134" s="41">
        <v>398.40726387518691</v>
      </c>
      <c r="O134" s="41">
        <v>429.61581925678388</v>
      </c>
      <c r="P134" s="41">
        <v>423.17597204903302</v>
      </c>
      <c r="Q134" s="41">
        <v>352.36180612765446</v>
      </c>
      <c r="R134" s="41">
        <v>360.60671420082878</v>
      </c>
      <c r="S134" s="41">
        <v>370.12518705776796</v>
      </c>
      <c r="T134" s="41">
        <v>375.54551831707954</v>
      </c>
      <c r="U134" s="41">
        <v>349.72353125238158</v>
      </c>
      <c r="V134" s="41">
        <v>372.22311907660787</v>
      </c>
      <c r="W134" s="41">
        <v>383.57570449463304</v>
      </c>
      <c r="X134" s="41">
        <v>387.87742298152415</v>
      </c>
      <c r="Y134" s="41">
        <v>382.82119744317481</v>
      </c>
      <c r="Z134" s="41">
        <v>396.76598475991204</v>
      </c>
      <c r="AA134" s="42">
        <v>359.50602431058485</v>
      </c>
      <c r="AB134" s="42">
        <v>318.70891660476263</v>
      </c>
      <c r="AC134" s="42">
        <v>317.71814284952848</v>
      </c>
      <c r="AD134" s="42">
        <v>300.1469993762995</v>
      </c>
      <c r="AE134" s="42">
        <v>252.66810778393904</v>
      </c>
      <c r="AF134" s="42">
        <v>175.56347763887055</v>
      </c>
      <c r="AG134" s="41">
        <v>738.06969828076933</v>
      </c>
      <c r="AH134" s="43">
        <v>17279.741417446061</v>
      </c>
    </row>
    <row r="135" spans="1:34" ht="12.75" customHeight="1">
      <c r="A135" s="227"/>
      <c r="B135" s="228"/>
      <c r="C135" s="233" t="s">
        <v>69</v>
      </c>
      <c r="D135" s="24" t="s">
        <v>66</v>
      </c>
      <c r="E135" s="25">
        <v>6.506501800448075</v>
      </c>
      <c r="F135" s="25">
        <v>9.3509917522276815</v>
      </c>
      <c r="G135" s="25">
        <v>40.385705622628713</v>
      </c>
      <c r="H135" s="25">
        <v>163.38751746998557</v>
      </c>
      <c r="I135" s="25">
        <v>192.50648803260941</v>
      </c>
      <c r="J135" s="25">
        <v>24.068750979365483</v>
      </c>
      <c r="K135" s="25">
        <v>23.091600393040544</v>
      </c>
      <c r="L135" s="25">
        <v>22.039167328445053</v>
      </c>
      <c r="M135" s="25">
        <v>24.582393404228146</v>
      </c>
      <c r="N135" s="25">
        <v>25.145056077773987</v>
      </c>
      <c r="O135" s="25">
        <v>29.113219290167507</v>
      </c>
      <c r="P135" s="25">
        <v>26.41398514147491</v>
      </c>
      <c r="Q135" s="25">
        <v>20.851037625365432</v>
      </c>
      <c r="R135" s="25">
        <v>21.296514707659636</v>
      </c>
      <c r="S135" s="25">
        <v>19.925903823293879</v>
      </c>
      <c r="T135" s="25">
        <v>27.540408821401297</v>
      </c>
      <c r="U135" s="25">
        <v>23.286621729569323</v>
      </c>
      <c r="V135" s="25">
        <v>21.330943606094142</v>
      </c>
      <c r="W135" s="25">
        <v>21.107023757061818</v>
      </c>
      <c r="X135" s="25">
        <v>19.849262246698629</v>
      </c>
      <c r="Y135" s="25">
        <v>23.368728482398922</v>
      </c>
      <c r="Z135" s="25">
        <v>27.075683518001767</v>
      </c>
      <c r="AA135" s="26">
        <v>22.561792317910886</v>
      </c>
      <c r="AB135" s="26">
        <v>20.308620745051776</v>
      </c>
      <c r="AC135" s="26">
        <v>18.360749152487259</v>
      </c>
      <c r="AD135" s="26">
        <v>21.842376287717023</v>
      </c>
      <c r="AE135" s="26">
        <v>20.498872450451817</v>
      </c>
      <c r="AF135" s="26">
        <v>13.492650064257043</v>
      </c>
      <c r="AG135" s="25">
        <v>30.579858679008119</v>
      </c>
      <c r="AH135" s="27">
        <v>959.86842530682384</v>
      </c>
    </row>
    <row r="136" spans="1:34" ht="12.75" customHeight="1">
      <c r="A136" s="227"/>
      <c r="B136" s="228"/>
      <c r="C136" s="247"/>
      <c r="D136" s="12" t="s">
        <v>67</v>
      </c>
      <c r="E136" s="13">
        <v>2.4464596316234357</v>
      </c>
      <c r="F136" s="13">
        <v>15.515261120148937</v>
      </c>
      <c r="G136" s="13">
        <v>279.74669098074645</v>
      </c>
      <c r="H136" s="13">
        <v>1235.8860509922172</v>
      </c>
      <c r="I136" s="13">
        <v>1097.2592176217945</v>
      </c>
      <c r="J136" s="13">
        <v>147.14559952600851</v>
      </c>
      <c r="K136" s="13">
        <v>148.58757730684403</v>
      </c>
      <c r="L136" s="13">
        <v>164.4962607741293</v>
      </c>
      <c r="M136" s="13">
        <v>162.3152527217913</v>
      </c>
      <c r="N136" s="13">
        <v>185.60663094070776</v>
      </c>
      <c r="O136" s="13">
        <v>214.65565987945413</v>
      </c>
      <c r="P136" s="13">
        <v>186.48202334212377</v>
      </c>
      <c r="Q136" s="13">
        <v>188.33203202657637</v>
      </c>
      <c r="R136" s="13">
        <v>185.42442413684788</v>
      </c>
      <c r="S136" s="13">
        <v>163.90227768759732</v>
      </c>
      <c r="T136" s="13">
        <v>196.8320114736625</v>
      </c>
      <c r="U136" s="13">
        <v>196.74096385690729</v>
      </c>
      <c r="V136" s="13">
        <v>232.62756179860452</v>
      </c>
      <c r="W136" s="13">
        <v>141.15544349699601</v>
      </c>
      <c r="X136" s="13">
        <v>175.38729511404148</v>
      </c>
      <c r="Y136" s="13">
        <v>172.10042435967844</v>
      </c>
      <c r="Z136" s="13">
        <v>295.91890493523755</v>
      </c>
      <c r="AA136" s="14">
        <v>278.78160235395484</v>
      </c>
      <c r="AB136" s="14">
        <v>166.09972893828092</v>
      </c>
      <c r="AC136" s="14">
        <v>100.3496633241095</v>
      </c>
      <c r="AD136" s="14">
        <v>117.5801507174142</v>
      </c>
      <c r="AE136" s="14">
        <v>188.02631357874233</v>
      </c>
      <c r="AF136" s="14">
        <v>156.19210674974272</v>
      </c>
      <c r="AG136" s="13">
        <v>350.39979646817</v>
      </c>
      <c r="AH136" s="15">
        <v>7145.9933858541535</v>
      </c>
    </row>
    <row r="137" spans="1:34" ht="12.75" customHeight="1">
      <c r="A137" s="227"/>
      <c r="B137" s="228"/>
      <c r="C137" s="247"/>
      <c r="D137" s="16" t="s">
        <v>68</v>
      </c>
      <c r="E137" s="17">
        <v>0.31082018505000003</v>
      </c>
      <c r="F137" s="17">
        <v>0.60015628227499995</v>
      </c>
      <c r="G137" s="17">
        <v>0.84639011060039993</v>
      </c>
      <c r="H137" s="17">
        <v>9.399111616564003</v>
      </c>
      <c r="I137" s="17">
        <v>8.3890782443699994</v>
      </c>
      <c r="J137" s="17">
        <v>0.5245641569769095</v>
      </c>
      <c r="K137" s="17">
        <v>0.52292182681418042</v>
      </c>
      <c r="L137" s="17">
        <v>0.56718786760754225</v>
      </c>
      <c r="M137" s="17">
        <v>0.58195665804720442</v>
      </c>
      <c r="N137" s="17">
        <v>0.64631703589310274</v>
      </c>
      <c r="O137" s="17">
        <v>0.27315743756235861</v>
      </c>
      <c r="P137" s="17">
        <v>0.24028091695143253</v>
      </c>
      <c r="Q137" s="17">
        <v>0.22636616591468109</v>
      </c>
      <c r="R137" s="17">
        <v>0.22438629741736676</v>
      </c>
      <c r="S137" s="17">
        <v>0.20581497632109153</v>
      </c>
      <c r="T137" s="17">
        <v>0.10819569059086709</v>
      </c>
      <c r="U137" s="17">
        <v>0.10345079995410308</v>
      </c>
      <c r="V137" s="17">
        <v>0.11724376931313227</v>
      </c>
      <c r="W137" s="17">
        <v>7.8134106036687967E-2</v>
      </c>
      <c r="X137" s="17">
        <v>9.1497319927001663E-2</v>
      </c>
      <c r="Y137" s="17">
        <v>0.19035779578995227</v>
      </c>
      <c r="Z137" s="17">
        <v>0.32136241082229444</v>
      </c>
      <c r="AA137" s="18">
        <v>0.29538822017241689</v>
      </c>
      <c r="AB137" s="18">
        <v>0.58178601218780002</v>
      </c>
      <c r="AC137" s="18">
        <v>0</v>
      </c>
      <c r="AD137" s="18">
        <v>0</v>
      </c>
      <c r="AE137" s="18">
        <v>0</v>
      </c>
      <c r="AF137" s="18">
        <v>0</v>
      </c>
      <c r="AG137" s="17">
        <v>0.72616060019100015</v>
      </c>
      <c r="AH137" s="19">
        <v>26.172086503350531</v>
      </c>
    </row>
    <row r="138" spans="1:34" ht="12.75" customHeight="1">
      <c r="A138" s="227"/>
      <c r="B138" s="228"/>
      <c r="C138" s="248"/>
      <c r="D138" s="31" t="s">
        <v>4</v>
      </c>
      <c r="E138" s="41">
        <v>9.263781617121511</v>
      </c>
      <c r="F138" s="41">
        <v>25.466409154651622</v>
      </c>
      <c r="G138" s="41">
        <v>320.97878671397558</v>
      </c>
      <c r="H138" s="41">
        <v>1408.6726800787667</v>
      </c>
      <c r="I138" s="41">
        <v>1298.154783898774</v>
      </c>
      <c r="J138" s="41">
        <v>171.73891466235091</v>
      </c>
      <c r="K138" s="41">
        <v>172.20209952669876</v>
      </c>
      <c r="L138" s="41">
        <v>187.10261597018189</v>
      </c>
      <c r="M138" s="41">
        <v>187.47960278406666</v>
      </c>
      <c r="N138" s="41">
        <v>211.39800405437484</v>
      </c>
      <c r="O138" s="41">
        <v>244.042036607184</v>
      </c>
      <c r="P138" s="41">
        <v>213.13628940055011</v>
      </c>
      <c r="Q138" s="41">
        <v>209.40943581785646</v>
      </c>
      <c r="R138" s="41">
        <v>206.94532514192488</v>
      </c>
      <c r="S138" s="41">
        <v>184.03399648721228</v>
      </c>
      <c r="T138" s="41">
        <v>224.48061598565465</v>
      </c>
      <c r="U138" s="41">
        <v>220.13103638643071</v>
      </c>
      <c r="V138" s="41">
        <v>254.07574917401178</v>
      </c>
      <c r="W138" s="41">
        <v>162.34060136009452</v>
      </c>
      <c r="X138" s="41">
        <v>195.32805468066712</v>
      </c>
      <c r="Y138" s="41">
        <v>195.65951063786733</v>
      </c>
      <c r="Z138" s="41">
        <v>323.31595086406162</v>
      </c>
      <c r="AA138" s="42">
        <v>301.63878289203814</v>
      </c>
      <c r="AB138" s="42">
        <v>186.99013569552048</v>
      </c>
      <c r="AC138" s="42">
        <v>118.71041247659676</v>
      </c>
      <c r="AD138" s="42">
        <v>139.42252700513123</v>
      </c>
      <c r="AE138" s="42">
        <v>208.52518602919415</v>
      </c>
      <c r="AF138" s="42">
        <v>169.68475681399977</v>
      </c>
      <c r="AG138" s="41">
        <v>381.70581574736912</v>
      </c>
      <c r="AH138" s="43">
        <v>8132.0338976643279</v>
      </c>
    </row>
    <row r="139" spans="1:34" ht="12.75" customHeight="1">
      <c r="A139" s="227"/>
      <c r="B139" s="228"/>
      <c r="C139" s="44" t="s">
        <v>64</v>
      </c>
      <c r="D139" s="45"/>
      <c r="E139" s="41">
        <v>593.81779478565829</v>
      </c>
      <c r="F139" s="41">
        <v>259.5160857760153</v>
      </c>
      <c r="G139" s="41">
        <v>1342.8439034872015</v>
      </c>
      <c r="H139" s="41">
        <v>4296.6921420129765</v>
      </c>
      <c r="I139" s="41">
        <v>4870.3619725210583</v>
      </c>
      <c r="J139" s="41">
        <v>568.86677931690474</v>
      </c>
      <c r="K139" s="41">
        <v>520.98013944928198</v>
      </c>
      <c r="L139" s="41">
        <v>556.75778517144454</v>
      </c>
      <c r="M139" s="41">
        <v>605.75788159478088</v>
      </c>
      <c r="N139" s="41">
        <v>609.80526792956175</v>
      </c>
      <c r="O139" s="41">
        <v>673.65785586396794</v>
      </c>
      <c r="P139" s="41">
        <v>636.31226144958327</v>
      </c>
      <c r="Q139" s="41">
        <v>561.77124194551095</v>
      </c>
      <c r="R139" s="41">
        <v>567.55203934275369</v>
      </c>
      <c r="S139" s="41">
        <v>554.15918354498012</v>
      </c>
      <c r="T139" s="41">
        <v>600.02613430273425</v>
      </c>
      <c r="U139" s="41">
        <v>569.85456763881245</v>
      </c>
      <c r="V139" s="41">
        <v>626.29886825061976</v>
      </c>
      <c r="W139" s="41">
        <v>545.91630585472751</v>
      </c>
      <c r="X139" s="41">
        <v>583.20547766219124</v>
      </c>
      <c r="Y139" s="41">
        <v>578.48070808104217</v>
      </c>
      <c r="Z139" s="41">
        <v>720.08193562397366</v>
      </c>
      <c r="AA139" s="42">
        <v>661.14480720262281</v>
      </c>
      <c r="AB139" s="42">
        <v>505.69905230028314</v>
      </c>
      <c r="AC139" s="42">
        <v>436.42855532612509</v>
      </c>
      <c r="AD139" s="42">
        <v>439.56952638143071</v>
      </c>
      <c r="AE139" s="42">
        <v>461.19329381313327</v>
      </c>
      <c r="AF139" s="42">
        <v>345.24823445287029</v>
      </c>
      <c r="AG139" s="41">
        <v>1119.7755140281386</v>
      </c>
      <c r="AH139" s="43">
        <v>25411.77531511039</v>
      </c>
    </row>
    <row r="140" spans="1:34" ht="12.75" customHeight="1">
      <c r="A140" s="227"/>
      <c r="B140" s="228" t="s">
        <v>82</v>
      </c>
      <c r="C140" s="230" t="s">
        <v>65</v>
      </c>
      <c r="D140" s="24" t="s">
        <v>66</v>
      </c>
      <c r="E140" s="25">
        <v>488.22254461832932</v>
      </c>
      <c r="F140" s="25">
        <v>492.60896333545242</v>
      </c>
      <c r="G140" s="25">
        <v>1434.3678297898384</v>
      </c>
      <c r="H140" s="25">
        <v>2790.956155560069</v>
      </c>
      <c r="I140" s="25">
        <v>3079.4705921243904</v>
      </c>
      <c r="J140" s="25">
        <v>302.96081684705371</v>
      </c>
      <c r="K140" s="25">
        <v>284.64769018831572</v>
      </c>
      <c r="L140" s="25">
        <v>304.34673640135259</v>
      </c>
      <c r="M140" s="25">
        <v>377.25842216219854</v>
      </c>
      <c r="N140" s="25">
        <v>385.03279057679475</v>
      </c>
      <c r="O140" s="25">
        <v>408.12278649121805</v>
      </c>
      <c r="P140" s="25">
        <v>427.7173239154634</v>
      </c>
      <c r="Q140" s="25">
        <v>360.15144897216965</v>
      </c>
      <c r="R140" s="25">
        <v>359.99987789168244</v>
      </c>
      <c r="S140" s="25">
        <v>401.51523093040458</v>
      </c>
      <c r="T140" s="25">
        <v>393.18896377943463</v>
      </c>
      <c r="U140" s="25">
        <v>380.9383124605219</v>
      </c>
      <c r="V140" s="25">
        <v>417.99760784375184</v>
      </c>
      <c r="W140" s="25">
        <v>434.06345144768807</v>
      </c>
      <c r="X140" s="25">
        <v>406.56260777917555</v>
      </c>
      <c r="Y140" s="25">
        <v>417.82321903105122</v>
      </c>
      <c r="Z140" s="25">
        <v>398.36079490008382</v>
      </c>
      <c r="AA140" s="26">
        <v>366.31305455110805</v>
      </c>
      <c r="AB140" s="26">
        <v>319.93054406049265</v>
      </c>
      <c r="AC140" s="26">
        <v>353.84195625394381</v>
      </c>
      <c r="AD140" s="26">
        <v>373.45941501348562</v>
      </c>
      <c r="AE140" s="26">
        <v>370.04788000452754</v>
      </c>
      <c r="AF140" s="26">
        <v>214.96436576683848</v>
      </c>
      <c r="AG140" s="25">
        <v>1085.4442437919711</v>
      </c>
      <c r="AH140" s="27">
        <v>17830.315626488802</v>
      </c>
    </row>
    <row r="141" spans="1:34" ht="12.75" customHeight="1">
      <c r="A141" s="227"/>
      <c r="B141" s="228"/>
      <c r="C141" s="231"/>
      <c r="D141" s="12" t="s">
        <v>67</v>
      </c>
      <c r="E141" s="13">
        <v>18.634600499896429</v>
      </c>
      <c r="F141" s="13">
        <v>24.144923300359789</v>
      </c>
      <c r="G141" s="13">
        <v>85.24273193766065</v>
      </c>
      <c r="H141" s="13">
        <v>258.68614114757202</v>
      </c>
      <c r="I141" s="13">
        <v>434.98962697855961</v>
      </c>
      <c r="J141" s="13">
        <v>61.458679909936421</v>
      </c>
      <c r="K141" s="13">
        <v>57.764976704677125</v>
      </c>
      <c r="L141" s="13">
        <v>54.956274980048718</v>
      </c>
      <c r="M141" s="13">
        <v>38.070556738096407</v>
      </c>
      <c r="N141" s="13">
        <v>21.700629509231518</v>
      </c>
      <c r="O141" s="13">
        <v>30.126566311135747</v>
      </c>
      <c r="P141" s="13">
        <v>33.691537856646299</v>
      </c>
      <c r="Q141" s="13">
        <v>29.866295169321063</v>
      </c>
      <c r="R141" s="13">
        <v>27.173892754521948</v>
      </c>
      <c r="S141" s="13">
        <v>26.883710612219943</v>
      </c>
      <c r="T141" s="13">
        <v>27.391736682055786</v>
      </c>
      <c r="U141" s="13">
        <v>32.263778123924048</v>
      </c>
      <c r="V141" s="13">
        <v>34.620866924510239</v>
      </c>
      <c r="W141" s="13">
        <v>31.022363033912768</v>
      </c>
      <c r="X141" s="13">
        <v>28.967644234709216</v>
      </c>
      <c r="Y141" s="13">
        <v>37.209889305263708</v>
      </c>
      <c r="Z141" s="13">
        <v>34.261539722096487</v>
      </c>
      <c r="AA141" s="14">
        <v>32.257116355692368</v>
      </c>
      <c r="AB141" s="14">
        <v>34.222132629324285</v>
      </c>
      <c r="AC141" s="14">
        <v>24.802140924430365</v>
      </c>
      <c r="AD141" s="14">
        <v>29.011578170452307</v>
      </c>
      <c r="AE141" s="14">
        <v>26.888696016397585</v>
      </c>
      <c r="AF141" s="14">
        <v>17.278116714419898</v>
      </c>
      <c r="AG141" s="13">
        <v>417.37184845879688</v>
      </c>
      <c r="AH141" s="15">
        <v>2010.9605917058695</v>
      </c>
    </row>
    <row r="142" spans="1:34" ht="12.75" customHeight="1">
      <c r="A142" s="227"/>
      <c r="B142" s="228"/>
      <c r="C142" s="231"/>
      <c r="D142" s="16" t="s">
        <v>68</v>
      </c>
      <c r="E142" s="17">
        <v>5.2434752467062991</v>
      </c>
      <c r="F142" s="17">
        <v>5.5721846168965996</v>
      </c>
      <c r="G142" s="17">
        <v>15.207625090830703</v>
      </c>
      <c r="H142" s="17">
        <v>17.0583709075662</v>
      </c>
      <c r="I142" s="17">
        <v>12.196067640597199</v>
      </c>
      <c r="J142" s="17">
        <v>1.3929347636136371</v>
      </c>
      <c r="K142" s="17">
        <v>1.3087264877969871</v>
      </c>
      <c r="L142" s="17">
        <v>1.3580743519491878</v>
      </c>
      <c r="M142" s="17">
        <v>1.5502577664603514</v>
      </c>
      <c r="N142" s="17">
        <v>1.5130954894865249</v>
      </c>
      <c r="O142" s="17">
        <v>1.0168086642795879</v>
      </c>
      <c r="P142" s="17">
        <v>1.0735307503235507</v>
      </c>
      <c r="Q142" s="17">
        <v>0.90844721840201603</v>
      </c>
      <c r="R142" s="17">
        <v>0.91427883758517547</v>
      </c>
      <c r="S142" s="17">
        <v>1.0117809007061225</v>
      </c>
      <c r="T142" s="17">
        <v>0.87125032690487114</v>
      </c>
      <c r="U142" s="17">
        <v>0.85988775233796755</v>
      </c>
      <c r="V142" s="17">
        <v>0.95049309106173974</v>
      </c>
      <c r="W142" s="17">
        <v>0.98889365708585997</v>
      </c>
      <c r="X142" s="17">
        <v>0.93580321669385436</v>
      </c>
      <c r="Y142" s="17">
        <v>0.5282583536478247</v>
      </c>
      <c r="Z142" s="17">
        <v>0.50698644352299882</v>
      </c>
      <c r="AA142" s="18">
        <v>0.46724837373790751</v>
      </c>
      <c r="AB142" s="18">
        <v>0.71430105419000001</v>
      </c>
      <c r="AC142" s="18">
        <v>0</v>
      </c>
      <c r="AD142" s="18">
        <v>0.70988277576799996</v>
      </c>
      <c r="AE142" s="18">
        <v>0.575209564964</v>
      </c>
      <c r="AF142" s="18">
        <v>0.36493180271999998</v>
      </c>
      <c r="AG142" s="17">
        <v>13.1034987895878</v>
      </c>
      <c r="AH142" s="19">
        <v>88.902303935422935</v>
      </c>
    </row>
    <row r="143" spans="1:34" ht="12.75" customHeight="1">
      <c r="A143" s="227"/>
      <c r="B143" s="228"/>
      <c r="C143" s="232"/>
      <c r="D143" s="20" t="s">
        <v>4</v>
      </c>
      <c r="E143" s="21">
        <v>512.10062036493207</v>
      </c>
      <c r="F143" s="21">
        <v>522.32607125270886</v>
      </c>
      <c r="G143" s="21">
        <v>1534.8181868183299</v>
      </c>
      <c r="H143" s="21">
        <v>3066.7006676152073</v>
      </c>
      <c r="I143" s="21">
        <v>3526.6562867435468</v>
      </c>
      <c r="J143" s="21">
        <v>365.81243152060381</v>
      </c>
      <c r="K143" s="21">
        <v>343.72139338078983</v>
      </c>
      <c r="L143" s="21">
        <v>360.66108573335049</v>
      </c>
      <c r="M143" s="21">
        <v>416.87923666675528</v>
      </c>
      <c r="N143" s="21">
        <v>408.24651557551283</v>
      </c>
      <c r="O143" s="21">
        <v>439.26616146663338</v>
      </c>
      <c r="P143" s="21">
        <v>462.4823925224332</v>
      </c>
      <c r="Q143" s="21">
        <v>390.9261913598927</v>
      </c>
      <c r="R143" s="21">
        <v>388.08804948378958</v>
      </c>
      <c r="S143" s="21">
        <v>429.41072244333066</v>
      </c>
      <c r="T143" s="21">
        <v>421.45195078839532</v>
      </c>
      <c r="U143" s="21">
        <v>414.06197833678391</v>
      </c>
      <c r="V143" s="21">
        <v>453.56896785932383</v>
      </c>
      <c r="W143" s="21">
        <v>466.07470813868667</v>
      </c>
      <c r="X143" s="21">
        <v>436.4660552305786</v>
      </c>
      <c r="Y143" s="21">
        <v>455.56136668996271</v>
      </c>
      <c r="Z143" s="21">
        <v>433.12932106570327</v>
      </c>
      <c r="AA143" s="22">
        <v>399.0374192805383</v>
      </c>
      <c r="AB143" s="22">
        <v>354.86697774400693</v>
      </c>
      <c r="AC143" s="22">
        <v>378.64409717837418</v>
      </c>
      <c r="AD143" s="22">
        <v>403.18087595970593</v>
      </c>
      <c r="AE143" s="22">
        <v>397.51178558588913</v>
      </c>
      <c r="AF143" s="22">
        <v>232.60741428397839</v>
      </c>
      <c r="AG143" s="21">
        <v>1515.9195910403557</v>
      </c>
      <c r="AH143" s="23">
        <v>19930.178522130092</v>
      </c>
    </row>
    <row r="144" spans="1:34" ht="12.75" customHeight="1">
      <c r="A144" s="227"/>
      <c r="B144" s="228"/>
      <c r="C144" s="233" t="s">
        <v>69</v>
      </c>
      <c r="D144" s="24" t="s">
        <v>66</v>
      </c>
      <c r="E144" s="25">
        <v>45.32348558345435</v>
      </c>
      <c r="F144" s="25">
        <v>44.236344889237159</v>
      </c>
      <c r="G144" s="25">
        <v>141.1876804344065</v>
      </c>
      <c r="H144" s="25">
        <v>316.89735780751477</v>
      </c>
      <c r="I144" s="25">
        <v>533.87613030792591</v>
      </c>
      <c r="J144" s="25">
        <v>71.723741632098523</v>
      </c>
      <c r="K144" s="25">
        <v>59.125912857155292</v>
      </c>
      <c r="L144" s="25">
        <v>52.830871455641415</v>
      </c>
      <c r="M144" s="25">
        <v>55.522981937255665</v>
      </c>
      <c r="N144" s="25">
        <v>53.070543929284391</v>
      </c>
      <c r="O144" s="25">
        <v>76.578429543781951</v>
      </c>
      <c r="P144" s="25">
        <v>80.624660285705659</v>
      </c>
      <c r="Q144" s="25">
        <v>67.355131146490521</v>
      </c>
      <c r="R144" s="25">
        <v>65.151863630730347</v>
      </c>
      <c r="S144" s="25">
        <v>65.701553459491194</v>
      </c>
      <c r="T144" s="25">
        <v>84.625052278820817</v>
      </c>
      <c r="U144" s="25">
        <v>70.073263020586495</v>
      </c>
      <c r="V144" s="25">
        <v>62.371844901167506</v>
      </c>
      <c r="W144" s="25">
        <v>63.617415086596345</v>
      </c>
      <c r="X144" s="25">
        <v>61.391318063085365</v>
      </c>
      <c r="Y144" s="25">
        <v>59.180202213589126</v>
      </c>
      <c r="Z144" s="25">
        <v>58.761852611455225</v>
      </c>
      <c r="AA144" s="26">
        <v>51.086956428784546</v>
      </c>
      <c r="AB144" s="26">
        <v>56.332317599764224</v>
      </c>
      <c r="AC144" s="26">
        <v>69.033384348563203</v>
      </c>
      <c r="AD144" s="26">
        <v>53.216497485682773</v>
      </c>
      <c r="AE144" s="26">
        <v>43.414780456887264</v>
      </c>
      <c r="AF144" s="26">
        <v>39.848258194731841</v>
      </c>
      <c r="AG144" s="25">
        <v>152.70882675984382</v>
      </c>
      <c r="AH144" s="27">
        <v>2654.8686583497329</v>
      </c>
    </row>
    <row r="145" spans="1:34" ht="12.75" customHeight="1">
      <c r="A145" s="227"/>
      <c r="B145" s="228"/>
      <c r="C145" s="247"/>
      <c r="D145" s="12" t="s">
        <v>67</v>
      </c>
      <c r="E145" s="13">
        <v>21.957045610642808</v>
      </c>
      <c r="F145" s="13">
        <v>80.487646014566366</v>
      </c>
      <c r="G145" s="13">
        <v>1027.8311631349245</v>
      </c>
      <c r="H145" s="13">
        <v>3309.6203069922858</v>
      </c>
      <c r="I145" s="13">
        <v>4230.0302628349828</v>
      </c>
      <c r="J145" s="13">
        <v>591.90272647785503</v>
      </c>
      <c r="K145" s="13">
        <v>514.90952404631003</v>
      </c>
      <c r="L145" s="13">
        <v>469.8995836438765</v>
      </c>
      <c r="M145" s="13">
        <v>484.57640595395668</v>
      </c>
      <c r="N145" s="13">
        <v>558.80516584942779</v>
      </c>
      <c r="O145" s="13">
        <v>702.19411497334488</v>
      </c>
      <c r="P145" s="13">
        <v>678.7592345204007</v>
      </c>
      <c r="Q145" s="13">
        <v>664.36345691013742</v>
      </c>
      <c r="R145" s="13">
        <v>642.62146760506926</v>
      </c>
      <c r="S145" s="13">
        <v>726.72695727584619</v>
      </c>
      <c r="T145" s="13">
        <v>779.40246392002609</v>
      </c>
      <c r="U145" s="13">
        <v>822.95061356653605</v>
      </c>
      <c r="V145" s="13">
        <v>851.24985612812634</v>
      </c>
      <c r="W145" s="13">
        <v>891.11136030603438</v>
      </c>
      <c r="X145" s="13">
        <v>897.20288181645401</v>
      </c>
      <c r="Y145" s="13">
        <v>917.63718150186105</v>
      </c>
      <c r="Z145" s="13">
        <v>867.61478234675474</v>
      </c>
      <c r="AA145" s="14">
        <v>698.22442464540813</v>
      </c>
      <c r="AB145" s="14">
        <v>680.02982028058409</v>
      </c>
      <c r="AC145" s="14">
        <v>614.21101954557844</v>
      </c>
      <c r="AD145" s="14">
        <v>617.7257605592024</v>
      </c>
      <c r="AE145" s="14">
        <v>537.7786428186364</v>
      </c>
      <c r="AF145" s="14">
        <v>250.55783538255446</v>
      </c>
      <c r="AG145" s="13">
        <v>1525.390560772631</v>
      </c>
      <c r="AH145" s="15">
        <v>25655.772265434018</v>
      </c>
    </row>
    <row r="146" spans="1:34" ht="12.75" customHeight="1">
      <c r="A146" s="227"/>
      <c r="B146" s="228"/>
      <c r="C146" s="247"/>
      <c r="D146" s="16" t="s">
        <v>68</v>
      </c>
      <c r="E146" s="28">
        <v>5.1058146262732</v>
      </c>
      <c r="F146" s="28">
        <v>6.9789220810248995</v>
      </c>
      <c r="G146" s="28">
        <v>20.4162082130911</v>
      </c>
      <c r="H146" s="28">
        <v>38.726173309319279</v>
      </c>
      <c r="I146" s="28">
        <v>59.797020823077624</v>
      </c>
      <c r="J146" s="28">
        <v>6.281011104934179</v>
      </c>
      <c r="K146" s="28">
        <v>5.4054714809018449</v>
      </c>
      <c r="L146" s="28">
        <v>5.0078686290608818</v>
      </c>
      <c r="M146" s="28">
        <v>5.2155436308724878</v>
      </c>
      <c r="N146" s="28">
        <v>5.7990413405549992</v>
      </c>
      <c r="O146" s="28">
        <v>2.7290154998055187</v>
      </c>
      <c r="P146" s="28">
        <v>2.6798780774901321</v>
      </c>
      <c r="Q146" s="28">
        <v>2.5562823135349291</v>
      </c>
      <c r="R146" s="28">
        <v>2.4641264539479759</v>
      </c>
      <c r="S146" s="28">
        <v>2.7863413209386931</v>
      </c>
      <c r="T146" s="28">
        <v>2.4378782641635079</v>
      </c>
      <c r="U146" s="28">
        <v>2.4814638814591574</v>
      </c>
      <c r="V146" s="28">
        <v>2.5502982334705284</v>
      </c>
      <c r="W146" s="28">
        <v>2.6076737363653755</v>
      </c>
      <c r="X146" s="28">
        <v>2.643298330162553</v>
      </c>
      <c r="Y146" s="28">
        <v>2.4332548100882079</v>
      </c>
      <c r="Z146" s="28">
        <v>2.4439798768367118</v>
      </c>
      <c r="AA146" s="29">
        <v>1.9716755678606841</v>
      </c>
      <c r="AB146" s="29">
        <v>2.0958696489770001</v>
      </c>
      <c r="AC146" s="29">
        <v>1.864427156316</v>
      </c>
      <c r="AD146" s="29">
        <v>1.375965410099</v>
      </c>
      <c r="AE146" s="29">
        <v>0.442483289143</v>
      </c>
      <c r="AF146" s="29">
        <v>4.5157332684000004E-2</v>
      </c>
      <c r="AG146" s="28">
        <v>13.4752669039541</v>
      </c>
      <c r="AH146" s="30">
        <v>210.81741134640757</v>
      </c>
    </row>
    <row r="147" spans="1:34" ht="12.75" customHeight="1">
      <c r="A147" s="227"/>
      <c r="B147" s="228"/>
      <c r="C147" s="248"/>
      <c r="D147" s="31" t="s">
        <v>4</v>
      </c>
      <c r="E147" s="32">
        <v>72.386345820370366</v>
      </c>
      <c r="F147" s="32">
        <v>131.70291298482843</v>
      </c>
      <c r="G147" s="32">
        <v>1189.4350517824221</v>
      </c>
      <c r="H147" s="32">
        <v>3665.2438381091197</v>
      </c>
      <c r="I147" s="32">
        <v>4823.7034139659854</v>
      </c>
      <c r="J147" s="32">
        <v>669.90747921488764</v>
      </c>
      <c r="K147" s="32">
        <v>579.44090838436716</v>
      </c>
      <c r="L147" s="32">
        <v>527.73832372857885</v>
      </c>
      <c r="M147" s="32">
        <v>545.31493152208486</v>
      </c>
      <c r="N147" s="32">
        <v>617.67475111926728</v>
      </c>
      <c r="O147" s="32">
        <v>781.50156001693233</v>
      </c>
      <c r="P147" s="32">
        <v>762.06377288359647</v>
      </c>
      <c r="Q147" s="32">
        <v>734.27487037016283</v>
      </c>
      <c r="R147" s="32">
        <v>710.23745768974754</v>
      </c>
      <c r="S147" s="32">
        <v>795.21485205627607</v>
      </c>
      <c r="T147" s="32">
        <v>866.4653944630104</v>
      </c>
      <c r="U147" s="32">
        <v>895.50534046858172</v>
      </c>
      <c r="V147" s="32">
        <v>916.17199926276442</v>
      </c>
      <c r="W147" s="32">
        <v>957.33644912899615</v>
      </c>
      <c r="X147" s="32">
        <v>961.23749820970193</v>
      </c>
      <c r="Y147" s="32">
        <v>979.25063852553842</v>
      </c>
      <c r="Z147" s="32">
        <v>928.82061483504663</v>
      </c>
      <c r="AA147" s="33">
        <v>751.28305664205334</v>
      </c>
      <c r="AB147" s="33">
        <v>738.4580075293253</v>
      </c>
      <c r="AC147" s="33">
        <v>685.10883105045764</v>
      </c>
      <c r="AD147" s="33">
        <v>672.31822345498415</v>
      </c>
      <c r="AE147" s="33">
        <v>581.63590656466658</v>
      </c>
      <c r="AF147" s="33">
        <v>290.45125090997033</v>
      </c>
      <c r="AG147" s="32">
        <v>1691.574654436429</v>
      </c>
      <c r="AH147" s="34">
        <v>28521.458335130159</v>
      </c>
    </row>
    <row r="148" spans="1:34" ht="12.75" customHeight="1">
      <c r="A148" s="227"/>
      <c r="B148" s="228"/>
      <c r="C148" s="44" t="s">
        <v>64</v>
      </c>
      <c r="D148" s="45"/>
      <c r="E148" s="41">
        <v>584.48696618530244</v>
      </c>
      <c r="F148" s="41">
        <v>654.0289842375372</v>
      </c>
      <c r="G148" s="41">
        <v>2724.253238600752</v>
      </c>
      <c r="H148" s="41">
        <v>6731.9445057243274</v>
      </c>
      <c r="I148" s="41">
        <v>8350.3597007095341</v>
      </c>
      <c r="J148" s="41">
        <v>1035.7199107354916</v>
      </c>
      <c r="K148" s="41">
        <v>923.16230176515705</v>
      </c>
      <c r="L148" s="41">
        <v>888.39940946192928</v>
      </c>
      <c r="M148" s="41">
        <v>962.19416818883997</v>
      </c>
      <c r="N148" s="41">
        <v>1025.9212666947801</v>
      </c>
      <c r="O148" s="41">
        <v>1220.7677214835658</v>
      </c>
      <c r="P148" s="41">
        <v>1224.5461654060296</v>
      </c>
      <c r="Q148" s="41">
        <v>1125.2010617300557</v>
      </c>
      <c r="R148" s="41">
        <v>1098.3255071735373</v>
      </c>
      <c r="S148" s="41">
        <v>1224.6255744996067</v>
      </c>
      <c r="T148" s="41">
        <v>1287.9173452514055</v>
      </c>
      <c r="U148" s="41">
        <v>1309.5673188053656</v>
      </c>
      <c r="V148" s="41">
        <v>1369.7409671220883</v>
      </c>
      <c r="W148" s="41">
        <v>1423.4111572676827</v>
      </c>
      <c r="X148" s="41">
        <v>1397.7035534402805</v>
      </c>
      <c r="Y148" s="41">
        <v>1434.8120052155011</v>
      </c>
      <c r="Z148" s="41">
        <v>1361.94993590075</v>
      </c>
      <c r="AA148" s="42">
        <v>1150.3204759225919</v>
      </c>
      <c r="AB148" s="42">
        <v>1093.3249852733322</v>
      </c>
      <c r="AC148" s="42">
        <v>1063.7529282288319</v>
      </c>
      <c r="AD148" s="42">
        <v>1075.4990994146901</v>
      </c>
      <c r="AE148" s="42">
        <v>979.14769215055594</v>
      </c>
      <c r="AF148" s="42">
        <v>523.05866519394863</v>
      </c>
      <c r="AG148" s="41">
        <v>3207.4942454767847</v>
      </c>
      <c r="AH148" s="43">
        <v>48451.636857260251</v>
      </c>
    </row>
    <row r="149" spans="1:34" ht="12.75" customHeight="1">
      <c r="A149" s="227"/>
      <c r="B149" s="228" t="s">
        <v>83</v>
      </c>
      <c r="C149" s="230" t="s">
        <v>65</v>
      </c>
      <c r="D149" s="24" t="s">
        <v>66</v>
      </c>
      <c r="E149" s="25">
        <v>410.0996875041476</v>
      </c>
      <c r="F149" s="25">
        <v>299.78917468746096</v>
      </c>
      <c r="G149" s="25">
        <v>1220.0692944660489</v>
      </c>
      <c r="H149" s="25">
        <v>2968.4497972668255</v>
      </c>
      <c r="I149" s="25">
        <v>3319.7276951237859</v>
      </c>
      <c r="J149" s="25">
        <v>320.32934803045021</v>
      </c>
      <c r="K149" s="25">
        <v>322.16025156470147</v>
      </c>
      <c r="L149" s="25">
        <v>337.84434815594273</v>
      </c>
      <c r="M149" s="25">
        <v>392.26863724030426</v>
      </c>
      <c r="N149" s="25">
        <v>374.63666676489612</v>
      </c>
      <c r="O149" s="25">
        <v>432.67117794690654</v>
      </c>
      <c r="P149" s="25">
        <v>450.04910516804114</v>
      </c>
      <c r="Q149" s="25">
        <v>371.21949018850688</v>
      </c>
      <c r="R149" s="25">
        <v>368.60114860043916</v>
      </c>
      <c r="S149" s="25">
        <v>400.89513149074668</v>
      </c>
      <c r="T149" s="25">
        <v>427.43717555059686</v>
      </c>
      <c r="U149" s="25">
        <v>387.73667838905385</v>
      </c>
      <c r="V149" s="25">
        <v>418.38741181893221</v>
      </c>
      <c r="W149" s="25">
        <v>431.81094528000114</v>
      </c>
      <c r="X149" s="25">
        <v>426.80611248496837</v>
      </c>
      <c r="Y149" s="25">
        <v>432.93174067955465</v>
      </c>
      <c r="Z149" s="25">
        <v>405.24079470995537</v>
      </c>
      <c r="AA149" s="26">
        <v>376.54892194892841</v>
      </c>
      <c r="AB149" s="26">
        <v>340.1142168841734</v>
      </c>
      <c r="AC149" s="26">
        <v>345.47125412498423</v>
      </c>
      <c r="AD149" s="26">
        <v>369.16072298432357</v>
      </c>
      <c r="AE149" s="26">
        <v>303.25728245754681</v>
      </c>
      <c r="AF149" s="26">
        <v>214.44202860336443</v>
      </c>
      <c r="AG149" s="25">
        <v>737.05411496890088</v>
      </c>
      <c r="AH149" s="27">
        <v>17605.21035508448</v>
      </c>
    </row>
    <row r="150" spans="1:34" ht="12.75" customHeight="1">
      <c r="A150" s="227"/>
      <c r="B150" s="228"/>
      <c r="C150" s="231"/>
      <c r="D150" s="12" t="s">
        <v>67</v>
      </c>
      <c r="E150" s="13">
        <v>6.0765487898773012</v>
      </c>
      <c r="F150" s="13">
        <v>9.0340589816112171</v>
      </c>
      <c r="G150" s="13">
        <v>37.867342354086055</v>
      </c>
      <c r="H150" s="13">
        <v>150.41732046286106</v>
      </c>
      <c r="I150" s="13">
        <v>343.25138587825012</v>
      </c>
      <c r="J150" s="13">
        <v>48.6575033079287</v>
      </c>
      <c r="K150" s="13">
        <v>53.635285456547791</v>
      </c>
      <c r="L150" s="13">
        <v>48.908458727629885</v>
      </c>
      <c r="M150" s="13">
        <v>29.128966304313547</v>
      </c>
      <c r="N150" s="13">
        <v>17.277194425206776</v>
      </c>
      <c r="O150" s="13">
        <v>30.032847536417425</v>
      </c>
      <c r="P150" s="13">
        <v>29.821768789057923</v>
      </c>
      <c r="Q150" s="13">
        <v>24.798230039832848</v>
      </c>
      <c r="R150" s="13">
        <v>23.471955115860478</v>
      </c>
      <c r="S150" s="13">
        <v>21.710388462735747</v>
      </c>
      <c r="T150" s="13">
        <v>20.336043026513494</v>
      </c>
      <c r="U150" s="13">
        <v>24.924738639970656</v>
      </c>
      <c r="V150" s="13">
        <v>25.486881605727664</v>
      </c>
      <c r="W150" s="13">
        <v>20.812778549396402</v>
      </c>
      <c r="X150" s="13">
        <v>22.961812324904773</v>
      </c>
      <c r="Y150" s="13">
        <v>30.86336138784382</v>
      </c>
      <c r="Z150" s="13">
        <v>31.218909955460251</v>
      </c>
      <c r="AA150" s="14">
        <v>29.381648149848946</v>
      </c>
      <c r="AB150" s="14">
        <v>31.553344320712796</v>
      </c>
      <c r="AC150" s="14">
        <v>18.804188853951253</v>
      </c>
      <c r="AD150" s="14">
        <v>20.538634868193558</v>
      </c>
      <c r="AE150" s="14">
        <v>22.006855291954491</v>
      </c>
      <c r="AF150" s="14">
        <v>15.248399632520613</v>
      </c>
      <c r="AG150" s="13">
        <v>202.53552880911863</v>
      </c>
      <c r="AH150" s="15">
        <v>1390.7623800483341</v>
      </c>
    </row>
    <row r="151" spans="1:34" ht="12.75" customHeight="1">
      <c r="A151" s="227"/>
      <c r="B151" s="228"/>
      <c r="C151" s="231"/>
      <c r="D151" s="16" t="s">
        <v>68</v>
      </c>
      <c r="E151" s="17">
        <v>1.8553544467755001</v>
      </c>
      <c r="F151" s="17">
        <v>1.193641061026</v>
      </c>
      <c r="G151" s="17">
        <v>2.8876554398483001</v>
      </c>
      <c r="H151" s="17">
        <v>6.8104536300028995</v>
      </c>
      <c r="I151" s="17">
        <v>5.4956459025686</v>
      </c>
      <c r="J151" s="17">
        <v>0.65206177523036291</v>
      </c>
      <c r="K151" s="17">
        <v>0.66684466153619426</v>
      </c>
      <c r="L151" s="17">
        <v>0.67820852381364316</v>
      </c>
      <c r="M151" s="17">
        <v>0.72939013691684773</v>
      </c>
      <c r="N151" s="17">
        <v>0.67891227498389239</v>
      </c>
      <c r="O151" s="17">
        <v>0.43340154276663562</v>
      </c>
      <c r="P151" s="17">
        <v>0.45169199976181051</v>
      </c>
      <c r="Q151" s="17">
        <v>0.37352812644679989</v>
      </c>
      <c r="R151" s="17">
        <v>0.37445948448514954</v>
      </c>
      <c r="S151" s="17">
        <v>0.40381940101777197</v>
      </c>
      <c r="T151" s="17">
        <v>0.52975787129863905</v>
      </c>
      <c r="U151" s="17">
        <v>0.49081290994985766</v>
      </c>
      <c r="V151" s="17">
        <v>0.53285139272520432</v>
      </c>
      <c r="W151" s="17">
        <v>0.5499889529060471</v>
      </c>
      <c r="X151" s="17">
        <v>0.55162678038785584</v>
      </c>
      <c r="Y151" s="17">
        <v>0.99489854957956336</v>
      </c>
      <c r="Z151" s="17">
        <v>0.94342314200029209</v>
      </c>
      <c r="AA151" s="18">
        <v>0.87803894732240828</v>
      </c>
      <c r="AB151" s="18">
        <v>0</v>
      </c>
      <c r="AC151" s="18">
        <v>0.258219140535</v>
      </c>
      <c r="AD151" s="18">
        <v>0.54207535969999987</v>
      </c>
      <c r="AE151" s="18">
        <v>0.24303691045199999</v>
      </c>
      <c r="AF151" s="18">
        <v>0</v>
      </c>
      <c r="AG151" s="17">
        <v>3.4397595903696994</v>
      </c>
      <c r="AH151" s="19">
        <v>33.639557954406975</v>
      </c>
    </row>
    <row r="152" spans="1:34" ht="12.75" customHeight="1">
      <c r="A152" s="227"/>
      <c r="B152" s="228"/>
      <c r="C152" s="232"/>
      <c r="D152" s="20" t="s">
        <v>4</v>
      </c>
      <c r="E152" s="21">
        <v>418.03159074080037</v>
      </c>
      <c r="F152" s="21">
        <v>310.01687473009821</v>
      </c>
      <c r="G152" s="21">
        <v>1260.8242922599832</v>
      </c>
      <c r="H152" s="21">
        <v>3125.6775713596894</v>
      </c>
      <c r="I152" s="21">
        <v>3668.4747269046043</v>
      </c>
      <c r="J152" s="21">
        <v>369.63891311360931</v>
      </c>
      <c r="K152" s="21">
        <v>376.46238168278546</v>
      </c>
      <c r="L152" s="21">
        <v>387.43101540738621</v>
      </c>
      <c r="M152" s="21">
        <v>422.12699368153466</v>
      </c>
      <c r="N152" s="21">
        <v>392.59277346508679</v>
      </c>
      <c r="O152" s="21">
        <v>463.13742702609062</v>
      </c>
      <c r="P152" s="21">
        <v>480.32256595686084</v>
      </c>
      <c r="Q152" s="21">
        <v>396.39124835478651</v>
      </c>
      <c r="R152" s="21">
        <v>392.44756320078477</v>
      </c>
      <c r="S152" s="21">
        <v>423.00933935450018</v>
      </c>
      <c r="T152" s="21">
        <v>448.30297644840897</v>
      </c>
      <c r="U152" s="21">
        <v>413.15222993897436</v>
      </c>
      <c r="V152" s="21">
        <v>444.40714481738507</v>
      </c>
      <c r="W152" s="21">
        <v>453.1737127823036</v>
      </c>
      <c r="X152" s="21">
        <v>450.31955159026097</v>
      </c>
      <c r="Y152" s="21">
        <v>464.79000061697803</v>
      </c>
      <c r="Z152" s="21">
        <v>437.40312780741596</v>
      </c>
      <c r="AA152" s="22">
        <v>406.80860904609978</v>
      </c>
      <c r="AB152" s="22">
        <v>371.66756120488617</v>
      </c>
      <c r="AC152" s="22">
        <v>364.53366211947048</v>
      </c>
      <c r="AD152" s="22">
        <v>390.24143321221715</v>
      </c>
      <c r="AE152" s="22">
        <v>325.50717465995331</v>
      </c>
      <c r="AF152" s="22">
        <v>229.69042823588504</v>
      </c>
      <c r="AG152" s="21">
        <v>943.02940336838924</v>
      </c>
      <c r="AH152" s="23">
        <v>19029.612293087222</v>
      </c>
    </row>
    <row r="153" spans="1:34" ht="12.75" customHeight="1">
      <c r="A153" s="227"/>
      <c r="B153" s="228"/>
      <c r="C153" s="233" t="s">
        <v>69</v>
      </c>
      <c r="D153" s="24" t="s">
        <v>66</v>
      </c>
      <c r="E153" s="25">
        <v>10.387838211356739</v>
      </c>
      <c r="F153" s="25">
        <v>14.805621406244271</v>
      </c>
      <c r="G153" s="25">
        <v>62.730422443650234</v>
      </c>
      <c r="H153" s="25">
        <v>173.87262211811111</v>
      </c>
      <c r="I153" s="25">
        <v>242.59401577872708</v>
      </c>
      <c r="J153" s="25">
        <v>35.000972052148796</v>
      </c>
      <c r="K153" s="25">
        <v>33.796457979385202</v>
      </c>
      <c r="L153" s="25">
        <v>34.600366593278011</v>
      </c>
      <c r="M153" s="25">
        <v>36.052545262129243</v>
      </c>
      <c r="N153" s="25">
        <v>31.157068007123296</v>
      </c>
      <c r="O153" s="25">
        <v>48.781050170331447</v>
      </c>
      <c r="P153" s="25">
        <v>45.794744955102317</v>
      </c>
      <c r="Q153" s="25">
        <v>38.073242411332814</v>
      </c>
      <c r="R153" s="25">
        <v>39.85806389610056</v>
      </c>
      <c r="S153" s="25">
        <v>38.975229445070788</v>
      </c>
      <c r="T153" s="25">
        <v>43.116291562420251</v>
      </c>
      <c r="U153" s="25">
        <v>37.694442955239232</v>
      </c>
      <c r="V153" s="25">
        <v>35.44819383606599</v>
      </c>
      <c r="W153" s="25">
        <v>35.753644683486492</v>
      </c>
      <c r="X153" s="25">
        <v>34.581171623953729</v>
      </c>
      <c r="Y153" s="25">
        <v>40.097202823471001</v>
      </c>
      <c r="Z153" s="25">
        <v>36.961152397298761</v>
      </c>
      <c r="AA153" s="26">
        <v>34.556955552652596</v>
      </c>
      <c r="AB153" s="26">
        <v>33.454739543174199</v>
      </c>
      <c r="AC153" s="26">
        <v>34.228477847220546</v>
      </c>
      <c r="AD153" s="26">
        <v>34.531976948648548</v>
      </c>
      <c r="AE153" s="26">
        <v>30.141305759468221</v>
      </c>
      <c r="AF153" s="26">
        <v>20.938429339585944</v>
      </c>
      <c r="AG153" s="25">
        <v>57.977729273429979</v>
      </c>
      <c r="AH153" s="27">
        <v>1395.9619748762079</v>
      </c>
    </row>
    <row r="154" spans="1:34" ht="12.75" customHeight="1">
      <c r="A154" s="227"/>
      <c r="B154" s="228"/>
      <c r="C154" s="247"/>
      <c r="D154" s="12" t="s">
        <v>67</v>
      </c>
      <c r="E154" s="13">
        <v>6.7898907026485116</v>
      </c>
      <c r="F154" s="13">
        <v>18.928063167538681</v>
      </c>
      <c r="G154" s="13">
        <v>396.35704382236707</v>
      </c>
      <c r="H154" s="13">
        <v>1559.1572149637932</v>
      </c>
      <c r="I154" s="13">
        <v>2567.8746358575559</v>
      </c>
      <c r="J154" s="13">
        <v>357.13573064093811</v>
      </c>
      <c r="K154" s="13">
        <v>335.72593132036997</v>
      </c>
      <c r="L154" s="13">
        <v>339.96573251337406</v>
      </c>
      <c r="M154" s="13">
        <v>322.18811167071266</v>
      </c>
      <c r="N154" s="13">
        <v>332.92441222592282</v>
      </c>
      <c r="O154" s="13">
        <v>425.56825709100644</v>
      </c>
      <c r="P154" s="13">
        <v>432.14682848626495</v>
      </c>
      <c r="Q154" s="13">
        <v>437.64932849459052</v>
      </c>
      <c r="R154" s="13">
        <v>392.08708288799511</v>
      </c>
      <c r="S154" s="13">
        <v>462.92613958468132</v>
      </c>
      <c r="T154" s="13">
        <v>486.1956248520147</v>
      </c>
      <c r="U154" s="13">
        <v>492.02707537542227</v>
      </c>
      <c r="V154" s="13">
        <v>503.70996632158131</v>
      </c>
      <c r="W154" s="13">
        <v>367.83760588090115</v>
      </c>
      <c r="X154" s="13">
        <v>390.26384022543152</v>
      </c>
      <c r="Y154" s="13">
        <v>440.2301204444268</v>
      </c>
      <c r="Z154" s="13">
        <v>498.04738916441704</v>
      </c>
      <c r="AA154" s="14">
        <v>401.86682324471764</v>
      </c>
      <c r="AB154" s="14">
        <v>246.56444366331897</v>
      </c>
      <c r="AC154" s="14">
        <v>177.56980448576593</v>
      </c>
      <c r="AD154" s="14">
        <v>190.55714902393612</v>
      </c>
      <c r="AE154" s="14">
        <v>168.23790143611987</v>
      </c>
      <c r="AF154" s="14">
        <v>127.26164550097698</v>
      </c>
      <c r="AG154" s="13">
        <v>578.26999259764159</v>
      </c>
      <c r="AH154" s="15">
        <v>13456.063785646433</v>
      </c>
    </row>
    <row r="155" spans="1:34" ht="12.75" customHeight="1">
      <c r="A155" s="227"/>
      <c r="B155" s="228"/>
      <c r="C155" s="247"/>
      <c r="D155" s="16" t="s">
        <v>68</v>
      </c>
      <c r="E155" s="28">
        <v>1.1297065879919999</v>
      </c>
      <c r="F155" s="28">
        <v>0.85539555025199987</v>
      </c>
      <c r="G155" s="28">
        <v>2.6002411904894003</v>
      </c>
      <c r="H155" s="28">
        <v>7.8023472527319999</v>
      </c>
      <c r="I155" s="28">
        <v>17.773340682583502</v>
      </c>
      <c r="J155" s="28">
        <v>1.8080183849587721</v>
      </c>
      <c r="K155" s="28">
        <v>1.7105977671879093</v>
      </c>
      <c r="L155" s="28">
        <v>1.7705743978021802</v>
      </c>
      <c r="M155" s="28">
        <v>1.7237456478048738</v>
      </c>
      <c r="N155" s="28">
        <v>1.7160296172162812</v>
      </c>
      <c r="O155" s="28">
        <v>0.76754558574943998</v>
      </c>
      <c r="P155" s="28">
        <v>0.7638491820867489</v>
      </c>
      <c r="Q155" s="28">
        <v>0.74623522626655903</v>
      </c>
      <c r="R155" s="28">
        <v>0.68808704357811379</v>
      </c>
      <c r="S155" s="28">
        <v>0.79768420359783387</v>
      </c>
      <c r="T155" s="28">
        <v>0.78694325868040016</v>
      </c>
      <c r="U155" s="28">
        <v>0.77680722719335982</v>
      </c>
      <c r="V155" s="28">
        <v>0.79498436599682398</v>
      </c>
      <c r="W155" s="28">
        <v>0.59780664593979749</v>
      </c>
      <c r="X155" s="28">
        <v>0.63137767555632762</v>
      </c>
      <c r="Y155" s="28">
        <v>0.52327989994253221</v>
      </c>
      <c r="Z155" s="28">
        <v>0.60880636373906472</v>
      </c>
      <c r="AA155" s="29">
        <v>0.49752269198481436</v>
      </c>
      <c r="AB155" s="29">
        <v>0.12074549882399999</v>
      </c>
      <c r="AC155" s="29">
        <v>0.57199431724500005</v>
      </c>
      <c r="AD155" s="29">
        <v>1.1392639968710001</v>
      </c>
      <c r="AE155" s="29">
        <v>0.22152162871299996</v>
      </c>
      <c r="AF155" s="29">
        <v>0.11886940778000001</v>
      </c>
      <c r="AG155" s="28">
        <v>5.8225689706939994</v>
      </c>
      <c r="AH155" s="30">
        <v>55.865890269457736</v>
      </c>
    </row>
    <row r="156" spans="1:34" ht="12.75" customHeight="1">
      <c r="A156" s="227"/>
      <c r="B156" s="228"/>
      <c r="C156" s="248"/>
      <c r="D156" s="31" t="s">
        <v>4</v>
      </c>
      <c r="E156" s="32">
        <v>18.307435501997251</v>
      </c>
      <c r="F156" s="32">
        <v>34.58908012403495</v>
      </c>
      <c r="G156" s="32">
        <v>461.6877074565067</v>
      </c>
      <c r="H156" s="32">
        <v>1740.8321843346364</v>
      </c>
      <c r="I156" s="32">
        <v>2828.2419923188668</v>
      </c>
      <c r="J156" s="32">
        <v>393.94472107804569</v>
      </c>
      <c r="K156" s="32">
        <v>371.23298706694305</v>
      </c>
      <c r="L156" s="32">
        <v>376.33667350445427</v>
      </c>
      <c r="M156" s="32">
        <v>359.96440258064678</v>
      </c>
      <c r="N156" s="32">
        <v>365.79750985026243</v>
      </c>
      <c r="O156" s="32">
        <v>475.11685284708733</v>
      </c>
      <c r="P156" s="32">
        <v>478.70542262345401</v>
      </c>
      <c r="Q156" s="32">
        <v>476.46880613218991</v>
      </c>
      <c r="R156" s="32">
        <v>432.63323382767373</v>
      </c>
      <c r="S156" s="32">
        <v>502.69905323334996</v>
      </c>
      <c r="T156" s="32">
        <v>530.09885967311527</v>
      </c>
      <c r="U156" s="32">
        <v>530.49832555785486</v>
      </c>
      <c r="V156" s="32">
        <v>539.95314452364414</v>
      </c>
      <c r="W156" s="32">
        <v>404.18905721032741</v>
      </c>
      <c r="X156" s="32">
        <v>425.47638952494157</v>
      </c>
      <c r="Y156" s="32">
        <v>480.85060316784029</v>
      </c>
      <c r="Z156" s="32">
        <v>535.61734792545485</v>
      </c>
      <c r="AA156" s="33">
        <v>436.92130148935507</v>
      </c>
      <c r="AB156" s="33">
        <v>280.13992870531717</v>
      </c>
      <c r="AC156" s="33">
        <v>212.37027665023146</v>
      </c>
      <c r="AD156" s="33">
        <v>226.22838996945566</v>
      </c>
      <c r="AE156" s="33">
        <v>198.60072882430109</v>
      </c>
      <c r="AF156" s="33">
        <v>148.31894424834294</v>
      </c>
      <c r="AG156" s="32">
        <v>642.07029084176554</v>
      </c>
      <c r="AH156" s="34">
        <v>14907.891650792097</v>
      </c>
    </row>
    <row r="157" spans="1:34" ht="12.75" customHeight="1">
      <c r="A157" s="227"/>
      <c r="B157" s="228"/>
      <c r="C157" s="44" t="s">
        <v>64</v>
      </c>
      <c r="D157" s="45"/>
      <c r="E157" s="41">
        <v>436.33902624279762</v>
      </c>
      <c r="F157" s="41">
        <v>344.60595485413307</v>
      </c>
      <c r="G157" s="41">
        <v>1722.5119997164898</v>
      </c>
      <c r="H157" s="41">
        <v>4866.5097556943256</v>
      </c>
      <c r="I157" s="41">
        <v>6496.7167192234701</v>
      </c>
      <c r="J157" s="41">
        <v>763.58363419165505</v>
      </c>
      <c r="K157" s="41">
        <v>747.69536874972857</v>
      </c>
      <c r="L157" s="41">
        <v>763.76768891184054</v>
      </c>
      <c r="M157" s="41">
        <v>782.09139626218143</v>
      </c>
      <c r="N157" s="41">
        <v>758.39028331534917</v>
      </c>
      <c r="O157" s="41">
        <v>938.25427987317801</v>
      </c>
      <c r="P157" s="41">
        <v>959.02798858031497</v>
      </c>
      <c r="Q157" s="41">
        <v>872.86005448697654</v>
      </c>
      <c r="R157" s="41">
        <v>825.08079702845862</v>
      </c>
      <c r="S157" s="41">
        <v>925.7083925878502</v>
      </c>
      <c r="T157" s="41">
        <v>978.40183612152452</v>
      </c>
      <c r="U157" s="41">
        <v>943.65055549682916</v>
      </c>
      <c r="V157" s="41">
        <v>984.36028934102933</v>
      </c>
      <c r="W157" s="41">
        <v>857.36276999263112</v>
      </c>
      <c r="X157" s="41">
        <v>875.7959411152026</v>
      </c>
      <c r="Y157" s="41">
        <v>945.64060378481815</v>
      </c>
      <c r="Z157" s="41">
        <v>973.02047573287075</v>
      </c>
      <c r="AA157" s="42">
        <v>843.72991053545479</v>
      </c>
      <c r="AB157" s="42">
        <v>651.80748991020346</v>
      </c>
      <c r="AC157" s="42">
        <v>576.90393876970199</v>
      </c>
      <c r="AD157" s="42">
        <v>616.46982318167272</v>
      </c>
      <c r="AE157" s="42">
        <v>524.10790348425428</v>
      </c>
      <c r="AF157" s="42">
        <v>378.00937248422804</v>
      </c>
      <c r="AG157" s="41">
        <v>1585.0996942101547</v>
      </c>
      <c r="AH157" s="43">
        <v>33937.503943879317</v>
      </c>
    </row>
    <row r="158" spans="1:34" ht="12.75" customHeight="1">
      <c r="A158" s="227"/>
      <c r="B158" s="228" t="s">
        <v>84</v>
      </c>
      <c r="C158" s="230" t="s">
        <v>65</v>
      </c>
      <c r="D158" s="24" t="s">
        <v>66</v>
      </c>
      <c r="E158" s="25">
        <v>300.37063094001252</v>
      </c>
      <c r="F158" s="25">
        <v>126.65925397781774</v>
      </c>
      <c r="G158" s="25">
        <v>276.99545599894986</v>
      </c>
      <c r="H158" s="25">
        <v>552.02474542813866</v>
      </c>
      <c r="I158" s="25">
        <v>659.08268706920842</v>
      </c>
      <c r="J158" s="25">
        <v>76.70975226095662</v>
      </c>
      <c r="K158" s="25">
        <v>77.550327670231852</v>
      </c>
      <c r="L158" s="25">
        <v>73.88747793654619</v>
      </c>
      <c r="M158" s="25">
        <v>81.233636357204219</v>
      </c>
      <c r="N158" s="25">
        <v>77.454848849244669</v>
      </c>
      <c r="O158" s="25">
        <v>91.213425188606934</v>
      </c>
      <c r="P158" s="25">
        <v>87.115140490457705</v>
      </c>
      <c r="Q158" s="25">
        <v>71.218417786127702</v>
      </c>
      <c r="R158" s="25">
        <v>78.321890773899241</v>
      </c>
      <c r="S158" s="25">
        <v>74.526294543739297</v>
      </c>
      <c r="T158" s="25">
        <v>76.365815026188031</v>
      </c>
      <c r="U158" s="25">
        <v>66.410404952383274</v>
      </c>
      <c r="V158" s="25">
        <v>67.79328897917307</v>
      </c>
      <c r="W158" s="25">
        <v>63.190351407513873</v>
      </c>
      <c r="X158" s="25">
        <v>60.265278499955826</v>
      </c>
      <c r="Y158" s="25">
        <v>64.39377974853295</v>
      </c>
      <c r="Z158" s="25">
        <v>58.843874515101824</v>
      </c>
      <c r="AA158" s="26">
        <v>59.844637912015322</v>
      </c>
      <c r="AB158" s="26">
        <v>44.118764923550657</v>
      </c>
      <c r="AC158" s="26">
        <v>44.296271148160336</v>
      </c>
      <c r="AD158" s="26">
        <v>46.027338041804576</v>
      </c>
      <c r="AE158" s="26">
        <v>44.702707986423981</v>
      </c>
      <c r="AF158" s="26">
        <v>28.881817470363249</v>
      </c>
      <c r="AG158" s="25">
        <v>60.222714543041306</v>
      </c>
      <c r="AH158" s="27">
        <v>3489.7210304253504</v>
      </c>
    </row>
    <row r="159" spans="1:34" ht="12.75" customHeight="1">
      <c r="A159" s="227"/>
      <c r="B159" s="228"/>
      <c r="C159" s="231"/>
      <c r="D159" s="12" t="s">
        <v>67</v>
      </c>
      <c r="E159" s="13">
        <v>0.66415902083011857</v>
      </c>
      <c r="F159" s="13">
        <v>0.40802220392157867</v>
      </c>
      <c r="G159" s="13">
        <v>0.31544327263341737</v>
      </c>
      <c r="H159" s="13">
        <v>4.1760129307721794</v>
      </c>
      <c r="I159" s="13">
        <v>13.022969069606301</v>
      </c>
      <c r="J159" s="13">
        <v>1.9833062482263175</v>
      </c>
      <c r="K159" s="13">
        <v>1.8953317995704222</v>
      </c>
      <c r="L159" s="13">
        <v>2.2752040125654172</v>
      </c>
      <c r="M159" s="13">
        <v>1.6981353658704277</v>
      </c>
      <c r="N159" s="13">
        <v>1.6388388723766609</v>
      </c>
      <c r="O159" s="13">
        <v>2.9009171841108574</v>
      </c>
      <c r="P159" s="13">
        <v>3.2732223276928099</v>
      </c>
      <c r="Q159" s="13">
        <v>2.4544118885887634</v>
      </c>
      <c r="R159" s="13">
        <v>1.5569211145440205</v>
      </c>
      <c r="S159" s="13">
        <v>1.1992416465365359</v>
      </c>
      <c r="T159" s="13">
        <v>3.3901689495298566</v>
      </c>
      <c r="U159" s="13">
        <v>2.137916221101118</v>
      </c>
      <c r="V159" s="13">
        <v>1.2558071448705241</v>
      </c>
      <c r="W159" s="13">
        <v>1.2446950386279991</v>
      </c>
      <c r="X159" s="13">
        <v>2.2602400174979733</v>
      </c>
      <c r="Y159" s="13">
        <v>2.9086255691100877</v>
      </c>
      <c r="Z159" s="13">
        <v>1.6558274406007731</v>
      </c>
      <c r="AA159" s="14">
        <v>2.6960317468844814</v>
      </c>
      <c r="AB159" s="14">
        <v>1.2812181220360954</v>
      </c>
      <c r="AC159" s="14">
        <v>0.89494451661191143</v>
      </c>
      <c r="AD159" s="14">
        <v>1.0199047455219703</v>
      </c>
      <c r="AE159" s="14">
        <v>0.14060797800479058</v>
      </c>
      <c r="AF159" s="14">
        <v>0.10459940755332062</v>
      </c>
      <c r="AG159" s="13">
        <v>4.6884266162721255</v>
      </c>
      <c r="AH159" s="15">
        <v>65.14115047206883</v>
      </c>
    </row>
    <row r="160" spans="1:34" ht="12.75" customHeight="1">
      <c r="A160" s="227"/>
      <c r="B160" s="228"/>
      <c r="C160" s="231"/>
      <c r="D160" s="16" t="s">
        <v>68</v>
      </c>
      <c r="E160" s="17">
        <v>9.3837697740000003E-2</v>
      </c>
      <c r="F160" s="17">
        <v>9.0709774482000016E-2</v>
      </c>
      <c r="G160" s="17">
        <v>0.21304684114000003</v>
      </c>
      <c r="H160" s="17">
        <v>1.122257927458</v>
      </c>
      <c r="I160" s="17">
        <v>1.6593569480120001</v>
      </c>
      <c r="J160" s="17">
        <v>9.8132156501686621E-2</v>
      </c>
      <c r="K160" s="17">
        <v>9.8894721230164698E-2</v>
      </c>
      <c r="L160" s="17">
        <v>9.5252206078124249E-2</v>
      </c>
      <c r="M160" s="17">
        <v>0.10283367694905696</v>
      </c>
      <c r="N160" s="17">
        <v>9.9180380188915132E-2</v>
      </c>
      <c r="O160" s="17">
        <v>8.162141982952939E-2</v>
      </c>
      <c r="P160" s="17">
        <v>7.9059892702354473E-2</v>
      </c>
      <c r="Q160" s="17">
        <v>6.4424672932864344E-2</v>
      </c>
      <c r="R160" s="17">
        <v>6.9857204396275616E-2</v>
      </c>
      <c r="S160" s="17">
        <v>6.5871165005185792E-2</v>
      </c>
      <c r="T160" s="17">
        <v>0.12729564994235174</v>
      </c>
      <c r="U160" s="17">
        <v>0.11052385269782294</v>
      </c>
      <c r="V160" s="17">
        <v>0.11261620293184967</v>
      </c>
      <c r="W160" s="17">
        <v>0.10615687893075183</v>
      </c>
      <c r="X160" s="17">
        <v>0.10368759075843248</v>
      </c>
      <c r="Y160" s="17">
        <v>0.16076803016880004</v>
      </c>
      <c r="Z160" s="17">
        <v>0.14683835699729075</v>
      </c>
      <c r="AA160" s="18">
        <v>0.15100640226607512</v>
      </c>
      <c r="AB160" s="18">
        <v>0</v>
      </c>
      <c r="AC160" s="18">
        <v>7.9082267129999995E-2</v>
      </c>
      <c r="AD160" s="18">
        <v>0</v>
      </c>
      <c r="AE160" s="18">
        <v>0</v>
      </c>
      <c r="AF160" s="18">
        <v>0</v>
      </c>
      <c r="AG160" s="17">
        <v>1.2886328434E-2</v>
      </c>
      <c r="AH160" s="19">
        <v>5.1451982449035327</v>
      </c>
    </row>
    <row r="161" spans="1:34" ht="12.75" customHeight="1">
      <c r="A161" s="227"/>
      <c r="B161" s="228"/>
      <c r="C161" s="232"/>
      <c r="D161" s="20" t="s">
        <v>4</v>
      </c>
      <c r="E161" s="21">
        <v>301.12862765858267</v>
      </c>
      <c r="F161" s="21">
        <v>127.15798595622131</v>
      </c>
      <c r="G161" s="21">
        <v>277.52394611272331</v>
      </c>
      <c r="H161" s="21">
        <v>557.3230162863689</v>
      </c>
      <c r="I161" s="21">
        <v>673.7650130868268</v>
      </c>
      <c r="J161" s="21">
        <v>78.791190665684624</v>
      </c>
      <c r="K161" s="21">
        <v>79.544554191032447</v>
      </c>
      <c r="L161" s="21">
        <v>76.25793415518973</v>
      </c>
      <c r="M161" s="21">
        <v>83.034605400023707</v>
      </c>
      <c r="N161" s="21">
        <v>79.192868101810248</v>
      </c>
      <c r="O161" s="21">
        <v>94.195963792547317</v>
      </c>
      <c r="P161" s="21">
        <v>90.467422710852873</v>
      </c>
      <c r="Q161" s="21">
        <v>73.737254347649326</v>
      </c>
      <c r="R161" s="21">
        <v>79.948669092839538</v>
      </c>
      <c r="S161" s="21">
        <v>75.791407355281024</v>
      </c>
      <c r="T161" s="21">
        <v>79.883279625660236</v>
      </c>
      <c r="U161" s="21">
        <v>68.65884502618222</v>
      </c>
      <c r="V161" s="21">
        <v>69.161712326975447</v>
      </c>
      <c r="W161" s="21">
        <v>64.541203325072615</v>
      </c>
      <c r="X161" s="21">
        <v>62.62920610821223</v>
      </c>
      <c r="Y161" s="21">
        <v>67.463173347811832</v>
      </c>
      <c r="Z161" s="21">
        <v>60.646540312699891</v>
      </c>
      <c r="AA161" s="22">
        <v>62.691676061165879</v>
      </c>
      <c r="AB161" s="22">
        <v>45.399983045586751</v>
      </c>
      <c r="AC161" s="22">
        <v>45.270297931902249</v>
      </c>
      <c r="AD161" s="22">
        <v>47.047242787326546</v>
      </c>
      <c r="AE161" s="22">
        <v>44.843315964428768</v>
      </c>
      <c r="AF161" s="22">
        <v>28.986416877916568</v>
      </c>
      <c r="AG161" s="21">
        <v>64.924027487747438</v>
      </c>
      <c r="AH161" s="23">
        <v>3560.0073791423229</v>
      </c>
    </row>
    <row r="162" spans="1:34" ht="12.75" customHeight="1">
      <c r="A162" s="227"/>
      <c r="B162" s="228"/>
      <c r="C162" s="233" t="s">
        <v>69</v>
      </c>
      <c r="D162" s="24" t="s">
        <v>66</v>
      </c>
      <c r="E162" s="25">
        <v>7.3030963594145826</v>
      </c>
      <c r="F162" s="25">
        <v>5.3891624466530414</v>
      </c>
      <c r="G162" s="25">
        <v>21.362824686578573</v>
      </c>
      <c r="H162" s="25">
        <v>49.335682005269618</v>
      </c>
      <c r="I162" s="25">
        <v>57.54904279443619</v>
      </c>
      <c r="J162" s="25">
        <v>9.0614392863545756</v>
      </c>
      <c r="K162" s="25">
        <v>8.1645109797064386</v>
      </c>
      <c r="L162" s="25">
        <v>8.4513105488343463</v>
      </c>
      <c r="M162" s="25">
        <v>9.6662931182480865</v>
      </c>
      <c r="N162" s="25">
        <v>8.9480764319760624</v>
      </c>
      <c r="O162" s="25">
        <v>9.6704688332498829</v>
      </c>
      <c r="P162" s="25">
        <v>8.317455223074365</v>
      </c>
      <c r="Q162" s="25">
        <v>7.5377921964739842</v>
      </c>
      <c r="R162" s="25">
        <v>6.9825692393055085</v>
      </c>
      <c r="S162" s="25">
        <v>7.7501957492546509</v>
      </c>
      <c r="T162" s="25">
        <v>8.7256320211586438</v>
      </c>
      <c r="U162" s="25">
        <v>7.6603417828788372</v>
      </c>
      <c r="V162" s="25">
        <v>6.5551136463754416</v>
      </c>
      <c r="W162" s="25">
        <v>6.0608231239044086</v>
      </c>
      <c r="X162" s="25">
        <v>5.8428831974835758</v>
      </c>
      <c r="Y162" s="25">
        <v>11.057028704295261</v>
      </c>
      <c r="Z162" s="25">
        <v>8.9943717243008141</v>
      </c>
      <c r="AA162" s="26">
        <v>9.3645950531296567</v>
      </c>
      <c r="AB162" s="26">
        <v>5.7488352988830913</v>
      </c>
      <c r="AC162" s="26">
        <v>6.1045523945618143</v>
      </c>
      <c r="AD162" s="26">
        <v>3.7363337516878214</v>
      </c>
      <c r="AE162" s="26">
        <v>5.9559031174729444</v>
      </c>
      <c r="AF162" s="26">
        <v>1.2026625920501544</v>
      </c>
      <c r="AG162" s="25">
        <v>4.3476468295765009</v>
      </c>
      <c r="AH162" s="27">
        <v>316.84664313658891</v>
      </c>
    </row>
    <row r="163" spans="1:34" ht="12.75" customHeight="1">
      <c r="A163" s="227"/>
      <c r="B163" s="228"/>
      <c r="C163" s="247"/>
      <c r="D163" s="12" t="s">
        <v>67</v>
      </c>
      <c r="E163" s="13">
        <v>2.34998764359</v>
      </c>
      <c r="F163" s="13">
        <v>0.88634251010278131</v>
      </c>
      <c r="G163" s="13">
        <v>12.773379310536038</v>
      </c>
      <c r="H163" s="13">
        <v>38.129070731323708</v>
      </c>
      <c r="I163" s="13">
        <v>136.04053489034087</v>
      </c>
      <c r="J163" s="13">
        <v>18.391642640002253</v>
      </c>
      <c r="K163" s="13">
        <v>24.670842690843717</v>
      </c>
      <c r="L163" s="13">
        <v>12.953740129395864</v>
      </c>
      <c r="M163" s="13">
        <v>13.0606322945344</v>
      </c>
      <c r="N163" s="13">
        <v>12.65909961002008</v>
      </c>
      <c r="O163" s="13">
        <v>19.65224605352239</v>
      </c>
      <c r="P163" s="13">
        <v>17.47618641780748</v>
      </c>
      <c r="Q163" s="13">
        <v>18.132984079885937</v>
      </c>
      <c r="R163" s="13">
        <v>13.163406702793786</v>
      </c>
      <c r="S163" s="13">
        <v>11.562454249285096</v>
      </c>
      <c r="T163" s="13">
        <v>12.662713220911174</v>
      </c>
      <c r="U163" s="13">
        <v>14.422409599297492</v>
      </c>
      <c r="V163" s="13">
        <v>17.087373092776875</v>
      </c>
      <c r="W163" s="13">
        <v>14.78485747592843</v>
      </c>
      <c r="X163" s="13">
        <v>15.328061052150069</v>
      </c>
      <c r="Y163" s="13">
        <v>21.40333265150063</v>
      </c>
      <c r="Z163" s="13">
        <v>13.708262304840455</v>
      </c>
      <c r="AA163" s="14">
        <v>8.1410753661370414</v>
      </c>
      <c r="AB163" s="14">
        <v>4.4899044786180591</v>
      </c>
      <c r="AC163" s="14">
        <v>15.441052836089844</v>
      </c>
      <c r="AD163" s="14">
        <v>5.0204523577005373</v>
      </c>
      <c r="AE163" s="14">
        <v>4.5249382272851904</v>
      </c>
      <c r="AF163" s="14">
        <v>5.7968867032668898</v>
      </c>
      <c r="AG163" s="13">
        <v>12.977137748488632</v>
      </c>
      <c r="AH163" s="15">
        <v>517.69100706897564</v>
      </c>
    </row>
    <row r="164" spans="1:34" ht="12.75" customHeight="1">
      <c r="A164" s="227"/>
      <c r="B164" s="228"/>
      <c r="C164" s="247"/>
      <c r="D164" s="16" t="s">
        <v>68</v>
      </c>
      <c r="E164" s="28">
        <v>0</v>
      </c>
      <c r="F164" s="28">
        <v>0</v>
      </c>
      <c r="G164" s="28">
        <v>9.1569592291000007E-2</v>
      </c>
      <c r="H164" s="28">
        <v>4.8912138283355011</v>
      </c>
      <c r="I164" s="28">
        <v>2.0548770673696004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0.11850052877039577</v>
      </c>
      <c r="P164" s="28">
        <v>0.10337162958674874</v>
      </c>
      <c r="Q164" s="28">
        <v>0.10066003890788931</v>
      </c>
      <c r="R164" s="28">
        <v>8.2594577236349637E-2</v>
      </c>
      <c r="S164" s="28">
        <v>8.4791368511595466E-2</v>
      </c>
      <c r="T164" s="28">
        <v>3.0025242585243955E-2</v>
      </c>
      <c r="U164" s="28">
        <v>2.9701094456046913E-2</v>
      </c>
      <c r="V164" s="28">
        <v>3.0726486103516755E-2</v>
      </c>
      <c r="W164" s="28">
        <v>2.6799130120901158E-2</v>
      </c>
      <c r="X164" s="28">
        <v>2.7229520828625248E-2</v>
      </c>
      <c r="Y164" s="28">
        <v>7.8936390055916711E-2</v>
      </c>
      <c r="Z164" s="28">
        <v>5.9147761787212254E-2</v>
      </c>
      <c r="AA164" s="29">
        <v>4.6853417113929735E-2</v>
      </c>
      <c r="AB164" s="29">
        <v>0</v>
      </c>
      <c r="AC164" s="29">
        <v>0</v>
      </c>
      <c r="AD164" s="29">
        <v>0</v>
      </c>
      <c r="AE164" s="29">
        <v>0</v>
      </c>
      <c r="AF164" s="29">
        <v>0</v>
      </c>
      <c r="AG164" s="28">
        <v>0.28836557090199999</v>
      </c>
      <c r="AH164" s="30">
        <v>8.1453632449624731</v>
      </c>
    </row>
    <row r="165" spans="1:34" ht="12.75" customHeight="1">
      <c r="A165" s="227"/>
      <c r="B165" s="228"/>
      <c r="C165" s="248"/>
      <c r="D165" s="31" t="s">
        <v>4</v>
      </c>
      <c r="E165" s="32">
        <v>9.653084003004583</v>
      </c>
      <c r="F165" s="32">
        <v>6.2755049567558228</v>
      </c>
      <c r="G165" s="32">
        <v>34.227773589405615</v>
      </c>
      <c r="H165" s="32">
        <v>92.355966564928821</v>
      </c>
      <c r="I165" s="32">
        <v>195.64445475214666</v>
      </c>
      <c r="J165" s="32">
        <v>27.45308192635683</v>
      </c>
      <c r="K165" s="32">
        <v>32.835353670550155</v>
      </c>
      <c r="L165" s="32">
        <v>21.405050678230211</v>
      </c>
      <c r="M165" s="32">
        <v>22.726925412782485</v>
      </c>
      <c r="N165" s="32">
        <v>21.607176041996141</v>
      </c>
      <c r="O165" s="32">
        <v>29.441215415542672</v>
      </c>
      <c r="P165" s="32">
        <v>25.897013270468594</v>
      </c>
      <c r="Q165" s="32">
        <v>25.77143631526781</v>
      </c>
      <c r="R165" s="32">
        <v>20.228570519335644</v>
      </c>
      <c r="S165" s="32">
        <v>19.397441367051343</v>
      </c>
      <c r="T165" s="32">
        <v>21.41837048465506</v>
      </c>
      <c r="U165" s="32">
        <v>22.112452476632377</v>
      </c>
      <c r="V165" s="32">
        <v>23.673213225255836</v>
      </c>
      <c r="W165" s="32">
        <v>20.872479729953739</v>
      </c>
      <c r="X165" s="32">
        <v>21.198173770462272</v>
      </c>
      <c r="Y165" s="32">
        <v>32.539297745851805</v>
      </c>
      <c r="Z165" s="32">
        <v>22.761781790928481</v>
      </c>
      <c r="AA165" s="33">
        <v>17.55252383638063</v>
      </c>
      <c r="AB165" s="33">
        <v>10.23873977750115</v>
      </c>
      <c r="AC165" s="33">
        <v>21.54560523065166</v>
      </c>
      <c r="AD165" s="33">
        <v>8.7567861093883579</v>
      </c>
      <c r="AE165" s="33">
        <v>10.480841344758135</v>
      </c>
      <c r="AF165" s="33">
        <v>6.9995492953170437</v>
      </c>
      <c r="AG165" s="32">
        <v>17.613150148967133</v>
      </c>
      <c r="AH165" s="34">
        <v>842.68301345052703</v>
      </c>
    </row>
    <row r="166" spans="1:34" ht="12.75" customHeight="1">
      <c r="A166" s="227"/>
      <c r="B166" s="228"/>
      <c r="C166" s="44" t="s">
        <v>64</v>
      </c>
      <c r="D166" s="45"/>
      <c r="E166" s="41">
        <v>310.78171166158717</v>
      </c>
      <c r="F166" s="41">
        <v>133.43349091297713</v>
      </c>
      <c r="G166" s="41">
        <v>311.75171970212892</v>
      </c>
      <c r="H166" s="41">
        <v>649.67898285129763</v>
      </c>
      <c r="I166" s="41">
        <v>869.40946783897357</v>
      </c>
      <c r="J166" s="41">
        <v>106.24427259204145</v>
      </c>
      <c r="K166" s="41">
        <v>112.37990786158261</v>
      </c>
      <c r="L166" s="41">
        <v>97.662984833419941</v>
      </c>
      <c r="M166" s="41">
        <v>105.7615308128062</v>
      </c>
      <c r="N166" s="41">
        <v>100.8000441438064</v>
      </c>
      <c r="O166" s="41">
        <v>123.63717920808999</v>
      </c>
      <c r="P166" s="41">
        <v>116.36443598132148</v>
      </c>
      <c r="Q166" s="41">
        <v>99.508690662917132</v>
      </c>
      <c r="R166" s="41">
        <v>100.17723961217517</v>
      </c>
      <c r="S166" s="41">
        <v>95.188848722332366</v>
      </c>
      <c r="T166" s="41">
        <v>101.30165011031529</v>
      </c>
      <c r="U166" s="41">
        <v>90.771297502814591</v>
      </c>
      <c r="V166" s="41">
        <v>92.834925552231283</v>
      </c>
      <c r="W166" s="41">
        <v>85.413683055026354</v>
      </c>
      <c r="X166" s="41">
        <v>83.827379878674492</v>
      </c>
      <c r="Y166" s="41">
        <v>100.00247109366366</v>
      </c>
      <c r="Z166" s="41">
        <v>83.408322103628393</v>
      </c>
      <c r="AA166" s="42">
        <v>80.244199897546494</v>
      </c>
      <c r="AB166" s="42">
        <v>55.638722823087903</v>
      </c>
      <c r="AC166" s="42">
        <v>66.815903162553909</v>
      </c>
      <c r="AD166" s="42">
        <v>55.804028896714911</v>
      </c>
      <c r="AE166" s="42">
        <v>55.324157309186916</v>
      </c>
      <c r="AF166" s="42">
        <v>35.985966173233606</v>
      </c>
      <c r="AG166" s="41">
        <v>82.53717763671456</v>
      </c>
      <c r="AH166" s="43">
        <v>4402.69039259285</v>
      </c>
    </row>
    <row r="167" spans="1:34" ht="12.75" customHeight="1">
      <c r="A167" s="227"/>
      <c r="B167" s="228" t="s">
        <v>85</v>
      </c>
      <c r="C167" s="230" t="s">
        <v>65</v>
      </c>
      <c r="D167" s="24" t="s">
        <v>66</v>
      </c>
      <c r="E167" s="25">
        <v>848.37219550582677</v>
      </c>
      <c r="F167" s="25">
        <v>264.20436325771612</v>
      </c>
      <c r="G167" s="25">
        <v>821.84375622788048</v>
      </c>
      <c r="H167" s="25">
        <v>1837.1561013329163</v>
      </c>
      <c r="I167" s="25">
        <v>1859.763949507761</v>
      </c>
      <c r="J167" s="25">
        <v>182.25677058545213</v>
      </c>
      <c r="K167" s="25">
        <v>186.67383616528164</v>
      </c>
      <c r="L167" s="25">
        <v>189.35843784654577</v>
      </c>
      <c r="M167" s="25">
        <v>217.47428493366283</v>
      </c>
      <c r="N167" s="25">
        <v>214.4779559651181</v>
      </c>
      <c r="O167" s="25">
        <v>239.54873455344062</v>
      </c>
      <c r="P167" s="25">
        <v>238.02548148751916</v>
      </c>
      <c r="Q167" s="25">
        <v>181.73720677441381</v>
      </c>
      <c r="R167" s="25">
        <v>202.94794108366804</v>
      </c>
      <c r="S167" s="25">
        <v>200.3760943611029</v>
      </c>
      <c r="T167" s="25">
        <v>196.51108310809065</v>
      </c>
      <c r="U167" s="25">
        <v>179.45888304506559</v>
      </c>
      <c r="V167" s="25">
        <v>176.71551139567961</v>
      </c>
      <c r="W167" s="25">
        <v>174.27932868230704</v>
      </c>
      <c r="X167" s="25">
        <v>161.14871732828649</v>
      </c>
      <c r="Y167" s="25">
        <v>179.17498572690138</v>
      </c>
      <c r="Z167" s="25">
        <v>176.45249497829843</v>
      </c>
      <c r="AA167" s="26">
        <v>165.80239042211491</v>
      </c>
      <c r="AB167" s="26">
        <v>150.65067575756231</v>
      </c>
      <c r="AC167" s="26">
        <v>125.38013853180273</v>
      </c>
      <c r="AD167" s="26">
        <v>112.93429791091513</v>
      </c>
      <c r="AE167" s="26">
        <v>102.42836676394481</v>
      </c>
      <c r="AF167" s="26">
        <v>79.80033464515995</v>
      </c>
      <c r="AG167" s="25">
        <v>85.379723713157247</v>
      </c>
      <c r="AH167" s="27">
        <v>9750.334041597589</v>
      </c>
    </row>
    <row r="168" spans="1:34" ht="12.75" customHeight="1">
      <c r="A168" s="227"/>
      <c r="B168" s="228"/>
      <c r="C168" s="231"/>
      <c r="D168" s="12" t="s">
        <v>67</v>
      </c>
      <c r="E168" s="13">
        <v>0.97625973912782815</v>
      </c>
      <c r="F168" s="13">
        <v>0.63533434304040792</v>
      </c>
      <c r="G168" s="13">
        <v>2.5024031408452818</v>
      </c>
      <c r="H168" s="13">
        <v>9.682414224879988</v>
      </c>
      <c r="I168" s="13">
        <v>25.951146177467713</v>
      </c>
      <c r="J168" s="13">
        <v>6.5771470030170125</v>
      </c>
      <c r="K168" s="13">
        <v>8.2839637242046766</v>
      </c>
      <c r="L168" s="13">
        <v>5.8292118226379719</v>
      </c>
      <c r="M168" s="13">
        <v>4.6542516625998838</v>
      </c>
      <c r="N168" s="13">
        <v>4.4813630254334678</v>
      </c>
      <c r="O168" s="13">
        <v>6.7178257467403633</v>
      </c>
      <c r="P168" s="13">
        <v>6.1308606710669231</v>
      </c>
      <c r="Q168" s="13">
        <v>5.2538447656763569</v>
      </c>
      <c r="R168" s="13">
        <v>3.7028769817588296</v>
      </c>
      <c r="S168" s="13">
        <v>3.1043202726956687</v>
      </c>
      <c r="T168" s="13">
        <v>4.6521251268083583</v>
      </c>
      <c r="U168" s="13">
        <v>2.8925057332058506</v>
      </c>
      <c r="V168" s="13">
        <v>1.2919382621928164</v>
      </c>
      <c r="W168" s="13">
        <v>1.5638592136299641</v>
      </c>
      <c r="X168" s="13">
        <v>4.423355090067397</v>
      </c>
      <c r="Y168" s="13">
        <v>3.5146926265211516</v>
      </c>
      <c r="Z168" s="13">
        <v>3.8395719256026153</v>
      </c>
      <c r="AA168" s="14">
        <v>3.8359220575937818</v>
      </c>
      <c r="AB168" s="14">
        <v>4.8878783099526339</v>
      </c>
      <c r="AC168" s="14">
        <v>2.0116050519345992</v>
      </c>
      <c r="AD168" s="14">
        <v>3.7920440531108972</v>
      </c>
      <c r="AE168" s="14">
        <v>4.1403356506130429</v>
      </c>
      <c r="AF168" s="14">
        <v>3.4895246966245717</v>
      </c>
      <c r="AG168" s="13">
        <v>6.9334537540741019</v>
      </c>
      <c r="AH168" s="15">
        <v>145.75203485312417</v>
      </c>
    </row>
    <row r="169" spans="1:34" ht="12.75" customHeight="1">
      <c r="A169" s="227"/>
      <c r="B169" s="228"/>
      <c r="C169" s="231"/>
      <c r="D169" s="16" t="s">
        <v>68</v>
      </c>
      <c r="E169" s="17">
        <v>3.5882584458541009</v>
      </c>
      <c r="F169" s="17">
        <v>0.21638557255599999</v>
      </c>
      <c r="G169" s="17">
        <v>0.79169556629609983</v>
      </c>
      <c r="H169" s="17">
        <v>7.4653677918034012</v>
      </c>
      <c r="I169" s="17">
        <v>3.5202177541796003</v>
      </c>
      <c r="J169" s="17">
        <v>0.41119798320146517</v>
      </c>
      <c r="K169" s="17">
        <v>0.42825798994044978</v>
      </c>
      <c r="L169" s="17">
        <v>0.42047596532575338</v>
      </c>
      <c r="M169" s="17">
        <v>0.47783320120467554</v>
      </c>
      <c r="N169" s="17">
        <v>0.47584137505931068</v>
      </c>
      <c r="O169" s="17">
        <v>0.15772204497007791</v>
      </c>
      <c r="P169" s="17">
        <v>0.15683716876295861</v>
      </c>
      <c r="Q169" s="17">
        <v>0.1205531703463258</v>
      </c>
      <c r="R169" s="17">
        <v>0.13409145823958651</v>
      </c>
      <c r="S169" s="17">
        <v>0.13155668204114956</v>
      </c>
      <c r="T169" s="17">
        <v>0.2260005504441232</v>
      </c>
      <c r="U169" s="17">
        <v>0.20587990769394487</v>
      </c>
      <c r="V169" s="17">
        <v>0.202060176920909</v>
      </c>
      <c r="W169" s="17">
        <v>0.2018164688678809</v>
      </c>
      <c r="X169" s="17">
        <v>0.19332608834055892</v>
      </c>
      <c r="Y169" s="17">
        <v>0.64659783427580986</v>
      </c>
      <c r="Z169" s="17">
        <v>0.64425320106555262</v>
      </c>
      <c r="AA169" s="18">
        <v>0.60744926305166624</v>
      </c>
      <c r="AB169" s="18">
        <v>0</v>
      </c>
      <c r="AC169" s="18">
        <v>0</v>
      </c>
      <c r="AD169" s="18">
        <v>0</v>
      </c>
      <c r="AE169" s="18">
        <v>0</v>
      </c>
      <c r="AF169" s="18">
        <v>7.4081389733999997E-2</v>
      </c>
      <c r="AG169" s="17">
        <v>0.25074949521199996</v>
      </c>
      <c r="AH169" s="19">
        <v>21.748506545387404</v>
      </c>
    </row>
    <row r="170" spans="1:34" ht="12.75" customHeight="1">
      <c r="A170" s="227"/>
      <c r="B170" s="228"/>
      <c r="C170" s="232"/>
      <c r="D170" s="20" t="s">
        <v>4</v>
      </c>
      <c r="E170" s="21">
        <v>852.93671369080869</v>
      </c>
      <c r="F170" s="21">
        <v>265.05608317331257</v>
      </c>
      <c r="G170" s="21">
        <v>825.13785493502189</v>
      </c>
      <c r="H170" s="21">
        <v>1854.3038833495996</v>
      </c>
      <c r="I170" s="21">
        <v>1889.2353134394084</v>
      </c>
      <c r="J170" s="21">
        <v>189.24511557167062</v>
      </c>
      <c r="K170" s="21">
        <v>195.38605787942677</v>
      </c>
      <c r="L170" s="21">
        <v>195.60812563450949</v>
      </c>
      <c r="M170" s="21">
        <v>222.60636979746738</v>
      </c>
      <c r="N170" s="21">
        <v>219.43516036561087</v>
      </c>
      <c r="O170" s="21">
        <v>246.42428234515108</v>
      </c>
      <c r="P170" s="21">
        <v>244.31317932734905</v>
      </c>
      <c r="Q170" s="21">
        <v>187.11160471043647</v>
      </c>
      <c r="R170" s="21">
        <v>206.78490952366647</v>
      </c>
      <c r="S170" s="21">
        <v>203.61197131583972</v>
      </c>
      <c r="T170" s="21">
        <v>201.38920878534313</v>
      </c>
      <c r="U170" s="21">
        <v>182.55726868596537</v>
      </c>
      <c r="V170" s="21">
        <v>178.20950983479332</v>
      </c>
      <c r="W170" s="21">
        <v>176.0450043648049</v>
      </c>
      <c r="X170" s="21">
        <v>165.76539850669445</v>
      </c>
      <c r="Y170" s="21">
        <v>183.33627618769833</v>
      </c>
      <c r="Z170" s="21">
        <v>180.93632010496663</v>
      </c>
      <c r="AA170" s="22">
        <v>170.24576174276038</v>
      </c>
      <c r="AB170" s="22">
        <v>155.53855406751495</v>
      </c>
      <c r="AC170" s="22">
        <v>127.39174358373732</v>
      </c>
      <c r="AD170" s="22">
        <v>116.72634196402603</v>
      </c>
      <c r="AE170" s="22">
        <v>106.56870241455785</v>
      </c>
      <c r="AF170" s="22">
        <v>83.363940731518525</v>
      </c>
      <c r="AG170" s="21">
        <v>92.563926962443361</v>
      </c>
      <c r="AH170" s="23">
        <v>9917.8345829960999</v>
      </c>
    </row>
    <row r="171" spans="1:34" ht="12.75" customHeight="1">
      <c r="A171" s="227"/>
      <c r="B171" s="228"/>
      <c r="C171" s="233" t="s">
        <v>69</v>
      </c>
      <c r="D171" s="24" t="s">
        <v>66</v>
      </c>
      <c r="E171" s="25">
        <v>11.080914465221914</v>
      </c>
      <c r="F171" s="25">
        <v>7.3567571946143087</v>
      </c>
      <c r="G171" s="25">
        <v>33.666935263999008</v>
      </c>
      <c r="H171" s="25">
        <v>83.372691712412447</v>
      </c>
      <c r="I171" s="25">
        <v>104.45677233440415</v>
      </c>
      <c r="J171" s="25">
        <v>12.02886325839272</v>
      </c>
      <c r="K171" s="25">
        <v>11.920776656876408</v>
      </c>
      <c r="L171" s="25">
        <v>13.177817306061188</v>
      </c>
      <c r="M171" s="25">
        <v>14.72856281418796</v>
      </c>
      <c r="N171" s="25">
        <v>15.802219715289311</v>
      </c>
      <c r="O171" s="25">
        <v>20.857567914437578</v>
      </c>
      <c r="P171" s="25">
        <v>18.921733967693743</v>
      </c>
      <c r="Q171" s="25">
        <v>12.947378070634567</v>
      </c>
      <c r="R171" s="25">
        <v>12.902534101946994</v>
      </c>
      <c r="S171" s="25">
        <v>11.119915592400055</v>
      </c>
      <c r="T171" s="25">
        <v>17.487047400733353</v>
      </c>
      <c r="U171" s="25">
        <v>15.086714397618154</v>
      </c>
      <c r="V171" s="25">
        <v>12.993394288066394</v>
      </c>
      <c r="W171" s="25">
        <v>13.831508728548599</v>
      </c>
      <c r="X171" s="25">
        <v>14.130672042385774</v>
      </c>
      <c r="Y171" s="25">
        <v>16.194287211197459</v>
      </c>
      <c r="Z171" s="25">
        <v>14.014471424036854</v>
      </c>
      <c r="AA171" s="26">
        <v>13.431122482717173</v>
      </c>
      <c r="AB171" s="26">
        <v>13.279113541970798</v>
      </c>
      <c r="AC171" s="26">
        <v>6.5595945364026047</v>
      </c>
      <c r="AD171" s="26">
        <v>12.954986821856863</v>
      </c>
      <c r="AE171" s="26">
        <v>9.9219926696933047</v>
      </c>
      <c r="AF171" s="26">
        <v>5.5902343160443113</v>
      </c>
      <c r="AG171" s="25">
        <v>7.5295656145792007</v>
      </c>
      <c r="AH171" s="27">
        <v>557.34614584442318</v>
      </c>
    </row>
    <row r="172" spans="1:34" ht="12.75" customHeight="1">
      <c r="A172" s="227"/>
      <c r="B172" s="228"/>
      <c r="C172" s="247"/>
      <c r="D172" s="12" t="s">
        <v>67</v>
      </c>
      <c r="E172" s="13">
        <v>1.9953243051610932</v>
      </c>
      <c r="F172" s="13">
        <v>0.84494026684546131</v>
      </c>
      <c r="G172" s="13">
        <v>9.7687495886785118</v>
      </c>
      <c r="H172" s="13">
        <v>61.108386857401534</v>
      </c>
      <c r="I172" s="13">
        <v>156.45696301346561</v>
      </c>
      <c r="J172" s="13">
        <v>37.02498841715731</v>
      </c>
      <c r="K172" s="13">
        <v>44.456138328786913</v>
      </c>
      <c r="L172" s="13">
        <v>35.004539152368856</v>
      </c>
      <c r="M172" s="13">
        <v>30.950106427225847</v>
      </c>
      <c r="N172" s="13">
        <v>32.651107719411634</v>
      </c>
      <c r="O172" s="13">
        <v>39.755852329563432</v>
      </c>
      <c r="P172" s="13">
        <v>55.602883465368322</v>
      </c>
      <c r="Q172" s="13">
        <v>36.38676337208134</v>
      </c>
      <c r="R172" s="13">
        <v>32.561398336036149</v>
      </c>
      <c r="S172" s="13">
        <v>31.544740260485455</v>
      </c>
      <c r="T172" s="13">
        <v>42.121878784085844</v>
      </c>
      <c r="U172" s="13">
        <v>47.943423731067767</v>
      </c>
      <c r="V172" s="13">
        <v>32.357962384137522</v>
      </c>
      <c r="W172" s="13">
        <v>28.421616040551225</v>
      </c>
      <c r="X172" s="13">
        <v>28.511255097160571</v>
      </c>
      <c r="Y172" s="13">
        <v>44.33221898944808</v>
      </c>
      <c r="Z172" s="13">
        <v>54.383893929603559</v>
      </c>
      <c r="AA172" s="14">
        <v>33.974187002478224</v>
      </c>
      <c r="AB172" s="14">
        <v>31.817071565570565</v>
      </c>
      <c r="AC172" s="14">
        <v>15.759399453443971</v>
      </c>
      <c r="AD172" s="14">
        <v>24.464555620565253</v>
      </c>
      <c r="AE172" s="14">
        <v>13.957518829727793</v>
      </c>
      <c r="AF172" s="14">
        <v>3.7093832991380928</v>
      </c>
      <c r="AG172" s="13">
        <v>19.974073908171292</v>
      </c>
      <c r="AH172" s="15">
        <v>1027.8413204751869</v>
      </c>
    </row>
    <row r="173" spans="1:34" ht="12.75" customHeight="1">
      <c r="A173" s="227"/>
      <c r="B173" s="228"/>
      <c r="C173" s="247"/>
      <c r="D173" s="16" t="s">
        <v>68</v>
      </c>
      <c r="E173" s="28">
        <v>2.2602736743720002</v>
      </c>
      <c r="F173" s="28">
        <v>0.12746136439399999</v>
      </c>
      <c r="G173" s="28">
        <v>3.0643311176743997</v>
      </c>
      <c r="H173" s="28">
        <v>4.3577200238684997</v>
      </c>
      <c r="I173" s="28">
        <v>10.663869648922301</v>
      </c>
      <c r="J173" s="28">
        <v>0.41742125595492852</v>
      </c>
      <c r="K173" s="28">
        <v>0.4651311363558196</v>
      </c>
      <c r="L173" s="28">
        <v>0.4323890380620749</v>
      </c>
      <c r="M173" s="28">
        <v>0.43258994123070005</v>
      </c>
      <c r="N173" s="28">
        <v>0.46065705578452754</v>
      </c>
      <c r="O173" s="28">
        <v>2.7508981896266063E-2</v>
      </c>
      <c r="P173" s="28">
        <v>3.0700504832699135E-2</v>
      </c>
      <c r="Q173" s="28">
        <v>2.0618068285249761E-2</v>
      </c>
      <c r="R173" s="28">
        <v>1.9369353942076353E-2</v>
      </c>
      <c r="S173" s="28">
        <v>1.8097844890665758E-2</v>
      </c>
      <c r="T173" s="28">
        <v>0.29332117577561534</v>
      </c>
      <c r="U173" s="28">
        <v>0.29528151420795712</v>
      </c>
      <c r="V173" s="28">
        <v>0.22405122965961541</v>
      </c>
      <c r="W173" s="28">
        <v>0.21163266691823424</v>
      </c>
      <c r="X173" s="28">
        <v>0.21654968441248929</v>
      </c>
      <c r="Y173" s="28">
        <v>0.24934131023603823</v>
      </c>
      <c r="Z173" s="28">
        <v>0.277987190077438</v>
      </c>
      <c r="AA173" s="29">
        <v>0.20777770022151057</v>
      </c>
      <c r="AB173" s="29">
        <v>0</v>
      </c>
      <c r="AC173" s="29">
        <v>0</v>
      </c>
      <c r="AD173" s="29">
        <v>0.219726001645</v>
      </c>
      <c r="AE173" s="29">
        <v>0</v>
      </c>
      <c r="AF173" s="29">
        <v>0</v>
      </c>
      <c r="AG173" s="28">
        <v>0.54241101272899994</v>
      </c>
      <c r="AH173" s="30">
        <v>25.536218496349107</v>
      </c>
    </row>
    <row r="174" spans="1:34" ht="12.75" customHeight="1">
      <c r="A174" s="227"/>
      <c r="B174" s="228"/>
      <c r="C174" s="248"/>
      <c r="D174" s="31" t="s">
        <v>4</v>
      </c>
      <c r="E174" s="32">
        <v>15.336512444755007</v>
      </c>
      <c r="F174" s="32">
        <v>8.329158825853769</v>
      </c>
      <c r="G174" s="32">
        <v>46.500015970351917</v>
      </c>
      <c r="H174" s="32">
        <v>148.83879859368247</v>
      </c>
      <c r="I174" s="32">
        <v>271.57760499679205</v>
      </c>
      <c r="J174" s="32">
        <v>49.471272931504956</v>
      </c>
      <c r="K174" s="32">
        <v>56.842046122019141</v>
      </c>
      <c r="L174" s="32">
        <v>48.61474549649212</v>
      </c>
      <c r="M174" s="32">
        <v>46.11125918264451</v>
      </c>
      <c r="N174" s="32">
        <v>48.913984490485475</v>
      </c>
      <c r="O174" s="32">
        <v>60.640929225897274</v>
      </c>
      <c r="P174" s="32">
        <v>74.555317937894756</v>
      </c>
      <c r="Q174" s="32">
        <v>49.354759511001156</v>
      </c>
      <c r="R174" s="32">
        <v>45.483301791925221</v>
      </c>
      <c r="S174" s="32">
        <v>42.682753697776178</v>
      </c>
      <c r="T174" s="32">
        <v>59.902247360594814</v>
      </c>
      <c r="U174" s="32">
        <v>63.325419642893877</v>
      </c>
      <c r="V174" s="32">
        <v>45.575407901863535</v>
      </c>
      <c r="W174" s="32">
        <v>42.464757436018061</v>
      </c>
      <c r="X174" s="32">
        <v>42.858476823958839</v>
      </c>
      <c r="Y174" s="32">
        <v>60.775847510881583</v>
      </c>
      <c r="Z174" s="32">
        <v>68.676352543717854</v>
      </c>
      <c r="AA174" s="33">
        <v>47.613087185416909</v>
      </c>
      <c r="AB174" s="33">
        <v>45.096185107541359</v>
      </c>
      <c r="AC174" s="33">
        <v>22.318993989846575</v>
      </c>
      <c r="AD174" s="33">
        <v>37.639268444067113</v>
      </c>
      <c r="AE174" s="33">
        <v>23.879511499421099</v>
      </c>
      <c r="AF174" s="33">
        <v>9.2996176151824042</v>
      </c>
      <c r="AG174" s="32">
        <v>28.046050535479495</v>
      </c>
      <c r="AH174" s="34">
        <v>1610.7236848159591</v>
      </c>
    </row>
    <row r="175" spans="1:34" ht="12.75" customHeight="1" thickBot="1">
      <c r="A175" s="227"/>
      <c r="B175" s="229"/>
      <c r="C175" s="46" t="s">
        <v>64</v>
      </c>
      <c r="D175" s="47"/>
      <c r="E175" s="25">
        <v>868.27322613556362</v>
      </c>
      <c r="F175" s="25">
        <v>273.38524199916634</v>
      </c>
      <c r="G175" s="25">
        <v>871.6378709053738</v>
      </c>
      <c r="H175" s="25">
        <v>2003.1426819432825</v>
      </c>
      <c r="I175" s="25">
        <v>2160.8129184362006</v>
      </c>
      <c r="J175" s="25">
        <v>238.71638850317555</v>
      </c>
      <c r="K175" s="25">
        <v>252.22810400144593</v>
      </c>
      <c r="L175" s="25">
        <v>244.2228711310016</v>
      </c>
      <c r="M175" s="25">
        <v>268.7176289801119</v>
      </c>
      <c r="N175" s="25">
        <v>268.34914485609636</v>
      </c>
      <c r="O175" s="25">
        <v>307.06521157104839</v>
      </c>
      <c r="P175" s="25">
        <v>318.86849726524383</v>
      </c>
      <c r="Q175" s="25">
        <v>236.4663642214376</v>
      </c>
      <c r="R175" s="25">
        <v>252.26821131559163</v>
      </c>
      <c r="S175" s="25">
        <v>246.2947250136159</v>
      </c>
      <c r="T175" s="25">
        <v>261.29145614593796</v>
      </c>
      <c r="U175" s="25">
        <v>245.88268832885925</v>
      </c>
      <c r="V175" s="25">
        <v>223.78491773665687</v>
      </c>
      <c r="W175" s="25">
        <v>218.50976180082293</v>
      </c>
      <c r="X175" s="25">
        <v>208.62387533065328</v>
      </c>
      <c r="Y175" s="25">
        <v>244.11212369857989</v>
      </c>
      <c r="Z175" s="25">
        <v>249.61267264868448</v>
      </c>
      <c r="AA175" s="26">
        <v>217.85884892817725</v>
      </c>
      <c r="AB175" s="26">
        <v>200.63473917505632</v>
      </c>
      <c r="AC175" s="26">
        <v>149.71073757358391</v>
      </c>
      <c r="AD175" s="26">
        <v>154.36561040809315</v>
      </c>
      <c r="AE175" s="26">
        <v>130.44821391397898</v>
      </c>
      <c r="AF175" s="26">
        <v>92.663558346700924</v>
      </c>
      <c r="AG175" s="25">
        <v>120.60997749792284</v>
      </c>
      <c r="AH175" s="27">
        <v>11528.558267812059</v>
      </c>
    </row>
    <row r="176" spans="1:34" ht="12.75" customHeight="1">
      <c r="A176" s="235" t="s">
        <v>7</v>
      </c>
      <c r="B176" s="236"/>
      <c r="C176" s="240" t="s">
        <v>65</v>
      </c>
      <c r="D176" s="8" t="s">
        <v>66</v>
      </c>
      <c r="E176" s="9">
        <v>2038.0380479680857</v>
      </c>
      <c r="F176" s="9">
        <v>997.3736179142328</v>
      </c>
      <c r="G176" s="9">
        <v>2671.7025660354848</v>
      </c>
      <c r="H176" s="9">
        <v>4968.9382555082184</v>
      </c>
      <c r="I176" s="9">
        <v>4654.0217566447018</v>
      </c>
      <c r="J176" s="9">
        <v>429.86846414160033</v>
      </c>
      <c r="K176" s="9">
        <v>464.53501987618097</v>
      </c>
      <c r="L176" s="9">
        <v>496.8881976377985</v>
      </c>
      <c r="M176" s="9">
        <v>552.54194890920871</v>
      </c>
      <c r="N176" s="9">
        <v>524.39074472307266</v>
      </c>
      <c r="O176" s="9">
        <v>589.53098553995028</v>
      </c>
      <c r="P176" s="9">
        <v>557.92685801726407</v>
      </c>
      <c r="Q176" s="9">
        <v>444.49291534889176</v>
      </c>
      <c r="R176" s="9">
        <v>465.31625724124115</v>
      </c>
      <c r="S176" s="9">
        <v>451.45107505664004</v>
      </c>
      <c r="T176" s="9">
        <v>434.39577500649989</v>
      </c>
      <c r="U176" s="9">
        <v>407.14400768312237</v>
      </c>
      <c r="V176" s="9">
        <v>437.6921451174818</v>
      </c>
      <c r="W176" s="9">
        <v>429.8157775601436</v>
      </c>
      <c r="X176" s="9">
        <v>442.88094348134217</v>
      </c>
      <c r="Y176" s="9">
        <v>486.64442958982363</v>
      </c>
      <c r="Z176" s="9">
        <v>477.2502117626737</v>
      </c>
      <c r="AA176" s="10">
        <v>455.27162142872947</v>
      </c>
      <c r="AB176" s="10">
        <v>354.44919051493605</v>
      </c>
      <c r="AC176" s="10">
        <v>343.71824873803104</v>
      </c>
      <c r="AD176" s="10">
        <v>327.74983487016453</v>
      </c>
      <c r="AE176" s="10">
        <v>291.2418920799854</v>
      </c>
      <c r="AF176" s="10">
        <v>197.03105170464826</v>
      </c>
      <c r="AG176" s="9">
        <v>378.24511486813094</v>
      </c>
      <c r="AH176" s="11">
        <v>25770.546954968289</v>
      </c>
    </row>
    <row r="177" spans="1:34" ht="12.75" customHeight="1">
      <c r="A177" s="227"/>
      <c r="B177" s="237"/>
      <c r="C177" s="231"/>
      <c r="D177" s="12" t="s">
        <v>67</v>
      </c>
      <c r="E177" s="13">
        <v>2.0069006983797877</v>
      </c>
      <c r="F177" s="13">
        <v>2.9486321049092665</v>
      </c>
      <c r="G177" s="13">
        <v>8.3520017520360117</v>
      </c>
      <c r="H177" s="13">
        <v>21.481243782665363</v>
      </c>
      <c r="I177" s="13">
        <v>87.28103244053284</v>
      </c>
      <c r="J177" s="13">
        <v>17.88686588247603</v>
      </c>
      <c r="K177" s="13">
        <v>17.090374635408793</v>
      </c>
      <c r="L177" s="13">
        <v>14.750083430920009</v>
      </c>
      <c r="M177" s="13">
        <v>18.315724008133316</v>
      </c>
      <c r="N177" s="13">
        <v>19.770050800017021</v>
      </c>
      <c r="O177" s="13">
        <v>20.546835469813502</v>
      </c>
      <c r="P177" s="13">
        <v>19.546104444422312</v>
      </c>
      <c r="Q177" s="13">
        <v>18.041789857724297</v>
      </c>
      <c r="R177" s="13">
        <v>12.648572700240116</v>
      </c>
      <c r="S177" s="13">
        <v>9.979739418371615</v>
      </c>
      <c r="T177" s="13">
        <v>20.906784667156934</v>
      </c>
      <c r="U177" s="13">
        <v>19.250716606218305</v>
      </c>
      <c r="V177" s="13">
        <v>16.660632910372865</v>
      </c>
      <c r="W177" s="13">
        <v>14.106581696283746</v>
      </c>
      <c r="X177" s="13">
        <v>18.708372339859068</v>
      </c>
      <c r="Y177" s="13">
        <v>21.008780812906451</v>
      </c>
      <c r="Z177" s="13">
        <v>18.882307005556431</v>
      </c>
      <c r="AA177" s="14">
        <v>14.560402291177851</v>
      </c>
      <c r="AB177" s="14">
        <v>17.487019002642537</v>
      </c>
      <c r="AC177" s="14">
        <v>18.53573145497969</v>
      </c>
      <c r="AD177" s="14">
        <v>15.920829804671829</v>
      </c>
      <c r="AE177" s="14">
        <v>14.764892532444424</v>
      </c>
      <c r="AF177" s="14">
        <v>5.3947741545215262</v>
      </c>
      <c r="AG177" s="13">
        <v>30.91289537464899</v>
      </c>
      <c r="AH177" s="15">
        <v>537.74667207949085</v>
      </c>
    </row>
    <row r="178" spans="1:34" ht="12.75" customHeight="1">
      <c r="A178" s="227"/>
      <c r="B178" s="237"/>
      <c r="C178" s="231"/>
      <c r="D178" s="16" t="s">
        <v>68</v>
      </c>
      <c r="E178" s="17">
        <v>5.6817618488456993</v>
      </c>
      <c r="F178" s="17">
        <v>2.0142252889514003</v>
      </c>
      <c r="G178" s="17">
        <v>3.2694546245470999</v>
      </c>
      <c r="H178" s="17">
        <v>9.8059374688701997</v>
      </c>
      <c r="I178" s="17">
        <v>6.7268841562297004</v>
      </c>
      <c r="J178" s="17">
        <v>0.71836089044508922</v>
      </c>
      <c r="K178" s="17">
        <v>0.76641184115815775</v>
      </c>
      <c r="L178" s="17">
        <v>0.79110589795594377</v>
      </c>
      <c r="M178" s="17">
        <v>0.89118753902145209</v>
      </c>
      <c r="N178" s="17">
        <v>0.8751067336311058</v>
      </c>
      <c r="O178" s="17">
        <v>0.57996174402768264</v>
      </c>
      <c r="P178" s="17">
        <v>0.57639841523957125</v>
      </c>
      <c r="Q178" s="17">
        <v>0.45920212052280068</v>
      </c>
      <c r="R178" s="17">
        <v>0.48731600755081222</v>
      </c>
      <c r="S178" s="17">
        <v>0.47001335641234693</v>
      </c>
      <c r="T178" s="17">
        <v>0.19758286932233537</v>
      </c>
      <c r="U178" s="17">
        <v>0.18550699799965345</v>
      </c>
      <c r="V178" s="17">
        <v>0.19919236409165325</v>
      </c>
      <c r="W178" s="17">
        <v>0.19437840072478932</v>
      </c>
      <c r="X178" s="17">
        <v>0.20258902509933427</v>
      </c>
      <c r="Y178" s="17">
        <v>1.0262441156827471</v>
      </c>
      <c r="Z178" s="17">
        <v>1.0025433526005652</v>
      </c>
      <c r="AA178" s="18">
        <v>0.97405247533705919</v>
      </c>
      <c r="AB178" s="18">
        <v>0.65368265088209987</v>
      </c>
      <c r="AC178" s="18">
        <v>0</v>
      </c>
      <c r="AD178" s="18">
        <v>0</v>
      </c>
      <c r="AE178" s="18">
        <v>0.103169454672</v>
      </c>
      <c r="AF178" s="18">
        <v>0.3238616103525</v>
      </c>
      <c r="AG178" s="17">
        <v>1.9994995854302999</v>
      </c>
      <c r="AH178" s="19">
        <v>41.175630835604103</v>
      </c>
    </row>
    <row r="179" spans="1:34" ht="12.75" customHeight="1">
      <c r="A179" s="227"/>
      <c r="B179" s="237"/>
      <c r="C179" s="232"/>
      <c r="D179" s="20" t="s">
        <v>4</v>
      </c>
      <c r="E179" s="41">
        <v>2045.7267105153114</v>
      </c>
      <c r="F179" s="41">
        <v>1002.3364753080934</v>
      </c>
      <c r="G179" s="41">
        <v>2683.3240224120677</v>
      </c>
      <c r="H179" s="41">
        <v>5000.2254367597543</v>
      </c>
      <c r="I179" s="41">
        <v>4748.0296732414654</v>
      </c>
      <c r="J179" s="41">
        <v>448.47369091452146</v>
      </c>
      <c r="K179" s="41">
        <v>482.39180635274789</v>
      </c>
      <c r="L179" s="41">
        <v>512.42938696667443</v>
      </c>
      <c r="M179" s="41">
        <v>571.74886045636345</v>
      </c>
      <c r="N179" s="41">
        <v>545.03590225672076</v>
      </c>
      <c r="O179" s="41">
        <v>610.65778275379148</v>
      </c>
      <c r="P179" s="41">
        <v>578.0493608769259</v>
      </c>
      <c r="Q179" s="41">
        <v>462.99390732713891</v>
      </c>
      <c r="R179" s="41">
        <v>478.45214594903206</v>
      </c>
      <c r="S179" s="41">
        <v>461.90082783142407</v>
      </c>
      <c r="T179" s="41">
        <v>455.50014254297918</v>
      </c>
      <c r="U179" s="41">
        <v>426.58023128734033</v>
      </c>
      <c r="V179" s="41">
        <v>454.55197039194621</v>
      </c>
      <c r="W179" s="41">
        <v>444.11673765715216</v>
      </c>
      <c r="X179" s="41">
        <v>461.79190484630055</v>
      </c>
      <c r="Y179" s="41">
        <v>508.6794545184128</v>
      </c>
      <c r="Z179" s="41">
        <v>497.1350621208307</v>
      </c>
      <c r="AA179" s="42">
        <v>470.80607619524437</v>
      </c>
      <c r="AB179" s="42">
        <v>372.58989216846066</v>
      </c>
      <c r="AC179" s="42">
        <v>362.2539801930107</v>
      </c>
      <c r="AD179" s="42">
        <v>343.67066467483636</v>
      </c>
      <c r="AE179" s="42">
        <v>306.10995406710185</v>
      </c>
      <c r="AF179" s="42">
        <v>202.74968746952226</v>
      </c>
      <c r="AG179" s="41">
        <v>411.15750982821032</v>
      </c>
      <c r="AH179" s="43">
        <v>26349.469257883386</v>
      </c>
    </row>
    <row r="180" spans="1:34" ht="12.75" customHeight="1">
      <c r="A180" s="227"/>
      <c r="B180" s="237"/>
      <c r="C180" s="233" t="s">
        <v>69</v>
      </c>
      <c r="D180" s="24" t="s">
        <v>66</v>
      </c>
      <c r="E180" s="17">
        <v>19.755521156052854</v>
      </c>
      <c r="F180" s="17">
        <v>19.113613827241654</v>
      </c>
      <c r="G180" s="17">
        <v>74.332918139769703</v>
      </c>
      <c r="H180" s="17">
        <v>216.42981909816422</v>
      </c>
      <c r="I180" s="17">
        <v>251.50338274472799</v>
      </c>
      <c r="J180" s="17">
        <v>19.033269228893964</v>
      </c>
      <c r="K180" s="17">
        <v>20.447556928115187</v>
      </c>
      <c r="L180" s="17">
        <v>20.904255464497322</v>
      </c>
      <c r="M180" s="17">
        <v>23.313015895479154</v>
      </c>
      <c r="N180" s="17">
        <v>23.572201943882206</v>
      </c>
      <c r="O180" s="17">
        <v>26.318625234681303</v>
      </c>
      <c r="P180" s="17">
        <v>24.166165999205724</v>
      </c>
      <c r="Q180" s="17">
        <v>20.056523072039599</v>
      </c>
      <c r="R180" s="17">
        <v>19.854214758280378</v>
      </c>
      <c r="S180" s="17">
        <v>20.377530394908185</v>
      </c>
      <c r="T180" s="17">
        <v>25.61785635345769</v>
      </c>
      <c r="U180" s="17">
        <v>22.889319458967083</v>
      </c>
      <c r="V180" s="17">
        <v>22.717765541086393</v>
      </c>
      <c r="W180" s="17">
        <v>22.154102679317266</v>
      </c>
      <c r="X180" s="17">
        <v>23.537302378916117</v>
      </c>
      <c r="Y180" s="17">
        <v>26.627946675804942</v>
      </c>
      <c r="Z180" s="17">
        <v>24.224728185125876</v>
      </c>
      <c r="AA180" s="18">
        <v>23.120591776917834</v>
      </c>
      <c r="AB180" s="18">
        <v>19.999273441296804</v>
      </c>
      <c r="AC180" s="18">
        <v>13.946985502434915</v>
      </c>
      <c r="AD180" s="18">
        <v>12.675943595865412</v>
      </c>
      <c r="AE180" s="18">
        <v>13.082829905571433</v>
      </c>
      <c r="AF180" s="18">
        <v>8.4366553861094324</v>
      </c>
      <c r="AG180" s="17">
        <v>18.694559614667799</v>
      </c>
      <c r="AH180" s="19">
        <v>1076.9044743814784</v>
      </c>
    </row>
    <row r="181" spans="1:34" ht="12.75" customHeight="1">
      <c r="A181" s="227"/>
      <c r="B181" s="237"/>
      <c r="C181" s="247"/>
      <c r="D181" s="12" t="s">
        <v>67</v>
      </c>
      <c r="E181" s="13">
        <v>5.2424184226057031</v>
      </c>
      <c r="F181" s="13">
        <v>6.2286849537610784</v>
      </c>
      <c r="G181" s="13">
        <v>54.477663951167308</v>
      </c>
      <c r="H181" s="13">
        <v>278.29435241674975</v>
      </c>
      <c r="I181" s="13">
        <v>463.90461782485721</v>
      </c>
      <c r="J181" s="13">
        <v>102.10946527112856</v>
      </c>
      <c r="K181" s="13">
        <v>77.19536519013495</v>
      </c>
      <c r="L181" s="13">
        <v>49.91575248240887</v>
      </c>
      <c r="M181" s="13">
        <v>70.023569494363514</v>
      </c>
      <c r="N181" s="13">
        <v>80.997733558606129</v>
      </c>
      <c r="O181" s="13">
        <v>75.277997102801834</v>
      </c>
      <c r="P181" s="13">
        <v>85.168353622173356</v>
      </c>
      <c r="Q181" s="13">
        <v>70.711673993201885</v>
      </c>
      <c r="R181" s="13">
        <v>67.505527068125886</v>
      </c>
      <c r="S181" s="13">
        <v>69.097009163690615</v>
      </c>
      <c r="T181" s="13">
        <v>85.455314465181573</v>
      </c>
      <c r="U181" s="13">
        <v>88.134485430555799</v>
      </c>
      <c r="V181" s="13">
        <v>88.56435506567729</v>
      </c>
      <c r="W181" s="13">
        <v>68.958849873185144</v>
      </c>
      <c r="X181" s="13">
        <v>65.280619185809783</v>
      </c>
      <c r="Y181" s="13">
        <v>99.181044309001095</v>
      </c>
      <c r="Z181" s="13">
        <v>102.11380121149253</v>
      </c>
      <c r="AA181" s="14">
        <v>99.243670064447045</v>
      </c>
      <c r="AB181" s="14">
        <v>63.756901707148799</v>
      </c>
      <c r="AC181" s="14">
        <v>48.638537468682138</v>
      </c>
      <c r="AD181" s="14">
        <v>32.148803041393847</v>
      </c>
      <c r="AE181" s="14">
        <v>28.754816572649951</v>
      </c>
      <c r="AF181" s="14">
        <v>14.270360055880152</v>
      </c>
      <c r="AG181" s="13">
        <v>75.918956732233511</v>
      </c>
      <c r="AH181" s="15">
        <v>2516.5706996991153</v>
      </c>
    </row>
    <row r="182" spans="1:34" ht="12.75" customHeight="1">
      <c r="A182" s="227"/>
      <c r="B182" s="237"/>
      <c r="C182" s="247"/>
      <c r="D182" s="16" t="s">
        <v>68</v>
      </c>
      <c r="E182" s="17">
        <v>1.2501963627930999</v>
      </c>
      <c r="F182" s="17">
        <v>2.1874622865600002</v>
      </c>
      <c r="G182" s="17">
        <v>10.88101568682</v>
      </c>
      <c r="H182" s="17">
        <v>8.439793394382999</v>
      </c>
      <c r="I182" s="17">
        <v>10.4622998873706</v>
      </c>
      <c r="J182" s="17">
        <v>1.2033182944583245</v>
      </c>
      <c r="K182" s="17">
        <v>1.1351960280929976</v>
      </c>
      <c r="L182" s="17">
        <v>0.83980590170944547</v>
      </c>
      <c r="M182" s="17">
        <v>1.1535954120724228</v>
      </c>
      <c r="N182" s="17">
        <v>1.2240932970902656</v>
      </c>
      <c r="O182" s="17">
        <v>0.87164096165195271</v>
      </c>
      <c r="P182" s="17">
        <v>0.89029108101328958</v>
      </c>
      <c r="Q182" s="17">
        <v>0.74880770784752948</v>
      </c>
      <c r="R182" s="17">
        <v>0.70570015344438597</v>
      </c>
      <c r="S182" s="17">
        <v>0.75089977324214141</v>
      </c>
      <c r="T182" s="17">
        <v>0.48171779410611171</v>
      </c>
      <c r="U182" s="17">
        <v>0.4352848340299228</v>
      </c>
      <c r="V182" s="17">
        <v>0.39942948061864447</v>
      </c>
      <c r="W182" s="17">
        <v>0.39512914603456539</v>
      </c>
      <c r="X182" s="17">
        <v>0.32869215340144509</v>
      </c>
      <c r="Y182" s="17">
        <v>1.0209624268313471</v>
      </c>
      <c r="Z182" s="17">
        <v>1.1252194745227762</v>
      </c>
      <c r="AA182" s="18">
        <v>0.96885482080988206</v>
      </c>
      <c r="AB182" s="18">
        <v>0.10074504108239997</v>
      </c>
      <c r="AC182" s="18">
        <v>0</v>
      </c>
      <c r="AD182" s="18">
        <v>0</v>
      </c>
      <c r="AE182" s="18">
        <v>0.29462558964000002</v>
      </c>
      <c r="AF182" s="18">
        <v>0.37750617512200002</v>
      </c>
      <c r="AG182" s="17">
        <v>1.8749091993840001</v>
      </c>
      <c r="AH182" s="19">
        <v>50.547192364132556</v>
      </c>
    </row>
    <row r="183" spans="1:34" ht="12.75" customHeight="1">
      <c r="A183" s="227"/>
      <c r="B183" s="237"/>
      <c r="C183" s="248"/>
      <c r="D183" s="31" t="s">
        <v>4</v>
      </c>
      <c r="E183" s="41">
        <v>26.248135941451658</v>
      </c>
      <c r="F183" s="41">
        <v>27.529761067562735</v>
      </c>
      <c r="G183" s="41">
        <v>139.69159777775701</v>
      </c>
      <c r="H183" s="41">
        <v>503.16396490929702</v>
      </c>
      <c r="I183" s="41">
        <v>725.87030045695576</v>
      </c>
      <c r="J183" s="41">
        <v>122.34605279448085</v>
      </c>
      <c r="K183" s="41">
        <v>98.778118146343118</v>
      </c>
      <c r="L183" s="41">
        <v>71.659813848615642</v>
      </c>
      <c r="M183" s="41">
        <v>94.490180801915102</v>
      </c>
      <c r="N183" s="41">
        <v>105.7940287995786</v>
      </c>
      <c r="O183" s="41">
        <v>102.46826329913507</v>
      </c>
      <c r="P183" s="41">
        <v>110.22481070239238</v>
      </c>
      <c r="Q183" s="41">
        <v>91.517004773089027</v>
      </c>
      <c r="R183" s="41">
        <v>88.065441979850661</v>
      </c>
      <c r="S183" s="41">
        <v>90.225439331840931</v>
      </c>
      <c r="T183" s="41">
        <v>111.55488861274536</v>
      </c>
      <c r="U183" s="41">
        <v>111.45908972355281</v>
      </c>
      <c r="V183" s="41">
        <v>111.68155008738232</v>
      </c>
      <c r="W183" s="41">
        <v>91.508081698536969</v>
      </c>
      <c r="X183" s="41">
        <v>89.146613718127327</v>
      </c>
      <c r="Y183" s="41">
        <v>126.82995341163738</v>
      </c>
      <c r="Z183" s="41">
        <v>127.46374887114118</v>
      </c>
      <c r="AA183" s="42">
        <v>123.33311666217476</v>
      </c>
      <c r="AB183" s="42">
        <v>83.856920189528012</v>
      </c>
      <c r="AC183" s="42">
        <v>62.585522971117058</v>
      </c>
      <c r="AD183" s="42">
        <v>44.82474663725926</v>
      </c>
      <c r="AE183" s="42">
        <v>42.132272067861386</v>
      </c>
      <c r="AF183" s="42">
        <v>23.084521617111584</v>
      </c>
      <c r="AG183" s="41">
        <v>96.488425546285299</v>
      </c>
      <c r="AH183" s="43">
        <v>3644.0223664447267</v>
      </c>
    </row>
    <row r="184" spans="1:34" ht="12.75" customHeight="1">
      <c r="A184" s="227"/>
      <c r="B184" s="237"/>
      <c r="C184" s="44" t="s">
        <v>64</v>
      </c>
      <c r="D184" s="45"/>
      <c r="E184" s="17">
        <v>2071.9748464567629</v>
      </c>
      <c r="F184" s="17">
        <v>1029.8662363756562</v>
      </c>
      <c r="G184" s="17">
        <v>2823.0156201898249</v>
      </c>
      <c r="H184" s="17">
        <v>5503.389401669051</v>
      </c>
      <c r="I184" s="17">
        <v>5473.8999736984197</v>
      </c>
      <c r="J184" s="17">
        <v>570.8197437090023</v>
      </c>
      <c r="K184" s="17">
        <v>581.16992449909105</v>
      </c>
      <c r="L184" s="17">
        <v>584.08920081529004</v>
      </c>
      <c r="M184" s="17">
        <v>666.23904125827846</v>
      </c>
      <c r="N184" s="17">
        <v>650.82993105629942</v>
      </c>
      <c r="O184" s="17">
        <v>713.12604605292654</v>
      </c>
      <c r="P184" s="17">
        <v>688.27417157931836</v>
      </c>
      <c r="Q184" s="17">
        <v>554.51091210022787</v>
      </c>
      <c r="R184" s="17">
        <v>566.51758792888268</v>
      </c>
      <c r="S184" s="17">
        <v>552.12626716326508</v>
      </c>
      <c r="T184" s="17">
        <v>567.05503115572446</v>
      </c>
      <c r="U184" s="17">
        <v>538.0393210108931</v>
      </c>
      <c r="V184" s="17">
        <v>566.2335204793286</v>
      </c>
      <c r="W184" s="17">
        <v>535.62481935568906</v>
      </c>
      <c r="X184" s="17">
        <v>550.93851856442791</v>
      </c>
      <c r="Y184" s="17">
        <v>635.5094079300502</v>
      </c>
      <c r="Z184" s="17">
        <v>624.59881099197196</v>
      </c>
      <c r="AA184" s="18">
        <v>594.13919285741918</v>
      </c>
      <c r="AB184" s="18">
        <v>456.44681235798873</v>
      </c>
      <c r="AC184" s="18">
        <v>424.83950316412785</v>
      </c>
      <c r="AD184" s="18">
        <v>388.49541131209565</v>
      </c>
      <c r="AE184" s="18">
        <v>348.24222613496329</v>
      </c>
      <c r="AF184" s="18">
        <v>225.8342090866339</v>
      </c>
      <c r="AG184" s="17">
        <v>507.64593537449559</v>
      </c>
      <c r="AH184" s="19">
        <v>29993.491624328111</v>
      </c>
    </row>
    <row r="185" spans="1:34" ht="12.75" customHeight="1">
      <c r="A185" s="227"/>
      <c r="B185" s="228" t="s">
        <v>86</v>
      </c>
      <c r="C185" s="230" t="s">
        <v>65</v>
      </c>
      <c r="D185" s="24" t="s">
        <v>66</v>
      </c>
      <c r="E185" s="25">
        <v>708.97363379245769</v>
      </c>
      <c r="F185" s="25">
        <v>327.65559380470245</v>
      </c>
      <c r="G185" s="25">
        <v>1088.0753238401815</v>
      </c>
      <c r="H185" s="25">
        <v>2241.7815338627556</v>
      </c>
      <c r="I185" s="25">
        <v>2110.8633093925096</v>
      </c>
      <c r="J185" s="25">
        <v>195.35033977232132</v>
      </c>
      <c r="K185" s="25">
        <v>206.32539485339905</v>
      </c>
      <c r="L185" s="25">
        <v>214.49744138971818</v>
      </c>
      <c r="M185" s="25">
        <v>234.92295797797158</v>
      </c>
      <c r="N185" s="25">
        <v>225.68088360318811</v>
      </c>
      <c r="O185" s="25">
        <v>257.14361187140548</v>
      </c>
      <c r="P185" s="25">
        <v>237.8179622159638</v>
      </c>
      <c r="Q185" s="25">
        <v>180.91444372846553</v>
      </c>
      <c r="R185" s="25">
        <v>181.91890027179036</v>
      </c>
      <c r="S185" s="25">
        <v>176.0392430088454</v>
      </c>
      <c r="T185" s="25">
        <v>170.25923965673485</v>
      </c>
      <c r="U185" s="25">
        <v>169.57814818788421</v>
      </c>
      <c r="V185" s="25">
        <v>181.87582260692753</v>
      </c>
      <c r="W185" s="25">
        <v>174.95456335707846</v>
      </c>
      <c r="X185" s="25">
        <v>200.11718245486446</v>
      </c>
      <c r="Y185" s="25">
        <v>217.88010587228615</v>
      </c>
      <c r="Z185" s="25">
        <v>209.70826847581256</v>
      </c>
      <c r="AA185" s="26">
        <v>197.34296002474287</v>
      </c>
      <c r="AB185" s="26">
        <v>152.45841982896195</v>
      </c>
      <c r="AC185" s="26">
        <v>140.21414201582382</v>
      </c>
      <c r="AD185" s="26">
        <v>127.09278303172309</v>
      </c>
      <c r="AE185" s="26">
        <v>112.88948666347429</v>
      </c>
      <c r="AF185" s="26">
        <v>75.349826575655499</v>
      </c>
      <c r="AG185" s="25">
        <v>131.26629079599039</v>
      </c>
      <c r="AH185" s="27">
        <v>10848.947812933638</v>
      </c>
    </row>
    <row r="186" spans="1:34" ht="12.75" customHeight="1">
      <c r="A186" s="227"/>
      <c r="B186" s="228"/>
      <c r="C186" s="231"/>
      <c r="D186" s="12" t="s">
        <v>67</v>
      </c>
      <c r="E186" s="13">
        <v>0.52571653598311274</v>
      </c>
      <c r="F186" s="13">
        <v>0.76268584900372438</v>
      </c>
      <c r="G186" s="13">
        <v>2.6902717839607897</v>
      </c>
      <c r="H186" s="13">
        <v>12.468179674358968</v>
      </c>
      <c r="I186" s="13">
        <v>57.968388426051455</v>
      </c>
      <c r="J186" s="13">
        <v>11.643993178550543</v>
      </c>
      <c r="K186" s="13">
        <v>11.543199568294964</v>
      </c>
      <c r="L186" s="13">
        <v>8.9406467923433279</v>
      </c>
      <c r="M186" s="13">
        <v>11.19407137381844</v>
      </c>
      <c r="N186" s="13">
        <v>14.865144255147641</v>
      </c>
      <c r="O186" s="13">
        <v>14.608283106172312</v>
      </c>
      <c r="P186" s="13">
        <v>14.072057871522167</v>
      </c>
      <c r="Q186" s="13">
        <v>12.780364206393445</v>
      </c>
      <c r="R186" s="13">
        <v>8.5172156600899438</v>
      </c>
      <c r="S186" s="13">
        <v>6.5906810515992884</v>
      </c>
      <c r="T186" s="13">
        <v>13.25156812730989</v>
      </c>
      <c r="U186" s="13">
        <v>13.986156244455296</v>
      </c>
      <c r="V186" s="13">
        <v>11.986029139707782</v>
      </c>
      <c r="W186" s="13">
        <v>9.6394225923582351</v>
      </c>
      <c r="X186" s="13">
        <v>11.721322199248785</v>
      </c>
      <c r="Y186" s="13">
        <v>12.789356589526538</v>
      </c>
      <c r="Z186" s="13">
        <v>11.800456395328842</v>
      </c>
      <c r="AA186" s="14">
        <v>7.1103584166382454</v>
      </c>
      <c r="AB186" s="14">
        <v>9.8409085683142337</v>
      </c>
      <c r="AC186" s="14">
        <v>9.9735745941796985</v>
      </c>
      <c r="AD186" s="14">
        <v>9.7108293354519315</v>
      </c>
      <c r="AE186" s="14">
        <v>10.297515619013611</v>
      </c>
      <c r="AF186" s="14">
        <v>2.3090221670556987</v>
      </c>
      <c r="AG186" s="13">
        <v>18.017738263350068</v>
      </c>
      <c r="AH186" s="15">
        <v>341.60515758522894</v>
      </c>
    </row>
    <row r="187" spans="1:34" ht="12.75" customHeight="1">
      <c r="A187" s="227"/>
      <c r="B187" s="228"/>
      <c r="C187" s="231"/>
      <c r="D187" s="16" t="s">
        <v>68</v>
      </c>
      <c r="E187" s="17">
        <v>1.1621805444127</v>
      </c>
      <c r="F187" s="17">
        <v>0.82149852571440007</v>
      </c>
      <c r="G187" s="17">
        <v>1.1819660149724001</v>
      </c>
      <c r="H187" s="17">
        <v>1.8646495676234001</v>
      </c>
      <c r="I187" s="17">
        <v>2.700004892156</v>
      </c>
      <c r="J187" s="17">
        <v>0.46824867899248712</v>
      </c>
      <c r="K187" s="17">
        <v>0.49112384747733967</v>
      </c>
      <c r="L187" s="17">
        <v>0.49289871994466239</v>
      </c>
      <c r="M187" s="17">
        <v>0.55132725165969143</v>
      </c>
      <c r="N187" s="17">
        <v>0.55568754705438694</v>
      </c>
      <c r="O187" s="17">
        <v>0.18951314357641294</v>
      </c>
      <c r="P187" s="17">
        <v>0.17693489480307403</v>
      </c>
      <c r="Q187" s="17">
        <v>0.13822322009908999</v>
      </c>
      <c r="R187" s="17">
        <v>0.13370583070090925</v>
      </c>
      <c r="S187" s="17">
        <v>0.12645616817169331</v>
      </c>
      <c r="T187" s="17">
        <v>5.8211558128703531E-2</v>
      </c>
      <c r="U187" s="17">
        <v>5.8729678427499085E-2</v>
      </c>
      <c r="V187" s="17">
        <v>6.232516024287469E-2</v>
      </c>
      <c r="W187" s="17">
        <v>5.9782762761218827E-2</v>
      </c>
      <c r="X187" s="17">
        <v>6.9397976592501659E-2</v>
      </c>
      <c r="Y187" s="17">
        <v>0.437499607152879</v>
      </c>
      <c r="Z187" s="17">
        <v>0.42370796989824483</v>
      </c>
      <c r="AA187" s="18">
        <v>0.39140355617235806</v>
      </c>
      <c r="AB187" s="18">
        <v>0</v>
      </c>
      <c r="AC187" s="18">
        <v>0</v>
      </c>
      <c r="AD187" s="18">
        <v>0</v>
      </c>
      <c r="AE187" s="18">
        <v>0</v>
      </c>
      <c r="AF187" s="18">
        <v>0.3238616103525</v>
      </c>
      <c r="AG187" s="17">
        <v>0.70289321742699995</v>
      </c>
      <c r="AH187" s="19">
        <v>13.642231944514426</v>
      </c>
    </row>
    <row r="188" spans="1:34" ht="12.75" customHeight="1">
      <c r="A188" s="227"/>
      <c r="B188" s="228"/>
      <c r="C188" s="232"/>
      <c r="D188" s="20" t="s">
        <v>4</v>
      </c>
      <c r="E188" s="21">
        <v>710.6615308728534</v>
      </c>
      <c r="F188" s="21">
        <v>329.23977817942057</v>
      </c>
      <c r="G188" s="21">
        <v>1091.9475616391146</v>
      </c>
      <c r="H188" s="21">
        <v>2256.114363104738</v>
      </c>
      <c r="I188" s="21">
        <v>2171.5317027107171</v>
      </c>
      <c r="J188" s="21">
        <v>207.46258162986436</v>
      </c>
      <c r="K188" s="21">
        <v>218.35971826917134</v>
      </c>
      <c r="L188" s="21">
        <v>223.93098690200617</v>
      </c>
      <c r="M188" s="21">
        <v>246.66835660344972</v>
      </c>
      <c r="N188" s="21">
        <v>241.10171540539014</v>
      </c>
      <c r="O188" s="21">
        <v>271.94140812115421</v>
      </c>
      <c r="P188" s="21">
        <v>252.06695498228905</v>
      </c>
      <c r="Q188" s="21">
        <v>193.83303115495806</v>
      </c>
      <c r="R188" s="21">
        <v>190.5698217625812</v>
      </c>
      <c r="S188" s="21">
        <v>182.75638022861639</v>
      </c>
      <c r="T188" s="21">
        <v>183.56901934217345</v>
      </c>
      <c r="U188" s="21">
        <v>183.62303411076701</v>
      </c>
      <c r="V188" s="21">
        <v>193.92417690687816</v>
      </c>
      <c r="W188" s="21">
        <v>184.65376871219792</v>
      </c>
      <c r="X188" s="21">
        <v>211.90790263070576</v>
      </c>
      <c r="Y188" s="21">
        <v>231.10696206896557</v>
      </c>
      <c r="Z188" s="21">
        <v>221.93243284103963</v>
      </c>
      <c r="AA188" s="22">
        <v>204.84472199755345</v>
      </c>
      <c r="AB188" s="22">
        <v>162.29932839727618</v>
      </c>
      <c r="AC188" s="22">
        <v>150.18771661000352</v>
      </c>
      <c r="AD188" s="22">
        <v>136.80361236717502</v>
      </c>
      <c r="AE188" s="22">
        <v>123.1870022824879</v>
      </c>
      <c r="AF188" s="22">
        <v>77.982710353063695</v>
      </c>
      <c r="AG188" s="21">
        <v>149.98692227676747</v>
      </c>
      <c r="AH188" s="23">
        <v>11204.195202463381</v>
      </c>
    </row>
    <row r="189" spans="1:34" ht="12.75" customHeight="1">
      <c r="A189" s="227"/>
      <c r="B189" s="228"/>
      <c r="C189" s="233" t="s">
        <v>69</v>
      </c>
      <c r="D189" s="24" t="s">
        <v>66</v>
      </c>
      <c r="E189" s="25">
        <v>4.8643148313397839</v>
      </c>
      <c r="F189" s="25">
        <v>3.8821207196895027</v>
      </c>
      <c r="G189" s="25">
        <v>17.777840368032603</v>
      </c>
      <c r="H189" s="25">
        <v>47.095325905495528</v>
      </c>
      <c r="I189" s="25">
        <v>80.494876191696648</v>
      </c>
      <c r="J189" s="25">
        <v>6.3099054841652409</v>
      </c>
      <c r="K189" s="25">
        <v>7.3239902781977655</v>
      </c>
      <c r="L189" s="25">
        <v>6.5801150915519946</v>
      </c>
      <c r="M189" s="25">
        <v>7.4938220937869398</v>
      </c>
      <c r="N189" s="25">
        <v>7.7060909020447754</v>
      </c>
      <c r="O189" s="25">
        <v>10.098130128230679</v>
      </c>
      <c r="P189" s="25">
        <v>8.8097212193385719</v>
      </c>
      <c r="Q189" s="25">
        <v>7.4870880956280166</v>
      </c>
      <c r="R189" s="25">
        <v>7.0156320623676107</v>
      </c>
      <c r="S189" s="25">
        <v>8.4518702062076603</v>
      </c>
      <c r="T189" s="25">
        <v>9.4781140964637167</v>
      </c>
      <c r="U189" s="25">
        <v>8.4141027553714611</v>
      </c>
      <c r="V189" s="25">
        <v>8.9487969858924359</v>
      </c>
      <c r="W189" s="25">
        <v>8.0995195589625801</v>
      </c>
      <c r="X189" s="25">
        <v>10.717815251844009</v>
      </c>
      <c r="Y189" s="25">
        <v>8.5569688523328971</v>
      </c>
      <c r="Z189" s="25">
        <v>7.2000689786476872</v>
      </c>
      <c r="AA189" s="26">
        <v>7.0946747275542412</v>
      </c>
      <c r="AB189" s="26">
        <v>3.9413870279346406</v>
      </c>
      <c r="AC189" s="26">
        <v>4.813456064932577</v>
      </c>
      <c r="AD189" s="26">
        <v>3.5939956412203968</v>
      </c>
      <c r="AE189" s="26">
        <v>3.3808881236974173</v>
      </c>
      <c r="AF189" s="26">
        <v>2.2448377590135342</v>
      </c>
      <c r="AG189" s="25">
        <v>4.7324850939129997</v>
      </c>
      <c r="AH189" s="27">
        <v>322.60795449555388</v>
      </c>
    </row>
    <row r="190" spans="1:34" ht="12.75" customHeight="1">
      <c r="A190" s="227"/>
      <c r="B190" s="228"/>
      <c r="C190" s="247"/>
      <c r="D190" s="12" t="s">
        <v>67</v>
      </c>
      <c r="E190" s="13">
        <v>1.0563607083591067</v>
      </c>
      <c r="F190" s="13">
        <v>2.663367604727628</v>
      </c>
      <c r="G190" s="13">
        <v>19.29760312741962</v>
      </c>
      <c r="H190" s="13">
        <v>119.00082250758389</v>
      </c>
      <c r="I190" s="13">
        <v>195.40844891821263</v>
      </c>
      <c r="J190" s="13">
        <v>36.633248161816859</v>
      </c>
      <c r="K190" s="13">
        <v>38.473538633755204</v>
      </c>
      <c r="L190" s="13">
        <v>14.94835150903422</v>
      </c>
      <c r="M190" s="13">
        <v>23.874099852325958</v>
      </c>
      <c r="N190" s="13">
        <v>22.5364817804859</v>
      </c>
      <c r="O190" s="13">
        <v>27.388870455212583</v>
      </c>
      <c r="P190" s="13">
        <v>35.030556303679724</v>
      </c>
      <c r="Q190" s="13">
        <v>24.17976589707094</v>
      </c>
      <c r="R190" s="13">
        <v>27.687041798698111</v>
      </c>
      <c r="S190" s="13">
        <v>26.966282865304702</v>
      </c>
      <c r="T190" s="13">
        <v>28.112593181032622</v>
      </c>
      <c r="U190" s="13">
        <v>33.467225935574788</v>
      </c>
      <c r="V190" s="13">
        <v>38.257373610778608</v>
      </c>
      <c r="W190" s="13">
        <v>26.196712255004563</v>
      </c>
      <c r="X190" s="13">
        <v>30.389940649357282</v>
      </c>
      <c r="Y190" s="13">
        <v>48.0256195050112</v>
      </c>
      <c r="Z190" s="13">
        <v>42.281767023543438</v>
      </c>
      <c r="AA190" s="14">
        <v>53.446676398450435</v>
      </c>
      <c r="AB190" s="14">
        <v>22.184689701490662</v>
      </c>
      <c r="AC190" s="14">
        <v>19.335092733674422</v>
      </c>
      <c r="AD190" s="14">
        <v>8.2339648534854266</v>
      </c>
      <c r="AE190" s="14">
        <v>9.7239609826205147</v>
      </c>
      <c r="AF190" s="14">
        <v>6.0919263440039506</v>
      </c>
      <c r="AG190" s="13">
        <v>13.09677383614196</v>
      </c>
      <c r="AH190" s="15">
        <v>993.98915713385713</v>
      </c>
    </row>
    <row r="191" spans="1:34" ht="12.75" customHeight="1">
      <c r="A191" s="227"/>
      <c r="B191" s="228"/>
      <c r="C191" s="247"/>
      <c r="D191" s="16" t="s">
        <v>68</v>
      </c>
      <c r="E191" s="28">
        <v>0.67250917255249998</v>
      </c>
      <c r="F191" s="28">
        <v>0.34287631740000002</v>
      </c>
      <c r="G191" s="28">
        <v>3.2640828192558997</v>
      </c>
      <c r="H191" s="28">
        <v>4.1305733971899992</v>
      </c>
      <c r="I191" s="28">
        <v>4.4437232123969999</v>
      </c>
      <c r="J191" s="28">
        <v>0.48886439087340022</v>
      </c>
      <c r="K191" s="28">
        <v>0.52660703013169008</v>
      </c>
      <c r="L191" s="28">
        <v>0.2777250404669252</v>
      </c>
      <c r="M191" s="28">
        <v>0.39019348563916967</v>
      </c>
      <c r="N191" s="28">
        <v>0.38040197200584763</v>
      </c>
      <c r="O191" s="28">
        <v>0.22427918062989965</v>
      </c>
      <c r="P191" s="28">
        <v>0.24569148782402853</v>
      </c>
      <c r="Q191" s="28">
        <v>0.18447274456921228</v>
      </c>
      <c r="R191" s="28">
        <v>0.19502522329568384</v>
      </c>
      <c r="S191" s="28">
        <v>0.21025688101593218</v>
      </c>
      <c r="T191" s="28">
        <v>4.7508531710686246E-2</v>
      </c>
      <c r="U191" s="28">
        <v>5.1206281852249472E-2</v>
      </c>
      <c r="V191" s="28">
        <v>5.8021854756485504E-2</v>
      </c>
      <c r="W191" s="28">
        <v>4.2476888373955586E-2</v>
      </c>
      <c r="X191" s="28">
        <v>5.2215215834771518E-2</v>
      </c>
      <c r="Y191" s="28">
        <v>0.22219906441326462</v>
      </c>
      <c r="Z191" s="28">
        <v>0.20392220450430323</v>
      </c>
      <c r="AA191" s="29">
        <v>0.23998597211155065</v>
      </c>
      <c r="AB191" s="29">
        <v>0</v>
      </c>
      <c r="AC191" s="29">
        <v>0</v>
      </c>
      <c r="AD191" s="29">
        <v>0</v>
      </c>
      <c r="AE191" s="29">
        <v>0.29462558964000002</v>
      </c>
      <c r="AF191" s="29">
        <v>0</v>
      </c>
      <c r="AG191" s="28">
        <v>0.72158345070000007</v>
      </c>
      <c r="AH191" s="30">
        <v>17.911027409144459</v>
      </c>
    </row>
    <row r="192" spans="1:34" ht="12.75" customHeight="1">
      <c r="A192" s="227"/>
      <c r="B192" s="228"/>
      <c r="C192" s="248"/>
      <c r="D192" s="31" t="s">
        <v>4</v>
      </c>
      <c r="E192" s="32">
        <v>6.5931847122513911</v>
      </c>
      <c r="F192" s="32">
        <v>6.8883646418171303</v>
      </c>
      <c r="G192" s="32">
        <v>40.339526314708117</v>
      </c>
      <c r="H192" s="32">
        <v>170.22672181026942</v>
      </c>
      <c r="I192" s="32">
        <v>280.34704832230625</v>
      </c>
      <c r="J192" s="32">
        <v>43.432018036855503</v>
      </c>
      <c r="K192" s="32">
        <v>46.324135942084659</v>
      </c>
      <c r="L192" s="32">
        <v>21.80619164105314</v>
      </c>
      <c r="M192" s="32">
        <v>31.758115431752067</v>
      </c>
      <c r="N192" s="32">
        <v>30.622974654536524</v>
      </c>
      <c r="O192" s="32">
        <v>37.711279764073161</v>
      </c>
      <c r="P192" s="32">
        <v>44.085969010842319</v>
      </c>
      <c r="Q192" s="32">
        <v>31.85132673726817</v>
      </c>
      <c r="R192" s="32">
        <v>34.897699084361406</v>
      </c>
      <c r="S192" s="32">
        <v>35.628409952528294</v>
      </c>
      <c r="T192" s="32">
        <v>37.638215809207018</v>
      </c>
      <c r="U192" s="32">
        <v>41.9325349727985</v>
      </c>
      <c r="V192" s="32">
        <v>47.264192451427526</v>
      </c>
      <c r="W192" s="32">
        <v>34.338708702341094</v>
      </c>
      <c r="X192" s="32">
        <v>41.159971117036058</v>
      </c>
      <c r="Y192" s="32">
        <v>56.804787421757361</v>
      </c>
      <c r="Z192" s="32">
        <v>49.685758206695425</v>
      </c>
      <c r="AA192" s="33">
        <v>60.781337098116225</v>
      </c>
      <c r="AB192" s="33">
        <v>26.126076729425304</v>
      </c>
      <c r="AC192" s="33">
        <v>24.148548798606999</v>
      </c>
      <c r="AD192" s="33">
        <v>11.827960494705824</v>
      </c>
      <c r="AE192" s="33">
        <v>13.399474695957933</v>
      </c>
      <c r="AF192" s="33">
        <v>8.3367641030174848</v>
      </c>
      <c r="AG192" s="32">
        <v>18.550842380754958</v>
      </c>
      <c r="AH192" s="34">
        <v>1334.5081390385556</v>
      </c>
    </row>
    <row r="193" spans="1:34" ht="12.75" customHeight="1">
      <c r="A193" s="227"/>
      <c r="B193" s="228"/>
      <c r="C193" s="44" t="s">
        <v>64</v>
      </c>
      <c r="D193" s="45"/>
      <c r="E193" s="41">
        <v>717.25471558510492</v>
      </c>
      <c r="F193" s="41">
        <v>336.1281428212377</v>
      </c>
      <c r="G193" s="41">
        <v>1132.2870879538227</v>
      </c>
      <c r="H193" s="41">
        <v>2426.3410849150077</v>
      </c>
      <c r="I193" s="41">
        <v>2451.878751033023</v>
      </c>
      <c r="J193" s="41">
        <v>250.89459966671984</v>
      </c>
      <c r="K193" s="41">
        <v>264.683854211256</v>
      </c>
      <c r="L193" s="41">
        <v>245.73717854305929</v>
      </c>
      <c r="M193" s="41">
        <v>278.42647203520175</v>
      </c>
      <c r="N193" s="41">
        <v>271.72469005992662</v>
      </c>
      <c r="O193" s="41">
        <v>309.65268788522735</v>
      </c>
      <c r="P193" s="41">
        <v>296.15292399313131</v>
      </c>
      <c r="Q193" s="41">
        <v>225.68435789222625</v>
      </c>
      <c r="R193" s="41">
        <v>225.46752084694262</v>
      </c>
      <c r="S193" s="41">
        <v>218.38479018114469</v>
      </c>
      <c r="T193" s="41">
        <v>221.20723515138047</v>
      </c>
      <c r="U193" s="41">
        <v>225.55556908356553</v>
      </c>
      <c r="V193" s="41">
        <v>241.18836935830572</v>
      </c>
      <c r="W193" s="41">
        <v>218.99247741453902</v>
      </c>
      <c r="X193" s="41">
        <v>253.06787374774186</v>
      </c>
      <c r="Y193" s="41">
        <v>287.91174949072291</v>
      </c>
      <c r="Z193" s="41">
        <v>271.61819104773514</v>
      </c>
      <c r="AA193" s="42">
        <v>265.62605909566969</v>
      </c>
      <c r="AB193" s="42">
        <v>188.42540512670149</v>
      </c>
      <c r="AC193" s="42">
        <v>174.33626540861053</v>
      </c>
      <c r="AD193" s="42">
        <v>148.63157286188087</v>
      </c>
      <c r="AE193" s="42">
        <v>136.58647697844583</v>
      </c>
      <c r="AF193" s="42">
        <v>86.319474456081181</v>
      </c>
      <c r="AG193" s="41">
        <v>168.53776465752242</v>
      </c>
      <c r="AH193" s="43">
        <v>12538.703341501938</v>
      </c>
    </row>
    <row r="194" spans="1:34" ht="12.75" customHeight="1">
      <c r="A194" s="227"/>
      <c r="B194" s="228" t="s">
        <v>87</v>
      </c>
      <c r="C194" s="230" t="s">
        <v>65</v>
      </c>
      <c r="D194" s="24" t="s">
        <v>66</v>
      </c>
      <c r="E194" s="25">
        <v>455.58574503694501</v>
      </c>
      <c r="F194" s="25">
        <v>275.62334892181798</v>
      </c>
      <c r="G194" s="25">
        <v>684.14221336112064</v>
      </c>
      <c r="H194" s="25">
        <v>1034.254548562903</v>
      </c>
      <c r="I194" s="25">
        <v>972.95565303203841</v>
      </c>
      <c r="J194" s="25">
        <v>87.988708854970753</v>
      </c>
      <c r="K194" s="25">
        <v>96.782753591093055</v>
      </c>
      <c r="L194" s="25">
        <v>106.0886408013782</v>
      </c>
      <c r="M194" s="25">
        <v>122.1654603699744</v>
      </c>
      <c r="N194" s="25">
        <v>116.08582856736709</v>
      </c>
      <c r="O194" s="25">
        <v>131.09857077651671</v>
      </c>
      <c r="P194" s="25">
        <v>127.11018983140927</v>
      </c>
      <c r="Q194" s="25">
        <v>102.9297323158349</v>
      </c>
      <c r="R194" s="25">
        <v>112.97859510975711</v>
      </c>
      <c r="S194" s="25">
        <v>107.84249834590128</v>
      </c>
      <c r="T194" s="25">
        <v>102.24066737243214</v>
      </c>
      <c r="U194" s="25">
        <v>90.377715657329915</v>
      </c>
      <c r="V194" s="25">
        <v>98.402581630879709</v>
      </c>
      <c r="W194" s="25">
        <v>101.56012115580755</v>
      </c>
      <c r="X194" s="25">
        <v>95.600197304747397</v>
      </c>
      <c r="Y194" s="25">
        <v>100.25618456807032</v>
      </c>
      <c r="Z194" s="25">
        <v>102.12112847076409</v>
      </c>
      <c r="AA194" s="26">
        <v>96.226152800093772</v>
      </c>
      <c r="AB194" s="26">
        <v>74.671621143331066</v>
      </c>
      <c r="AC194" s="26">
        <v>65.288375960956174</v>
      </c>
      <c r="AD194" s="26">
        <v>70.643028345304558</v>
      </c>
      <c r="AE194" s="26">
        <v>61.224789121758448</v>
      </c>
      <c r="AF194" s="26">
        <v>43.440779276244541</v>
      </c>
      <c r="AG194" s="25">
        <v>87.143888276420611</v>
      </c>
      <c r="AH194" s="27">
        <v>5722.8297185631691</v>
      </c>
    </row>
    <row r="195" spans="1:34" ht="12.75" customHeight="1">
      <c r="A195" s="227"/>
      <c r="B195" s="228"/>
      <c r="C195" s="231"/>
      <c r="D195" s="12" t="s">
        <v>67</v>
      </c>
      <c r="E195" s="13">
        <v>0.85220348325413819</v>
      </c>
      <c r="F195" s="13">
        <v>0.7336957730901047</v>
      </c>
      <c r="G195" s="13">
        <v>0.63310047353450483</v>
      </c>
      <c r="H195" s="13">
        <v>1.7109976332595889</v>
      </c>
      <c r="I195" s="13">
        <v>4.5276365257774236</v>
      </c>
      <c r="J195" s="13">
        <v>1.3079401562395674</v>
      </c>
      <c r="K195" s="13">
        <v>0.57463521514190741</v>
      </c>
      <c r="L195" s="13">
        <v>0.93225745049918973</v>
      </c>
      <c r="M195" s="13">
        <v>0.81321756648658838</v>
      </c>
      <c r="N195" s="13">
        <v>0.71120892525146717</v>
      </c>
      <c r="O195" s="13">
        <v>1.2680330986471267</v>
      </c>
      <c r="P195" s="13">
        <v>1.1270429455961142</v>
      </c>
      <c r="Q195" s="13">
        <v>1.0028550066368997</v>
      </c>
      <c r="R195" s="13">
        <v>0.65109995794423692</v>
      </c>
      <c r="S195" s="13">
        <v>0.53955515381503616</v>
      </c>
      <c r="T195" s="13">
        <v>1.7788209950687626</v>
      </c>
      <c r="U195" s="13">
        <v>1.2902236748793576</v>
      </c>
      <c r="V195" s="13">
        <v>0.51912945051349424</v>
      </c>
      <c r="W195" s="13">
        <v>0.95909823050320486</v>
      </c>
      <c r="X195" s="13">
        <v>1.8208686216009595</v>
      </c>
      <c r="Y195" s="13">
        <v>3.6299418267725332</v>
      </c>
      <c r="Z195" s="13">
        <v>3.5346820943609658</v>
      </c>
      <c r="AA195" s="14">
        <v>1.892724649582757</v>
      </c>
      <c r="AB195" s="14">
        <v>3.0383504780320822</v>
      </c>
      <c r="AC195" s="14">
        <v>2.3665967015111167</v>
      </c>
      <c r="AD195" s="14">
        <v>2.5505057027107805</v>
      </c>
      <c r="AE195" s="14">
        <v>0.6380530663549987</v>
      </c>
      <c r="AF195" s="14">
        <v>0.85270714966442773</v>
      </c>
      <c r="AG195" s="13">
        <v>2.3768981776930542</v>
      </c>
      <c r="AH195" s="15">
        <v>44.634080184422388</v>
      </c>
    </row>
    <row r="196" spans="1:34" ht="12.75" customHeight="1">
      <c r="A196" s="227"/>
      <c r="B196" s="228"/>
      <c r="C196" s="231"/>
      <c r="D196" s="16" t="s">
        <v>68</v>
      </c>
      <c r="E196" s="17">
        <v>1.4411660256195999</v>
      </c>
      <c r="F196" s="17">
        <v>0.30663360535500001</v>
      </c>
      <c r="G196" s="17">
        <v>0.141486199422</v>
      </c>
      <c r="H196" s="17">
        <v>0</v>
      </c>
      <c r="I196" s="17">
        <v>0.32428992775080001</v>
      </c>
      <c r="J196" s="17">
        <v>4.8595118723270089E-2</v>
      </c>
      <c r="K196" s="17">
        <v>5.1944531739672901E-2</v>
      </c>
      <c r="L196" s="17">
        <v>5.7124856623527162E-2</v>
      </c>
      <c r="M196" s="17">
        <v>6.5841480775195083E-2</v>
      </c>
      <c r="N196" s="17">
        <v>6.3123766523735927E-2</v>
      </c>
      <c r="O196" s="17">
        <v>2.4338694538364829E-2</v>
      </c>
      <c r="P196" s="17">
        <v>2.3624251156329209E-2</v>
      </c>
      <c r="Q196" s="17">
        <v>1.923319038978143E-2</v>
      </c>
      <c r="R196" s="17">
        <v>2.1044012300167586E-2</v>
      </c>
      <c r="S196" s="17">
        <v>1.9984011291848434E-2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3.8314980706732546E-2</v>
      </c>
      <c r="Z196" s="17">
        <v>3.9314503293877069E-2</v>
      </c>
      <c r="AA196" s="18">
        <v>3.6599380374280663E-2</v>
      </c>
      <c r="AB196" s="18">
        <v>0.15870876554609997</v>
      </c>
      <c r="AC196" s="18">
        <v>0</v>
      </c>
      <c r="AD196" s="18">
        <v>0</v>
      </c>
      <c r="AE196" s="18">
        <v>0</v>
      </c>
      <c r="AF196" s="18">
        <v>0</v>
      </c>
      <c r="AG196" s="17">
        <v>0</v>
      </c>
      <c r="AH196" s="19">
        <v>2.881367302130283</v>
      </c>
    </row>
    <row r="197" spans="1:34" ht="12.75" customHeight="1">
      <c r="A197" s="227"/>
      <c r="B197" s="228"/>
      <c r="C197" s="232"/>
      <c r="D197" s="20" t="s">
        <v>4</v>
      </c>
      <c r="E197" s="21">
        <v>457.87911454581877</v>
      </c>
      <c r="F197" s="21">
        <v>276.66367830026309</v>
      </c>
      <c r="G197" s="21">
        <v>684.91680003407714</v>
      </c>
      <c r="H197" s="21">
        <v>1035.9655461961627</v>
      </c>
      <c r="I197" s="21">
        <v>977.80757948556663</v>
      </c>
      <c r="J197" s="21">
        <v>89.34524412993359</v>
      </c>
      <c r="K197" s="21">
        <v>97.409333337974644</v>
      </c>
      <c r="L197" s="21">
        <v>107.07802310850093</v>
      </c>
      <c r="M197" s="21">
        <v>123.04451941723617</v>
      </c>
      <c r="N197" s="21">
        <v>116.86016125914229</v>
      </c>
      <c r="O197" s="21">
        <v>132.39094256970219</v>
      </c>
      <c r="P197" s="21">
        <v>128.26085702816169</v>
      </c>
      <c r="Q197" s="21">
        <v>103.95182051286159</v>
      </c>
      <c r="R197" s="21">
        <v>113.65073908000151</v>
      </c>
      <c r="S197" s="21">
        <v>108.40203751100816</v>
      </c>
      <c r="T197" s="21">
        <v>104.0194883675009</v>
      </c>
      <c r="U197" s="21">
        <v>91.667939332209272</v>
      </c>
      <c r="V197" s="21">
        <v>98.921711081393198</v>
      </c>
      <c r="W197" s="21">
        <v>102.51921938631075</v>
      </c>
      <c r="X197" s="21">
        <v>97.421065926348362</v>
      </c>
      <c r="Y197" s="21">
        <v>103.92444137554959</v>
      </c>
      <c r="Z197" s="21">
        <v>105.69512506841893</v>
      </c>
      <c r="AA197" s="22">
        <v>98.155476830050816</v>
      </c>
      <c r="AB197" s="22">
        <v>77.868680386909247</v>
      </c>
      <c r="AC197" s="22">
        <v>67.654972662467287</v>
      </c>
      <c r="AD197" s="22">
        <v>73.193534048015337</v>
      </c>
      <c r="AE197" s="22">
        <v>61.862842188113447</v>
      </c>
      <c r="AF197" s="22">
        <v>44.293486425908966</v>
      </c>
      <c r="AG197" s="21">
        <v>89.520786454113662</v>
      </c>
      <c r="AH197" s="23">
        <v>5770.3451660497221</v>
      </c>
    </row>
    <row r="198" spans="1:34" ht="12.75" customHeight="1">
      <c r="A198" s="227"/>
      <c r="B198" s="228"/>
      <c r="C198" s="233" t="s">
        <v>69</v>
      </c>
      <c r="D198" s="24" t="s">
        <v>66</v>
      </c>
      <c r="E198" s="25">
        <v>4.8028721613515151</v>
      </c>
      <c r="F198" s="25">
        <v>8.3281878164900967</v>
      </c>
      <c r="G198" s="25">
        <v>18.100150665410645</v>
      </c>
      <c r="H198" s="25">
        <v>66.766652903925888</v>
      </c>
      <c r="I198" s="25">
        <v>48.518830102726824</v>
      </c>
      <c r="J198" s="25">
        <v>2.7544901387965952</v>
      </c>
      <c r="K198" s="25">
        <v>2.9474558652546947</v>
      </c>
      <c r="L198" s="25">
        <v>3.3839770500082698</v>
      </c>
      <c r="M198" s="25">
        <v>3.4872712348286901</v>
      </c>
      <c r="N198" s="25">
        <v>3.4481025841746895</v>
      </c>
      <c r="O198" s="25">
        <v>4.5377273557379016</v>
      </c>
      <c r="P198" s="25">
        <v>4.2001354740556094</v>
      </c>
      <c r="Q198" s="25">
        <v>3.6363548876660121</v>
      </c>
      <c r="R198" s="25">
        <v>3.6770325245053623</v>
      </c>
      <c r="S198" s="25">
        <v>3.5667718297037498</v>
      </c>
      <c r="T198" s="25">
        <v>4.4019826417259713</v>
      </c>
      <c r="U198" s="25">
        <v>3.9083657124123112</v>
      </c>
      <c r="V198" s="25">
        <v>3.1305375471648649</v>
      </c>
      <c r="W198" s="25">
        <v>3.4959019572414864</v>
      </c>
      <c r="X198" s="25">
        <v>3.2981331408181198</v>
      </c>
      <c r="Y198" s="25">
        <v>5.6650751252274132</v>
      </c>
      <c r="Z198" s="25">
        <v>5.4964146738065498</v>
      </c>
      <c r="AA198" s="26">
        <v>5.3154747789168288</v>
      </c>
      <c r="AB198" s="26">
        <v>6.3585492977562961</v>
      </c>
      <c r="AC198" s="26">
        <v>1.2241475925544134</v>
      </c>
      <c r="AD198" s="26">
        <v>2.3800729413480477</v>
      </c>
      <c r="AE198" s="26">
        <v>3.8319610839052118</v>
      </c>
      <c r="AF198" s="26">
        <v>2.3908352426652364</v>
      </c>
      <c r="AG198" s="25">
        <v>1.7988665109768001</v>
      </c>
      <c r="AH198" s="27">
        <v>234.85233084115609</v>
      </c>
    </row>
    <row r="199" spans="1:34" ht="12.75" customHeight="1">
      <c r="A199" s="227"/>
      <c r="B199" s="228"/>
      <c r="C199" s="247"/>
      <c r="D199" s="12" t="s">
        <v>67</v>
      </c>
      <c r="E199" s="13">
        <v>1.9005381479106069</v>
      </c>
      <c r="F199" s="13">
        <v>2.327089459540125</v>
      </c>
      <c r="G199" s="13">
        <v>12.360094327779136</v>
      </c>
      <c r="H199" s="13">
        <v>38.242545375637086</v>
      </c>
      <c r="I199" s="13">
        <v>72.378627279382528</v>
      </c>
      <c r="J199" s="13">
        <v>22.309308073805326</v>
      </c>
      <c r="K199" s="13">
        <v>9.9992530890592555</v>
      </c>
      <c r="L199" s="13">
        <v>12.351909533767042</v>
      </c>
      <c r="M199" s="13">
        <v>13.664283478330388</v>
      </c>
      <c r="N199" s="13">
        <v>20.883172199493075</v>
      </c>
      <c r="O199" s="13">
        <v>14.327358192497533</v>
      </c>
      <c r="P199" s="13">
        <v>14.309167923553888</v>
      </c>
      <c r="Q199" s="13">
        <v>14.582040845554229</v>
      </c>
      <c r="R199" s="13">
        <v>11.530912185753182</v>
      </c>
      <c r="S199" s="13">
        <v>12.693723670089591</v>
      </c>
      <c r="T199" s="13">
        <v>14.941118747491995</v>
      </c>
      <c r="U199" s="13">
        <v>18.143642318192633</v>
      </c>
      <c r="V199" s="13">
        <v>10.909961248161029</v>
      </c>
      <c r="W199" s="13">
        <v>10.062158709501624</v>
      </c>
      <c r="X199" s="13">
        <v>9.0582878583496012</v>
      </c>
      <c r="Y199" s="13">
        <v>16.466682699614072</v>
      </c>
      <c r="Z199" s="13">
        <v>16.513176498576929</v>
      </c>
      <c r="AA199" s="14">
        <v>13.423507814300692</v>
      </c>
      <c r="AB199" s="14">
        <v>23.175980733085762</v>
      </c>
      <c r="AC199" s="14">
        <v>16.12161406227747</v>
      </c>
      <c r="AD199" s="14">
        <v>7.0797771111251508</v>
      </c>
      <c r="AE199" s="14">
        <v>7.0791783375726602</v>
      </c>
      <c r="AF199" s="14">
        <v>3.2610624332223983</v>
      </c>
      <c r="AG199" s="13">
        <v>21.527355759947039</v>
      </c>
      <c r="AH199" s="15">
        <v>461.62352811357204</v>
      </c>
    </row>
    <row r="200" spans="1:34" ht="12.75" customHeight="1">
      <c r="A200" s="227"/>
      <c r="B200" s="228"/>
      <c r="C200" s="247"/>
      <c r="D200" s="16" t="s">
        <v>68</v>
      </c>
      <c r="E200" s="28">
        <v>0.17549123186760002</v>
      </c>
      <c r="F200" s="28">
        <v>0</v>
      </c>
      <c r="G200" s="28">
        <v>2.345181993722</v>
      </c>
      <c r="H200" s="28">
        <v>0.41306355362760006</v>
      </c>
      <c r="I200" s="28">
        <v>0.48931328582400002</v>
      </c>
      <c r="J200" s="28">
        <v>7.2106810115572753E-2</v>
      </c>
      <c r="K200" s="28">
        <v>4.5838932017339198E-2</v>
      </c>
      <c r="L200" s="28">
        <v>5.5772796334911688E-2</v>
      </c>
      <c r="M200" s="28">
        <v>6.0015325297598232E-2</v>
      </c>
      <c r="N200" s="28">
        <v>7.6534940405225932E-2</v>
      </c>
      <c r="O200" s="28">
        <v>0.16802912972942277</v>
      </c>
      <c r="P200" s="28">
        <v>0.16235039438163232</v>
      </c>
      <c r="Q200" s="28">
        <v>0.15620872578158856</v>
      </c>
      <c r="R200" s="28">
        <v>0.1355806581071787</v>
      </c>
      <c r="S200" s="28">
        <v>0.14468847686955574</v>
      </c>
      <c r="T200" s="28">
        <v>0.14069042706829829</v>
      </c>
      <c r="U200" s="28">
        <v>0.15006302317250736</v>
      </c>
      <c r="V200" s="28">
        <v>0.10253237022814908</v>
      </c>
      <c r="W200" s="28">
        <v>0.10121656040728612</v>
      </c>
      <c r="X200" s="28">
        <v>9.4226964482201067E-2</v>
      </c>
      <c r="Y200" s="28">
        <v>0.34197441229023867</v>
      </c>
      <c r="Z200" s="28">
        <v>0.35779985116868224</v>
      </c>
      <c r="AA200" s="29">
        <v>0.30817075272968775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8">
        <v>0.19951041532600003</v>
      </c>
      <c r="AH200" s="30">
        <v>6.2963610309542775</v>
      </c>
    </row>
    <row r="201" spans="1:34" ht="12.75" customHeight="1">
      <c r="A201" s="227"/>
      <c r="B201" s="228"/>
      <c r="C201" s="248"/>
      <c r="D201" s="31" t="s">
        <v>4</v>
      </c>
      <c r="E201" s="32">
        <v>6.8789015411297214</v>
      </c>
      <c r="F201" s="32">
        <v>10.655277276030223</v>
      </c>
      <c r="G201" s="32">
        <v>32.805426986911783</v>
      </c>
      <c r="H201" s="32">
        <v>105.42226183319057</v>
      </c>
      <c r="I201" s="32">
        <v>121.38677066793335</v>
      </c>
      <c r="J201" s="32">
        <v>25.135905022717495</v>
      </c>
      <c r="K201" s="32">
        <v>12.992547886331289</v>
      </c>
      <c r="L201" s="32">
        <v>15.791659380110223</v>
      </c>
      <c r="M201" s="32">
        <v>17.211570038456678</v>
      </c>
      <c r="N201" s="32">
        <v>24.40780972407299</v>
      </c>
      <c r="O201" s="32">
        <v>19.033114677964857</v>
      </c>
      <c r="P201" s="32">
        <v>18.67165379199113</v>
      </c>
      <c r="Q201" s="32">
        <v>18.37460445900183</v>
      </c>
      <c r="R201" s="32">
        <v>15.343525368365723</v>
      </c>
      <c r="S201" s="32">
        <v>16.405183976662894</v>
      </c>
      <c r="T201" s="32">
        <v>19.483791816286267</v>
      </c>
      <c r="U201" s="32">
        <v>22.202071053777452</v>
      </c>
      <c r="V201" s="32">
        <v>14.143031165554042</v>
      </c>
      <c r="W201" s="32">
        <v>13.659277227150396</v>
      </c>
      <c r="X201" s="32">
        <v>12.450647963649923</v>
      </c>
      <c r="Y201" s="32">
        <v>22.473732237131724</v>
      </c>
      <c r="Z201" s="32">
        <v>22.367391023552162</v>
      </c>
      <c r="AA201" s="33">
        <v>19.047153345947208</v>
      </c>
      <c r="AB201" s="33">
        <v>29.534530030842056</v>
      </c>
      <c r="AC201" s="33">
        <v>17.345761654831882</v>
      </c>
      <c r="AD201" s="33">
        <v>9.4598500524731985</v>
      </c>
      <c r="AE201" s="33">
        <v>10.911139421477872</v>
      </c>
      <c r="AF201" s="33">
        <v>5.6518976758876347</v>
      </c>
      <c r="AG201" s="32">
        <v>23.525732686249839</v>
      </c>
      <c r="AH201" s="34">
        <v>702.77221998568234</v>
      </c>
    </row>
    <row r="202" spans="1:34" ht="12.75" customHeight="1">
      <c r="A202" s="227"/>
      <c r="B202" s="228"/>
      <c r="C202" s="44" t="s">
        <v>64</v>
      </c>
      <c r="D202" s="45"/>
      <c r="E202" s="41">
        <v>464.75801608694849</v>
      </c>
      <c r="F202" s="41">
        <v>287.31895557629332</v>
      </c>
      <c r="G202" s="41">
        <v>717.72222702098884</v>
      </c>
      <c r="H202" s="41">
        <v>1141.387808029353</v>
      </c>
      <c r="I202" s="41">
        <v>1099.1943501535</v>
      </c>
      <c r="J202" s="41">
        <v>114.4811491526511</v>
      </c>
      <c r="K202" s="41">
        <v>110.40188122430592</v>
      </c>
      <c r="L202" s="41">
        <v>122.86968248861115</v>
      </c>
      <c r="M202" s="41">
        <v>140.25608945569286</v>
      </c>
      <c r="N202" s="41">
        <v>141.26797098321532</v>
      </c>
      <c r="O202" s="41">
        <v>151.42405724766706</v>
      </c>
      <c r="P202" s="41">
        <v>146.93251082015286</v>
      </c>
      <c r="Q202" s="41">
        <v>122.32642497186342</v>
      </c>
      <c r="R202" s="41">
        <v>128.99426444836723</v>
      </c>
      <c r="S202" s="41">
        <v>124.80722148767107</v>
      </c>
      <c r="T202" s="41">
        <v>123.50328018378715</v>
      </c>
      <c r="U202" s="41">
        <v>113.87001038598672</v>
      </c>
      <c r="V202" s="41">
        <v>113.06474224694725</v>
      </c>
      <c r="W202" s="41">
        <v>116.17849661346115</v>
      </c>
      <c r="X202" s="41">
        <v>109.87171388999826</v>
      </c>
      <c r="Y202" s="41">
        <v>126.3981736126813</v>
      </c>
      <c r="Z202" s="41">
        <v>128.0625160919711</v>
      </c>
      <c r="AA202" s="42">
        <v>117.20263017599801</v>
      </c>
      <c r="AB202" s="42">
        <v>107.40321041775131</v>
      </c>
      <c r="AC202" s="42">
        <v>85.000734317299177</v>
      </c>
      <c r="AD202" s="42">
        <v>82.653384100488552</v>
      </c>
      <c r="AE202" s="42">
        <v>72.773981609591331</v>
      </c>
      <c r="AF202" s="42">
        <v>49.945384101796606</v>
      </c>
      <c r="AG202" s="41">
        <v>113.04651914036351</v>
      </c>
      <c r="AH202" s="43">
        <v>6473.1173860354047</v>
      </c>
    </row>
    <row r="203" spans="1:34" ht="12.75" customHeight="1">
      <c r="A203" s="227"/>
      <c r="B203" s="228" t="s">
        <v>88</v>
      </c>
      <c r="C203" s="230" t="s">
        <v>65</v>
      </c>
      <c r="D203" s="24" t="s">
        <v>66</v>
      </c>
      <c r="E203" s="25">
        <v>524.84435751506646</v>
      </c>
      <c r="F203" s="25">
        <v>228.6069582642574</v>
      </c>
      <c r="G203" s="25">
        <v>528.5618261143095</v>
      </c>
      <c r="H203" s="25">
        <v>1018.9595948339794</v>
      </c>
      <c r="I203" s="25">
        <v>950.39438980258831</v>
      </c>
      <c r="J203" s="25">
        <v>90.956251308304886</v>
      </c>
      <c r="K203" s="25">
        <v>97.159141883956693</v>
      </c>
      <c r="L203" s="25">
        <v>107.30402569763463</v>
      </c>
      <c r="M203" s="25">
        <v>117.62305682214328</v>
      </c>
      <c r="N203" s="25">
        <v>108.34937172763995</v>
      </c>
      <c r="O203" s="25">
        <v>120.57925501974228</v>
      </c>
      <c r="P203" s="25">
        <v>108.34987830758598</v>
      </c>
      <c r="Q203" s="25">
        <v>93.93509336922331</v>
      </c>
      <c r="R203" s="25">
        <v>97.236954741999057</v>
      </c>
      <c r="S203" s="25">
        <v>95.09631453135529</v>
      </c>
      <c r="T203" s="25">
        <v>91.08234069062577</v>
      </c>
      <c r="U203" s="25">
        <v>83.402657671729145</v>
      </c>
      <c r="V203" s="25">
        <v>89.331098401560197</v>
      </c>
      <c r="W203" s="25">
        <v>88.526871976089168</v>
      </c>
      <c r="X203" s="25">
        <v>85.936209189078156</v>
      </c>
      <c r="Y203" s="25">
        <v>98.34384741254631</v>
      </c>
      <c r="Z203" s="25">
        <v>97.227742278200751</v>
      </c>
      <c r="AA203" s="26">
        <v>93.430535883919944</v>
      </c>
      <c r="AB203" s="26">
        <v>75.389017328165849</v>
      </c>
      <c r="AC203" s="26">
        <v>83.709802101364573</v>
      </c>
      <c r="AD203" s="26">
        <v>71.400201589846986</v>
      </c>
      <c r="AE203" s="26">
        <v>76.05641603355555</v>
      </c>
      <c r="AF203" s="26">
        <v>49.412794468148654</v>
      </c>
      <c r="AG203" s="25">
        <v>112.17931657157172</v>
      </c>
      <c r="AH203" s="27">
        <v>5483.3853215361896</v>
      </c>
    </row>
    <row r="204" spans="1:34" ht="12.75" customHeight="1">
      <c r="A204" s="227"/>
      <c r="B204" s="228"/>
      <c r="C204" s="231"/>
      <c r="D204" s="12" t="s">
        <v>67</v>
      </c>
      <c r="E204" s="13">
        <v>0.19706523494184916</v>
      </c>
      <c r="F204" s="13">
        <v>0.45856239191514925</v>
      </c>
      <c r="G204" s="13">
        <v>4.3320296681692616</v>
      </c>
      <c r="H204" s="13">
        <v>6.538139366597056</v>
      </c>
      <c r="I204" s="13">
        <v>23.271051126121016</v>
      </c>
      <c r="J204" s="13">
        <v>4.4326760670001404</v>
      </c>
      <c r="K204" s="13">
        <v>4.6820070164978658</v>
      </c>
      <c r="L204" s="13">
        <v>4.4163871062451934</v>
      </c>
      <c r="M204" s="13">
        <v>5.6582443607748329</v>
      </c>
      <c r="N204" s="13">
        <v>3.7890193017362339</v>
      </c>
      <c r="O204" s="13">
        <v>3.5122709991222276</v>
      </c>
      <c r="P204" s="13">
        <v>3.4495429581337076</v>
      </c>
      <c r="Q204" s="13">
        <v>3.4445894822576419</v>
      </c>
      <c r="R204" s="13">
        <v>2.3445842799261394</v>
      </c>
      <c r="S204" s="13">
        <v>2.4243375837431622</v>
      </c>
      <c r="T204" s="13">
        <v>4.4590857900715681</v>
      </c>
      <c r="U204" s="13">
        <v>3.3430079797908365</v>
      </c>
      <c r="V204" s="13">
        <v>3.6477598581417197</v>
      </c>
      <c r="W204" s="13">
        <v>2.5087833825940384</v>
      </c>
      <c r="X204" s="13">
        <v>3.6990882481722163</v>
      </c>
      <c r="Y204" s="13">
        <v>3.1713748221847489</v>
      </c>
      <c r="Z204" s="13">
        <v>2.2144632255365968</v>
      </c>
      <c r="AA204" s="14">
        <v>3.4173651211423488</v>
      </c>
      <c r="AB204" s="14">
        <v>4.0537373500444822</v>
      </c>
      <c r="AC204" s="14">
        <v>3.5882005210523502</v>
      </c>
      <c r="AD204" s="14">
        <v>2.0591694378116117</v>
      </c>
      <c r="AE204" s="14">
        <v>2.8942172508117046</v>
      </c>
      <c r="AF204" s="14">
        <v>1.8365960089565696</v>
      </c>
      <c r="AG204" s="13">
        <v>9.6187664872669405</v>
      </c>
      <c r="AH204" s="15">
        <v>123.46212242675922</v>
      </c>
    </row>
    <row r="205" spans="1:34" ht="12.75" customHeight="1">
      <c r="A205" s="227"/>
      <c r="B205" s="228"/>
      <c r="C205" s="231"/>
      <c r="D205" s="16" t="s">
        <v>68</v>
      </c>
      <c r="E205" s="17">
        <v>1.8157916827101999</v>
      </c>
      <c r="F205" s="17">
        <v>0.58224301604999995</v>
      </c>
      <c r="G205" s="17">
        <v>0.17382767202899999</v>
      </c>
      <c r="H205" s="17">
        <v>1.6619611301321999</v>
      </c>
      <c r="I205" s="17">
        <v>1.8216139615665001</v>
      </c>
      <c r="J205" s="17">
        <v>7.7733631519080498E-2</v>
      </c>
      <c r="K205" s="17">
        <v>8.2988456490896284E-2</v>
      </c>
      <c r="L205" s="17">
        <v>8.9847437294809498E-2</v>
      </c>
      <c r="M205" s="17">
        <v>0.10071842854304242</v>
      </c>
      <c r="N205" s="17">
        <v>9.1348476369313647E-2</v>
      </c>
      <c r="O205" s="17">
        <v>5.2518982924639489E-2</v>
      </c>
      <c r="P205" s="17">
        <v>4.7660601068037704E-2</v>
      </c>
      <c r="Q205" s="17">
        <v>4.1833230079341713E-2</v>
      </c>
      <c r="R205" s="17">
        <v>4.2663223154265482E-2</v>
      </c>
      <c r="S205" s="17">
        <v>4.1776377468985694E-2</v>
      </c>
      <c r="T205" s="17">
        <v>0.10614054150554667</v>
      </c>
      <c r="U205" s="17">
        <v>9.6990149805185957E-2</v>
      </c>
      <c r="V205" s="17">
        <v>0.10488606133672455</v>
      </c>
      <c r="W205" s="17">
        <v>0.10354095944663499</v>
      </c>
      <c r="X205" s="17">
        <v>0.10322316183160694</v>
      </c>
      <c r="Y205" s="17">
        <v>0</v>
      </c>
      <c r="Z205" s="17">
        <v>0</v>
      </c>
      <c r="AA205" s="18">
        <v>0</v>
      </c>
      <c r="AB205" s="18">
        <v>0.49497388533599995</v>
      </c>
      <c r="AC205" s="18">
        <v>0</v>
      </c>
      <c r="AD205" s="18">
        <v>0</v>
      </c>
      <c r="AE205" s="18">
        <v>0.103169454672</v>
      </c>
      <c r="AF205" s="18">
        <v>0</v>
      </c>
      <c r="AG205" s="17">
        <v>0.32896359504329997</v>
      </c>
      <c r="AH205" s="19">
        <v>8.1664141163773127</v>
      </c>
    </row>
    <row r="206" spans="1:34" ht="12.75" customHeight="1">
      <c r="A206" s="227"/>
      <c r="B206" s="228"/>
      <c r="C206" s="232"/>
      <c r="D206" s="20" t="s">
        <v>4</v>
      </c>
      <c r="E206" s="21">
        <v>526.85721443271859</v>
      </c>
      <c r="F206" s="21">
        <v>229.64776367222254</v>
      </c>
      <c r="G206" s="21">
        <v>533.0676834545078</v>
      </c>
      <c r="H206" s="21">
        <v>1027.1596953307085</v>
      </c>
      <c r="I206" s="21">
        <v>975.48705489027589</v>
      </c>
      <c r="J206" s="21">
        <v>95.466661006824111</v>
      </c>
      <c r="K206" s="21">
        <v>101.92413735694545</v>
      </c>
      <c r="L206" s="21">
        <v>111.81026024117463</v>
      </c>
      <c r="M206" s="21">
        <v>123.38201961146116</v>
      </c>
      <c r="N206" s="21">
        <v>112.2297395057455</v>
      </c>
      <c r="O206" s="21">
        <v>124.14404500178914</v>
      </c>
      <c r="P206" s="21">
        <v>111.84708186678772</v>
      </c>
      <c r="Q206" s="21">
        <v>97.421516081560299</v>
      </c>
      <c r="R206" s="21">
        <v>99.624202245079459</v>
      </c>
      <c r="S206" s="21">
        <v>97.562428492567449</v>
      </c>
      <c r="T206" s="21">
        <v>95.647567022202892</v>
      </c>
      <c r="U206" s="21">
        <v>86.842655801325165</v>
      </c>
      <c r="V206" s="21">
        <v>93.083744321038651</v>
      </c>
      <c r="W206" s="21">
        <v>91.139196318129834</v>
      </c>
      <c r="X206" s="21">
        <v>89.73852059908198</v>
      </c>
      <c r="Y206" s="21">
        <v>101.51522223473106</v>
      </c>
      <c r="Z206" s="21">
        <v>99.442205503737341</v>
      </c>
      <c r="AA206" s="22">
        <v>96.847901005062297</v>
      </c>
      <c r="AB206" s="22">
        <v>79.937728563546329</v>
      </c>
      <c r="AC206" s="22">
        <v>87.298002622416931</v>
      </c>
      <c r="AD206" s="22">
        <v>73.459371027658591</v>
      </c>
      <c r="AE206" s="22">
        <v>79.053802739039256</v>
      </c>
      <c r="AF206" s="22">
        <v>51.249390477105223</v>
      </c>
      <c r="AG206" s="21">
        <v>122.12704665388196</v>
      </c>
      <c r="AH206" s="23">
        <v>5615.0138580793264</v>
      </c>
    </row>
    <row r="207" spans="1:34" ht="12.75" customHeight="1">
      <c r="A207" s="227"/>
      <c r="B207" s="228"/>
      <c r="C207" s="233" t="s">
        <v>69</v>
      </c>
      <c r="D207" s="24" t="s">
        <v>66</v>
      </c>
      <c r="E207" s="25">
        <v>4.1873090639857935</v>
      </c>
      <c r="F207" s="25">
        <v>3.3686357409022314</v>
      </c>
      <c r="G207" s="25">
        <v>13.101714240798154</v>
      </c>
      <c r="H207" s="25">
        <v>45.167942083112536</v>
      </c>
      <c r="I207" s="25">
        <v>62.197766990003807</v>
      </c>
      <c r="J207" s="25">
        <v>4.4163541910194519</v>
      </c>
      <c r="K207" s="25">
        <v>4.7549182730938488</v>
      </c>
      <c r="L207" s="25">
        <v>5.4299424912633736</v>
      </c>
      <c r="M207" s="25">
        <v>5.6999310832484014</v>
      </c>
      <c r="N207" s="25">
        <v>5.8897861955988944</v>
      </c>
      <c r="O207" s="25">
        <v>5.9858188053226398</v>
      </c>
      <c r="P207" s="25">
        <v>5.7235630827594317</v>
      </c>
      <c r="Q207" s="25">
        <v>4.6625804937589415</v>
      </c>
      <c r="R207" s="25">
        <v>4.5562379774142148</v>
      </c>
      <c r="S207" s="25">
        <v>4.1918028195424117</v>
      </c>
      <c r="T207" s="25">
        <v>4.9617308442605328</v>
      </c>
      <c r="U207" s="25">
        <v>4.3786519968108548</v>
      </c>
      <c r="V207" s="25">
        <v>4.7214854830020245</v>
      </c>
      <c r="W207" s="25">
        <v>4.4664892040699522</v>
      </c>
      <c r="X207" s="25">
        <v>4.3914368728743902</v>
      </c>
      <c r="Y207" s="25">
        <v>6.1151901225790608</v>
      </c>
      <c r="Z207" s="25">
        <v>5.6201475096465376</v>
      </c>
      <c r="AA207" s="26">
        <v>5.2505626371925747</v>
      </c>
      <c r="AB207" s="26">
        <v>6.6715100241086391</v>
      </c>
      <c r="AC207" s="26">
        <v>5.231900899821265</v>
      </c>
      <c r="AD207" s="26">
        <v>3.6570354074733018</v>
      </c>
      <c r="AE207" s="26">
        <v>2.4930693809105611</v>
      </c>
      <c r="AF207" s="26">
        <v>2.3054845953172687</v>
      </c>
      <c r="AG207" s="25">
        <v>9.0134643842374995</v>
      </c>
      <c r="AH207" s="27">
        <v>248.61246289412856</v>
      </c>
    </row>
    <row r="208" spans="1:34" ht="12.75" customHeight="1">
      <c r="A208" s="227"/>
      <c r="B208" s="228"/>
      <c r="C208" s="247"/>
      <c r="D208" s="12" t="s">
        <v>67</v>
      </c>
      <c r="E208" s="13">
        <v>1.1509935843085957</v>
      </c>
      <c r="F208" s="13">
        <v>1.2382278894933259</v>
      </c>
      <c r="G208" s="13">
        <v>13.148013297327884</v>
      </c>
      <c r="H208" s="13">
        <v>79.438158954635171</v>
      </c>
      <c r="I208" s="13">
        <v>127.59524170333997</v>
      </c>
      <c r="J208" s="13">
        <v>33.217377976426874</v>
      </c>
      <c r="K208" s="13">
        <v>20.566768467883744</v>
      </c>
      <c r="L208" s="13">
        <v>16.865988289913979</v>
      </c>
      <c r="M208" s="13">
        <v>22.425526918512915</v>
      </c>
      <c r="N208" s="13">
        <v>25.392393760773484</v>
      </c>
      <c r="O208" s="13">
        <v>22.762326436056412</v>
      </c>
      <c r="P208" s="13">
        <v>24.62061566793156</v>
      </c>
      <c r="Q208" s="13">
        <v>22.254154752089295</v>
      </c>
      <c r="R208" s="13">
        <v>20.83376772056209</v>
      </c>
      <c r="S208" s="13">
        <v>19.813665632368824</v>
      </c>
      <c r="T208" s="13">
        <v>23.336461214692076</v>
      </c>
      <c r="U208" s="13">
        <v>22.788816536603942</v>
      </c>
      <c r="V208" s="13">
        <v>24.927610298456898</v>
      </c>
      <c r="W208" s="13">
        <v>16.640016874893952</v>
      </c>
      <c r="X208" s="13">
        <v>15.815830364618073</v>
      </c>
      <c r="Y208" s="13">
        <v>24.193419275782471</v>
      </c>
      <c r="Z208" s="13">
        <v>28.570953499638371</v>
      </c>
      <c r="AA208" s="14">
        <v>23.046160967354631</v>
      </c>
      <c r="AB208" s="14">
        <v>10.481541533349061</v>
      </c>
      <c r="AC208" s="14">
        <v>9.118308766184148</v>
      </c>
      <c r="AD208" s="14">
        <v>10.06648108324795</v>
      </c>
      <c r="AE208" s="14">
        <v>4.822466103635918</v>
      </c>
      <c r="AF208" s="14">
        <v>1.6836991792896747</v>
      </c>
      <c r="AG208" s="13">
        <v>31.541229931108195</v>
      </c>
      <c r="AH208" s="15">
        <v>698.35621668047952</v>
      </c>
    </row>
    <row r="209" spans="1:34" ht="12.75" customHeight="1">
      <c r="A209" s="227"/>
      <c r="B209" s="228"/>
      <c r="C209" s="247"/>
      <c r="D209" s="16" t="s">
        <v>68</v>
      </c>
      <c r="E209" s="28">
        <v>0</v>
      </c>
      <c r="F209" s="28">
        <v>0</v>
      </c>
      <c r="G209" s="28">
        <v>3.0934849910319997</v>
      </c>
      <c r="H209" s="28">
        <v>2.4436636712953996</v>
      </c>
      <c r="I209" s="28">
        <v>1.1979426960849999</v>
      </c>
      <c r="J209" s="28">
        <v>9.6210137364728762E-2</v>
      </c>
      <c r="K209" s="28">
        <v>7.0598534705265031E-2</v>
      </c>
      <c r="L209" s="28">
        <v>6.7585682710093881E-2</v>
      </c>
      <c r="M209" s="28">
        <v>8.1932239600795403E-2</v>
      </c>
      <c r="N209" s="28">
        <v>8.9690097274648065E-2</v>
      </c>
      <c r="O209" s="28">
        <v>0.15253819383041575</v>
      </c>
      <c r="P209" s="28">
        <v>0.15731911549656055</v>
      </c>
      <c r="Q209" s="28">
        <v>0.13790365222755341</v>
      </c>
      <c r="R209" s="28">
        <v>0.13051424453094221</v>
      </c>
      <c r="S209" s="28">
        <v>0.12527218189717251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1.7856351351553858E-2</v>
      </c>
      <c r="Z209" s="28">
        <v>2.0480231038854716E-2</v>
      </c>
      <c r="AA209" s="29">
        <v>1.719127743409998E-2</v>
      </c>
      <c r="AB209" s="29">
        <v>0.10074504108239997</v>
      </c>
      <c r="AC209" s="29">
        <v>0</v>
      </c>
      <c r="AD209" s="29">
        <v>0</v>
      </c>
      <c r="AE209" s="29">
        <v>0</v>
      </c>
      <c r="AF209" s="29">
        <v>0</v>
      </c>
      <c r="AG209" s="28">
        <v>0.55677225329600011</v>
      </c>
      <c r="AH209" s="30">
        <v>8.5577005922534823</v>
      </c>
    </row>
    <row r="210" spans="1:34" ht="12.75" customHeight="1">
      <c r="A210" s="227"/>
      <c r="B210" s="228"/>
      <c r="C210" s="248"/>
      <c r="D210" s="31" t="s">
        <v>4</v>
      </c>
      <c r="E210" s="32">
        <v>5.3383026482943894</v>
      </c>
      <c r="F210" s="32">
        <v>4.6068636303955568</v>
      </c>
      <c r="G210" s="32">
        <v>29.343212529158038</v>
      </c>
      <c r="H210" s="32">
        <v>127.0497647090431</v>
      </c>
      <c r="I210" s="32">
        <v>190.99095138942877</v>
      </c>
      <c r="J210" s="32">
        <v>37.729942304811054</v>
      </c>
      <c r="K210" s="32">
        <v>25.392285275682859</v>
      </c>
      <c r="L210" s="32">
        <v>22.363516463887446</v>
      </c>
      <c r="M210" s="32">
        <v>28.207390241362113</v>
      </c>
      <c r="N210" s="32">
        <v>31.371870053647026</v>
      </c>
      <c r="O210" s="32">
        <v>28.900683435209469</v>
      </c>
      <c r="P210" s="32">
        <v>30.501497866187552</v>
      </c>
      <c r="Q210" s="32">
        <v>27.05463889807579</v>
      </c>
      <c r="R210" s="32">
        <v>25.520519942507249</v>
      </c>
      <c r="S210" s="32">
        <v>24.130740633808408</v>
      </c>
      <c r="T210" s="32">
        <v>28.298192058952608</v>
      </c>
      <c r="U210" s="32">
        <v>27.167468533414798</v>
      </c>
      <c r="V210" s="32">
        <v>29.649095781458922</v>
      </c>
      <c r="W210" s="32">
        <v>21.106506078963903</v>
      </c>
      <c r="X210" s="32">
        <v>20.207267237492463</v>
      </c>
      <c r="Y210" s="32">
        <v>30.326465749713087</v>
      </c>
      <c r="Z210" s="32">
        <v>34.21158124032376</v>
      </c>
      <c r="AA210" s="33">
        <v>28.313914881981304</v>
      </c>
      <c r="AB210" s="33">
        <v>17.253796598540102</v>
      </c>
      <c r="AC210" s="33">
        <v>14.350209666005412</v>
      </c>
      <c r="AD210" s="33">
        <v>13.723516490721252</v>
      </c>
      <c r="AE210" s="33">
        <v>7.3155354845464791</v>
      </c>
      <c r="AF210" s="33">
        <v>3.9891837746069436</v>
      </c>
      <c r="AG210" s="32">
        <v>41.111466568641696</v>
      </c>
      <c r="AH210" s="34">
        <v>955.5263801668616</v>
      </c>
    </row>
    <row r="211" spans="1:34" ht="12.75" customHeight="1">
      <c r="A211" s="227"/>
      <c r="B211" s="228"/>
      <c r="C211" s="44" t="s">
        <v>64</v>
      </c>
      <c r="D211" s="45"/>
      <c r="E211" s="41">
        <v>532.19551708101289</v>
      </c>
      <c r="F211" s="41">
        <v>234.25462730261813</v>
      </c>
      <c r="G211" s="41">
        <v>562.4108959836658</v>
      </c>
      <c r="H211" s="41">
        <v>1154.2094600397515</v>
      </c>
      <c r="I211" s="41">
        <v>1166.4780062797045</v>
      </c>
      <c r="J211" s="41">
        <v>133.19660331163516</v>
      </c>
      <c r="K211" s="41">
        <v>127.3164226326283</v>
      </c>
      <c r="L211" s="41">
        <v>134.1737767050621</v>
      </c>
      <c r="M211" s="41">
        <v>151.58940985282325</v>
      </c>
      <c r="N211" s="41">
        <v>143.60160955939253</v>
      </c>
      <c r="O211" s="41">
        <v>153.04472843699858</v>
      </c>
      <c r="P211" s="41">
        <v>142.34857973297528</v>
      </c>
      <c r="Q211" s="41">
        <v>124.47615497963608</v>
      </c>
      <c r="R211" s="41">
        <v>125.14472218758669</v>
      </c>
      <c r="S211" s="41">
        <v>121.69316912637586</v>
      </c>
      <c r="T211" s="41">
        <v>123.94575908115549</v>
      </c>
      <c r="U211" s="41">
        <v>114.01012433473997</v>
      </c>
      <c r="V211" s="41">
        <v>122.73284010249758</v>
      </c>
      <c r="W211" s="41">
        <v>112.24570239709374</v>
      </c>
      <c r="X211" s="41">
        <v>109.94578783657444</v>
      </c>
      <c r="Y211" s="41">
        <v>131.84168798444412</v>
      </c>
      <c r="Z211" s="41">
        <v>133.65378674406111</v>
      </c>
      <c r="AA211" s="42">
        <v>125.16181588704357</v>
      </c>
      <c r="AB211" s="42">
        <v>97.191525162086421</v>
      </c>
      <c r="AC211" s="42">
        <v>101.64821228842234</v>
      </c>
      <c r="AD211" s="42">
        <v>87.182887518379843</v>
      </c>
      <c r="AE211" s="42">
        <v>86.369338223585743</v>
      </c>
      <c r="AF211" s="42">
        <v>55.238574251712173</v>
      </c>
      <c r="AG211" s="41">
        <v>163.23851322252364</v>
      </c>
      <c r="AH211" s="43">
        <v>6570.540238246188</v>
      </c>
    </row>
    <row r="212" spans="1:34" ht="12.75" customHeight="1">
      <c r="A212" s="227"/>
      <c r="B212" s="228" t="s">
        <v>89</v>
      </c>
      <c r="C212" s="230" t="s">
        <v>65</v>
      </c>
      <c r="D212" s="24" t="s">
        <v>66</v>
      </c>
      <c r="E212" s="25">
        <v>348.63431162361661</v>
      </c>
      <c r="F212" s="25">
        <v>165.48771692345497</v>
      </c>
      <c r="G212" s="25">
        <v>370.92320271987325</v>
      </c>
      <c r="H212" s="25">
        <v>673.9425782485805</v>
      </c>
      <c r="I212" s="25">
        <v>619.80840441756607</v>
      </c>
      <c r="J212" s="25">
        <v>55.573164206003376</v>
      </c>
      <c r="K212" s="25">
        <v>64.267729547732202</v>
      </c>
      <c r="L212" s="25">
        <v>68.998089749067503</v>
      </c>
      <c r="M212" s="25">
        <v>77.830473739119427</v>
      </c>
      <c r="N212" s="25">
        <v>74.2746608248775</v>
      </c>
      <c r="O212" s="25">
        <v>80.709547872285867</v>
      </c>
      <c r="P212" s="25">
        <v>84.648827662304981</v>
      </c>
      <c r="Q212" s="25">
        <v>66.713645935368049</v>
      </c>
      <c r="R212" s="25">
        <v>73.181807117694646</v>
      </c>
      <c r="S212" s="25">
        <v>72.47301917053808</v>
      </c>
      <c r="T212" s="25">
        <v>70.813527286707128</v>
      </c>
      <c r="U212" s="25">
        <v>63.785486166179112</v>
      </c>
      <c r="V212" s="25">
        <v>68.082642478114309</v>
      </c>
      <c r="W212" s="25">
        <v>64.774221071168427</v>
      </c>
      <c r="X212" s="25">
        <v>61.227354532652136</v>
      </c>
      <c r="Y212" s="25">
        <v>70.164291736920859</v>
      </c>
      <c r="Z212" s="25">
        <v>68.193072537896299</v>
      </c>
      <c r="AA212" s="26">
        <v>68.271972719972908</v>
      </c>
      <c r="AB212" s="26">
        <v>51.930132214477197</v>
      </c>
      <c r="AC212" s="26">
        <v>54.505928659886493</v>
      </c>
      <c r="AD212" s="26">
        <v>58.61382190328991</v>
      </c>
      <c r="AE212" s="26">
        <v>41.071200261197134</v>
      </c>
      <c r="AF212" s="26">
        <v>28.827651384599552</v>
      </c>
      <c r="AG212" s="25">
        <v>47.655619224148296</v>
      </c>
      <c r="AH212" s="27">
        <v>3715.3841019352926</v>
      </c>
    </row>
    <row r="213" spans="1:34" ht="12.75" customHeight="1">
      <c r="A213" s="227"/>
      <c r="B213" s="228"/>
      <c r="C213" s="231"/>
      <c r="D213" s="12" t="s">
        <v>67</v>
      </c>
      <c r="E213" s="13">
        <v>0.4319154442006875</v>
      </c>
      <c r="F213" s="13">
        <v>0.99368809090028831</v>
      </c>
      <c r="G213" s="13">
        <v>0.69659982637145523</v>
      </c>
      <c r="H213" s="13">
        <v>0.76392710844974776</v>
      </c>
      <c r="I213" s="13">
        <v>1.5139563625829493</v>
      </c>
      <c r="J213" s="13">
        <v>0.50225648068577988</v>
      </c>
      <c r="K213" s="13">
        <v>0.29053283547405506</v>
      </c>
      <c r="L213" s="13">
        <v>0.4607920818322972</v>
      </c>
      <c r="M213" s="13">
        <v>0.65019070705345494</v>
      </c>
      <c r="N213" s="13">
        <v>0.40467831788167741</v>
      </c>
      <c r="O213" s="13">
        <v>1.1582482658718325</v>
      </c>
      <c r="P213" s="13">
        <v>0.89746066917032019</v>
      </c>
      <c r="Q213" s="13">
        <v>0.81398116243631113</v>
      </c>
      <c r="R213" s="13">
        <v>1.1356728022797959</v>
      </c>
      <c r="S213" s="13">
        <v>0.42516562921412854</v>
      </c>
      <c r="T213" s="13">
        <v>1.4173097547067148</v>
      </c>
      <c r="U213" s="13">
        <v>0.63132870709281508</v>
      </c>
      <c r="V213" s="13">
        <v>0.50771446200987025</v>
      </c>
      <c r="W213" s="13">
        <v>0.999277490828268</v>
      </c>
      <c r="X213" s="13">
        <v>1.4670932708371058</v>
      </c>
      <c r="Y213" s="13">
        <v>1.4181075744226301</v>
      </c>
      <c r="Z213" s="13">
        <v>1.3327052903300247</v>
      </c>
      <c r="AA213" s="14">
        <v>2.1399541038145005</v>
      </c>
      <c r="AB213" s="14">
        <v>0.55402260625173971</v>
      </c>
      <c r="AC213" s="14">
        <v>2.6073596382365243</v>
      </c>
      <c r="AD213" s="14">
        <v>1.6003253286975039</v>
      </c>
      <c r="AE213" s="14">
        <v>0.93510659626410975</v>
      </c>
      <c r="AF213" s="14">
        <v>0.39644882884483001</v>
      </c>
      <c r="AG213" s="13">
        <v>0.899492446338926</v>
      </c>
      <c r="AH213" s="15">
        <v>28.045311883080345</v>
      </c>
    </row>
    <row r="214" spans="1:34" ht="12.75" customHeight="1">
      <c r="A214" s="227"/>
      <c r="B214" s="228"/>
      <c r="C214" s="231"/>
      <c r="D214" s="16" t="s">
        <v>68</v>
      </c>
      <c r="E214" s="17">
        <v>1.2626235961032</v>
      </c>
      <c r="F214" s="17">
        <v>0.30385014183199999</v>
      </c>
      <c r="G214" s="17">
        <v>1.7721747381237001</v>
      </c>
      <c r="H214" s="17">
        <v>6.2793267711145999</v>
      </c>
      <c r="I214" s="17">
        <v>1.8809753747564002</v>
      </c>
      <c r="J214" s="17">
        <v>0.12378346121025156</v>
      </c>
      <c r="K214" s="17">
        <v>0.14035500545024887</v>
      </c>
      <c r="L214" s="17">
        <v>0.15123488409294475</v>
      </c>
      <c r="M214" s="17">
        <v>0.17330037804352311</v>
      </c>
      <c r="N214" s="17">
        <v>0.16494694368366924</v>
      </c>
      <c r="O214" s="17">
        <v>0.31359092298826541</v>
      </c>
      <c r="P214" s="17">
        <v>0.32817866821213026</v>
      </c>
      <c r="Q214" s="17">
        <v>0.25991247995458755</v>
      </c>
      <c r="R214" s="17">
        <v>0.2899029413954699</v>
      </c>
      <c r="S214" s="17">
        <v>0.2817967994798195</v>
      </c>
      <c r="T214" s="17">
        <v>3.3230769688085193E-2</v>
      </c>
      <c r="U214" s="17">
        <v>2.9787169766968418E-2</v>
      </c>
      <c r="V214" s="17">
        <v>3.1981142512054007E-2</v>
      </c>
      <c r="W214" s="17">
        <v>3.1054678516935507E-2</v>
      </c>
      <c r="X214" s="17">
        <v>2.996788667522569E-2</v>
      </c>
      <c r="Y214" s="17">
        <v>0.55042952782313548</v>
      </c>
      <c r="Z214" s="17">
        <v>0.53952087940844329</v>
      </c>
      <c r="AA214" s="18">
        <v>0.54604953879042051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7">
        <v>0.96764277296000001</v>
      </c>
      <c r="AH214" s="19">
        <v>16.485617472582078</v>
      </c>
    </row>
    <row r="215" spans="1:34" ht="12.75" customHeight="1">
      <c r="A215" s="227"/>
      <c r="B215" s="228"/>
      <c r="C215" s="232"/>
      <c r="D215" s="20" t="s">
        <v>4</v>
      </c>
      <c r="E215" s="21">
        <v>350.32885066392049</v>
      </c>
      <c r="F215" s="21">
        <v>166.78525515618725</v>
      </c>
      <c r="G215" s="21">
        <v>373.39197728436841</v>
      </c>
      <c r="H215" s="21">
        <v>680.98583212814481</v>
      </c>
      <c r="I215" s="21">
        <v>623.2033361549054</v>
      </c>
      <c r="J215" s="21">
        <v>56.199204147899408</v>
      </c>
      <c r="K215" s="21">
        <v>64.698617388656501</v>
      </c>
      <c r="L215" s="21">
        <v>69.610116714992742</v>
      </c>
      <c r="M215" s="21">
        <v>78.653964824216402</v>
      </c>
      <c r="N215" s="21">
        <v>74.84428608644285</v>
      </c>
      <c r="O215" s="21">
        <v>82.181387061145969</v>
      </c>
      <c r="P215" s="21">
        <v>85.874466999687428</v>
      </c>
      <c r="Q215" s="21">
        <v>67.787539577758949</v>
      </c>
      <c r="R215" s="21">
        <v>74.607382861369913</v>
      </c>
      <c r="S215" s="21">
        <v>73.179981599232036</v>
      </c>
      <c r="T215" s="21">
        <v>72.264067811101938</v>
      </c>
      <c r="U215" s="21">
        <v>64.446602043038894</v>
      </c>
      <c r="V215" s="21">
        <v>68.622338082636233</v>
      </c>
      <c r="W215" s="21">
        <v>65.804553240513627</v>
      </c>
      <c r="X215" s="21">
        <v>62.724415690164463</v>
      </c>
      <c r="Y215" s="21">
        <v>72.132828839166635</v>
      </c>
      <c r="Z215" s="21">
        <v>70.065298707634767</v>
      </c>
      <c r="AA215" s="22">
        <v>70.957976362577838</v>
      </c>
      <c r="AB215" s="22">
        <v>52.484154820728939</v>
      </c>
      <c r="AC215" s="22">
        <v>57.113288298123017</v>
      </c>
      <c r="AD215" s="22">
        <v>60.214147231987411</v>
      </c>
      <c r="AE215" s="22">
        <v>42.006306857461247</v>
      </c>
      <c r="AF215" s="22">
        <v>29.22410021344438</v>
      </c>
      <c r="AG215" s="21">
        <v>49.522754443447219</v>
      </c>
      <c r="AH215" s="23">
        <v>3759.9150312909551</v>
      </c>
    </row>
    <row r="216" spans="1:34" ht="12.75" customHeight="1">
      <c r="A216" s="227"/>
      <c r="B216" s="228"/>
      <c r="C216" s="233" t="s">
        <v>69</v>
      </c>
      <c r="D216" s="24" t="s">
        <v>66</v>
      </c>
      <c r="E216" s="25">
        <v>5.9010250993757607</v>
      </c>
      <c r="F216" s="25">
        <v>3.5346695501598222</v>
      </c>
      <c r="G216" s="25">
        <v>25.353212865528302</v>
      </c>
      <c r="H216" s="25">
        <v>57.399898205630294</v>
      </c>
      <c r="I216" s="25">
        <v>60.291909460300722</v>
      </c>
      <c r="J216" s="25">
        <v>5.552519414912676</v>
      </c>
      <c r="K216" s="25">
        <v>5.4211925115688802</v>
      </c>
      <c r="L216" s="25">
        <v>5.5102208316736823</v>
      </c>
      <c r="M216" s="25">
        <v>6.6319914836151224</v>
      </c>
      <c r="N216" s="25">
        <v>6.5282222620638448</v>
      </c>
      <c r="O216" s="25">
        <v>5.6969489453900835</v>
      </c>
      <c r="P216" s="25">
        <v>5.4327462230521135</v>
      </c>
      <c r="Q216" s="25">
        <v>4.2704995949866307</v>
      </c>
      <c r="R216" s="25">
        <v>4.6053121939931927</v>
      </c>
      <c r="S216" s="25">
        <v>4.1670855394543604</v>
      </c>
      <c r="T216" s="25">
        <v>6.7760287710074687</v>
      </c>
      <c r="U216" s="25">
        <v>6.1881989943724562</v>
      </c>
      <c r="V216" s="25">
        <v>5.9169455250270682</v>
      </c>
      <c r="W216" s="25">
        <v>6.0921919590432472</v>
      </c>
      <c r="X216" s="25">
        <v>5.1299171133795998</v>
      </c>
      <c r="Y216" s="25">
        <v>6.2907125756655677</v>
      </c>
      <c r="Z216" s="25">
        <v>5.9080970230250989</v>
      </c>
      <c r="AA216" s="26">
        <v>5.4598796332541912</v>
      </c>
      <c r="AB216" s="26">
        <v>3.0278270914972305</v>
      </c>
      <c r="AC216" s="26">
        <v>2.6774809451266592</v>
      </c>
      <c r="AD216" s="26">
        <v>3.0448396058236669</v>
      </c>
      <c r="AE216" s="26">
        <v>3.3769113170582443</v>
      </c>
      <c r="AF216" s="26">
        <v>1.4954977891133934</v>
      </c>
      <c r="AG216" s="25">
        <v>3.1497436255404989</v>
      </c>
      <c r="AH216" s="27">
        <v>270.83172615064001</v>
      </c>
    </row>
    <row r="217" spans="1:34" ht="12.75" customHeight="1">
      <c r="A217" s="227"/>
      <c r="B217" s="228"/>
      <c r="C217" s="247"/>
      <c r="D217" s="12" t="s">
        <v>67</v>
      </c>
      <c r="E217" s="13">
        <v>1.1345259820273936</v>
      </c>
      <c r="F217" s="13">
        <v>0</v>
      </c>
      <c r="G217" s="13">
        <v>9.6719531986406633</v>
      </c>
      <c r="H217" s="13">
        <v>41.612825578893592</v>
      </c>
      <c r="I217" s="13">
        <v>68.522299923922063</v>
      </c>
      <c r="J217" s="13">
        <v>9.9495310590795061</v>
      </c>
      <c r="K217" s="13">
        <v>8.1558049994367341</v>
      </c>
      <c r="L217" s="13">
        <v>5.749503149693628</v>
      </c>
      <c r="M217" s="13">
        <v>10.059659245194258</v>
      </c>
      <c r="N217" s="13">
        <v>12.185685817853662</v>
      </c>
      <c r="O217" s="13">
        <v>10.799442019035293</v>
      </c>
      <c r="P217" s="13">
        <v>11.208013727008188</v>
      </c>
      <c r="Q217" s="13">
        <v>9.6957124984874312</v>
      </c>
      <c r="R217" s="13">
        <v>7.4538053631125036</v>
      </c>
      <c r="S217" s="13">
        <v>9.623336995927497</v>
      </c>
      <c r="T217" s="13">
        <v>19.065141321964877</v>
      </c>
      <c r="U217" s="13">
        <v>13.73480064018443</v>
      </c>
      <c r="V217" s="13">
        <v>14.469409908280751</v>
      </c>
      <c r="W217" s="13">
        <v>16.059962033785002</v>
      </c>
      <c r="X217" s="13">
        <v>10.01656031348482</v>
      </c>
      <c r="Y217" s="13">
        <v>10.495322828593343</v>
      </c>
      <c r="Z217" s="13">
        <v>14.747904189733791</v>
      </c>
      <c r="AA217" s="14">
        <v>9.3273248843412819</v>
      </c>
      <c r="AB217" s="14">
        <v>7.9146897392233235</v>
      </c>
      <c r="AC217" s="14">
        <v>4.0635219065460984</v>
      </c>
      <c r="AD217" s="14">
        <v>6.7685799935353188</v>
      </c>
      <c r="AE217" s="14">
        <v>7.1292111488208594</v>
      </c>
      <c r="AF217" s="14">
        <v>3.2336720993641275</v>
      </c>
      <c r="AG217" s="13">
        <v>9.7535972050363089</v>
      </c>
      <c r="AH217" s="15">
        <v>362.60179777120675</v>
      </c>
    </row>
    <row r="218" spans="1:34" ht="12.75" customHeight="1">
      <c r="A218" s="227"/>
      <c r="B218" s="228"/>
      <c r="C218" s="247"/>
      <c r="D218" s="16" t="s">
        <v>68</v>
      </c>
      <c r="E218" s="28">
        <v>0.40219595837299998</v>
      </c>
      <c r="F218" s="28">
        <v>1.8445859691600002</v>
      </c>
      <c r="G218" s="28">
        <v>2.1782658828101003</v>
      </c>
      <c r="H218" s="28">
        <v>1.4524927722699998</v>
      </c>
      <c r="I218" s="28">
        <v>4.3313206930646002</v>
      </c>
      <c r="J218" s="28">
        <v>0.54613695610462276</v>
      </c>
      <c r="K218" s="28">
        <v>0.49215153123870331</v>
      </c>
      <c r="L218" s="28">
        <v>0.43872238219751469</v>
      </c>
      <c r="M218" s="28">
        <v>0.62145436153485945</v>
      </c>
      <c r="N218" s="28">
        <v>0.67746628740454384</v>
      </c>
      <c r="O218" s="28">
        <v>0.32679445746221447</v>
      </c>
      <c r="P218" s="28">
        <v>0.32493008331106815</v>
      </c>
      <c r="Q218" s="28">
        <v>0.2702225852691752</v>
      </c>
      <c r="R218" s="28">
        <v>0.2445800275105813</v>
      </c>
      <c r="S218" s="28">
        <v>0.270682233459481</v>
      </c>
      <c r="T218" s="28">
        <v>0.29351883532712719</v>
      </c>
      <c r="U218" s="28">
        <v>0.23401552900516595</v>
      </c>
      <c r="V218" s="28">
        <v>0.23887525563400991</v>
      </c>
      <c r="W218" s="28">
        <v>0.25143569725332365</v>
      </c>
      <c r="X218" s="28">
        <v>0.18224997308447247</v>
      </c>
      <c r="Y218" s="28">
        <v>0.43893259877628987</v>
      </c>
      <c r="Z218" s="28">
        <v>0.543017187810936</v>
      </c>
      <c r="AA218" s="29">
        <v>0.40350681853454362</v>
      </c>
      <c r="AB218" s="29">
        <v>0</v>
      </c>
      <c r="AC218" s="29">
        <v>0</v>
      </c>
      <c r="AD218" s="29">
        <v>0</v>
      </c>
      <c r="AE218" s="29">
        <v>0</v>
      </c>
      <c r="AF218" s="29">
        <v>0.37750617512200002</v>
      </c>
      <c r="AG218" s="28">
        <v>0.39704308006200001</v>
      </c>
      <c r="AH218" s="30">
        <v>17.782103331780331</v>
      </c>
    </row>
    <row r="219" spans="1:34" ht="12.75" customHeight="1">
      <c r="A219" s="227"/>
      <c r="B219" s="228"/>
      <c r="C219" s="248"/>
      <c r="D219" s="31" t="s">
        <v>4</v>
      </c>
      <c r="E219" s="32">
        <v>7.4377470397761547</v>
      </c>
      <c r="F219" s="32">
        <v>5.3792555193198224</v>
      </c>
      <c r="G219" s="32">
        <v>37.203431946979066</v>
      </c>
      <c r="H219" s="32">
        <v>100.46521655679389</v>
      </c>
      <c r="I219" s="32">
        <v>133.14553007728739</v>
      </c>
      <c r="J219" s="32">
        <v>16.048187430096803</v>
      </c>
      <c r="K219" s="32">
        <v>14.069149042244318</v>
      </c>
      <c r="L219" s="32">
        <v>11.698446363564825</v>
      </c>
      <c r="M219" s="32">
        <v>17.313105090344237</v>
      </c>
      <c r="N219" s="32">
        <v>19.391374367322051</v>
      </c>
      <c r="O219" s="32">
        <v>16.82318542188759</v>
      </c>
      <c r="P219" s="32">
        <v>16.965690033371366</v>
      </c>
      <c r="Q219" s="32">
        <v>14.236434678743239</v>
      </c>
      <c r="R219" s="32">
        <v>12.303697584616279</v>
      </c>
      <c r="S219" s="32">
        <v>14.061104768841339</v>
      </c>
      <c r="T219" s="32">
        <v>26.134688928299472</v>
      </c>
      <c r="U219" s="32">
        <v>20.157015163562054</v>
      </c>
      <c r="V219" s="32">
        <v>20.62523068894183</v>
      </c>
      <c r="W219" s="32">
        <v>22.403589690081574</v>
      </c>
      <c r="X219" s="32">
        <v>15.328727399948892</v>
      </c>
      <c r="Y219" s="32">
        <v>17.224968003035201</v>
      </c>
      <c r="Z219" s="32">
        <v>21.199018400569827</v>
      </c>
      <c r="AA219" s="33">
        <v>15.190711336130017</v>
      </c>
      <c r="AB219" s="33">
        <v>10.942516830720553</v>
      </c>
      <c r="AC219" s="33">
        <v>6.7410028516727571</v>
      </c>
      <c r="AD219" s="33">
        <v>9.8134195993589852</v>
      </c>
      <c r="AE219" s="33">
        <v>10.506122465879104</v>
      </c>
      <c r="AF219" s="33">
        <v>5.1066760635995205</v>
      </c>
      <c r="AG219" s="32">
        <v>13.300383910638807</v>
      </c>
      <c r="AH219" s="34">
        <v>651.21562725362708</v>
      </c>
    </row>
    <row r="220" spans="1:34" ht="12.75" customHeight="1" thickBot="1">
      <c r="A220" s="227"/>
      <c r="B220" s="229"/>
      <c r="C220" s="46" t="s">
        <v>64</v>
      </c>
      <c r="D220" s="47"/>
      <c r="E220" s="25">
        <v>357.76659770369668</v>
      </c>
      <c r="F220" s="25">
        <v>172.16451067550707</v>
      </c>
      <c r="G220" s="25">
        <v>410.59540923134745</v>
      </c>
      <c r="H220" s="25">
        <v>781.45104868493877</v>
      </c>
      <c r="I220" s="25">
        <v>756.34886623219268</v>
      </c>
      <c r="J220" s="25">
        <v>72.247391577996211</v>
      </c>
      <c r="K220" s="25">
        <v>78.767766430900807</v>
      </c>
      <c r="L220" s="25">
        <v>81.308563078557569</v>
      </c>
      <c r="M220" s="25">
        <v>95.967069914560639</v>
      </c>
      <c r="N220" s="25">
        <v>94.235660453764893</v>
      </c>
      <c r="O220" s="25">
        <v>99.004572483033556</v>
      </c>
      <c r="P220" s="25">
        <v>102.8401570330588</v>
      </c>
      <c r="Q220" s="25">
        <v>82.023974256502171</v>
      </c>
      <c r="R220" s="25">
        <v>86.911080445986201</v>
      </c>
      <c r="S220" s="25">
        <v>87.241086368073368</v>
      </c>
      <c r="T220" s="25">
        <v>98.398756739401392</v>
      </c>
      <c r="U220" s="25">
        <v>84.603617206600958</v>
      </c>
      <c r="V220" s="25">
        <v>89.247568771578074</v>
      </c>
      <c r="W220" s="25">
        <v>88.208142930595201</v>
      </c>
      <c r="X220" s="25">
        <v>78.053143090113366</v>
      </c>
      <c r="Y220" s="25">
        <v>89.357796842201836</v>
      </c>
      <c r="Z220" s="25">
        <v>91.26431710820458</v>
      </c>
      <c r="AA220" s="26">
        <v>86.148687698707832</v>
      </c>
      <c r="AB220" s="26">
        <v>63.426671651449496</v>
      </c>
      <c r="AC220" s="26">
        <v>63.854291149795763</v>
      </c>
      <c r="AD220" s="26">
        <v>70.027566831346419</v>
      </c>
      <c r="AE220" s="26">
        <v>52.512429323340349</v>
      </c>
      <c r="AF220" s="26">
        <v>34.33077627704391</v>
      </c>
      <c r="AG220" s="25">
        <v>62.823138354086026</v>
      </c>
      <c r="AH220" s="27">
        <v>4411.1306585445818</v>
      </c>
    </row>
    <row r="221" spans="1:34" ht="12.75" customHeight="1">
      <c r="A221" s="235" t="s">
        <v>8</v>
      </c>
      <c r="B221" s="236"/>
      <c r="C221" s="240" t="s">
        <v>65</v>
      </c>
      <c r="D221" s="8" t="s">
        <v>66</v>
      </c>
      <c r="E221" s="9">
        <v>2875.9676747713538</v>
      </c>
      <c r="F221" s="9">
        <v>1495.880458965303</v>
      </c>
      <c r="G221" s="9">
        <v>3777.777051168111</v>
      </c>
      <c r="H221" s="9">
        <v>8032.1026937109546</v>
      </c>
      <c r="I221" s="9">
        <v>8711.2292440472975</v>
      </c>
      <c r="J221" s="9">
        <v>870.90794775440645</v>
      </c>
      <c r="K221" s="9">
        <v>860.82940178375088</v>
      </c>
      <c r="L221" s="9">
        <v>881.56029062694529</v>
      </c>
      <c r="M221" s="9">
        <v>993.89160180211297</v>
      </c>
      <c r="N221" s="9">
        <v>963.56019439340639</v>
      </c>
      <c r="O221" s="9">
        <v>1082.7402434904338</v>
      </c>
      <c r="P221" s="9">
        <v>1095.8694870508675</v>
      </c>
      <c r="Q221" s="9">
        <v>871.00531087553702</v>
      </c>
      <c r="R221" s="9">
        <v>934.98398899798872</v>
      </c>
      <c r="S221" s="9">
        <v>958.26015852054491</v>
      </c>
      <c r="T221" s="9">
        <v>951.63675401492583</v>
      </c>
      <c r="U221" s="9">
        <v>862.22600895866151</v>
      </c>
      <c r="V221" s="9">
        <v>894.39514485594452</v>
      </c>
      <c r="W221" s="9">
        <v>919.16109228786559</v>
      </c>
      <c r="X221" s="9">
        <v>893.35610422041179</v>
      </c>
      <c r="Y221" s="9">
        <v>934.69195960511775</v>
      </c>
      <c r="Z221" s="9">
        <v>917.00502157998403</v>
      </c>
      <c r="AA221" s="10">
        <v>957.38640475566592</v>
      </c>
      <c r="AB221" s="10">
        <v>806.02919881380694</v>
      </c>
      <c r="AC221" s="10">
        <v>747.82125156477252</v>
      </c>
      <c r="AD221" s="10">
        <v>760.19715873317682</v>
      </c>
      <c r="AE221" s="10">
        <v>702.68391846918178</v>
      </c>
      <c r="AF221" s="10">
        <v>488.76597700436639</v>
      </c>
      <c r="AG221" s="9">
        <v>1299.3274008576261</v>
      </c>
      <c r="AH221" s="11">
        <v>46541.249143680521</v>
      </c>
    </row>
    <row r="222" spans="1:34" ht="12.75" customHeight="1">
      <c r="A222" s="227"/>
      <c r="B222" s="237"/>
      <c r="C222" s="231"/>
      <c r="D222" s="12" t="s">
        <v>67</v>
      </c>
      <c r="E222" s="13">
        <v>3.8518794968616139</v>
      </c>
      <c r="F222" s="13">
        <v>7.6927612323378609</v>
      </c>
      <c r="G222" s="13">
        <v>26.597488583036398</v>
      </c>
      <c r="H222" s="13">
        <v>62.810322785417867</v>
      </c>
      <c r="I222" s="13">
        <v>98.670393044688311</v>
      </c>
      <c r="J222" s="13">
        <v>14.329152610143307</v>
      </c>
      <c r="K222" s="13">
        <v>18.833001783370094</v>
      </c>
      <c r="L222" s="13">
        <v>20.109291248286215</v>
      </c>
      <c r="M222" s="13">
        <v>13.454321109781633</v>
      </c>
      <c r="N222" s="13">
        <v>10.98957385534136</v>
      </c>
      <c r="O222" s="13">
        <v>16.79866558034341</v>
      </c>
      <c r="P222" s="13">
        <v>15.579927762256085</v>
      </c>
      <c r="Q222" s="13">
        <v>17.381993442706438</v>
      </c>
      <c r="R222" s="13">
        <v>13.227645844284343</v>
      </c>
      <c r="S222" s="13">
        <v>10.817314211469363</v>
      </c>
      <c r="T222" s="13">
        <v>23.15281243092938</v>
      </c>
      <c r="U222" s="13">
        <v>19.225188962610499</v>
      </c>
      <c r="V222" s="13">
        <v>18.002688800586647</v>
      </c>
      <c r="W222" s="13">
        <v>16.79899296419471</v>
      </c>
      <c r="X222" s="13">
        <v>25.600489012304578</v>
      </c>
      <c r="Y222" s="13">
        <v>29.65692233810249</v>
      </c>
      <c r="Z222" s="13">
        <v>26.463354100275367</v>
      </c>
      <c r="AA222" s="14">
        <v>31.299032624024012</v>
      </c>
      <c r="AB222" s="14">
        <v>25.879174463607914</v>
      </c>
      <c r="AC222" s="14">
        <v>31.766874321732185</v>
      </c>
      <c r="AD222" s="14">
        <v>22.303118673765038</v>
      </c>
      <c r="AE222" s="14">
        <v>16.784917841771165</v>
      </c>
      <c r="AF222" s="14">
        <v>11.679205651518346</v>
      </c>
      <c r="AG222" s="13">
        <v>64.203711268001541</v>
      </c>
      <c r="AH222" s="15">
        <v>713.96021604374823</v>
      </c>
    </row>
    <row r="223" spans="1:34" ht="12.75" customHeight="1">
      <c r="A223" s="227"/>
      <c r="B223" s="237"/>
      <c r="C223" s="231"/>
      <c r="D223" s="16" t="s">
        <v>68</v>
      </c>
      <c r="E223" s="17">
        <v>10.552910395202501</v>
      </c>
      <c r="F223" s="17">
        <v>2.7743721869549995</v>
      </c>
      <c r="G223" s="17">
        <v>3.8471793324058003</v>
      </c>
      <c r="H223" s="17">
        <v>11.176956590182499</v>
      </c>
      <c r="I223" s="17">
        <v>7.5374371436462999</v>
      </c>
      <c r="J223" s="17">
        <v>0.82082058399616931</v>
      </c>
      <c r="K223" s="17">
        <v>0.81526131302579707</v>
      </c>
      <c r="L223" s="17">
        <v>0.8354194902096479</v>
      </c>
      <c r="M223" s="17">
        <v>0.93454799429920932</v>
      </c>
      <c r="N223" s="17">
        <v>0.9034894551978363</v>
      </c>
      <c r="O223" s="17">
        <v>0.68958676253626161</v>
      </c>
      <c r="P223" s="17">
        <v>0.69931746999793343</v>
      </c>
      <c r="Q223" s="17">
        <v>0.56454461108693554</v>
      </c>
      <c r="R223" s="17">
        <v>0.60063671322101686</v>
      </c>
      <c r="S223" s="17">
        <v>0.60694508230563193</v>
      </c>
      <c r="T223" s="17">
        <v>0.14681528551632683</v>
      </c>
      <c r="U223" s="17">
        <v>0.13330944028663366</v>
      </c>
      <c r="V223" s="17">
        <v>0.13937219374790824</v>
      </c>
      <c r="W223" s="17">
        <v>0.14196456475246763</v>
      </c>
      <c r="X223" s="17">
        <v>0.14040748726255686</v>
      </c>
      <c r="Y223" s="17">
        <v>0.8418714792917672</v>
      </c>
      <c r="Z223" s="17">
        <v>0.8357262482801493</v>
      </c>
      <c r="AA223" s="18">
        <v>0.81214142278381729</v>
      </c>
      <c r="AB223" s="18">
        <v>0.38867748785599998</v>
      </c>
      <c r="AC223" s="18">
        <v>1.0724340262592</v>
      </c>
      <c r="AD223" s="18">
        <v>0.31753126175800001</v>
      </c>
      <c r="AE223" s="18">
        <v>0.40598817028700002</v>
      </c>
      <c r="AF223" s="18">
        <v>0.14910738664500001</v>
      </c>
      <c r="AG223" s="17">
        <v>2.3739661785860999</v>
      </c>
      <c r="AH223" s="19">
        <v>51.258737757581471</v>
      </c>
    </row>
    <row r="224" spans="1:34" ht="12.75" customHeight="1">
      <c r="A224" s="227"/>
      <c r="B224" s="237"/>
      <c r="C224" s="232"/>
      <c r="D224" s="20" t="s">
        <v>4</v>
      </c>
      <c r="E224" s="41">
        <v>2890.3724646634173</v>
      </c>
      <c r="F224" s="41">
        <v>1506.3475923845961</v>
      </c>
      <c r="G224" s="41">
        <v>3808.2217190835531</v>
      </c>
      <c r="H224" s="41">
        <v>8106.089973086554</v>
      </c>
      <c r="I224" s="41">
        <v>8817.4370742356314</v>
      </c>
      <c r="J224" s="41">
        <v>886.05792094854587</v>
      </c>
      <c r="K224" s="41">
        <v>880.47766488014679</v>
      </c>
      <c r="L224" s="41">
        <v>902.50500136544133</v>
      </c>
      <c r="M224" s="41">
        <v>1008.2804709061938</v>
      </c>
      <c r="N224" s="41">
        <v>975.45325770394561</v>
      </c>
      <c r="O224" s="41">
        <v>1100.2284958333134</v>
      </c>
      <c r="P224" s="41">
        <v>1112.1487322831217</v>
      </c>
      <c r="Q224" s="41">
        <v>888.95184892933025</v>
      </c>
      <c r="R224" s="41">
        <v>948.81227155549414</v>
      </c>
      <c r="S224" s="41">
        <v>969.68441781432</v>
      </c>
      <c r="T224" s="41">
        <v>974.9363817313714</v>
      </c>
      <c r="U224" s="41">
        <v>881.58450736155851</v>
      </c>
      <c r="V224" s="41">
        <v>912.53720585027918</v>
      </c>
      <c r="W224" s="41">
        <v>936.10204981681272</v>
      </c>
      <c r="X224" s="41">
        <v>919.09700071997884</v>
      </c>
      <c r="Y224" s="41">
        <v>965.19075342251199</v>
      </c>
      <c r="Z224" s="41">
        <v>944.30410192853958</v>
      </c>
      <c r="AA224" s="42">
        <v>989.49757880247375</v>
      </c>
      <c r="AB224" s="42">
        <v>832.2970507652708</v>
      </c>
      <c r="AC224" s="42">
        <v>780.66055991276403</v>
      </c>
      <c r="AD224" s="42">
        <v>782.81780866869985</v>
      </c>
      <c r="AE224" s="42">
        <v>719.87482448124013</v>
      </c>
      <c r="AF224" s="42">
        <v>500.59429004252968</v>
      </c>
      <c r="AG224" s="41">
        <v>1365.9050783042139</v>
      </c>
      <c r="AH224" s="43">
        <v>47306.468097481848</v>
      </c>
    </row>
    <row r="225" spans="1:34" ht="12.75" customHeight="1">
      <c r="A225" s="227"/>
      <c r="B225" s="237"/>
      <c r="C225" s="233" t="s">
        <v>69</v>
      </c>
      <c r="D225" s="24" t="s">
        <v>66</v>
      </c>
      <c r="E225" s="17">
        <v>90.415659399079715</v>
      </c>
      <c r="F225" s="17">
        <v>89.92694572912167</v>
      </c>
      <c r="G225" s="17">
        <v>377.72276885451021</v>
      </c>
      <c r="H225" s="17">
        <v>917.18428231353641</v>
      </c>
      <c r="I225" s="17">
        <v>1274.2683855484156</v>
      </c>
      <c r="J225" s="17">
        <v>157.79261839103879</v>
      </c>
      <c r="K225" s="17">
        <v>154.96261370016518</v>
      </c>
      <c r="L225" s="17">
        <v>156.63558411324465</v>
      </c>
      <c r="M225" s="17">
        <v>177.86005457777622</v>
      </c>
      <c r="N225" s="17">
        <v>183.97233767520189</v>
      </c>
      <c r="O225" s="17">
        <v>239.72115869265315</v>
      </c>
      <c r="P225" s="17">
        <v>222.89895707509868</v>
      </c>
      <c r="Q225" s="17">
        <v>176.64604150154818</v>
      </c>
      <c r="R225" s="17">
        <v>182.16546604572832</v>
      </c>
      <c r="S225" s="17">
        <v>173.26907084332009</v>
      </c>
      <c r="T225" s="17">
        <v>193.72409997938203</v>
      </c>
      <c r="U225" s="17">
        <v>171.33808931942608</v>
      </c>
      <c r="V225" s="17">
        <v>168.15777727585777</v>
      </c>
      <c r="W225" s="17">
        <v>179.9305403275294</v>
      </c>
      <c r="X225" s="17">
        <v>169.82367165716045</v>
      </c>
      <c r="Y225" s="17">
        <v>205.04809794763332</v>
      </c>
      <c r="Z225" s="17">
        <v>188.07356736099851</v>
      </c>
      <c r="AA225" s="18">
        <v>185.91918771182688</v>
      </c>
      <c r="AB225" s="18">
        <v>167.3441904173836</v>
      </c>
      <c r="AC225" s="18">
        <v>161.32705993670584</v>
      </c>
      <c r="AD225" s="18">
        <v>151.29149779596156</v>
      </c>
      <c r="AE225" s="18">
        <v>159.26837343626966</v>
      </c>
      <c r="AF225" s="18">
        <v>93.587321456931917</v>
      </c>
      <c r="AG225" s="17">
        <v>206.60517374095161</v>
      </c>
      <c r="AH225" s="19">
        <v>6976.8805928244565</v>
      </c>
    </row>
    <row r="226" spans="1:34" ht="12.75" customHeight="1">
      <c r="A226" s="227"/>
      <c r="B226" s="237"/>
      <c r="C226" s="247"/>
      <c r="D226" s="12" t="s">
        <v>67</v>
      </c>
      <c r="E226" s="13">
        <v>10.840912032585107</v>
      </c>
      <c r="F226" s="13">
        <v>21.200051993053638</v>
      </c>
      <c r="G226" s="13">
        <v>347.22113138927205</v>
      </c>
      <c r="H226" s="13">
        <v>1741.1859100390548</v>
      </c>
      <c r="I226" s="13">
        <v>2599.6533042122223</v>
      </c>
      <c r="J226" s="13">
        <v>348.17899994989494</v>
      </c>
      <c r="K226" s="13">
        <v>371.56477010076918</v>
      </c>
      <c r="L226" s="13">
        <v>392.56341934138345</v>
      </c>
      <c r="M226" s="13">
        <v>356.67252392086505</v>
      </c>
      <c r="N226" s="13">
        <v>354.39692503116669</v>
      </c>
      <c r="O226" s="13">
        <v>441.55015668782619</v>
      </c>
      <c r="P226" s="13">
        <v>482.98256722082999</v>
      </c>
      <c r="Q226" s="13">
        <v>441.58289274631773</v>
      </c>
      <c r="R226" s="13">
        <v>380.62810194303239</v>
      </c>
      <c r="S226" s="13">
        <v>387.44385045158566</v>
      </c>
      <c r="T226" s="13">
        <v>431.52903743202756</v>
      </c>
      <c r="U226" s="13">
        <v>448.30107962765408</v>
      </c>
      <c r="V226" s="13">
        <v>432.15492344051853</v>
      </c>
      <c r="W226" s="13">
        <v>375.45498580760091</v>
      </c>
      <c r="X226" s="13">
        <v>351.24155940882707</v>
      </c>
      <c r="Y226" s="13">
        <v>527.22006261050774</v>
      </c>
      <c r="Z226" s="13">
        <v>540.50621971732267</v>
      </c>
      <c r="AA226" s="14">
        <v>436.71143882317506</v>
      </c>
      <c r="AB226" s="14">
        <v>405.48365312409851</v>
      </c>
      <c r="AC226" s="14">
        <v>298.87007210407745</v>
      </c>
      <c r="AD226" s="14">
        <v>303.09576988495121</v>
      </c>
      <c r="AE226" s="14">
        <v>262.99864993189522</v>
      </c>
      <c r="AF226" s="14">
        <v>184.38616294703471</v>
      </c>
      <c r="AG226" s="13">
        <v>612.59182377354955</v>
      </c>
      <c r="AH226" s="15">
        <v>14288.210955693097</v>
      </c>
    </row>
    <row r="227" spans="1:34" ht="12.75" customHeight="1">
      <c r="A227" s="227"/>
      <c r="B227" s="237"/>
      <c r="C227" s="247"/>
      <c r="D227" s="16" t="s">
        <v>68</v>
      </c>
      <c r="E227" s="17">
        <v>3.8344989454817004</v>
      </c>
      <c r="F227" s="17">
        <v>1.7825642578542</v>
      </c>
      <c r="G227" s="17">
        <v>10.991878503145903</v>
      </c>
      <c r="H227" s="17">
        <v>28.752252097504702</v>
      </c>
      <c r="I227" s="17">
        <v>22.702398191769298</v>
      </c>
      <c r="J227" s="17">
        <v>2.8669749828450373</v>
      </c>
      <c r="K227" s="17">
        <v>2.9703204644971497</v>
      </c>
      <c r="L227" s="17">
        <v>3.1610736331687561</v>
      </c>
      <c r="M227" s="17">
        <v>3.17838930784059</v>
      </c>
      <c r="N227" s="17">
        <v>3.2252988651929417</v>
      </c>
      <c r="O227" s="17">
        <v>2.874855092545443</v>
      </c>
      <c r="P227" s="17">
        <v>2.9162613488986353</v>
      </c>
      <c r="Q227" s="17">
        <v>2.5321124214462967</v>
      </c>
      <c r="R227" s="17">
        <v>2.3316584550115875</v>
      </c>
      <c r="S227" s="17">
        <v>2.388038744035351</v>
      </c>
      <c r="T227" s="17">
        <v>0.96899826552507928</v>
      </c>
      <c r="U227" s="17">
        <v>0.94962278245027021</v>
      </c>
      <c r="V227" s="17">
        <v>0.93096732168989738</v>
      </c>
      <c r="W227" s="17">
        <v>0.86521625284438453</v>
      </c>
      <c r="X227" s="17">
        <v>0.81620377911199216</v>
      </c>
      <c r="Y227" s="17">
        <v>0.78815422033889304</v>
      </c>
      <c r="Z227" s="17">
        <v>0.82779989747007621</v>
      </c>
      <c r="AA227" s="18">
        <v>0.72351253615065403</v>
      </c>
      <c r="AB227" s="18">
        <v>0.56523228214499999</v>
      </c>
      <c r="AC227" s="18">
        <v>0</v>
      </c>
      <c r="AD227" s="18">
        <v>1.8391972005963997</v>
      </c>
      <c r="AE227" s="18">
        <v>0</v>
      </c>
      <c r="AF227" s="18">
        <v>0.153909245724</v>
      </c>
      <c r="AG227" s="17">
        <v>6.5168117661544009</v>
      </c>
      <c r="AH227" s="19">
        <v>112.45420086143864</v>
      </c>
    </row>
    <row r="228" spans="1:34" ht="12.75" customHeight="1">
      <c r="A228" s="227"/>
      <c r="B228" s="237"/>
      <c r="C228" s="248"/>
      <c r="D228" s="31" t="s">
        <v>4</v>
      </c>
      <c r="E228" s="41">
        <v>105.09107037714651</v>
      </c>
      <c r="F228" s="41">
        <v>112.90956198002952</v>
      </c>
      <c r="G228" s="41">
        <v>735.93577874692824</v>
      </c>
      <c r="H228" s="41">
        <v>2687.1224444500958</v>
      </c>
      <c r="I228" s="41">
        <v>3896.6240879524075</v>
      </c>
      <c r="J228" s="41">
        <v>508.83859332377881</v>
      </c>
      <c r="K228" s="41">
        <v>529.49770426543148</v>
      </c>
      <c r="L228" s="41">
        <v>552.36007708779675</v>
      </c>
      <c r="M228" s="41">
        <v>537.71096780648179</v>
      </c>
      <c r="N228" s="41">
        <v>541.59456157156148</v>
      </c>
      <c r="O228" s="41">
        <v>684.14617047302477</v>
      </c>
      <c r="P228" s="41">
        <v>708.79778564482729</v>
      </c>
      <c r="Q228" s="41">
        <v>620.76104666931212</v>
      </c>
      <c r="R228" s="41">
        <v>565.12522644377236</v>
      </c>
      <c r="S228" s="41">
        <v>563.10096003894114</v>
      </c>
      <c r="T228" s="41">
        <v>626.22213567693461</v>
      </c>
      <c r="U228" s="41">
        <v>620.58879172953039</v>
      </c>
      <c r="V228" s="41">
        <v>601.24366803806618</v>
      </c>
      <c r="W228" s="41">
        <v>556.2507423879747</v>
      </c>
      <c r="X228" s="41">
        <v>521.88143484509942</v>
      </c>
      <c r="Y228" s="41">
        <v>733.05631477847999</v>
      </c>
      <c r="Z228" s="41">
        <v>729.40758697579122</v>
      </c>
      <c r="AA228" s="42">
        <v>623.35413907115264</v>
      </c>
      <c r="AB228" s="42">
        <v>573.39307582362699</v>
      </c>
      <c r="AC228" s="42">
        <v>460.19713204078329</v>
      </c>
      <c r="AD228" s="42">
        <v>456.22646488150923</v>
      </c>
      <c r="AE228" s="42">
        <v>422.26702336816481</v>
      </c>
      <c r="AF228" s="42">
        <v>278.12739364969059</v>
      </c>
      <c r="AG228" s="41">
        <v>825.7138092806556</v>
      </c>
      <c r="AH228" s="43">
        <v>21377.545749378995</v>
      </c>
    </row>
    <row r="229" spans="1:34" ht="12.75" customHeight="1">
      <c r="A229" s="227"/>
      <c r="B229" s="237"/>
      <c r="C229" s="44" t="s">
        <v>64</v>
      </c>
      <c r="D229" s="45"/>
      <c r="E229" s="17">
        <v>2995.4635350405638</v>
      </c>
      <c r="F229" s="17">
        <v>1619.2571543646256</v>
      </c>
      <c r="G229" s="17">
        <v>4544.1574978304816</v>
      </c>
      <c r="H229" s="17">
        <v>10793.212417536652</v>
      </c>
      <c r="I229" s="17">
        <v>12714.061162188038</v>
      </c>
      <c r="J229" s="17">
        <v>1394.8965142723246</v>
      </c>
      <c r="K229" s="17">
        <v>1409.975369145578</v>
      </c>
      <c r="L229" s="17">
        <v>1454.8650784532381</v>
      </c>
      <c r="M229" s="17">
        <v>1545.9914387126755</v>
      </c>
      <c r="N229" s="17">
        <v>1517.047819275507</v>
      </c>
      <c r="O229" s="17">
        <v>1784.3746663063382</v>
      </c>
      <c r="P229" s="17">
        <v>1820.9465179279491</v>
      </c>
      <c r="Q229" s="17">
        <v>1509.7128955986423</v>
      </c>
      <c r="R229" s="17">
        <v>1513.9374979992663</v>
      </c>
      <c r="S229" s="17">
        <v>1532.7853778532613</v>
      </c>
      <c r="T229" s="17">
        <v>1601.1585174083061</v>
      </c>
      <c r="U229" s="17">
        <v>1502.1732990910891</v>
      </c>
      <c r="V229" s="17">
        <v>1513.7808738883455</v>
      </c>
      <c r="W229" s="17">
        <v>1492.3527922047874</v>
      </c>
      <c r="X229" s="17">
        <v>1440.9784355650784</v>
      </c>
      <c r="Y229" s="17">
        <v>1698.2470682009919</v>
      </c>
      <c r="Z229" s="17">
        <v>1673.7116889043307</v>
      </c>
      <c r="AA229" s="18">
        <v>1612.8517178736263</v>
      </c>
      <c r="AB229" s="18">
        <v>1405.690126588898</v>
      </c>
      <c r="AC229" s="18">
        <v>1240.8576919535471</v>
      </c>
      <c r="AD229" s="18">
        <v>1239.044273550209</v>
      </c>
      <c r="AE229" s="18">
        <v>1142.1418478494047</v>
      </c>
      <c r="AF229" s="18">
        <v>778.72168369222038</v>
      </c>
      <c r="AG229" s="17">
        <v>2191.6188875848693</v>
      </c>
      <c r="AH229" s="19">
        <v>68684.013846860849</v>
      </c>
    </row>
    <row r="230" spans="1:34" ht="12.75" customHeight="1">
      <c r="A230" s="227"/>
      <c r="B230" s="228" t="s">
        <v>90</v>
      </c>
      <c r="C230" s="230" t="s">
        <v>65</v>
      </c>
      <c r="D230" s="24" t="s">
        <v>66</v>
      </c>
      <c r="E230" s="25">
        <v>768.10824835219705</v>
      </c>
      <c r="F230" s="25">
        <v>328.52548739885987</v>
      </c>
      <c r="G230" s="25">
        <v>786.25168645328586</v>
      </c>
      <c r="H230" s="25">
        <v>1446.3661848583977</v>
      </c>
      <c r="I230" s="25">
        <v>1501.5288650123575</v>
      </c>
      <c r="J230" s="25">
        <v>154.31334280149127</v>
      </c>
      <c r="K230" s="25">
        <v>154.95874314233896</v>
      </c>
      <c r="L230" s="25">
        <v>153.69712798873636</v>
      </c>
      <c r="M230" s="25">
        <v>150.48869415516896</v>
      </c>
      <c r="N230" s="25">
        <v>151.37725644091722</v>
      </c>
      <c r="O230" s="25">
        <v>169.83068241816542</v>
      </c>
      <c r="P230" s="25">
        <v>177.99248294831304</v>
      </c>
      <c r="Q230" s="25">
        <v>143.77734219867801</v>
      </c>
      <c r="R230" s="25">
        <v>146.27766194099704</v>
      </c>
      <c r="S230" s="25">
        <v>152.44767234965695</v>
      </c>
      <c r="T230" s="25">
        <v>159.80376335913886</v>
      </c>
      <c r="U230" s="25">
        <v>141.47339139082095</v>
      </c>
      <c r="V230" s="25">
        <v>142.47533487171194</v>
      </c>
      <c r="W230" s="25">
        <v>146.49982724773446</v>
      </c>
      <c r="X230" s="25">
        <v>143.30085017017666</v>
      </c>
      <c r="Y230" s="25">
        <v>128.51461590318038</v>
      </c>
      <c r="Z230" s="25">
        <v>131.09847977506897</v>
      </c>
      <c r="AA230" s="26">
        <v>141.96577964671002</v>
      </c>
      <c r="AB230" s="26">
        <v>120.33396529630613</v>
      </c>
      <c r="AC230" s="26">
        <v>107.80590234990325</v>
      </c>
      <c r="AD230" s="26">
        <v>113.33253334313724</v>
      </c>
      <c r="AE230" s="26">
        <v>95.19270000969675</v>
      </c>
      <c r="AF230" s="26">
        <v>66.431189058375267</v>
      </c>
      <c r="AG230" s="25">
        <v>125.90869998625624</v>
      </c>
      <c r="AH230" s="27">
        <v>8150.0785108677792</v>
      </c>
    </row>
    <row r="231" spans="1:34" ht="12.75" customHeight="1">
      <c r="A231" s="227"/>
      <c r="B231" s="228"/>
      <c r="C231" s="231"/>
      <c r="D231" s="12" t="s">
        <v>67</v>
      </c>
      <c r="E231" s="13">
        <v>0.28222947351208705</v>
      </c>
      <c r="F231" s="13">
        <v>1.1793046367853088</v>
      </c>
      <c r="G231" s="13">
        <v>2.7794804193671108</v>
      </c>
      <c r="H231" s="13">
        <v>6.1890462876810526</v>
      </c>
      <c r="I231" s="13">
        <v>6.9361787139100004</v>
      </c>
      <c r="J231" s="13">
        <v>1.3080080001935475</v>
      </c>
      <c r="K231" s="13">
        <v>1.7639089749922474</v>
      </c>
      <c r="L231" s="13">
        <v>1.8565653930999393</v>
      </c>
      <c r="M231" s="13">
        <v>1.4542956895396129</v>
      </c>
      <c r="N231" s="13">
        <v>1.1372695127362513</v>
      </c>
      <c r="O231" s="13">
        <v>1.7263126046369794</v>
      </c>
      <c r="P231" s="13">
        <v>1.7762783170420264</v>
      </c>
      <c r="Q231" s="13">
        <v>2.1841578713615259</v>
      </c>
      <c r="R231" s="13">
        <v>1.6086677315463058</v>
      </c>
      <c r="S231" s="13">
        <v>0.88797321880833513</v>
      </c>
      <c r="T231" s="13">
        <v>3.9244385185331492</v>
      </c>
      <c r="U231" s="13">
        <v>3.1872713922553642</v>
      </c>
      <c r="V231" s="13">
        <v>2.5013535891816172</v>
      </c>
      <c r="W231" s="13">
        <v>1.9649021785619261</v>
      </c>
      <c r="X231" s="13">
        <v>2.0309632113990106</v>
      </c>
      <c r="Y231" s="13">
        <v>3.4185007706212893</v>
      </c>
      <c r="Z231" s="13">
        <v>3.924425633972652</v>
      </c>
      <c r="AA231" s="14">
        <v>4.0795277358010322</v>
      </c>
      <c r="AB231" s="14">
        <v>4.7167184699785993</v>
      </c>
      <c r="AC231" s="14">
        <v>3.1881388832547444</v>
      </c>
      <c r="AD231" s="14">
        <v>6.2164938213996557</v>
      </c>
      <c r="AE231" s="14">
        <v>3.3805722200249657</v>
      </c>
      <c r="AF231" s="14">
        <v>1.4054188006007693</v>
      </c>
      <c r="AG231" s="13">
        <v>2.9453270983398934</v>
      </c>
      <c r="AH231" s="15">
        <v>79.953729169137006</v>
      </c>
    </row>
    <row r="232" spans="1:34" ht="12.75" customHeight="1">
      <c r="A232" s="227"/>
      <c r="B232" s="228"/>
      <c r="C232" s="231"/>
      <c r="D232" s="16" t="s">
        <v>68</v>
      </c>
      <c r="E232" s="17">
        <v>1.1355607436035</v>
      </c>
      <c r="F232" s="17">
        <v>0.28484256466399999</v>
      </c>
      <c r="G232" s="17">
        <v>1.5203803301365002</v>
      </c>
      <c r="H232" s="17">
        <v>1.0629739049514</v>
      </c>
      <c r="I232" s="17">
        <v>1.0886879170649999</v>
      </c>
      <c r="J232" s="17">
        <v>9.8742584012996196E-2</v>
      </c>
      <c r="K232" s="17">
        <v>0.10003436963721705</v>
      </c>
      <c r="L232" s="17">
        <v>9.879454963272942E-2</v>
      </c>
      <c r="M232" s="17">
        <v>9.6869319453230088E-2</v>
      </c>
      <c r="N232" s="17">
        <v>9.7899806896192446E-2</v>
      </c>
      <c r="O232" s="17">
        <v>0.23487622533111294</v>
      </c>
      <c r="P232" s="17">
        <v>0.24703890214805602</v>
      </c>
      <c r="Q232" s="17">
        <v>0.20226666796599324</v>
      </c>
      <c r="R232" s="17">
        <v>0.20623238779029365</v>
      </c>
      <c r="S232" s="17">
        <v>0.21195642660907987</v>
      </c>
      <c r="T232" s="17">
        <v>1.7616944382714501E-2</v>
      </c>
      <c r="U232" s="17">
        <v>1.5692188999608055E-2</v>
      </c>
      <c r="V232" s="17">
        <v>1.5870382095008448E-2</v>
      </c>
      <c r="W232" s="17">
        <v>1.6423785513442202E-2</v>
      </c>
      <c r="X232" s="17">
        <v>1.6234376889072529E-2</v>
      </c>
      <c r="Y232" s="17">
        <v>0</v>
      </c>
      <c r="Z232" s="17">
        <v>0</v>
      </c>
      <c r="AA232" s="18">
        <v>0</v>
      </c>
      <c r="AB232" s="18">
        <v>0.26655373568000001</v>
      </c>
      <c r="AC232" s="18">
        <v>0.17997098245499996</v>
      </c>
      <c r="AD232" s="18">
        <v>0</v>
      </c>
      <c r="AE232" s="18">
        <v>0.25858716215999999</v>
      </c>
      <c r="AF232" s="18">
        <v>0</v>
      </c>
      <c r="AG232" s="17">
        <v>0.45311057190000004</v>
      </c>
      <c r="AH232" s="19">
        <v>7.9272168299721484</v>
      </c>
    </row>
    <row r="233" spans="1:34" ht="12.75" customHeight="1">
      <c r="A233" s="227"/>
      <c r="B233" s="228"/>
      <c r="C233" s="232"/>
      <c r="D233" s="20" t="s">
        <v>4</v>
      </c>
      <c r="E233" s="21">
        <v>769.52603856931262</v>
      </c>
      <c r="F233" s="21">
        <v>329.98963460030922</v>
      </c>
      <c r="G233" s="21">
        <v>790.55154720278949</v>
      </c>
      <c r="H233" s="21">
        <v>1453.6182050510301</v>
      </c>
      <c r="I233" s="21">
        <v>1509.5537316433326</v>
      </c>
      <c r="J233" s="21">
        <v>155.72009338569782</v>
      </c>
      <c r="K233" s="21">
        <v>156.82268648696842</v>
      </c>
      <c r="L233" s="21">
        <v>155.65248793146904</v>
      </c>
      <c r="M233" s="21">
        <v>152.03985916416178</v>
      </c>
      <c r="N233" s="21">
        <v>152.61242576054966</v>
      </c>
      <c r="O233" s="21">
        <v>171.7918712481335</v>
      </c>
      <c r="P233" s="21">
        <v>180.01580016750313</v>
      </c>
      <c r="Q233" s="21">
        <v>146.16376673800553</v>
      </c>
      <c r="R233" s="21">
        <v>148.09256206033365</v>
      </c>
      <c r="S233" s="21">
        <v>153.54760199507436</v>
      </c>
      <c r="T233" s="21">
        <v>163.74581882205473</v>
      </c>
      <c r="U233" s="21">
        <v>144.6763549720759</v>
      </c>
      <c r="V233" s="21">
        <v>144.99255884298856</v>
      </c>
      <c r="W233" s="21">
        <v>148.48115321180981</v>
      </c>
      <c r="X233" s="21">
        <v>145.34804775846473</v>
      </c>
      <c r="Y233" s="21">
        <v>131.93311667380166</v>
      </c>
      <c r="Z233" s="21">
        <v>135.02290540904161</v>
      </c>
      <c r="AA233" s="22">
        <v>146.04530738251106</v>
      </c>
      <c r="AB233" s="22">
        <v>125.31723750196474</v>
      </c>
      <c r="AC233" s="22">
        <v>111.17401221561299</v>
      </c>
      <c r="AD233" s="22">
        <v>119.54902716453689</v>
      </c>
      <c r="AE233" s="22">
        <v>98.831859391881707</v>
      </c>
      <c r="AF233" s="22">
        <v>67.836607858976038</v>
      </c>
      <c r="AG233" s="21">
        <v>129.30713765649614</v>
      </c>
      <c r="AH233" s="23">
        <v>8237.959456866889</v>
      </c>
    </row>
    <row r="234" spans="1:34" ht="12.75" customHeight="1">
      <c r="A234" s="227"/>
      <c r="B234" s="228"/>
      <c r="C234" s="233" t="s">
        <v>69</v>
      </c>
      <c r="D234" s="24" t="s">
        <v>66</v>
      </c>
      <c r="E234" s="25">
        <v>15.13147317119345</v>
      </c>
      <c r="F234" s="25">
        <v>16.334838952498849</v>
      </c>
      <c r="G234" s="25">
        <v>77.430790342777399</v>
      </c>
      <c r="H234" s="25">
        <v>153.29306931267627</v>
      </c>
      <c r="I234" s="25">
        <v>189.21296785630389</v>
      </c>
      <c r="J234" s="25">
        <v>24.498040076495595</v>
      </c>
      <c r="K234" s="25">
        <v>24.636267388461743</v>
      </c>
      <c r="L234" s="25">
        <v>23.462761322710247</v>
      </c>
      <c r="M234" s="25">
        <v>26.092483366275054</v>
      </c>
      <c r="N234" s="25">
        <v>29.600713067280932</v>
      </c>
      <c r="O234" s="25">
        <v>36.863465472631468</v>
      </c>
      <c r="P234" s="25">
        <v>34.642160815714291</v>
      </c>
      <c r="Q234" s="25">
        <v>26.694850780584314</v>
      </c>
      <c r="R234" s="25">
        <v>25.845828885780573</v>
      </c>
      <c r="S234" s="25">
        <v>24.999348141794719</v>
      </c>
      <c r="T234" s="25">
        <v>24.983209999044909</v>
      </c>
      <c r="U234" s="25">
        <v>21.081372407893518</v>
      </c>
      <c r="V234" s="25">
        <v>20.694302248285535</v>
      </c>
      <c r="W234" s="25">
        <v>22.36874282826415</v>
      </c>
      <c r="X234" s="25">
        <v>21.068350730197096</v>
      </c>
      <c r="Y234" s="25">
        <v>25.61417129735861</v>
      </c>
      <c r="Z234" s="25">
        <v>24.238434226733037</v>
      </c>
      <c r="AA234" s="26">
        <v>22.474190474989804</v>
      </c>
      <c r="AB234" s="26">
        <v>20.057671074340092</v>
      </c>
      <c r="AC234" s="26">
        <v>21.083773204746496</v>
      </c>
      <c r="AD234" s="26">
        <v>17.883571717449168</v>
      </c>
      <c r="AE234" s="26">
        <v>18.965671434931</v>
      </c>
      <c r="AF234" s="26">
        <v>11.972690214702814</v>
      </c>
      <c r="AG234" s="25">
        <v>20.903168532497993</v>
      </c>
      <c r="AH234" s="27">
        <v>1022.1283793446131</v>
      </c>
    </row>
    <row r="235" spans="1:34" ht="12.75" customHeight="1">
      <c r="A235" s="227"/>
      <c r="B235" s="228"/>
      <c r="C235" s="247"/>
      <c r="D235" s="12" t="s">
        <v>67</v>
      </c>
      <c r="E235" s="13">
        <v>1.7079116712093394</v>
      </c>
      <c r="F235" s="13">
        <v>4.0023161094944717</v>
      </c>
      <c r="G235" s="13">
        <v>31.51984608426708</v>
      </c>
      <c r="H235" s="13">
        <v>115.08802648528682</v>
      </c>
      <c r="I235" s="13">
        <v>158.60821989297361</v>
      </c>
      <c r="J235" s="13">
        <v>25.696720344426048</v>
      </c>
      <c r="K235" s="13">
        <v>28.53742566632792</v>
      </c>
      <c r="L235" s="13">
        <v>29.229238051422453</v>
      </c>
      <c r="M235" s="13">
        <v>29.41867161943647</v>
      </c>
      <c r="N235" s="13">
        <v>31.22810355891674</v>
      </c>
      <c r="O235" s="13">
        <v>39.92274642943503</v>
      </c>
      <c r="P235" s="13">
        <v>43.436965555095767</v>
      </c>
      <c r="Q235" s="13">
        <v>44.360129711215023</v>
      </c>
      <c r="R235" s="13">
        <v>34.098835310432818</v>
      </c>
      <c r="S235" s="13">
        <v>38.15732383296826</v>
      </c>
      <c r="T235" s="13">
        <v>43.979302650814496</v>
      </c>
      <c r="U235" s="13">
        <v>49.186888450189898</v>
      </c>
      <c r="V235" s="13">
        <v>45.862551509085208</v>
      </c>
      <c r="W235" s="13">
        <v>30.552843255480862</v>
      </c>
      <c r="X235" s="13">
        <v>28.839102618183855</v>
      </c>
      <c r="Y235" s="13">
        <v>58.489823791654068</v>
      </c>
      <c r="Z235" s="13">
        <v>77.69969046474921</v>
      </c>
      <c r="AA235" s="14">
        <v>50.412725471989532</v>
      </c>
      <c r="AB235" s="14">
        <v>33.226786026924522</v>
      </c>
      <c r="AC235" s="14">
        <v>23.110662547764772</v>
      </c>
      <c r="AD235" s="14">
        <v>17.469271362117883</v>
      </c>
      <c r="AE235" s="14">
        <v>13.173310973960586</v>
      </c>
      <c r="AF235" s="14">
        <v>18.759937155279754</v>
      </c>
      <c r="AG235" s="13">
        <v>47.615115683886309</v>
      </c>
      <c r="AH235" s="15">
        <v>1193.3904922849883</v>
      </c>
    </row>
    <row r="236" spans="1:34" ht="12.75" customHeight="1">
      <c r="A236" s="227"/>
      <c r="B236" s="228"/>
      <c r="C236" s="247"/>
      <c r="D236" s="16" t="s">
        <v>68</v>
      </c>
      <c r="E236" s="28">
        <v>0.43476226704259996</v>
      </c>
      <c r="F236" s="28">
        <v>0.35052434459999998</v>
      </c>
      <c r="G236" s="28">
        <v>3.2896630500560002</v>
      </c>
      <c r="H236" s="28">
        <v>8.3510550531705015</v>
      </c>
      <c r="I236" s="28">
        <v>5.009856064212399</v>
      </c>
      <c r="J236" s="28">
        <v>0.36082366930410797</v>
      </c>
      <c r="K236" s="28">
        <v>0.38184410882300635</v>
      </c>
      <c r="L236" s="28">
        <v>0.38467462005647834</v>
      </c>
      <c r="M236" s="28">
        <v>0.41063247928966573</v>
      </c>
      <c r="N236" s="28">
        <v>0.45215963794201725</v>
      </c>
      <c r="O236" s="28">
        <v>0.53440623327464032</v>
      </c>
      <c r="P236" s="28">
        <v>0.53467747911791497</v>
      </c>
      <c r="Q236" s="28">
        <v>0.47563415118886399</v>
      </c>
      <c r="R236" s="28">
        <v>0.4088132604409207</v>
      </c>
      <c r="S236" s="28">
        <v>0.43350633688983498</v>
      </c>
      <c r="T236" s="28">
        <v>8.6009832668210329E-2</v>
      </c>
      <c r="U236" s="28">
        <v>8.433225049816008E-2</v>
      </c>
      <c r="V236" s="28">
        <v>8.1411006363375685E-2</v>
      </c>
      <c r="W236" s="28">
        <v>6.7545497720570793E-2</v>
      </c>
      <c r="X236" s="28">
        <v>6.4348645177582126E-2</v>
      </c>
      <c r="Y236" s="28">
        <v>6.5870068256734068E-2</v>
      </c>
      <c r="Z236" s="28">
        <v>7.8725104334945256E-2</v>
      </c>
      <c r="AA236" s="29">
        <v>5.9959661512559444E-2</v>
      </c>
      <c r="AB236" s="29">
        <v>0.36565249792799998</v>
      </c>
      <c r="AC236" s="29">
        <v>0</v>
      </c>
      <c r="AD236" s="29">
        <v>0</v>
      </c>
      <c r="AE236" s="29">
        <v>0</v>
      </c>
      <c r="AF236" s="29">
        <v>0</v>
      </c>
      <c r="AG236" s="28">
        <v>1.104866932327</v>
      </c>
      <c r="AH236" s="30">
        <v>23.871754252196087</v>
      </c>
    </row>
    <row r="237" spans="1:34" ht="12.75" customHeight="1">
      <c r="A237" s="227"/>
      <c r="B237" s="228"/>
      <c r="C237" s="248"/>
      <c r="D237" s="31" t="s">
        <v>4</v>
      </c>
      <c r="E237" s="32">
        <v>17.274147109445391</v>
      </c>
      <c r="F237" s="32">
        <v>20.687679406593322</v>
      </c>
      <c r="G237" s="32">
        <v>112.24029947710049</v>
      </c>
      <c r="H237" s="32">
        <v>276.73215085113361</v>
      </c>
      <c r="I237" s="32">
        <v>352.83104381348988</v>
      </c>
      <c r="J237" s="32">
        <v>50.55558409022575</v>
      </c>
      <c r="K237" s="32">
        <v>53.555537163612669</v>
      </c>
      <c r="L237" s="32">
        <v>53.076673994189179</v>
      </c>
      <c r="M237" s="32">
        <v>55.921787465001195</v>
      </c>
      <c r="N237" s="32">
        <v>61.280976264139689</v>
      </c>
      <c r="O237" s="32">
        <v>77.320618135341135</v>
      </c>
      <c r="P237" s="32">
        <v>78.613803849927976</v>
      </c>
      <c r="Q237" s="32">
        <v>71.530614642988212</v>
      </c>
      <c r="R237" s="32">
        <v>60.353477456654318</v>
      </c>
      <c r="S237" s="32">
        <v>63.590178311652814</v>
      </c>
      <c r="T237" s="32">
        <v>69.048522482527616</v>
      </c>
      <c r="U237" s="32">
        <v>70.352593108581573</v>
      </c>
      <c r="V237" s="32">
        <v>66.638264763734128</v>
      </c>
      <c r="W237" s="32">
        <v>52.989131581465585</v>
      </c>
      <c r="X237" s="32">
        <v>49.971801993558536</v>
      </c>
      <c r="Y237" s="32">
        <v>84.169865157269399</v>
      </c>
      <c r="Z237" s="32">
        <v>102.01684979581719</v>
      </c>
      <c r="AA237" s="33">
        <v>72.946875608491908</v>
      </c>
      <c r="AB237" s="33">
        <v>53.650109599192611</v>
      </c>
      <c r="AC237" s="33">
        <v>44.194435752511268</v>
      </c>
      <c r="AD237" s="33">
        <v>35.352843079567052</v>
      </c>
      <c r="AE237" s="33">
        <v>32.138982408891586</v>
      </c>
      <c r="AF237" s="33">
        <v>30.732627369982566</v>
      </c>
      <c r="AG237" s="32">
        <v>69.623151148711301</v>
      </c>
      <c r="AH237" s="34">
        <v>2239.3906258817979</v>
      </c>
    </row>
    <row r="238" spans="1:34" ht="12.75" customHeight="1">
      <c r="A238" s="227"/>
      <c r="B238" s="228"/>
      <c r="C238" s="44" t="s">
        <v>64</v>
      </c>
      <c r="D238" s="45"/>
      <c r="E238" s="41">
        <v>786.800185678758</v>
      </c>
      <c r="F238" s="41">
        <v>350.67731400690246</v>
      </c>
      <c r="G238" s="41">
        <v>902.79184667989</v>
      </c>
      <c r="H238" s="41">
        <v>1730.3503559021638</v>
      </c>
      <c r="I238" s="41">
        <v>1862.3847754568224</v>
      </c>
      <c r="J238" s="41">
        <v>206.27567747592357</v>
      </c>
      <c r="K238" s="41">
        <v>210.37822365058108</v>
      </c>
      <c r="L238" s="41">
        <v>208.72916192565819</v>
      </c>
      <c r="M238" s="41">
        <v>207.961646629163</v>
      </c>
      <c r="N238" s="41">
        <v>213.89340202468935</v>
      </c>
      <c r="O238" s="41">
        <v>249.1124893834747</v>
      </c>
      <c r="P238" s="41">
        <v>258.62960401743112</v>
      </c>
      <c r="Q238" s="41">
        <v>217.69438138099369</v>
      </c>
      <c r="R238" s="41">
        <v>208.44603951698798</v>
      </c>
      <c r="S238" s="41">
        <v>217.13778030672719</v>
      </c>
      <c r="T238" s="41">
        <v>232.79434130458236</v>
      </c>
      <c r="U238" s="41">
        <v>215.02894808065747</v>
      </c>
      <c r="V238" s="41">
        <v>211.63082360672271</v>
      </c>
      <c r="W238" s="41">
        <v>201.47028479327543</v>
      </c>
      <c r="X238" s="41">
        <v>195.31984975202326</v>
      </c>
      <c r="Y238" s="41">
        <v>216.10298183107111</v>
      </c>
      <c r="Z238" s="41">
        <v>237.03975520485881</v>
      </c>
      <c r="AA238" s="42">
        <v>218.99218299100298</v>
      </c>
      <c r="AB238" s="42">
        <v>178.96734710115734</v>
      </c>
      <c r="AC238" s="42">
        <v>155.36844796812426</v>
      </c>
      <c r="AD238" s="42">
        <v>154.90187024410395</v>
      </c>
      <c r="AE238" s="42">
        <v>130.97084180077329</v>
      </c>
      <c r="AF238" s="42">
        <v>98.569235228958604</v>
      </c>
      <c r="AG238" s="41">
        <v>198.93028880520745</v>
      </c>
      <c r="AH238" s="43">
        <v>10477.350082748682</v>
      </c>
    </row>
    <row r="239" spans="1:34" ht="12.75" customHeight="1">
      <c r="A239" s="227"/>
      <c r="B239" s="228" t="s">
        <v>91</v>
      </c>
      <c r="C239" s="230" t="s">
        <v>65</v>
      </c>
      <c r="D239" s="24" t="s">
        <v>66</v>
      </c>
      <c r="E239" s="25">
        <v>531.76816220879539</v>
      </c>
      <c r="F239" s="25">
        <v>268.28177913803381</v>
      </c>
      <c r="G239" s="25">
        <v>846.63413052221665</v>
      </c>
      <c r="H239" s="25">
        <v>2123.2435598087513</v>
      </c>
      <c r="I239" s="25">
        <v>2390.3207532481847</v>
      </c>
      <c r="J239" s="25">
        <v>253.49838726962489</v>
      </c>
      <c r="K239" s="25">
        <v>247.43002047681421</v>
      </c>
      <c r="L239" s="25">
        <v>251.25831440268081</v>
      </c>
      <c r="M239" s="25">
        <v>285.09945958568665</v>
      </c>
      <c r="N239" s="25">
        <v>259.66154033823102</v>
      </c>
      <c r="O239" s="25">
        <v>297.90473001554977</v>
      </c>
      <c r="P239" s="25">
        <v>293.37802604998882</v>
      </c>
      <c r="Q239" s="25">
        <v>232.94714049726991</v>
      </c>
      <c r="R239" s="25">
        <v>255.82948627180053</v>
      </c>
      <c r="S239" s="25">
        <v>260.21732753955575</v>
      </c>
      <c r="T239" s="25">
        <v>271.31718062242425</v>
      </c>
      <c r="U239" s="25">
        <v>244.37482840134018</v>
      </c>
      <c r="V239" s="25">
        <v>256.09416018975907</v>
      </c>
      <c r="W239" s="25">
        <v>245.00879690831388</v>
      </c>
      <c r="X239" s="25">
        <v>233.57046319344124</v>
      </c>
      <c r="Y239" s="25">
        <v>272.50551173708112</v>
      </c>
      <c r="Z239" s="25">
        <v>270.01822025067054</v>
      </c>
      <c r="AA239" s="26">
        <v>259.59688205471451</v>
      </c>
      <c r="AB239" s="26">
        <v>225.84306220744719</v>
      </c>
      <c r="AC239" s="26">
        <v>203.27007191551266</v>
      </c>
      <c r="AD239" s="26">
        <v>216.11249761325755</v>
      </c>
      <c r="AE239" s="26">
        <v>181.75426028938924</v>
      </c>
      <c r="AF239" s="26">
        <v>125.32929625974549</v>
      </c>
      <c r="AG239" s="25">
        <v>199.0314999260504</v>
      </c>
      <c r="AH239" s="27">
        <v>12001.299548942336</v>
      </c>
    </row>
    <row r="240" spans="1:34" ht="12.75" customHeight="1">
      <c r="A240" s="227"/>
      <c r="B240" s="228"/>
      <c r="C240" s="231"/>
      <c r="D240" s="12" t="s">
        <v>67</v>
      </c>
      <c r="E240" s="13">
        <v>0.99933109568234757</v>
      </c>
      <c r="F240" s="13">
        <v>1.6507977689799427</v>
      </c>
      <c r="G240" s="13">
        <v>7.6364784274113147</v>
      </c>
      <c r="H240" s="13">
        <v>19.024882623104773</v>
      </c>
      <c r="I240" s="13">
        <v>43.258362501480377</v>
      </c>
      <c r="J240" s="13">
        <v>5.605792298289666</v>
      </c>
      <c r="K240" s="13">
        <v>6.9723850581493982</v>
      </c>
      <c r="L240" s="13">
        <v>7.0249938409499766</v>
      </c>
      <c r="M240" s="13">
        <v>5.778142131464608</v>
      </c>
      <c r="N240" s="13">
        <v>4.3574403809036735</v>
      </c>
      <c r="O240" s="13">
        <v>6.8421995305397916</v>
      </c>
      <c r="P240" s="13">
        <v>6.4182612589559396</v>
      </c>
      <c r="Q240" s="13">
        <v>5.8773239495914797</v>
      </c>
      <c r="R240" s="13">
        <v>4.4541397889640724</v>
      </c>
      <c r="S240" s="13">
        <v>4.1264599128950028</v>
      </c>
      <c r="T240" s="13">
        <v>8.7209055932872932</v>
      </c>
      <c r="U240" s="13">
        <v>6.6554545800585565</v>
      </c>
      <c r="V240" s="13">
        <v>5.6321596561012486</v>
      </c>
      <c r="W240" s="13">
        <v>5.8365684777145139</v>
      </c>
      <c r="X240" s="13">
        <v>7.9198501053622294</v>
      </c>
      <c r="Y240" s="13">
        <v>8.2072977497113175</v>
      </c>
      <c r="Z240" s="13">
        <v>6.6737024386121924</v>
      </c>
      <c r="AA240" s="14">
        <v>7.2703876355077988</v>
      </c>
      <c r="AB240" s="14">
        <v>6.9749213138468518</v>
      </c>
      <c r="AC240" s="14">
        <v>10.891465613253482</v>
      </c>
      <c r="AD240" s="14">
        <v>4.7481581457939148</v>
      </c>
      <c r="AE240" s="14">
        <v>3.7856054448353476</v>
      </c>
      <c r="AF240" s="14">
        <v>2.8903967155763852</v>
      </c>
      <c r="AG240" s="13">
        <v>12.610702789150354</v>
      </c>
      <c r="AH240" s="15">
        <v>228.84456682617386</v>
      </c>
    </row>
    <row r="241" spans="1:34" ht="12.75" customHeight="1">
      <c r="A241" s="227"/>
      <c r="B241" s="228"/>
      <c r="C241" s="231"/>
      <c r="D241" s="16" t="s">
        <v>68</v>
      </c>
      <c r="E241" s="17">
        <v>0.86490216521940022</v>
      </c>
      <c r="F241" s="17">
        <v>0.9645664321359998</v>
      </c>
      <c r="G241" s="17">
        <v>0.67658688758999996</v>
      </c>
      <c r="H241" s="17">
        <v>2.9337805498657996</v>
      </c>
      <c r="I241" s="17">
        <v>2.3474564615722997</v>
      </c>
      <c r="J241" s="17">
        <v>0.3020692368349614</v>
      </c>
      <c r="K241" s="17">
        <v>0.29902160195904848</v>
      </c>
      <c r="L241" s="17">
        <v>0.30165121539936252</v>
      </c>
      <c r="M241" s="17">
        <v>0.33927847527626021</v>
      </c>
      <c r="N241" s="17">
        <v>0.30988475485106942</v>
      </c>
      <c r="O241" s="17">
        <v>0.28235871190742606</v>
      </c>
      <c r="P241" s="17">
        <v>0.27873205258699635</v>
      </c>
      <c r="Q241" s="17">
        <v>0.2229065750265454</v>
      </c>
      <c r="R241" s="17">
        <v>0.24474271866685826</v>
      </c>
      <c r="S241" s="17">
        <v>0.2477958058076781</v>
      </c>
      <c r="T241" s="17">
        <v>6.5716155280792207E-2</v>
      </c>
      <c r="U241" s="17">
        <v>5.9363486805279704E-2</v>
      </c>
      <c r="V241" s="17">
        <v>6.2427322943910769E-2</v>
      </c>
      <c r="W241" s="17">
        <v>6.045191165808652E-2</v>
      </c>
      <c r="X241" s="17">
        <v>5.8815259400803087E-2</v>
      </c>
      <c r="Y241" s="17">
        <v>0.8006469494021391</v>
      </c>
      <c r="Z241" s="17">
        <v>0.79553072762693122</v>
      </c>
      <c r="AA241" s="18">
        <v>0.76889320776508552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7">
        <v>0.14748327480600001</v>
      </c>
      <c r="AH241" s="19">
        <v>13.435061940388733</v>
      </c>
    </row>
    <row r="242" spans="1:34" ht="12.75" customHeight="1">
      <c r="A242" s="227"/>
      <c r="B242" s="228"/>
      <c r="C242" s="232"/>
      <c r="D242" s="20" t="s">
        <v>4</v>
      </c>
      <c r="E242" s="21">
        <v>533.63239546969714</v>
      </c>
      <c r="F242" s="21">
        <v>270.89714333914975</v>
      </c>
      <c r="G242" s="21">
        <v>854.94719583721803</v>
      </c>
      <c r="H242" s="21">
        <v>2145.2022229817221</v>
      </c>
      <c r="I242" s="21">
        <v>2435.9265722112373</v>
      </c>
      <c r="J242" s="21">
        <v>259.40624880474951</v>
      </c>
      <c r="K242" s="21">
        <v>254.70142713692266</v>
      </c>
      <c r="L242" s="21">
        <v>258.58495945903019</v>
      </c>
      <c r="M242" s="21">
        <v>291.21688019242754</v>
      </c>
      <c r="N242" s="21">
        <v>264.32886547398573</v>
      </c>
      <c r="O242" s="21">
        <v>305.029288257997</v>
      </c>
      <c r="P242" s="21">
        <v>300.07501936153176</v>
      </c>
      <c r="Q242" s="21">
        <v>239.04737102188793</v>
      </c>
      <c r="R242" s="21">
        <v>260.5283687794315</v>
      </c>
      <c r="S242" s="21">
        <v>264.59158325825848</v>
      </c>
      <c r="T242" s="21">
        <v>280.1038023709923</v>
      </c>
      <c r="U242" s="21">
        <v>251.08964646820399</v>
      </c>
      <c r="V242" s="21">
        <v>261.78874716880421</v>
      </c>
      <c r="W242" s="21">
        <v>250.90581729768647</v>
      </c>
      <c r="X242" s="21">
        <v>241.54912855820427</v>
      </c>
      <c r="Y242" s="21">
        <v>281.51345643619459</v>
      </c>
      <c r="Z242" s="21">
        <v>277.48745341690966</v>
      </c>
      <c r="AA242" s="22">
        <v>267.63616289798739</v>
      </c>
      <c r="AB242" s="22">
        <v>232.81798352129405</v>
      </c>
      <c r="AC242" s="22">
        <v>214.16153752876613</v>
      </c>
      <c r="AD242" s="22">
        <v>220.86065575905147</v>
      </c>
      <c r="AE242" s="22">
        <v>185.53986573422458</v>
      </c>
      <c r="AF242" s="22">
        <v>128.21969297532186</v>
      </c>
      <c r="AG242" s="21">
        <v>211.78968599000677</v>
      </c>
      <c r="AH242" s="23">
        <v>12243.579177708898</v>
      </c>
    </row>
    <row r="243" spans="1:34" ht="12.75" customHeight="1">
      <c r="A243" s="227"/>
      <c r="B243" s="228"/>
      <c r="C243" s="233" t="s">
        <v>69</v>
      </c>
      <c r="D243" s="24" t="s">
        <v>66</v>
      </c>
      <c r="E243" s="25">
        <v>12.709180186186739</v>
      </c>
      <c r="F243" s="25">
        <v>13.689931648163437</v>
      </c>
      <c r="G243" s="25">
        <v>71.74534846491477</v>
      </c>
      <c r="H243" s="25">
        <v>197.56598933762399</v>
      </c>
      <c r="I243" s="25">
        <v>270.09020213393427</v>
      </c>
      <c r="J243" s="25">
        <v>33.785842835671929</v>
      </c>
      <c r="K243" s="25">
        <v>33.631963542933235</v>
      </c>
      <c r="L243" s="25">
        <v>33.4488658603075</v>
      </c>
      <c r="M243" s="25">
        <v>36.706616744717877</v>
      </c>
      <c r="N243" s="25">
        <v>36.115937544979801</v>
      </c>
      <c r="O243" s="25">
        <v>53.173136225758448</v>
      </c>
      <c r="P243" s="25">
        <v>48.990969677017247</v>
      </c>
      <c r="Q243" s="25">
        <v>38.936701612697448</v>
      </c>
      <c r="R243" s="25">
        <v>39.809972426544164</v>
      </c>
      <c r="S243" s="25">
        <v>39.651029701517409</v>
      </c>
      <c r="T243" s="25">
        <v>43.097700606392884</v>
      </c>
      <c r="U243" s="25">
        <v>39.213497716519129</v>
      </c>
      <c r="V243" s="25">
        <v>38.867463775351261</v>
      </c>
      <c r="W243" s="25">
        <v>38.45232425710585</v>
      </c>
      <c r="X243" s="25">
        <v>39.46250411777055</v>
      </c>
      <c r="Y243" s="25">
        <v>46.085159228123203</v>
      </c>
      <c r="Z243" s="25">
        <v>42.704006019321518</v>
      </c>
      <c r="AA243" s="26">
        <v>40.901624072392721</v>
      </c>
      <c r="AB243" s="26">
        <v>38.371259276018812</v>
      </c>
      <c r="AC243" s="26">
        <v>40.565702645097304</v>
      </c>
      <c r="AD243" s="26">
        <v>31.675393591033075</v>
      </c>
      <c r="AE243" s="26">
        <v>31.021935460925189</v>
      </c>
      <c r="AF243" s="26">
        <v>20.029041271758835</v>
      </c>
      <c r="AG243" s="25">
        <v>24.305458682402101</v>
      </c>
      <c r="AH243" s="27">
        <v>1474.8047586631801</v>
      </c>
    </row>
    <row r="244" spans="1:34" ht="12.75" customHeight="1">
      <c r="A244" s="227"/>
      <c r="B244" s="228"/>
      <c r="C244" s="247"/>
      <c r="D244" s="12" t="s">
        <v>67</v>
      </c>
      <c r="E244" s="13">
        <v>1.9662398366546283</v>
      </c>
      <c r="F244" s="13">
        <v>4.472346721621415</v>
      </c>
      <c r="G244" s="13">
        <v>53.865385227678146</v>
      </c>
      <c r="H244" s="13">
        <v>267.00047612659426</v>
      </c>
      <c r="I244" s="13">
        <v>511.01004092902002</v>
      </c>
      <c r="J244" s="13">
        <v>90.209051912384496</v>
      </c>
      <c r="K244" s="13">
        <v>99.076273166684544</v>
      </c>
      <c r="L244" s="13">
        <v>98.811345430322945</v>
      </c>
      <c r="M244" s="13">
        <v>79.116166389316788</v>
      </c>
      <c r="N244" s="13">
        <v>73.914604480069173</v>
      </c>
      <c r="O244" s="13">
        <v>82.655049639767796</v>
      </c>
      <c r="P244" s="13">
        <v>98.404190974830783</v>
      </c>
      <c r="Q244" s="13">
        <v>86.641648409192783</v>
      </c>
      <c r="R244" s="13">
        <v>71.081381805637463</v>
      </c>
      <c r="S244" s="13">
        <v>78.146042522010475</v>
      </c>
      <c r="T244" s="13">
        <v>90.208362712295269</v>
      </c>
      <c r="U244" s="13">
        <v>91.469969877467264</v>
      </c>
      <c r="V244" s="13">
        <v>88.808404619824472</v>
      </c>
      <c r="W244" s="13">
        <v>71.955902152974957</v>
      </c>
      <c r="X244" s="13">
        <v>69.744451014019191</v>
      </c>
      <c r="Y244" s="13">
        <v>110.33431852341373</v>
      </c>
      <c r="Z244" s="13">
        <v>121.13335324501097</v>
      </c>
      <c r="AA244" s="14">
        <v>99.781147338421462</v>
      </c>
      <c r="AB244" s="14">
        <v>95.825930267942667</v>
      </c>
      <c r="AC244" s="14">
        <v>64.20403363725238</v>
      </c>
      <c r="AD244" s="14">
        <v>62.958084777963997</v>
      </c>
      <c r="AE244" s="14">
        <v>47.203256794409512</v>
      </c>
      <c r="AF244" s="14">
        <v>43.855578707995839</v>
      </c>
      <c r="AG244" s="13">
        <v>80.437099590984317</v>
      </c>
      <c r="AH244" s="15">
        <v>2834.2901368317621</v>
      </c>
    </row>
    <row r="245" spans="1:34" ht="12.75" customHeight="1">
      <c r="A245" s="227"/>
      <c r="B245" s="228"/>
      <c r="C245" s="247"/>
      <c r="D245" s="16" t="s">
        <v>68</v>
      </c>
      <c r="E245" s="28">
        <v>1.0098301343990999</v>
      </c>
      <c r="F245" s="28">
        <v>0.28577089871999994</v>
      </c>
      <c r="G245" s="28">
        <v>0.50176173701200011</v>
      </c>
      <c r="H245" s="28">
        <v>6.4983308610800012</v>
      </c>
      <c r="I245" s="28">
        <v>5.078827938849801</v>
      </c>
      <c r="J245" s="28">
        <v>0.50842391525450714</v>
      </c>
      <c r="K245" s="28">
        <v>0.54114946649678253</v>
      </c>
      <c r="L245" s="28">
        <v>0.55024957733230817</v>
      </c>
      <c r="M245" s="28">
        <v>0.49886225508959942</v>
      </c>
      <c r="N245" s="28">
        <v>0.4765958365650953</v>
      </c>
      <c r="O245" s="28">
        <v>0.73053938139995866</v>
      </c>
      <c r="P245" s="28">
        <v>0.76724881912943688</v>
      </c>
      <c r="Q245" s="28">
        <v>0.649213386547841</v>
      </c>
      <c r="R245" s="28">
        <v>0.58609865022475738</v>
      </c>
      <c r="S245" s="28">
        <v>0.62815901865893875</v>
      </c>
      <c r="T245" s="28">
        <v>0.18632538761362863</v>
      </c>
      <c r="U245" s="28">
        <v>0.1798687890708805</v>
      </c>
      <c r="V245" s="28">
        <v>0.17838291373320794</v>
      </c>
      <c r="W245" s="28">
        <v>0.15473933749127811</v>
      </c>
      <c r="X245" s="28">
        <v>0.15574804262616759</v>
      </c>
      <c r="Y245" s="28">
        <v>0.47915969886780524</v>
      </c>
      <c r="Z245" s="28">
        <v>0.51826035223583322</v>
      </c>
      <c r="AA245" s="29">
        <v>0.45022095724661548</v>
      </c>
      <c r="AB245" s="29">
        <v>0.12963884839199999</v>
      </c>
      <c r="AC245" s="29">
        <v>0</v>
      </c>
      <c r="AD245" s="29">
        <v>1.3708458147599998</v>
      </c>
      <c r="AE245" s="29">
        <v>0</v>
      </c>
      <c r="AF245" s="29">
        <v>0.153909245724</v>
      </c>
      <c r="AG245" s="28">
        <v>1.6600718970939998</v>
      </c>
      <c r="AH245" s="30">
        <v>24.928233161615545</v>
      </c>
    </row>
    <row r="246" spans="1:34" ht="12.75" customHeight="1">
      <c r="A246" s="227"/>
      <c r="B246" s="228"/>
      <c r="C246" s="248"/>
      <c r="D246" s="31" t="s">
        <v>4</v>
      </c>
      <c r="E246" s="32">
        <v>15.685250157240468</v>
      </c>
      <c r="F246" s="32">
        <v>18.44804926850485</v>
      </c>
      <c r="G246" s="32">
        <v>126.11249542960492</v>
      </c>
      <c r="H246" s="32">
        <v>471.06479632529823</v>
      </c>
      <c r="I246" s="32">
        <v>786.17907100180412</v>
      </c>
      <c r="J246" s="32">
        <v>124.50331866331094</v>
      </c>
      <c r="K246" s="32">
        <v>133.24938617611457</v>
      </c>
      <c r="L246" s="32">
        <v>132.81046086796275</v>
      </c>
      <c r="M246" s="32">
        <v>116.32164538912427</v>
      </c>
      <c r="N246" s="32">
        <v>110.50713786161407</v>
      </c>
      <c r="O246" s="32">
        <v>136.5587252469262</v>
      </c>
      <c r="P246" s="32">
        <v>148.16240947097745</v>
      </c>
      <c r="Q246" s="32">
        <v>126.22756340843807</v>
      </c>
      <c r="R246" s="32">
        <v>111.47745288240638</v>
      </c>
      <c r="S246" s="32">
        <v>118.42523124218683</v>
      </c>
      <c r="T246" s="32">
        <v>133.4923887063018</v>
      </c>
      <c r="U246" s="32">
        <v>130.86333638305726</v>
      </c>
      <c r="V246" s="32">
        <v>127.85425130890894</v>
      </c>
      <c r="W246" s="32">
        <v>110.56296574757208</v>
      </c>
      <c r="X246" s="32">
        <v>109.36270317441591</v>
      </c>
      <c r="Y246" s="32">
        <v>156.89863745040475</v>
      </c>
      <c r="Z246" s="32">
        <v>164.35561961656833</v>
      </c>
      <c r="AA246" s="33">
        <v>141.1329923680608</v>
      </c>
      <c r="AB246" s="33">
        <v>134.32682839235349</v>
      </c>
      <c r="AC246" s="33">
        <v>104.76973628234968</v>
      </c>
      <c r="AD246" s="33">
        <v>96.004324183757078</v>
      </c>
      <c r="AE246" s="33">
        <v>78.225192255334704</v>
      </c>
      <c r="AF246" s="33">
        <v>64.038529225478669</v>
      </c>
      <c r="AG246" s="32">
        <v>106.40263017048042</v>
      </c>
      <c r="AH246" s="34">
        <v>4334.0231286565577</v>
      </c>
    </row>
    <row r="247" spans="1:34" ht="12.75" customHeight="1">
      <c r="A247" s="227"/>
      <c r="B247" s="228"/>
      <c r="C247" s="44" t="s">
        <v>64</v>
      </c>
      <c r="D247" s="45"/>
      <c r="E247" s="41">
        <v>549.31764562693763</v>
      </c>
      <c r="F247" s="41">
        <v>289.34519260765461</v>
      </c>
      <c r="G247" s="41">
        <v>981.05969126682282</v>
      </c>
      <c r="H247" s="41">
        <v>2616.2670193070198</v>
      </c>
      <c r="I247" s="41">
        <v>3222.1056432130413</v>
      </c>
      <c r="J247" s="41">
        <v>383.9095674680604</v>
      </c>
      <c r="K247" s="41">
        <v>387.95081331303726</v>
      </c>
      <c r="L247" s="41">
        <v>391.39542032699285</v>
      </c>
      <c r="M247" s="41">
        <v>407.53852558155171</v>
      </c>
      <c r="N247" s="41">
        <v>374.83600333559986</v>
      </c>
      <c r="O247" s="41">
        <v>441.58801350492314</v>
      </c>
      <c r="P247" s="41">
        <v>448.23742883250929</v>
      </c>
      <c r="Q247" s="41">
        <v>365.27493443032603</v>
      </c>
      <c r="R247" s="41">
        <v>372.00582166183784</v>
      </c>
      <c r="S247" s="41">
        <v>383.01681450044532</v>
      </c>
      <c r="T247" s="41">
        <v>413.59619107729407</v>
      </c>
      <c r="U247" s="41">
        <v>381.95298285126131</v>
      </c>
      <c r="V247" s="41">
        <v>389.64299847771321</v>
      </c>
      <c r="W247" s="41">
        <v>361.46878304525859</v>
      </c>
      <c r="X247" s="41">
        <v>350.91183173262016</v>
      </c>
      <c r="Y247" s="41">
        <v>438.41209388659934</v>
      </c>
      <c r="Z247" s="41">
        <v>441.84307303347794</v>
      </c>
      <c r="AA247" s="42">
        <v>408.76915526604813</v>
      </c>
      <c r="AB247" s="42">
        <v>367.14481191364752</v>
      </c>
      <c r="AC247" s="42">
        <v>318.93127381111577</v>
      </c>
      <c r="AD247" s="42">
        <v>316.86497994280847</v>
      </c>
      <c r="AE247" s="42">
        <v>263.7650579895593</v>
      </c>
      <c r="AF247" s="42">
        <v>192.25822220080056</v>
      </c>
      <c r="AG247" s="41">
        <v>318.19231616048717</v>
      </c>
      <c r="AH247" s="43">
        <v>16577.602306365457</v>
      </c>
    </row>
    <row r="248" spans="1:34" ht="12.75" customHeight="1">
      <c r="A248" s="227"/>
      <c r="B248" s="228" t="s">
        <v>92</v>
      </c>
      <c r="C248" s="230" t="s">
        <v>65</v>
      </c>
      <c r="D248" s="24" t="s">
        <v>66</v>
      </c>
      <c r="E248" s="25">
        <v>1045.2402504295467</v>
      </c>
      <c r="F248" s="25">
        <v>650.9768094771257</v>
      </c>
      <c r="G248" s="25">
        <v>1570.0449352271846</v>
      </c>
      <c r="H248" s="25">
        <v>3257.8501511523395</v>
      </c>
      <c r="I248" s="25">
        <v>3496.1862215099745</v>
      </c>
      <c r="J248" s="25">
        <v>321.45607676616726</v>
      </c>
      <c r="K248" s="25">
        <v>324.73424935011326</v>
      </c>
      <c r="L248" s="25">
        <v>332.63323844272287</v>
      </c>
      <c r="M248" s="25">
        <v>396.71220609816663</v>
      </c>
      <c r="N248" s="25">
        <v>396.94989035342496</v>
      </c>
      <c r="O248" s="25">
        <v>431.60296755950554</v>
      </c>
      <c r="P248" s="25">
        <v>442.61306230943865</v>
      </c>
      <c r="Q248" s="25">
        <v>349.33230603016744</v>
      </c>
      <c r="R248" s="25">
        <v>377.93469653465968</v>
      </c>
      <c r="S248" s="25">
        <v>400.87568224750493</v>
      </c>
      <c r="T248" s="25">
        <v>387.07795804097901</v>
      </c>
      <c r="U248" s="25">
        <v>359.29894691423283</v>
      </c>
      <c r="V248" s="25">
        <v>376.26718137222059</v>
      </c>
      <c r="W248" s="25">
        <v>407.16596049119778</v>
      </c>
      <c r="X248" s="25">
        <v>397.5739529143251</v>
      </c>
      <c r="Y248" s="25">
        <v>419.55086904690012</v>
      </c>
      <c r="Z248" s="25">
        <v>407.55595076840052</v>
      </c>
      <c r="AA248" s="26">
        <v>435.34698567294674</v>
      </c>
      <c r="AB248" s="26">
        <v>362.09825902213686</v>
      </c>
      <c r="AC248" s="26">
        <v>338.01930325450149</v>
      </c>
      <c r="AD248" s="26">
        <v>340.14347682606433</v>
      </c>
      <c r="AE248" s="26">
        <v>332.98419706509651</v>
      </c>
      <c r="AF248" s="26">
        <v>241.41807942685583</v>
      </c>
      <c r="AG248" s="25">
        <v>661.46404970761569</v>
      </c>
      <c r="AH248" s="27">
        <v>19261.107914011511</v>
      </c>
    </row>
    <row r="249" spans="1:34" ht="12.75" customHeight="1">
      <c r="A249" s="227"/>
      <c r="B249" s="228"/>
      <c r="C249" s="231"/>
      <c r="D249" s="12" t="s">
        <v>67</v>
      </c>
      <c r="E249" s="13">
        <v>2.2635604972216883</v>
      </c>
      <c r="F249" s="13">
        <v>4.6214169415250188</v>
      </c>
      <c r="G249" s="13">
        <v>15.486888568264561</v>
      </c>
      <c r="H249" s="13">
        <v>35.038319730331423</v>
      </c>
      <c r="I249" s="13">
        <v>40.38110138167545</v>
      </c>
      <c r="J249" s="13">
        <v>6.3910013307383533</v>
      </c>
      <c r="K249" s="13">
        <v>8.9230573613558626</v>
      </c>
      <c r="L249" s="13">
        <v>9.5286544758989713</v>
      </c>
      <c r="M249" s="13">
        <v>5.1557196861091859</v>
      </c>
      <c r="N249" s="13">
        <v>4.1794410128395922</v>
      </c>
      <c r="O249" s="13">
        <v>7.0668988692273329</v>
      </c>
      <c r="P249" s="13">
        <v>6.4300142306820209</v>
      </c>
      <c r="Q249" s="13">
        <v>8.0505838352205643</v>
      </c>
      <c r="R249" s="13">
        <v>6.7468181159328582</v>
      </c>
      <c r="S249" s="13">
        <v>5.2728021679527162</v>
      </c>
      <c r="T249" s="13">
        <v>8.4187211245441258</v>
      </c>
      <c r="U249" s="13">
        <v>7.7873964329982828</v>
      </c>
      <c r="V249" s="13">
        <v>7.9983536066428949</v>
      </c>
      <c r="W249" s="13">
        <v>7.1999459344189525</v>
      </c>
      <c r="X249" s="13">
        <v>13.048951940528964</v>
      </c>
      <c r="Y249" s="13">
        <v>14.403890322340684</v>
      </c>
      <c r="Z249" s="13">
        <v>12.19408285720904</v>
      </c>
      <c r="AA249" s="14">
        <v>15.262504995674401</v>
      </c>
      <c r="AB249" s="14">
        <v>11.573415673421909</v>
      </c>
      <c r="AC249" s="14">
        <v>11.408899691475993</v>
      </c>
      <c r="AD249" s="14">
        <v>7.6530422050688696</v>
      </c>
      <c r="AE249" s="14">
        <v>8.2779188327913733</v>
      </c>
      <c r="AF249" s="14">
        <v>5.8178860246855697</v>
      </c>
      <c r="AG249" s="13">
        <v>39.322850696343792</v>
      </c>
      <c r="AH249" s="15">
        <v>335.90413854312055</v>
      </c>
    </row>
    <row r="250" spans="1:34" ht="12.75" customHeight="1">
      <c r="A250" s="227"/>
      <c r="B250" s="228"/>
      <c r="C250" s="231"/>
      <c r="D250" s="16" t="s">
        <v>68</v>
      </c>
      <c r="E250" s="17">
        <v>6.3202845652225008</v>
      </c>
      <c r="F250" s="17">
        <v>1.3544110535819998</v>
      </c>
      <c r="G250" s="17">
        <v>1.2949074791550002</v>
      </c>
      <c r="H250" s="17">
        <v>5.9280386219003001</v>
      </c>
      <c r="I250" s="17">
        <v>2.6259991817991999</v>
      </c>
      <c r="J250" s="17">
        <v>0.23377887328956817</v>
      </c>
      <c r="K250" s="17">
        <v>0.23950640176517696</v>
      </c>
      <c r="L250" s="17">
        <v>0.24432207451404941</v>
      </c>
      <c r="M250" s="17">
        <v>0.28575679580861352</v>
      </c>
      <c r="N250" s="17">
        <v>0.28771412829991366</v>
      </c>
      <c r="O250" s="17">
        <v>7.0369732150597053E-2</v>
      </c>
      <c r="P250" s="17">
        <v>7.2284355668774933E-2</v>
      </c>
      <c r="Q250" s="17">
        <v>5.7783439201747035E-2</v>
      </c>
      <c r="R250" s="17">
        <v>6.2815191152443745E-2</v>
      </c>
      <c r="S250" s="17">
        <v>6.6077054581728481E-2</v>
      </c>
      <c r="T250" s="17">
        <v>4.1943766809648661E-2</v>
      </c>
      <c r="U250" s="17">
        <v>3.924427730369888E-2</v>
      </c>
      <c r="V250" s="17">
        <v>4.1444312927610485E-2</v>
      </c>
      <c r="W250" s="17">
        <v>4.5117118798937955E-2</v>
      </c>
      <c r="X250" s="17">
        <v>4.5301866498518362E-2</v>
      </c>
      <c r="Y250" s="17">
        <v>4.1224529889628062E-2</v>
      </c>
      <c r="Z250" s="17">
        <v>4.0195520653218027E-2</v>
      </c>
      <c r="AA250" s="18">
        <v>4.3248215018731731E-2</v>
      </c>
      <c r="AB250" s="18">
        <v>0</v>
      </c>
      <c r="AC250" s="18">
        <v>0.55889776976420003</v>
      </c>
      <c r="AD250" s="18">
        <v>0.31753126175800001</v>
      </c>
      <c r="AE250" s="18">
        <v>3.7904594059999998E-2</v>
      </c>
      <c r="AF250" s="18">
        <v>0.14910738664500001</v>
      </c>
      <c r="AG250" s="17">
        <v>1.4068924891180998</v>
      </c>
      <c r="AH250" s="19">
        <v>21.952102057336905</v>
      </c>
    </row>
    <row r="251" spans="1:34" ht="12.75" customHeight="1">
      <c r="A251" s="227"/>
      <c r="B251" s="228"/>
      <c r="C251" s="232"/>
      <c r="D251" s="20" t="s">
        <v>4</v>
      </c>
      <c r="E251" s="21">
        <v>1053.8240954919909</v>
      </c>
      <c r="F251" s="21">
        <v>656.95263747223271</v>
      </c>
      <c r="G251" s="21">
        <v>1586.8267312746041</v>
      </c>
      <c r="H251" s="21">
        <v>3298.8165095045711</v>
      </c>
      <c r="I251" s="21">
        <v>3539.1933220734491</v>
      </c>
      <c r="J251" s="21">
        <v>328.08085697019516</v>
      </c>
      <c r="K251" s="21">
        <v>333.89681311323432</v>
      </c>
      <c r="L251" s="21">
        <v>342.4062149931359</v>
      </c>
      <c r="M251" s="21">
        <v>402.15368258008442</v>
      </c>
      <c r="N251" s="21">
        <v>401.41704549456449</v>
      </c>
      <c r="O251" s="21">
        <v>438.74023616088346</v>
      </c>
      <c r="P251" s="21">
        <v>449.11536089578948</v>
      </c>
      <c r="Q251" s="21">
        <v>357.44067330458972</v>
      </c>
      <c r="R251" s="21">
        <v>384.74432984174496</v>
      </c>
      <c r="S251" s="21">
        <v>406.21456147003937</v>
      </c>
      <c r="T251" s="21">
        <v>395.53862293233277</v>
      </c>
      <c r="U251" s="21">
        <v>367.12558762453477</v>
      </c>
      <c r="V251" s="21">
        <v>384.30697929179115</v>
      </c>
      <c r="W251" s="21">
        <v>414.41102354441568</v>
      </c>
      <c r="X251" s="21">
        <v>410.66820672135259</v>
      </c>
      <c r="Y251" s="21">
        <v>433.99598389913041</v>
      </c>
      <c r="Z251" s="21">
        <v>419.79022914626279</v>
      </c>
      <c r="AA251" s="22">
        <v>450.65273888363987</v>
      </c>
      <c r="AB251" s="22">
        <v>373.67167469555875</v>
      </c>
      <c r="AC251" s="22">
        <v>349.98710071574169</v>
      </c>
      <c r="AD251" s="22">
        <v>348.11405029289119</v>
      </c>
      <c r="AE251" s="22">
        <v>341.30002049194792</v>
      </c>
      <c r="AF251" s="22">
        <v>247.3850728381864</v>
      </c>
      <c r="AG251" s="21">
        <v>702.19379289307767</v>
      </c>
      <c r="AH251" s="23">
        <v>19618.964154611967</v>
      </c>
    </row>
    <row r="252" spans="1:34" ht="12.75" customHeight="1">
      <c r="A252" s="227"/>
      <c r="B252" s="228"/>
      <c r="C252" s="233" t="s">
        <v>69</v>
      </c>
      <c r="D252" s="24" t="s">
        <v>66</v>
      </c>
      <c r="E252" s="25">
        <v>49.711365935670486</v>
      </c>
      <c r="F252" s="25">
        <v>44.911684768855068</v>
      </c>
      <c r="G252" s="25">
        <v>180.26429988184537</v>
      </c>
      <c r="H252" s="25">
        <v>442.48925796927119</v>
      </c>
      <c r="I252" s="25">
        <v>632.64041508592845</v>
      </c>
      <c r="J252" s="25">
        <v>76.779701134730558</v>
      </c>
      <c r="K252" s="25">
        <v>75.306849093365855</v>
      </c>
      <c r="L252" s="25">
        <v>77.46998186334632</v>
      </c>
      <c r="M252" s="25">
        <v>90.82313298293198</v>
      </c>
      <c r="N252" s="25">
        <v>94.836874995819926</v>
      </c>
      <c r="O252" s="25">
        <v>118.18446225632024</v>
      </c>
      <c r="P252" s="25">
        <v>111.25183355143825</v>
      </c>
      <c r="Q252" s="25">
        <v>89.865798445169318</v>
      </c>
      <c r="R252" s="25">
        <v>93.534831425890502</v>
      </c>
      <c r="S252" s="25">
        <v>87.856783341663544</v>
      </c>
      <c r="T252" s="25">
        <v>101.94789587989865</v>
      </c>
      <c r="U252" s="25">
        <v>89.637840867932951</v>
      </c>
      <c r="V252" s="25">
        <v>88.983504760128653</v>
      </c>
      <c r="W252" s="25">
        <v>97.316508856670424</v>
      </c>
      <c r="X252" s="25">
        <v>88.978484927562533</v>
      </c>
      <c r="Y252" s="25">
        <v>107.94978214385782</v>
      </c>
      <c r="Z252" s="25">
        <v>98.031617066869927</v>
      </c>
      <c r="AA252" s="26">
        <v>99.58627828847635</v>
      </c>
      <c r="AB252" s="26">
        <v>93.645331452222123</v>
      </c>
      <c r="AC252" s="26">
        <v>84.453488909597851</v>
      </c>
      <c r="AD252" s="26">
        <v>83.944555601742309</v>
      </c>
      <c r="AE252" s="26">
        <v>89.550922496345734</v>
      </c>
      <c r="AF252" s="26">
        <v>50.787771762271042</v>
      </c>
      <c r="AG252" s="25">
        <v>121.08437601221578</v>
      </c>
      <c r="AH252" s="27">
        <v>3561.8256317580385</v>
      </c>
    </row>
    <row r="253" spans="1:34" ht="12.75" customHeight="1">
      <c r="A253" s="227"/>
      <c r="B253" s="228"/>
      <c r="C253" s="247"/>
      <c r="D253" s="12" t="s">
        <v>67</v>
      </c>
      <c r="E253" s="13">
        <v>5.7473107375144057</v>
      </c>
      <c r="F253" s="13">
        <v>8.3919585385586508</v>
      </c>
      <c r="G253" s="13">
        <v>247.56764988376847</v>
      </c>
      <c r="H253" s="13">
        <v>1281.6772211505336</v>
      </c>
      <c r="I253" s="13">
        <v>1789.7621909499217</v>
      </c>
      <c r="J253" s="13">
        <v>212.36413276807144</v>
      </c>
      <c r="K253" s="13">
        <v>220.24383204303913</v>
      </c>
      <c r="L253" s="13">
        <v>238.28713139391985</v>
      </c>
      <c r="M253" s="13">
        <v>225.29877781321662</v>
      </c>
      <c r="N253" s="13">
        <v>228.71357797283028</v>
      </c>
      <c r="O253" s="13">
        <v>282.7465472079669</v>
      </c>
      <c r="P253" s="13">
        <v>295.61425852507278</v>
      </c>
      <c r="Q253" s="13">
        <v>269.73827405467557</v>
      </c>
      <c r="R253" s="13">
        <v>245.55268522073021</v>
      </c>
      <c r="S253" s="13">
        <v>248.0601817654821</v>
      </c>
      <c r="T253" s="13">
        <v>267.47831798314689</v>
      </c>
      <c r="U253" s="13">
        <v>280.47766306360251</v>
      </c>
      <c r="V253" s="13">
        <v>267.76186053686291</v>
      </c>
      <c r="W253" s="13">
        <v>246.41552667122446</v>
      </c>
      <c r="X253" s="13">
        <v>226.20664792476404</v>
      </c>
      <c r="Y253" s="13">
        <v>312.23470240541639</v>
      </c>
      <c r="Z253" s="13">
        <v>305.42580781659967</v>
      </c>
      <c r="AA253" s="14">
        <v>250.3895937766151</v>
      </c>
      <c r="AB253" s="14">
        <v>240.91880051395637</v>
      </c>
      <c r="AC253" s="14">
        <v>182.62796556884683</v>
      </c>
      <c r="AD253" s="14">
        <v>193.98047466531247</v>
      </c>
      <c r="AE253" s="14">
        <v>182.53832864301719</v>
      </c>
      <c r="AF253" s="14">
        <v>114.771263545666</v>
      </c>
      <c r="AG253" s="13">
        <v>398.79273967991708</v>
      </c>
      <c r="AH253" s="15">
        <v>9269.7854228202486</v>
      </c>
    </row>
    <row r="254" spans="1:34" ht="12.75" customHeight="1">
      <c r="A254" s="227"/>
      <c r="B254" s="228"/>
      <c r="C254" s="247"/>
      <c r="D254" s="16" t="s">
        <v>68</v>
      </c>
      <c r="E254" s="28">
        <v>2.0040748955050005</v>
      </c>
      <c r="F254" s="28">
        <v>0.94517346190259999</v>
      </c>
      <c r="G254" s="28">
        <v>6.8632580731039026</v>
      </c>
      <c r="H254" s="28">
        <v>10.316700123140699</v>
      </c>
      <c r="I254" s="28">
        <v>9.3691558660574987</v>
      </c>
      <c r="J254" s="28">
        <v>1.6680878052547417</v>
      </c>
      <c r="K254" s="28">
        <v>1.7023066478393811</v>
      </c>
      <c r="L254" s="28">
        <v>1.8487876091344515</v>
      </c>
      <c r="M254" s="28">
        <v>1.8941081716576129</v>
      </c>
      <c r="N254" s="28">
        <v>1.9446891304060672</v>
      </c>
      <c r="O254" s="28">
        <v>1.4793498558488745</v>
      </c>
      <c r="P254" s="28">
        <v>1.4795241038062463</v>
      </c>
      <c r="Q254" s="28">
        <v>1.2957508722337368</v>
      </c>
      <c r="R254" s="28">
        <v>1.2366714813096287</v>
      </c>
      <c r="S254" s="28">
        <v>1.2397504737045073</v>
      </c>
      <c r="T254" s="28">
        <v>0.68762126331584872</v>
      </c>
      <c r="U254" s="28">
        <v>0.67725243255566869</v>
      </c>
      <c r="V254" s="28">
        <v>0.66287252755964177</v>
      </c>
      <c r="W254" s="28">
        <v>0.63483625776262775</v>
      </c>
      <c r="X254" s="28">
        <v>0.5882284053382224</v>
      </c>
      <c r="Y254" s="28">
        <v>0.12715438001984378</v>
      </c>
      <c r="Z254" s="28">
        <v>0.12828757050588499</v>
      </c>
      <c r="AA254" s="29">
        <v>0.11209865978184605</v>
      </c>
      <c r="AB254" s="29">
        <v>6.9940935824999995E-2</v>
      </c>
      <c r="AC254" s="29">
        <v>0</v>
      </c>
      <c r="AD254" s="29">
        <v>3.3048703335999997E-2</v>
      </c>
      <c r="AE254" s="29">
        <v>0</v>
      </c>
      <c r="AF254" s="29">
        <v>0</v>
      </c>
      <c r="AG254" s="28">
        <v>2.9523445808427002</v>
      </c>
      <c r="AH254" s="30">
        <v>51.961074287748232</v>
      </c>
    </row>
    <row r="255" spans="1:34" ht="12.75" customHeight="1">
      <c r="A255" s="227"/>
      <c r="B255" s="228"/>
      <c r="C255" s="248"/>
      <c r="D255" s="31" t="s">
        <v>4</v>
      </c>
      <c r="E255" s="32">
        <v>57.462751568689889</v>
      </c>
      <c r="F255" s="32">
        <v>54.248816769316321</v>
      </c>
      <c r="G255" s="32">
        <v>434.69520783871775</v>
      </c>
      <c r="H255" s="32">
        <v>1734.4831792429454</v>
      </c>
      <c r="I255" s="32">
        <v>2431.7717619019077</v>
      </c>
      <c r="J255" s="32">
        <v>290.81192170805673</v>
      </c>
      <c r="K255" s="32">
        <v>297.2529877842444</v>
      </c>
      <c r="L255" s="32">
        <v>317.60590086640059</v>
      </c>
      <c r="M255" s="32">
        <v>318.01601896780619</v>
      </c>
      <c r="N255" s="32">
        <v>325.4951420990563</v>
      </c>
      <c r="O255" s="32">
        <v>402.41035932013602</v>
      </c>
      <c r="P255" s="32">
        <v>408.34561618031728</v>
      </c>
      <c r="Q255" s="32">
        <v>360.89982337207863</v>
      </c>
      <c r="R255" s="32">
        <v>340.32418812793037</v>
      </c>
      <c r="S255" s="32">
        <v>337.15671558085018</v>
      </c>
      <c r="T255" s="32">
        <v>370.11383512636138</v>
      </c>
      <c r="U255" s="32">
        <v>370.79275636409113</v>
      </c>
      <c r="V255" s="32">
        <v>357.40823782455118</v>
      </c>
      <c r="W255" s="32">
        <v>344.36687178565751</v>
      </c>
      <c r="X255" s="32">
        <v>315.77336125766476</v>
      </c>
      <c r="Y255" s="32">
        <v>420.31163892929402</v>
      </c>
      <c r="Z255" s="32">
        <v>403.58571245397548</v>
      </c>
      <c r="AA255" s="33">
        <v>350.08797072487329</v>
      </c>
      <c r="AB255" s="33">
        <v>334.63407290200348</v>
      </c>
      <c r="AC255" s="33">
        <v>267.0814544784447</v>
      </c>
      <c r="AD255" s="33">
        <v>277.95807897039083</v>
      </c>
      <c r="AE255" s="33">
        <v>272.08925113936294</v>
      </c>
      <c r="AF255" s="33">
        <v>165.55903530793705</v>
      </c>
      <c r="AG255" s="32">
        <v>522.82946027297555</v>
      </c>
      <c r="AH255" s="34">
        <v>12883.572128866035</v>
      </c>
    </row>
    <row r="256" spans="1:34" ht="12.75" customHeight="1">
      <c r="A256" s="227"/>
      <c r="B256" s="228"/>
      <c r="C256" s="44" t="s">
        <v>64</v>
      </c>
      <c r="D256" s="45"/>
      <c r="E256" s="41">
        <v>1111.2868470606807</v>
      </c>
      <c r="F256" s="41">
        <v>711.20145424154907</v>
      </c>
      <c r="G256" s="41">
        <v>2021.5219391133219</v>
      </c>
      <c r="H256" s="41">
        <v>5033.2996887475174</v>
      </c>
      <c r="I256" s="41">
        <v>5970.9650839753558</v>
      </c>
      <c r="J256" s="41">
        <v>618.89277867825194</v>
      </c>
      <c r="K256" s="41">
        <v>631.14980089747871</v>
      </c>
      <c r="L256" s="41">
        <v>660.01211585953649</v>
      </c>
      <c r="M256" s="41">
        <v>720.16970154789067</v>
      </c>
      <c r="N256" s="41">
        <v>726.91218759362073</v>
      </c>
      <c r="O256" s="41">
        <v>841.15059548101965</v>
      </c>
      <c r="P256" s="41">
        <v>857.4609770761067</v>
      </c>
      <c r="Q256" s="41">
        <v>718.34049667666829</v>
      </c>
      <c r="R256" s="41">
        <v>725.06851796967533</v>
      </c>
      <c r="S256" s="41">
        <v>743.37127705088949</v>
      </c>
      <c r="T256" s="41">
        <v>765.65245805869415</v>
      </c>
      <c r="U256" s="41">
        <v>737.91834398862602</v>
      </c>
      <c r="V256" s="41">
        <v>741.71521711634227</v>
      </c>
      <c r="W256" s="41">
        <v>758.77789533007319</v>
      </c>
      <c r="X256" s="41">
        <v>726.44156797901735</v>
      </c>
      <c r="Y256" s="41">
        <v>854.30762282842431</v>
      </c>
      <c r="Z256" s="41">
        <v>823.37594160023821</v>
      </c>
      <c r="AA256" s="42">
        <v>800.74070960851316</v>
      </c>
      <c r="AB256" s="42">
        <v>708.30574759756234</v>
      </c>
      <c r="AC256" s="42">
        <v>617.06855519418627</v>
      </c>
      <c r="AD256" s="42">
        <v>626.07212926328202</v>
      </c>
      <c r="AE256" s="42">
        <v>613.38927163131075</v>
      </c>
      <c r="AF256" s="42">
        <v>412.94410814612348</v>
      </c>
      <c r="AG256" s="41">
        <v>1225.0232531660533</v>
      </c>
      <c r="AH256" s="43">
        <v>32502.53628347801</v>
      </c>
    </row>
    <row r="257" spans="1:34" ht="12.75" customHeight="1">
      <c r="A257" s="227"/>
      <c r="B257" s="245" t="s">
        <v>93</v>
      </c>
      <c r="C257" s="230" t="s">
        <v>65</v>
      </c>
      <c r="D257" s="24" t="s">
        <v>66</v>
      </c>
      <c r="E257" s="25">
        <v>530.85101378081424</v>
      </c>
      <c r="F257" s="25">
        <v>248.09638295128374</v>
      </c>
      <c r="G257" s="25">
        <v>574.84629896542378</v>
      </c>
      <c r="H257" s="25">
        <v>1204.6427978914649</v>
      </c>
      <c r="I257" s="25">
        <v>1323.1934042767809</v>
      </c>
      <c r="J257" s="25">
        <v>141.64014091712301</v>
      </c>
      <c r="K257" s="25">
        <v>133.70638881448437</v>
      </c>
      <c r="L257" s="25">
        <v>143.9716097928054</v>
      </c>
      <c r="M257" s="25">
        <v>161.59124196309077</v>
      </c>
      <c r="N257" s="25">
        <v>155.57150726083322</v>
      </c>
      <c r="O257" s="25">
        <v>183.40186349721299</v>
      </c>
      <c r="P257" s="25">
        <v>181.88591574312713</v>
      </c>
      <c r="Q257" s="25">
        <v>144.94852214942162</v>
      </c>
      <c r="R257" s="25">
        <v>154.94214425053144</v>
      </c>
      <c r="S257" s="25">
        <v>144.71947638382736</v>
      </c>
      <c r="T257" s="25">
        <v>133.43785199238366</v>
      </c>
      <c r="U257" s="25">
        <v>117.07884225226758</v>
      </c>
      <c r="V257" s="25">
        <v>119.55846842225294</v>
      </c>
      <c r="W257" s="25">
        <v>120.48650764061951</v>
      </c>
      <c r="X257" s="25">
        <v>118.91083794246877</v>
      </c>
      <c r="Y257" s="25">
        <v>114.12096291795613</v>
      </c>
      <c r="Z257" s="25">
        <v>108.33237078584398</v>
      </c>
      <c r="AA257" s="26">
        <v>120.47675738129466</v>
      </c>
      <c r="AB257" s="26">
        <v>97.753912287916819</v>
      </c>
      <c r="AC257" s="26">
        <v>98.725974044855207</v>
      </c>
      <c r="AD257" s="26">
        <v>90.608650950717688</v>
      </c>
      <c r="AE257" s="26">
        <v>92.752761104999337</v>
      </c>
      <c r="AF257" s="26">
        <v>55.587412259389765</v>
      </c>
      <c r="AG257" s="25">
        <v>312.92315123770379</v>
      </c>
      <c r="AH257" s="27">
        <v>7128.7631698588948</v>
      </c>
    </row>
    <row r="258" spans="1:34" ht="12.75" customHeight="1">
      <c r="A258" s="227"/>
      <c r="B258" s="245"/>
      <c r="C258" s="231"/>
      <c r="D258" s="12" t="s">
        <v>67</v>
      </c>
      <c r="E258" s="13">
        <v>0.30675843044549111</v>
      </c>
      <c r="F258" s="13">
        <v>0.2412418850475905</v>
      </c>
      <c r="G258" s="13">
        <v>0.69464116799341513</v>
      </c>
      <c r="H258" s="13">
        <v>2.5580741443006199</v>
      </c>
      <c r="I258" s="13">
        <v>8.0947504476224736</v>
      </c>
      <c r="J258" s="13">
        <v>1.0243509809217402</v>
      </c>
      <c r="K258" s="13">
        <v>1.1736503888725862</v>
      </c>
      <c r="L258" s="13">
        <v>1.6990775383373264</v>
      </c>
      <c r="M258" s="13">
        <v>1.0661636026682262</v>
      </c>
      <c r="N258" s="13">
        <v>1.3154229488618416</v>
      </c>
      <c r="O258" s="13">
        <v>1.1632545759393065</v>
      </c>
      <c r="P258" s="13">
        <v>0.95537395557609761</v>
      </c>
      <c r="Q258" s="13">
        <v>1.2699277865328689</v>
      </c>
      <c r="R258" s="13">
        <v>0.418020207841106</v>
      </c>
      <c r="S258" s="13">
        <v>0.5300789118133088</v>
      </c>
      <c r="T258" s="13">
        <v>2.0887471945648102</v>
      </c>
      <c r="U258" s="13">
        <v>1.5950665572982961</v>
      </c>
      <c r="V258" s="13">
        <v>1.8708219486608857</v>
      </c>
      <c r="W258" s="13">
        <v>1.7975763734993186</v>
      </c>
      <c r="X258" s="13">
        <v>2.6007237550143754</v>
      </c>
      <c r="Y258" s="13">
        <v>3.6272334954292003</v>
      </c>
      <c r="Z258" s="13">
        <v>3.6711431704814861</v>
      </c>
      <c r="AA258" s="14">
        <v>4.6866122570407791</v>
      </c>
      <c r="AB258" s="14">
        <v>2.6141190063605544</v>
      </c>
      <c r="AC258" s="14">
        <v>6.2783701337479663</v>
      </c>
      <c r="AD258" s="14">
        <v>3.6854245015025988</v>
      </c>
      <c r="AE258" s="14">
        <v>1.3408213441194767</v>
      </c>
      <c r="AF258" s="14">
        <v>1.5655041106556218</v>
      </c>
      <c r="AG258" s="13">
        <v>9.3248306841674946</v>
      </c>
      <c r="AH258" s="15">
        <v>69.257781505316856</v>
      </c>
    </row>
    <row r="259" spans="1:34" ht="12.75" customHeight="1">
      <c r="A259" s="227"/>
      <c r="B259" s="245"/>
      <c r="C259" s="231"/>
      <c r="D259" s="16" t="s">
        <v>68</v>
      </c>
      <c r="E259" s="17">
        <v>2.2321629211570997</v>
      </c>
      <c r="F259" s="17">
        <v>0.17055213657299997</v>
      </c>
      <c r="G259" s="17">
        <v>0.35530463552430003</v>
      </c>
      <c r="H259" s="17">
        <v>1.2521635134650002</v>
      </c>
      <c r="I259" s="17">
        <v>1.4752935832098</v>
      </c>
      <c r="J259" s="17">
        <v>0.18622988985864353</v>
      </c>
      <c r="K259" s="17">
        <v>0.1766989396643546</v>
      </c>
      <c r="L259" s="17">
        <v>0.19065165066350651</v>
      </c>
      <c r="M259" s="17">
        <v>0.21264340376110544</v>
      </c>
      <c r="N259" s="17">
        <v>0.20799076515066067</v>
      </c>
      <c r="O259" s="17">
        <v>0.10198209314712554</v>
      </c>
      <c r="P259" s="17">
        <v>0.10126215959410616</v>
      </c>
      <c r="Q259" s="17">
        <v>8.1587928892649805E-2</v>
      </c>
      <c r="R259" s="17">
        <v>8.6846415611421299E-2</v>
      </c>
      <c r="S259" s="17">
        <v>8.1115795307145355E-2</v>
      </c>
      <c r="T259" s="17">
        <v>2.1538419043171431E-2</v>
      </c>
      <c r="U259" s="17">
        <v>1.9009487178047027E-2</v>
      </c>
      <c r="V259" s="17">
        <v>1.9630175781378541E-2</v>
      </c>
      <c r="W259" s="17">
        <v>1.9971748782000958E-2</v>
      </c>
      <c r="X259" s="17">
        <v>2.0055984474162878E-2</v>
      </c>
      <c r="Y259" s="17">
        <v>0</v>
      </c>
      <c r="Z259" s="17">
        <v>0</v>
      </c>
      <c r="AA259" s="18">
        <v>0</v>
      </c>
      <c r="AB259" s="18">
        <v>0.12212375217599999</v>
      </c>
      <c r="AC259" s="18">
        <v>0.33356527403999997</v>
      </c>
      <c r="AD259" s="18">
        <v>0</v>
      </c>
      <c r="AE259" s="18">
        <v>0.109496414067</v>
      </c>
      <c r="AF259" s="18">
        <v>0</v>
      </c>
      <c r="AG259" s="17">
        <v>0.36647984276200002</v>
      </c>
      <c r="AH259" s="19">
        <v>7.9443569298836794</v>
      </c>
    </row>
    <row r="260" spans="1:34" ht="12.75" customHeight="1">
      <c r="A260" s="227"/>
      <c r="B260" s="245"/>
      <c r="C260" s="232"/>
      <c r="D260" s="20" t="s">
        <v>4</v>
      </c>
      <c r="E260" s="21">
        <v>533.38993513241678</v>
      </c>
      <c r="F260" s="21">
        <v>248.50817697290435</v>
      </c>
      <c r="G260" s="21">
        <v>575.89624476894141</v>
      </c>
      <c r="H260" s="21">
        <v>1208.4530355492304</v>
      </c>
      <c r="I260" s="21">
        <v>1332.7634483076133</v>
      </c>
      <c r="J260" s="21">
        <v>142.85072178790341</v>
      </c>
      <c r="K260" s="21">
        <v>135.05673814302131</v>
      </c>
      <c r="L260" s="21">
        <v>145.86133898180623</v>
      </c>
      <c r="M260" s="21">
        <v>162.8700489695201</v>
      </c>
      <c r="N260" s="21">
        <v>157.09492097484573</v>
      </c>
      <c r="O260" s="21">
        <v>184.66710016629941</v>
      </c>
      <c r="P260" s="21">
        <v>182.94255185829735</v>
      </c>
      <c r="Q260" s="21">
        <v>146.30003786484713</v>
      </c>
      <c r="R260" s="21">
        <v>155.44701087398397</v>
      </c>
      <c r="S260" s="21">
        <v>145.33067109094782</v>
      </c>
      <c r="T260" s="21">
        <v>135.54813760599163</v>
      </c>
      <c r="U260" s="21">
        <v>118.69291829674393</v>
      </c>
      <c r="V260" s="21">
        <v>121.44892054669521</v>
      </c>
      <c r="W260" s="21">
        <v>122.30405576290083</v>
      </c>
      <c r="X260" s="21">
        <v>121.53161768195731</v>
      </c>
      <c r="Y260" s="21">
        <v>117.74819641338533</v>
      </c>
      <c r="Z260" s="21">
        <v>112.00351395632546</v>
      </c>
      <c r="AA260" s="22">
        <v>125.16336963833544</v>
      </c>
      <c r="AB260" s="22">
        <v>100.49015504645337</v>
      </c>
      <c r="AC260" s="22">
        <v>105.33790945264317</v>
      </c>
      <c r="AD260" s="22">
        <v>94.294075452220284</v>
      </c>
      <c r="AE260" s="22">
        <v>94.203078863185809</v>
      </c>
      <c r="AF260" s="22">
        <v>57.152916370045389</v>
      </c>
      <c r="AG260" s="21">
        <v>322.61446176463329</v>
      </c>
      <c r="AH260" s="23">
        <v>7205.9653082940949</v>
      </c>
    </row>
    <row r="261" spans="1:34" ht="12.75" customHeight="1">
      <c r="A261" s="227"/>
      <c r="B261" s="245"/>
      <c r="C261" s="233" t="s">
        <v>69</v>
      </c>
      <c r="D261" s="24" t="s">
        <v>66</v>
      </c>
      <c r="E261" s="25">
        <v>12.863640106029036</v>
      </c>
      <c r="F261" s="25">
        <v>14.990490359604324</v>
      </c>
      <c r="G261" s="25">
        <v>48.282330164972677</v>
      </c>
      <c r="H261" s="25">
        <v>123.83596569396488</v>
      </c>
      <c r="I261" s="25">
        <v>182.32480047224917</v>
      </c>
      <c r="J261" s="25">
        <v>22.729034344140704</v>
      </c>
      <c r="K261" s="25">
        <v>21.387533675404349</v>
      </c>
      <c r="L261" s="25">
        <v>22.253975066880578</v>
      </c>
      <c r="M261" s="25">
        <v>24.237821483851324</v>
      </c>
      <c r="N261" s="25">
        <v>23.418812067121216</v>
      </c>
      <c r="O261" s="25">
        <v>31.500094737942995</v>
      </c>
      <c r="P261" s="25">
        <v>28.013993030928884</v>
      </c>
      <c r="Q261" s="25">
        <v>21.148690663097074</v>
      </c>
      <c r="R261" s="25">
        <v>22.974833307513087</v>
      </c>
      <c r="S261" s="25">
        <v>20.761909658344436</v>
      </c>
      <c r="T261" s="25">
        <v>23.695293494045575</v>
      </c>
      <c r="U261" s="25">
        <v>21.405378327080495</v>
      </c>
      <c r="V261" s="25">
        <v>19.612506492092322</v>
      </c>
      <c r="W261" s="25">
        <v>21.792964385488986</v>
      </c>
      <c r="X261" s="25">
        <v>20.314331881630256</v>
      </c>
      <c r="Y261" s="25">
        <v>25.398985278293722</v>
      </c>
      <c r="Z261" s="25">
        <v>23.099510048074027</v>
      </c>
      <c r="AA261" s="26">
        <v>22.957094875968021</v>
      </c>
      <c r="AB261" s="26">
        <v>15.269928614802591</v>
      </c>
      <c r="AC261" s="26">
        <v>15.224095177264195</v>
      </c>
      <c r="AD261" s="26">
        <v>17.787976885737024</v>
      </c>
      <c r="AE261" s="26">
        <v>19.729844044067733</v>
      </c>
      <c r="AF261" s="26">
        <v>10.797818208199219</v>
      </c>
      <c r="AG261" s="25">
        <v>40.312170513835731</v>
      </c>
      <c r="AH261" s="27">
        <v>918.12182305862473</v>
      </c>
    </row>
    <row r="262" spans="1:34" ht="12.75" customHeight="1">
      <c r="A262" s="227"/>
      <c r="B262" s="245"/>
      <c r="C262" s="247"/>
      <c r="D262" s="12" t="s">
        <v>67</v>
      </c>
      <c r="E262" s="13">
        <v>1.419449787206734</v>
      </c>
      <c r="F262" s="13">
        <v>4.333430623379102</v>
      </c>
      <c r="G262" s="13">
        <v>14.268250193558371</v>
      </c>
      <c r="H262" s="13">
        <v>77.420186276640081</v>
      </c>
      <c r="I262" s="13">
        <v>140.27285244030702</v>
      </c>
      <c r="J262" s="13">
        <v>19.909094925012994</v>
      </c>
      <c r="K262" s="13">
        <v>23.707239224717544</v>
      </c>
      <c r="L262" s="13">
        <v>26.235704465718197</v>
      </c>
      <c r="M262" s="13">
        <v>22.838908098895171</v>
      </c>
      <c r="N262" s="13">
        <v>20.540639019350461</v>
      </c>
      <c r="O262" s="13">
        <v>36.225813410656436</v>
      </c>
      <c r="P262" s="13">
        <v>45.527152165830685</v>
      </c>
      <c r="Q262" s="13">
        <v>40.842840571234291</v>
      </c>
      <c r="R262" s="13">
        <v>29.895199606231863</v>
      </c>
      <c r="S262" s="13">
        <v>23.080302331124795</v>
      </c>
      <c r="T262" s="13">
        <v>29.863054085770912</v>
      </c>
      <c r="U262" s="13">
        <v>27.16655823639438</v>
      </c>
      <c r="V262" s="13">
        <v>29.722106774745974</v>
      </c>
      <c r="W262" s="13">
        <v>26.53071372792062</v>
      </c>
      <c r="X262" s="13">
        <v>26.451357851859974</v>
      </c>
      <c r="Y262" s="13">
        <v>46.161217890023572</v>
      </c>
      <c r="Z262" s="13">
        <v>36.24736819096276</v>
      </c>
      <c r="AA262" s="14">
        <v>36.127972236148914</v>
      </c>
      <c r="AB262" s="14">
        <v>35.512136315274915</v>
      </c>
      <c r="AC262" s="14">
        <v>28.927410350213446</v>
      </c>
      <c r="AD262" s="14">
        <v>28.687939079556834</v>
      </c>
      <c r="AE262" s="14">
        <v>20.083753520507909</v>
      </c>
      <c r="AF262" s="14">
        <v>6.999383538093098</v>
      </c>
      <c r="AG262" s="13">
        <v>85.746868818761925</v>
      </c>
      <c r="AH262" s="15">
        <v>990.74490375609878</v>
      </c>
    </row>
    <row r="263" spans="1:34" ht="12.75" customHeight="1">
      <c r="A263" s="227"/>
      <c r="B263" s="245"/>
      <c r="C263" s="247"/>
      <c r="D263" s="16" t="s">
        <v>68</v>
      </c>
      <c r="E263" s="28">
        <v>0.38583164853500002</v>
      </c>
      <c r="F263" s="28">
        <v>0.20109555263159998</v>
      </c>
      <c r="G263" s="28">
        <v>0.33719564297400001</v>
      </c>
      <c r="H263" s="28">
        <v>3.5861660601134999</v>
      </c>
      <c r="I263" s="28">
        <v>3.2445583226496</v>
      </c>
      <c r="J263" s="28">
        <v>0.32963959303168028</v>
      </c>
      <c r="K263" s="28">
        <v>0.34502024133797954</v>
      </c>
      <c r="L263" s="28">
        <v>0.37736182664551826</v>
      </c>
      <c r="M263" s="28">
        <v>0.37478640180371181</v>
      </c>
      <c r="N263" s="28">
        <v>0.3518542602797623</v>
      </c>
      <c r="O263" s="28">
        <v>0.13055962202196922</v>
      </c>
      <c r="P263" s="28">
        <v>0.13481094684503719</v>
      </c>
      <c r="Q263" s="28">
        <v>0.11151401147585509</v>
      </c>
      <c r="R263" s="28">
        <v>0.10007506303628055</v>
      </c>
      <c r="S263" s="28">
        <v>8.6622914782070112E-2</v>
      </c>
      <c r="T263" s="28">
        <v>9.0417819273915651E-3</v>
      </c>
      <c r="U263" s="28">
        <v>8.1693103255610581E-3</v>
      </c>
      <c r="V263" s="28">
        <v>8.300874033671933E-3</v>
      </c>
      <c r="W263" s="28">
        <v>8.0951598699078881E-3</v>
      </c>
      <c r="X263" s="28">
        <v>7.8786859700201144E-3</v>
      </c>
      <c r="Y263" s="28">
        <v>0.11597007319450989</v>
      </c>
      <c r="Z263" s="28">
        <v>0.10252687039341267</v>
      </c>
      <c r="AA263" s="29">
        <v>0.101233257609633</v>
      </c>
      <c r="AB263" s="29">
        <v>0</v>
      </c>
      <c r="AC263" s="29">
        <v>0</v>
      </c>
      <c r="AD263" s="29">
        <v>0.43530268250039988</v>
      </c>
      <c r="AE263" s="29">
        <v>0</v>
      </c>
      <c r="AF263" s="29">
        <v>0</v>
      </c>
      <c r="AG263" s="28">
        <v>0.79952835589070004</v>
      </c>
      <c r="AH263" s="30">
        <v>11.693139159878776</v>
      </c>
    </row>
    <row r="264" spans="1:34" ht="12.75" customHeight="1">
      <c r="A264" s="227"/>
      <c r="B264" s="245"/>
      <c r="C264" s="248"/>
      <c r="D264" s="31" t="s">
        <v>4</v>
      </c>
      <c r="E264" s="32">
        <v>14.66892154177077</v>
      </c>
      <c r="F264" s="32">
        <v>19.525016535615027</v>
      </c>
      <c r="G264" s="32">
        <v>62.887776001505053</v>
      </c>
      <c r="H264" s="32">
        <v>204.84231803071845</v>
      </c>
      <c r="I264" s="32">
        <v>325.84221123520581</v>
      </c>
      <c r="J264" s="32">
        <v>42.967768862185373</v>
      </c>
      <c r="K264" s="32">
        <v>45.439793141459873</v>
      </c>
      <c r="L264" s="32">
        <v>48.86704135924429</v>
      </c>
      <c r="M264" s="32">
        <v>47.451515984550205</v>
      </c>
      <c r="N264" s="32">
        <v>44.311305346751439</v>
      </c>
      <c r="O264" s="32">
        <v>67.856467770621393</v>
      </c>
      <c r="P264" s="32">
        <v>73.675956143604608</v>
      </c>
      <c r="Q264" s="32">
        <v>62.103045245807216</v>
      </c>
      <c r="R264" s="32">
        <v>52.970107976781229</v>
      </c>
      <c r="S264" s="32">
        <v>43.928834904251303</v>
      </c>
      <c r="T264" s="32">
        <v>53.567389361743878</v>
      </c>
      <c r="U264" s="32">
        <v>48.580105873800441</v>
      </c>
      <c r="V264" s="32">
        <v>49.342914140871969</v>
      </c>
      <c r="W264" s="32">
        <v>48.331773273279516</v>
      </c>
      <c r="X264" s="32">
        <v>46.773568419460254</v>
      </c>
      <c r="Y264" s="32">
        <v>71.67617324151179</v>
      </c>
      <c r="Z264" s="32">
        <v>59.449405109430195</v>
      </c>
      <c r="AA264" s="33">
        <v>59.186300369726567</v>
      </c>
      <c r="AB264" s="33">
        <v>50.78206493007751</v>
      </c>
      <c r="AC264" s="33">
        <v>44.151505527477639</v>
      </c>
      <c r="AD264" s="33">
        <v>46.911218647794257</v>
      </c>
      <c r="AE264" s="33">
        <v>39.813597564575645</v>
      </c>
      <c r="AF264" s="33">
        <v>17.797201746292316</v>
      </c>
      <c r="AG264" s="32">
        <v>126.85856768848835</v>
      </c>
      <c r="AH264" s="34">
        <v>1920.5598659746022</v>
      </c>
    </row>
    <row r="265" spans="1:34" ht="12.75" customHeight="1" thickBot="1">
      <c r="A265" s="227"/>
      <c r="B265" s="245"/>
      <c r="C265" s="46" t="s">
        <v>64</v>
      </c>
      <c r="D265" s="47"/>
      <c r="E265" s="25">
        <v>548.05885667418761</v>
      </c>
      <c r="F265" s="25">
        <v>268.03319350851939</v>
      </c>
      <c r="G265" s="25">
        <v>638.78402077044655</v>
      </c>
      <c r="H265" s="25">
        <v>1413.2953535799488</v>
      </c>
      <c r="I265" s="25">
        <v>1658.605659542819</v>
      </c>
      <c r="J265" s="25">
        <v>185.81849065008879</v>
      </c>
      <c r="K265" s="25">
        <v>180.49653128448116</v>
      </c>
      <c r="L265" s="25">
        <v>194.72838034105052</v>
      </c>
      <c r="M265" s="25">
        <v>210.32156495407028</v>
      </c>
      <c r="N265" s="25">
        <v>201.40622632159716</v>
      </c>
      <c r="O265" s="25">
        <v>252.52356793692078</v>
      </c>
      <c r="P265" s="25">
        <v>256.61850800190189</v>
      </c>
      <c r="Q265" s="25">
        <v>208.40308311065436</v>
      </c>
      <c r="R265" s="25">
        <v>208.41711885076521</v>
      </c>
      <c r="S265" s="25">
        <v>189.25950599519911</v>
      </c>
      <c r="T265" s="25">
        <v>189.11552696773552</v>
      </c>
      <c r="U265" s="25">
        <v>167.27302417054435</v>
      </c>
      <c r="V265" s="25">
        <v>170.79183468756719</v>
      </c>
      <c r="W265" s="25">
        <v>170.63582903618033</v>
      </c>
      <c r="X265" s="25">
        <v>168.30518610141758</v>
      </c>
      <c r="Y265" s="25">
        <v>189.42436965489713</v>
      </c>
      <c r="Z265" s="25">
        <v>171.45291906575562</v>
      </c>
      <c r="AA265" s="26">
        <v>184.34967000806202</v>
      </c>
      <c r="AB265" s="26">
        <v>151.27221997653086</v>
      </c>
      <c r="AC265" s="26">
        <v>149.48941498012081</v>
      </c>
      <c r="AD265" s="26">
        <v>141.20529410001456</v>
      </c>
      <c r="AE265" s="26">
        <v>134.01667642776144</v>
      </c>
      <c r="AF265" s="26">
        <v>74.950118116337691</v>
      </c>
      <c r="AG265" s="25">
        <v>449.47302945312157</v>
      </c>
      <c r="AH265" s="27">
        <v>9126.5251742686978</v>
      </c>
    </row>
    <row r="266" spans="1:34" ht="12.75" customHeight="1">
      <c r="A266" s="235" t="s">
        <v>9</v>
      </c>
      <c r="B266" s="236"/>
      <c r="C266" s="240" t="s">
        <v>65</v>
      </c>
      <c r="D266" s="8" t="s">
        <v>66</v>
      </c>
      <c r="E266" s="9">
        <v>4401.1531809803928</v>
      </c>
      <c r="F266" s="9">
        <v>1605.2763267754251</v>
      </c>
      <c r="G266" s="9">
        <v>4730.5476724948039</v>
      </c>
      <c r="H266" s="9">
        <v>9652.0442699806772</v>
      </c>
      <c r="I266" s="9">
        <v>9826.5249316823611</v>
      </c>
      <c r="J266" s="9">
        <v>788.12885938725435</v>
      </c>
      <c r="K266" s="9">
        <v>784.81601299132274</v>
      </c>
      <c r="L266" s="9">
        <v>937.38555837509705</v>
      </c>
      <c r="M266" s="9">
        <v>1143.7113556905151</v>
      </c>
      <c r="N266" s="9">
        <v>1205.2699146800785</v>
      </c>
      <c r="O266" s="9">
        <v>1333.1246727413723</v>
      </c>
      <c r="P266" s="9">
        <v>1265.5071828053435</v>
      </c>
      <c r="Q266" s="9">
        <v>1046.9345431650368</v>
      </c>
      <c r="R266" s="9">
        <v>1035.1508982279481</v>
      </c>
      <c r="S266" s="9">
        <v>1033.0127820943312</v>
      </c>
      <c r="T266" s="9">
        <v>1071.9106597117727</v>
      </c>
      <c r="U266" s="9">
        <v>1014.1223765334016</v>
      </c>
      <c r="V266" s="9">
        <v>1073.2737001161245</v>
      </c>
      <c r="W266" s="9">
        <v>1106.6429147944089</v>
      </c>
      <c r="X266" s="9">
        <v>1080.8361040645991</v>
      </c>
      <c r="Y266" s="9">
        <v>1095.3258899969796</v>
      </c>
      <c r="Z266" s="9">
        <v>998.32791066353934</v>
      </c>
      <c r="AA266" s="10">
        <v>981.90803867723878</v>
      </c>
      <c r="AB266" s="10">
        <v>780.15168738618979</v>
      </c>
      <c r="AC266" s="10">
        <v>777.69723505627223</v>
      </c>
      <c r="AD266" s="10">
        <v>755.11649257194483</v>
      </c>
      <c r="AE266" s="10">
        <v>688.53183314942578</v>
      </c>
      <c r="AF266" s="10">
        <v>444.82272321306021</v>
      </c>
      <c r="AG266" s="9">
        <v>2206.1177116632384</v>
      </c>
      <c r="AH266" s="11">
        <v>54863.373439670147</v>
      </c>
    </row>
    <row r="267" spans="1:34" ht="12.75" customHeight="1">
      <c r="A267" s="227"/>
      <c r="B267" s="237"/>
      <c r="C267" s="231"/>
      <c r="D267" s="12" t="s">
        <v>67</v>
      </c>
      <c r="E267" s="13">
        <v>24.135822881190236</v>
      </c>
      <c r="F267" s="13">
        <v>24.971898023519916</v>
      </c>
      <c r="G267" s="13">
        <v>97.917991834702448</v>
      </c>
      <c r="H267" s="13">
        <v>160.21611397585093</v>
      </c>
      <c r="I267" s="13">
        <v>116.44419523449453</v>
      </c>
      <c r="J267" s="13">
        <v>12.457022649060651</v>
      </c>
      <c r="K267" s="13">
        <v>16.68672524614621</v>
      </c>
      <c r="L267" s="13">
        <v>21.778305865634657</v>
      </c>
      <c r="M267" s="13">
        <v>23.783189263745705</v>
      </c>
      <c r="N267" s="13">
        <v>22.423070288510502</v>
      </c>
      <c r="O267" s="13">
        <v>30.76401463909</v>
      </c>
      <c r="P267" s="13">
        <v>24.251547983733285</v>
      </c>
      <c r="Q267" s="13">
        <v>20.769183897148274</v>
      </c>
      <c r="R267" s="13">
        <v>14.711859368500241</v>
      </c>
      <c r="S267" s="13">
        <v>11.064309113499013</v>
      </c>
      <c r="T267" s="13">
        <v>15.308837034720639</v>
      </c>
      <c r="U267" s="13">
        <v>16.764670927741115</v>
      </c>
      <c r="V267" s="13">
        <v>15.841760780837571</v>
      </c>
      <c r="W267" s="13">
        <v>13.912149465916468</v>
      </c>
      <c r="X267" s="13">
        <v>15.913601137718553</v>
      </c>
      <c r="Y267" s="13">
        <v>27.245667142933904</v>
      </c>
      <c r="Z267" s="13">
        <v>25.92916389452596</v>
      </c>
      <c r="AA267" s="14">
        <v>32.875155546396599</v>
      </c>
      <c r="AB267" s="14">
        <v>29.762183053007451</v>
      </c>
      <c r="AC267" s="14">
        <v>22.187618738965945</v>
      </c>
      <c r="AD267" s="14">
        <v>22.767424782346041</v>
      </c>
      <c r="AE267" s="14">
        <v>14.832962283227268</v>
      </c>
      <c r="AF267" s="14">
        <v>7.8868153624090267</v>
      </c>
      <c r="AG267" s="13">
        <v>130.92969265145962</v>
      </c>
      <c r="AH267" s="15">
        <v>1014.5329530670327</v>
      </c>
    </row>
    <row r="268" spans="1:34" ht="12.75" customHeight="1">
      <c r="A268" s="227"/>
      <c r="B268" s="237"/>
      <c r="C268" s="231"/>
      <c r="D268" s="16" t="s">
        <v>68</v>
      </c>
      <c r="E268" s="17">
        <v>19.050117201133201</v>
      </c>
      <c r="F268" s="17">
        <v>4.8567037433128011</v>
      </c>
      <c r="G268" s="17">
        <v>5.3389721589388</v>
      </c>
      <c r="H268" s="17">
        <v>9.2395682842491986</v>
      </c>
      <c r="I268" s="17">
        <v>11.852090391115899</v>
      </c>
      <c r="J268" s="17">
        <v>0.76374676117788431</v>
      </c>
      <c r="K268" s="17">
        <v>0.75454037040313171</v>
      </c>
      <c r="L268" s="17">
        <v>0.90147592861499959</v>
      </c>
      <c r="M268" s="17">
        <v>1.0915580462942276</v>
      </c>
      <c r="N268" s="17">
        <v>1.1390737675192453</v>
      </c>
      <c r="O268" s="17">
        <v>2.0650463002264701</v>
      </c>
      <c r="P268" s="17">
        <v>2.0090249129211584</v>
      </c>
      <c r="Q268" s="17">
        <v>1.6630700864802392</v>
      </c>
      <c r="R268" s="17">
        <v>1.6693214444782623</v>
      </c>
      <c r="S268" s="17">
        <v>1.6709472611455849</v>
      </c>
      <c r="T268" s="17">
        <v>1.0110758395154253</v>
      </c>
      <c r="U268" s="17">
        <v>0.96100770702219418</v>
      </c>
      <c r="V268" s="17">
        <v>1.028825714563701</v>
      </c>
      <c r="W268" s="17">
        <v>1.0719121764571522</v>
      </c>
      <c r="X268" s="17">
        <v>1.050743488152631</v>
      </c>
      <c r="Y268" s="17">
        <v>2.0183254483385005</v>
      </c>
      <c r="Z268" s="17">
        <v>1.8659340207834321</v>
      </c>
      <c r="AA268" s="18">
        <v>1.8739201227398896</v>
      </c>
      <c r="AB268" s="18">
        <v>0.65691290346000009</v>
      </c>
      <c r="AC268" s="18">
        <v>0.65321549433100001</v>
      </c>
      <c r="AD268" s="18">
        <v>0.23214820238279998</v>
      </c>
      <c r="AE268" s="18">
        <v>1.032091256475</v>
      </c>
      <c r="AF268" s="18">
        <v>0</v>
      </c>
      <c r="AG268" s="17">
        <v>6.9496931580310006</v>
      </c>
      <c r="AH268" s="19">
        <v>84.471062190263837</v>
      </c>
    </row>
    <row r="269" spans="1:34" ht="12.75" customHeight="1">
      <c r="A269" s="227"/>
      <c r="B269" s="237"/>
      <c r="C269" s="232"/>
      <c r="D269" s="20" t="s">
        <v>4</v>
      </c>
      <c r="E269" s="41">
        <v>4444.3391210627169</v>
      </c>
      <c r="F269" s="41">
        <v>1635.104928542258</v>
      </c>
      <c r="G269" s="41">
        <v>4833.8046364884449</v>
      </c>
      <c r="H269" s="41">
        <v>9821.4999522407761</v>
      </c>
      <c r="I269" s="41">
        <v>9954.8212173079737</v>
      </c>
      <c r="J269" s="41">
        <v>801.34962879749287</v>
      </c>
      <c r="K269" s="41">
        <v>802.25727860787197</v>
      </c>
      <c r="L269" s="41">
        <v>960.06534016934665</v>
      </c>
      <c r="M269" s="41">
        <v>1168.5861030005549</v>
      </c>
      <c r="N269" s="41">
        <v>1228.8320587361081</v>
      </c>
      <c r="O269" s="41">
        <v>1365.9537336806884</v>
      </c>
      <c r="P269" s="41">
        <v>1291.7677557019979</v>
      </c>
      <c r="Q269" s="41">
        <v>1069.3667971486652</v>
      </c>
      <c r="R269" s="41">
        <v>1051.5320790409266</v>
      </c>
      <c r="S269" s="41">
        <v>1045.7480384689757</v>
      </c>
      <c r="T269" s="41">
        <v>1088.2305725860087</v>
      </c>
      <c r="U269" s="41">
        <v>1031.8480551681648</v>
      </c>
      <c r="V269" s="41">
        <v>1090.1442866115258</v>
      </c>
      <c r="W269" s="41">
        <v>1121.6269764367826</v>
      </c>
      <c r="X269" s="41">
        <v>1097.8004486904704</v>
      </c>
      <c r="Y269" s="41">
        <v>1124.5898825882521</v>
      </c>
      <c r="Z269" s="41">
        <v>1026.1230085788486</v>
      </c>
      <c r="AA269" s="42">
        <v>1016.6571143463752</v>
      </c>
      <c r="AB269" s="42">
        <v>810.57078334265714</v>
      </c>
      <c r="AC269" s="42">
        <v>800.53806928956931</v>
      </c>
      <c r="AD269" s="42">
        <v>778.11606555667356</v>
      </c>
      <c r="AE269" s="42">
        <v>704.396886689128</v>
      </c>
      <c r="AF269" s="42">
        <v>452.70953857546914</v>
      </c>
      <c r="AG269" s="41">
        <v>2343.9970974727294</v>
      </c>
      <c r="AH269" s="43">
        <v>55962.377454927446</v>
      </c>
    </row>
    <row r="270" spans="1:34" ht="12.75" customHeight="1">
      <c r="A270" s="227"/>
      <c r="B270" s="237"/>
      <c r="C270" s="233" t="s">
        <v>69</v>
      </c>
      <c r="D270" s="24" t="s">
        <v>66</v>
      </c>
      <c r="E270" s="17">
        <v>165.59305984276776</v>
      </c>
      <c r="F270" s="17">
        <v>97.642621925493486</v>
      </c>
      <c r="G270" s="17">
        <v>424.21462914655996</v>
      </c>
      <c r="H270" s="17">
        <v>1146.8699597751779</v>
      </c>
      <c r="I270" s="17">
        <v>1469.9338044800213</v>
      </c>
      <c r="J270" s="17">
        <v>171.57015469872758</v>
      </c>
      <c r="K270" s="17">
        <v>155.26103834981723</v>
      </c>
      <c r="L270" s="17">
        <v>152.70826507482172</v>
      </c>
      <c r="M270" s="17">
        <v>167.97186525410388</v>
      </c>
      <c r="N270" s="17">
        <v>194.35712547326025</v>
      </c>
      <c r="O270" s="17">
        <v>287.46370228892914</v>
      </c>
      <c r="P270" s="17">
        <v>247.70340663309963</v>
      </c>
      <c r="Q270" s="17">
        <v>196.01339606252739</v>
      </c>
      <c r="R270" s="17">
        <v>194.49325447449431</v>
      </c>
      <c r="S270" s="17">
        <v>198.30226528203599</v>
      </c>
      <c r="T270" s="17">
        <v>224.25972918018883</v>
      </c>
      <c r="U270" s="17">
        <v>204.82011484788723</v>
      </c>
      <c r="V270" s="17">
        <v>204.22007458795792</v>
      </c>
      <c r="W270" s="17">
        <v>188.77120865527706</v>
      </c>
      <c r="X270" s="17">
        <v>163.78912858744394</v>
      </c>
      <c r="Y270" s="17">
        <v>201.35447578502578</v>
      </c>
      <c r="Z270" s="17">
        <v>176.99453543866605</v>
      </c>
      <c r="AA270" s="18">
        <v>159.34522963712311</v>
      </c>
      <c r="AB270" s="18">
        <v>131.53246957064275</v>
      </c>
      <c r="AC270" s="18">
        <v>132.18239252178992</v>
      </c>
      <c r="AD270" s="18">
        <v>121.34424777998971</v>
      </c>
      <c r="AE270" s="18">
        <v>100.96757311289345</v>
      </c>
      <c r="AF270" s="18">
        <v>75.408619556790271</v>
      </c>
      <c r="AG270" s="17">
        <v>257.83371882665466</v>
      </c>
      <c r="AH270" s="19">
        <v>7612.9220668501675</v>
      </c>
    </row>
    <row r="271" spans="1:34" ht="12.75" customHeight="1">
      <c r="A271" s="227"/>
      <c r="B271" s="237"/>
      <c r="C271" s="247"/>
      <c r="D271" s="12" t="s">
        <v>67</v>
      </c>
      <c r="E271" s="13">
        <v>35.743313766692147</v>
      </c>
      <c r="F271" s="13">
        <v>79.847346340613143</v>
      </c>
      <c r="G271" s="13">
        <v>895.30452434245137</v>
      </c>
      <c r="H271" s="13">
        <v>4261.1825346831929</v>
      </c>
      <c r="I271" s="13">
        <v>5392.7724528759454</v>
      </c>
      <c r="J271" s="13">
        <v>726.6209464673309</v>
      </c>
      <c r="K271" s="13">
        <v>639.97128980653963</v>
      </c>
      <c r="L271" s="13">
        <v>655.03461739469003</v>
      </c>
      <c r="M271" s="13">
        <v>718.35523313392468</v>
      </c>
      <c r="N271" s="13">
        <v>826.44966312306804</v>
      </c>
      <c r="O271" s="13">
        <v>969.18675026674248</v>
      </c>
      <c r="P271" s="13">
        <v>1115.6998351333839</v>
      </c>
      <c r="Q271" s="13">
        <v>917.62937608170091</v>
      </c>
      <c r="R271" s="13">
        <v>758.87927431565242</v>
      </c>
      <c r="S271" s="13">
        <v>710.30762133591463</v>
      </c>
      <c r="T271" s="13">
        <v>790.68276939910788</v>
      </c>
      <c r="U271" s="13">
        <v>751.81748112690286</v>
      </c>
      <c r="V271" s="13">
        <v>759.2174078889268</v>
      </c>
      <c r="W271" s="13">
        <v>650.12017907696952</v>
      </c>
      <c r="X271" s="13">
        <v>656.24996807427374</v>
      </c>
      <c r="Y271" s="13">
        <v>742.73962288675318</v>
      </c>
      <c r="Z271" s="13">
        <v>809.75536390453749</v>
      </c>
      <c r="AA271" s="14">
        <v>731.71265659143899</v>
      </c>
      <c r="AB271" s="14">
        <v>608.74478567984636</v>
      </c>
      <c r="AC271" s="14">
        <v>452.16989339462936</v>
      </c>
      <c r="AD271" s="14">
        <v>390.61225756594246</v>
      </c>
      <c r="AE271" s="14">
        <v>358.62123000111643</v>
      </c>
      <c r="AF271" s="14">
        <v>234.80463771456289</v>
      </c>
      <c r="AG271" s="13">
        <v>1162.7253063842586</v>
      </c>
      <c r="AH271" s="15">
        <v>27802.958338757107</v>
      </c>
    </row>
    <row r="272" spans="1:34" ht="12.75" customHeight="1">
      <c r="A272" s="227"/>
      <c r="B272" s="237"/>
      <c r="C272" s="247"/>
      <c r="D272" s="16" t="s">
        <v>68</v>
      </c>
      <c r="E272" s="17">
        <v>3.7634145283716998</v>
      </c>
      <c r="F272" s="17">
        <v>2.2925917339254003</v>
      </c>
      <c r="G272" s="17">
        <v>16.892358782884699</v>
      </c>
      <c r="H272" s="17">
        <v>35.058638774537499</v>
      </c>
      <c r="I272" s="17">
        <v>31.627446485450307</v>
      </c>
      <c r="J272" s="17">
        <v>2.86323841209621</v>
      </c>
      <c r="K272" s="17">
        <v>2.5315350807264134</v>
      </c>
      <c r="L272" s="17">
        <v>2.591266948061461</v>
      </c>
      <c r="M272" s="17">
        <v>2.8454200162108054</v>
      </c>
      <c r="N272" s="17">
        <v>3.2374614652074314</v>
      </c>
      <c r="O272" s="17">
        <v>2.6660535616254557</v>
      </c>
      <c r="P272" s="17">
        <v>2.7562963960908466</v>
      </c>
      <c r="Q272" s="17">
        <v>2.2617999362478285</v>
      </c>
      <c r="R272" s="17">
        <v>1.8733384803976045</v>
      </c>
      <c r="S272" s="17">
        <v>1.793350615784659</v>
      </c>
      <c r="T272" s="17">
        <v>3.4127095985308502</v>
      </c>
      <c r="U272" s="17">
        <v>3.2279755120796789</v>
      </c>
      <c r="V272" s="17">
        <v>3.2960594673563399</v>
      </c>
      <c r="W272" s="17">
        <v>2.8373889896418283</v>
      </c>
      <c r="X272" s="17">
        <v>2.7597126769460205</v>
      </c>
      <c r="Y272" s="17">
        <v>1.4304191998884341</v>
      </c>
      <c r="Z272" s="17">
        <v>1.5306844958275843</v>
      </c>
      <c r="AA272" s="18">
        <v>1.3984413457016927</v>
      </c>
      <c r="AB272" s="18">
        <v>0.38738920493000006</v>
      </c>
      <c r="AC272" s="18">
        <v>0.54944152489999998</v>
      </c>
      <c r="AD272" s="18">
        <v>0.14570982660000001</v>
      </c>
      <c r="AE272" s="18">
        <v>0.28025274886400003</v>
      </c>
      <c r="AF272" s="18">
        <v>1.556277709268</v>
      </c>
      <c r="AG272" s="17">
        <v>9.1795912912762994</v>
      </c>
      <c r="AH272" s="19">
        <v>147.04626480942906</v>
      </c>
    </row>
    <row r="273" spans="1:34" ht="12.75" customHeight="1">
      <c r="A273" s="227"/>
      <c r="B273" s="237"/>
      <c r="C273" s="248"/>
      <c r="D273" s="31" t="s">
        <v>4</v>
      </c>
      <c r="E273" s="41">
        <v>205.09978813783161</v>
      </c>
      <c r="F273" s="41">
        <v>179.78256000003205</v>
      </c>
      <c r="G273" s="41">
        <v>1336.4115122718961</v>
      </c>
      <c r="H273" s="41">
        <v>5443.1111332329074</v>
      </c>
      <c r="I273" s="41">
        <v>6894.3337038414165</v>
      </c>
      <c r="J273" s="41">
        <v>901.05433957815467</v>
      </c>
      <c r="K273" s="41">
        <v>797.76386323708334</v>
      </c>
      <c r="L273" s="41">
        <v>810.33414941757326</v>
      </c>
      <c r="M273" s="41">
        <v>889.1725184042391</v>
      </c>
      <c r="N273" s="41">
        <v>1024.0442500615359</v>
      </c>
      <c r="O273" s="41">
        <v>1259.316506117297</v>
      </c>
      <c r="P273" s="41">
        <v>1366.1595381625743</v>
      </c>
      <c r="Q273" s="41">
        <v>1115.9045720804761</v>
      </c>
      <c r="R273" s="41">
        <v>955.24586727054418</v>
      </c>
      <c r="S273" s="41">
        <v>910.40323723373547</v>
      </c>
      <c r="T273" s="41">
        <v>1018.3552081778275</v>
      </c>
      <c r="U273" s="41">
        <v>959.86557148686973</v>
      </c>
      <c r="V273" s="41">
        <v>966.73354194424098</v>
      </c>
      <c r="W273" s="41">
        <v>841.72877672188849</v>
      </c>
      <c r="X273" s="41">
        <v>822.79880933866355</v>
      </c>
      <c r="Y273" s="41">
        <v>945.52451787166751</v>
      </c>
      <c r="Z273" s="41">
        <v>988.2805838390309</v>
      </c>
      <c r="AA273" s="42">
        <v>892.45632757426381</v>
      </c>
      <c r="AB273" s="42">
        <v>740.66464445541908</v>
      </c>
      <c r="AC273" s="42">
        <v>584.90172744131928</v>
      </c>
      <c r="AD273" s="42">
        <v>512.10221517253217</v>
      </c>
      <c r="AE273" s="42">
        <v>459.86905586287389</v>
      </c>
      <c r="AF273" s="42">
        <v>311.76953498062113</v>
      </c>
      <c r="AG273" s="41">
        <v>1429.7386165021896</v>
      </c>
      <c r="AH273" s="43">
        <v>35562.926670416709</v>
      </c>
    </row>
    <row r="274" spans="1:34" ht="12.75" customHeight="1">
      <c r="A274" s="227"/>
      <c r="B274" s="237"/>
      <c r="C274" s="44" t="s">
        <v>64</v>
      </c>
      <c r="D274" s="45"/>
      <c r="E274" s="17">
        <v>4649.4389092005486</v>
      </c>
      <c r="F274" s="17">
        <v>1814.8874885422902</v>
      </c>
      <c r="G274" s="17">
        <v>6170.2161487603407</v>
      </c>
      <c r="H274" s="17">
        <v>15264.611085473687</v>
      </c>
      <c r="I274" s="17">
        <v>16849.154921149388</v>
      </c>
      <c r="J274" s="17">
        <v>1702.4039683756475</v>
      </c>
      <c r="K274" s="17">
        <v>1600.0211418449553</v>
      </c>
      <c r="L274" s="17">
        <v>1770.39948958692</v>
      </c>
      <c r="M274" s="17">
        <v>2057.7586214047942</v>
      </c>
      <c r="N274" s="17">
        <v>2252.876308797644</v>
      </c>
      <c r="O274" s="17">
        <v>2625.2702397979856</v>
      </c>
      <c r="P274" s="17">
        <v>2657.9272938645722</v>
      </c>
      <c r="Q274" s="17">
        <v>2185.2713692291418</v>
      </c>
      <c r="R274" s="17">
        <v>2006.7779463114709</v>
      </c>
      <c r="S274" s="17">
        <v>1956.151275702711</v>
      </c>
      <c r="T274" s="17">
        <v>2106.5857807638358</v>
      </c>
      <c r="U274" s="17">
        <v>1991.7136266550344</v>
      </c>
      <c r="V274" s="17">
        <v>2056.8778285557669</v>
      </c>
      <c r="W274" s="17">
        <v>1963.3557531586707</v>
      </c>
      <c r="X274" s="17">
        <v>1920.5992580291338</v>
      </c>
      <c r="Y274" s="17">
        <v>2070.11440045992</v>
      </c>
      <c r="Z274" s="17">
        <v>2014.4035924178797</v>
      </c>
      <c r="AA274" s="18">
        <v>1909.1134419206389</v>
      </c>
      <c r="AB274" s="18">
        <v>1551.2354277980764</v>
      </c>
      <c r="AC274" s="18">
        <v>1385.4397967308885</v>
      </c>
      <c r="AD274" s="18">
        <v>1290.2182807292056</v>
      </c>
      <c r="AE274" s="18">
        <v>1164.2659425520021</v>
      </c>
      <c r="AF274" s="18">
        <v>764.47907355609027</v>
      </c>
      <c r="AG274" s="17">
        <v>3773.7357139749192</v>
      </c>
      <c r="AH274" s="19">
        <v>91525.304125344162</v>
      </c>
    </row>
    <row r="275" spans="1:34" ht="12.75" customHeight="1">
      <c r="A275" s="227"/>
      <c r="B275" s="228" t="s">
        <v>94</v>
      </c>
      <c r="C275" s="230" t="s">
        <v>65</v>
      </c>
      <c r="D275" s="24" t="s">
        <v>66</v>
      </c>
      <c r="E275" s="25">
        <v>443.65199609382768</v>
      </c>
      <c r="F275" s="25">
        <v>142.29884660735289</v>
      </c>
      <c r="G275" s="25">
        <v>427.34539380883677</v>
      </c>
      <c r="H275" s="25">
        <v>982.13415232775083</v>
      </c>
      <c r="I275" s="25">
        <v>1081.6280357174735</v>
      </c>
      <c r="J275" s="25">
        <v>102.75000171243218</v>
      </c>
      <c r="K275" s="25">
        <v>95.178832098295032</v>
      </c>
      <c r="L275" s="25">
        <v>107.63077479110106</v>
      </c>
      <c r="M275" s="25">
        <v>124.68825217408451</v>
      </c>
      <c r="N275" s="25">
        <v>123.29983520583492</v>
      </c>
      <c r="O275" s="25">
        <v>114.26016223157477</v>
      </c>
      <c r="P275" s="25">
        <v>110.29028621864028</v>
      </c>
      <c r="Q275" s="25">
        <v>93.327945576761749</v>
      </c>
      <c r="R275" s="25">
        <v>101.39136686228372</v>
      </c>
      <c r="S275" s="25">
        <v>105.45361649040873</v>
      </c>
      <c r="T275" s="25">
        <v>97.224586052203563</v>
      </c>
      <c r="U275" s="25">
        <v>95.219060153925241</v>
      </c>
      <c r="V275" s="25">
        <v>106.46833307319842</v>
      </c>
      <c r="W275" s="25">
        <v>110.20713985024716</v>
      </c>
      <c r="X275" s="25">
        <v>104.23636604063748</v>
      </c>
      <c r="Y275" s="25">
        <v>105.9980173630903</v>
      </c>
      <c r="Z275" s="25">
        <v>92.040019533588278</v>
      </c>
      <c r="AA275" s="26">
        <v>104.58842146315716</v>
      </c>
      <c r="AB275" s="26">
        <v>72.974321776622432</v>
      </c>
      <c r="AC275" s="26">
        <v>70.43188422665051</v>
      </c>
      <c r="AD275" s="26">
        <v>69.794760698385588</v>
      </c>
      <c r="AE275" s="26">
        <v>54.230972861047498</v>
      </c>
      <c r="AF275" s="26">
        <v>44.399927068026635</v>
      </c>
      <c r="AG275" s="25">
        <v>125.90130960121907</v>
      </c>
      <c r="AH275" s="27">
        <v>5409.0446176786591</v>
      </c>
    </row>
    <row r="276" spans="1:34" ht="12.75" customHeight="1">
      <c r="A276" s="227"/>
      <c r="B276" s="228"/>
      <c r="C276" s="231"/>
      <c r="D276" s="12" t="s">
        <v>67</v>
      </c>
      <c r="E276" s="13">
        <v>0.77082686047297966</v>
      </c>
      <c r="F276" s="13">
        <v>2.8506847065662755E-2</v>
      </c>
      <c r="G276" s="13">
        <v>0.82486623965291839</v>
      </c>
      <c r="H276" s="13">
        <v>2.0007524685050058</v>
      </c>
      <c r="I276" s="13">
        <v>3.9154939648770473</v>
      </c>
      <c r="J276" s="13">
        <v>0.66958315443596983</v>
      </c>
      <c r="K276" s="13">
        <v>1.7094786598140599</v>
      </c>
      <c r="L276" s="13">
        <v>1.6108762749858223</v>
      </c>
      <c r="M276" s="13">
        <v>1.1948100275390123</v>
      </c>
      <c r="N276" s="13">
        <v>0.63912515306754081</v>
      </c>
      <c r="O276" s="13">
        <v>1.111133813610278</v>
      </c>
      <c r="P276" s="13">
        <v>0.86742497316859957</v>
      </c>
      <c r="Q276" s="13">
        <v>1.5248771646139161</v>
      </c>
      <c r="R276" s="13">
        <v>0.96796283195994348</v>
      </c>
      <c r="S276" s="13">
        <v>0.71723804275518865</v>
      </c>
      <c r="T276" s="13">
        <v>0.94797309681549591</v>
      </c>
      <c r="U276" s="13">
        <v>1.3237836570335895</v>
      </c>
      <c r="V276" s="13">
        <v>1.4301708135900577</v>
      </c>
      <c r="W276" s="13">
        <v>1.7591979758586032</v>
      </c>
      <c r="X276" s="13">
        <v>2.0556770644279445</v>
      </c>
      <c r="Y276" s="13">
        <v>2.8621347012621978</v>
      </c>
      <c r="Z276" s="13">
        <v>2.8956873210753682</v>
      </c>
      <c r="AA276" s="14">
        <v>3.4913542230905454</v>
      </c>
      <c r="AB276" s="14">
        <v>1.0982670507837335</v>
      </c>
      <c r="AC276" s="14">
        <v>1.3642131975701863</v>
      </c>
      <c r="AD276" s="14">
        <v>1.5945089773826202</v>
      </c>
      <c r="AE276" s="14">
        <v>0.48441103790879558</v>
      </c>
      <c r="AF276" s="14">
        <v>2.0678898478965255</v>
      </c>
      <c r="AG276" s="13">
        <v>3.4649932864664836</v>
      </c>
      <c r="AH276" s="15">
        <v>45.39321872768609</v>
      </c>
    </row>
    <row r="277" spans="1:34" ht="12.75" customHeight="1">
      <c r="A277" s="227"/>
      <c r="B277" s="228"/>
      <c r="C277" s="231"/>
      <c r="D277" s="16" t="s">
        <v>68</v>
      </c>
      <c r="E277" s="17">
        <v>1.5464400354980001</v>
      </c>
      <c r="F277" s="17">
        <v>0.50074509929400002</v>
      </c>
      <c r="G277" s="17">
        <v>0</v>
      </c>
      <c r="H277" s="17">
        <v>1.9474473285740002</v>
      </c>
      <c r="I277" s="17">
        <v>1.2668853830911999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9.6443478959337192E-2</v>
      </c>
      <c r="P277" s="17">
        <v>9.3159569000412071E-2</v>
      </c>
      <c r="Q277" s="17">
        <v>8.016801419756002E-2</v>
      </c>
      <c r="R277" s="17">
        <v>8.7045219923803971E-2</v>
      </c>
      <c r="S277" s="17">
        <v>8.9876432156895128E-2</v>
      </c>
      <c r="T277" s="17">
        <v>5.9410800021139097E-2</v>
      </c>
      <c r="U277" s="17">
        <v>5.9055518615394612E-2</v>
      </c>
      <c r="V277" s="17">
        <v>6.6573911457823459E-2</v>
      </c>
      <c r="W277" s="17">
        <v>6.9900781225464725E-2</v>
      </c>
      <c r="X277" s="17">
        <v>6.7180387768672647E-2</v>
      </c>
      <c r="Y277" s="17">
        <v>0.36331089544578771</v>
      </c>
      <c r="Z277" s="17">
        <v>0.32079980249191714</v>
      </c>
      <c r="AA277" s="18">
        <v>0.36610716503623825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7">
        <v>0.10422615690000001</v>
      </c>
      <c r="AH277" s="19">
        <v>7.184775979657644</v>
      </c>
    </row>
    <row r="278" spans="1:34" ht="12.75" customHeight="1">
      <c r="A278" s="227"/>
      <c r="B278" s="228"/>
      <c r="C278" s="232"/>
      <c r="D278" s="20" t="s">
        <v>4</v>
      </c>
      <c r="E278" s="21">
        <v>445.96926298979866</v>
      </c>
      <c r="F278" s="21">
        <v>142.82809855371255</v>
      </c>
      <c r="G278" s="21">
        <v>428.17026004848969</v>
      </c>
      <c r="H278" s="21">
        <v>986.08235212482975</v>
      </c>
      <c r="I278" s="21">
        <v>1086.8104150654417</v>
      </c>
      <c r="J278" s="21">
        <v>103.41958486686815</v>
      </c>
      <c r="K278" s="21">
        <v>96.888310758109085</v>
      </c>
      <c r="L278" s="21">
        <v>109.24165106608689</v>
      </c>
      <c r="M278" s="21">
        <v>125.88306220162352</v>
      </c>
      <c r="N278" s="21">
        <v>123.93896035890246</v>
      </c>
      <c r="O278" s="21">
        <v>115.46773952414439</v>
      </c>
      <c r="P278" s="21">
        <v>111.25087076080928</v>
      </c>
      <c r="Q278" s="21">
        <v>94.932990755573215</v>
      </c>
      <c r="R278" s="21">
        <v>102.44637491416746</v>
      </c>
      <c r="S278" s="21">
        <v>106.26073096532082</v>
      </c>
      <c r="T278" s="21">
        <v>98.231969949040206</v>
      </c>
      <c r="U278" s="21">
        <v>96.601899329574223</v>
      </c>
      <c r="V278" s="21">
        <v>107.9650777982463</v>
      </c>
      <c r="W278" s="21">
        <v>112.03623860733123</v>
      </c>
      <c r="X278" s="21">
        <v>106.35922349283409</v>
      </c>
      <c r="Y278" s="21">
        <v>109.22346295979828</v>
      </c>
      <c r="Z278" s="21">
        <v>95.256506657155569</v>
      </c>
      <c r="AA278" s="22">
        <v>108.44588285128394</v>
      </c>
      <c r="AB278" s="22">
        <v>74.072588827406165</v>
      </c>
      <c r="AC278" s="22">
        <v>71.79609742422069</v>
      </c>
      <c r="AD278" s="22">
        <v>71.389269675768205</v>
      </c>
      <c r="AE278" s="22">
        <v>54.71538389895629</v>
      </c>
      <c r="AF278" s="22">
        <v>46.467816915923159</v>
      </c>
      <c r="AG278" s="21">
        <v>129.47052904458556</v>
      </c>
      <c r="AH278" s="23">
        <v>5461.6226123860024</v>
      </c>
    </row>
    <row r="279" spans="1:34" ht="12.75" customHeight="1">
      <c r="A279" s="227"/>
      <c r="B279" s="228"/>
      <c r="C279" s="233" t="s">
        <v>69</v>
      </c>
      <c r="D279" s="24" t="s">
        <v>66</v>
      </c>
      <c r="E279" s="25">
        <v>7.699991022480889</v>
      </c>
      <c r="F279" s="25">
        <v>6.5545477047805152</v>
      </c>
      <c r="G279" s="25">
        <v>18.941301458144256</v>
      </c>
      <c r="H279" s="25">
        <v>82.464377911611564</v>
      </c>
      <c r="I279" s="25">
        <v>123.29829868042142</v>
      </c>
      <c r="J279" s="25">
        <v>16.749557093837407</v>
      </c>
      <c r="K279" s="25">
        <v>14.125769634608202</v>
      </c>
      <c r="L279" s="25">
        <v>14.886214361763926</v>
      </c>
      <c r="M279" s="25">
        <v>16.588489509835984</v>
      </c>
      <c r="N279" s="25">
        <v>16.283200842128245</v>
      </c>
      <c r="O279" s="25">
        <v>25.24782271084678</v>
      </c>
      <c r="P279" s="25">
        <v>21.537910792843103</v>
      </c>
      <c r="Q279" s="25">
        <v>17.699207509834419</v>
      </c>
      <c r="R279" s="25">
        <v>18.985610173508942</v>
      </c>
      <c r="S279" s="25">
        <v>22.952097625884601</v>
      </c>
      <c r="T279" s="25">
        <v>21.219829782654323</v>
      </c>
      <c r="U279" s="25">
        <v>18.08154738238321</v>
      </c>
      <c r="V279" s="25">
        <v>19.764318306669011</v>
      </c>
      <c r="W279" s="25">
        <v>18.932524536521871</v>
      </c>
      <c r="X279" s="25">
        <v>17.73771348508156</v>
      </c>
      <c r="Y279" s="25">
        <v>20.141489906145051</v>
      </c>
      <c r="Z279" s="25">
        <v>18.543857444472756</v>
      </c>
      <c r="AA279" s="26">
        <v>19.737514979487404</v>
      </c>
      <c r="AB279" s="26">
        <v>11.31763396778846</v>
      </c>
      <c r="AC279" s="26">
        <v>16.341165132156139</v>
      </c>
      <c r="AD279" s="26">
        <v>8.0639099563265262</v>
      </c>
      <c r="AE279" s="26">
        <v>9.3104700873984072</v>
      </c>
      <c r="AF279" s="26">
        <v>6.8439789981428705</v>
      </c>
      <c r="AG279" s="25">
        <v>10.922121133235203</v>
      </c>
      <c r="AH279" s="27">
        <v>640.97247213099297</v>
      </c>
    </row>
    <row r="280" spans="1:34" ht="12.75" customHeight="1">
      <c r="A280" s="227"/>
      <c r="B280" s="228"/>
      <c r="C280" s="247"/>
      <c r="D280" s="12" t="s">
        <v>67</v>
      </c>
      <c r="E280" s="13">
        <v>2.7874035087216322</v>
      </c>
      <c r="F280" s="13">
        <v>0.55903281284344397</v>
      </c>
      <c r="G280" s="13">
        <v>21.397290530783906</v>
      </c>
      <c r="H280" s="13">
        <v>51.008477777939916</v>
      </c>
      <c r="I280" s="13">
        <v>113.38724607177768</v>
      </c>
      <c r="J280" s="13">
        <v>23.33651353933006</v>
      </c>
      <c r="K280" s="13">
        <v>36.003510628987208</v>
      </c>
      <c r="L280" s="13">
        <v>38.943639790854796</v>
      </c>
      <c r="M280" s="13">
        <v>37.184199890186449</v>
      </c>
      <c r="N280" s="13">
        <v>44.058308442607476</v>
      </c>
      <c r="O280" s="13">
        <v>33.339431047355816</v>
      </c>
      <c r="P280" s="13">
        <v>58.743763151321815</v>
      </c>
      <c r="Q280" s="13">
        <v>42.067867722875931</v>
      </c>
      <c r="R280" s="13">
        <v>38.658882250850276</v>
      </c>
      <c r="S280" s="13">
        <v>34.057885702254794</v>
      </c>
      <c r="T280" s="13">
        <v>38.334876092782032</v>
      </c>
      <c r="U280" s="13">
        <v>36.670342087583997</v>
      </c>
      <c r="V280" s="13">
        <v>30.411484103546961</v>
      </c>
      <c r="W280" s="13">
        <v>27.652312495768037</v>
      </c>
      <c r="X280" s="13">
        <v>19.45165781361063</v>
      </c>
      <c r="Y280" s="13">
        <v>34.802270494395046</v>
      </c>
      <c r="Z280" s="13">
        <v>47.154662874432894</v>
      </c>
      <c r="AA280" s="14">
        <v>32.308223720430227</v>
      </c>
      <c r="AB280" s="14">
        <v>48.471619017231085</v>
      </c>
      <c r="AC280" s="14">
        <v>25.863902385614558</v>
      </c>
      <c r="AD280" s="14">
        <v>11.03283937162826</v>
      </c>
      <c r="AE280" s="14">
        <v>11.172197062512419</v>
      </c>
      <c r="AF280" s="14">
        <v>11.332200406280785</v>
      </c>
      <c r="AG280" s="13">
        <v>39.9727034081697</v>
      </c>
      <c r="AH280" s="15">
        <v>990.16474420267809</v>
      </c>
    </row>
    <row r="281" spans="1:34" ht="12.75" customHeight="1">
      <c r="A281" s="227"/>
      <c r="B281" s="228"/>
      <c r="C281" s="247"/>
      <c r="D281" s="16" t="s">
        <v>68</v>
      </c>
      <c r="E281" s="28">
        <v>0</v>
      </c>
      <c r="F281" s="28">
        <v>0</v>
      </c>
      <c r="G281" s="28">
        <v>1.5116428906289998</v>
      </c>
      <c r="H281" s="28">
        <v>0.19906194042900002</v>
      </c>
      <c r="I281" s="28">
        <v>2.8566641741259997</v>
      </c>
      <c r="J281" s="28">
        <v>0.12230016446368604</v>
      </c>
      <c r="K281" s="28">
        <v>0.15101466967195418</v>
      </c>
      <c r="L281" s="28">
        <v>0.16534568891654924</v>
      </c>
      <c r="M281" s="28">
        <v>0.16686473538988997</v>
      </c>
      <c r="N281" s="28">
        <v>0.1864796281992786</v>
      </c>
      <c r="O281" s="28">
        <v>3.9276368240702422E-2</v>
      </c>
      <c r="P281" s="28">
        <v>5.2573018362153175E-2</v>
      </c>
      <c r="Q281" s="28">
        <v>3.9498253141727099E-2</v>
      </c>
      <c r="R281" s="28">
        <v>3.8122410436938529E-2</v>
      </c>
      <c r="S281" s="28">
        <v>3.8854991702870725E-2</v>
      </c>
      <c r="T281" s="28">
        <v>2.3177183218089436E-2</v>
      </c>
      <c r="U281" s="28">
        <v>2.1292546505211535E-2</v>
      </c>
      <c r="V281" s="28">
        <v>1.9654911518442911E-2</v>
      </c>
      <c r="W281" s="28">
        <v>1.7864725782876165E-2</v>
      </c>
      <c r="X281" s="28">
        <v>1.4335885290999608E-2</v>
      </c>
      <c r="Y281" s="28">
        <v>0</v>
      </c>
      <c r="Z281" s="28">
        <v>0</v>
      </c>
      <c r="AA281" s="29">
        <v>0</v>
      </c>
      <c r="AB281" s="29">
        <v>0</v>
      </c>
      <c r="AC281" s="29">
        <v>0</v>
      </c>
      <c r="AD281" s="29">
        <v>0</v>
      </c>
      <c r="AE281" s="29">
        <v>0</v>
      </c>
      <c r="AF281" s="29">
        <v>0</v>
      </c>
      <c r="AG281" s="28">
        <v>0.76341910841899985</v>
      </c>
      <c r="AH281" s="30">
        <v>6.4274432944443705</v>
      </c>
    </row>
    <row r="282" spans="1:34" ht="12.75" customHeight="1">
      <c r="A282" s="227"/>
      <c r="B282" s="228"/>
      <c r="C282" s="248"/>
      <c r="D282" s="31" t="s">
        <v>4</v>
      </c>
      <c r="E282" s="32">
        <v>10.487394531202522</v>
      </c>
      <c r="F282" s="32">
        <v>7.1135805176239595</v>
      </c>
      <c r="G282" s="32">
        <v>41.850234879557156</v>
      </c>
      <c r="H282" s="32">
        <v>133.67191762998047</v>
      </c>
      <c r="I282" s="32">
        <v>239.54220892632512</v>
      </c>
      <c r="J282" s="32">
        <v>40.208370797631154</v>
      </c>
      <c r="K282" s="32">
        <v>50.280294933267363</v>
      </c>
      <c r="L282" s="32">
        <v>53.995199841535275</v>
      </c>
      <c r="M282" s="32">
        <v>53.939554135412322</v>
      </c>
      <c r="N282" s="32">
        <v>60.527988912935001</v>
      </c>
      <c r="O282" s="32">
        <v>58.626530126443292</v>
      </c>
      <c r="P282" s="32">
        <v>80.334246962527075</v>
      </c>
      <c r="Q282" s="32">
        <v>59.806573485852084</v>
      </c>
      <c r="R282" s="32">
        <v>57.682614834796155</v>
      </c>
      <c r="S282" s="32">
        <v>57.048838319842268</v>
      </c>
      <c r="T282" s="32">
        <v>59.577883058654443</v>
      </c>
      <c r="U282" s="32">
        <v>54.773182016472418</v>
      </c>
      <c r="V282" s="32">
        <v>50.195457321734416</v>
      </c>
      <c r="W282" s="32">
        <v>46.60270175807279</v>
      </c>
      <c r="X282" s="32">
        <v>37.203707183983191</v>
      </c>
      <c r="Y282" s="32">
        <v>54.9437604005401</v>
      </c>
      <c r="Z282" s="32">
        <v>65.698520318905651</v>
      </c>
      <c r="AA282" s="33">
        <v>52.045738699917635</v>
      </c>
      <c r="AB282" s="33">
        <v>59.789252985019544</v>
      </c>
      <c r="AC282" s="33">
        <v>42.205067517770701</v>
      </c>
      <c r="AD282" s="33">
        <v>19.096749327954786</v>
      </c>
      <c r="AE282" s="33">
        <v>20.482667149910824</v>
      </c>
      <c r="AF282" s="33">
        <v>18.176179404423657</v>
      </c>
      <c r="AG282" s="32">
        <v>51.658243649823902</v>
      </c>
      <c r="AH282" s="34">
        <v>1637.5646596281154</v>
      </c>
    </row>
    <row r="283" spans="1:34" ht="12.75" customHeight="1">
      <c r="A283" s="227"/>
      <c r="B283" s="228"/>
      <c r="C283" s="44" t="s">
        <v>64</v>
      </c>
      <c r="D283" s="45"/>
      <c r="E283" s="41">
        <v>456.45665752100126</v>
      </c>
      <c r="F283" s="41">
        <v>149.94167907133652</v>
      </c>
      <c r="G283" s="41">
        <v>470.02049492804679</v>
      </c>
      <c r="H283" s="41">
        <v>1119.7542697548104</v>
      </c>
      <c r="I283" s="41">
        <v>1326.3526239917667</v>
      </c>
      <c r="J283" s="41">
        <v>143.62795566449932</v>
      </c>
      <c r="K283" s="41">
        <v>147.16860569137646</v>
      </c>
      <c r="L283" s="41">
        <v>163.23685090762217</v>
      </c>
      <c r="M283" s="41">
        <v>179.82261633703584</v>
      </c>
      <c r="N283" s="41">
        <v>184.46694927183745</v>
      </c>
      <c r="O283" s="41">
        <v>174.09426965058771</v>
      </c>
      <c r="P283" s="41">
        <v>191.58511772333637</v>
      </c>
      <c r="Q283" s="41">
        <v>154.73956424142528</v>
      </c>
      <c r="R283" s="41">
        <v>160.12898974896359</v>
      </c>
      <c r="S283" s="41">
        <v>163.30956928516306</v>
      </c>
      <c r="T283" s="41">
        <v>157.80985300769467</v>
      </c>
      <c r="U283" s="41">
        <v>151.37508134604664</v>
      </c>
      <c r="V283" s="41">
        <v>158.16053511998075</v>
      </c>
      <c r="W283" s="41">
        <v>158.63894036540401</v>
      </c>
      <c r="X283" s="41">
        <v>143.5629306768173</v>
      </c>
      <c r="Y283" s="41">
        <v>164.1672233603384</v>
      </c>
      <c r="Z283" s="41">
        <v>160.95502697606125</v>
      </c>
      <c r="AA283" s="42">
        <v>160.49162155120158</v>
      </c>
      <c r="AB283" s="42">
        <v>133.86184181242572</v>
      </c>
      <c r="AC283" s="42">
        <v>114.00116494199141</v>
      </c>
      <c r="AD283" s="42">
        <v>90.486019003722973</v>
      </c>
      <c r="AE283" s="42">
        <v>75.198051048867114</v>
      </c>
      <c r="AF283" s="42">
        <v>64.643996320346815</v>
      </c>
      <c r="AG283" s="41">
        <v>181.12877269440946</v>
      </c>
      <c r="AH283" s="43">
        <v>7099.1872720141191</v>
      </c>
    </row>
    <row r="284" spans="1:34" ht="12.75" customHeight="1">
      <c r="A284" s="227"/>
      <c r="B284" s="228" t="s">
        <v>95</v>
      </c>
      <c r="C284" s="230" t="s">
        <v>65</v>
      </c>
      <c r="D284" s="24" t="s">
        <v>66</v>
      </c>
      <c r="E284" s="25">
        <v>868.49140752356652</v>
      </c>
      <c r="F284" s="25">
        <v>175.28409195723546</v>
      </c>
      <c r="G284" s="25">
        <v>680.11971782941703</v>
      </c>
      <c r="H284" s="25">
        <v>1240.778460447008</v>
      </c>
      <c r="I284" s="25">
        <v>1270.6889984350771</v>
      </c>
      <c r="J284" s="25">
        <v>106.02055240636295</v>
      </c>
      <c r="K284" s="25">
        <v>104.15250954149938</v>
      </c>
      <c r="L284" s="25">
        <v>127.15562853727897</v>
      </c>
      <c r="M284" s="25">
        <v>156.54981851357354</v>
      </c>
      <c r="N284" s="25">
        <v>152.59374014252137</v>
      </c>
      <c r="O284" s="25">
        <v>157.84039387320564</v>
      </c>
      <c r="P284" s="25">
        <v>169.32128319340885</v>
      </c>
      <c r="Q284" s="25">
        <v>141.92002501533722</v>
      </c>
      <c r="R284" s="25">
        <v>142.03548492361401</v>
      </c>
      <c r="S284" s="25">
        <v>140.9570926326133</v>
      </c>
      <c r="T284" s="25">
        <v>148.68191919456015</v>
      </c>
      <c r="U284" s="25">
        <v>139.84434198775401</v>
      </c>
      <c r="V284" s="25">
        <v>143.03618678980385</v>
      </c>
      <c r="W284" s="25">
        <v>143.98654604179075</v>
      </c>
      <c r="X284" s="25">
        <v>136.37596767421735</v>
      </c>
      <c r="Y284" s="25">
        <v>162.07861420154703</v>
      </c>
      <c r="Z284" s="25">
        <v>141.08499881401536</v>
      </c>
      <c r="AA284" s="26">
        <v>136.08882412493963</v>
      </c>
      <c r="AB284" s="26">
        <v>91.937884521583172</v>
      </c>
      <c r="AC284" s="26">
        <v>105.35674015187216</v>
      </c>
      <c r="AD284" s="26">
        <v>100.26613157542293</v>
      </c>
      <c r="AE284" s="26">
        <v>100.94190643947557</v>
      </c>
      <c r="AF284" s="26">
        <v>69.55029878029103</v>
      </c>
      <c r="AG284" s="25">
        <v>470.60285904943385</v>
      </c>
      <c r="AH284" s="27">
        <v>7723.742424318425</v>
      </c>
    </row>
    <row r="285" spans="1:34" ht="12.75" customHeight="1">
      <c r="A285" s="227"/>
      <c r="B285" s="228"/>
      <c r="C285" s="231"/>
      <c r="D285" s="12" t="s">
        <v>67</v>
      </c>
      <c r="E285" s="13">
        <v>0.75742929189954378</v>
      </c>
      <c r="F285" s="13">
        <v>1.3616609193072071</v>
      </c>
      <c r="G285" s="13">
        <v>6.0117633850314203</v>
      </c>
      <c r="H285" s="13">
        <v>13.93092875355056</v>
      </c>
      <c r="I285" s="13">
        <v>15.609101357238327</v>
      </c>
      <c r="J285" s="13">
        <v>1.5046543353403217</v>
      </c>
      <c r="K285" s="13">
        <v>1.9731718875370479</v>
      </c>
      <c r="L285" s="13">
        <v>2.1013062615304428</v>
      </c>
      <c r="M285" s="13">
        <v>2.0018042824450806</v>
      </c>
      <c r="N285" s="13">
        <v>1.4961214421788167</v>
      </c>
      <c r="O285" s="13">
        <v>2.0612596565146175</v>
      </c>
      <c r="P285" s="13">
        <v>1.7403366300080121</v>
      </c>
      <c r="Q285" s="13">
        <v>1.9193353548040988</v>
      </c>
      <c r="R285" s="13">
        <v>1.5854083279955535</v>
      </c>
      <c r="S285" s="13">
        <v>0.99820994754578496</v>
      </c>
      <c r="T285" s="13">
        <v>1.4671201888888417</v>
      </c>
      <c r="U285" s="13">
        <v>2.7846855777096802</v>
      </c>
      <c r="V285" s="13">
        <v>2.1312554190380149</v>
      </c>
      <c r="W285" s="13">
        <v>1.9294513530053392</v>
      </c>
      <c r="X285" s="13">
        <v>3.4252388647312806</v>
      </c>
      <c r="Y285" s="13">
        <v>2.6933116297002684</v>
      </c>
      <c r="Z285" s="13">
        <v>2.9985190475123482</v>
      </c>
      <c r="AA285" s="14">
        <v>6.5347321696913374</v>
      </c>
      <c r="AB285" s="14">
        <v>1.2703243225219167</v>
      </c>
      <c r="AC285" s="14">
        <v>1.4809825945733202</v>
      </c>
      <c r="AD285" s="14">
        <v>2.3816250114056556</v>
      </c>
      <c r="AE285" s="14">
        <v>0.98798623387177287</v>
      </c>
      <c r="AF285" s="14">
        <v>0.86003265243086202</v>
      </c>
      <c r="AG285" s="13">
        <v>16.880589778879202</v>
      </c>
      <c r="AH285" s="15">
        <v>102.87834667688666</v>
      </c>
    </row>
    <row r="286" spans="1:34" ht="12.75" customHeight="1">
      <c r="A286" s="227"/>
      <c r="B286" s="228"/>
      <c r="C286" s="231"/>
      <c r="D286" s="16" t="s">
        <v>68</v>
      </c>
      <c r="E286" s="17">
        <v>3.3236307876570006</v>
      </c>
      <c r="F286" s="17">
        <v>0.32817260368099999</v>
      </c>
      <c r="G286" s="17">
        <v>2.1431821112365999</v>
      </c>
      <c r="H286" s="17">
        <v>1.0759246603370001</v>
      </c>
      <c r="I286" s="17">
        <v>1.8949913225953998</v>
      </c>
      <c r="J286" s="17">
        <v>0.35507793770993856</v>
      </c>
      <c r="K286" s="17">
        <v>0.35266911823508651</v>
      </c>
      <c r="L286" s="17">
        <v>0.42570454522786449</v>
      </c>
      <c r="M286" s="17">
        <v>0.52411939756583081</v>
      </c>
      <c r="N286" s="17">
        <v>0.51300767680876991</v>
      </c>
      <c r="O286" s="17">
        <v>4.677219565030899E-2</v>
      </c>
      <c r="P286" s="17">
        <v>5.0195680427383635E-2</v>
      </c>
      <c r="Q286" s="17">
        <v>4.2341058005580037E-2</v>
      </c>
      <c r="R286" s="17">
        <v>4.2717604577056971E-2</v>
      </c>
      <c r="S286" s="17">
        <v>4.2066594813844491E-2</v>
      </c>
      <c r="T286" s="17">
        <v>0.17705946138852413</v>
      </c>
      <c r="U286" s="17">
        <v>0.16923625198148001</v>
      </c>
      <c r="V286" s="17">
        <v>0.17397669404806643</v>
      </c>
      <c r="W286" s="17">
        <v>0.1767518124566767</v>
      </c>
      <c r="X286" s="17">
        <v>0.17060270949675255</v>
      </c>
      <c r="Y286" s="17">
        <v>0.13290922501076902</v>
      </c>
      <c r="Z286" s="17">
        <v>0.11713209237912972</v>
      </c>
      <c r="AA286" s="18">
        <v>0.11532681017224845</v>
      </c>
      <c r="AB286" s="18">
        <v>0.10725091245000001</v>
      </c>
      <c r="AC286" s="18">
        <v>0.30039771133999998</v>
      </c>
      <c r="AD286" s="18">
        <v>0</v>
      </c>
      <c r="AE286" s="18">
        <v>0.95834050987499997</v>
      </c>
      <c r="AF286" s="18">
        <v>0</v>
      </c>
      <c r="AG286" s="17">
        <v>1.4537088747470004</v>
      </c>
      <c r="AH286" s="19">
        <v>15.213266359874313</v>
      </c>
    </row>
    <row r="287" spans="1:34" ht="12.75" customHeight="1">
      <c r="A287" s="227"/>
      <c r="B287" s="228"/>
      <c r="C287" s="232"/>
      <c r="D287" s="20" t="s">
        <v>4</v>
      </c>
      <c r="E287" s="21">
        <v>872.57246760312307</v>
      </c>
      <c r="F287" s="21">
        <v>176.97392548022367</v>
      </c>
      <c r="G287" s="21">
        <v>688.27466332568497</v>
      </c>
      <c r="H287" s="21">
        <v>1255.7853138608955</v>
      </c>
      <c r="I287" s="21">
        <v>1288.1930911149109</v>
      </c>
      <c r="J287" s="21">
        <v>107.88028467941321</v>
      </c>
      <c r="K287" s="21">
        <v>106.47835054727152</v>
      </c>
      <c r="L287" s="21">
        <v>129.68263934403728</v>
      </c>
      <c r="M287" s="21">
        <v>159.07574219358446</v>
      </c>
      <c r="N287" s="21">
        <v>154.60286926150894</v>
      </c>
      <c r="O287" s="21">
        <v>159.94842572537056</v>
      </c>
      <c r="P287" s="21">
        <v>171.11181550384424</v>
      </c>
      <c r="Q287" s="21">
        <v>143.8817014281469</v>
      </c>
      <c r="R287" s="21">
        <v>143.66361085618664</v>
      </c>
      <c r="S287" s="21">
        <v>141.9973691749729</v>
      </c>
      <c r="T287" s="21">
        <v>150.3260988448375</v>
      </c>
      <c r="U287" s="21">
        <v>142.79826381744516</v>
      </c>
      <c r="V287" s="21">
        <v>145.34141890288993</v>
      </c>
      <c r="W287" s="21">
        <v>146.09274920725275</v>
      </c>
      <c r="X287" s="21">
        <v>139.9718092484454</v>
      </c>
      <c r="Y287" s="21">
        <v>164.90483505625807</v>
      </c>
      <c r="Z287" s="21">
        <v>144.20064995390686</v>
      </c>
      <c r="AA287" s="22">
        <v>142.73888310480319</v>
      </c>
      <c r="AB287" s="22">
        <v>93.315459756555086</v>
      </c>
      <c r="AC287" s="22">
        <v>107.13812045778548</v>
      </c>
      <c r="AD287" s="22">
        <v>102.64775658682859</v>
      </c>
      <c r="AE287" s="22">
        <v>102.88823318322235</v>
      </c>
      <c r="AF287" s="22">
        <v>70.41033143272189</v>
      </c>
      <c r="AG287" s="21">
        <v>488.93715770306005</v>
      </c>
      <c r="AH287" s="23">
        <v>7841.8340373551855</v>
      </c>
    </row>
    <row r="288" spans="1:34" ht="12.75" customHeight="1">
      <c r="A288" s="227"/>
      <c r="B288" s="228"/>
      <c r="C288" s="233" t="s">
        <v>69</v>
      </c>
      <c r="D288" s="24" t="s">
        <v>66</v>
      </c>
      <c r="E288" s="25">
        <v>24.015920502104983</v>
      </c>
      <c r="F288" s="25">
        <v>7.8501381493828681</v>
      </c>
      <c r="G288" s="25">
        <v>42.495480354459907</v>
      </c>
      <c r="H288" s="25">
        <v>119.88098669294929</v>
      </c>
      <c r="I288" s="25">
        <v>142.44316018552226</v>
      </c>
      <c r="J288" s="25">
        <v>18.574826718397969</v>
      </c>
      <c r="K288" s="25">
        <v>16.067518530625609</v>
      </c>
      <c r="L288" s="25">
        <v>14.510586949170255</v>
      </c>
      <c r="M288" s="25">
        <v>14.851868686378261</v>
      </c>
      <c r="N288" s="25">
        <v>14.781576126771734</v>
      </c>
      <c r="O288" s="25">
        <v>20.217040537345486</v>
      </c>
      <c r="P288" s="25">
        <v>20.017219742360616</v>
      </c>
      <c r="Q288" s="25">
        <v>17.280757048331381</v>
      </c>
      <c r="R288" s="25">
        <v>17.197740802169275</v>
      </c>
      <c r="S288" s="25">
        <v>15.682926294568839</v>
      </c>
      <c r="T288" s="25">
        <v>23.960890363449682</v>
      </c>
      <c r="U288" s="25">
        <v>19.633272815249867</v>
      </c>
      <c r="V288" s="25">
        <v>17.543956989075408</v>
      </c>
      <c r="W288" s="25">
        <v>15.659778849298696</v>
      </c>
      <c r="X288" s="25">
        <v>14.008476552511757</v>
      </c>
      <c r="Y288" s="25">
        <v>16.906366108760952</v>
      </c>
      <c r="Z288" s="25">
        <v>15.496003806992938</v>
      </c>
      <c r="AA288" s="26">
        <v>13.347726067230152</v>
      </c>
      <c r="AB288" s="26">
        <v>18.241725042810717</v>
      </c>
      <c r="AC288" s="26">
        <v>9.7277642201791625</v>
      </c>
      <c r="AD288" s="26">
        <v>13.85094313176285</v>
      </c>
      <c r="AE288" s="26">
        <v>7.6769085800575265</v>
      </c>
      <c r="AF288" s="26">
        <v>5.8221553304455984</v>
      </c>
      <c r="AG288" s="25">
        <v>29.979351543392788</v>
      </c>
      <c r="AH288" s="27">
        <v>727.72306672175682</v>
      </c>
    </row>
    <row r="289" spans="1:34" ht="12.75" customHeight="1">
      <c r="A289" s="227"/>
      <c r="B289" s="228"/>
      <c r="C289" s="247"/>
      <c r="D289" s="12" t="s">
        <v>67</v>
      </c>
      <c r="E289" s="13">
        <v>3.8073729181976743</v>
      </c>
      <c r="F289" s="13">
        <v>8.1614527653223732</v>
      </c>
      <c r="G289" s="13">
        <v>61.541884375966923</v>
      </c>
      <c r="H289" s="13">
        <v>494.84123888030348</v>
      </c>
      <c r="I289" s="13">
        <v>508.37788038954864</v>
      </c>
      <c r="J289" s="13">
        <v>69.958791133258416</v>
      </c>
      <c r="K289" s="13">
        <v>53.424790433389369</v>
      </c>
      <c r="L289" s="13">
        <v>61.543065270367649</v>
      </c>
      <c r="M289" s="13">
        <v>63.83069628529821</v>
      </c>
      <c r="N289" s="13">
        <v>78.211161292256477</v>
      </c>
      <c r="O289" s="13">
        <v>93.788703057127364</v>
      </c>
      <c r="P289" s="13">
        <v>84.775179925399101</v>
      </c>
      <c r="Q289" s="13">
        <v>76.26030867462768</v>
      </c>
      <c r="R289" s="13">
        <v>74.620121416793467</v>
      </c>
      <c r="S289" s="13">
        <v>69.222134882457553</v>
      </c>
      <c r="T289" s="13">
        <v>70.580218024247117</v>
      </c>
      <c r="U289" s="13">
        <v>78.36848673993066</v>
      </c>
      <c r="V289" s="13">
        <v>70.413189331644546</v>
      </c>
      <c r="W289" s="13">
        <v>61.273835313605446</v>
      </c>
      <c r="X289" s="13">
        <v>76.026083056218809</v>
      </c>
      <c r="Y289" s="13">
        <v>71.041547460125102</v>
      </c>
      <c r="Z289" s="13">
        <v>68.667772933685626</v>
      </c>
      <c r="AA289" s="14">
        <v>86.902608374240458</v>
      </c>
      <c r="AB289" s="14">
        <v>44.150348563099563</v>
      </c>
      <c r="AC289" s="14">
        <v>32.74650817536368</v>
      </c>
      <c r="AD289" s="14">
        <v>47.564172118785962</v>
      </c>
      <c r="AE289" s="14">
        <v>23.343872982717574</v>
      </c>
      <c r="AF289" s="14">
        <v>31.15202107336269</v>
      </c>
      <c r="AG289" s="13">
        <v>167.71678872818867</v>
      </c>
      <c r="AH289" s="15">
        <v>2732.312234575531</v>
      </c>
    </row>
    <row r="290" spans="1:34" ht="12.75" customHeight="1">
      <c r="A290" s="227"/>
      <c r="B290" s="228"/>
      <c r="C290" s="247"/>
      <c r="D290" s="16" t="s">
        <v>68</v>
      </c>
      <c r="E290" s="28">
        <v>0.33418305670400006</v>
      </c>
      <c r="F290" s="28">
        <v>0.55696885653600003</v>
      </c>
      <c r="G290" s="28">
        <v>0.250916066208</v>
      </c>
      <c r="H290" s="28">
        <v>7.107110751653499</v>
      </c>
      <c r="I290" s="28">
        <v>3.0487623619028001</v>
      </c>
      <c r="J290" s="28">
        <v>0.36613891449788188</v>
      </c>
      <c r="K290" s="28">
        <v>0.29366798536861416</v>
      </c>
      <c r="L290" s="28">
        <v>0.31646454141414254</v>
      </c>
      <c r="M290" s="28">
        <v>0.32877735027524935</v>
      </c>
      <c r="N290" s="28">
        <v>0.37839419920908351</v>
      </c>
      <c r="O290" s="28">
        <v>8.9816597604894487E-3</v>
      </c>
      <c r="P290" s="28">
        <v>8.3401180320286962E-3</v>
      </c>
      <c r="Q290" s="28">
        <v>7.4444836998485671E-3</v>
      </c>
      <c r="R290" s="28">
        <v>7.2970366873128427E-3</v>
      </c>
      <c r="S290" s="28">
        <v>6.8717022804720262E-3</v>
      </c>
      <c r="T290" s="28">
        <v>0.30074697630826164</v>
      </c>
      <c r="U290" s="28">
        <v>0.30197287043301396</v>
      </c>
      <c r="V290" s="28">
        <v>0.27419052123550802</v>
      </c>
      <c r="W290" s="28">
        <v>0.23552213246829032</v>
      </c>
      <c r="X290" s="28">
        <v>0.27120580981432407</v>
      </c>
      <c r="Y290" s="28">
        <v>8.3911152036886594E-2</v>
      </c>
      <c r="Z290" s="28">
        <v>8.4651557961221618E-2</v>
      </c>
      <c r="AA290" s="29">
        <v>9.8887972730939216E-2</v>
      </c>
      <c r="AB290" s="29">
        <v>0</v>
      </c>
      <c r="AC290" s="29">
        <v>0.37424976469999999</v>
      </c>
      <c r="AD290" s="29">
        <v>0</v>
      </c>
      <c r="AE290" s="29">
        <v>0</v>
      </c>
      <c r="AF290" s="29">
        <v>0</v>
      </c>
      <c r="AG290" s="28">
        <v>1.6168666563159995</v>
      </c>
      <c r="AH290" s="30">
        <v>16.662524498233868</v>
      </c>
    </row>
    <row r="291" spans="1:34" ht="12.75" customHeight="1">
      <c r="A291" s="227"/>
      <c r="B291" s="228"/>
      <c r="C291" s="248"/>
      <c r="D291" s="31" t="s">
        <v>4</v>
      </c>
      <c r="E291" s="32">
        <v>28.157476477006657</v>
      </c>
      <c r="F291" s="32">
        <v>16.56855977124124</v>
      </c>
      <c r="G291" s="32">
        <v>104.28828079663484</v>
      </c>
      <c r="H291" s="32">
        <v>621.82933632490631</v>
      </c>
      <c r="I291" s="32">
        <v>653.86980293697377</v>
      </c>
      <c r="J291" s="32">
        <v>88.899756766154269</v>
      </c>
      <c r="K291" s="32">
        <v>69.785976949383596</v>
      </c>
      <c r="L291" s="32">
        <v>76.370116760952058</v>
      </c>
      <c r="M291" s="32">
        <v>79.011342321951716</v>
      </c>
      <c r="N291" s="32">
        <v>93.3711316182373</v>
      </c>
      <c r="O291" s="32">
        <v>114.01472525423334</v>
      </c>
      <c r="P291" s="32">
        <v>104.80073978579175</v>
      </c>
      <c r="Q291" s="32">
        <v>93.548510206658904</v>
      </c>
      <c r="R291" s="32">
        <v>91.825159255650064</v>
      </c>
      <c r="S291" s="32">
        <v>84.911932879306875</v>
      </c>
      <c r="T291" s="32">
        <v>94.841855364005056</v>
      </c>
      <c r="U291" s="32">
        <v>98.303732425613546</v>
      </c>
      <c r="V291" s="32">
        <v>88.231336841955468</v>
      </c>
      <c r="W291" s="32">
        <v>77.169136295372439</v>
      </c>
      <c r="X291" s="32">
        <v>90.30576541854488</v>
      </c>
      <c r="Y291" s="32">
        <v>88.031824720922941</v>
      </c>
      <c r="Z291" s="32">
        <v>84.248428298639794</v>
      </c>
      <c r="AA291" s="33">
        <v>100.34922241420155</v>
      </c>
      <c r="AB291" s="33">
        <v>62.392073605910284</v>
      </c>
      <c r="AC291" s="33">
        <v>42.848522160242837</v>
      </c>
      <c r="AD291" s="33">
        <v>61.415115250548808</v>
      </c>
      <c r="AE291" s="33">
        <v>31.020781562775099</v>
      </c>
      <c r="AF291" s="33">
        <v>36.974176403808286</v>
      </c>
      <c r="AG291" s="32">
        <v>199.31300692789748</v>
      </c>
      <c r="AH291" s="34">
        <v>3476.6978257955216</v>
      </c>
    </row>
    <row r="292" spans="1:34" ht="12.75" customHeight="1">
      <c r="A292" s="227"/>
      <c r="B292" s="228"/>
      <c r="C292" s="44" t="s">
        <v>64</v>
      </c>
      <c r="D292" s="45"/>
      <c r="E292" s="41">
        <v>900.7299440801296</v>
      </c>
      <c r="F292" s="41">
        <v>193.54248525146491</v>
      </c>
      <c r="G292" s="41">
        <v>792.56294412232</v>
      </c>
      <c r="H292" s="41">
        <v>1877.6146501858018</v>
      </c>
      <c r="I292" s="41">
        <v>1942.0628940518845</v>
      </c>
      <c r="J292" s="41">
        <v>196.78004144556749</v>
      </c>
      <c r="K292" s="41">
        <v>176.26432749665511</v>
      </c>
      <c r="L292" s="41">
        <v>206.05275610498936</v>
      </c>
      <c r="M292" s="41">
        <v>238.08708451553619</v>
      </c>
      <c r="N292" s="41">
        <v>247.97400087974626</v>
      </c>
      <c r="O292" s="41">
        <v>273.96315097960394</v>
      </c>
      <c r="P292" s="41">
        <v>275.91255528963597</v>
      </c>
      <c r="Q292" s="41">
        <v>237.4302116348058</v>
      </c>
      <c r="R292" s="41">
        <v>235.48877011183669</v>
      </c>
      <c r="S292" s="41">
        <v>226.90930205427978</v>
      </c>
      <c r="T292" s="41">
        <v>245.16795420884256</v>
      </c>
      <c r="U292" s="41">
        <v>241.10199624305869</v>
      </c>
      <c r="V292" s="41">
        <v>233.57275574484538</v>
      </c>
      <c r="W292" s="41">
        <v>223.2618855026252</v>
      </c>
      <c r="X292" s="41">
        <v>230.27757466699029</v>
      </c>
      <c r="Y292" s="41">
        <v>252.93665977718103</v>
      </c>
      <c r="Z292" s="41">
        <v>228.44907825254663</v>
      </c>
      <c r="AA292" s="42">
        <v>243.08810551900478</v>
      </c>
      <c r="AB292" s="42">
        <v>155.70753336246537</v>
      </c>
      <c r="AC292" s="42">
        <v>149.9866426180283</v>
      </c>
      <c r="AD292" s="42">
        <v>164.06287183737737</v>
      </c>
      <c r="AE292" s="42">
        <v>133.90901474599744</v>
      </c>
      <c r="AF292" s="42">
        <v>107.38450783653018</v>
      </c>
      <c r="AG292" s="41">
        <v>688.25016463095744</v>
      </c>
      <c r="AH292" s="43">
        <v>11318.531863150707</v>
      </c>
    </row>
    <row r="293" spans="1:34" ht="12.75" customHeight="1">
      <c r="A293" s="227"/>
      <c r="B293" s="228" t="s">
        <v>96</v>
      </c>
      <c r="C293" s="230" t="s">
        <v>65</v>
      </c>
      <c r="D293" s="24" t="s">
        <v>66</v>
      </c>
      <c r="E293" s="25">
        <v>1059.4344719784767</v>
      </c>
      <c r="F293" s="25">
        <v>499.67974990189674</v>
      </c>
      <c r="G293" s="25">
        <v>1579.5599280766689</v>
      </c>
      <c r="H293" s="25">
        <v>3022.9067639115428</v>
      </c>
      <c r="I293" s="25">
        <v>2966.2429457381609</v>
      </c>
      <c r="J293" s="25">
        <v>178.18618665058494</v>
      </c>
      <c r="K293" s="25">
        <v>205.76498304400852</v>
      </c>
      <c r="L293" s="25">
        <v>270.43326608089285</v>
      </c>
      <c r="M293" s="25">
        <v>354.95292066709504</v>
      </c>
      <c r="N293" s="25">
        <v>368.88003176805012</v>
      </c>
      <c r="O293" s="25">
        <v>376.16558162214642</v>
      </c>
      <c r="P293" s="25">
        <v>404.86069007131618</v>
      </c>
      <c r="Q293" s="25">
        <v>348.46369521152354</v>
      </c>
      <c r="R293" s="25">
        <v>342.75678655696908</v>
      </c>
      <c r="S293" s="25">
        <v>335.76195095671591</v>
      </c>
      <c r="T293" s="25">
        <v>363.66434083754154</v>
      </c>
      <c r="U293" s="25">
        <v>348.09511870464587</v>
      </c>
      <c r="V293" s="25">
        <v>372.37239192411459</v>
      </c>
      <c r="W293" s="25">
        <v>383.80241579260138</v>
      </c>
      <c r="X293" s="25">
        <v>378.93911644034796</v>
      </c>
      <c r="Y293" s="25">
        <v>356.60365373852659</v>
      </c>
      <c r="Z293" s="25">
        <v>331.72552128086136</v>
      </c>
      <c r="AA293" s="26">
        <v>322.51340355941261</v>
      </c>
      <c r="AB293" s="26">
        <v>270.88568830293394</v>
      </c>
      <c r="AC293" s="26">
        <v>266.82551574597966</v>
      </c>
      <c r="AD293" s="26">
        <v>269.07864542463801</v>
      </c>
      <c r="AE293" s="26">
        <v>244.26413722034977</v>
      </c>
      <c r="AF293" s="26">
        <v>135.49673493222244</v>
      </c>
      <c r="AG293" s="25">
        <v>1006.0325189522192</v>
      </c>
      <c r="AH293" s="27">
        <v>17364.349155092441</v>
      </c>
    </row>
    <row r="294" spans="1:34" ht="12.75" customHeight="1">
      <c r="A294" s="227"/>
      <c r="B294" s="228"/>
      <c r="C294" s="231"/>
      <c r="D294" s="12" t="s">
        <v>67</v>
      </c>
      <c r="E294" s="13">
        <v>13.236949926086067</v>
      </c>
      <c r="F294" s="13">
        <v>19.116504413017907</v>
      </c>
      <c r="G294" s="13">
        <v>59.27745640195409</v>
      </c>
      <c r="H294" s="13">
        <v>92.56228826689653</v>
      </c>
      <c r="I294" s="13">
        <v>56.185865348753261</v>
      </c>
      <c r="J294" s="13">
        <v>3.5664089550667546</v>
      </c>
      <c r="K294" s="13">
        <v>5.5893074301382946</v>
      </c>
      <c r="L294" s="13">
        <v>8.0604462290971863</v>
      </c>
      <c r="M294" s="13">
        <v>8.552893315218963</v>
      </c>
      <c r="N294" s="13">
        <v>7.2897829325873751</v>
      </c>
      <c r="O294" s="13">
        <v>8.6579964989923148</v>
      </c>
      <c r="P294" s="13">
        <v>8.2226217391568674</v>
      </c>
      <c r="Q294" s="13">
        <v>7.406322197282285</v>
      </c>
      <c r="R294" s="13">
        <v>6.6615868602808375</v>
      </c>
      <c r="S294" s="13">
        <v>6.209455136240007</v>
      </c>
      <c r="T294" s="13">
        <v>4.6020393139077393</v>
      </c>
      <c r="U294" s="13">
        <v>5.8821803737125951</v>
      </c>
      <c r="V294" s="13">
        <v>5.7150655433533499</v>
      </c>
      <c r="W294" s="13">
        <v>4.4665209545991518</v>
      </c>
      <c r="X294" s="13">
        <v>5.2710885988030354</v>
      </c>
      <c r="Y294" s="13">
        <v>10.283603840688894</v>
      </c>
      <c r="Z294" s="13">
        <v>9.1536778393716496</v>
      </c>
      <c r="AA294" s="14">
        <v>11.480021653985922</v>
      </c>
      <c r="AB294" s="14">
        <v>18.676327242631519</v>
      </c>
      <c r="AC294" s="14">
        <v>12.817094811403416</v>
      </c>
      <c r="AD294" s="14">
        <v>7.5866884395257435</v>
      </c>
      <c r="AE294" s="14">
        <v>8.0680650667116538</v>
      </c>
      <c r="AF294" s="14">
        <v>3.2963982853984146</v>
      </c>
      <c r="AG294" s="13">
        <v>77.415719753479394</v>
      </c>
      <c r="AH294" s="15">
        <v>495.31037736834122</v>
      </c>
    </row>
    <row r="295" spans="1:34" ht="12.75" customHeight="1">
      <c r="A295" s="227"/>
      <c r="B295" s="228"/>
      <c r="C295" s="231"/>
      <c r="D295" s="16" t="s">
        <v>68</v>
      </c>
      <c r="E295" s="17">
        <v>5.3843165801411006</v>
      </c>
      <c r="F295" s="17">
        <v>2.6328523119118001</v>
      </c>
      <c r="G295" s="17">
        <v>1.7483278263772002</v>
      </c>
      <c r="H295" s="17">
        <v>2.450348453309199</v>
      </c>
      <c r="I295" s="17">
        <v>3.4972284847483004</v>
      </c>
      <c r="J295" s="17">
        <v>6.6051967247001381E-2</v>
      </c>
      <c r="K295" s="17">
        <v>7.6934114458552638E-2</v>
      </c>
      <c r="L295" s="17">
        <v>0.10077462971289883</v>
      </c>
      <c r="M295" s="17">
        <v>0.13251628665806553</v>
      </c>
      <c r="N295" s="17">
        <v>0.13853464500584828</v>
      </c>
      <c r="O295" s="17">
        <v>0.49381742889460956</v>
      </c>
      <c r="P295" s="17">
        <v>0.53239371737941921</v>
      </c>
      <c r="Q295" s="17">
        <v>0.4596319845027938</v>
      </c>
      <c r="R295" s="17">
        <v>0.45644331955044865</v>
      </c>
      <c r="S295" s="17">
        <v>0.44571056757479338</v>
      </c>
      <c r="T295" s="17">
        <v>0.41621601549802018</v>
      </c>
      <c r="U295" s="17">
        <v>0.40361252423629823</v>
      </c>
      <c r="V295" s="17">
        <v>0.43487079600958861</v>
      </c>
      <c r="W295" s="17">
        <v>0.45096148337334124</v>
      </c>
      <c r="X295" s="17">
        <v>0.45079317485001219</v>
      </c>
      <c r="Y295" s="17">
        <v>0.92400446168180095</v>
      </c>
      <c r="Z295" s="17">
        <v>0.86628153752656856</v>
      </c>
      <c r="AA295" s="18">
        <v>0.8494947360914924</v>
      </c>
      <c r="AB295" s="18">
        <v>0.23565292818000003</v>
      </c>
      <c r="AC295" s="18">
        <v>5.4670037901000001E-2</v>
      </c>
      <c r="AD295" s="18">
        <v>0.23214820238279998</v>
      </c>
      <c r="AE295" s="18">
        <v>0</v>
      </c>
      <c r="AF295" s="18">
        <v>0</v>
      </c>
      <c r="AG295" s="17">
        <v>2.8715104540479999</v>
      </c>
      <c r="AH295" s="19">
        <v>26.806098669250957</v>
      </c>
    </row>
    <row r="296" spans="1:34" ht="12.75" customHeight="1">
      <c r="A296" s="227"/>
      <c r="B296" s="228"/>
      <c r="C296" s="232"/>
      <c r="D296" s="20" t="s">
        <v>4</v>
      </c>
      <c r="E296" s="21">
        <v>1078.0557384847039</v>
      </c>
      <c r="F296" s="21">
        <v>521.42910662682652</v>
      </c>
      <c r="G296" s="21">
        <v>1640.5857123050002</v>
      </c>
      <c r="H296" s="21">
        <v>3117.9194006317489</v>
      </c>
      <c r="I296" s="21">
        <v>3025.9260395716624</v>
      </c>
      <c r="J296" s="21">
        <v>181.8186475728987</v>
      </c>
      <c r="K296" s="21">
        <v>211.43122458860537</v>
      </c>
      <c r="L296" s="21">
        <v>278.5944869397029</v>
      </c>
      <c r="M296" s="21">
        <v>363.63833026897208</v>
      </c>
      <c r="N296" s="21">
        <v>376.30834934564336</v>
      </c>
      <c r="O296" s="21">
        <v>385.31739555003332</v>
      </c>
      <c r="P296" s="21">
        <v>413.61570552785247</v>
      </c>
      <c r="Q296" s="21">
        <v>356.32964939330861</v>
      </c>
      <c r="R296" s="21">
        <v>349.87481673680037</v>
      </c>
      <c r="S296" s="21">
        <v>342.41711666053072</v>
      </c>
      <c r="T296" s="21">
        <v>368.68259616694735</v>
      </c>
      <c r="U296" s="21">
        <v>354.38091160259472</v>
      </c>
      <c r="V296" s="21">
        <v>378.52232826347756</v>
      </c>
      <c r="W296" s="21">
        <v>388.7198982305739</v>
      </c>
      <c r="X296" s="21">
        <v>384.66099821400098</v>
      </c>
      <c r="Y296" s="21">
        <v>367.8112620408973</v>
      </c>
      <c r="Z296" s="21">
        <v>341.74548065775957</v>
      </c>
      <c r="AA296" s="22">
        <v>334.84291994949007</v>
      </c>
      <c r="AB296" s="22">
        <v>289.79766847374549</v>
      </c>
      <c r="AC296" s="22">
        <v>279.6972805952841</v>
      </c>
      <c r="AD296" s="22">
        <v>276.89748206654656</v>
      </c>
      <c r="AE296" s="22">
        <v>252.33220228706142</v>
      </c>
      <c r="AF296" s="22">
        <v>138.79313321762086</v>
      </c>
      <c r="AG296" s="21">
        <v>1086.3197491597466</v>
      </c>
      <c r="AH296" s="23">
        <v>17886.465631130031</v>
      </c>
    </row>
    <row r="297" spans="1:34" ht="12.75" customHeight="1">
      <c r="A297" s="227"/>
      <c r="B297" s="228"/>
      <c r="C297" s="233" t="s">
        <v>69</v>
      </c>
      <c r="D297" s="24" t="s">
        <v>66</v>
      </c>
      <c r="E297" s="25">
        <v>65.470764629099108</v>
      </c>
      <c r="F297" s="25">
        <v>47.487852023902093</v>
      </c>
      <c r="G297" s="25">
        <v>177.33602087132979</v>
      </c>
      <c r="H297" s="25">
        <v>409.00146062555217</v>
      </c>
      <c r="I297" s="25">
        <v>590.65599370484551</v>
      </c>
      <c r="J297" s="25">
        <v>67.257519155010741</v>
      </c>
      <c r="K297" s="25">
        <v>61.643836515289578</v>
      </c>
      <c r="L297" s="25">
        <v>59.988579425784096</v>
      </c>
      <c r="M297" s="25">
        <v>68.153740296268523</v>
      </c>
      <c r="N297" s="25">
        <v>71.386304574463495</v>
      </c>
      <c r="O297" s="25">
        <v>99.374610904590767</v>
      </c>
      <c r="P297" s="25">
        <v>103.64030863666986</v>
      </c>
      <c r="Q297" s="25">
        <v>84.387526385454336</v>
      </c>
      <c r="R297" s="25">
        <v>81.692612668468101</v>
      </c>
      <c r="S297" s="25">
        <v>89.583457155015921</v>
      </c>
      <c r="T297" s="25">
        <v>93.41831499225863</v>
      </c>
      <c r="U297" s="25">
        <v>91.025107595294173</v>
      </c>
      <c r="V297" s="25">
        <v>86.146095202291704</v>
      </c>
      <c r="W297" s="25">
        <v>81.897991095407804</v>
      </c>
      <c r="X297" s="25">
        <v>68.731820442993552</v>
      </c>
      <c r="Y297" s="25">
        <v>81.098189959869629</v>
      </c>
      <c r="Z297" s="25">
        <v>69.727977146439557</v>
      </c>
      <c r="AA297" s="26">
        <v>59.749586649436331</v>
      </c>
      <c r="AB297" s="26">
        <v>51.222867586266965</v>
      </c>
      <c r="AC297" s="26">
        <v>53.556122704936925</v>
      </c>
      <c r="AD297" s="26">
        <v>47.44808210159497</v>
      </c>
      <c r="AE297" s="26">
        <v>43.265295488418921</v>
      </c>
      <c r="AF297" s="26">
        <v>26.271322136930404</v>
      </c>
      <c r="AG297" s="25">
        <v>140.92408932245894</v>
      </c>
      <c r="AH297" s="27">
        <v>3071.543449996343</v>
      </c>
    </row>
    <row r="298" spans="1:34" ht="12.75" customHeight="1">
      <c r="A298" s="227"/>
      <c r="B298" s="228"/>
      <c r="C298" s="247"/>
      <c r="D298" s="12" t="s">
        <v>67</v>
      </c>
      <c r="E298" s="13">
        <v>14.59640770401108</v>
      </c>
      <c r="F298" s="13">
        <v>47.990017795326558</v>
      </c>
      <c r="G298" s="13">
        <v>524.98101787834526</v>
      </c>
      <c r="H298" s="13">
        <v>2336.5034151912482</v>
      </c>
      <c r="I298" s="13">
        <v>2827.9631891381296</v>
      </c>
      <c r="J298" s="13">
        <v>335.46617001390729</v>
      </c>
      <c r="K298" s="13">
        <v>283.62790371515712</v>
      </c>
      <c r="L298" s="13">
        <v>301.87379936463168</v>
      </c>
      <c r="M298" s="13">
        <v>336.55617669169254</v>
      </c>
      <c r="N298" s="13">
        <v>378.98502922967856</v>
      </c>
      <c r="O298" s="13">
        <v>433.01160735852096</v>
      </c>
      <c r="P298" s="13">
        <v>491.48464412602112</v>
      </c>
      <c r="Q298" s="13">
        <v>419.27970578383218</v>
      </c>
      <c r="R298" s="13">
        <v>351.09878526006173</v>
      </c>
      <c r="S298" s="13">
        <v>341.34554601079049</v>
      </c>
      <c r="T298" s="13">
        <v>387.18357229077571</v>
      </c>
      <c r="U298" s="13">
        <v>389.21185640283858</v>
      </c>
      <c r="V298" s="13">
        <v>417.5884297560583</v>
      </c>
      <c r="W298" s="13">
        <v>357.68002033968293</v>
      </c>
      <c r="X298" s="13">
        <v>351.92492358002283</v>
      </c>
      <c r="Y298" s="13">
        <v>419.80079367313721</v>
      </c>
      <c r="Z298" s="13">
        <v>464.64938306537448</v>
      </c>
      <c r="AA298" s="14">
        <v>368.18707459689051</v>
      </c>
      <c r="AB298" s="14">
        <v>313.06362614836041</v>
      </c>
      <c r="AC298" s="14">
        <v>294.73581712138156</v>
      </c>
      <c r="AD298" s="14">
        <v>204.77290550278727</v>
      </c>
      <c r="AE298" s="14">
        <v>198.30434819349105</v>
      </c>
      <c r="AF298" s="14">
        <v>128.13814233410494</v>
      </c>
      <c r="AG298" s="13">
        <v>684.19905468714717</v>
      </c>
      <c r="AH298" s="15">
        <v>14404.203362953407</v>
      </c>
    </row>
    <row r="299" spans="1:34" ht="12.75" customHeight="1">
      <c r="A299" s="227"/>
      <c r="B299" s="228"/>
      <c r="C299" s="247"/>
      <c r="D299" s="16" t="s">
        <v>68</v>
      </c>
      <c r="E299" s="28">
        <v>1.7228457251086002</v>
      </c>
      <c r="F299" s="28">
        <v>0.65109210353400004</v>
      </c>
      <c r="G299" s="28">
        <v>5.5172677645991</v>
      </c>
      <c r="H299" s="28">
        <v>8.5016248820869986</v>
      </c>
      <c r="I299" s="28">
        <v>16.79052310816661</v>
      </c>
      <c r="J299" s="28">
        <v>1.2629093484201794</v>
      </c>
      <c r="K299" s="28">
        <v>1.0955544541292763</v>
      </c>
      <c r="L299" s="28">
        <v>1.1586717854948896</v>
      </c>
      <c r="M299" s="28">
        <v>1.3065867602747512</v>
      </c>
      <c r="N299" s="28">
        <v>1.4429963358955966</v>
      </c>
      <c r="O299" s="28">
        <v>0.88740206348078732</v>
      </c>
      <c r="P299" s="28">
        <v>0.98135449753031412</v>
      </c>
      <c r="Q299" s="28">
        <v>0.83112455050142964</v>
      </c>
      <c r="R299" s="28">
        <v>0.7225915874571156</v>
      </c>
      <c r="S299" s="28">
        <v>0.74439436027500783</v>
      </c>
      <c r="T299" s="28">
        <v>2.0707415242507023</v>
      </c>
      <c r="U299" s="28">
        <v>2.0560690484538329</v>
      </c>
      <c r="V299" s="28">
        <v>2.1531200564579622</v>
      </c>
      <c r="W299" s="28">
        <v>1.8621190441083828</v>
      </c>
      <c r="X299" s="28">
        <v>1.7709028396218018</v>
      </c>
      <c r="Y299" s="28">
        <v>0.59998250440595324</v>
      </c>
      <c r="Z299" s="28">
        <v>0.6692479416572934</v>
      </c>
      <c r="AA299" s="29">
        <v>0.53405939795439461</v>
      </c>
      <c r="AB299" s="29">
        <v>0.14541552554000001</v>
      </c>
      <c r="AC299" s="29">
        <v>0</v>
      </c>
      <c r="AD299" s="29">
        <v>0</v>
      </c>
      <c r="AE299" s="29">
        <v>0.28025274886400003</v>
      </c>
      <c r="AF299" s="29">
        <v>0.42035090479999998</v>
      </c>
      <c r="AG299" s="28">
        <v>4.0688834383862993</v>
      </c>
      <c r="AH299" s="30">
        <v>60.248084301455272</v>
      </c>
    </row>
    <row r="300" spans="1:34" ht="12.75" customHeight="1">
      <c r="A300" s="227"/>
      <c r="B300" s="228"/>
      <c r="C300" s="248"/>
      <c r="D300" s="31" t="s">
        <v>4</v>
      </c>
      <c r="E300" s="32">
        <v>81.790018058218791</v>
      </c>
      <c r="F300" s="32">
        <v>96.128961922762656</v>
      </c>
      <c r="G300" s="32">
        <v>707.83430651427409</v>
      </c>
      <c r="H300" s="32">
        <v>2754.0065006988875</v>
      </c>
      <c r="I300" s="32">
        <v>3435.4097059511419</v>
      </c>
      <c r="J300" s="32">
        <v>403.98659851733822</v>
      </c>
      <c r="K300" s="32">
        <v>346.367294684576</v>
      </c>
      <c r="L300" s="32">
        <v>363.02105057591069</v>
      </c>
      <c r="M300" s="32">
        <v>406.01650374823578</v>
      </c>
      <c r="N300" s="32">
        <v>451.81433014003767</v>
      </c>
      <c r="O300" s="32">
        <v>533.27362032659244</v>
      </c>
      <c r="P300" s="32">
        <v>596.10630726022134</v>
      </c>
      <c r="Q300" s="32">
        <v>504.49835671978798</v>
      </c>
      <c r="R300" s="32">
        <v>433.51398951598691</v>
      </c>
      <c r="S300" s="32">
        <v>431.67339752608143</v>
      </c>
      <c r="T300" s="32">
        <v>482.67262880728504</v>
      </c>
      <c r="U300" s="32">
        <v>482.29303304658657</v>
      </c>
      <c r="V300" s="32">
        <v>505.88764501480796</v>
      </c>
      <c r="W300" s="32">
        <v>441.44013047919913</v>
      </c>
      <c r="X300" s="32">
        <v>422.42764686263814</v>
      </c>
      <c r="Y300" s="32">
        <v>501.49896613741276</v>
      </c>
      <c r="Z300" s="32">
        <v>535.04660815347131</v>
      </c>
      <c r="AA300" s="33">
        <v>428.47072064428124</v>
      </c>
      <c r="AB300" s="33">
        <v>364.43190926016734</v>
      </c>
      <c r="AC300" s="33">
        <v>348.29193982631847</v>
      </c>
      <c r="AD300" s="33">
        <v>252.22098760438223</v>
      </c>
      <c r="AE300" s="33">
        <v>241.84989643077398</v>
      </c>
      <c r="AF300" s="33">
        <v>154.82981537583532</v>
      </c>
      <c r="AG300" s="32">
        <v>829.19202744799236</v>
      </c>
      <c r="AH300" s="34">
        <v>17535.994897251207</v>
      </c>
    </row>
    <row r="301" spans="1:34" ht="12.75" customHeight="1">
      <c r="A301" s="227"/>
      <c r="B301" s="228"/>
      <c r="C301" s="44" t="s">
        <v>64</v>
      </c>
      <c r="D301" s="45"/>
      <c r="E301" s="41">
        <v>1159.845756542923</v>
      </c>
      <c r="F301" s="41">
        <v>617.55806854958905</v>
      </c>
      <c r="G301" s="41">
        <v>2348.4200188192744</v>
      </c>
      <c r="H301" s="41">
        <v>5871.9259013306364</v>
      </c>
      <c r="I301" s="41">
        <v>6461.3357455228042</v>
      </c>
      <c r="J301" s="41">
        <v>585.80524609023689</v>
      </c>
      <c r="K301" s="41">
        <v>557.79851927318134</v>
      </c>
      <c r="L301" s="41">
        <v>641.6155375156136</v>
      </c>
      <c r="M301" s="41">
        <v>769.65483401720792</v>
      </c>
      <c r="N301" s="41">
        <v>828.12267948568103</v>
      </c>
      <c r="O301" s="41">
        <v>918.59101587662587</v>
      </c>
      <c r="P301" s="41">
        <v>1009.7220127880737</v>
      </c>
      <c r="Q301" s="41">
        <v>860.82800611309654</v>
      </c>
      <c r="R301" s="41">
        <v>783.38880625278739</v>
      </c>
      <c r="S301" s="41">
        <v>774.09051418661215</v>
      </c>
      <c r="T301" s="41">
        <v>851.35522497423221</v>
      </c>
      <c r="U301" s="41">
        <v>836.67394464918141</v>
      </c>
      <c r="V301" s="41">
        <v>884.40997327828552</v>
      </c>
      <c r="W301" s="41">
        <v>830.16002870977309</v>
      </c>
      <c r="X301" s="41">
        <v>807.08864507663918</v>
      </c>
      <c r="Y301" s="41">
        <v>869.31022817831024</v>
      </c>
      <c r="Z301" s="41">
        <v>876.79208881123088</v>
      </c>
      <c r="AA301" s="42">
        <v>763.31364059377131</v>
      </c>
      <c r="AB301" s="42">
        <v>654.22957773391283</v>
      </c>
      <c r="AC301" s="42">
        <v>627.98922042160257</v>
      </c>
      <c r="AD301" s="42">
        <v>529.11846967092879</v>
      </c>
      <c r="AE301" s="42">
        <v>494.18209871783534</v>
      </c>
      <c r="AF301" s="42">
        <v>293.62294859345621</v>
      </c>
      <c r="AG301" s="41">
        <v>1915.5117766077392</v>
      </c>
      <c r="AH301" s="43">
        <v>35422.460528381234</v>
      </c>
    </row>
    <row r="302" spans="1:34" ht="12.75" customHeight="1">
      <c r="A302" s="227"/>
      <c r="B302" s="228" t="s">
        <v>97</v>
      </c>
      <c r="C302" s="230" t="s">
        <v>65</v>
      </c>
      <c r="D302" s="24" t="s">
        <v>66</v>
      </c>
      <c r="E302" s="25">
        <v>1160.1575321585517</v>
      </c>
      <c r="F302" s="25">
        <v>486.23974859277456</v>
      </c>
      <c r="G302" s="25">
        <v>1294.6292708042774</v>
      </c>
      <c r="H302" s="25">
        <v>2756.3120148125799</v>
      </c>
      <c r="I302" s="25">
        <v>2714.2695656156125</v>
      </c>
      <c r="J302" s="25">
        <v>253.29079811618192</v>
      </c>
      <c r="K302" s="25">
        <v>239.1454003634795</v>
      </c>
      <c r="L302" s="25">
        <v>268.11267519245206</v>
      </c>
      <c r="M302" s="25">
        <v>322.61720495873902</v>
      </c>
      <c r="N302" s="25">
        <v>380.1994811859733</v>
      </c>
      <c r="O302" s="25">
        <v>491.61111326203252</v>
      </c>
      <c r="P302" s="25">
        <v>390.68159784174145</v>
      </c>
      <c r="Q302" s="25">
        <v>307.33829803256936</v>
      </c>
      <c r="R302" s="25">
        <v>289.38275362387446</v>
      </c>
      <c r="S302" s="25">
        <v>294.43743504880968</v>
      </c>
      <c r="T302" s="25">
        <v>307.68365714255924</v>
      </c>
      <c r="U302" s="25">
        <v>292.08500408149968</v>
      </c>
      <c r="V302" s="25">
        <v>299.3856093928639</v>
      </c>
      <c r="W302" s="25">
        <v>312.52073119433254</v>
      </c>
      <c r="X302" s="25">
        <v>312.49252412687179</v>
      </c>
      <c r="Y302" s="25">
        <v>312.98828303940081</v>
      </c>
      <c r="Z302" s="25">
        <v>285.95624825143653</v>
      </c>
      <c r="AA302" s="26">
        <v>278.60557844154926</v>
      </c>
      <c r="AB302" s="26">
        <v>215.42985784909328</v>
      </c>
      <c r="AC302" s="26">
        <v>211.94698514367965</v>
      </c>
      <c r="AD302" s="26">
        <v>205.08886879819266</v>
      </c>
      <c r="AE302" s="26">
        <v>197.64707550241664</v>
      </c>
      <c r="AF302" s="26">
        <v>130.68976357611703</v>
      </c>
      <c r="AG302" s="25">
        <v>413.63796308861839</v>
      </c>
      <c r="AH302" s="27">
        <v>15424.583039238278</v>
      </c>
    </row>
    <row r="303" spans="1:34" ht="12.75" customHeight="1">
      <c r="A303" s="227"/>
      <c r="B303" s="228"/>
      <c r="C303" s="231"/>
      <c r="D303" s="12" t="s">
        <v>67</v>
      </c>
      <c r="E303" s="13">
        <v>8.4876691330833776</v>
      </c>
      <c r="F303" s="13">
        <v>4.0940201326709724</v>
      </c>
      <c r="G303" s="13">
        <v>26.693051899694463</v>
      </c>
      <c r="H303" s="13">
        <v>46.105807334478051</v>
      </c>
      <c r="I303" s="13">
        <v>29.691253684662072</v>
      </c>
      <c r="J303" s="13">
        <v>4.9710057806916215</v>
      </c>
      <c r="K303" s="13">
        <v>5.619633303803294</v>
      </c>
      <c r="L303" s="13">
        <v>7.1174411338421795</v>
      </c>
      <c r="M303" s="13">
        <v>8.4322137226312925</v>
      </c>
      <c r="N303" s="13">
        <v>9.9678463404833781</v>
      </c>
      <c r="O303" s="13">
        <v>16.948467058243082</v>
      </c>
      <c r="P303" s="13">
        <v>11.155484412042485</v>
      </c>
      <c r="Q303" s="13">
        <v>8.1382031626881428</v>
      </c>
      <c r="R303" s="13">
        <v>4.2140683467553721</v>
      </c>
      <c r="S303" s="13">
        <v>2.2027978634437897</v>
      </c>
      <c r="T303" s="13">
        <v>5.1151292601813712</v>
      </c>
      <c r="U303" s="13">
        <v>3.5223272080254304</v>
      </c>
      <c r="V303" s="13">
        <v>4.1069307987055694</v>
      </c>
      <c r="W303" s="13">
        <v>2.9982732230054636</v>
      </c>
      <c r="X303" s="13">
        <v>2.8184073706378299</v>
      </c>
      <c r="Y303" s="13">
        <v>7.7483057707406333</v>
      </c>
      <c r="Z303" s="13">
        <v>8.6726115506801822</v>
      </c>
      <c r="AA303" s="14">
        <v>7.9927918402860163</v>
      </c>
      <c r="AB303" s="14">
        <v>4.6166084506061678</v>
      </c>
      <c r="AC303" s="14">
        <v>3.7886374957945637</v>
      </c>
      <c r="AD303" s="14">
        <v>7.3933488156452167</v>
      </c>
      <c r="AE303" s="14">
        <v>4.7620112945691258</v>
      </c>
      <c r="AF303" s="14">
        <v>1.2362915353081247</v>
      </c>
      <c r="AG303" s="13">
        <v>25.999337097778827</v>
      </c>
      <c r="AH303" s="15">
        <v>284.60997502117812</v>
      </c>
    </row>
    <row r="304" spans="1:34" ht="12.75" customHeight="1">
      <c r="A304" s="227"/>
      <c r="B304" s="228"/>
      <c r="C304" s="231"/>
      <c r="D304" s="16" t="s">
        <v>68</v>
      </c>
      <c r="E304" s="17">
        <v>1.9196258933705999</v>
      </c>
      <c r="F304" s="17">
        <v>0.75735736955499999</v>
      </c>
      <c r="G304" s="17">
        <v>0.79070883570099992</v>
      </c>
      <c r="H304" s="17">
        <v>2.2480245787380002</v>
      </c>
      <c r="I304" s="17">
        <v>3.8436881052665997</v>
      </c>
      <c r="J304" s="17">
        <v>0.21335819315817028</v>
      </c>
      <c r="K304" s="17">
        <v>0.20270800194665969</v>
      </c>
      <c r="L304" s="17">
        <v>0.22682169253404241</v>
      </c>
      <c r="M304" s="17">
        <v>0.27500316099763256</v>
      </c>
      <c r="N304" s="17">
        <v>0.32761612156004866</v>
      </c>
      <c r="O304" s="17">
        <v>0.45458829175881976</v>
      </c>
      <c r="P304" s="17">
        <v>0.35964430292081184</v>
      </c>
      <c r="Q304" s="17">
        <v>0.28269911571333867</v>
      </c>
      <c r="R304" s="17">
        <v>0.26453230906840469</v>
      </c>
      <c r="S304" s="17">
        <v>0.26563656526497009</v>
      </c>
      <c r="T304" s="17">
        <v>0.13876407173711242</v>
      </c>
      <c r="U304" s="17">
        <v>0.13209008157801636</v>
      </c>
      <c r="V304" s="17">
        <v>0.13687744469362234</v>
      </c>
      <c r="W304" s="17">
        <v>0.14367820878789475</v>
      </c>
      <c r="X304" s="17">
        <v>0.14497104630193294</v>
      </c>
      <c r="Y304" s="17">
        <v>0.25149549150702716</v>
      </c>
      <c r="Z304" s="17">
        <v>0.23274384488049832</v>
      </c>
      <c r="AA304" s="18">
        <v>0.22693951939962767</v>
      </c>
      <c r="AB304" s="18">
        <v>0</v>
      </c>
      <c r="AC304" s="18">
        <v>0</v>
      </c>
      <c r="AD304" s="18">
        <v>0</v>
      </c>
      <c r="AE304" s="18">
        <v>7.37507466E-2</v>
      </c>
      <c r="AF304" s="18">
        <v>0</v>
      </c>
      <c r="AG304" s="17">
        <v>1.0694421713579998</v>
      </c>
      <c r="AH304" s="19">
        <v>14.982765164397831</v>
      </c>
    </row>
    <row r="305" spans="1:34" ht="12.75" customHeight="1">
      <c r="A305" s="227"/>
      <c r="B305" s="228"/>
      <c r="C305" s="232"/>
      <c r="D305" s="20" t="s">
        <v>4</v>
      </c>
      <c r="E305" s="21">
        <v>1170.5648271850055</v>
      </c>
      <c r="F305" s="21">
        <v>491.0911260950005</v>
      </c>
      <c r="G305" s="21">
        <v>1322.1130315396729</v>
      </c>
      <c r="H305" s="21">
        <v>2804.6658467257957</v>
      </c>
      <c r="I305" s="21">
        <v>2747.8045074055412</v>
      </c>
      <c r="J305" s="21">
        <v>258.47516209003169</v>
      </c>
      <c r="K305" s="21">
        <v>244.96774166922944</v>
      </c>
      <c r="L305" s="21">
        <v>275.45693801882828</v>
      </c>
      <c r="M305" s="21">
        <v>331.32442184236794</v>
      </c>
      <c r="N305" s="21">
        <v>390.49494364801672</v>
      </c>
      <c r="O305" s="21">
        <v>509.01416861203438</v>
      </c>
      <c r="P305" s="21">
        <v>402.19672655670473</v>
      </c>
      <c r="Q305" s="21">
        <v>315.75920031097081</v>
      </c>
      <c r="R305" s="21">
        <v>293.86135427969822</v>
      </c>
      <c r="S305" s="21">
        <v>296.90586947751842</v>
      </c>
      <c r="T305" s="21">
        <v>312.93755047447775</v>
      </c>
      <c r="U305" s="21">
        <v>295.73942137110316</v>
      </c>
      <c r="V305" s="21">
        <v>303.62941763626304</v>
      </c>
      <c r="W305" s="21">
        <v>315.6626826261259</v>
      </c>
      <c r="X305" s="21">
        <v>315.45590254381153</v>
      </c>
      <c r="Y305" s="21">
        <v>320.98808430164843</v>
      </c>
      <c r="Z305" s="21">
        <v>294.8616036469972</v>
      </c>
      <c r="AA305" s="22">
        <v>286.82530980123494</v>
      </c>
      <c r="AB305" s="22">
        <v>220.04646629969946</v>
      </c>
      <c r="AC305" s="22">
        <v>215.73562263947423</v>
      </c>
      <c r="AD305" s="22">
        <v>212.48221761383789</v>
      </c>
      <c r="AE305" s="22">
        <v>202.48283754358579</v>
      </c>
      <c r="AF305" s="22">
        <v>131.92605511142514</v>
      </c>
      <c r="AG305" s="21">
        <v>440.70674235775522</v>
      </c>
      <c r="AH305" s="23">
        <v>15724.175779423853</v>
      </c>
    </row>
    <row r="306" spans="1:34" ht="12.75" customHeight="1">
      <c r="A306" s="227"/>
      <c r="B306" s="228"/>
      <c r="C306" s="233" t="s">
        <v>69</v>
      </c>
      <c r="D306" s="24" t="s">
        <v>66</v>
      </c>
      <c r="E306" s="25">
        <v>38.95944110222851</v>
      </c>
      <c r="F306" s="25">
        <v>17.549682385730915</v>
      </c>
      <c r="G306" s="25">
        <v>98.390971815165543</v>
      </c>
      <c r="H306" s="25">
        <v>305.66912541723946</v>
      </c>
      <c r="I306" s="25">
        <v>350.06938747016534</v>
      </c>
      <c r="J306" s="25">
        <v>40.052905538359553</v>
      </c>
      <c r="K306" s="25">
        <v>38.736759598092846</v>
      </c>
      <c r="L306" s="25">
        <v>38.67331520033202</v>
      </c>
      <c r="M306" s="25">
        <v>40.502753604631827</v>
      </c>
      <c r="N306" s="25">
        <v>65.814230495581114</v>
      </c>
      <c r="O306" s="25">
        <v>111.33952113146617</v>
      </c>
      <c r="P306" s="25">
        <v>71.11327767325426</v>
      </c>
      <c r="Q306" s="25">
        <v>53.38922406377052</v>
      </c>
      <c r="R306" s="25">
        <v>48.494241623247142</v>
      </c>
      <c r="S306" s="25">
        <v>44.842158281795527</v>
      </c>
      <c r="T306" s="25">
        <v>58.175064772573393</v>
      </c>
      <c r="U306" s="25">
        <v>50.14828977827591</v>
      </c>
      <c r="V306" s="25">
        <v>56.814979166111712</v>
      </c>
      <c r="W306" s="25">
        <v>48.768078660858293</v>
      </c>
      <c r="X306" s="25">
        <v>42.618772050182024</v>
      </c>
      <c r="Y306" s="25">
        <v>57.427008716160081</v>
      </c>
      <c r="Z306" s="25">
        <v>51.412044343967757</v>
      </c>
      <c r="AA306" s="26">
        <v>46.63548908983271</v>
      </c>
      <c r="AB306" s="26">
        <v>33.930672532115473</v>
      </c>
      <c r="AC306" s="26">
        <v>36.32492669950323</v>
      </c>
      <c r="AD306" s="26">
        <v>33.948368659183139</v>
      </c>
      <c r="AE306" s="26">
        <v>26.912906551807531</v>
      </c>
      <c r="AF306" s="26">
        <v>30.44648559025984</v>
      </c>
      <c r="AG306" s="25">
        <v>54.109426737731646</v>
      </c>
      <c r="AH306" s="27">
        <v>1991.2695087496231</v>
      </c>
    </row>
    <row r="307" spans="1:34" ht="12.75" customHeight="1">
      <c r="A307" s="227"/>
      <c r="B307" s="228"/>
      <c r="C307" s="247"/>
      <c r="D307" s="12" t="s">
        <v>67</v>
      </c>
      <c r="E307" s="13">
        <v>10.433747115583746</v>
      </c>
      <c r="F307" s="13">
        <v>19.772645973740968</v>
      </c>
      <c r="G307" s="13">
        <v>227.06483458596472</v>
      </c>
      <c r="H307" s="13">
        <v>1164.1973313858575</v>
      </c>
      <c r="I307" s="13">
        <v>1608.2686283698233</v>
      </c>
      <c r="J307" s="13">
        <v>235.82599139793771</v>
      </c>
      <c r="K307" s="13">
        <v>208.03113595169677</v>
      </c>
      <c r="L307" s="13">
        <v>205.10910604717969</v>
      </c>
      <c r="M307" s="13">
        <v>229.99819250398781</v>
      </c>
      <c r="N307" s="13">
        <v>270.23208167090291</v>
      </c>
      <c r="O307" s="13">
        <v>347.74481351747374</v>
      </c>
      <c r="P307" s="13">
        <v>423.79309210335128</v>
      </c>
      <c r="Q307" s="13">
        <v>344.14144495147372</v>
      </c>
      <c r="R307" s="13">
        <v>256.43907496281446</v>
      </c>
      <c r="S307" s="13">
        <v>229.1368832288212</v>
      </c>
      <c r="T307" s="13">
        <v>255.38043845344819</v>
      </c>
      <c r="U307" s="13">
        <v>209.13159451583479</v>
      </c>
      <c r="V307" s="13">
        <v>195.5730176127781</v>
      </c>
      <c r="W307" s="13">
        <v>170.64698489703082</v>
      </c>
      <c r="X307" s="13">
        <v>171.17249476997586</v>
      </c>
      <c r="Y307" s="13">
        <v>186.44526985208344</v>
      </c>
      <c r="Z307" s="13">
        <v>190.16136590126146</v>
      </c>
      <c r="AA307" s="14">
        <v>194.89467384922429</v>
      </c>
      <c r="AB307" s="14">
        <v>152.94551904230701</v>
      </c>
      <c r="AC307" s="14">
        <v>79.474106649635203</v>
      </c>
      <c r="AD307" s="14">
        <v>107.6855132941229</v>
      </c>
      <c r="AE307" s="14">
        <v>102.80274897784082</v>
      </c>
      <c r="AF307" s="14">
        <v>60.191294321937931</v>
      </c>
      <c r="AG307" s="13">
        <v>211.71123880842043</v>
      </c>
      <c r="AH307" s="15">
        <v>8068.4052647125127</v>
      </c>
    </row>
    <row r="308" spans="1:34" ht="12.75" customHeight="1">
      <c r="A308" s="227"/>
      <c r="B308" s="228"/>
      <c r="C308" s="247"/>
      <c r="D308" s="16" t="s">
        <v>68</v>
      </c>
      <c r="E308" s="28">
        <v>0.76366979719299999</v>
      </c>
      <c r="F308" s="28">
        <v>0.53195783621739989</v>
      </c>
      <c r="G308" s="28">
        <v>5.9451513934450002</v>
      </c>
      <c r="H308" s="28">
        <v>15.075308274511</v>
      </c>
      <c r="I308" s="28">
        <v>5.2719800099268994</v>
      </c>
      <c r="J308" s="28">
        <v>0.67910328397313346</v>
      </c>
      <c r="K308" s="28">
        <v>0.61540156339134799</v>
      </c>
      <c r="L308" s="28">
        <v>0.62123145581507522</v>
      </c>
      <c r="M308" s="28">
        <v>0.68744239559260878</v>
      </c>
      <c r="N308" s="28">
        <v>0.89335805167934612</v>
      </c>
      <c r="O308" s="28">
        <v>1.6186998707019151</v>
      </c>
      <c r="P308" s="28">
        <v>1.6162453207107537</v>
      </c>
      <c r="Q308" s="28">
        <v>1.295915590414608</v>
      </c>
      <c r="R308" s="28">
        <v>1.0098793977707672</v>
      </c>
      <c r="S308" s="28">
        <v>0.92936459220355994</v>
      </c>
      <c r="T308" s="28">
        <v>0.98171821135574022</v>
      </c>
      <c r="U308" s="28">
        <v>0.81269271564267265</v>
      </c>
      <c r="V308" s="28">
        <v>0.81305271302936788</v>
      </c>
      <c r="W308" s="28">
        <v>0.69162509335588274</v>
      </c>
      <c r="X308" s="28">
        <v>0.67377914111933512</v>
      </c>
      <c r="Y308" s="28">
        <v>0.48096058255432717</v>
      </c>
      <c r="Z308" s="28">
        <v>0.50102038983025265</v>
      </c>
      <c r="AA308" s="29">
        <v>0.49565155698765856</v>
      </c>
      <c r="AB308" s="29">
        <v>0.15208168020000001</v>
      </c>
      <c r="AC308" s="29">
        <v>0</v>
      </c>
      <c r="AD308" s="29">
        <v>0</v>
      </c>
      <c r="AE308" s="29">
        <v>0</v>
      </c>
      <c r="AF308" s="29">
        <v>0.88136748934599995</v>
      </c>
      <c r="AG308" s="28">
        <v>1.9233700047169997</v>
      </c>
      <c r="AH308" s="30">
        <v>45.962028411684656</v>
      </c>
    </row>
    <row r="309" spans="1:34" ht="12.75" customHeight="1">
      <c r="A309" s="227"/>
      <c r="B309" s="228"/>
      <c r="C309" s="248"/>
      <c r="D309" s="31" t="s">
        <v>4</v>
      </c>
      <c r="E309" s="32">
        <v>50.156858015005255</v>
      </c>
      <c r="F309" s="32">
        <v>37.854286195689284</v>
      </c>
      <c r="G309" s="32">
        <v>331.40095779457522</v>
      </c>
      <c r="H309" s="32">
        <v>1484.9417650776079</v>
      </c>
      <c r="I309" s="32">
        <v>1963.6099958499155</v>
      </c>
      <c r="J309" s="32">
        <v>276.5580002202704</v>
      </c>
      <c r="K309" s="32">
        <v>247.38329711318096</v>
      </c>
      <c r="L309" s="32">
        <v>244.40365270332677</v>
      </c>
      <c r="M309" s="32">
        <v>271.18838850421224</v>
      </c>
      <c r="N309" s="32">
        <v>336.93967021816337</v>
      </c>
      <c r="O309" s="32">
        <v>460.70303451964185</v>
      </c>
      <c r="P309" s="32">
        <v>496.52261509731625</v>
      </c>
      <c r="Q309" s="32">
        <v>398.82658460565887</v>
      </c>
      <c r="R309" s="32">
        <v>305.94319598383237</v>
      </c>
      <c r="S309" s="32">
        <v>274.90840610282032</v>
      </c>
      <c r="T309" s="32">
        <v>314.5372214373773</v>
      </c>
      <c r="U309" s="32">
        <v>260.09257700975343</v>
      </c>
      <c r="V309" s="32">
        <v>253.20104949191921</v>
      </c>
      <c r="W309" s="32">
        <v>220.10668865124501</v>
      </c>
      <c r="X309" s="32">
        <v>214.46504596127721</v>
      </c>
      <c r="Y309" s="32">
        <v>244.35323915079786</v>
      </c>
      <c r="Z309" s="32">
        <v>242.07443063505946</v>
      </c>
      <c r="AA309" s="33">
        <v>242.02581449604466</v>
      </c>
      <c r="AB309" s="33">
        <v>187.02827325462249</v>
      </c>
      <c r="AC309" s="33">
        <v>115.79903334913843</v>
      </c>
      <c r="AD309" s="33">
        <v>141.63388195330603</v>
      </c>
      <c r="AE309" s="33">
        <v>129.71565552964836</v>
      </c>
      <c r="AF309" s="33">
        <v>91.519147401543776</v>
      </c>
      <c r="AG309" s="32">
        <v>267.74403555086911</v>
      </c>
      <c r="AH309" s="34">
        <v>10105.636801873819</v>
      </c>
    </row>
    <row r="310" spans="1:34" ht="12.75" customHeight="1">
      <c r="A310" s="227"/>
      <c r="B310" s="228"/>
      <c r="C310" s="44" t="s">
        <v>64</v>
      </c>
      <c r="D310" s="45"/>
      <c r="E310" s="41">
        <v>1220.7216852000111</v>
      </c>
      <c r="F310" s="41">
        <v>528.94541229068989</v>
      </c>
      <c r="G310" s="41">
        <v>1653.5139893342482</v>
      </c>
      <c r="H310" s="41">
        <v>4289.6076118034043</v>
      </c>
      <c r="I310" s="41">
        <v>4711.414503255457</v>
      </c>
      <c r="J310" s="41">
        <v>535.03316231030215</v>
      </c>
      <c r="K310" s="41">
        <v>492.3510387824104</v>
      </c>
      <c r="L310" s="41">
        <v>519.86059072215505</v>
      </c>
      <c r="M310" s="41">
        <v>602.51281034658018</v>
      </c>
      <c r="N310" s="41">
        <v>727.43461386618014</v>
      </c>
      <c r="O310" s="41">
        <v>969.71720313167611</v>
      </c>
      <c r="P310" s="41">
        <v>898.71934165402092</v>
      </c>
      <c r="Q310" s="41">
        <v>714.58578491662979</v>
      </c>
      <c r="R310" s="41">
        <v>599.80455026353059</v>
      </c>
      <c r="S310" s="41">
        <v>571.81427558033874</v>
      </c>
      <c r="T310" s="41">
        <v>627.47477191185499</v>
      </c>
      <c r="U310" s="41">
        <v>555.83199838085648</v>
      </c>
      <c r="V310" s="41">
        <v>556.83046712818225</v>
      </c>
      <c r="W310" s="41">
        <v>535.76937127737085</v>
      </c>
      <c r="X310" s="41">
        <v>529.92094850508863</v>
      </c>
      <c r="Y310" s="41">
        <v>565.34132345244632</v>
      </c>
      <c r="Z310" s="41">
        <v>536.93603428205665</v>
      </c>
      <c r="AA310" s="42">
        <v>528.85112429727963</v>
      </c>
      <c r="AB310" s="42">
        <v>407.07473955432198</v>
      </c>
      <c r="AC310" s="42">
        <v>331.53465598861266</v>
      </c>
      <c r="AD310" s="42">
        <v>354.11609956714392</v>
      </c>
      <c r="AE310" s="42">
        <v>332.19849307323415</v>
      </c>
      <c r="AF310" s="42">
        <v>223.44520251296888</v>
      </c>
      <c r="AG310" s="41">
        <v>708.45077790862445</v>
      </c>
      <c r="AH310" s="43">
        <v>25829.812581297672</v>
      </c>
    </row>
    <row r="311" spans="1:34" ht="12.75" customHeight="1">
      <c r="A311" s="227"/>
      <c r="B311" s="228" t="s">
        <v>98</v>
      </c>
      <c r="C311" s="230" t="s">
        <v>65</v>
      </c>
      <c r="D311" s="24" t="s">
        <v>66</v>
      </c>
      <c r="E311" s="25">
        <v>445.63908866144698</v>
      </c>
      <c r="F311" s="25">
        <v>139.41857296797167</v>
      </c>
      <c r="G311" s="25">
        <v>422.96454572585588</v>
      </c>
      <c r="H311" s="25">
        <v>996.0455205122156</v>
      </c>
      <c r="I311" s="25">
        <v>1088.6441818806543</v>
      </c>
      <c r="J311" s="25">
        <v>80.688325508108719</v>
      </c>
      <c r="K311" s="25">
        <v>76.221014594623057</v>
      </c>
      <c r="L311" s="25">
        <v>91.718826755946097</v>
      </c>
      <c r="M311" s="25">
        <v>98.501289345401972</v>
      </c>
      <c r="N311" s="25">
        <v>97.725893618807348</v>
      </c>
      <c r="O311" s="25">
        <v>106.27301243428695</v>
      </c>
      <c r="P311" s="25">
        <v>105.94217876141042</v>
      </c>
      <c r="Q311" s="25">
        <v>86.812068718536025</v>
      </c>
      <c r="R311" s="25">
        <v>89.983266914557575</v>
      </c>
      <c r="S311" s="25">
        <v>93.500085826993612</v>
      </c>
      <c r="T311" s="25">
        <v>85.586296814102511</v>
      </c>
      <c r="U311" s="25">
        <v>78.352204887286419</v>
      </c>
      <c r="V311" s="25">
        <v>85.446397885782346</v>
      </c>
      <c r="W311" s="25">
        <v>84.274697280582799</v>
      </c>
      <c r="X311" s="25">
        <v>83.007093607807363</v>
      </c>
      <c r="Y311" s="25">
        <v>90.941484785940361</v>
      </c>
      <c r="Z311" s="25">
        <v>83.895135728302137</v>
      </c>
      <c r="AA311" s="26">
        <v>79.349951786473468</v>
      </c>
      <c r="AB311" s="26">
        <v>76.402798214141029</v>
      </c>
      <c r="AC311" s="26">
        <v>70.432051558699527</v>
      </c>
      <c r="AD311" s="26">
        <v>67.118408326024976</v>
      </c>
      <c r="AE311" s="26">
        <v>53.88843841510549</v>
      </c>
      <c r="AF311" s="26">
        <v>37.088544564194237</v>
      </c>
      <c r="AG311" s="25">
        <v>113.86877321722459</v>
      </c>
      <c r="AH311" s="27">
        <v>5109.7301492984843</v>
      </c>
    </row>
    <row r="312" spans="1:34" ht="12.75" customHeight="1">
      <c r="A312" s="227"/>
      <c r="B312" s="228"/>
      <c r="C312" s="231"/>
      <c r="D312" s="12" t="s">
        <v>67</v>
      </c>
      <c r="E312" s="13">
        <v>0.33541964697996501</v>
      </c>
      <c r="F312" s="13">
        <v>0</v>
      </c>
      <c r="G312" s="13">
        <v>1.1983652237977713</v>
      </c>
      <c r="H312" s="13">
        <v>2.9212379052243755</v>
      </c>
      <c r="I312" s="13">
        <v>6.2074656470668614</v>
      </c>
      <c r="J312" s="13">
        <v>1.341383390046057</v>
      </c>
      <c r="K312" s="13">
        <v>1.2764016657675752</v>
      </c>
      <c r="L312" s="13">
        <v>2.3120498794707625</v>
      </c>
      <c r="M312" s="13">
        <v>2.2858140254217894</v>
      </c>
      <c r="N312" s="13">
        <v>2.0969419513066283</v>
      </c>
      <c r="O312" s="13">
        <v>0.97583951701785587</v>
      </c>
      <c r="P312" s="13">
        <v>1.1361619083125725</v>
      </c>
      <c r="Q312" s="13">
        <v>0.89097223789698277</v>
      </c>
      <c r="R312" s="13">
        <v>0.39927413227670494</v>
      </c>
      <c r="S312" s="13">
        <v>0.52983860070263922</v>
      </c>
      <c r="T312" s="13">
        <v>0.90097442395781924</v>
      </c>
      <c r="U312" s="13">
        <v>0.87782778765614289</v>
      </c>
      <c r="V312" s="13">
        <v>1.2133141906666154</v>
      </c>
      <c r="W312" s="13">
        <v>1.2337385944685426</v>
      </c>
      <c r="X312" s="13">
        <v>0.93544672673656093</v>
      </c>
      <c r="Y312" s="13">
        <v>1.2215539498093915</v>
      </c>
      <c r="Z312" s="13">
        <v>0.78393889006410988</v>
      </c>
      <c r="AA312" s="14">
        <v>1.6499477946719205</v>
      </c>
      <c r="AB312" s="14">
        <v>1.2566923156068128</v>
      </c>
      <c r="AC312" s="14">
        <v>1.5411091352055801</v>
      </c>
      <c r="AD312" s="14">
        <v>0.30068729727999355</v>
      </c>
      <c r="AE312" s="14">
        <v>0.53048865016591851</v>
      </c>
      <c r="AF312" s="14">
        <v>0</v>
      </c>
      <c r="AG312" s="13">
        <v>2.4338839567027533</v>
      </c>
      <c r="AH312" s="15">
        <v>38.786769444280701</v>
      </c>
    </row>
    <row r="313" spans="1:34" ht="12.75" customHeight="1">
      <c r="A313" s="227"/>
      <c r="B313" s="228"/>
      <c r="C313" s="231"/>
      <c r="D313" s="16" t="s">
        <v>68</v>
      </c>
      <c r="E313" s="17">
        <v>1.8357196981695001</v>
      </c>
      <c r="F313" s="17">
        <v>0.51899811095400006</v>
      </c>
      <c r="G313" s="17">
        <v>0.14874785581199998</v>
      </c>
      <c r="H313" s="17">
        <v>0.28376946429199995</v>
      </c>
      <c r="I313" s="17">
        <v>0.8841106087574</v>
      </c>
      <c r="J313" s="17">
        <v>0.12925866306277409</v>
      </c>
      <c r="K313" s="17">
        <v>0.12222913576283286</v>
      </c>
      <c r="L313" s="17">
        <v>0.14817506114019385</v>
      </c>
      <c r="M313" s="17">
        <v>0.1599192010726988</v>
      </c>
      <c r="N313" s="17">
        <v>0.15991532414457865</v>
      </c>
      <c r="O313" s="17">
        <v>0.77175840760385062</v>
      </c>
      <c r="P313" s="17">
        <v>0.77651051081860356</v>
      </c>
      <c r="Q313" s="17">
        <v>0.63670909431417455</v>
      </c>
      <c r="R313" s="17">
        <v>0.65404669202633481</v>
      </c>
      <c r="S313" s="17">
        <v>0.68099783576901862</v>
      </c>
      <c r="T313" s="17">
        <v>6.0590612935174502E-2</v>
      </c>
      <c r="U313" s="17">
        <v>5.5990091606969244E-2</v>
      </c>
      <c r="V313" s="17">
        <v>6.1948158012157965E-2</v>
      </c>
      <c r="W313" s="17">
        <v>6.1773777872277127E-2</v>
      </c>
      <c r="X313" s="17">
        <v>6.1074254808141666E-2</v>
      </c>
      <c r="Y313" s="17">
        <v>4.9036179353696238E-2</v>
      </c>
      <c r="Z313" s="17">
        <v>4.5432011054994129E-2</v>
      </c>
      <c r="AA313" s="18">
        <v>4.3615633290376835E-2</v>
      </c>
      <c r="AB313" s="18">
        <v>0</v>
      </c>
      <c r="AC313" s="18">
        <v>0.29814774508999997</v>
      </c>
      <c r="AD313" s="18">
        <v>0</v>
      </c>
      <c r="AE313" s="18">
        <v>0</v>
      </c>
      <c r="AF313" s="18">
        <v>0</v>
      </c>
      <c r="AG313" s="17">
        <v>0.11082047182799999</v>
      </c>
      <c r="AH313" s="19">
        <v>8.7592945995517493</v>
      </c>
    </row>
    <row r="314" spans="1:34" ht="12.75" customHeight="1">
      <c r="A314" s="227"/>
      <c r="B314" s="228"/>
      <c r="C314" s="232"/>
      <c r="D314" s="20" t="s">
        <v>4</v>
      </c>
      <c r="E314" s="21">
        <v>447.81022800659645</v>
      </c>
      <c r="F314" s="21">
        <v>139.93757107892566</v>
      </c>
      <c r="G314" s="21">
        <v>424.3116588054657</v>
      </c>
      <c r="H314" s="21">
        <v>999.25052788173207</v>
      </c>
      <c r="I314" s="21">
        <v>1095.7357581364786</v>
      </c>
      <c r="J314" s="21">
        <v>82.158967561217551</v>
      </c>
      <c r="K314" s="21">
        <v>77.619645396153473</v>
      </c>
      <c r="L314" s="21">
        <v>94.179051696557053</v>
      </c>
      <c r="M314" s="21">
        <v>100.94702257189645</v>
      </c>
      <c r="N314" s="21">
        <v>99.982750894258558</v>
      </c>
      <c r="O314" s="21">
        <v>108.02061035890867</v>
      </c>
      <c r="P314" s="21">
        <v>107.8548511805416</v>
      </c>
      <c r="Q314" s="21">
        <v>88.339750050747185</v>
      </c>
      <c r="R314" s="21">
        <v>91.036587738860618</v>
      </c>
      <c r="S314" s="21">
        <v>94.710922263465264</v>
      </c>
      <c r="T314" s="21">
        <v>86.547861850995503</v>
      </c>
      <c r="U314" s="21">
        <v>79.286022766549536</v>
      </c>
      <c r="V314" s="21">
        <v>86.721660234461112</v>
      </c>
      <c r="W314" s="21">
        <v>85.570209652923623</v>
      </c>
      <c r="X314" s="21">
        <v>84.003614589352068</v>
      </c>
      <c r="Y314" s="21">
        <v>92.212074915103443</v>
      </c>
      <c r="Z314" s="21">
        <v>84.724506629421242</v>
      </c>
      <c r="AA314" s="22">
        <v>81.043515214435757</v>
      </c>
      <c r="AB314" s="22">
        <v>77.659490529747842</v>
      </c>
      <c r="AC314" s="22">
        <v>72.271308438995106</v>
      </c>
      <c r="AD314" s="22">
        <v>67.419095623304969</v>
      </c>
      <c r="AE314" s="22">
        <v>54.418927065271411</v>
      </c>
      <c r="AF314" s="22">
        <v>37.088544564194237</v>
      </c>
      <c r="AG314" s="21">
        <v>116.41347764575535</v>
      </c>
      <c r="AH314" s="23">
        <v>5157.2762133423166</v>
      </c>
    </row>
    <row r="315" spans="1:34" ht="12.75" customHeight="1">
      <c r="A315" s="227"/>
      <c r="B315" s="228"/>
      <c r="C315" s="233" t="s">
        <v>69</v>
      </c>
      <c r="D315" s="24" t="s">
        <v>66</v>
      </c>
      <c r="E315" s="25">
        <v>7.9221204545293684</v>
      </c>
      <c r="F315" s="25">
        <v>3.9727734434004773</v>
      </c>
      <c r="G315" s="25">
        <v>27.05625267008929</v>
      </c>
      <c r="H315" s="25">
        <v>80.082725300051536</v>
      </c>
      <c r="I315" s="25">
        <v>130.15779237068546</v>
      </c>
      <c r="J315" s="25">
        <v>13.161498550371951</v>
      </c>
      <c r="K315" s="25">
        <v>11.247980364595625</v>
      </c>
      <c r="L315" s="25">
        <v>11.281986844273309</v>
      </c>
      <c r="M315" s="25">
        <v>13.288117540771179</v>
      </c>
      <c r="N315" s="25">
        <v>11.623112945206731</v>
      </c>
      <c r="O315" s="25">
        <v>14.539346242632828</v>
      </c>
      <c r="P315" s="25">
        <v>14.192168297829893</v>
      </c>
      <c r="Q315" s="25">
        <v>9.6090175352520735</v>
      </c>
      <c r="R315" s="25">
        <v>13.456665198450862</v>
      </c>
      <c r="S315" s="25">
        <v>12.541791132726797</v>
      </c>
      <c r="T315" s="25">
        <v>11.634693855914238</v>
      </c>
      <c r="U315" s="25">
        <v>10.995869963631364</v>
      </c>
      <c r="V315" s="25">
        <v>10.34885512145836</v>
      </c>
      <c r="W315" s="25">
        <v>10.617310564960668</v>
      </c>
      <c r="X315" s="25">
        <v>9.7003762552469723</v>
      </c>
      <c r="Y315" s="25">
        <v>12.646938305804495</v>
      </c>
      <c r="Z315" s="25">
        <v>10.041602132981339</v>
      </c>
      <c r="AA315" s="26">
        <v>10.294072643086629</v>
      </c>
      <c r="AB315" s="26">
        <v>10.855931695341592</v>
      </c>
      <c r="AC315" s="26">
        <v>7.7198130243516907</v>
      </c>
      <c r="AD315" s="26">
        <v>9.3586083883560942</v>
      </c>
      <c r="AE315" s="26">
        <v>8.4254130622579453</v>
      </c>
      <c r="AF315" s="26">
        <v>2.4805598498592039</v>
      </c>
      <c r="AG315" s="25">
        <v>9.3812945517484003</v>
      </c>
      <c r="AH315" s="27">
        <v>508.63468830586652</v>
      </c>
    </row>
    <row r="316" spans="1:34" ht="12.75" customHeight="1">
      <c r="A316" s="227"/>
      <c r="B316" s="228"/>
      <c r="C316" s="247"/>
      <c r="D316" s="12" t="s">
        <v>67</v>
      </c>
      <c r="E316" s="13">
        <v>1.7415236185714129</v>
      </c>
      <c r="F316" s="13">
        <v>0.68645541238064012</v>
      </c>
      <c r="G316" s="13">
        <v>41.343313306654139</v>
      </c>
      <c r="H316" s="13">
        <v>155.19479947855143</v>
      </c>
      <c r="I316" s="13">
        <v>235.82307919048694</v>
      </c>
      <c r="J316" s="13">
        <v>33.658629233725016</v>
      </c>
      <c r="K316" s="13">
        <v>36.302302620698626</v>
      </c>
      <c r="L316" s="13">
        <v>31.179979939491929</v>
      </c>
      <c r="M316" s="13">
        <v>34.375806840350144</v>
      </c>
      <c r="N316" s="13">
        <v>43.391763548687194</v>
      </c>
      <c r="O316" s="13">
        <v>46.273651759152116</v>
      </c>
      <c r="P316" s="13">
        <v>47.077757549828107</v>
      </c>
      <c r="Q316" s="13">
        <v>24.792587776738571</v>
      </c>
      <c r="R316" s="13">
        <v>25.662028570094535</v>
      </c>
      <c r="S316" s="13">
        <v>29.251203707576728</v>
      </c>
      <c r="T316" s="13">
        <v>31.139050089597074</v>
      </c>
      <c r="U316" s="13">
        <v>28.93340442858559</v>
      </c>
      <c r="V316" s="13">
        <v>36.146984863788489</v>
      </c>
      <c r="W316" s="13">
        <v>26.013134222989013</v>
      </c>
      <c r="X316" s="13">
        <v>30.675526338579644</v>
      </c>
      <c r="Y316" s="13">
        <v>20.982489337696187</v>
      </c>
      <c r="Z316" s="13">
        <v>29.157176263935472</v>
      </c>
      <c r="AA316" s="14">
        <v>39.513687214447174</v>
      </c>
      <c r="AB316" s="14">
        <v>18.446893934726649</v>
      </c>
      <c r="AC316" s="14">
        <v>8.871627536985546</v>
      </c>
      <c r="AD316" s="14">
        <v>12.103634759185189</v>
      </c>
      <c r="AE316" s="14">
        <v>4.8671155453862864</v>
      </c>
      <c r="AF316" s="14">
        <v>1.3116667435503901</v>
      </c>
      <c r="AG316" s="13">
        <v>41.067995366879444</v>
      </c>
      <c r="AH316" s="15">
        <v>1115.9852691993196</v>
      </c>
    </row>
    <row r="317" spans="1:34" ht="12.75" customHeight="1">
      <c r="A317" s="227"/>
      <c r="B317" s="228"/>
      <c r="C317" s="247"/>
      <c r="D317" s="16" t="s">
        <v>68</v>
      </c>
      <c r="E317" s="28">
        <v>0.88324880569499986</v>
      </c>
      <c r="F317" s="28">
        <v>0.428401453278</v>
      </c>
      <c r="G317" s="28">
        <v>1.7818532704475998</v>
      </c>
      <c r="H317" s="28">
        <v>2.6475578438069998</v>
      </c>
      <c r="I317" s="28">
        <v>2.2187995628409998</v>
      </c>
      <c r="J317" s="28">
        <v>0.11419283804079991</v>
      </c>
      <c r="K317" s="28">
        <v>0.11420424424521568</v>
      </c>
      <c r="L317" s="28">
        <v>0.10533762755473372</v>
      </c>
      <c r="M317" s="28">
        <v>0.11961529129516216</v>
      </c>
      <c r="N317" s="28">
        <v>0.13431764024581627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1.2779462878338763E-2</v>
      </c>
      <c r="U317" s="28">
        <v>1.1927099586876445E-2</v>
      </c>
      <c r="V317" s="28">
        <v>1.3430747231945706E-2</v>
      </c>
      <c r="W317" s="28">
        <v>1.0996082250007767E-2</v>
      </c>
      <c r="X317" s="28">
        <v>1.1735786947111531E-2</v>
      </c>
      <c r="Y317" s="28">
        <v>6.8555945152523001E-2</v>
      </c>
      <c r="Z317" s="28">
        <v>7.9421721229417291E-2</v>
      </c>
      <c r="AA317" s="29">
        <v>9.7635665505341196E-2</v>
      </c>
      <c r="AB317" s="29">
        <v>8.9891999190000016E-2</v>
      </c>
      <c r="AC317" s="29">
        <v>0</v>
      </c>
      <c r="AD317" s="29">
        <v>0.14570982660000001</v>
      </c>
      <c r="AE317" s="29">
        <v>0</v>
      </c>
      <c r="AF317" s="29">
        <v>0.25455931512199997</v>
      </c>
      <c r="AG317" s="28">
        <v>0.21084738678899997</v>
      </c>
      <c r="AH317" s="30">
        <v>9.5550196159328937</v>
      </c>
    </row>
    <row r="318" spans="1:34" ht="12.75" customHeight="1">
      <c r="A318" s="227"/>
      <c r="B318" s="228"/>
      <c r="C318" s="248"/>
      <c r="D318" s="31" t="s">
        <v>4</v>
      </c>
      <c r="E318" s="32">
        <v>10.546892878795783</v>
      </c>
      <c r="F318" s="32">
        <v>5.0876303090591177</v>
      </c>
      <c r="G318" s="32">
        <v>70.18141924719103</v>
      </c>
      <c r="H318" s="32">
        <v>237.92508262240997</v>
      </c>
      <c r="I318" s="32">
        <v>368.19967112401343</v>
      </c>
      <c r="J318" s="32">
        <v>46.934320622137768</v>
      </c>
      <c r="K318" s="32">
        <v>47.664487229539468</v>
      </c>
      <c r="L318" s="32">
        <v>42.567304411319967</v>
      </c>
      <c r="M318" s="32">
        <v>47.783539672416481</v>
      </c>
      <c r="N318" s="32">
        <v>55.149194134139741</v>
      </c>
      <c r="O318" s="32">
        <v>60.812998001784948</v>
      </c>
      <c r="P318" s="32">
        <v>61.269925847658001</v>
      </c>
      <c r="Q318" s="32">
        <v>34.401605311990643</v>
      </c>
      <c r="R318" s="32">
        <v>39.118693768545398</v>
      </c>
      <c r="S318" s="32">
        <v>41.792994840303521</v>
      </c>
      <c r="T318" s="32">
        <v>42.786523408389655</v>
      </c>
      <c r="U318" s="32">
        <v>39.941201491803831</v>
      </c>
      <c r="V318" s="32">
        <v>46.50927073247879</v>
      </c>
      <c r="W318" s="32">
        <v>36.641440870199695</v>
      </c>
      <c r="X318" s="32">
        <v>40.38763838077373</v>
      </c>
      <c r="Y318" s="32">
        <v>33.697983588653209</v>
      </c>
      <c r="Z318" s="32">
        <v>39.278200118146223</v>
      </c>
      <c r="AA318" s="33">
        <v>49.905395523039147</v>
      </c>
      <c r="AB318" s="33">
        <v>29.392717629258243</v>
      </c>
      <c r="AC318" s="33">
        <v>16.591440561337237</v>
      </c>
      <c r="AD318" s="33">
        <v>21.607952974141284</v>
      </c>
      <c r="AE318" s="33">
        <v>13.292528607644233</v>
      </c>
      <c r="AF318" s="33">
        <v>4.0467859085315938</v>
      </c>
      <c r="AG318" s="32">
        <v>50.660137305416839</v>
      </c>
      <c r="AH318" s="34">
        <v>1634.1749771211191</v>
      </c>
    </row>
    <row r="319" spans="1:34" ht="12.75" customHeight="1">
      <c r="A319" s="227"/>
      <c r="B319" s="228"/>
      <c r="C319" s="44" t="s">
        <v>64</v>
      </c>
      <c r="D319" s="45"/>
      <c r="E319" s="41">
        <v>458.35712088539219</v>
      </c>
      <c r="F319" s="41">
        <v>145.02520138798479</v>
      </c>
      <c r="G319" s="41">
        <v>494.4930780526567</v>
      </c>
      <c r="H319" s="41">
        <v>1237.1756105041418</v>
      </c>
      <c r="I319" s="41">
        <v>1463.9354292604919</v>
      </c>
      <c r="J319" s="41">
        <v>129.09328818335533</v>
      </c>
      <c r="K319" s="41">
        <v>125.28413262569292</v>
      </c>
      <c r="L319" s="41">
        <v>136.74635610787703</v>
      </c>
      <c r="M319" s="41">
        <v>148.73056224431295</v>
      </c>
      <c r="N319" s="41">
        <v>155.13194502839829</v>
      </c>
      <c r="O319" s="41">
        <v>168.8336083606936</v>
      </c>
      <c r="P319" s="41">
        <v>169.12477702819959</v>
      </c>
      <c r="Q319" s="41">
        <v>122.74135536273783</v>
      </c>
      <c r="R319" s="41">
        <v>130.15528150740602</v>
      </c>
      <c r="S319" s="41">
        <v>136.5039171037688</v>
      </c>
      <c r="T319" s="41">
        <v>129.33438525938516</v>
      </c>
      <c r="U319" s="41">
        <v>119.22722425835337</v>
      </c>
      <c r="V319" s="41">
        <v>133.23093096693989</v>
      </c>
      <c r="W319" s="41">
        <v>122.21165052312331</v>
      </c>
      <c r="X319" s="41">
        <v>124.39125297012583</v>
      </c>
      <c r="Y319" s="41">
        <v>125.91005850375664</v>
      </c>
      <c r="Z319" s="41">
        <v>124.00270674756747</v>
      </c>
      <c r="AA319" s="42">
        <v>130.9489107374749</v>
      </c>
      <c r="AB319" s="42">
        <v>107.05220815900608</v>
      </c>
      <c r="AC319" s="42">
        <v>88.862749000332343</v>
      </c>
      <c r="AD319" s="42">
        <v>89.027048597446253</v>
      </c>
      <c r="AE319" s="42">
        <v>67.711455672915648</v>
      </c>
      <c r="AF319" s="42">
        <v>41.135330472725833</v>
      </c>
      <c r="AG319" s="41">
        <v>167.07361495117217</v>
      </c>
      <c r="AH319" s="43">
        <v>6791.4511904634355</v>
      </c>
    </row>
    <row r="320" spans="1:34" ht="12.75" customHeight="1">
      <c r="A320" s="227"/>
      <c r="B320" s="228" t="s">
        <v>99</v>
      </c>
      <c r="C320" s="230" t="s">
        <v>65</v>
      </c>
      <c r="D320" s="24" t="s">
        <v>66</v>
      </c>
      <c r="E320" s="25">
        <v>423.7786845645237</v>
      </c>
      <c r="F320" s="25">
        <v>162.35531674819396</v>
      </c>
      <c r="G320" s="25">
        <v>325.92881624974746</v>
      </c>
      <c r="H320" s="25">
        <v>653.86735796957998</v>
      </c>
      <c r="I320" s="25">
        <v>705.0512042953842</v>
      </c>
      <c r="J320" s="25">
        <v>67.192994993583653</v>
      </c>
      <c r="K320" s="25">
        <v>64.353273349417194</v>
      </c>
      <c r="L320" s="25">
        <v>72.334387017425868</v>
      </c>
      <c r="M320" s="25">
        <v>86.401870031620945</v>
      </c>
      <c r="N320" s="25">
        <v>82.570932758891459</v>
      </c>
      <c r="O320" s="25">
        <v>86.974409318125609</v>
      </c>
      <c r="P320" s="25">
        <v>84.411146718826274</v>
      </c>
      <c r="Q320" s="25">
        <v>69.072510610308896</v>
      </c>
      <c r="R320" s="25">
        <v>69.601239346649407</v>
      </c>
      <c r="S320" s="25">
        <v>62.902601138789834</v>
      </c>
      <c r="T320" s="25">
        <v>69.06985967080567</v>
      </c>
      <c r="U320" s="25">
        <v>60.526646718290344</v>
      </c>
      <c r="V320" s="25">
        <v>66.564781050361546</v>
      </c>
      <c r="W320" s="25">
        <v>71.851384634854142</v>
      </c>
      <c r="X320" s="25">
        <v>65.78503617471722</v>
      </c>
      <c r="Y320" s="25">
        <v>66.715836868474597</v>
      </c>
      <c r="Z320" s="25">
        <v>63.6259870553356</v>
      </c>
      <c r="AA320" s="26">
        <v>60.761859301706558</v>
      </c>
      <c r="AB320" s="26">
        <v>52.521136721815843</v>
      </c>
      <c r="AC320" s="26">
        <v>52.704058229390732</v>
      </c>
      <c r="AD320" s="26">
        <v>43.769677749280575</v>
      </c>
      <c r="AE320" s="26">
        <v>37.559302711030831</v>
      </c>
      <c r="AF320" s="26">
        <v>27.59745429220877</v>
      </c>
      <c r="AG320" s="25">
        <v>76.074287754523667</v>
      </c>
      <c r="AH320" s="27">
        <v>3831.924054043865</v>
      </c>
    </row>
    <row r="321" spans="1:34" ht="12.75" customHeight="1">
      <c r="A321" s="227"/>
      <c r="B321" s="228"/>
      <c r="C321" s="231"/>
      <c r="D321" s="12" t="s">
        <v>67</v>
      </c>
      <c r="E321" s="13">
        <v>0.54752802266830247</v>
      </c>
      <c r="F321" s="13">
        <v>0.37120571145816822</v>
      </c>
      <c r="G321" s="13">
        <v>3.9124886845717861</v>
      </c>
      <c r="H321" s="13">
        <v>2.695099247196393</v>
      </c>
      <c r="I321" s="13">
        <v>4.8350152318969704</v>
      </c>
      <c r="J321" s="13">
        <v>0.40398703347992659</v>
      </c>
      <c r="K321" s="13">
        <v>0.51873229908593899</v>
      </c>
      <c r="L321" s="13">
        <v>0.57618608670826144</v>
      </c>
      <c r="M321" s="13">
        <v>1.3156538904895678</v>
      </c>
      <c r="N321" s="13">
        <v>0.93325246888675961</v>
      </c>
      <c r="O321" s="13">
        <v>1.0093180947118523</v>
      </c>
      <c r="P321" s="13">
        <v>1.1295183210447453</v>
      </c>
      <c r="Q321" s="13">
        <v>0.8894737798628497</v>
      </c>
      <c r="R321" s="13">
        <v>0.8835588692318288</v>
      </c>
      <c r="S321" s="13">
        <v>0.40676952281160283</v>
      </c>
      <c r="T321" s="13">
        <v>2.275600750969371</v>
      </c>
      <c r="U321" s="13">
        <v>2.3738663236036763</v>
      </c>
      <c r="V321" s="13">
        <v>1.2450240154839642</v>
      </c>
      <c r="W321" s="13">
        <v>1.5249673649793676</v>
      </c>
      <c r="X321" s="13">
        <v>1.4077425123819014</v>
      </c>
      <c r="Y321" s="13">
        <v>2.4367572507325201</v>
      </c>
      <c r="Z321" s="13">
        <v>1.4247292458222993</v>
      </c>
      <c r="AA321" s="14">
        <v>1.7263078646708512</v>
      </c>
      <c r="AB321" s="14">
        <v>2.8439636708572977</v>
      </c>
      <c r="AC321" s="14">
        <v>1.1955815044188787</v>
      </c>
      <c r="AD321" s="14">
        <v>3.5105662411068121</v>
      </c>
      <c r="AE321" s="14">
        <v>0</v>
      </c>
      <c r="AF321" s="14">
        <v>0.42620304137509973</v>
      </c>
      <c r="AG321" s="13">
        <v>4.7351687781529543</v>
      </c>
      <c r="AH321" s="15">
        <v>47.554265828659958</v>
      </c>
    </row>
    <row r="322" spans="1:34" ht="12.75" customHeight="1">
      <c r="A322" s="227"/>
      <c r="B322" s="228"/>
      <c r="C322" s="231"/>
      <c r="D322" s="16" t="s">
        <v>68</v>
      </c>
      <c r="E322" s="17">
        <v>5.0403842062969995</v>
      </c>
      <c r="F322" s="17">
        <v>0.118578247917</v>
      </c>
      <c r="G322" s="17">
        <v>0.50800552981199998</v>
      </c>
      <c r="H322" s="17">
        <v>1.2340537989989999</v>
      </c>
      <c r="I322" s="17">
        <v>0.46518648665700002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0.20166649735954367</v>
      </c>
      <c r="P322" s="17">
        <v>0.19712113237452802</v>
      </c>
      <c r="Q322" s="17">
        <v>0.16152081974679203</v>
      </c>
      <c r="R322" s="17">
        <v>0.16453629933221331</v>
      </c>
      <c r="S322" s="17">
        <v>0.14665926556606326</v>
      </c>
      <c r="T322" s="17">
        <v>0.15903487793545484</v>
      </c>
      <c r="U322" s="17">
        <v>0.14102323900403582</v>
      </c>
      <c r="V322" s="17">
        <v>0.15457871034244228</v>
      </c>
      <c r="W322" s="17">
        <v>0.16884611274149763</v>
      </c>
      <c r="X322" s="17">
        <v>0.15612191492711894</v>
      </c>
      <c r="Y322" s="17">
        <v>0.29756919533941939</v>
      </c>
      <c r="Z322" s="17">
        <v>0.28354473245032408</v>
      </c>
      <c r="AA322" s="18">
        <v>0.27243625874990601</v>
      </c>
      <c r="AB322" s="18">
        <v>0.31400906283000002</v>
      </c>
      <c r="AC322" s="18">
        <v>0</v>
      </c>
      <c r="AD322" s="18">
        <v>0</v>
      </c>
      <c r="AE322" s="18">
        <v>0</v>
      </c>
      <c r="AF322" s="18">
        <v>0</v>
      </c>
      <c r="AG322" s="17">
        <v>1.3399850291500002</v>
      </c>
      <c r="AH322" s="19">
        <v>11.524861417531339</v>
      </c>
    </row>
    <row r="323" spans="1:34" ht="12.75" customHeight="1">
      <c r="A323" s="227"/>
      <c r="B323" s="228"/>
      <c r="C323" s="232"/>
      <c r="D323" s="20" t="s">
        <v>4</v>
      </c>
      <c r="E323" s="21">
        <v>429.36659679348901</v>
      </c>
      <c r="F323" s="21">
        <v>162.84510070756912</v>
      </c>
      <c r="G323" s="21">
        <v>330.34931046413124</v>
      </c>
      <c r="H323" s="21">
        <v>657.79651101577531</v>
      </c>
      <c r="I323" s="21">
        <v>710.35140601393812</v>
      </c>
      <c r="J323" s="21">
        <v>67.596982027063575</v>
      </c>
      <c r="K323" s="21">
        <v>64.872005648503134</v>
      </c>
      <c r="L323" s="21">
        <v>72.91057310413413</v>
      </c>
      <c r="M323" s="21">
        <v>87.717523922110516</v>
      </c>
      <c r="N323" s="21">
        <v>83.504185227778223</v>
      </c>
      <c r="O323" s="21">
        <v>88.185393910197007</v>
      </c>
      <c r="P323" s="21">
        <v>85.737786172245549</v>
      </c>
      <c r="Q323" s="21">
        <v>70.123505209918548</v>
      </c>
      <c r="R323" s="21">
        <v>70.649334515213454</v>
      </c>
      <c r="S323" s="21">
        <v>63.456029927167499</v>
      </c>
      <c r="T323" s="21">
        <v>71.504495299710499</v>
      </c>
      <c r="U323" s="21">
        <v>63.041536280898057</v>
      </c>
      <c r="V323" s="21">
        <v>67.964383776187958</v>
      </c>
      <c r="W323" s="21">
        <v>73.545198112574994</v>
      </c>
      <c r="X323" s="21">
        <v>67.348900602026234</v>
      </c>
      <c r="Y323" s="21">
        <v>69.450163314546543</v>
      </c>
      <c r="Z323" s="21">
        <v>65.334261033608229</v>
      </c>
      <c r="AA323" s="22">
        <v>62.760603425127314</v>
      </c>
      <c r="AB323" s="22">
        <v>55.679109455503145</v>
      </c>
      <c r="AC323" s="22">
        <v>53.899639733809607</v>
      </c>
      <c r="AD323" s="22">
        <v>47.28024399038739</v>
      </c>
      <c r="AE323" s="22">
        <v>37.559302711030831</v>
      </c>
      <c r="AF323" s="22">
        <v>28.02365733358387</v>
      </c>
      <c r="AG323" s="21">
        <v>82.14944156182662</v>
      </c>
      <c r="AH323" s="23">
        <v>3891.0031812900561</v>
      </c>
    </row>
    <row r="324" spans="1:34" ht="12.75" customHeight="1">
      <c r="A324" s="227"/>
      <c r="B324" s="228"/>
      <c r="C324" s="233" t="s">
        <v>69</v>
      </c>
      <c r="D324" s="24" t="s">
        <v>66</v>
      </c>
      <c r="E324" s="25">
        <v>21.524822132324903</v>
      </c>
      <c r="F324" s="25">
        <v>14.227628218296633</v>
      </c>
      <c r="G324" s="25">
        <v>59.994601977371168</v>
      </c>
      <c r="H324" s="25">
        <v>149.77128382777394</v>
      </c>
      <c r="I324" s="25">
        <v>133.30917206838123</v>
      </c>
      <c r="J324" s="25">
        <v>15.77384764274994</v>
      </c>
      <c r="K324" s="25">
        <v>13.439173706605384</v>
      </c>
      <c r="L324" s="25">
        <v>13.367582293498103</v>
      </c>
      <c r="M324" s="25">
        <v>14.586895616218108</v>
      </c>
      <c r="N324" s="25">
        <v>14.468700489108922</v>
      </c>
      <c r="O324" s="25">
        <v>16.745360762047156</v>
      </c>
      <c r="P324" s="25">
        <v>17.202521490141933</v>
      </c>
      <c r="Q324" s="25">
        <v>13.647663519884663</v>
      </c>
      <c r="R324" s="25">
        <v>14.66638400864999</v>
      </c>
      <c r="S324" s="25">
        <v>12.699834792044333</v>
      </c>
      <c r="T324" s="25">
        <v>15.850935413338558</v>
      </c>
      <c r="U324" s="25">
        <v>14.936027313052691</v>
      </c>
      <c r="V324" s="25">
        <v>13.601869802351709</v>
      </c>
      <c r="W324" s="25">
        <v>12.895524948229738</v>
      </c>
      <c r="X324" s="25">
        <v>10.991969801428084</v>
      </c>
      <c r="Y324" s="25">
        <v>13.134482788285563</v>
      </c>
      <c r="Z324" s="25">
        <v>11.773050563811685</v>
      </c>
      <c r="AA324" s="26">
        <v>9.5808402080498833</v>
      </c>
      <c r="AB324" s="26">
        <v>5.9636387463195444</v>
      </c>
      <c r="AC324" s="26">
        <v>8.5126007406627551</v>
      </c>
      <c r="AD324" s="26">
        <v>8.6743355427661424</v>
      </c>
      <c r="AE324" s="26">
        <v>5.3765793429531215</v>
      </c>
      <c r="AF324" s="26">
        <v>3.5441176511523511</v>
      </c>
      <c r="AG324" s="25">
        <v>12.517435538087703</v>
      </c>
      <c r="AH324" s="27">
        <v>672.77888094558557</v>
      </c>
    </row>
    <row r="325" spans="1:34" ht="12.75" customHeight="1">
      <c r="A325" s="227"/>
      <c r="B325" s="228"/>
      <c r="C325" s="247"/>
      <c r="D325" s="12" t="s">
        <v>67</v>
      </c>
      <c r="E325" s="13">
        <v>2.3768589016066044</v>
      </c>
      <c r="F325" s="13">
        <v>2.6777415809991618</v>
      </c>
      <c r="G325" s="13">
        <v>18.976183664736322</v>
      </c>
      <c r="H325" s="13">
        <v>59.437271969292112</v>
      </c>
      <c r="I325" s="13">
        <v>98.952429716178614</v>
      </c>
      <c r="J325" s="13">
        <v>28.374851149172347</v>
      </c>
      <c r="K325" s="13">
        <v>22.581646456610539</v>
      </c>
      <c r="L325" s="13">
        <v>16.385026982164391</v>
      </c>
      <c r="M325" s="13">
        <v>16.410160922409386</v>
      </c>
      <c r="N325" s="13">
        <v>11.571318938935454</v>
      </c>
      <c r="O325" s="13">
        <v>15.028543527112392</v>
      </c>
      <c r="P325" s="13">
        <v>9.8253982774624724</v>
      </c>
      <c r="Q325" s="13">
        <v>11.08746117215289</v>
      </c>
      <c r="R325" s="13">
        <v>12.400381855037915</v>
      </c>
      <c r="S325" s="13">
        <v>7.2939678040140006</v>
      </c>
      <c r="T325" s="13">
        <v>8.0646144482577533</v>
      </c>
      <c r="U325" s="13">
        <v>9.5017969521291867</v>
      </c>
      <c r="V325" s="13">
        <v>9.0843022211103861</v>
      </c>
      <c r="W325" s="13">
        <v>6.8538918078932198</v>
      </c>
      <c r="X325" s="13">
        <v>6.9992825158659073</v>
      </c>
      <c r="Y325" s="13">
        <v>9.6672520693162234</v>
      </c>
      <c r="Z325" s="13">
        <v>9.965002865847481</v>
      </c>
      <c r="AA325" s="14">
        <v>9.9063888362063306</v>
      </c>
      <c r="AB325" s="14">
        <v>31.666778974121662</v>
      </c>
      <c r="AC325" s="14">
        <v>10.47793152564884</v>
      </c>
      <c r="AD325" s="14">
        <v>7.4531925194328705</v>
      </c>
      <c r="AE325" s="14">
        <v>18.130947239168247</v>
      </c>
      <c r="AF325" s="14">
        <v>2.6793128353261388</v>
      </c>
      <c r="AG325" s="13">
        <v>18.057525385453445</v>
      </c>
      <c r="AH325" s="15">
        <v>491.88746311366225</v>
      </c>
    </row>
    <row r="326" spans="1:34" ht="12.75" customHeight="1">
      <c r="A326" s="227"/>
      <c r="B326" s="228"/>
      <c r="C326" s="247"/>
      <c r="D326" s="16" t="s">
        <v>68</v>
      </c>
      <c r="E326" s="28">
        <v>5.9467143671099995E-2</v>
      </c>
      <c r="F326" s="28">
        <v>0.12417148436</v>
      </c>
      <c r="G326" s="28">
        <v>1.8855273975560001</v>
      </c>
      <c r="H326" s="28">
        <v>1.52797508205</v>
      </c>
      <c r="I326" s="28">
        <v>1.440717268487</v>
      </c>
      <c r="J326" s="28">
        <v>0.31859386270052925</v>
      </c>
      <c r="K326" s="28">
        <v>0.26169216392000505</v>
      </c>
      <c r="L326" s="28">
        <v>0.22421584886607066</v>
      </c>
      <c r="M326" s="28">
        <v>0.23613348338314405</v>
      </c>
      <c r="N326" s="28">
        <v>0.20191560997831018</v>
      </c>
      <c r="O326" s="28">
        <v>0.11169359944156156</v>
      </c>
      <c r="P326" s="28">
        <v>9.7783441455596698E-2</v>
      </c>
      <c r="Q326" s="28">
        <v>8.7817058490215191E-2</v>
      </c>
      <c r="R326" s="28">
        <v>9.5448048045470232E-2</v>
      </c>
      <c r="S326" s="28">
        <v>7.3864969322748705E-2</v>
      </c>
      <c r="T326" s="28">
        <v>2.3546240519717408E-2</v>
      </c>
      <c r="U326" s="28">
        <v>2.4021231458071501E-2</v>
      </c>
      <c r="V326" s="28">
        <v>2.2610517883113232E-2</v>
      </c>
      <c r="W326" s="28">
        <v>1.926191167638832E-2</v>
      </c>
      <c r="X326" s="28">
        <v>1.7753214152448019E-2</v>
      </c>
      <c r="Y326" s="28">
        <v>0.1970090157387441</v>
      </c>
      <c r="Z326" s="28">
        <v>0.19634288514939943</v>
      </c>
      <c r="AA326" s="29">
        <v>0.17220675252335901</v>
      </c>
      <c r="AB326" s="29">
        <v>0</v>
      </c>
      <c r="AC326" s="29">
        <v>0.17519176019999999</v>
      </c>
      <c r="AD326" s="29">
        <v>0</v>
      </c>
      <c r="AE326" s="29">
        <v>0</v>
      </c>
      <c r="AF326" s="29">
        <v>0</v>
      </c>
      <c r="AG326" s="28">
        <v>0.59620469664899989</v>
      </c>
      <c r="AH326" s="30">
        <v>8.1911646876779951</v>
      </c>
    </row>
    <row r="327" spans="1:34" ht="12.75" customHeight="1">
      <c r="A327" s="227"/>
      <c r="B327" s="228"/>
      <c r="C327" s="248"/>
      <c r="D327" s="31" t="s">
        <v>4</v>
      </c>
      <c r="E327" s="32">
        <v>23.961148177602606</v>
      </c>
      <c r="F327" s="32">
        <v>17.029541283655796</v>
      </c>
      <c r="G327" s="32">
        <v>80.85631303966349</v>
      </c>
      <c r="H327" s="32">
        <v>210.73653087911606</v>
      </c>
      <c r="I327" s="32">
        <v>233.70231905304684</v>
      </c>
      <c r="J327" s="32">
        <v>44.467292654622817</v>
      </c>
      <c r="K327" s="32">
        <v>36.282512327135926</v>
      </c>
      <c r="L327" s="32">
        <v>29.976825124528563</v>
      </c>
      <c r="M327" s="32">
        <v>31.233190022010639</v>
      </c>
      <c r="N327" s="32">
        <v>26.241935038022685</v>
      </c>
      <c r="O327" s="32">
        <v>31.885597888601108</v>
      </c>
      <c r="P327" s="32">
        <v>27.125703209060003</v>
      </c>
      <c r="Q327" s="32">
        <v>24.822941750527768</v>
      </c>
      <c r="R327" s="32">
        <v>27.162213911733375</v>
      </c>
      <c r="S327" s="32">
        <v>20.067667565381083</v>
      </c>
      <c r="T327" s="32">
        <v>23.939096102116029</v>
      </c>
      <c r="U327" s="32">
        <v>24.461845496639949</v>
      </c>
      <c r="V327" s="32">
        <v>22.708782541345208</v>
      </c>
      <c r="W327" s="32">
        <v>19.768678667799346</v>
      </c>
      <c r="X327" s="32">
        <v>18.009005531446441</v>
      </c>
      <c r="Y327" s="32">
        <v>22.99874387334053</v>
      </c>
      <c r="Z327" s="32">
        <v>21.934396314808566</v>
      </c>
      <c r="AA327" s="33">
        <v>19.659435796779572</v>
      </c>
      <c r="AB327" s="33">
        <v>37.630417720441208</v>
      </c>
      <c r="AC327" s="33">
        <v>19.165724026511597</v>
      </c>
      <c r="AD327" s="33">
        <v>16.127528062199012</v>
      </c>
      <c r="AE327" s="33">
        <v>23.507526582121368</v>
      </c>
      <c r="AF327" s="33">
        <v>6.22343048647849</v>
      </c>
      <c r="AG327" s="32">
        <v>31.171165620190148</v>
      </c>
      <c r="AH327" s="34">
        <v>1172.8575087469258</v>
      </c>
    </row>
    <row r="328" spans="1:34" ht="12.75" customHeight="1" thickBot="1">
      <c r="A328" s="227"/>
      <c r="B328" s="229"/>
      <c r="C328" s="46" t="s">
        <v>64</v>
      </c>
      <c r="D328" s="47"/>
      <c r="E328" s="25">
        <v>453.32774497109159</v>
      </c>
      <c r="F328" s="25">
        <v>179.87464199122491</v>
      </c>
      <c r="G328" s="25">
        <v>411.20562350379475</v>
      </c>
      <c r="H328" s="25">
        <v>868.53304189489154</v>
      </c>
      <c r="I328" s="25">
        <v>944.05372506698495</v>
      </c>
      <c r="J328" s="25">
        <v>112.0642746816864</v>
      </c>
      <c r="K328" s="25">
        <v>101.15451797563908</v>
      </c>
      <c r="L328" s="25">
        <v>102.88739822866269</v>
      </c>
      <c r="M328" s="25">
        <v>118.95071394412118</v>
      </c>
      <c r="N328" s="25">
        <v>109.7461202658009</v>
      </c>
      <c r="O328" s="25">
        <v>120.0709917987981</v>
      </c>
      <c r="P328" s="25">
        <v>112.86348938130554</v>
      </c>
      <c r="Q328" s="25">
        <v>94.946446960446309</v>
      </c>
      <c r="R328" s="25">
        <v>97.811548426946828</v>
      </c>
      <c r="S328" s="25">
        <v>83.523697492548564</v>
      </c>
      <c r="T328" s="25">
        <v>95.443591401826538</v>
      </c>
      <c r="U328" s="25">
        <v>87.50338177753801</v>
      </c>
      <c r="V328" s="25">
        <v>90.673166317533159</v>
      </c>
      <c r="W328" s="25">
        <v>93.313876780374358</v>
      </c>
      <c r="X328" s="25">
        <v>85.357906133472682</v>
      </c>
      <c r="Y328" s="25">
        <v>92.448907187887073</v>
      </c>
      <c r="Z328" s="25">
        <v>87.268657348416781</v>
      </c>
      <c r="AA328" s="26">
        <v>82.42003922190689</v>
      </c>
      <c r="AB328" s="26">
        <v>93.309527175944339</v>
      </c>
      <c r="AC328" s="26">
        <v>73.065363760321191</v>
      </c>
      <c r="AD328" s="26">
        <v>63.407772052586402</v>
      </c>
      <c r="AE328" s="26">
        <v>61.066829293152203</v>
      </c>
      <c r="AF328" s="26">
        <v>34.247087820062362</v>
      </c>
      <c r="AG328" s="25">
        <v>113.32060718201679</v>
      </c>
      <c r="AH328" s="27">
        <v>5063.8606900369823</v>
      </c>
    </row>
    <row r="329" spans="1:34" ht="12.75" customHeight="1">
      <c r="A329" s="235" t="s">
        <v>10</v>
      </c>
      <c r="B329" s="236"/>
      <c r="C329" s="240" t="s">
        <v>65</v>
      </c>
      <c r="D329" s="8" t="s">
        <v>66</v>
      </c>
      <c r="E329" s="9">
        <v>3205.584459533532</v>
      </c>
      <c r="F329" s="9">
        <v>1164.3074595129533</v>
      </c>
      <c r="G329" s="9">
        <v>2658.7211913979286</v>
      </c>
      <c r="H329" s="9">
        <v>5480.4750069306065</v>
      </c>
      <c r="I329" s="9">
        <v>5093.15822804044</v>
      </c>
      <c r="J329" s="9">
        <v>438.55834810121019</v>
      </c>
      <c r="K329" s="9">
        <v>464.34817622352136</v>
      </c>
      <c r="L329" s="9">
        <v>495.0464772762906</v>
      </c>
      <c r="M329" s="9">
        <v>548.94081265336786</v>
      </c>
      <c r="N329" s="9">
        <v>495.75068448534319</v>
      </c>
      <c r="O329" s="9">
        <v>559.66157468239999</v>
      </c>
      <c r="P329" s="9">
        <v>550.50048247414122</v>
      </c>
      <c r="Q329" s="9">
        <v>414.19927898436765</v>
      </c>
      <c r="R329" s="9">
        <v>443.159845575867</v>
      </c>
      <c r="S329" s="9">
        <v>416.91103396108895</v>
      </c>
      <c r="T329" s="9">
        <v>429.48047380913692</v>
      </c>
      <c r="U329" s="9">
        <v>390.39669534352026</v>
      </c>
      <c r="V329" s="9">
        <v>398.75885313953262</v>
      </c>
      <c r="W329" s="9">
        <v>419.59939708405943</v>
      </c>
      <c r="X329" s="9">
        <v>386.05535747683155</v>
      </c>
      <c r="Y329" s="9">
        <v>423.84256584282002</v>
      </c>
      <c r="Z329" s="9">
        <v>401.65087468035523</v>
      </c>
      <c r="AA329" s="10">
        <v>395.84120724059039</v>
      </c>
      <c r="AB329" s="10">
        <v>338.12553408177354</v>
      </c>
      <c r="AC329" s="10">
        <v>306.84467470091045</v>
      </c>
      <c r="AD329" s="10">
        <v>324.92660882729263</v>
      </c>
      <c r="AE329" s="10">
        <v>280.56478848745229</v>
      </c>
      <c r="AF329" s="10">
        <v>206.62020616565994</v>
      </c>
      <c r="AG329" s="9">
        <v>925.18920014673085</v>
      </c>
      <c r="AH329" s="11">
        <v>28057.219496859725</v>
      </c>
    </row>
    <row r="330" spans="1:34" ht="12.75" customHeight="1">
      <c r="A330" s="227"/>
      <c r="B330" s="237"/>
      <c r="C330" s="231"/>
      <c r="D330" s="12" t="s">
        <v>67</v>
      </c>
      <c r="E330" s="13">
        <v>3.8464593256996928</v>
      </c>
      <c r="F330" s="13">
        <v>4.3213564645580194</v>
      </c>
      <c r="G330" s="13">
        <v>11.349944328173864</v>
      </c>
      <c r="H330" s="13">
        <v>31.260104291035653</v>
      </c>
      <c r="I330" s="13">
        <v>53.168420512753926</v>
      </c>
      <c r="J330" s="13">
        <v>9.7043681745024664</v>
      </c>
      <c r="K330" s="13">
        <v>10.45309100715343</v>
      </c>
      <c r="L330" s="13">
        <v>10.66731423248622</v>
      </c>
      <c r="M330" s="13">
        <v>12.676956555481258</v>
      </c>
      <c r="N330" s="13">
        <v>11.86027029143948</v>
      </c>
      <c r="O330" s="13">
        <v>14.134497333347703</v>
      </c>
      <c r="P330" s="13">
        <v>12.330289982523439</v>
      </c>
      <c r="Q330" s="13">
        <v>12.887524895915472</v>
      </c>
      <c r="R330" s="13">
        <v>8.9955826807913155</v>
      </c>
      <c r="S330" s="13">
        <v>7.6378309028981644</v>
      </c>
      <c r="T330" s="13">
        <v>15.838725238323477</v>
      </c>
      <c r="U330" s="13">
        <v>13.506465171693916</v>
      </c>
      <c r="V330" s="13">
        <v>12.739386996537377</v>
      </c>
      <c r="W330" s="13">
        <v>10.37717035095549</v>
      </c>
      <c r="X330" s="13">
        <v>15.337645604465724</v>
      </c>
      <c r="Y330" s="13">
        <v>19.38158235437561</v>
      </c>
      <c r="Z330" s="13">
        <v>15.470094708360397</v>
      </c>
      <c r="AA330" s="14">
        <v>16.872124067921128</v>
      </c>
      <c r="AB330" s="14">
        <v>10.837665358422642</v>
      </c>
      <c r="AC330" s="14">
        <v>18.900886705014866</v>
      </c>
      <c r="AD330" s="14">
        <v>14.008305154217044</v>
      </c>
      <c r="AE330" s="14">
        <v>9.735150480669688</v>
      </c>
      <c r="AF330" s="14">
        <v>10.861152972636745</v>
      </c>
      <c r="AG330" s="13">
        <v>36.862523856564621</v>
      </c>
      <c r="AH330" s="15">
        <v>436.0228899989188</v>
      </c>
    </row>
    <row r="331" spans="1:34" ht="12.75" customHeight="1">
      <c r="A331" s="227"/>
      <c r="B331" s="237"/>
      <c r="C331" s="231"/>
      <c r="D331" s="16" t="s">
        <v>68</v>
      </c>
      <c r="E331" s="17">
        <v>9.7524529098300015</v>
      </c>
      <c r="F331" s="17">
        <v>2.0644724548447999</v>
      </c>
      <c r="G331" s="17">
        <v>4.3166418222031</v>
      </c>
      <c r="H331" s="17">
        <v>7.5735533293503003</v>
      </c>
      <c r="I331" s="17">
        <v>12.106633143136401</v>
      </c>
      <c r="J331" s="17">
        <v>0.57207297665756984</v>
      </c>
      <c r="K331" s="17">
        <v>0.61033283000441341</v>
      </c>
      <c r="L331" s="17">
        <v>0.64217172103770914</v>
      </c>
      <c r="M331" s="17">
        <v>0.72361524853738968</v>
      </c>
      <c r="N331" s="17">
        <v>0.66190854788332432</v>
      </c>
      <c r="O331" s="17">
        <v>0.85246127649100889</v>
      </c>
      <c r="P331" s="17">
        <v>0.84079225876653785</v>
      </c>
      <c r="Q331" s="17">
        <v>0.64211856628471931</v>
      </c>
      <c r="R331" s="17">
        <v>0.68094769191467264</v>
      </c>
      <c r="S331" s="17">
        <v>0.63399003713325153</v>
      </c>
      <c r="T331" s="17">
        <v>0.58912242678960147</v>
      </c>
      <c r="U331" s="17">
        <v>0.51804644205259476</v>
      </c>
      <c r="V331" s="17">
        <v>0.52561787121327619</v>
      </c>
      <c r="W331" s="17">
        <v>0.53357639082239738</v>
      </c>
      <c r="X331" s="17">
        <v>0.48288389579522845</v>
      </c>
      <c r="Y331" s="17">
        <v>0.31644150050882308</v>
      </c>
      <c r="Z331" s="17">
        <v>0.30053522746002426</v>
      </c>
      <c r="AA331" s="18">
        <v>0.29000999536371846</v>
      </c>
      <c r="AB331" s="18">
        <v>0</v>
      </c>
      <c r="AC331" s="18">
        <v>0</v>
      </c>
      <c r="AD331" s="18">
        <v>0.16777541250799999</v>
      </c>
      <c r="AE331" s="18">
        <v>5.2847039040000002E-2</v>
      </c>
      <c r="AF331" s="18">
        <v>0.158217200946</v>
      </c>
      <c r="AG331" s="17">
        <v>4.6013131868299997</v>
      </c>
      <c r="AH331" s="19">
        <v>51.210551403404864</v>
      </c>
    </row>
    <row r="332" spans="1:34" ht="12.75" customHeight="1">
      <c r="A332" s="227"/>
      <c r="B332" s="237"/>
      <c r="C332" s="232"/>
      <c r="D332" s="20" t="s">
        <v>4</v>
      </c>
      <c r="E332" s="41">
        <v>3219.1833717690615</v>
      </c>
      <c r="F332" s="41">
        <v>1170.693288432356</v>
      </c>
      <c r="G332" s="41">
        <v>2674.3877775483061</v>
      </c>
      <c r="H332" s="41">
        <v>5519.3086645509929</v>
      </c>
      <c r="I332" s="41">
        <v>5158.4332816963306</v>
      </c>
      <c r="J332" s="41">
        <v>448.83478925237023</v>
      </c>
      <c r="K332" s="41">
        <v>475.41160006067912</v>
      </c>
      <c r="L332" s="41">
        <v>506.35596322981456</v>
      </c>
      <c r="M332" s="41">
        <v>562.34138445738643</v>
      </c>
      <c r="N332" s="41">
        <v>508.27286332466599</v>
      </c>
      <c r="O332" s="41">
        <v>574.64853329223865</v>
      </c>
      <c r="P332" s="41">
        <v>563.67156471543126</v>
      </c>
      <c r="Q332" s="41">
        <v>427.72892244656782</v>
      </c>
      <c r="R332" s="41">
        <v>452.83637594857299</v>
      </c>
      <c r="S332" s="41">
        <v>425.18285490112044</v>
      </c>
      <c r="T332" s="41">
        <v>445.90832147424999</v>
      </c>
      <c r="U332" s="41">
        <v>404.4212069572668</v>
      </c>
      <c r="V332" s="41">
        <v>412.02385800728331</v>
      </c>
      <c r="W332" s="41">
        <v>430.5101438258373</v>
      </c>
      <c r="X332" s="41">
        <v>401.87588697709248</v>
      </c>
      <c r="Y332" s="41">
        <v>443.54058969770449</v>
      </c>
      <c r="Z332" s="41">
        <v>417.42150461617575</v>
      </c>
      <c r="AA332" s="42">
        <v>413.00334130387523</v>
      </c>
      <c r="AB332" s="42">
        <v>348.96319944019621</v>
      </c>
      <c r="AC332" s="42">
        <v>325.74556140592534</v>
      </c>
      <c r="AD332" s="42">
        <v>339.10268939401772</v>
      </c>
      <c r="AE332" s="42">
        <v>290.35278600716197</v>
      </c>
      <c r="AF332" s="42">
        <v>217.63957633924267</v>
      </c>
      <c r="AG332" s="41">
        <v>966.65303719012547</v>
      </c>
      <c r="AH332" s="43">
        <v>28544.452938262049</v>
      </c>
    </row>
    <row r="333" spans="1:34" ht="12.75" customHeight="1">
      <c r="A333" s="227"/>
      <c r="B333" s="237"/>
      <c r="C333" s="233" t="s">
        <v>69</v>
      </c>
      <c r="D333" s="24" t="s">
        <v>66</v>
      </c>
      <c r="E333" s="17">
        <v>50.088337598395185</v>
      </c>
      <c r="F333" s="17">
        <v>28.05919042736555</v>
      </c>
      <c r="G333" s="17">
        <v>138.73686709901858</v>
      </c>
      <c r="H333" s="17">
        <v>436.00978175015342</v>
      </c>
      <c r="I333" s="17">
        <v>484.41309126720535</v>
      </c>
      <c r="J333" s="17">
        <v>52.896504605088957</v>
      </c>
      <c r="K333" s="17">
        <v>54.037024488683059</v>
      </c>
      <c r="L333" s="17">
        <v>56.67938930016215</v>
      </c>
      <c r="M333" s="17">
        <v>64.069679952603977</v>
      </c>
      <c r="N333" s="17">
        <v>62.824208747000469</v>
      </c>
      <c r="O333" s="17">
        <v>84.019062289235819</v>
      </c>
      <c r="P333" s="17">
        <v>80.013895339201596</v>
      </c>
      <c r="Q333" s="17">
        <v>57.748418119920281</v>
      </c>
      <c r="R333" s="17">
        <v>63.799986019394261</v>
      </c>
      <c r="S333" s="17">
        <v>59.951578944202581</v>
      </c>
      <c r="T333" s="17">
        <v>68.289804734567653</v>
      </c>
      <c r="U333" s="17">
        <v>59.065844623572289</v>
      </c>
      <c r="V333" s="17">
        <v>56.417204742552755</v>
      </c>
      <c r="W333" s="17">
        <v>56.84276614464553</v>
      </c>
      <c r="X333" s="17">
        <v>55.935279509790753</v>
      </c>
      <c r="Y333" s="17">
        <v>63.998715680167074</v>
      </c>
      <c r="Z333" s="17">
        <v>57.751848407414506</v>
      </c>
      <c r="AA333" s="18">
        <v>53.294962312572615</v>
      </c>
      <c r="AB333" s="18">
        <v>54.120580310293661</v>
      </c>
      <c r="AC333" s="18">
        <v>52.174008183292464</v>
      </c>
      <c r="AD333" s="18">
        <v>66.848787840761645</v>
      </c>
      <c r="AE333" s="18">
        <v>44.920591896795798</v>
      </c>
      <c r="AF333" s="18">
        <v>20.799419004472817</v>
      </c>
      <c r="AG333" s="17">
        <v>72.213718614168187</v>
      </c>
      <c r="AH333" s="19">
        <v>2556.0205479526994</v>
      </c>
    </row>
    <row r="334" spans="1:34" ht="12.75" customHeight="1">
      <c r="A334" s="227"/>
      <c r="B334" s="237"/>
      <c r="C334" s="247"/>
      <c r="D334" s="12" t="s">
        <v>67</v>
      </c>
      <c r="E334" s="13">
        <v>5.927859227989293</v>
      </c>
      <c r="F334" s="13">
        <v>25.752012566704884</v>
      </c>
      <c r="G334" s="13">
        <v>129.2389831126354</v>
      </c>
      <c r="H334" s="13">
        <v>721.03700697661895</v>
      </c>
      <c r="I334" s="13">
        <v>1002.5206050728998</v>
      </c>
      <c r="J334" s="13">
        <v>154.47660913051371</v>
      </c>
      <c r="K334" s="13">
        <v>134.47563134853192</v>
      </c>
      <c r="L334" s="13">
        <v>122.45426970417518</v>
      </c>
      <c r="M334" s="13">
        <v>164.43627296453869</v>
      </c>
      <c r="N334" s="13">
        <v>198.93023319920795</v>
      </c>
      <c r="O334" s="13">
        <v>210.61153371428205</v>
      </c>
      <c r="P334" s="13">
        <v>191.74167908657739</v>
      </c>
      <c r="Q334" s="13">
        <v>161.93329535979922</v>
      </c>
      <c r="R334" s="13">
        <v>147.37535171551133</v>
      </c>
      <c r="S334" s="13">
        <v>137.15922468412933</v>
      </c>
      <c r="T334" s="13">
        <v>183.67297350783318</v>
      </c>
      <c r="U334" s="13">
        <v>187.79115090517257</v>
      </c>
      <c r="V334" s="13">
        <v>199.95051468291291</v>
      </c>
      <c r="W334" s="13">
        <v>159.92894114771406</v>
      </c>
      <c r="X334" s="13">
        <v>188.35710561902073</v>
      </c>
      <c r="Y334" s="13">
        <v>243.00131320393993</v>
      </c>
      <c r="Z334" s="13">
        <v>211.04377654678214</v>
      </c>
      <c r="AA334" s="14">
        <v>191.65894234467947</v>
      </c>
      <c r="AB334" s="14">
        <v>160.85751422164387</v>
      </c>
      <c r="AC334" s="14">
        <v>92.488810453273587</v>
      </c>
      <c r="AD334" s="14">
        <v>108.42453837781517</v>
      </c>
      <c r="AE334" s="14">
        <v>123.22783295442103</v>
      </c>
      <c r="AF334" s="14">
        <v>94.69572390478487</v>
      </c>
      <c r="AG334" s="13">
        <v>305.23040678637932</v>
      </c>
      <c r="AH334" s="15">
        <v>5958.4001125204877</v>
      </c>
    </row>
    <row r="335" spans="1:34" ht="12.75" customHeight="1">
      <c r="A335" s="227"/>
      <c r="B335" s="237"/>
      <c r="C335" s="247"/>
      <c r="D335" s="16" t="s">
        <v>68</v>
      </c>
      <c r="E335" s="17">
        <v>1.4309901369654001</v>
      </c>
      <c r="F335" s="17">
        <v>0.96260069529600001</v>
      </c>
      <c r="G335" s="17">
        <v>8.2144856919177993</v>
      </c>
      <c r="H335" s="17">
        <v>13.885204657639999</v>
      </c>
      <c r="I335" s="17">
        <v>24.8457318859253</v>
      </c>
      <c r="J335" s="17">
        <v>1.0669344393968321</v>
      </c>
      <c r="K335" s="17">
        <v>1.0222505124054835</v>
      </c>
      <c r="L335" s="17">
        <v>1.000923228096871</v>
      </c>
      <c r="M335" s="17">
        <v>1.3030085956840032</v>
      </c>
      <c r="N335" s="17">
        <v>1.4580656755575756</v>
      </c>
      <c r="O335" s="17">
        <v>2.1418508960613769</v>
      </c>
      <c r="P335" s="17">
        <v>1.9799935712884675</v>
      </c>
      <c r="Q335" s="17">
        <v>1.6312143766389744</v>
      </c>
      <c r="R335" s="17">
        <v>1.5772861077837206</v>
      </c>
      <c r="S335" s="17">
        <v>1.4816535453797006</v>
      </c>
      <c r="T335" s="17">
        <v>0.67006792891304556</v>
      </c>
      <c r="U335" s="17">
        <v>0.65167314245077868</v>
      </c>
      <c r="V335" s="17">
        <v>0.67692868976897225</v>
      </c>
      <c r="W335" s="17">
        <v>0.58973306532867042</v>
      </c>
      <c r="X335" s="17">
        <v>0.66050073121776787</v>
      </c>
      <c r="Y335" s="17">
        <v>1.472363573319948</v>
      </c>
      <c r="Z335" s="17">
        <v>1.3616504259484195</v>
      </c>
      <c r="AA335" s="18">
        <v>1.3228167104148858</v>
      </c>
      <c r="AB335" s="18">
        <v>1.1219091130400001</v>
      </c>
      <c r="AC335" s="18">
        <v>0.65932841145160004</v>
      </c>
      <c r="AD335" s="18">
        <v>0</v>
      </c>
      <c r="AE335" s="18">
        <v>0.11046841911000001</v>
      </c>
      <c r="AF335" s="18">
        <v>0</v>
      </c>
      <c r="AG335" s="17">
        <v>4.6698143383758</v>
      </c>
      <c r="AH335" s="19">
        <v>77.969448565377377</v>
      </c>
    </row>
    <row r="336" spans="1:34" ht="12.75" customHeight="1">
      <c r="A336" s="227"/>
      <c r="B336" s="237"/>
      <c r="C336" s="248"/>
      <c r="D336" s="31" t="s">
        <v>4</v>
      </c>
      <c r="E336" s="41">
        <v>57.447186963349886</v>
      </c>
      <c r="F336" s="41">
        <v>54.773803689366439</v>
      </c>
      <c r="G336" s="41">
        <v>276.19033590357174</v>
      </c>
      <c r="H336" s="41">
        <v>1170.9319933844122</v>
      </c>
      <c r="I336" s="41">
        <v>1511.7794282260304</v>
      </c>
      <c r="J336" s="41">
        <v>208.4400481749995</v>
      </c>
      <c r="K336" s="41">
        <v>189.53490634962046</v>
      </c>
      <c r="L336" s="41">
        <v>180.13458223243421</v>
      </c>
      <c r="M336" s="41">
        <v>229.80896151282667</v>
      </c>
      <c r="N336" s="41">
        <v>263.21250762176601</v>
      </c>
      <c r="O336" s="41">
        <v>296.77244689957922</v>
      </c>
      <c r="P336" s="41">
        <v>273.73556799706751</v>
      </c>
      <c r="Q336" s="41">
        <v>221.3129278563585</v>
      </c>
      <c r="R336" s="41">
        <v>212.7526238426893</v>
      </c>
      <c r="S336" s="41">
        <v>198.59245717371164</v>
      </c>
      <c r="T336" s="41">
        <v>252.63284617131393</v>
      </c>
      <c r="U336" s="41">
        <v>247.50866867119566</v>
      </c>
      <c r="V336" s="41">
        <v>257.04464811523462</v>
      </c>
      <c r="W336" s="41">
        <v>217.36144035768828</v>
      </c>
      <c r="X336" s="41">
        <v>244.95288586002923</v>
      </c>
      <c r="Y336" s="41">
        <v>308.47239245742696</v>
      </c>
      <c r="Z336" s="41">
        <v>270.15727538014505</v>
      </c>
      <c r="AA336" s="42">
        <v>246.27672136766697</v>
      </c>
      <c r="AB336" s="42">
        <v>216.10000364497756</v>
      </c>
      <c r="AC336" s="42">
        <v>145.32214704801765</v>
      </c>
      <c r="AD336" s="42">
        <v>175.27332621857681</v>
      </c>
      <c r="AE336" s="42">
        <v>168.25889327032684</v>
      </c>
      <c r="AF336" s="42">
        <v>115.49514290925768</v>
      </c>
      <c r="AG336" s="41">
        <v>382.11393973892336</v>
      </c>
      <c r="AH336" s="43">
        <v>8592.3901090385643</v>
      </c>
    </row>
    <row r="337" spans="1:34" ht="12.75" customHeight="1">
      <c r="A337" s="227"/>
      <c r="B337" s="237"/>
      <c r="C337" s="44" t="s">
        <v>64</v>
      </c>
      <c r="D337" s="45"/>
      <c r="E337" s="17">
        <v>3276.6305587324118</v>
      </c>
      <c r="F337" s="17">
        <v>1225.4670921217225</v>
      </c>
      <c r="G337" s="17">
        <v>2950.5781134518775</v>
      </c>
      <c r="H337" s="17">
        <v>6690.2406579354047</v>
      </c>
      <c r="I337" s="17">
        <v>6670.2127099223599</v>
      </c>
      <c r="J337" s="17">
        <v>657.27483742736968</v>
      </c>
      <c r="K337" s="17">
        <v>664.94650641029966</v>
      </c>
      <c r="L337" s="17">
        <v>686.49054546224875</v>
      </c>
      <c r="M337" s="17">
        <v>792.15034597021315</v>
      </c>
      <c r="N337" s="17">
        <v>771.485370946432</v>
      </c>
      <c r="O337" s="17">
        <v>871.42098019181799</v>
      </c>
      <c r="P337" s="17">
        <v>837.40713271249876</v>
      </c>
      <c r="Q337" s="17">
        <v>649.04185030292626</v>
      </c>
      <c r="R337" s="17">
        <v>665.58899979126227</v>
      </c>
      <c r="S337" s="17">
        <v>623.77531207483196</v>
      </c>
      <c r="T337" s="17">
        <v>698.54116764556386</v>
      </c>
      <c r="U337" s="17">
        <v>651.92987562846236</v>
      </c>
      <c r="V337" s="17">
        <v>669.06850612251787</v>
      </c>
      <c r="W337" s="17">
        <v>647.87158418352567</v>
      </c>
      <c r="X337" s="17">
        <v>646.82877283712173</v>
      </c>
      <c r="Y337" s="17">
        <v>752.01298215513145</v>
      </c>
      <c r="Z337" s="17">
        <v>687.57877999632069</v>
      </c>
      <c r="AA337" s="18">
        <v>659.28006267154217</v>
      </c>
      <c r="AB337" s="18">
        <v>565.06320308517365</v>
      </c>
      <c r="AC337" s="18">
        <v>471.06770845394294</v>
      </c>
      <c r="AD337" s="18">
        <v>514.37601561259453</v>
      </c>
      <c r="AE337" s="18">
        <v>458.61167927748875</v>
      </c>
      <c r="AF337" s="18">
        <v>333.13471924850035</v>
      </c>
      <c r="AG337" s="17">
        <v>1348.7669769290487</v>
      </c>
      <c r="AH337" s="19">
        <v>37136.843047300616</v>
      </c>
    </row>
    <row r="338" spans="1:34" ht="12.75" customHeight="1">
      <c r="A338" s="227"/>
      <c r="B338" s="228" t="s">
        <v>100</v>
      </c>
      <c r="C338" s="230" t="s">
        <v>65</v>
      </c>
      <c r="D338" s="24" t="s">
        <v>66</v>
      </c>
      <c r="E338" s="25">
        <v>282.98797089541216</v>
      </c>
      <c r="F338" s="25">
        <v>121.29753267864315</v>
      </c>
      <c r="G338" s="25">
        <v>284.42033990693307</v>
      </c>
      <c r="H338" s="25">
        <v>545.29427774522492</v>
      </c>
      <c r="I338" s="25">
        <v>477.80612542215528</v>
      </c>
      <c r="J338" s="25">
        <v>38.54124637492059</v>
      </c>
      <c r="K338" s="25">
        <v>41.419382698827086</v>
      </c>
      <c r="L338" s="25">
        <v>44.327596046456542</v>
      </c>
      <c r="M338" s="25">
        <v>52.464030261081923</v>
      </c>
      <c r="N338" s="25">
        <v>46.414215521500829</v>
      </c>
      <c r="O338" s="25">
        <v>54.878006634412522</v>
      </c>
      <c r="P338" s="25">
        <v>49.959141695530995</v>
      </c>
      <c r="Q338" s="25">
        <v>37.868212227407746</v>
      </c>
      <c r="R338" s="25">
        <v>43.86608636766524</v>
      </c>
      <c r="S338" s="25">
        <v>38.294859254683111</v>
      </c>
      <c r="T338" s="25">
        <v>47.621633603640433</v>
      </c>
      <c r="U338" s="25">
        <v>41.551554818618563</v>
      </c>
      <c r="V338" s="25">
        <v>42.274615553453884</v>
      </c>
      <c r="W338" s="25">
        <v>39.74715456451711</v>
      </c>
      <c r="X338" s="25">
        <v>32.999624910143801</v>
      </c>
      <c r="Y338" s="25">
        <v>33.313249840000758</v>
      </c>
      <c r="Z338" s="25">
        <v>32.435489643842821</v>
      </c>
      <c r="AA338" s="26">
        <v>33.023079621077777</v>
      </c>
      <c r="AB338" s="26">
        <v>26.141377066119297</v>
      </c>
      <c r="AC338" s="26">
        <v>13.849774937498651</v>
      </c>
      <c r="AD338" s="26">
        <v>18.784268501567009</v>
      </c>
      <c r="AE338" s="26">
        <v>20.003770153266391</v>
      </c>
      <c r="AF338" s="26">
        <v>11.882110045672011</v>
      </c>
      <c r="AG338" s="25">
        <v>87.885111760037631</v>
      </c>
      <c r="AH338" s="27">
        <v>2641.3518387503123</v>
      </c>
    </row>
    <row r="339" spans="1:34" ht="12.75" customHeight="1">
      <c r="A339" s="227"/>
      <c r="B339" s="228"/>
      <c r="C339" s="231"/>
      <c r="D339" s="12" t="s">
        <v>67</v>
      </c>
      <c r="E339" s="13">
        <v>0</v>
      </c>
      <c r="F339" s="13">
        <v>0.50296990969950572</v>
      </c>
      <c r="G339" s="13">
        <v>0.65997427292927313</v>
      </c>
      <c r="H339" s="13">
        <v>1.7028969523923787</v>
      </c>
      <c r="I339" s="13">
        <v>2.7953985032159991</v>
      </c>
      <c r="J339" s="13">
        <v>0.18171893818945004</v>
      </c>
      <c r="K339" s="13">
        <v>0.14840665705993994</v>
      </c>
      <c r="L339" s="13">
        <v>0.20147388141979294</v>
      </c>
      <c r="M339" s="13">
        <v>0.26751310332000383</v>
      </c>
      <c r="N339" s="13">
        <v>0.21248036632141526</v>
      </c>
      <c r="O339" s="13">
        <v>0.72248371145374801</v>
      </c>
      <c r="P339" s="13">
        <v>0.87111282974854076</v>
      </c>
      <c r="Q339" s="13">
        <v>1.0970798051676085</v>
      </c>
      <c r="R339" s="13">
        <v>0.57394702157322586</v>
      </c>
      <c r="S339" s="13">
        <v>0.54680704686553927</v>
      </c>
      <c r="T339" s="13">
        <v>1.9062377202721272</v>
      </c>
      <c r="U339" s="13">
        <v>1.5064793248096537</v>
      </c>
      <c r="V339" s="13">
        <v>1.0748628550654782</v>
      </c>
      <c r="W339" s="13">
        <v>1.3870815275902333</v>
      </c>
      <c r="X339" s="13">
        <v>1.4851518036651665</v>
      </c>
      <c r="Y339" s="13">
        <v>0.83226565676171327</v>
      </c>
      <c r="Z339" s="13">
        <v>0.56434412611395568</v>
      </c>
      <c r="AA339" s="14">
        <v>0.88774001862117324</v>
      </c>
      <c r="AB339" s="14">
        <v>0.50603028605472133</v>
      </c>
      <c r="AC339" s="14">
        <v>1.9503406481269165</v>
      </c>
      <c r="AD339" s="14">
        <v>0.29085773415117211</v>
      </c>
      <c r="AE339" s="14">
        <v>0.47607397486029268</v>
      </c>
      <c r="AF339" s="14">
        <v>0.40568330675902109</v>
      </c>
      <c r="AG339" s="13">
        <v>2.8752971317135398</v>
      </c>
      <c r="AH339" s="15">
        <v>26.632709113921585</v>
      </c>
    </row>
    <row r="340" spans="1:34" ht="12.75" customHeight="1">
      <c r="A340" s="227"/>
      <c r="B340" s="228"/>
      <c r="C340" s="231"/>
      <c r="D340" s="16" t="s">
        <v>68</v>
      </c>
      <c r="E340" s="17">
        <v>2.5656071652000002E-2</v>
      </c>
      <c r="F340" s="17">
        <v>0.62605761548100003</v>
      </c>
      <c r="G340" s="17">
        <v>0</v>
      </c>
      <c r="H340" s="17">
        <v>0.39231112909999999</v>
      </c>
      <c r="I340" s="17">
        <v>0.46332173647999997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0.13950173726739717</v>
      </c>
      <c r="P340" s="17">
        <v>0.1287132501827421</v>
      </c>
      <c r="Q340" s="17">
        <v>0.1002539153636384</v>
      </c>
      <c r="R340" s="17">
        <v>0.11346336625716738</v>
      </c>
      <c r="S340" s="17">
        <v>9.9108806021216189E-2</v>
      </c>
      <c r="T340" s="17">
        <v>0.30766965021264414</v>
      </c>
      <c r="U340" s="17">
        <v>0.26921401648140192</v>
      </c>
      <c r="V340" s="17">
        <v>0.27235584477364688</v>
      </c>
      <c r="W340" s="17">
        <v>0.26191148733864572</v>
      </c>
      <c r="X340" s="17">
        <v>0.22266138388380619</v>
      </c>
      <c r="Y340" s="17">
        <v>0</v>
      </c>
      <c r="Z340" s="17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7">
        <v>0.62636093296499995</v>
      </c>
      <c r="AH340" s="19">
        <v>4.0485609434603047</v>
      </c>
    </row>
    <row r="341" spans="1:34" ht="12.75" customHeight="1">
      <c r="A341" s="227"/>
      <c r="B341" s="228"/>
      <c r="C341" s="232"/>
      <c r="D341" s="20" t="s">
        <v>4</v>
      </c>
      <c r="E341" s="21">
        <v>283.01362696706417</v>
      </c>
      <c r="F341" s="21">
        <v>122.42656020382366</v>
      </c>
      <c r="G341" s="21">
        <v>285.08031417986234</v>
      </c>
      <c r="H341" s="21">
        <v>547.3894858267173</v>
      </c>
      <c r="I341" s="21">
        <v>481.06484566185128</v>
      </c>
      <c r="J341" s="21">
        <v>38.722965313110038</v>
      </c>
      <c r="K341" s="21">
        <v>41.567789355887022</v>
      </c>
      <c r="L341" s="21">
        <v>44.529069927876336</v>
      </c>
      <c r="M341" s="21">
        <v>52.731543364401929</v>
      </c>
      <c r="N341" s="21">
        <v>46.626695887822244</v>
      </c>
      <c r="O341" s="21">
        <v>55.739992083133664</v>
      </c>
      <c r="P341" s="21">
        <v>50.958967775462277</v>
      </c>
      <c r="Q341" s="21">
        <v>39.065545947938993</v>
      </c>
      <c r="R341" s="21">
        <v>44.55349675549563</v>
      </c>
      <c r="S341" s="21">
        <v>38.940775107569863</v>
      </c>
      <c r="T341" s="21">
        <v>49.835540974125209</v>
      </c>
      <c r="U341" s="21">
        <v>43.327248159909615</v>
      </c>
      <c r="V341" s="21">
        <v>43.621834253293009</v>
      </c>
      <c r="W341" s="21">
        <v>41.396147579445987</v>
      </c>
      <c r="X341" s="21">
        <v>34.707438097692773</v>
      </c>
      <c r="Y341" s="21">
        <v>34.145515496762471</v>
      </c>
      <c r="Z341" s="21">
        <v>32.99983376995678</v>
      </c>
      <c r="AA341" s="22">
        <v>33.91081963969895</v>
      </c>
      <c r="AB341" s="22">
        <v>26.647407352174017</v>
      </c>
      <c r="AC341" s="22">
        <v>15.800115585625568</v>
      </c>
      <c r="AD341" s="22">
        <v>19.07512623571818</v>
      </c>
      <c r="AE341" s="22">
        <v>20.479844128126683</v>
      </c>
      <c r="AF341" s="22">
        <v>12.287793352431033</v>
      </c>
      <c r="AG341" s="21">
        <v>91.386769824716168</v>
      </c>
      <c r="AH341" s="23">
        <v>2672.0331088076941</v>
      </c>
    </row>
    <row r="342" spans="1:34" ht="12.75" customHeight="1">
      <c r="A342" s="227"/>
      <c r="B342" s="228"/>
      <c r="C342" s="230" t="s">
        <v>69</v>
      </c>
      <c r="D342" s="24" t="s">
        <v>66</v>
      </c>
      <c r="E342" s="25">
        <v>6.10797933480245</v>
      </c>
      <c r="F342" s="25">
        <v>0.58304771469619121</v>
      </c>
      <c r="G342" s="25">
        <v>4.1829023554105067</v>
      </c>
      <c r="H342" s="25">
        <v>27.47541970945737</v>
      </c>
      <c r="I342" s="25">
        <v>18.755913883055381</v>
      </c>
      <c r="J342" s="25">
        <v>1.5600391531347604</v>
      </c>
      <c r="K342" s="25">
        <v>1.6740032314747797</v>
      </c>
      <c r="L342" s="25">
        <v>1.7744104140926411</v>
      </c>
      <c r="M342" s="25">
        <v>2.0528569766468521</v>
      </c>
      <c r="N342" s="25">
        <v>2.157671372430479</v>
      </c>
      <c r="O342" s="25">
        <v>5.0204173825201153</v>
      </c>
      <c r="P342" s="25">
        <v>4.3838362595239451</v>
      </c>
      <c r="Q342" s="25">
        <v>3.5091380383107813</v>
      </c>
      <c r="R342" s="25">
        <v>3.7100370033382273</v>
      </c>
      <c r="S342" s="25">
        <v>3.5956953338097963</v>
      </c>
      <c r="T342" s="25">
        <v>3.7066919206071995</v>
      </c>
      <c r="U342" s="25">
        <v>3.5973373335934644</v>
      </c>
      <c r="V342" s="25">
        <v>2.8922409564986382</v>
      </c>
      <c r="W342" s="25">
        <v>3.7250196060055605</v>
      </c>
      <c r="X342" s="25">
        <v>4.1471525363831763</v>
      </c>
      <c r="Y342" s="25">
        <v>3.80942589014967</v>
      </c>
      <c r="Z342" s="25">
        <v>3.5739916513344649</v>
      </c>
      <c r="AA342" s="26">
        <v>2.8182096328530388</v>
      </c>
      <c r="AB342" s="26">
        <v>1.8692510698436633</v>
      </c>
      <c r="AC342" s="26">
        <v>1.1987349691703049</v>
      </c>
      <c r="AD342" s="26">
        <v>2.8032500531453528</v>
      </c>
      <c r="AE342" s="26">
        <v>3.6064242769856376</v>
      </c>
      <c r="AF342" s="26">
        <v>1.0172646433393824</v>
      </c>
      <c r="AG342" s="25">
        <v>5.430533638829</v>
      </c>
      <c r="AH342" s="27">
        <v>130.73889634144285</v>
      </c>
    </row>
    <row r="343" spans="1:34" ht="12.75" customHeight="1">
      <c r="A343" s="227"/>
      <c r="B343" s="228"/>
      <c r="C343" s="231"/>
      <c r="D343" s="12" t="s">
        <v>67</v>
      </c>
      <c r="E343" s="13">
        <v>0</v>
      </c>
      <c r="F343" s="13">
        <v>2.1025701559286074</v>
      </c>
      <c r="G343" s="13">
        <v>1.6068853553667606</v>
      </c>
      <c r="H343" s="13">
        <v>26.649186087222088</v>
      </c>
      <c r="I343" s="13">
        <v>40.760347880136521</v>
      </c>
      <c r="J343" s="13">
        <v>7.6414970626196608</v>
      </c>
      <c r="K343" s="13">
        <v>7.3708503196123738</v>
      </c>
      <c r="L343" s="13">
        <v>5.4668391101553091</v>
      </c>
      <c r="M343" s="13">
        <v>6.2096371231461376</v>
      </c>
      <c r="N343" s="13">
        <v>9.2845461520726786</v>
      </c>
      <c r="O343" s="13">
        <v>13.306351386156781</v>
      </c>
      <c r="P343" s="13">
        <v>12.452430186868137</v>
      </c>
      <c r="Q343" s="13">
        <v>11.181345070557803</v>
      </c>
      <c r="R343" s="13">
        <v>10.258837433879751</v>
      </c>
      <c r="S343" s="13">
        <v>9.8973828632045144</v>
      </c>
      <c r="T343" s="13">
        <v>15.792416501973802</v>
      </c>
      <c r="U343" s="13">
        <v>13.397978112186738</v>
      </c>
      <c r="V343" s="13">
        <v>14.220464530480594</v>
      </c>
      <c r="W343" s="13">
        <v>13.323701881971157</v>
      </c>
      <c r="X343" s="13">
        <v>10.72951551419675</v>
      </c>
      <c r="Y343" s="13">
        <v>7.7531566260059455</v>
      </c>
      <c r="Z343" s="13">
        <v>11.380345869752823</v>
      </c>
      <c r="AA343" s="14">
        <v>8.2479617993480883</v>
      </c>
      <c r="AB343" s="14">
        <v>10.110960679078937</v>
      </c>
      <c r="AC343" s="14">
        <v>1.1378644549959553</v>
      </c>
      <c r="AD343" s="14">
        <v>4.7146869328521976</v>
      </c>
      <c r="AE343" s="14">
        <v>2.2445649447932765</v>
      </c>
      <c r="AF343" s="14">
        <v>0.75716611719467464</v>
      </c>
      <c r="AG343" s="13">
        <v>23.350446171250113</v>
      </c>
      <c r="AH343" s="15">
        <v>301.34993632300814</v>
      </c>
    </row>
    <row r="344" spans="1:34" ht="12.75" customHeight="1">
      <c r="A344" s="227"/>
      <c r="B344" s="228"/>
      <c r="C344" s="231"/>
      <c r="D344" s="16" t="s">
        <v>68</v>
      </c>
      <c r="E344" s="28">
        <v>0.33839570034600003</v>
      </c>
      <c r="F344" s="28">
        <v>7.6735402127999994E-2</v>
      </c>
      <c r="G344" s="28">
        <v>0</v>
      </c>
      <c r="H344" s="28">
        <v>1.1606011940976</v>
      </c>
      <c r="I344" s="28">
        <v>3.6625647146064999</v>
      </c>
      <c r="J344" s="28">
        <v>7.7360500912633121E-2</v>
      </c>
      <c r="K344" s="28">
        <v>7.8535878729254507E-2</v>
      </c>
      <c r="L344" s="28">
        <v>7.1184064114271445E-2</v>
      </c>
      <c r="M344" s="28">
        <v>8.220784284320827E-2</v>
      </c>
      <c r="N344" s="28">
        <v>0.10280512721646996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3.851343735481659E-2</v>
      </c>
      <c r="Z344" s="28">
        <v>4.9983022802410668E-2</v>
      </c>
      <c r="AA344" s="29">
        <v>3.7038831756361919E-2</v>
      </c>
      <c r="AB344" s="29">
        <v>0</v>
      </c>
      <c r="AC344" s="29">
        <v>0</v>
      </c>
      <c r="AD344" s="29">
        <v>0</v>
      </c>
      <c r="AE344" s="29">
        <v>0</v>
      </c>
      <c r="AF344" s="29">
        <v>0</v>
      </c>
      <c r="AG344" s="28">
        <v>0.55992114149999994</v>
      </c>
      <c r="AH344" s="30">
        <v>6.3358468584075256</v>
      </c>
    </row>
    <row r="345" spans="1:34" ht="12.75" customHeight="1">
      <c r="A345" s="227"/>
      <c r="B345" s="228"/>
      <c r="C345" s="232"/>
      <c r="D345" s="31" t="s">
        <v>4</v>
      </c>
      <c r="E345" s="32">
        <v>6.4463750351484501</v>
      </c>
      <c r="F345" s="32">
        <v>2.7623532727527986</v>
      </c>
      <c r="G345" s="32">
        <v>5.7897877107772668</v>
      </c>
      <c r="H345" s="32">
        <v>55.285206990777063</v>
      </c>
      <c r="I345" s="32">
        <v>63.17882647779841</v>
      </c>
      <c r="J345" s="32">
        <v>9.2788967166670542</v>
      </c>
      <c r="K345" s="32">
        <v>9.1233894298164095</v>
      </c>
      <c r="L345" s="32">
        <v>7.3124335883622216</v>
      </c>
      <c r="M345" s="32">
        <v>8.344701942636199</v>
      </c>
      <c r="N345" s="32">
        <v>11.545022651719627</v>
      </c>
      <c r="O345" s="32">
        <v>18.326768768676896</v>
      </c>
      <c r="P345" s="32">
        <v>16.836266446392081</v>
      </c>
      <c r="Q345" s="32">
        <v>14.690483108868584</v>
      </c>
      <c r="R345" s="32">
        <v>13.968874437217979</v>
      </c>
      <c r="S345" s="32">
        <v>13.493078197014311</v>
      </c>
      <c r="T345" s="32">
        <v>19.499108422581003</v>
      </c>
      <c r="U345" s="32">
        <v>16.995315445780204</v>
      </c>
      <c r="V345" s="32">
        <v>17.112705486979234</v>
      </c>
      <c r="W345" s="32">
        <v>17.048721487976717</v>
      </c>
      <c r="X345" s="32">
        <v>14.876668050579926</v>
      </c>
      <c r="Y345" s="32">
        <v>11.601095953510432</v>
      </c>
      <c r="Z345" s="32">
        <v>15.004320543889698</v>
      </c>
      <c r="AA345" s="33">
        <v>11.103210263957489</v>
      </c>
      <c r="AB345" s="33">
        <v>11.980211748922601</v>
      </c>
      <c r="AC345" s="33">
        <v>2.33659942416626</v>
      </c>
      <c r="AD345" s="33">
        <v>7.5179369859975509</v>
      </c>
      <c r="AE345" s="33">
        <v>5.8509892217789137</v>
      </c>
      <c r="AF345" s="33">
        <v>1.774430760534057</v>
      </c>
      <c r="AG345" s="32">
        <v>29.340900951579112</v>
      </c>
      <c r="AH345" s="34">
        <v>438.42467952285853</v>
      </c>
    </row>
    <row r="346" spans="1:34" ht="12.75" customHeight="1">
      <c r="A346" s="227"/>
      <c r="B346" s="228"/>
      <c r="C346" s="243" t="s">
        <v>64</v>
      </c>
      <c r="D346" s="244"/>
      <c r="E346" s="41">
        <v>289.4600020022126</v>
      </c>
      <c r="F346" s="41">
        <v>125.18891347657647</v>
      </c>
      <c r="G346" s="41">
        <v>290.8701018906396</v>
      </c>
      <c r="H346" s="41">
        <v>602.67469281749425</v>
      </c>
      <c r="I346" s="41">
        <v>544.24367213964968</v>
      </c>
      <c r="J346" s="41">
        <v>48.001862029777087</v>
      </c>
      <c r="K346" s="41">
        <v>50.691178785703435</v>
      </c>
      <c r="L346" s="41">
        <v>51.841503516238561</v>
      </c>
      <c r="M346" s="41">
        <v>61.076245307038128</v>
      </c>
      <c r="N346" s="41">
        <v>58.171718539541864</v>
      </c>
      <c r="O346" s="41">
        <v>74.066760851810557</v>
      </c>
      <c r="P346" s="41">
        <v>67.795234221854358</v>
      </c>
      <c r="Q346" s="41">
        <v>53.75602905680757</v>
      </c>
      <c r="R346" s="41">
        <v>58.522371192713607</v>
      </c>
      <c r="S346" s="41">
        <v>52.433853304584176</v>
      </c>
      <c r="T346" s="41">
        <v>69.334649396706212</v>
      </c>
      <c r="U346" s="41">
        <v>60.32256360568983</v>
      </c>
      <c r="V346" s="41">
        <v>60.73453974027224</v>
      </c>
      <c r="W346" s="41">
        <v>58.444869067422694</v>
      </c>
      <c r="X346" s="41">
        <v>49.584106148272703</v>
      </c>
      <c r="Y346" s="41">
        <v>45.746611450272894</v>
      </c>
      <c r="Z346" s="41">
        <v>48.00415431384647</v>
      </c>
      <c r="AA346" s="42">
        <v>45.014029903656443</v>
      </c>
      <c r="AB346" s="42">
        <v>38.62761910109662</v>
      </c>
      <c r="AC346" s="42">
        <v>18.136715009791825</v>
      </c>
      <c r="AD346" s="42">
        <v>26.593063221715727</v>
      </c>
      <c r="AE346" s="42">
        <v>26.3308333499056</v>
      </c>
      <c r="AF346" s="42">
        <v>14.062224112965088</v>
      </c>
      <c r="AG346" s="41">
        <v>120.72767077629527</v>
      </c>
      <c r="AH346" s="43">
        <v>3110.4577883305528</v>
      </c>
    </row>
    <row r="347" spans="1:34" ht="12.75" customHeight="1">
      <c r="A347" s="227"/>
      <c r="B347" s="228" t="s">
        <v>101</v>
      </c>
      <c r="C347" s="230" t="s">
        <v>65</v>
      </c>
      <c r="D347" s="24" t="s">
        <v>66</v>
      </c>
      <c r="E347" s="25">
        <v>528.49359622427835</v>
      </c>
      <c r="F347" s="25">
        <v>148.48211079136851</v>
      </c>
      <c r="G347" s="25">
        <v>335.42996628356053</v>
      </c>
      <c r="H347" s="25">
        <v>641.51896088666592</v>
      </c>
      <c r="I347" s="25">
        <v>617.39612632691853</v>
      </c>
      <c r="J347" s="25">
        <v>47.766423466368799</v>
      </c>
      <c r="K347" s="25">
        <v>48.338713178585664</v>
      </c>
      <c r="L347" s="25">
        <v>50.984108251926436</v>
      </c>
      <c r="M347" s="25">
        <v>53.456819667365167</v>
      </c>
      <c r="N347" s="25">
        <v>51.715330267565946</v>
      </c>
      <c r="O347" s="25">
        <v>65.146617683944314</v>
      </c>
      <c r="P347" s="25">
        <v>63.83622406260973</v>
      </c>
      <c r="Q347" s="25">
        <v>51.431623836245876</v>
      </c>
      <c r="R347" s="25">
        <v>53.377836038007985</v>
      </c>
      <c r="S347" s="25">
        <v>51.613879300822305</v>
      </c>
      <c r="T347" s="25">
        <v>56.139879795957633</v>
      </c>
      <c r="U347" s="25">
        <v>52.256434544804961</v>
      </c>
      <c r="V347" s="25">
        <v>46.964913794509464</v>
      </c>
      <c r="W347" s="25">
        <v>45.54700191524153</v>
      </c>
      <c r="X347" s="25">
        <v>39.328225561106301</v>
      </c>
      <c r="Y347" s="25">
        <v>41.534421047817943</v>
      </c>
      <c r="Z347" s="25">
        <v>42.646861729758776</v>
      </c>
      <c r="AA347" s="26">
        <v>41.094457610502062</v>
      </c>
      <c r="AB347" s="26">
        <v>34.445030031499137</v>
      </c>
      <c r="AC347" s="26">
        <v>30.551099748663063</v>
      </c>
      <c r="AD347" s="26">
        <v>27.717367448589876</v>
      </c>
      <c r="AE347" s="26">
        <v>31.811585419770978</v>
      </c>
      <c r="AF347" s="26">
        <v>19.215782205715588</v>
      </c>
      <c r="AG347" s="25">
        <v>111.52450334943553</v>
      </c>
      <c r="AH347" s="27">
        <v>3429.765900469607</v>
      </c>
    </row>
    <row r="348" spans="1:34" ht="12.75" customHeight="1">
      <c r="A348" s="227"/>
      <c r="B348" s="228"/>
      <c r="C348" s="231"/>
      <c r="D348" s="12" t="s">
        <v>67</v>
      </c>
      <c r="E348" s="13">
        <v>0.4941127518998949</v>
      </c>
      <c r="F348" s="13">
        <v>0.63727979317322225</v>
      </c>
      <c r="G348" s="13">
        <v>0.38144117474224148</v>
      </c>
      <c r="H348" s="13">
        <v>2.3690601603310597</v>
      </c>
      <c r="I348" s="13">
        <v>5.4517537529244491</v>
      </c>
      <c r="J348" s="13">
        <v>1.7247297196206131</v>
      </c>
      <c r="K348" s="13">
        <v>1.6618420882869911</v>
      </c>
      <c r="L348" s="13">
        <v>1.4546823406326947</v>
      </c>
      <c r="M348" s="13">
        <v>1.6204911513551714</v>
      </c>
      <c r="N348" s="13">
        <v>1.9959271657458033</v>
      </c>
      <c r="O348" s="13">
        <v>1.6514940036701304</v>
      </c>
      <c r="P348" s="13">
        <v>1.5354886797212983</v>
      </c>
      <c r="Q348" s="13">
        <v>1.6988657783366297</v>
      </c>
      <c r="R348" s="13">
        <v>1.5302920005920624</v>
      </c>
      <c r="S348" s="13">
        <v>1.7433003019760984</v>
      </c>
      <c r="T348" s="13">
        <v>2.8161690600835199</v>
      </c>
      <c r="U348" s="13">
        <v>1.6695939898579115</v>
      </c>
      <c r="V348" s="13">
        <v>0.94386011491584065</v>
      </c>
      <c r="W348" s="13">
        <v>1.4265800839719087</v>
      </c>
      <c r="X348" s="13">
        <v>1.6070914042367337</v>
      </c>
      <c r="Y348" s="13">
        <v>2.259552752738148</v>
      </c>
      <c r="Z348" s="13">
        <v>2.1630316583515046</v>
      </c>
      <c r="AA348" s="14">
        <v>2.0861507235734318</v>
      </c>
      <c r="AB348" s="14">
        <v>1.3559321990274813</v>
      </c>
      <c r="AC348" s="14">
        <v>2.8922982738489145</v>
      </c>
      <c r="AD348" s="14">
        <v>0.78077190400773799</v>
      </c>
      <c r="AE348" s="14">
        <v>1.343219123084292</v>
      </c>
      <c r="AF348" s="14">
        <v>0.66640094616783974</v>
      </c>
      <c r="AG348" s="13">
        <v>6.8051989268841586</v>
      </c>
      <c r="AH348" s="15">
        <v>54.76661202375778</v>
      </c>
    </row>
    <row r="349" spans="1:34" ht="12.75" customHeight="1">
      <c r="A349" s="227"/>
      <c r="B349" s="228"/>
      <c r="C349" s="231"/>
      <c r="D349" s="16" t="s">
        <v>68</v>
      </c>
      <c r="E349" s="17">
        <v>3.4127823558634001</v>
      </c>
      <c r="F349" s="17">
        <v>7.6435001279999984E-2</v>
      </c>
      <c r="G349" s="17">
        <v>0</v>
      </c>
      <c r="H349" s="17">
        <v>1.158536671489</v>
      </c>
      <c r="I349" s="17">
        <v>0.42683637922000001</v>
      </c>
      <c r="J349" s="17">
        <v>4.7760081565361087E-2</v>
      </c>
      <c r="K349" s="17">
        <v>4.8182369714053153E-2</v>
      </c>
      <c r="L349" s="17">
        <v>4.9875696553764712E-2</v>
      </c>
      <c r="M349" s="17">
        <v>5.2941075401940894E-2</v>
      </c>
      <c r="N349" s="17">
        <v>5.2712287357271563E-2</v>
      </c>
      <c r="O349" s="17">
        <v>9.6978712566245115E-2</v>
      </c>
      <c r="P349" s="17">
        <v>9.5087801694796178E-2</v>
      </c>
      <c r="Q349" s="17">
        <v>7.862314648899274E-2</v>
      </c>
      <c r="R349" s="17">
        <v>8.1670774160340534E-2</v>
      </c>
      <c r="S349" s="17">
        <v>7.9958953220585813E-2</v>
      </c>
      <c r="T349" s="17">
        <v>3.4388232293358433E-2</v>
      </c>
      <c r="U349" s="17">
        <v>3.1028055017104157E-2</v>
      </c>
      <c r="V349" s="17">
        <v>2.7411604802993709E-2</v>
      </c>
      <c r="W349" s="17">
        <v>2.7506202944518401E-2</v>
      </c>
      <c r="X349" s="17">
        <v>2.4501452273379274E-2</v>
      </c>
      <c r="Y349" s="17">
        <v>0</v>
      </c>
      <c r="Z349" s="17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7">
        <v>0.23568891382080001</v>
      </c>
      <c r="AH349" s="19">
        <v>6.1389057677279064</v>
      </c>
    </row>
    <row r="350" spans="1:34" ht="12.75" customHeight="1">
      <c r="A350" s="227"/>
      <c r="B350" s="228"/>
      <c r="C350" s="232"/>
      <c r="D350" s="20" t="s">
        <v>4</v>
      </c>
      <c r="E350" s="21">
        <v>532.40049133204172</v>
      </c>
      <c r="F350" s="21">
        <v>149.19582558582175</v>
      </c>
      <c r="G350" s="21">
        <v>335.81140745830277</v>
      </c>
      <c r="H350" s="21">
        <v>645.04655771848593</v>
      </c>
      <c r="I350" s="21">
        <v>623.27471645906303</v>
      </c>
      <c r="J350" s="21">
        <v>49.538913267554776</v>
      </c>
      <c r="K350" s="21">
        <v>50.048737636586708</v>
      </c>
      <c r="L350" s="21">
        <v>52.488666289112892</v>
      </c>
      <c r="M350" s="21">
        <v>55.130251894122274</v>
      </c>
      <c r="N350" s="21">
        <v>53.763969720669024</v>
      </c>
      <c r="O350" s="21">
        <v>66.895090400180678</v>
      </c>
      <c r="P350" s="21">
        <v>65.46680054402583</v>
      </c>
      <c r="Q350" s="21">
        <v>53.209112761071502</v>
      </c>
      <c r="R350" s="21">
        <v>54.989798812760391</v>
      </c>
      <c r="S350" s="21">
        <v>53.437138556018986</v>
      </c>
      <c r="T350" s="21">
        <v>58.990437088334509</v>
      </c>
      <c r="U350" s="21">
        <v>53.957056589679972</v>
      </c>
      <c r="V350" s="21">
        <v>47.936185514228299</v>
      </c>
      <c r="W350" s="21">
        <v>47.001088202157952</v>
      </c>
      <c r="X350" s="21">
        <v>40.959818417616411</v>
      </c>
      <c r="Y350" s="21">
        <v>43.793973800556088</v>
      </c>
      <c r="Z350" s="21">
        <v>44.809893388110282</v>
      </c>
      <c r="AA350" s="22">
        <v>43.180608334075494</v>
      </c>
      <c r="AB350" s="22">
        <v>35.800962230526615</v>
      </c>
      <c r="AC350" s="22">
        <v>33.443398022511978</v>
      </c>
      <c r="AD350" s="22">
        <v>28.498139352597615</v>
      </c>
      <c r="AE350" s="22">
        <v>33.154804542855267</v>
      </c>
      <c r="AF350" s="22">
        <v>19.882183151883428</v>
      </c>
      <c r="AG350" s="21">
        <v>118.56539119014049</v>
      </c>
      <c r="AH350" s="23">
        <v>3490.6714182610926</v>
      </c>
    </row>
    <row r="351" spans="1:34" ht="12.75" customHeight="1">
      <c r="A351" s="227"/>
      <c r="B351" s="228"/>
      <c r="C351" s="230" t="s">
        <v>69</v>
      </c>
      <c r="D351" s="24" t="s">
        <v>66</v>
      </c>
      <c r="E351" s="25">
        <v>4.6908451395318789</v>
      </c>
      <c r="F351" s="25">
        <v>0.4494957445814981</v>
      </c>
      <c r="G351" s="25">
        <v>7.3373574392372438</v>
      </c>
      <c r="H351" s="25">
        <v>21.110195547811003</v>
      </c>
      <c r="I351" s="25">
        <v>19.315942768112713</v>
      </c>
      <c r="J351" s="25">
        <v>1.3308527446365772</v>
      </c>
      <c r="K351" s="25">
        <v>1.432994315934758</v>
      </c>
      <c r="L351" s="25">
        <v>1.6658381728831539</v>
      </c>
      <c r="M351" s="25">
        <v>1.9206012934450585</v>
      </c>
      <c r="N351" s="25">
        <v>2.0575981797965719</v>
      </c>
      <c r="O351" s="25">
        <v>1.7362079460255813</v>
      </c>
      <c r="P351" s="25">
        <v>1.7215381721897804</v>
      </c>
      <c r="Q351" s="25">
        <v>1.2044851006167774</v>
      </c>
      <c r="R351" s="25">
        <v>1.4643827767288142</v>
      </c>
      <c r="S351" s="25">
        <v>1.2764579350370331</v>
      </c>
      <c r="T351" s="25">
        <v>2.6774917887100402</v>
      </c>
      <c r="U351" s="25">
        <v>2.8501983749250508</v>
      </c>
      <c r="V351" s="25">
        <v>1.5165292004198219</v>
      </c>
      <c r="W351" s="25">
        <v>2.0554843872766129</v>
      </c>
      <c r="X351" s="25">
        <v>2.3347922415061619</v>
      </c>
      <c r="Y351" s="25">
        <v>1.3365493126973851</v>
      </c>
      <c r="Z351" s="25">
        <v>1.3075681648510133</v>
      </c>
      <c r="AA351" s="26">
        <v>0.8522265543536498</v>
      </c>
      <c r="AB351" s="26">
        <v>3.5328815524819945</v>
      </c>
      <c r="AC351" s="26">
        <v>0.88933160076381368</v>
      </c>
      <c r="AD351" s="26">
        <v>0.68296150869382144</v>
      </c>
      <c r="AE351" s="26">
        <v>1.7336449841013888</v>
      </c>
      <c r="AF351" s="26">
        <v>0.50293092677362339</v>
      </c>
      <c r="AG351" s="25">
        <v>3.3612745929394996</v>
      </c>
      <c r="AH351" s="27">
        <v>94.348658467062322</v>
      </c>
    </row>
    <row r="352" spans="1:34" ht="12.75" customHeight="1">
      <c r="A352" s="227"/>
      <c r="B352" s="228"/>
      <c r="C352" s="231"/>
      <c r="D352" s="12" t="s">
        <v>67</v>
      </c>
      <c r="E352" s="13">
        <v>0.19328441091940915</v>
      </c>
      <c r="F352" s="13">
        <v>0</v>
      </c>
      <c r="G352" s="13">
        <v>10.059231292922952</v>
      </c>
      <c r="H352" s="13">
        <v>36.641965165364269</v>
      </c>
      <c r="I352" s="13">
        <v>56.801930346319033</v>
      </c>
      <c r="J352" s="13">
        <v>10.404767468499045</v>
      </c>
      <c r="K352" s="13">
        <v>5.2665527798247069</v>
      </c>
      <c r="L352" s="13">
        <v>8.1852070863412738</v>
      </c>
      <c r="M352" s="13">
        <v>8.6680305114038436</v>
      </c>
      <c r="N352" s="13">
        <v>15.213928670029381</v>
      </c>
      <c r="O352" s="13">
        <v>11.040985684371826</v>
      </c>
      <c r="P352" s="13">
        <v>12.348215771058094</v>
      </c>
      <c r="Q352" s="13">
        <v>6.8229156285604331</v>
      </c>
      <c r="R352" s="13">
        <v>5.4518921344945355</v>
      </c>
      <c r="S352" s="13">
        <v>9.8633812763904096</v>
      </c>
      <c r="T352" s="13">
        <v>10.329785264897115</v>
      </c>
      <c r="U352" s="13">
        <v>12.372034354642519</v>
      </c>
      <c r="V352" s="13">
        <v>9.7491907197740986</v>
      </c>
      <c r="W352" s="13">
        <v>6.5883682660052214</v>
      </c>
      <c r="X352" s="13">
        <v>9.53142006465451</v>
      </c>
      <c r="Y352" s="13">
        <v>15.946092098976592</v>
      </c>
      <c r="Z352" s="13">
        <v>9.5537636035374867</v>
      </c>
      <c r="AA352" s="14">
        <v>6.2954179509868506</v>
      </c>
      <c r="AB352" s="14">
        <v>11.39251043356146</v>
      </c>
      <c r="AC352" s="14">
        <v>4.0467253390732543</v>
      </c>
      <c r="AD352" s="14">
        <v>2.6456287873815798</v>
      </c>
      <c r="AE352" s="14">
        <v>4.0268904707896214</v>
      </c>
      <c r="AF352" s="14">
        <v>0.77908880539290826</v>
      </c>
      <c r="AG352" s="13">
        <v>20.598748784027126</v>
      </c>
      <c r="AH352" s="15">
        <v>320.81795317019947</v>
      </c>
    </row>
    <row r="353" spans="1:34" ht="12.75" customHeight="1">
      <c r="A353" s="227"/>
      <c r="B353" s="228"/>
      <c r="C353" s="231"/>
      <c r="D353" s="16" t="s">
        <v>68</v>
      </c>
      <c r="E353" s="28">
        <v>0</v>
      </c>
      <c r="F353" s="28">
        <v>0.55923898928400007</v>
      </c>
      <c r="G353" s="28">
        <v>0</v>
      </c>
      <c r="H353" s="28">
        <v>1.3615674348449998</v>
      </c>
      <c r="I353" s="28">
        <v>1.4349405599513998</v>
      </c>
      <c r="J353" s="28">
        <v>3.5113915283620255E-2</v>
      </c>
      <c r="K353" s="28">
        <v>2.3040574800325325E-2</v>
      </c>
      <c r="L353" s="28">
        <v>3.2595546248964977E-2</v>
      </c>
      <c r="M353" s="28">
        <v>3.5843909127210499E-2</v>
      </c>
      <c r="N353" s="28">
        <v>5.3617117342391205E-2</v>
      </c>
      <c r="O353" s="28">
        <v>3.2635777621366262E-2</v>
      </c>
      <c r="P353" s="28">
        <v>3.4982399759411455E-2</v>
      </c>
      <c r="Q353" s="28">
        <v>2.1113516710399814E-2</v>
      </c>
      <c r="R353" s="28">
        <v>2.0123295018560569E-2</v>
      </c>
      <c r="S353" s="28">
        <v>2.7904701997932629E-2</v>
      </c>
      <c r="T353" s="28">
        <v>3.1825074792949534E-2</v>
      </c>
      <c r="U353" s="28">
        <v>3.663624886303312E-2</v>
      </c>
      <c r="V353" s="28">
        <v>2.6371964223389416E-2</v>
      </c>
      <c r="W353" s="28">
        <v>2.1410574101852348E-2</v>
      </c>
      <c r="X353" s="28">
        <v>2.8838425027517191E-2</v>
      </c>
      <c r="Y353" s="28">
        <v>0</v>
      </c>
      <c r="Z353" s="28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8">
        <v>0</v>
      </c>
      <c r="AH353" s="30">
        <v>3.8178000249993245</v>
      </c>
    </row>
    <row r="354" spans="1:34" ht="12.75" customHeight="1">
      <c r="A354" s="227"/>
      <c r="B354" s="228"/>
      <c r="C354" s="232"/>
      <c r="D354" s="31" t="s">
        <v>4</v>
      </c>
      <c r="E354" s="32">
        <v>4.8841295504512878</v>
      </c>
      <c r="F354" s="32">
        <v>1.0087347338654982</v>
      </c>
      <c r="G354" s="32">
        <v>17.396588732160197</v>
      </c>
      <c r="H354" s="32">
        <v>59.113728148020272</v>
      </c>
      <c r="I354" s="32">
        <v>77.552813674383145</v>
      </c>
      <c r="J354" s="32">
        <v>11.770734128419242</v>
      </c>
      <c r="K354" s="32">
        <v>6.7225876705597907</v>
      </c>
      <c r="L354" s="32">
        <v>9.8836408054733926</v>
      </c>
      <c r="M354" s="32">
        <v>10.624475713976112</v>
      </c>
      <c r="N354" s="32">
        <v>17.325143967168344</v>
      </c>
      <c r="O354" s="32">
        <v>12.809829408018773</v>
      </c>
      <c r="P354" s="32">
        <v>14.104736343007286</v>
      </c>
      <c r="Q354" s="32">
        <v>8.0485142458876116</v>
      </c>
      <c r="R354" s="32">
        <v>6.9363982062419103</v>
      </c>
      <c r="S354" s="32">
        <v>11.167743913425376</v>
      </c>
      <c r="T354" s="32">
        <v>13.039102128400105</v>
      </c>
      <c r="U354" s="32">
        <v>15.258868978430602</v>
      </c>
      <c r="V354" s="32">
        <v>11.29209188441731</v>
      </c>
      <c r="W354" s="32">
        <v>8.6652632273836865</v>
      </c>
      <c r="X354" s="32">
        <v>11.89505073118819</v>
      </c>
      <c r="Y354" s="32">
        <v>17.282641411673978</v>
      </c>
      <c r="Z354" s="32">
        <v>10.861331768388499</v>
      </c>
      <c r="AA354" s="33">
        <v>7.1476445053405007</v>
      </c>
      <c r="AB354" s="33">
        <v>14.925391986043454</v>
      </c>
      <c r="AC354" s="33">
        <v>4.9360569398370675</v>
      </c>
      <c r="AD354" s="33">
        <v>3.3285902960754012</v>
      </c>
      <c r="AE354" s="33">
        <v>5.7605354548910102</v>
      </c>
      <c r="AF354" s="33">
        <v>1.2820197321665316</v>
      </c>
      <c r="AG354" s="32">
        <v>23.960023376966625</v>
      </c>
      <c r="AH354" s="34">
        <v>418.9844116622611</v>
      </c>
    </row>
    <row r="355" spans="1:34" ht="12.75" customHeight="1">
      <c r="A355" s="227"/>
      <c r="B355" s="228"/>
      <c r="C355" s="243" t="s">
        <v>64</v>
      </c>
      <c r="D355" s="244"/>
      <c r="E355" s="41">
        <v>537.28462088249307</v>
      </c>
      <c r="F355" s="41">
        <v>150.2045603196872</v>
      </c>
      <c r="G355" s="41">
        <v>353.20799619046295</v>
      </c>
      <c r="H355" s="41">
        <v>704.16028586650634</v>
      </c>
      <c r="I355" s="41">
        <v>700.82753013344609</v>
      </c>
      <c r="J355" s="41">
        <v>61.309647395974011</v>
      </c>
      <c r="K355" s="41">
        <v>56.771325307146505</v>
      </c>
      <c r="L355" s="41">
        <v>62.37230709458629</v>
      </c>
      <c r="M355" s="41">
        <v>65.754727608098392</v>
      </c>
      <c r="N355" s="41">
        <v>71.089113687837354</v>
      </c>
      <c r="O355" s="41">
        <v>79.704919808199449</v>
      </c>
      <c r="P355" s="41">
        <v>79.571536887033105</v>
      </c>
      <c r="Q355" s="41">
        <v>61.257627006959112</v>
      </c>
      <c r="R355" s="41">
        <v>61.926197019002295</v>
      </c>
      <c r="S355" s="41">
        <v>64.604882469444362</v>
      </c>
      <c r="T355" s="41">
        <v>72.029539216734619</v>
      </c>
      <c r="U355" s="41">
        <v>69.215925568110592</v>
      </c>
      <c r="V355" s="41">
        <v>59.228277398645609</v>
      </c>
      <c r="W355" s="41">
        <v>55.666351429541656</v>
      </c>
      <c r="X355" s="41">
        <v>52.85486914880461</v>
      </c>
      <c r="Y355" s="41">
        <v>61.076615212230067</v>
      </c>
      <c r="Z355" s="41">
        <v>55.671225156498785</v>
      </c>
      <c r="AA355" s="42">
        <v>50.328252839415995</v>
      </c>
      <c r="AB355" s="42">
        <v>50.726354216570073</v>
      </c>
      <c r="AC355" s="42">
        <v>38.379454962349044</v>
      </c>
      <c r="AD355" s="42">
        <v>31.826729648673009</v>
      </c>
      <c r="AE355" s="42">
        <v>38.91533999774628</v>
      </c>
      <c r="AF355" s="42">
        <v>21.16420288404996</v>
      </c>
      <c r="AG355" s="41">
        <v>142.52541456710716</v>
      </c>
      <c r="AH355" s="43">
        <v>3909.6558299233548</v>
      </c>
    </row>
    <row r="356" spans="1:34" ht="12.75" customHeight="1">
      <c r="A356" s="227"/>
      <c r="B356" s="228" t="s">
        <v>102</v>
      </c>
      <c r="C356" s="230" t="s">
        <v>65</v>
      </c>
      <c r="D356" s="24" t="s">
        <v>66</v>
      </c>
      <c r="E356" s="25">
        <v>884.26429232751673</v>
      </c>
      <c r="F356" s="25">
        <v>285.6585491515562</v>
      </c>
      <c r="G356" s="25">
        <v>638.68949364630282</v>
      </c>
      <c r="H356" s="25">
        <v>1416.0624701043353</v>
      </c>
      <c r="I356" s="25">
        <v>1318.0666454773518</v>
      </c>
      <c r="J356" s="25">
        <v>109.45217229873647</v>
      </c>
      <c r="K356" s="25">
        <v>121.64277947709081</v>
      </c>
      <c r="L356" s="25">
        <v>128.01751256356715</v>
      </c>
      <c r="M356" s="25">
        <v>147.3323203070664</v>
      </c>
      <c r="N356" s="25">
        <v>138.20828592166089</v>
      </c>
      <c r="O356" s="25">
        <v>153.86019808616683</v>
      </c>
      <c r="P356" s="25">
        <v>157.58305449011056</v>
      </c>
      <c r="Q356" s="25">
        <v>115.00507457460179</v>
      </c>
      <c r="R356" s="25">
        <v>119.47170322423824</v>
      </c>
      <c r="S356" s="25">
        <v>114.36963486441833</v>
      </c>
      <c r="T356" s="25">
        <v>119.48976952289652</v>
      </c>
      <c r="U356" s="25">
        <v>105.62960910417246</v>
      </c>
      <c r="V356" s="25">
        <v>107.05637550595333</v>
      </c>
      <c r="W356" s="25">
        <v>118.90802975820526</v>
      </c>
      <c r="X356" s="25">
        <v>115.80389562645678</v>
      </c>
      <c r="Y356" s="25">
        <v>118.34710291841282</v>
      </c>
      <c r="Z356" s="25">
        <v>115.6102282568098</v>
      </c>
      <c r="AA356" s="26">
        <v>117.96840904096329</v>
      </c>
      <c r="AB356" s="26">
        <v>98.559191088778135</v>
      </c>
      <c r="AC356" s="26">
        <v>96.231161794844127</v>
      </c>
      <c r="AD356" s="26">
        <v>104.46454929373856</v>
      </c>
      <c r="AE356" s="26">
        <v>90.786467987697719</v>
      </c>
      <c r="AF356" s="26">
        <v>64.877971284973981</v>
      </c>
      <c r="AG356" s="25">
        <v>260.64578616167842</v>
      </c>
      <c r="AH356" s="27">
        <v>7482.0627338603008</v>
      </c>
    </row>
    <row r="357" spans="1:34" ht="12.75" customHeight="1">
      <c r="A357" s="227"/>
      <c r="B357" s="228"/>
      <c r="C357" s="231"/>
      <c r="D357" s="12" t="s">
        <v>67</v>
      </c>
      <c r="E357" s="13">
        <v>0.69332447911333273</v>
      </c>
      <c r="F357" s="13">
        <v>0.25317209696276455</v>
      </c>
      <c r="G357" s="13">
        <v>1.1611708276257187</v>
      </c>
      <c r="H357" s="13">
        <v>7.2801453958322426</v>
      </c>
      <c r="I357" s="13">
        <v>14.958732421827332</v>
      </c>
      <c r="J357" s="13">
        <v>2.2639519054501793</v>
      </c>
      <c r="K357" s="13">
        <v>2.6973868285518101</v>
      </c>
      <c r="L357" s="13">
        <v>2.7486630837953361</v>
      </c>
      <c r="M357" s="13">
        <v>3.3101000476251827</v>
      </c>
      <c r="N357" s="13">
        <v>3.2818005081905501</v>
      </c>
      <c r="O357" s="13">
        <v>4.2361830804288951</v>
      </c>
      <c r="P357" s="13">
        <v>3.4941281651878651</v>
      </c>
      <c r="Q357" s="13">
        <v>3.5272229252052312</v>
      </c>
      <c r="R357" s="13">
        <v>2.6424025967068419</v>
      </c>
      <c r="S357" s="13">
        <v>1.6441941856061826</v>
      </c>
      <c r="T357" s="13">
        <v>4.5818453214185331</v>
      </c>
      <c r="U357" s="13">
        <v>4.3218538091248915</v>
      </c>
      <c r="V357" s="13">
        <v>4.312420177514757</v>
      </c>
      <c r="W357" s="13">
        <v>3.0103329169718824</v>
      </c>
      <c r="X357" s="13">
        <v>3.4118839082303229</v>
      </c>
      <c r="Y357" s="13">
        <v>5.8656953068471571</v>
      </c>
      <c r="Z357" s="13">
        <v>2.8710139269436983</v>
      </c>
      <c r="AA357" s="14">
        <v>3.9772447799192849</v>
      </c>
      <c r="AB357" s="14">
        <v>1.7980650528232844</v>
      </c>
      <c r="AC357" s="14">
        <v>5.1240842033590646</v>
      </c>
      <c r="AD357" s="14">
        <v>1.792146940272584</v>
      </c>
      <c r="AE357" s="14">
        <v>4.1448882910420766</v>
      </c>
      <c r="AF357" s="14">
        <v>4.2078983275446191</v>
      </c>
      <c r="AG357" s="13">
        <v>7.9377839481715142</v>
      </c>
      <c r="AH357" s="15">
        <v>111.54973545829314</v>
      </c>
    </row>
    <row r="358" spans="1:34" ht="12.75" customHeight="1">
      <c r="A358" s="227"/>
      <c r="B358" s="228"/>
      <c r="C358" s="231"/>
      <c r="D358" s="16" t="s">
        <v>68</v>
      </c>
      <c r="E358" s="17">
        <v>1.3795825555821002</v>
      </c>
      <c r="F358" s="17">
        <v>0.68745489469099996</v>
      </c>
      <c r="G358" s="17">
        <v>1.7251127915414999</v>
      </c>
      <c r="H358" s="17">
        <v>2.8028994401212004</v>
      </c>
      <c r="I358" s="17">
        <v>1.8458675694052999</v>
      </c>
      <c r="J358" s="17">
        <v>0.21940733015972513</v>
      </c>
      <c r="K358" s="17">
        <v>0.2448812759764557</v>
      </c>
      <c r="L358" s="17">
        <v>0.25571172183576152</v>
      </c>
      <c r="M358" s="17">
        <v>0.29743903688237971</v>
      </c>
      <c r="N358" s="17">
        <v>0.2828943011264608</v>
      </c>
      <c r="O358" s="17">
        <v>0.3922801365308905</v>
      </c>
      <c r="P358" s="17">
        <v>0.39884816353906549</v>
      </c>
      <c r="Q358" s="17">
        <v>0.2969998727333284</v>
      </c>
      <c r="R358" s="17">
        <v>0.30659250753303952</v>
      </c>
      <c r="S358" s="17">
        <v>0.28794022293753008</v>
      </c>
      <c r="T358" s="17">
        <v>8.6141659252158123E-2</v>
      </c>
      <c r="U358" s="17">
        <v>7.6953149076723543E-2</v>
      </c>
      <c r="V358" s="17">
        <v>7.8632174159076126E-2</v>
      </c>
      <c r="W358" s="17">
        <v>8.6931543892669383E-2</v>
      </c>
      <c r="X358" s="17">
        <v>8.5867613257685466E-2</v>
      </c>
      <c r="Y358" s="17">
        <v>8.5444440870347985E-2</v>
      </c>
      <c r="Z358" s="17">
        <v>8.2965876005472436E-2</v>
      </c>
      <c r="AA358" s="18">
        <v>8.5276948595871691E-2</v>
      </c>
      <c r="AB358" s="18">
        <v>0</v>
      </c>
      <c r="AC358" s="18">
        <v>0</v>
      </c>
      <c r="AD358" s="18">
        <v>0</v>
      </c>
      <c r="AE358" s="18">
        <v>0</v>
      </c>
      <c r="AF358" s="18">
        <v>0.158217200946</v>
      </c>
      <c r="AG358" s="17">
        <v>0.88372436455999992</v>
      </c>
      <c r="AH358" s="19">
        <v>13.134066791211739</v>
      </c>
    </row>
    <row r="359" spans="1:34" ht="12.75" customHeight="1">
      <c r="A359" s="227"/>
      <c r="B359" s="228"/>
      <c r="C359" s="232"/>
      <c r="D359" s="20" t="s">
        <v>4</v>
      </c>
      <c r="E359" s="21">
        <v>886.33719936221223</v>
      </c>
      <c r="F359" s="21">
        <v>286.59917614320995</v>
      </c>
      <c r="G359" s="21">
        <v>641.57577726547004</v>
      </c>
      <c r="H359" s="21">
        <v>1426.1455149402886</v>
      </c>
      <c r="I359" s="21">
        <v>1334.8712454685844</v>
      </c>
      <c r="J359" s="21">
        <v>111.93553153434638</v>
      </c>
      <c r="K359" s="21">
        <v>124.58504758161908</v>
      </c>
      <c r="L359" s="21">
        <v>131.02188736919825</v>
      </c>
      <c r="M359" s="21">
        <v>150.93985939157395</v>
      </c>
      <c r="N359" s="21">
        <v>141.77298073097788</v>
      </c>
      <c r="O359" s="21">
        <v>158.48866130312663</v>
      </c>
      <c r="P359" s="21">
        <v>161.4760308188375</v>
      </c>
      <c r="Q359" s="21">
        <v>118.82929737254035</v>
      </c>
      <c r="R359" s="21">
        <v>122.42069832847812</v>
      </c>
      <c r="S359" s="21">
        <v>116.30176927296205</v>
      </c>
      <c r="T359" s="21">
        <v>124.15775650356721</v>
      </c>
      <c r="U359" s="21">
        <v>110.02841606237408</v>
      </c>
      <c r="V359" s="21">
        <v>111.44742785762716</v>
      </c>
      <c r="W359" s="21">
        <v>122.00529421906981</v>
      </c>
      <c r="X359" s="21">
        <v>119.30164714794479</v>
      </c>
      <c r="Y359" s="21">
        <v>124.29824266613032</v>
      </c>
      <c r="Z359" s="21">
        <v>118.56420805975898</v>
      </c>
      <c r="AA359" s="22">
        <v>122.03093076947846</v>
      </c>
      <c r="AB359" s="22">
        <v>100.35725614160143</v>
      </c>
      <c r="AC359" s="22">
        <v>101.35524599820319</v>
      </c>
      <c r="AD359" s="22">
        <v>106.25669623401114</v>
      </c>
      <c r="AE359" s="22">
        <v>94.931356278739798</v>
      </c>
      <c r="AF359" s="22">
        <v>69.244086813464591</v>
      </c>
      <c r="AG359" s="21">
        <v>269.46729447440993</v>
      </c>
      <c r="AH359" s="23">
        <v>7606.7465361098057</v>
      </c>
    </row>
    <row r="360" spans="1:34" ht="12.75" customHeight="1">
      <c r="A360" s="227"/>
      <c r="B360" s="228"/>
      <c r="C360" s="230" t="s">
        <v>69</v>
      </c>
      <c r="D360" s="24" t="s">
        <v>66</v>
      </c>
      <c r="E360" s="25">
        <v>15.536490569960474</v>
      </c>
      <c r="F360" s="25">
        <v>8.1317315252609319</v>
      </c>
      <c r="G360" s="25">
        <v>43.72448579628351</v>
      </c>
      <c r="H360" s="25">
        <v>106.59349370219392</v>
      </c>
      <c r="I360" s="25">
        <v>118.12215196707915</v>
      </c>
      <c r="J360" s="25">
        <v>13.084005282478964</v>
      </c>
      <c r="K360" s="25">
        <v>12.731518351630093</v>
      </c>
      <c r="L360" s="25">
        <v>14.725689786900679</v>
      </c>
      <c r="M360" s="25">
        <v>17.264023934279553</v>
      </c>
      <c r="N360" s="25">
        <v>16.64160729535287</v>
      </c>
      <c r="O360" s="25">
        <v>23.753633787580377</v>
      </c>
      <c r="P360" s="25">
        <v>23.13990943674651</v>
      </c>
      <c r="Q360" s="25">
        <v>16.482093523105263</v>
      </c>
      <c r="R360" s="25">
        <v>17.785863950033615</v>
      </c>
      <c r="S360" s="25">
        <v>17.252303622030713</v>
      </c>
      <c r="T360" s="25">
        <v>16.900687922871974</v>
      </c>
      <c r="U360" s="25">
        <v>14.492431517677199</v>
      </c>
      <c r="V360" s="25">
        <v>14.438706975796967</v>
      </c>
      <c r="W360" s="25">
        <v>16.046417632132389</v>
      </c>
      <c r="X360" s="25">
        <v>15.542963646817297</v>
      </c>
      <c r="Y360" s="25">
        <v>18.441069115523035</v>
      </c>
      <c r="Z360" s="25">
        <v>18.09592062202254</v>
      </c>
      <c r="AA360" s="26">
        <v>16.337804327703051</v>
      </c>
      <c r="AB360" s="26">
        <v>18.132969234213526</v>
      </c>
      <c r="AC360" s="26">
        <v>17.598850504907933</v>
      </c>
      <c r="AD360" s="26">
        <v>20.935468686419217</v>
      </c>
      <c r="AE360" s="26">
        <v>10.1914564233898</v>
      </c>
      <c r="AF360" s="26">
        <v>5.1799415314545474</v>
      </c>
      <c r="AG360" s="25">
        <v>21.91786123549339</v>
      </c>
      <c r="AH360" s="27">
        <v>689.22155190733974</v>
      </c>
    </row>
    <row r="361" spans="1:34" ht="12.75" customHeight="1">
      <c r="A361" s="227"/>
      <c r="B361" s="228"/>
      <c r="C361" s="231"/>
      <c r="D361" s="12" t="s">
        <v>67</v>
      </c>
      <c r="E361" s="13">
        <v>1.2664886126980408</v>
      </c>
      <c r="F361" s="13">
        <v>9.5536463058923697</v>
      </c>
      <c r="G361" s="13">
        <v>20.263607469184798</v>
      </c>
      <c r="H361" s="13">
        <v>106.23789653673968</v>
      </c>
      <c r="I361" s="13">
        <v>175.51847650974602</v>
      </c>
      <c r="J361" s="13">
        <v>33.632029863890175</v>
      </c>
      <c r="K361" s="13">
        <v>27.961229962619591</v>
      </c>
      <c r="L361" s="13">
        <v>24.267803332461398</v>
      </c>
      <c r="M361" s="13">
        <v>35.636221449317794</v>
      </c>
      <c r="N361" s="13">
        <v>46.583017199657945</v>
      </c>
      <c r="O361" s="13">
        <v>49.4091155184421</v>
      </c>
      <c r="P361" s="13">
        <v>38.234306642482387</v>
      </c>
      <c r="Q361" s="13">
        <v>30.929516768249787</v>
      </c>
      <c r="R361" s="13">
        <v>31.466846203411656</v>
      </c>
      <c r="S361" s="13">
        <v>28.719155029845261</v>
      </c>
      <c r="T361" s="13">
        <v>31.432237798644131</v>
      </c>
      <c r="U361" s="13">
        <v>35.858735788735459</v>
      </c>
      <c r="V361" s="13">
        <v>34.035297484581235</v>
      </c>
      <c r="W361" s="13">
        <v>34.91819003308531</v>
      </c>
      <c r="X361" s="13">
        <v>37.345308820380069</v>
      </c>
      <c r="Y361" s="13">
        <v>54.29322096657009</v>
      </c>
      <c r="Z361" s="13">
        <v>48.015930898048389</v>
      </c>
      <c r="AA361" s="14">
        <v>40.931202739694584</v>
      </c>
      <c r="AB361" s="14">
        <v>38.159281763992659</v>
      </c>
      <c r="AC361" s="14">
        <v>20.9991418117644</v>
      </c>
      <c r="AD361" s="14">
        <v>16.885158476173114</v>
      </c>
      <c r="AE361" s="14">
        <v>38.901683143566281</v>
      </c>
      <c r="AF361" s="14">
        <v>19.141951176828563</v>
      </c>
      <c r="AG361" s="13">
        <v>83.627286896950309</v>
      </c>
      <c r="AH361" s="15">
        <v>1194.2239852036537</v>
      </c>
    </row>
    <row r="362" spans="1:34" ht="12.75" customHeight="1">
      <c r="A362" s="227"/>
      <c r="B362" s="228"/>
      <c r="C362" s="231"/>
      <c r="D362" s="16" t="s">
        <v>68</v>
      </c>
      <c r="E362" s="28">
        <v>0.25169671769220003</v>
      </c>
      <c r="F362" s="28">
        <v>0.32662630388399999</v>
      </c>
      <c r="G362" s="28">
        <v>2.3982189241229999</v>
      </c>
      <c r="H362" s="28">
        <v>2.8550169620189996</v>
      </c>
      <c r="I362" s="28">
        <v>4.5883236734162001</v>
      </c>
      <c r="J362" s="28">
        <v>0.42693073865448278</v>
      </c>
      <c r="K362" s="28">
        <v>0.38334961951767282</v>
      </c>
      <c r="L362" s="28">
        <v>0.39460401162542302</v>
      </c>
      <c r="M362" s="28">
        <v>0.5177685641360209</v>
      </c>
      <c r="N362" s="28">
        <v>0.58823684180234881</v>
      </c>
      <c r="O362" s="28">
        <v>0.44071930700154388</v>
      </c>
      <c r="P362" s="28">
        <v>0.37992132874314893</v>
      </c>
      <c r="Q362" s="28">
        <v>0.29023739476277943</v>
      </c>
      <c r="R362" s="28">
        <v>0.3025802186537398</v>
      </c>
      <c r="S362" s="28">
        <v>0.29055993158516347</v>
      </c>
      <c r="T362" s="28">
        <v>0.22905558921365085</v>
      </c>
      <c r="U362" s="28">
        <v>0.22847949974878584</v>
      </c>
      <c r="V362" s="28">
        <v>0.2242674632156538</v>
      </c>
      <c r="W362" s="28">
        <v>0.23369112512328105</v>
      </c>
      <c r="X362" s="28">
        <v>0.24172882632822643</v>
      </c>
      <c r="Y362" s="28">
        <v>0.32776624596716925</v>
      </c>
      <c r="Z362" s="28">
        <v>0.31907243467742996</v>
      </c>
      <c r="AA362" s="29">
        <v>0.27644625610791701</v>
      </c>
      <c r="AB362" s="29">
        <v>0</v>
      </c>
      <c r="AC362" s="29">
        <v>0.38252668207600005</v>
      </c>
      <c r="AD362" s="29">
        <v>0</v>
      </c>
      <c r="AE362" s="29">
        <v>0</v>
      </c>
      <c r="AF362" s="29">
        <v>0</v>
      </c>
      <c r="AG362" s="28">
        <v>0.58780918288799988</v>
      </c>
      <c r="AH362" s="30">
        <v>17.485633842962834</v>
      </c>
    </row>
    <row r="363" spans="1:34" ht="12.75" customHeight="1">
      <c r="A363" s="227"/>
      <c r="B363" s="228"/>
      <c r="C363" s="232"/>
      <c r="D363" s="31" t="s">
        <v>4</v>
      </c>
      <c r="E363" s="32">
        <v>17.054675900350716</v>
      </c>
      <c r="F363" s="32">
        <v>18.012004135037305</v>
      </c>
      <c r="G363" s="32">
        <v>66.386312189591308</v>
      </c>
      <c r="H363" s="32">
        <v>215.6864072009526</v>
      </c>
      <c r="I363" s="32">
        <v>298.22895215024135</v>
      </c>
      <c r="J363" s="32">
        <v>47.142965885023621</v>
      </c>
      <c r="K363" s="32">
        <v>41.076097933767358</v>
      </c>
      <c r="L363" s="32">
        <v>39.388097130987504</v>
      </c>
      <c r="M363" s="32">
        <v>53.418013947733371</v>
      </c>
      <c r="N363" s="32">
        <v>63.812861336813164</v>
      </c>
      <c r="O363" s="32">
        <v>73.60346861302402</v>
      </c>
      <c r="P363" s="32">
        <v>61.754137407972053</v>
      </c>
      <c r="Q363" s="32">
        <v>47.701847686117823</v>
      </c>
      <c r="R363" s="32">
        <v>49.555290372099009</v>
      </c>
      <c r="S363" s="32">
        <v>46.262018583461142</v>
      </c>
      <c r="T363" s="32">
        <v>48.561981310729756</v>
      </c>
      <c r="U363" s="32">
        <v>50.579646806161442</v>
      </c>
      <c r="V363" s="32">
        <v>48.698271923593857</v>
      </c>
      <c r="W363" s="32">
        <v>51.198298790340978</v>
      </c>
      <c r="X363" s="32">
        <v>53.130001293525595</v>
      </c>
      <c r="Y363" s="32">
        <v>73.062056328060294</v>
      </c>
      <c r="Z363" s="32">
        <v>66.430923954748351</v>
      </c>
      <c r="AA363" s="33">
        <v>57.545453323505555</v>
      </c>
      <c r="AB363" s="33">
        <v>56.292250998206185</v>
      </c>
      <c r="AC363" s="33">
        <v>38.98051899874833</v>
      </c>
      <c r="AD363" s="33">
        <v>37.820627162592331</v>
      </c>
      <c r="AE363" s="33">
        <v>49.093139566956083</v>
      </c>
      <c r="AF363" s="33">
        <v>24.321892708283109</v>
      </c>
      <c r="AG363" s="32">
        <v>106.13295731533169</v>
      </c>
      <c r="AH363" s="34">
        <v>1900.9311709539563</v>
      </c>
    </row>
    <row r="364" spans="1:34" ht="12.75" customHeight="1">
      <c r="A364" s="227"/>
      <c r="B364" s="228"/>
      <c r="C364" s="243" t="s">
        <v>64</v>
      </c>
      <c r="D364" s="244"/>
      <c r="E364" s="41">
        <v>903.39187526256296</v>
      </c>
      <c r="F364" s="41">
        <v>304.61118027824728</v>
      </c>
      <c r="G364" s="41">
        <v>707.96208945506123</v>
      </c>
      <c r="H364" s="41">
        <v>1641.8319221412414</v>
      </c>
      <c r="I364" s="41">
        <v>1633.1001976188256</v>
      </c>
      <c r="J364" s="41">
        <v>159.07849741937</v>
      </c>
      <c r="K364" s="41">
        <v>165.66114551538644</v>
      </c>
      <c r="L364" s="41">
        <v>170.40998450018574</v>
      </c>
      <c r="M364" s="41">
        <v>204.35787333930733</v>
      </c>
      <c r="N364" s="41">
        <v>205.58584206779105</v>
      </c>
      <c r="O364" s="41">
        <v>232.09212991615064</v>
      </c>
      <c r="P364" s="41">
        <v>223.23016822680952</v>
      </c>
      <c r="Q364" s="41">
        <v>166.53114505865815</v>
      </c>
      <c r="R364" s="41">
        <v>171.97598870057712</v>
      </c>
      <c r="S364" s="41">
        <v>162.56378785642315</v>
      </c>
      <c r="T364" s="41">
        <v>172.71973781429696</v>
      </c>
      <c r="U364" s="41">
        <v>160.60806286853548</v>
      </c>
      <c r="V364" s="41">
        <v>160.145699781221</v>
      </c>
      <c r="W364" s="41">
        <v>173.20359300941081</v>
      </c>
      <c r="X364" s="41">
        <v>172.43164844147037</v>
      </c>
      <c r="Y364" s="41">
        <v>197.36029899419063</v>
      </c>
      <c r="Z364" s="41">
        <v>184.99513201450733</v>
      </c>
      <c r="AA364" s="42">
        <v>179.576384092984</v>
      </c>
      <c r="AB364" s="42">
        <v>156.64950713980761</v>
      </c>
      <c r="AC364" s="42">
        <v>140.33576499695153</v>
      </c>
      <c r="AD364" s="42">
        <v>144.07732339660345</v>
      </c>
      <c r="AE364" s="42">
        <v>144.02449584569587</v>
      </c>
      <c r="AF364" s="42">
        <v>93.565979521747721</v>
      </c>
      <c r="AG364" s="41">
        <v>375.60025178974161</v>
      </c>
      <c r="AH364" s="43">
        <v>9507.6777070637618</v>
      </c>
    </row>
    <row r="365" spans="1:34" ht="12.75" customHeight="1">
      <c r="A365" s="227"/>
      <c r="B365" s="228" t="s">
        <v>103</v>
      </c>
      <c r="C365" s="230" t="s">
        <v>65</v>
      </c>
      <c r="D365" s="24" t="s">
        <v>66</v>
      </c>
      <c r="E365" s="25">
        <v>964.76616528280726</v>
      </c>
      <c r="F365" s="25">
        <v>376.28665513549879</v>
      </c>
      <c r="G365" s="25">
        <v>868.32400248723309</v>
      </c>
      <c r="H365" s="25">
        <v>1773.3658456824783</v>
      </c>
      <c r="I365" s="25">
        <v>1720.5937260973096</v>
      </c>
      <c r="J365" s="25">
        <v>157.04779301476239</v>
      </c>
      <c r="K365" s="25">
        <v>160.86415761689679</v>
      </c>
      <c r="L365" s="25">
        <v>170.34430955006582</v>
      </c>
      <c r="M365" s="25">
        <v>189.62053582355585</v>
      </c>
      <c r="N365" s="25">
        <v>159.8926255747956</v>
      </c>
      <c r="O365" s="25">
        <v>179.27130409365239</v>
      </c>
      <c r="P365" s="25">
        <v>175.65329211645852</v>
      </c>
      <c r="Q365" s="25">
        <v>131.82377007545136</v>
      </c>
      <c r="R365" s="25">
        <v>139.63954996019186</v>
      </c>
      <c r="S365" s="25">
        <v>133.70474824754774</v>
      </c>
      <c r="T365" s="25">
        <v>124.8105205182905</v>
      </c>
      <c r="U365" s="25">
        <v>122.56113080161045</v>
      </c>
      <c r="V365" s="25">
        <v>132.70161897714186</v>
      </c>
      <c r="W365" s="25">
        <v>140.62710982422763</v>
      </c>
      <c r="X365" s="25">
        <v>128.83210990079468</v>
      </c>
      <c r="Y365" s="25">
        <v>151.53393941748826</v>
      </c>
      <c r="Z365" s="25">
        <v>141.1879576369343</v>
      </c>
      <c r="AA365" s="26">
        <v>133.76219180030392</v>
      </c>
      <c r="AB365" s="26">
        <v>119.57239175038929</v>
      </c>
      <c r="AC365" s="26">
        <v>113.82970160465953</v>
      </c>
      <c r="AD365" s="26">
        <v>119.84078132599143</v>
      </c>
      <c r="AE365" s="26">
        <v>87.729924853273928</v>
      </c>
      <c r="AF365" s="26">
        <v>70.968103546150942</v>
      </c>
      <c r="AG365" s="25">
        <v>379.92678220237053</v>
      </c>
      <c r="AH365" s="27">
        <v>9269.0827449183344</v>
      </c>
    </row>
    <row r="366" spans="1:34" ht="12.75" customHeight="1">
      <c r="A366" s="227"/>
      <c r="B366" s="228"/>
      <c r="C366" s="231"/>
      <c r="D366" s="12" t="s">
        <v>67</v>
      </c>
      <c r="E366" s="13">
        <v>2.3250795290489621</v>
      </c>
      <c r="F366" s="13">
        <v>2.4669894155063266</v>
      </c>
      <c r="G366" s="13">
        <v>6.7322764611666877</v>
      </c>
      <c r="H366" s="13">
        <v>16.197549052606309</v>
      </c>
      <c r="I366" s="13">
        <v>22.325302654084233</v>
      </c>
      <c r="J366" s="13">
        <v>2.942254088688117</v>
      </c>
      <c r="K366" s="13">
        <v>4.4839965491238853</v>
      </c>
      <c r="L366" s="13">
        <v>4.2921637421995653</v>
      </c>
      <c r="M366" s="13">
        <v>4.8412503934851676</v>
      </c>
      <c r="N366" s="13">
        <v>4.1529880645707866</v>
      </c>
      <c r="O366" s="13">
        <v>4.6079919710254984</v>
      </c>
      <c r="P366" s="13">
        <v>4.1074766058310841</v>
      </c>
      <c r="Q366" s="13">
        <v>4.2284624801718289</v>
      </c>
      <c r="R366" s="13">
        <v>2.5343867687559305</v>
      </c>
      <c r="S366" s="13">
        <v>2.1446748214127864</v>
      </c>
      <c r="T366" s="13">
        <v>3.1096434543105902</v>
      </c>
      <c r="U366" s="13">
        <v>3.156745630888524</v>
      </c>
      <c r="V366" s="13">
        <v>3.2302636475531523</v>
      </c>
      <c r="W366" s="13">
        <v>2.4289237355430644</v>
      </c>
      <c r="X366" s="13">
        <v>4.5114838055011406</v>
      </c>
      <c r="Y366" s="13">
        <v>6.3343506319674514</v>
      </c>
      <c r="Z366" s="13">
        <v>6.4864325078262839</v>
      </c>
      <c r="AA366" s="14">
        <v>3.5128077580664119</v>
      </c>
      <c r="AB366" s="14">
        <v>4.0669388907772159</v>
      </c>
      <c r="AC366" s="14">
        <v>7.7814605500104914</v>
      </c>
      <c r="AD366" s="14">
        <v>7.9969505310690261</v>
      </c>
      <c r="AE366" s="14">
        <v>3.2323678492138637</v>
      </c>
      <c r="AF366" s="14">
        <v>3.0039730532418458</v>
      </c>
      <c r="AG366" s="13">
        <v>16.190919612173023</v>
      </c>
      <c r="AH366" s="15">
        <v>163.42610425581924</v>
      </c>
    </row>
    <row r="367" spans="1:34" ht="12.75" customHeight="1">
      <c r="A367" s="227"/>
      <c r="B367" s="228"/>
      <c r="C367" s="231"/>
      <c r="D367" s="16" t="s">
        <v>68</v>
      </c>
      <c r="E367" s="17">
        <v>2.0364617604494999</v>
      </c>
      <c r="F367" s="17">
        <v>0</v>
      </c>
      <c r="G367" s="17">
        <v>2.0060524597636</v>
      </c>
      <c r="H367" s="17">
        <v>1.5359470276066003</v>
      </c>
      <c r="I367" s="17">
        <v>6.5289383990891006</v>
      </c>
      <c r="J367" s="17">
        <v>0.23332875338636799</v>
      </c>
      <c r="K367" s="17">
        <v>0.24242989471826726</v>
      </c>
      <c r="L367" s="17">
        <v>0.25413825814148633</v>
      </c>
      <c r="M367" s="17">
        <v>0.2853486924852735</v>
      </c>
      <c r="N367" s="17">
        <v>0.24336556804878878</v>
      </c>
      <c r="O367" s="17">
        <v>0.12219701203896159</v>
      </c>
      <c r="P367" s="17">
        <v>0.11988426021312702</v>
      </c>
      <c r="Q367" s="17">
        <v>9.1082886357686299E-2</v>
      </c>
      <c r="R367" s="17">
        <v>9.6004319646333894E-2</v>
      </c>
      <c r="S367" s="17">
        <v>9.1479375837738797E-2</v>
      </c>
      <c r="T367" s="17">
        <v>3.2019219869726473E-2</v>
      </c>
      <c r="U367" s="17">
        <v>3.1721973397213513E-2</v>
      </c>
      <c r="V367" s="17">
        <v>3.4607253132694984E-2</v>
      </c>
      <c r="W367" s="17">
        <v>3.6804717317336005E-2</v>
      </c>
      <c r="X367" s="17">
        <v>3.4632738023453985E-2</v>
      </c>
      <c r="Y367" s="17">
        <v>0.23099705963847508</v>
      </c>
      <c r="Z367" s="17">
        <v>0.21756935145455181</v>
      </c>
      <c r="AA367" s="18">
        <v>0.20473304676784676</v>
      </c>
      <c r="AB367" s="18">
        <v>0</v>
      </c>
      <c r="AC367" s="18">
        <v>0</v>
      </c>
      <c r="AD367" s="18">
        <v>0.16777541250799999</v>
      </c>
      <c r="AE367" s="18">
        <v>0</v>
      </c>
      <c r="AF367" s="18">
        <v>0</v>
      </c>
      <c r="AG367" s="17">
        <v>2.6901515242991998</v>
      </c>
      <c r="AH367" s="19">
        <v>17.567670964191333</v>
      </c>
    </row>
    <row r="368" spans="1:34" ht="12.75" customHeight="1">
      <c r="A368" s="227"/>
      <c r="B368" s="228"/>
      <c r="C368" s="232"/>
      <c r="D368" s="20" t="s">
        <v>4</v>
      </c>
      <c r="E368" s="21">
        <v>969.12770657230567</v>
      </c>
      <c r="F368" s="21">
        <v>378.7536445510051</v>
      </c>
      <c r="G368" s="21">
        <v>877.06233140816335</v>
      </c>
      <c r="H368" s="21">
        <v>1791.0993417626912</v>
      </c>
      <c r="I368" s="21">
        <v>1749.447967150483</v>
      </c>
      <c r="J368" s="21">
        <v>160.22337585683687</v>
      </c>
      <c r="K368" s="21">
        <v>165.59058406073893</v>
      </c>
      <c r="L368" s="21">
        <v>174.89061155040687</v>
      </c>
      <c r="M368" s="21">
        <v>194.7471349095263</v>
      </c>
      <c r="N368" s="21">
        <v>164.2889792074152</v>
      </c>
      <c r="O368" s="21">
        <v>184.00149307671683</v>
      </c>
      <c r="P368" s="21">
        <v>179.88065298250274</v>
      </c>
      <c r="Q368" s="21">
        <v>136.14331544198089</v>
      </c>
      <c r="R368" s="21">
        <v>142.26994104859412</v>
      </c>
      <c r="S368" s="21">
        <v>135.94090244479827</v>
      </c>
      <c r="T368" s="21">
        <v>127.95218319247081</v>
      </c>
      <c r="U368" s="21">
        <v>125.74959840589618</v>
      </c>
      <c r="V368" s="21">
        <v>135.96648987782771</v>
      </c>
      <c r="W368" s="21">
        <v>143.09283827708802</v>
      </c>
      <c r="X368" s="21">
        <v>133.37822644431927</v>
      </c>
      <c r="Y368" s="21">
        <v>158.09928710909418</v>
      </c>
      <c r="Z368" s="21">
        <v>147.89195949621515</v>
      </c>
      <c r="AA368" s="22">
        <v>137.47973260513817</v>
      </c>
      <c r="AB368" s="22">
        <v>123.63933064116651</v>
      </c>
      <c r="AC368" s="22">
        <v>121.61116215467003</v>
      </c>
      <c r="AD368" s="22">
        <v>128.00550726956845</v>
      </c>
      <c r="AE368" s="22">
        <v>90.962292702487787</v>
      </c>
      <c r="AF368" s="22">
        <v>73.972076599392793</v>
      </c>
      <c r="AG368" s="21">
        <v>398.80785333884279</v>
      </c>
      <c r="AH368" s="23">
        <v>9450.0765201383456</v>
      </c>
    </row>
    <row r="369" spans="1:34" ht="12.75" customHeight="1">
      <c r="A369" s="227"/>
      <c r="B369" s="228"/>
      <c r="C369" s="230" t="s">
        <v>69</v>
      </c>
      <c r="D369" s="24" t="s">
        <v>66</v>
      </c>
      <c r="E369" s="25">
        <v>10.875356773137046</v>
      </c>
      <c r="F369" s="25">
        <v>8.1322849423422969</v>
      </c>
      <c r="G369" s="25">
        <v>39.858841384747436</v>
      </c>
      <c r="H369" s="25">
        <v>135.53851761328315</v>
      </c>
      <c r="I369" s="25">
        <v>170.04431283130765</v>
      </c>
      <c r="J369" s="25">
        <v>19.659688530967141</v>
      </c>
      <c r="K369" s="25">
        <v>19.748754779125164</v>
      </c>
      <c r="L369" s="25">
        <v>18.123697491356921</v>
      </c>
      <c r="M369" s="25">
        <v>21.147143312809707</v>
      </c>
      <c r="N369" s="25">
        <v>21.139408058458475</v>
      </c>
      <c r="O369" s="25">
        <v>26.720537361177488</v>
      </c>
      <c r="P369" s="25">
        <v>24.616515044319527</v>
      </c>
      <c r="Q369" s="25">
        <v>18.224849892656419</v>
      </c>
      <c r="R369" s="25">
        <v>19.540327890142994</v>
      </c>
      <c r="S369" s="25">
        <v>19.776387230019559</v>
      </c>
      <c r="T369" s="25">
        <v>19.468167572197526</v>
      </c>
      <c r="U369" s="25">
        <v>18.458152333901069</v>
      </c>
      <c r="V369" s="25">
        <v>18.245695806821082</v>
      </c>
      <c r="W369" s="25">
        <v>17.677765411450192</v>
      </c>
      <c r="X369" s="25">
        <v>16.30421628758447</v>
      </c>
      <c r="Y369" s="25">
        <v>23.235303173922727</v>
      </c>
      <c r="Z369" s="25">
        <v>19.645608438948212</v>
      </c>
      <c r="AA369" s="26">
        <v>19.51385755294487</v>
      </c>
      <c r="AB369" s="26">
        <v>17.656182196154031</v>
      </c>
      <c r="AC369" s="26">
        <v>23.502101943195058</v>
      </c>
      <c r="AD369" s="26">
        <v>31.506716772335565</v>
      </c>
      <c r="AE369" s="26">
        <v>21.068737243820653</v>
      </c>
      <c r="AF369" s="26">
        <v>7.45808848501086</v>
      </c>
      <c r="AG369" s="25">
        <v>32.72084103245399</v>
      </c>
      <c r="AH369" s="27">
        <v>859.60805738659133</v>
      </c>
    </row>
    <row r="370" spans="1:34" ht="12.75" customHeight="1">
      <c r="A370" s="227"/>
      <c r="B370" s="228"/>
      <c r="C370" s="231"/>
      <c r="D370" s="12" t="s">
        <v>67</v>
      </c>
      <c r="E370" s="13">
        <v>2.4431803928110574</v>
      </c>
      <c r="F370" s="13">
        <v>12.557716192159528</v>
      </c>
      <c r="G370" s="13">
        <v>73.123867539034919</v>
      </c>
      <c r="H370" s="13">
        <v>399.59802616854017</v>
      </c>
      <c r="I370" s="13">
        <v>548.31135817747577</v>
      </c>
      <c r="J370" s="13">
        <v>66.618471813393157</v>
      </c>
      <c r="K370" s="13">
        <v>70.451392196837389</v>
      </c>
      <c r="L370" s="13">
        <v>63.518767277689697</v>
      </c>
      <c r="M370" s="13">
        <v>91.297367948058223</v>
      </c>
      <c r="N370" s="13">
        <v>100.04650260190478</v>
      </c>
      <c r="O370" s="13">
        <v>97.634525221776229</v>
      </c>
      <c r="P370" s="13">
        <v>92.330075440267123</v>
      </c>
      <c r="Q370" s="13">
        <v>84.368224384579364</v>
      </c>
      <c r="R370" s="13">
        <v>75.459602002420198</v>
      </c>
      <c r="S370" s="13">
        <v>64.996146290409186</v>
      </c>
      <c r="T370" s="13">
        <v>96.089279188926056</v>
      </c>
      <c r="U370" s="13">
        <v>90.058491968842688</v>
      </c>
      <c r="V370" s="13">
        <v>103.95050107897501</v>
      </c>
      <c r="W370" s="13">
        <v>76.188899607267203</v>
      </c>
      <c r="X370" s="13">
        <v>98.647043064960599</v>
      </c>
      <c r="Y370" s="13">
        <v>122.44170329587359</v>
      </c>
      <c r="Z370" s="13">
        <v>104.20251242918734</v>
      </c>
      <c r="AA370" s="14">
        <v>107.80567352090334</v>
      </c>
      <c r="AB370" s="14">
        <v>63.415438747597101</v>
      </c>
      <c r="AC370" s="14">
        <v>49.849976151165784</v>
      </c>
      <c r="AD370" s="14">
        <v>66.635532675147232</v>
      </c>
      <c r="AE370" s="14">
        <v>54.053036597803057</v>
      </c>
      <c r="AF370" s="14">
        <v>52.343030920220656</v>
      </c>
      <c r="AG370" s="13">
        <v>151.88562330209766</v>
      </c>
      <c r="AH370" s="15">
        <v>3080.3219661963235</v>
      </c>
    </row>
    <row r="371" spans="1:34" ht="12.75" customHeight="1">
      <c r="A371" s="227"/>
      <c r="B371" s="228"/>
      <c r="C371" s="231"/>
      <c r="D371" s="16" t="s">
        <v>68</v>
      </c>
      <c r="E371" s="28">
        <v>0.8408977189272</v>
      </c>
      <c r="F371" s="28">
        <v>0</v>
      </c>
      <c r="G371" s="28">
        <v>5.0334262808799988</v>
      </c>
      <c r="H371" s="28">
        <v>6.8174296679244986</v>
      </c>
      <c r="I371" s="28">
        <v>12.3889333090672</v>
      </c>
      <c r="J371" s="28">
        <v>0.46855782609916596</v>
      </c>
      <c r="K371" s="28">
        <v>0.48840164532763319</v>
      </c>
      <c r="L371" s="28">
        <v>0.45196822212684767</v>
      </c>
      <c r="M371" s="28">
        <v>0.61278449443928051</v>
      </c>
      <c r="N371" s="28">
        <v>0.65528006864495469</v>
      </c>
      <c r="O371" s="28">
        <v>1.4173713477159857</v>
      </c>
      <c r="P371" s="28">
        <v>1.3264064246222762</v>
      </c>
      <c r="Q371" s="28">
        <v>1.141750652502026</v>
      </c>
      <c r="R371" s="28">
        <v>1.0755558548948045</v>
      </c>
      <c r="S371" s="28">
        <v>0.99945197754842596</v>
      </c>
      <c r="T371" s="28">
        <v>0.34201257275939162</v>
      </c>
      <c r="U371" s="28">
        <v>0.32079279888759893</v>
      </c>
      <c r="V371" s="28">
        <v>0.35806595888092035</v>
      </c>
      <c r="W371" s="28">
        <v>0.28025886952305024</v>
      </c>
      <c r="X371" s="28">
        <v>0.3311172381193237</v>
      </c>
      <c r="Y371" s="28">
        <v>1.1060838899979621</v>
      </c>
      <c r="Z371" s="28">
        <v>0.99259496846857886</v>
      </c>
      <c r="AA371" s="29">
        <v>1.0093316225506068</v>
      </c>
      <c r="AB371" s="29">
        <v>1.1219091130400001</v>
      </c>
      <c r="AC371" s="29">
        <v>0</v>
      </c>
      <c r="AD371" s="29">
        <v>0</v>
      </c>
      <c r="AE371" s="29">
        <v>0.11046841911000001</v>
      </c>
      <c r="AF371" s="29">
        <v>0</v>
      </c>
      <c r="AG371" s="28">
        <v>3.3519397589908002</v>
      </c>
      <c r="AH371" s="30">
        <v>43.042790701048531</v>
      </c>
    </row>
    <row r="372" spans="1:34" ht="12.75" customHeight="1">
      <c r="A372" s="227"/>
      <c r="B372" s="228"/>
      <c r="C372" s="232"/>
      <c r="D372" s="31" t="s">
        <v>4</v>
      </c>
      <c r="E372" s="32">
        <v>14.159434884875305</v>
      </c>
      <c r="F372" s="32">
        <v>20.690001134501827</v>
      </c>
      <c r="G372" s="32">
        <v>118.01613520466235</v>
      </c>
      <c r="H372" s="32">
        <v>541.95397344974776</v>
      </c>
      <c r="I372" s="32">
        <v>730.74460431785064</v>
      </c>
      <c r="J372" s="32">
        <v>86.746718170459474</v>
      </c>
      <c r="K372" s="32">
        <v>90.688548621290181</v>
      </c>
      <c r="L372" s="32">
        <v>82.094432991173477</v>
      </c>
      <c r="M372" s="32">
        <v>113.05729575530721</v>
      </c>
      <c r="N372" s="32">
        <v>121.8411907290082</v>
      </c>
      <c r="O372" s="32">
        <v>125.77243393066971</v>
      </c>
      <c r="P372" s="32">
        <v>118.27299690920893</v>
      </c>
      <c r="Q372" s="32">
        <v>103.73482492973781</v>
      </c>
      <c r="R372" s="32">
        <v>96.075485747457989</v>
      </c>
      <c r="S372" s="32">
        <v>85.77198549797717</v>
      </c>
      <c r="T372" s="32">
        <v>115.89945933388297</v>
      </c>
      <c r="U372" s="32">
        <v>108.83743710163135</v>
      </c>
      <c r="V372" s="32">
        <v>122.55426284467701</v>
      </c>
      <c r="W372" s="32">
        <v>94.146923888240451</v>
      </c>
      <c r="X372" s="32">
        <v>115.28237659066438</v>
      </c>
      <c r="Y372" s="32">
        <v>146.78309035979427</v>
      </c>
      <c r="Z372" s="32">
        <v>124.84071583660413</v>
      </c>
      <c r="AA372" s="33">
        <v>128.32886269639883</v>
      </c>
      <c r="AB372" s="33">
        <v>82.193530056791133</v>
      </c>
      <c r="AC372" s="33">
        <v>73.352078094360849</v>
      </c>
      <c r="AD372" s="33">
        <v>98.142249447482797</v>
      </c>
      <c r="AE372" s="33">
        <v>75.232242260733713</v>
      </c>
      <c r="AF372" s="33">
        <v>59.801119405231518</v>
      </c>
      <c r="AG372" s="32">
        <v>187.95840409354244</v>
      </c>
      <c r="AH372" s="34">
        <v>3982.9728142839635</v>
      </c>
    </row>
    <row r="373" spans="1:34" ht="12.75" customHeight="1">
      <c r="A373" s="227"/>
      <c r="B373" s="228"/>
      <c r="C373" s="243" t="s">
        <v>64</v>
      </c>
      <c r="D373" s="244"/>
      <c r="E373" s="41">
        <v>983.28714145718106</v>
      </c>
      <c r="F373" s="41">
        <v>399.44364568550697</v>
      </c>
      <c r="G373" s="41">
        <v>995.07846661282576</v>
      </c>
      <c r="H373" s="41">
        <v>2333.0533152124385</v>
      </c>
      <c r="I373" s="41">
        <v>2480.192571468333</v>
      </c>
      <c r="J373" s="41">
        <v>246.97009402729631</v>
      </c>
      <c r="K373" s="41">
        <v>256.27913268202917</v>
      </c>
      <c r="L373" s="41">
        <v>256.98504454158035</v>
      </c>
      <c r="M373" s="41">
        <v>307.80443066483349</v>
      </c>
      <c r="N373" s="41">
        <v>286.13016993642339</v>
      </c>
      <c r="O373" s="41">
        <v>309.77392700738653</v>
      </c>
      <c r="P373" s="41">
        <v>298.15364989171167</v>
      </c>
      <c r="Q373" s="41">
        <v>239.87814037171864</v>
      </c>
      <c r="R373" s="41">
        <v>238.3454267960521</v>
      </c>
      <c r="S373" s="41">
        <v>221.71288794277544</v>
      </c>
      <c r="T373" s="41">
        <v>243.8516425263538</v>
      </c>
      <c r="U373" s="41">
        <v>234.58703550752756</v>
      </c>
      <c r="V373" s="41">
        <v>258.52075272250471</v>
      </c>
      <c r="W373" s="41">
        <v>237.2397621653285</v>
      </c>
      <c r="X373" s="41">
        <v>248.66060303498367</v>
      </c>
      <c r="Y373" s="41">
        <v>304.88237746888848</v>
      </c>
      <c r="Z373" s="41">
        <v>272.73267533281927</v>
      </c>
      <c r="AA373" s="42">
        <v>265.80859530153697</v>
      </c>
      <c r="AB373" s="42">
        <v>205.83286069795764</v>
      </c>
      <c r="AC373" s="42">
        <v>194.96324024903086</v>
      </c>
      <c r="AD373" s="42">
        <v>226.14775671705124</v>
      </c>
      <c r="AE373" s="42">
        <v>166.19453496322149</v>
      </c>
      <c r="AF373" s="42">
        <v>133.77319600462431</v>
      </c>
      <c r="AG373" s="41">
        <v>586.76625743238515</v>
      </c>
      <c r="AH373" s="43">
        <v>13433.049334422309</v>
      </c>
    </row>
    <row r="374" spans="1:34" ht="12.75" customHeight="1">
      <c r="A374" s="227"/>
      <c r="B374" s="228" t="s">
        <v>104</v>
      </c>
      <c r="C374" s="230" t="s">
        <v>65</v>
      </c>
      <c r="D374" s="24" t="s">
        <v>66</v>
      </c>
      <c r="E374" s="25">
        <v>545.07243480351747</v>
      </c>
      <c r="F374" s="25">
        <v>232.58261175588663</v>
      </c>
      <c r="G374" s="25">
        <v>531.85738907389907</v>
      </c>
      <c r="H374" s="25">
        <v>1104.2334525119027</v>
      </c>
      <c r="I374" s="25">
        <v>959.29560471670482</v>
      </c>
      <c r="J374" s="25">
        <v>85.750712946421928</v>
      </c>
      <c r="K374" s="25">
        <v>92.083143252120976</v>
      </c>
      <c r="L374" s="25">
        <v>101.37295086427471</v>
      </c>
      <c r="M374" s="25">
        <v>106.06710659429849</v>
      </c>
      <c r="N374" s="25">
        <v>99.520227199819942</v>
      </c>
      <c r="O374" s="25">
        <v>106.50544818422397</v>
      </c>
      <c r="P374" s="25">
        <v>103.46877010943149</v>
      </c>
      <c r="Q374" s="25">
        <v>78.070598270660838</v>
      </c>
      <c r="R374" s="25">
        <v>86.804669985763667</v>
      </c>
      <c r="S374" s="25">
        <v>78.927912293617482</v>
      </c>
      <c r="T374" s="25">
        <v>81.418670368351826</v>
      </c>
      <c r="U374" s="25">
        <v>68.397966074313857</v>
      </c>
      <c r="V374" s="25">
        <v>69.761329308474103</v>
      </c>
      <c r="W374" s="25">
        <v>74.770101021867902</v>
      </c>
      <c r="X374" s="25">
        <v>69.091501478330002</v>
      </c>
      <c r="Y374" s="25">
        <v>79.113852619100271</v>
      </c>
      <c r="Z374" s="25">
        <v>69.770337413009543</v>
      </c>
      <c r="AA374" s="26">
        <v>69.9930691677433</v>
      </c>
      <c r="AB374" s="26">
        <v>59.407544144987689</v>
      </c>
      <c r="AC374" s="26">
        <v>52.382936615245079</v>
      </c>
      <c r="AD374" s="26">
        <v>54.119642257405779</v>
      </c>
      <c r="AE374" s="26">
        <v>50.233040073443263</v>
      </c>
      <c r="AF374" s="26">
        <v>39.676239083147401</v>
      </c>
      <c r="AG374" s="25">
        <v>85.20701667320877</v>
      </c>
      <c r="AH374" s="27">
        <v>5234.9562788611729</v>
      </c>
    </row>
    <row r="375" spans="1:34" ht="12.75" customHeight="1">
      <c r="A375" s="227"/>
      <c r="B375" s="228"/>
      <c r="C375" s="231"/>
      <c r="D375" s="12" t="s">
        <v>67</v>
      </c>
      <c r="E375" s="13">
        <v>0.33394256563750319</v>
      </c>
      <c r="F375" s="13">
        <v>0.46094524921620011</v>
      </c>
      <c r="G375" s="13">
        <v>2.4150815917099435</v>
      </c>
      <c r="H375" s="13">
        <v>3.710452729873662</v>
      </c>
      <c r="I375" s="13">
        <v>7.6372331807019114</v>
      </c>
      <c r="J375" s="13">
        <v>2.5917135225541079</v>
      </c>
      <c r="K375" s="13">
        <v>1.4614588841308038</v>
      </c>
      <c r="L375" s="13">
        <v>1.97033118443883</v>
      </c>
      <c r="M375" s="13">
        <v>2.637601859695732</v>
      </c>
      <c r="N375" s="13">
        <v>2.2170741866109256</v>
      </c>
      <c r="O375" s="13">
        <v>2.916344566769431</v>
      </c>
      <c r="P375" s="13">
        <v>2.3220837020346496</v>
      </c>
      <c r="Q375" s="13">
        <v>2.3358939070341735</v>
      </c>
      <c r="R375" s="13">
        <v>1.7145542931632554</v>
      </c>
      <c r="S375" s="13">
        <v>1.5588545470375577</v>
      </c>
      <c r="T375" s="13">
        <v>3.424829682238705</v>
      </c>
      <c r="U375" s="13">
        <v>2.8517924170129363</v>
      </c>
      <c r="V375" s="13">
        <v>3.1779802014881482</v>
      </c>
      <c r="W375" s="13">
        <v>2.1242520868784016</v>
      </c>
      <c r="X375" s="13">
        <v>4.322034682832359</v>
      </c>
      <c r="Y375" s="13">
        <v>4.0897180060611396</v>
      </c>
      <c r="Z375" s="13">
        <v>3.3852724891249562</v>
      </c>
      <c r="AA375" s="14">
        <v>6.408180787740827</v>
      </c>
      <c r="AB375" s="14">
        <v>3.110698929739939</v>
      </c>
      <c r="AC375" s="14">
        <v>1.1527030296694776</v>
      </c>
      <c r="AD375" s="14">
        <v>3.147578044716524</v>
      </c>
      <c r="AE375" s="14">
        <v>0.53860124246916274</v>
      </c>
      <c r="AF375" s="14">
        <v>2.5771973389234191</v>
      </c>
      <c r="AG375" s="13">
        <v>3.0533242376223932</v>
      </c>
      <c r="AH375" s="15">
        <v>79.647729147127066</v>
      </c>
    </row>
    <row r="376" spans="1:34" ht="12.75" customHeight="1">
      <c r="A376" s="227"/>
      <c r="B376" s="228"/>
      <c r="C376" s="231"/>
      <c r="D376" s="16" t="s">
        <v>68</v>
      </c>
      <c r="E376" s="17">
        <v>2.8979701662830006</v>
      </c>
      <c r="F376" s="17">
        <v>0.67452494339279989</v>
      </c>
      <c r="G376" s="17">
        <v>0.58547657089799998</v>
      </c>
      <c r="H376" s="17">
        <v>1.6838590610334998</v>
      </c>
      <c r="I376" s="17">
        <v>2.8416690589420006</v>
      </c>
      <c r="J376" s="17">
        <v>7.1576811546115657E-2</v>
      </c>
      <c r="K376" s="17">
        <v>7.4839289595637251E-2</v>
      </c>
      <c r="L376" s="17">
        <v>8.2446044506696542E-2</v>
      </c>
      <c r="M376" s="17">
        <v>8.788644376779553E-2</v>
      </c>
      <c r="N376" s="17">
        <v>8.2936391350803093E-2</v>
      </c>
      <c r="O376" s="17">
        <v>0.10150367808751444</v>
      </c>
      <c r="P376" s="17">
        <v>9.8258783136806985E-2</v>
      </c>
      <c r="Q376" s="17">
        <v>7.5158745341073419E-2</v>
      </c>
      <c r="R376" s="17">
        <v>8.3216724317791271E-2</v>
      </c>
      <c r="S376" s="17">
        <v>7.5502679116180679E-2</v>
      </c>
      <c r="T376" s="17">
        <v>0.12890366516171436</v>
      </c>
      <c r="U376" s="17">
        <v>0.10912924808015166</v>
      </c>
      <c r="V376" s="17">
        <v>0.11261099434486448</v>
      </c>
      <c r="W376" s="17">
        <v>0.12042243932922789</v>
      </c>
      <c r="X376" s="17">
        <v>0.1152207083569035</v>
      </c>
      <c r="Y376" s="17">
        <v>0</v>
      </c>
      <c r="Z376" s="17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5.2847039040000002E-2</v>
      </c>
      <c r="AF376" s="18">
        <v>0</v>
      </c>
      <c r="AG376" s="17">
        <v>0.16538745118499998</v>
      </c>
      <c r="AH376" s="19">
        <v>10.32134693681358</v>
      </c>
    </row>
    <row r="377" spans="1:34" ht="12.75" customHeight="1">
      <c r="A377" s="227"/>
      <c r="B377" s="228"/>
      <c r="C377" s="232"/>
      <c r="D377" s="20" t="s">
        <v>4</v>
      </c>
      <c r="E377" s="21">
        <v>548.30434753543796</v>
      </c>
      <c r="F377" s="21">
        <v>233.71808194849564</v>
      </c>
      <c r="G377" s="21">
        <v>534.85794723650702</v>
      </c>
      <c r="H377" s="21">
        <v>1109.6277643028097</v>
      </c>
      <c r="I377" s="21">
        <v>969.77450695634866</v>
      </c>
      <c r="J377" s="21">
        <v>88.414003280522138</v>
      </c>
      <c r="K377" s="21">
        <v>93.619441425847427</v>
      </c>
      <c r="L377" s="21">
        <v>103.42572809322024</v>
      </c>
      <c r="M377" s="21">
        <v>108.79259489776203</v>
      </c>
      <c r="N377" s="21">
        <v>101.82023777778167</v>
      </c>
      <c r="O377" s="21">
        <v>109.5232964290809</v>
      </c>
      <c r="P377" s="21">
        <v>105.88911259460295</v>
      </c>
      <c r="Q377" s="21">
        <v>80.481650923036085</v>
      </c>
      <c r="R377" s="21">
        <v>88.602441003244721</v>
      </c>
      <c r="S377" s="21">
        <v>80.56226951977122</v>
      </c>
      <c r="T377" s="21">
        <v>84.97240371575225</v>
      </c>
      <c r="U377" s="21">
        <v>71.358887739406939</v>
      </c>
      <c r="V377" s="21">
        <v>73.05192050430712</v>
      </c>
      <c r="W377" s="21">
        <v>77.014775548075534</v>
      </c>
      <c r="X377" s="21">
        <v>73.528756869519256</v>
      </c>
      <c r="Y377" s="21">
        <v>83.203570625161404</v>
      </c>
      <c r="Z377" s="21">
        <v>73.155609902134501</v>
      </c>
      <c r="AA377" s="22">
        <v>76.401249955484133</v>
      </c>
      <c r="AB377" s="22">
        <v>62.518243074727629</v>
      </c>
      <c r="AC377" s="22">
        <v>53.535639644914554</v>
      </c>
      <c r="AD377" s="22">
        <v>57.267220302122304</v>
      </c>
      <c r="AE377" s="22">
        <v>50.824488354952429</v>
      </c>
      <c r="AF377" s="22">
        <v>42.25343642207082</v>
      </c>
      <c r="AG377" s="21">
        <v>88.425728362016159</v>
      </c>
      <c r="AH377" s="23">
        <v>5324.9253549451141</v>
      </c>
    </row>
    <row r="378" spans="1:34" ht="12.75" customHeight="1">
      <c r="A378" s="227"/>
      <c r="B378" s="228"/>
      <c r="C378" s="230" t="s">
        <v>69</v>
      </c>
      <c r="D378" s="24" t="s">
        <v>66</v>
      </c>
      <c r="E378" s="25">
        <v>12.877665780963341</v>
      </c>
      <c r="F378" s="25">
        <v>10.762630500484633</v>
      </c>
      <c r="G378" s="25">
        <v>43.633280123339873</v>
      </c>
      <c r="H378" s="25">
        <v>145.29215517740801</v>
      </c>
      <c r="I378" s="25">
        <v>158.17476981765046</v>
      </c>
      <c r="J378" s="25">
        <v>17.261918893871517</v>
      </c>
      <c r="K378" s="25">
        <v>18.44975381051826</v>
      </c>
      <c r="L378" s="25">
        <v>20.389753434928757</v>
      </c>
      <c r="M378" s="25">
        <v>21.685054435422803</v>
      </c>
      <c r="N378" s="25">
        <v>20.827923840962075</v>
      </c>
      <c r="O378" s="25">
        <v>26.788265811932256</v>
      </c>
      <c r="P378" s="25">
        <v>26.152096426421835</v>
      </c>
      <c r="Q378" s="25">
        <v>18.327851565231036</v>
      </c>
      <c r="R378" s="25">
        <v>21.299374399150615</v>
      </c>
      <c r="S378" s="25">
        <v>18.050734823305472</v>
      </c>
      <c r="T378" s="25">
        <v>25.536765530180919</v>
      </c>
      <c r="U378" s="25">
        <v>19.667725063475512</v>
      </c>
      <c r="V378" s="25">
        <v>19.324031803016247</v>
      </c>
      <c r="W378" s="25">
        <v>17.338079107780779</v>
      </c>
      <c r="X378" s="25">
        <v>17.606154797499649</v>
      </c>
      <c r="Y378" s="25">
        <v>17.176368187874253</v>
      </c>
      <c r="Z378" s="25">
        <v>15.128759530258272</v>
      </c>
      <c r="AA378" s="26">
        <v>13.772864244717999</v>
      </c>
      <c r="AB378" s="26">
        <v>12.929296257600445</v>
      </c>
      <c r="AC378" s="26">
        <v>8.9849891652553584</v>
      </c>
      <c r="AD378" s="26">
        <v>10.920390820167684</v>
      </c>
      <c r="AE378" s="26">
        <v>8.3203289684983126</v>
      </c>
      <c r="AF378" s="26">
        <v>6.6411934178944048</v>
      </c>
      <c r="AG378" s="25">
        <v>8.7832081144523002</v>
      </c>
      <c r="AH378" s="27">
        <v>782.10338385026307</v>
      </c>
    </row>
    <row r="379" spans="1:34" ht="12.75" customHeight="1">
      <c r="A379" s="227"/>
      <c r="B379" s="228"/>
      <c r="C379" s="231"/>
      <c r="D379" s="12" t="s">
        <v>67</v>
      </c>
      <c r="E379" s="13">
        <v>2.0249058115607856</v>
      </c>
      <c r="F379" s="13">
        <v>1.5380799127243774</v>
      </c>
      <c r="G379" s="13">
        <v>24.185391456125963</v>
      </c>
      <c r="H379" s="13">
        <v>151.90993301875264</v>
      </c>
      <c r="I379" s="13">
        <v>181.12849215922247</v>
      </c>
      <c r="J379" s="13">
        <v>36.179842922111668</v>
      </c>
      <c r="K379" s="13">
        <v>23.425606089637839</v>
      </c>
      <c r="L379" s="13">
        <v>21.015652897527495</v>
      </c>
      <c r="M379" s="13">
        <v>22.625015932612687</v>
      </c>
      <c r="N379" s="13">
        <v>27.802238575543161</v>
      </c>
      <c r="O379" s="13">
        <v>39.220555903535121</v>
      </c>
      <c r="P379" s="13">
        <v>36.376651045901674</v>
      </c>
      <c r="Q379" s="13">
        <v>28.631293507851851</v>
      </c>
      <c r="R379" s="13">
        <v>24.738173941305195</v>
      </c>
      <c r="S379" s="13">
        <v>23.683159224279969</v>
      </c>
      <c r="T379" s="13">
        <v>30.029254753392085</v>
      </c>
      <c r="U379" s="13">
        <v>36.103910680765189</v>
      </c>
      <c r="V379" s="13">
        <v>37.99506086910197</v>
      </c>
      <c r="W379" s="13">
        <v>28.909781359385164</v>
      </c>
      <c r="X379" s="13">
        <v>32.103818154828794</v>
      </c>
      <c r="Y379" s="13">
        <v>42.567140216513714</v>
      </c>
      <c r="Z379" s="13">
        <v>37.891223746256095</v>
      </c>
      <c r="AA379" s="14">
        <v>28.37868633374659</v>
      </c>
      <c r="AB379" s="14">
        <v>37.779322597413717</v>
      </c>
      <c r="AC379" s="14">
        <v>16.455102696274192</v>
      </c>
      <c r="AD379" s="14">
        <v>17.543531506261051</v>
      </c>
      <c r="AE379" s="14">
        <v>24.001657797468798</v>
      </c>
      <c r="AF379" s="14">
        <v>21.674486885148067</v>
      </c>
      <c r="AG379" s="13">
        <v>25.76830163205414</v>
      </c>
      <c r="AH379" s="15">
        <v>1061.6862716273026</v>
      </c>
    </row>
    <row r="380" spans="1:34" ht="12.75" customHeight="1">
      <c r="A380" s="227"/>
      <c r="B380" s="228"/>
      <c r="C380" s="231"/>
      <c r="D380" s="16" t="s">
        <v>68</v>
      </c>
      <c r="E380" s="28">
        <v>0</v>
      </c>
      <c r="F380" s="28">
        <v>0</v>
      </c>
      <c r="G380" s="28">
        <v>0.7828404869147999</v>
      </c>
      <c r="H380" s="28">
        <v>1.6905893987538998</v>
      </c>
      <c r="I380" s="28">
        <v>2.770969628884</v>
      </c>
      <c r="J380" s="28">
        <v>5.897145844692997E-2</v>
      </c>
      <c r="K380" s="28">
        <v>4.8922794030597738E-2</v>
      </c>
      <c r="L380" s="28">
        <v>5.0571383981363849E-2</v>
      </c>
      <c r="M380" s="28">
        <v>5.4403785138282978E-2</v>
      </c>
      <c r="N380" s="28">
        <v>5.8126520551410876E-2</v>
      </c>
      <c r="O380" s="28">
        <v>0.25112446372248121</v>
      </c>
      <c r="P380" s="28">
        <v>0.23868341816363076</v>
      </c>
      <c r="Q380" s="28">
        <v>0.1781128126637693</v>
      </c>
      <c r="R380" s="28">
        <v>0.17902673921661563</v>
      </c>
      <c r="S380" s="28">
        <v>0.16373693424817853</v>
      </c>
      <c r="T380" s="28">
        <v>6.7174692147053461E-2</v>
      </c>
      <c r="U380" s="28">
        <v>6.5764594951360764E-2</v>
      </c>
      <c r="V380" s="28">
        <v>6.8223303449008649E-2</v>
      </c>
      <c r="W380" s="28">
        <v>5.4372496580486769E-2</v>
      </c>
      <c r="X380" s="28">
        <v>5.8816241742700615E-2</v>
      </c>
      <c r="Y380" s="28">
        <v>0</v>
      </c>
      <c r="Z380" s="28">
        <v>0</v>
      </c>
      <c r="AA380" s="29">
        <v>0</v>
      </c>
      <c r="AB380" s="29">
        <v>0</v>
      </c>
      <c r="AC380" s="29">
        <v>0.27680172937559994</v>
      </c>
      <c r="AD380" s="29">
        <v>0</v>
      </c>
      <c r="AE380" s="29">
        <v>0</v>
      </c>
      <c r="AF380" s="29">
        <v>0</v>
      </c>
      <c r="AG380" s="28">
        <v>0.17014425499699998</v>
      </c>
      <c r="AH380" s="30">
        <v>7.2873771379591705</v>
      </c>
    </row>
    <row r="381" spans="1:34" ht="12.75" customHeight="1">
      <c r="A381" s="227"/>
      <c r="B381" s="228"/>
      <c r="C381" s="232"/>
      <c r="D381" s="31" t="s">
        <v>4</v>
      </c>
      <c r="E381" s="32">
        <v>14.902571592524126</v>
      </c>
      <c r="F381" s="32">
        <v>12.300710413209011</v>
      </c>
      <c r="G381" s="32">
        <v>68.601512066380636</v>
      </c>
      <c r="H381" s="32">
        <v>298.89267759491452</v>
      </c>
      <c r="I381" s="32">
        <v>342.07423160575695</v>
      </c>
      <c r="J381" s="32">
        <v>53.500733274430118</v>
      </c>
      <c r="K381" s="32">
        <v>41.924282694186694</v>
      </c>
      <c r="L381" s="32">
        <v>41.455977716437616</v>
      </c>
      <c r="M381" s="32">
        <v>44.364474153173774</v>
      </c>
      <c r="N381" s="32">
        <v>48.688288937056647</v>
      </c>
      <c r="O381" s="32">
        <v>66.259946179189853</v>
      </c>
      <c r="P381" s="32">
        <v>62.767430890487141</v>
      </c>
      <c r="Q381" s="32">
        <v>47.137257885746656</v>
      </c>
      <c r="R381" s="32">
        <v>46.216575079672431</v>
      </c>
      <c r="S381" s="32">
        <v>41.897630981833615</v>
      </c>
      <c r="T381" s="32">
        <v>55.633194975720059</v>
      </c>
      <c r="U381" s="32">
        <v>55.837400339192058</v>
      </c>
      <c r="V381" s="32">
        <v>57.387315975567226</v>
      </c>
      <c r="W381" s="32">
        <v>46.302232963746427</v>
      </c>
      <c r="X381" s="32">
        <v>49.76878919407114</v>
      </c>
      <c r="Y381" s="32">
        <v>59.743508404387967</v>
      </c>
      <c r="Z381" s="32">
        <v>53.019983276514367</v>
      </c>
      <c r="AA381" s="33">
        <v>42.151550578464587</v>
      </c>
      <c r="AB381" s="33">
        <v>50.708618855014166</v>
      </c>
      <c r="AC381" s="33">
        <v>25.716893590905151</v>
      </c>
      <c r="AD381" s="33">
        <v>28.463922326428737</v>
      </c>
      <c r="AE381" s="33">
        <v>32.321986765967111</v>
      </c>
      <c r="AF381" s="33">
        <v>28.31568030304247</v>
      </c>
      <c r="AG381" s="32">
        <v>34.721654001503438</v>
      </c>
      <c r="AH381" s="34">
        <v>1851.0770326155248</v>
      </c>
    </row>
    <row r="382" spans="1:34" ht="12.75" customHeight="1" thickBot="1">
      <c r="A382" s="227"/>
      <c r="B382" s="229"/>
      <c r="C382" s="233" t="s">
        <v>64</v>
      </c>
      <c r="D382" s="234"/>
      <c r="E382" s="25">
        <v>563.20691912796212</v>
      </c>
      <c r="F382" s="25">
        <v>246.01879236170467</v>
      </c>
      <c r="G382" s="25">
        <v>603.45945930288769</v>
      </c>
      <c r="H382" s="25">
        <v>1408.5204418977244</v>
      </c>
      <c r="I382" s="25">
        <v>1311.8487385621058</v>
      </c>
      <c r="J382" s="25">
        <v>141.91473655495227</v>
      </c>
      <c r="K382" s="25">
        <v>135.54372412003414</v>
      </c>
      <c r="L382" s="25">
        <v>144.88170580965783</v>
      </c>
      <c r="M382" s="25">
        <v>153.1570690509358</v>
      </c>
      <c r="N382" s="25">
        <v>150.50852671483833</v>
      </c>
      <c r="O382" s="25">
        <v>175.78324260827077</v>
      </c>
      <c r="P382" s="25">
        <v>168.65654348509008</v>
      </c>
      <c r="Q382" s="25">
        <v>127.61890880878275</v>
      </c>
      <c r="R382" s="25">
        <v>134.81901608291713</v>
      </c>
      <c r="S382" s="25">
        <v>122.45990050160485</v>
      </c>
      <c r="T382" s="25">
        <v>140.6055986914723</v>
      </c>
      <c r="U382" s="25">
        <v>127.19628807859901</v>
      </c>
      <c r="V382" s="25">
        <v>130.43923647987435</v>
      </c>
      <c r="W382" s="25">
        <v>123.31700851182197</v>
      </c>
      <c r="X382" s="25">
        <v>123.2975460635904</v>
      </c>
      <c r="Y382" s="25">
        <v>142.94707902954937</v>
      </c>
      <c r="Z382" s="25">
        <v>126.17559317864885</v>
      </c>
      <c r="AA382" s="26">
        <v>118.5528005339487</v>
      </c>
      <c r="AB382" s="26">
        <v>113.22686192974179</v>
      </c>
      <c r="AC382" s="26">
        <v>79.252533235819698</v>
      </c>
      <c r="AD382" s="26">
        <v>85.731142628551041</v>
      </c>
      <c r="AE382" s="26">
        <v>83.146475120919519</v>
      </c>
      <c r="AF382" s="26">
        <v>70.56911672511329</v>
      </c>
      <c r="AG382" s="25">
        <v>123.14738236351958</v>
      </c>
      <c r="AH382" s="27">
        <v>7176.0023875606385</v>
      </c>
    </row>
    <row r="383" spans="1:34" ht="12.75" customHeight="1">
      <c r="A383" s="235" t="s">
        <v>11</v>
      </c>
      <c r="B383" s="236"/>
      <c r="C383" s="240" t="s">
        <v>65</v>
      </c>
      <c r="D383" s="8" t="s">
        <v>66</v>
      </c>
      <c r="E383" s="9">
        <v>1293.8064169487986</v>
      </c>
      <c r="F383" s="9">
        <v>612.99355660778372</v>
      </c>
      <c r="G383" s="9">
        <v>1327.901088276124</v>
      </c>
      <c r="H383" s="9">
        <v>2918.2102204818875</v>
      </c>
      <c r="I383" s="9">
        <v>2748.774186395824</v>
      </c>
      <c r="J383" s="9">
        <v>259.5026921217152</v>
      </c>
      <c r="K383" s="9">
        <v>275.4331381215045</v>
      </c>
      <c r="L383" s="9">
        <v>290.56107979929436</v>
      </c>
      <c r="M383" s="9">
        <v>337.40341042376133</v>
      </c>
      <c r="N383" s="9">
        <v>318.30392641398339</v>
      </c>
      <c r="O383" s="9">
        <v>349.03130277550378</v>
      </c>
      <c r="P383" s="9">
        <v>342.35348587097917</v>
      </c>
      <c r="Q383" s="9">
        <v>252.81271406560478</v>
      </c>
      <c r="R383" s="9">
        <v>275.76955280768072</v>
      </c>
      <c r="S383" s="9">
        <v>265.86734613311643</v>
      </c>
      <c r="T383" s="9">
        <v>276.13423748006682</v>
      </c>
      <c r="U383" s="9">
        <v>246.76235036959719</v>
      </c>
      <c r="V383" s="9">
        <v>254.49681132896907</v>
      </c>
      <c r="W383" s="9">
        <v>239.41369176069153</v>
      </c>
      <c r="X383" s="9">
        <v>249.33999959929591</v>
      </c>
      <c r="Y383" s="9">
        <v>253.93987997214637</v>
      </c>
      <c r="Z383" s="9">
        <v>250.73013585922291</v>
      </c>
      <c r="AA383" s="10">
        <v>246.22989848476365</v>
      </c>
      <c r="AB383" s="10">
        <v>199.08091863780737</v>
      </c>
      <c r="AC383" s="10">
        <v>183.5493060201261</v>
      </c>
      <c r="AD383" s="10">
        <v>199.39793777218648</v>
      </c>
      <c r="AE383" s="10">
        <v>158.36182701503131</v>
      </c>
      <c r="AF383" s="10">
        <v>124.99146009589033</v>
      </c>
      <c r="AG383" s="9">
        <v>373.67584692860214</v>
      </c>
      <c r="AH383" s="11">
        <v>15124.828418567957</v>
      </c>
    </row>
    <row r="384" spans="1:34" ht="12.75" customHeight="1">
      <c r="A384" s="227"/>
      <c r="B384" s="237"/>
      <c r="C384" s="231"/>
      <c r="D384" s="12" t="s">
        <v>67</v>
      </c>
      <c r="E384" s="13">
        <v>0.91022987736937</v>
      </c>
      <c r="F384" s="13">
        <v>0.85120970620119774</v>
      </c>
      <c r="G384" s="13">
        <v>5.5673714489573651</v>
      </c>
      <c r="H384" s="13">
        <v>15.908856083563011</v>
      </c>
      <c r="I384" s="13">
        <v>22.645021788141918</v>
      </c>
      <c r="J384" s="13">
        <v>3.2298202910967353</v>
      </c>
      <c r="K384" s="13">
        <v>2.3278557843407337</v>
      </c>
      <c r="L384" s="13">
        <v>3.0814147415337549</v>
      </c>
      <c r="M384" s="13">
        <v>2.8305755770723495</v>
      </c>
      <c r="N384" s="13">
        <v>3.7093346388619839</v>
      </c>
      <c r="O384" s="13">
        <v>8.1637639009145087</v>
      </c>
      <c r="P384" s="13">
        <v>6.7678918250357913</v>
      </c>
      <c r="Q384" s="13">
        <v>4.6530344650648532</v>
      </c>
      <c r="R384" s="13">
        <v>3.706658487547255</v>
      </c>
      <c r="S384" s="13">
        <v>4.623238029681727</v>
      </c>
      <c r="T384" s="13">
        <v>5.0647730671867714</v>
      </c>
      <c r="U384" s="13">
        <v>3.2540241406548955</v>
      </c>
      <c r="V384" s="13">
        <v>2.969403613949444</v>
      </c>
      <c r="W384" s="13">
        <v>3.9795314925868519</v>
      </c>
      <c r="X384" s="13">
        <v>6.0065622006419588</v>
      </c>
      <c r="Y384" s="13">
        <v>9.7291281325206036</v>
      </c>
      <c r="Z384" s="13">
        <v>10.763994694774025</v>
      </c>
      <c r="AA384" s="14">
        <v>6.8368046319839522</v>
      </c>
      <c r="AB384" s="14">
        <v>9.0605954854227502</v>
      </c>
      <c r="AC384" s="14">
        <v>8.3115747231888548</v>
      </c>
      <c r="AD384" s="14">
        <v>6.3703321918217322</v>
      </c>
      <c r="AE384" s="14">
        <v>7.2950793401503846</v>
      </c>
      <c r="AF384" s="14">
        <v>2.3366972208597248</v>
      </c>
      <c r="AG384" s="13">
        <v>14.812857625989995</v>
      </c>
      <c r="AH384" s="15">
        <v>185.76763520711452</v>
      </c>
    </row>
    <row r="385" spans="1:34" ht="12.75" customHeight="1">
      <c r="A385" s="227"/>
      <c r="B385" s="237"/>
      <c r="C385" s="231"/>
      <c r="D385" s="16" t="s">
        <v>68</v>
      </c>
      <c r="E385" s="17">
        <v>2.5714690414639998</v>
      </c>
      <c r="F385" s="17">
        <v>0.30716888651999996</v>
      </c>
      <c r="G385" s="17">
        <v>2.5550323234376</v>
      </c>
      <c r="H385" s="17">
        <v>5.9147058567894994</v>
      </c>
      <c r="I385" s="17">
        <v>5.2419012230858</v>
      </c>
      <c r="J385" s="17">
        <v>0.33823962303537641</v>
      </c>
      <c r="K385" s="17">
        <v>0.36267348487728124</v>
      </c>
      <c r="L385" s="17">
        <v>0.38137244053990765</v>
      </c>
      <c r="M385" s="17">
        <v>0.44802320160292775</v>
      </c>
      <c r="N385" s="17">
        <v>0.42737968801652104</v>
      </c>
      <c r="O385" s="17">
        <v>0.19171969847578649</v>
      </c>
      <c r="P385" s="17">
        <v>0.18596908259612388</v>
      </c>
      <c r="Q385" s="17">
        <v>0.13857722885654289</v>
      </c>
      <c r="R385" s="17">
        <v>0.15291853357430157</v>
      </c>
      <c r="S385" s="17">
        <v>0.14715844489676758</v>
      </c>
      <c r="T385" s="17">
        <v>0.61222236545966258</v>
      </c>
      <c r="U385" s="17">
        <v>0.54747121985645419</v>
      </c>
      <c r="V385" s="17">
        <v>0.58688989663614022</v>
      </c>
      <c r="W385" s="17">
        <v>0.5505789699720125</v>
      </c>
      <c r="X385" s="17">
        <v>0.56474254513724986</v>
      </c>
      <c r="Y385" s="17">
        <v>0.53405345304033036</v>
      </c>
      <c r="Z385" s="17">
        <v>0.5327280451282792</v>
      </c>
      <c r="AA385" s="18">
        <v>0.5382885677259146</v>
      </c>
      <c r="AB385" s="18">
        <v>0</v>
      </c>
      <c r="AC385" s="18">
        <v>0.91785707013000006</v>
      </c>
      <c r="AD385" s="18">
        <v>2.9635366925999999E-2</v>
      </c>
      <c r="AE385" s="18">
        <v>0</v>
      </c>
      <c r="AF385" s="18">
        <v>0.13082479865399999</v>
      </c>
      <c r="AG385" s="17">
        <v>1.9917939576749999</v>
      </c>
      <c r="AH385" s="19">
        <v>26.901395014109475</v>
      </c>
    </row>
    <row r="386" spans="1:34" ht="12.75" customHeight="1">
      <c r="A386" s="227"/>
      <c r="B386" s="237"/>
      <c r="C386" s="232"/>
      <c r="D386" s="20" t="s">
        <v>4</v>
      </c>
      <c r="E386" s="41">
        <v>1297.2881158676321</v>
      </c>
      <c r="F386" s="41">
        <v>614.15193520050491</v>
      </c>
      <c r="G386" s="41">
        <v>1336.0234920485188</v>
      </c>
      <c r="H386" s="41">
        <v>2940.0337824222411</v>
      </c>
      <c r="I386" s="41">
        <v>2776.6611094070518</v>
      </c>
      <c r="J386" s="41">
        <v>263.07075203584731</v>
      </c>
      <c r="K386" s="41">
        <v>278.12366739072252</v>
      </c>
      <c r="L386" s="41">
        <v>294.02386698136809</v>
      </c>
      <c r="M386" s="41">
        <v>340.68200920243657</v>
      </c>
      <c r="N386" s="41">
        <v>322.44064074086191</v>
      </c>
      <c r="O386" s="41">
        <v>357.38678637489409</v>
      </c>
      <c r="P386" s="41">
        <v>349.30734677861119</v>
      </c>
      <c r="Q386" s="41">
        <v>257.6043257595262</v>
      </c>
      <c r="R386" s="41">
        <v>279.62912982880226</v>
      </c>
      <c r="S386" s="41">
        <v>270.63774260769492</v>
      </c>
      <c r="T386" s="41">
        <v>281.81123291271325</v>
      </c>
      <c r="U386" s="41">
        <v>250.56384573010854</v>
      </c>
      <c r="V386" s="41">
        <v>258.05310483955469</v>
      </c>
      <c r="W386" s="41">
        <v>243.94380222325043</v>
      </c>
      <c r="X386" s="41">
        <v>255.91130434507511</v>
      </c>
      <c r="Y386" s="41">
        <v>264.20306155770737</v>
      </c>
      <c r="Z386" s="41">
        <v>262.02685859912526</v>
      </c>
      <c r="AA386" s="42">
        <v>253.6049916844735</v>
      </c>
      <c r="AB386" s="42">
        <v>208.14151412323017</v>
      </c>
      <c r="AC386" s="42">
        <v>192.77873781344493</v>
      </c>
      <c r="AD386" s="42">
        <v>205.79790533093416</v>
      </c>
      <c r="AE386" s="42">
        <v>165.65690635518169</v>
      </c>
      <c r="AF386" s="42">
        <v>127.45898211540405</v>
      </c>
      <c r="AG386" s="41">
        <v>390.4804985122671</v>
      </c>
      <c r="AH386" s="43">
        <v>15337.497448789181</v>
      </c>
    </row>
    <row r="387" spans="1:34" ht="12.75" customHeight="1">
      <c r="A387" s="227"/>
      <c r="B387" s="237"/>
      <c r="C387" s="233" t="s">
        <v>69</v>
      </c>
      <c r="D387" s="24" t="s">
        <v>66</v>
      </c>
      <c r="E387" s="17">
        <v>39.946676293379724</v>
      </c>
      <c r="F387" s="17">
        <v>27.132004619281076</v>
      </c>
      <c r="G387" s="17">
        <v>165.50148305661588</v>
      </c>
      <c r="H387" s="17">
        <v>412.28884678396224</v>
      </c>
      <c r="I387" s="17">
        <v>422.04061152543733</v>
      </c>
      <c r="J387" s="17">
        <v>33.999371280654302</v>
      </c>
      <c r="K387" s="17">
        <v>33.287261945823388</v>
      </c>
      <c r="L387" s="17">
        <v>35.56793538884645</v>
      </c>
      <c r="M387" s="17">
        <v>38.236316078781307</v>
      </c>
      <c r="N387" s="17">
        <v>38.87881768352225</v>
      </c>
      <c r="O387" s="17">
        <v>51.068458839144142</v>
      </c>
      <c r="P387" s="17">
        <v>48.614815812788073</v>
      </c>
      <c r="Q387" s="17">
        <v>39.150150747983709</v>
      </c>
      <c r="R387" s="17">
        <v>39.666943452159508</v>
      </c>
      <c r="S387" s="17">
        <v>39.134648098357992</v>
      </c>
      <c r="T387" s="17">
        <v>40.900272863044016</v>
      </c>
      <c r="U387" s="17">
        <v>33.592310407587689</v>
      </c>
      <c r="V387" s="17">
        <v>33.967206384828046</v>
      </c>
      <c r="W387" s="17">
        <v>32.626597439109055</v>
      </c>
      <c r="X387" s="17">
        <v>30.611191119989925</v>
      </c>
      <c r="Y387" s="17">
        <v>45.428182257807187</v>
      </c>
      <c r="Z387" s="17">
        <v>38.769911208170107</v>
      </c>
      <c r="AA387" s="18">
        <v>32.015226908370764</v>
      </c>
      <c r="AB387" s="18">
        <v>30.090987656693098</v>
      </c>
      <c r="AC387" s="18">
        <v>20.904812831084023</v>
      </c>
      <c r="AD387" s="18">
        <v>26.452022490633777</v>
      </c>
      <c r="AE387" s="18">
        <v>22.72499709902176</v>
      </c>
      <c r="AF387" s="18">
        <v>16.953536347231271</v>
      </c>
      <c r="AG387" s="17">
        <v>48.709006073089689</v>
      </c>
      <c r="AH387" s="19">
        <v>1918.2606026933977</v>
      </c>
    </row>
    <row r="388" spans="1:34" ht="12.75" customHeight="1">
      <c r="A388" s="227"/>
      <c r="B388" s="237"/>
      <c r="C388" s="247"/>
      <c r="D388" s="12" t="s">
        <v>67</v>
      </c>
      <c r="E388" s="13">
        <v>8.4991943324680808</v>
      </c>
      <c r="F388" s="13">
        <v>10.717924699505424</v>
      </c>
      <c r="G388" s="13">
        <v>63.16475254233535</v>
      </c>
      <c r="H388" s="13">
        <v>328.7773371569686</v>
      </c>
      <c r="I388" s="13">
        <v>569.11545359211766</v>
      </c>
      <c r="J388" s="13">
        <v>84.765602754061945</v>
      </c>
      <c r="K388" s="13">
        <v>66.551271912702603</v>
      </c>
      <c r="L388" s="13">
        <v>65.915766168028796</v>
      </c>
      <c r="M388" s="13">
        <v>73.827535285179792</v>
      </c>
      <c r="N388" s="13">
        <v>90.412190824489869</v>
      </c>
      <c r="O388" s="13">
        <v>88.421472127558445</v>
      </c>
      <c r="P388" s="13">
        <v>91.620762790946145</v>
      </c>
      <c r="Q388" s="13">
        <v>78.102057097566728</v>
      </c>
      <c r="R388" s="13">
        <v>68.706023652968824</v>
      </c>
      <c r="S388" s="13">
        <v>66.291821013282686</v>
      </c>
      <c r="T388" s="13">
        <v>91.136814810139057</v>
      </c>
      <c r="U388" s="13">
        <v>92.949982647187454</v>
      </c>
      <c r="V388" s="13">
        <v>96.168186353906563</v>
      </c>
      <c r="W388" s="13">
        <v>91.747114754218842</v>
      </c>
      <c r="X388" s="13">
        <v>79.717803993425008</v>
      </c>
      <c r="Y388" s="13">
        <v>109.44350958853232</v>
      </c>
      <c r="Z388" s="13">
        <v>95.572577592630068</v>
      </c>
      <c r="AA388" s="14">
        <v>81.139940311021007</v>
      </c>
      <c r="AB388" s="14">
        <v>70.194125131281012</v>
      </c>
      <c r="AC388" s="14">
        <v>46.306063863175581</v>
      </c>
      <c r="AD388" s="14">
        <v>34.740511078149424</v>
      </c>
      <c r="AE388" s="14">
        <v>32.816026460769365</v>
      </c>
      <c r="AF388" s="14">
        <v>16.503497985317406</v>
      </c>
      <c r="AG388" s="13">
        <v>112.19926868080864</v>
      </c>
      <c r="AH388" s="15">
        <v>2805.5245892007424</v>
      </c>
    </row>
    <row r="389" spans="1:34" ht="12.75" customHeight="1">
      <c r="A389" s="227"/>
      <c r="B389" s="237"/>
      <c r="C389" s="247"/>
      <c r="D389" s="16" t="s">
        <v>68</v>
      </c>
      <c r="E389" s="17">
        <v>1.2699528393070001</v>
      </c>
      <c r="F389" s="17">
        <v>2.5081074428317001</v>
      </c>
      <c r="G389" s="17">
        <v>3.167425152426</v>
      </c>
      <c r="H389" s="17">
        <v>23.202322944588797</v>
      </c>
      <c r="I389" s="17">
        <v>14.864987938322301</v>
      </c>
      <c r="J389" s="17">
        <v>2.1204379490042409</v>
      </c>
      <c r="K389" s="17">
        <v>1.8218392825928598</v>
      </c>
      <c r="L389" s="17">
        <v>1.7871675192855203</v>
      </c>
      <c r="M389" s="17">
        <v>2.0035482538366178</v>
      </c>
      <c r="N389" s="17">
        <v>2.4354639197724999</v>
      </c>
      <c r="O389" s="17">
        <v>1.7435697653129625</v>
      </c>
      <c r="P389" s="17">
        <v>1.7299242161115571</v>
      </c>
      <c r="Q389" s="17">
        <v>1.4206619397027609</v>
      </c>
      <c r="R389" s="17">
        <v>1.3100681078427656</v>
      </c>
      <c r="S389" s="17">
        <v>1.2908991717139366</v>
      </c>
      <c r="T389" s="17">
        <v>0.82688839966859917</v>
      </c>
      <c r="U389" s="17">
        <v>0.74721162915102746</v>
      </c>
      <c r="V389" s="17">
        <v>0.76498215839305206</v>
      </c>
      <c r="W389" s="17">
        <v>0.78143823401543455</v>
      </c>
      <c r="X389" s="17">
        <v>0.7156394971461818</v>
      </c>
      <c r="Y389" s="17">
        <v>1.6036305525077339</v>
      </c>
      <c r="Z389" s="17">
        <v>1.4988734283906078</v>
      </c>
      <c r="AA389" s="18">
        <v>1.2721212065838166</v>
      </c>
      <c r="AB389" s="18">
        <v>0.38447200110900004</v>
      </c>
      <c r="AC389" s="18">
        <v>0</v>
      </c>
      <c r="AD389" s="18">
        <v>0</v>
      </c>
      <c r="AE389" s="18">
        <v>0</v>
      </c>
      <c r="AF389" s="18">
        <v>0.16545989354999999</v>
      </c>
      <c r="AG389" s="17">
        <v>2.6867086084790004</v>
      </c>
      <c r="AH389" s="19">
        <v>74.123802051645967</v>
      </c>
    </row>
    <row r="390" spans="1:34" ht="12.75" customHeight="1">
      <c r="A390" s="227"/>
      <c r="B390" s="237"/>
      <c r="C390" s="248"/>
      <c r="D390" s="31" t="s">
        <v>4</v>
      </c>
      <c r="E390" s="41">
        <v>49.715823465154799</v>
      </c>
      <c r="F390" s="41">
        <v>40.358036761618195</v>
      </c>
      <c r="G390" s="41">
        <v>231.83366075137724</v>
      </c>
      <c r="H390" s="41">
        <v>764.26850688551963</v>
      </c>
      <c r="I390" s="41">
        <v>1006.0210530558772</v>
      </c>
      <c r="J390" s="41">
        <v>120.88541198372049</v>
      </c>
      <c r="K390" s="41">
        <v>101.66037314111887</v>
      </c>
      <c r="L390" s="41">
        <v>103.27086907616076</v>
      </c>
      <c r="M390" s="41">
        <v>114.06739961779772</v>
      </c>
      <c r="N390" s="41">
        <v>131.72647242778461</v>
      </c>
      <c r="O390" s="41">
        <v>141.23350073201556</v>
      </c>
      <c r="P390" s="41">
        <v>141.9655028198458</v>
      </c>
      <c r="Q390" s="41">
        <v>118.67286978525317</v>
      </c>
      <c r="R390" s="41">
        <v>109.68303521297109</v>
      </c>
      <c r="S390" s="41">
        <v>106.71736828335462</v>
      </c>
      <c r="T390" s="41">
        <v>132.86397607285167</v>
      </c>
      <c r="U390" s="41">
        <v>127.28950468392615</v>
      </c>
      <c r="V390" s="41">
        <v>130.90037489712765</v>
      </c>
      <c r="W390" s="41">
        <v>125.15515042734333</v>
      </c>
      <c r="X390" s="41">
        <v>111.04463461056112</v>
      </c>
      <c r="Y390" s="41">
        <v>156.47532239884725</v>
      </c>
      <c r="Z390" s="41">
        <v>135.84136222919079</v>
      </c>
      <c r="AA390" s="42">
        <v>114.42728842597558</v>
      </c>
      <c r="AB390" s="42">
        <v>100.6695847890831</v>
      </c>
      <c r="AC390" s="42">
        <v>67.210876694259611</v>
      </c>
      <c r="AD390" s="42">
        <v>61.192533568783197</v>
      </c>
      <c r="AE390" s="42">
        <v>55.541023559791128</v>
      </c>
      <c r="AF390" s="42">
        <v>33.622494226098681</v>
      </c>
      <c r="AG390" s="41">
        <v>163.59498336237735</v>
      </c>
      <c r="AH390" s="43">
        <v>4797.9089939457863</v>
      </c>
    </row>
    <row r="391" spans="1:34" ht="12.75" customHeight="1">
      <c r="A391" s="227"/>
      <c r="B391" s="237"/>
      <c r="C391" s="44" t="s">
        <v>64</v>
      </c>
      <c r="D391" s="45"/>
      <c r="E391" s="17">
        <v>1347.003939332787</v>
      </c>
      <c r="F391" s="17">
        <v>654.50997196212313</v>
      </c>
      <c r="G391" s="17">
        <v>1567.8571527998963</v>
      </c>
      <c r="H391" s="17">
        <v>3704.3022893077605</v>
      </c>
      <c r="I391" s="17">
        <v>3782.6821624629292</v>
      </c>
      <c r="J391" s="17">
        <v>383.95616401956784</v>
      </c>
      <c r="K391" s="17">
        <v>379.78404053184136</v>
      </c>
      <c r="L391" s="17">
        <v>397.29473605752889</v>
      </c>
      <c r="M391" s="17">
        <v>454.74940882023435</v>
      </c>
      <c r="N391" s="17">
        <v>454.16711316864649</v>
      </c>
      <c r="O391" s="17">
        <v>498.62028710690959</v>
      </c>
      <c r="P391" s="17">
        <v>491.2728495984569</v>
      </c>
      <c r="Q391" s="17">
        <v>376.27719554477937</v>
      </c>
      <c r="R391" s="17">
        <v>389.31216504177337</v>
      </c>
      <c r="S391" s="17">
        <v>377.35511089104949</v>
      </c>
      <c r="T391" s="17">
        <v>414.67520898556501</v>
      </c>
      <c r="U391" s="17">
        <v>377.85335041403471</v>
      </c>
      <c r="V391" s="17">
        <v>388.95347973668237</v>
      </c>
      <c r="W391" s="17">
        <v>369.09895265059367</v>
      </c>
      <c r="X391" s="17">
        <v>366.95593895563627</v>
      </c>
      <c r="Y391" s="17">
        <v>420.67838395655457</v>
      </c>
      <c r="Z391" s="17">
        <v>397.868220828316</v>
      </c>
      <c r="AA391" s="18">
        <v>368.03228011044911</v>
      </c>
      <c r="AB391" s="18">
        <v>308.8110989123133</v>
      </c>
      <c r="AC391" s="18">
        <v>259.98961450770457</v>
      </c>
      <c r="AD391" s="18">
        <v>266.99043889971739</v>
      </c>
      <c r="AE391" s="18">
        <v>221.19792991497283</v>
      </c>
      <c r="AF391" s="18">
        <v>161.08147634150274</v>
      </c>
      <c r="AG391" s="17">
        <v>554.07548187464442</v>
      </c>
      <c r="AH391" s="19">
        <v>20135.406442734969</v>
      </c>
    </row>
    <row r="392" spans="1:34" ht="12.75" customHeight="1">
      <c r="A392" s="227"/>
      <c r="B392" s="228" t="s">
        <v>105</v>
      </c>
      <c r="C392" s="230" t="s">
        <v>65</v>
      </c>
      <c r="D392" s="24" t="s">
        <v>66</v>
      </c>
      <c r="E392" s="25">
        <v>266.48046873148041</v>
      </c>
      <c r="F392" s="25">
        <v>105.39720295664139</v>
      </c>
      <c r="G392" s="25">
        <v>228.10358503656224</v>
      </c>
      <c r="H392" s="25">
        <v>534.32834038078511</v>
      </c>
      <c r="I392" s="25">
        <v>578.84228461172574</v>
      </c>
      <c r="J392" s="25">
        <v>53.380617360519828</v>
      </c>
      <c r="K392" s="25">
        <v>57.363689876807761</v>
      </c>
      <c r="L392" s="25">
        <v>61.508776473902842</v>
      </c>
      <c r="M392" s="25">
        <v>72.853249499820635</v>
      </c>
      <c r="N392" s="25">
        <v>69.931779898465919</v>
      </c>
      <c r="O392" s="25">
        <v>68.793964278208293</v>
      </c>
      <c r="P392" s="25">
        <v>72.925267972903086</v>
      </c>
      <c r="Q392" s="25">
        <v>53.267688537731793</v>
      </c>
      <c r="R392" s="25">
        <v>60.20219269767933</v>
      </c>
      <c r="S392" s="25">
        <v>54.805625403751989</v>
      </c>
      <c r="T392" s="25">
        <v>55.842192499306357</v>
      </c>
      <c r="U392" s="25">
        <v>49.799859746689236</v>
      </c>
      <c r="V392" s="25">
        <v>48.908000325790503</v>
      </c>
      <c r="W392" s="25">
        <v>47.929977133218365</v>
      </c>
      <c r="X392" s="25">
        <v>42.195139690903382</v>
      </c>
      <c r="Y392" s="25">
        <v>50.294732711323398</v>
      </c>
      <c r="Z392" s="25">
        <v>54.844021545129877</v>
      </c>
      <c r="AA392" s="26">
        <v>48.730262563926665</v>
      </c>
      <c r="AB392" s="26">
        <v>43.951585194404764</v>
      </c>
      <c r="AC392" s="26">
        <v>35.70700489689753</v>
      </c>
      <c r="AD392" s="26">
        <v>38.14487808659284</v>
      </c>
      <c r="AE392" s="26">
        <v>36.084800090590925</v>
      </c>
      <c r="AF392" s="26">
        <v>22.518403965453217</v>
      </c>
      <c r="AG392" s="25">
        <v>46.494193142707402</v>
      </c>
      <c r="AH392" s="27">
        <v>2959.6297853099204</v>
      </c>
    </row>
    <row r="393" spans="1:34" ht="12.75" customHeight="1">
      <c r="A393" s="227"/>
      <c r="B393" s="228"/>
      <c r="C393" s="231"/>
      <c r="D393" s="12" t="s">
        <v>67</v>
      </c>
      <c r="E393" s="13">
        <v>2.664952866710844E-2</v>
      </c>
      <c r="F393" s="13">
        <v>0</v>
      </c>
      <c r="G393" s="13">
        <v>0.38171999353323732</v>
      </c>
      <c r="H393" s="13">
        <v>1.7728632123750674</v>
      </c>
      <c r="I393" s="13">
        <v>3.8582851238007243</v>
      </c>
      <c r="J393" s="13">
        <v>0.40930594370458095</v>
      </c>
      <c r="K393" s="13">
        <v>0.30150265186729241</v>
      </c>
      <c r="L393" s="13">
        <v>0.43565602750703947</v>
      </c>
      <c r="M393" s="13">
        <v>0.55672140744106535</v>
      </c>
      <c r="N393" s="13">
        <v>1.2551903932950939</v>
      </c>
      <c r="O393" s="13">
        <v>3.238517455884466</v>
      </c>
      <c r="P393" s="13">
        <v>3.0996773808691489</v>
      </c>
      <c r="Q393" s="13">
        <v>1.477400974087991</v>
      </c>
      <c r="R393" s="13">
        <v>0.61761893825315917</v>
      </c>
      <c r="S393" s="13">
        <v>0.58367983059541984</v>
      </c>
      <c r="T393" s="13">
        <v>0.96664888121163006</v>
      </c>
      <c r="U393" s="13">
        <v>0.50199429454579036</v>
      </c>
      <c r="V393" s="13">
        <v>0.77345261983993863</v>
      </c>
      <c r="W393" s="13">
        <v>0.59704138103054782</v>
      </c>
      <c r="X393" s="13">
        <v>0.97223244231280803</v>
      </c>
      <c r="Y393" s="13">
        <v>2.1693872480030527</v>
      </c>
      <c r="Z393" s="13">
        <v>2.2104823450160032</v>
      </c>
      <c r="AA393" s="14">
        <v>2.2385842709476904</v>
      </c>
      <c r="AB393" s="14">
        <v>2.9208644211626371</v>
      </c>
      <c r="AC393" s="14">
        <v>1.4023997520652201</v>
      </c>
      <c r="AD393" s="14">
        <v>1.2664100008527559</v>
      </c>
      <c r="AE393" s="14">
        <v>1.8898227130953347</v>
      </c>
      <c r="AF393" s="14">
        <v>0.51264174688238984</v>
      </c>
      <c r="AG393" s="13">
        <v>1.7550024004522664</v>
      </c>
      <c r="AH393" s="15">
        <v>38.191753379299456</v>
      </c>
    </row>
    <row r="394" spans="1:34" ht="12.75" customHeight="1">
      <c r="A394" s="227"/>
      <c r="B394" s="228"/>
      <c r="C394" s="231"/>
      <c r="D394" s="16" t="s">
        <v>68</v>
      </c>
      <c r="E394" s="17">
        <v>0.30484363245999996</v>
      </c>
      <c r="F394" s="17">
        <v>0</v>
      </c>
      <c r="G394" s="17">
        <v>0</v>
      </c>
      <c r="H394" s="17">
        <v>0.35163746648850003</v>
      </c>
      <c r="I394" s="17">
        <v>1.245571800547</v>
      </c>
      <c r="J394" s="17">
        <v>7.7835033077790564E-2</v>
      </c>
      <c r="K394" s="17">
        <v>8.3211605921304388E-2</v>
      </c>
      <c r="L394" s="17">
        <v>8.9077173178572458E-2</v>
      </c>
      <c r="M394" s="17">
        <v>0.10649919453723919</v>
      </c>
      <c r="N394" s="17">
        <v>0.10602697761133684</v>
      </c>
      <c r="O394" s="17">
        <v>2.5553931530579218E-2</v>
      </c>
      <c r="P394" s="17">
        <v>2.7091734127099847E-2</v>
      </c>
      <c r="Q394" s="17">
        <v>1.9583512590004813E-2</v>
      </c>
      <c r="R394" s="17">
        <v>2.2038185805566889E-2</v>
      </c>
      <c r="S394" s="17">
        <v>2.0020154282934417E-2</v>
      </c>
      <c r="T394" s="17">
        <v>0.11963187130140239</v>
      </c>
      <c r="U394" s="17">
        <v>0.10672388834179516</v>
      </c>
      <c r="V394" s="17">
        <v>0.10640876390441206</v>
      </c>
      <c r="W394" s="17">
        <v>0.10498924264709363</v>
      </c>
      <c r="X394" s="17">
        <v>9.4393298568277356E-2</v>
      </c>
      <c r="Y394" s="17">
        <v>0</v>
      </c>
      <c r="Z394" s="17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7">
        <v>0.42349351720000006</v>
      </c>
      <c r="AH394" s="19">
        <v>3.4346309841209091</v>
      </c>
    </row>
    <row r="395" spans="1:34" ht="12.75" customHeight="1">
      <c r="A395" s="227"/>
      <c r="B395" s="228"/>
      <c r="C395" s="232"/>
      <c r="D395" s="20" t="s">
        <v>4</v>
      </c>
      <c r="E395" s="21">
        <v>266.81196189260754</v>
      </c>
      <c r="F395" s="21">
        <v>105.39720295664139</v>
      </c>
      <c r="G395" s="21">
        <v>228.48530503009547</v>
      </c>
      <c r="H395" s="21">
        <v>536.45284105964868</v>
      </c>
      <c r="I395" s="21">
        <v>583.94614153607347</v>
      </c>
      <c r="J395" s="21">
        <v>53.867758337302199</v>
      </c>
      <c r="K395" s="21">
        <v>57.748404134596363</v>
      </c>
      <c r="L395" s="21">
        <v>62.033509674588451</v>
      </c>
      <c r="M395" s="21">
        <v>73.51647010179893</v>
      </c>
      <c r="N395" s="21">
        <v>71.29299726937235</v>
      </c>
      <c r="O395" s="21">
        <v>72.058035665623336</v>
      </c>
      <c r="P395" s="21">
        <v>76.052037087899336</v>
      </c>
      <c r="Q395" s="21">
        <v>54.764673024409788</v>
      </c>
      <c r="R395" s="21">
        <v>60.841849821738059</v>
      </c>
      <c r="S395" s="21">
        <v>55.409325388630343</v>
      </c>
      <c r="T395" s="21">
        <v>56.928473251819391</v>
      </c>
      <c r="U395" s="21">
        <v>50.408577929576822</v>
      </c>
      <c r="V395" s="21">
        <v>49.787861709534852</v>
      </c>
      <c r="W395" s="21">
        <v>48.632007756896009</v>
      </c>
      <c r="X395" s="21">
        <v>43.261765431784468</v>
      </c>
      <c r="Y395" s="21">
        <v>52.464119959326453</v>
      </c>
      <c r="Z395" s="21">
        <v>57.054503890145881</v>
      </c>
      <c r="AA395" s="22">
        <v>50.968846834874356</v>
      </c>
      <c r="AB395" s="22">
        <v>46.872449615567405</v>
      </c>
      <c r="AC395" s="22">
        <v>37.109404648962752</v>
      </c>
      <c r="AD395" s="22">
        <v>39.411288087445598</v>
      </c>
      <c r="AE395" s="22">
        <v>37.974622803686259</v>
      </c>
      <c r="AF395" s="22">
        <v>23.031045712335608</v>
      </c>
      <c r="AG395" s="21">
        <v>48.672689060359673</v>
      </c>
      <c r="AH395" s="23">
        <v>3001.2561696733405</v>
      </c>
    </row>
    <row r="396" spans="1:34" ht="12.75" customHeight="1">
      <c r="A396" s="227"/>
      <c r="B396" s="228"/>
      <c r="C396" s="230" t="s">
        <v>69</v>
      </c>
      <c r="D396" s="24" t="s">
        <v>66</v>
      </c>
      <c r="E396" s="25">
        <v>13.843368238857453</v>
      </c>
      <c r="F396" s="25">
        <v>8.2114956394174232</v>
      </c>
      <c r="G396" s="25">
        <v>62.483816594339828</v>
      </c>
      <c r="H396" s="25">
        <v>112.83681944457567</v>
      </c>
      <c r="I396" s="25">
        <v>129.08532620233859</v>
      </c>
      <c r="J396" s="25">
        <v>9.2495443432361633</v>
      </c>
      <c r="K396" s="25">
        <v>9.099704604556127</v>
      </c>
      <c r="L396" s="25">
        <v>9.5014540990889707</v>
      </c>
      <c r="M396" s="25">
        <v>11.085910392598494</v>
      </c>
      <c r="N396" s="25">
        <v>11.147302647635632</v>
      </c>
      <c r="O396" s="25">
        <v>15.206947516140808</v>
      </c>
      <c r="P396" s="25">
        <v>14.346661695804887</v>
      </c>
      <c r="Q396" s="25">
        <v>11.486366699501961</v>
      </c>
      <c r="R396" s="25">
        <v>11.310799052882993</v>
      </c>
      <c r="S396" s="25">
        <v>10.770495134590853</v>
      </c>
      <c r="T396" s="25">
        <v>10.375741146780479</v>
      </c>
      <c r="U396" s="25">
        <v>9.0066938640701917</v>
      </c>
      <c r="V396" s="25">
        <v>9.5623654187039122</v>
      </c>
      <c r="W396" s="25">
        <v>8.626653423017963</v>
      </c>
      <c r="X396" s="25">
        <v>7.7065810070417342</v>
      </c>
      <c r="Y396" s="25">
        <v>12.936323626122119</v>
      </c>
      <c r="Z396" s="25">
        <v>10.481678710083221</v>
      </c>
      <c r="AA396" s="26">
        <v>9.3623543930556892</v>
      </c>
      <c r="AB396" s="26">
        <v>5.7080570236960044</v>
      </c>
      <c r="AC396" s="26">
        <v>4.0825775949640324</v>
      </c>
      <c r="AD396" s="26">
        <v>6.3536360763650945</v>
      </c>
      <c r="AE396" s="26">
        <v>4.6458524801527687</v>
      </c>
      <c r="AF396" s="26">
        <v>1.5147851062212341</v>
      </c>
      <c r="AG396" s="25">
        <v>10.297239761560101</v>
      </c>
      <c r="AH396" s="27">
        <v>550.3265519374005</v>
      </c>
    </row>
    <row r="397" spans="1:34" ht="12.75" customHeight="1">
      <c r="A397" s="227"/>
      <c r="B397" s="228"/>
      <c r="C397" s="231"/>
      <c r="D397" s="12" t="s">
        <v>67</v>
      </c>
      <c r="E397" s="13">
        <v>3.1359538704704866</v>
      </c>
      <c r="F397" s="13">
        <v>3.1778184836069179</v>
      </c>
      <c r="G397" s="13">
        <v>18.562012138640327</v>
      </c>
      <c r="H397" s="13">
        <v>70.851033400245043</v>
      </c>
      <c r="I397" s="13">
        <v>92.969960919519281</v>
      </c>
      <c r="J397" s="13">
        <v>12.997166632849071</v>
      </c>
      <c r="K397" s="13">
        <v>9.8376593040356024</v>
      </c>
      <c r="L397" s="13">
        <v>7.2076312467035226</v>
      </c>
      <c r="M397" s="13">
        <v>11.419373689447864</v>
      </c>
      <c r="N397" s="13">
        <v>14.303136063652556</v>
      </c>
      <c r="O397" s="13">
        <v>16.234557870246128</v>
      </c>
      <c r="P397" s="13">
        <v>16.40838910863171</v>
      </c>
      <c r="Q397" s="13">
        <v>12.326402574002943</v>
      </c>
      <c r="R397" s="13">
        <v>8.9947324127421329</v>
      </c>
      <c r="S397" s="13">
        <v>10.846664455296713</v>
      </c>
      <c r="T397" s="13">
        <v>14.278025174552994</v>
      </c>
      <c r="U397" s="13">
        <v>13.846247313386913</v>
      </c>
      <c r="V397" s="13">
        <v>12.963763984399009</v>
      </c>
      <c r="W397" s="13">
        <v>13.769552129882021</v>
      </c>
      <c r="X397" s="13">
        <v>11.901681396767655</v>
      </c>
      <c r="Y397" s="13">
        <v>18.839866664006038</v>
      </c>
      <c r="Z397" s="13">
        <v>15.901489631765068</v>
      </c>
      <c r="AA397" s="14">
        <v>9.9967732673350582</v>
      </c>
      <c r="AB397" s="14">
        <v>13.446374636985812</v>
      </c>
      <c r="AC397" s="14">
        <v>11.380447738562518</v>
      </c>
      <c r="AD397" s="14">
        <v>4.9200610454403098</v>
      </c>
      <c r="AE397" s="14">
        <v>3.8908630844757397</v>
      </c>
      <c r="AF397" s="14">
        <v>3.0253449835664235</v>
      </c>
      <c r="AG397" s="13">
        <v>15.666332621185612</v>
      </c>
      <c r="AH397" s="15">
        <v>473.09931584240144</v>
      </c>
    </row>
    <row r="398" spans="1:34" ht="12.75" customHeight="1">
      <c r="A398" s="227"/>
      <c r="B398" s="228"/>
      <c r="C398" s="231"/>
      <c r="D398" s="16" t="s">
        <v>68</v>
      </c>
      <c r="E398" s="28">
        <v>8.5044785479999996E-2</v>
      </c>
      <c r="F398" s="28">
        <v>0.81144746199000006</v>
      </c>
      <c r="G398" s="28">
        <v>1.173086266956</v>
      </c>
      <c r="H398" s="28">
        <v>7.1198898619193001</v>
      </c>
      <c r="I398" s="28">
        <v>2.5458561409948</v>
      </c>
      <c r="J398" s="28">
        <v>5.8413522607214746E-2</v>
      </c>
      <c r="K398" s="28">
        <v>4.9849421105237698E-2</v>
      </c>
      <c r="L398" s="28">
        <v>4.4877760406159407E-2</v>
      </c>
      <c r="M398" s="28">
        <v>6.088190846969261E-2</v>
      </c>
      <c r="N398" s="28">
        <v>6.8927134951126956E-2</v>
      </c>
      <c r="O398" s="28">
        <v>0.72980984702577412</v>
      </c>
      <c r="P398" s="28">
        <v>0.71124261666600141</v>
      </c>
      <c r="Q398" s="28">
        <v>0.55443689720864608</v>
      </c>
      <c r="R398" s="28">
        <v>0.47497222850739834</v>
      </c>
      <c r="S398" s="28">
        <v>0.51281188068307049</v>
      </c>
      <c r="T398" s="28">
        <v>4.1921617575433945E-2</v>
      </c>
      <c r="U398" s="28">
        <v>3.8300592128427194E-2</v>
      </c>
      <c r="V398" s="28">
        <v>3.8742514158331506E-2</v>
      </c>
      <c r="W398" s="28">
        <v>3.7127008868282255E-2</v>
      </c>
      <c r="X398" s="28">
        <v>3.2960889451596816E-2</v>
      </c>
      <c r="Y398" s="28">
        <v>0.28119323468454333</v>
      </c>
      <c r="Z398" s="28">
        <v>0.24606075207175762</v>
      </c>
      <c r="AA398" s="29">
        <v>0.18146861094203831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8">
        <v>0.21660033681400001</v>
      </c>
      <c r="AH398" s="30">
        <v>16.115923291664828</v>
      </c>
    </row>
    <row r="399" spans="1:34" ht="12.75" customHeight="1">
      <c r="A399" s="227"/>
      <c r="B399" s="228"/>
      <c r="C399" s="232"/>
      <c r="D399" s="31" t="s">
        <v>4</v>
      </c>
      <c r="E399" s="32">
        <v>17.064366894807939</v>
      </c>
      <c r="F399" s="32">
        <v>12.200761585014341</v>
      </c>
      <c r="G399" s="32">
        <v>82.21891499993616</v>
      </c>
      <c r="H399" s="32">
        <v>190.80774270674002</v>
      </c>
      <c r="I399" s="32">
        <v>224.60114326285267</v>
      </c>
      <c r="J399" s="32">
        <v>22.305124498692447</v>
      </c>
      <c r="K399" s="32">
        <v>18.987213329696964</v>
      </c>
      <c r="L399" s="32">
        <v>16.753963106198654</v>
      </c>
      <c r="M399" s="32">
        <v>22.566165990516051</v>
      </c>
      <c r="N399" s="32">
        <v>25.519365846239314</v>
      </c>
      <c r="O399" s="32">
        <v>32.171315233412713</v>
      </c>
      <c r="P399" s="32">
        <v>31.466293421102598</v>
      </c>
      <c r="Q399" s="32">
        <v>24.367206170713551</v>
      </c>
      <c r="R399" s="32">
        <v>20.780503694132523</v>
      </c>
      <c r="S399" s="32">
        <v>22.129971470570634</v>
      </c>
      <c r="T399" s="32">
        <v>24.695687938908904</v>
      </c>
      <c r="U399" s="32">
        <v>22.89124176958553</v>
      </c>
      <c r="V399" s="32">
        <v>22.564871917261254</v>
      </c>
      <c r="W399" s="32">
        <v>22.433332561768268</v>
      </c>
      <c r="X399" s="32">
        <v>19.641223293260989</v>
      </c>
      <c r="Y399" s="32">
        <v>32.0573835248127</v>
      </c>
      <c r="Z399" s="32">
        <v>26.629229093920046</v>
      </c>
      <c r="AA399" s="33">
        <v>19.540596271332785</v>
      </c>
      <c r="AB399" s="33">
        <v>19.154431660681816</v>
      </c>
      <c r="AC399" s="33">
        <v>15.46302533352655</v>
      </c>
      <c r="AD399" s="33">
        <v>11.273697121805405</v>
      </c>
      <c r="AE399" s="33">
        <v>8.5367155646285084</v>
      </c>
      <c r="AF399" s="33">
        <v>4.5401300897876578</v>
      </c>
      <c r="AG399" s="32">
        <v>26.180172719559714</v>
      </c>
      <c r="AH399" s="34">
        <v>1039.5417910714668</v>
      </c>
    </row>
    <row r="400" spans="1:34" ht="12.75" customHeight="1">
      <c r="A400" s="227"/>
      <c r="B400" s="228"/>
      <c r="C400" s="243" t="s">
        <v>64</v>
      </c>
      <c r="D400" s="244"/>
      <c r="E400" s="41">
        <v>283.8763287874155</v>
      </c>
      <c r="F400" s="41">
        <v>117.59796454165573</v>
      </c>
      <c r="G400" s="41">
        <v>310.70422003003165</v>
      </c>
      <c r="H400" s="41">
        <v>727.26058376638866</v>
      </c>
      <c r="I400" s="41">
        <v>808.54728479892617</v>
      </c>
      <c r="J400" s="41">
        <v>76.172882835994656</v>
      </c>
      <c r="K400" s="41">
        <v>76.735617464293341</v>
      </c>
      <c r="L400" s="41">
        <v>78.787472780787112</v>
      </c>
      <c r="M400" s="41">
        <v>96.082636092314999</v>
      </c>
      <c r="N400" s="41">
        <v>96.812363115611646</v>
      </c>
      <c r="O400" s="41">
        <v>104.22935089903604</v>
      </c>
      <c r="P400" s="41">
        <v>107.51833050900193</v>
      </c>
      <c r="Q400" s="41">
        <v>79.131879195123332</v>
      </c>
      <c r="R400" s="41">
        <v>81.622353515870586</v>
      </c>
      <c r="S400" s="41">
        <v>77.539296859201002</v>
      </c>
      <c r="T400" s="41">
        <v>81.624161190728302</v>
      </c>
      <c r="U400" s="41">
        <v>73.299819699162356</v>
      </c>
      <c r="V400" s="41">
        <v>72.352733626796109</v>
      </c>
      <c r="W400" s="41">
        <v>71.065340318664269</v>
      </c>
      <c r="X400" s="41">
        <v>62.902988725045461</v>
      </c>
      <c r="Y400" s="41">
        <v>84.521503484139146</v>
      </c>
      <c r="Z400" s="41">
        <v>83.683732984065912</v>
      </c>
      <c r="AA400" s="42">
        <v>70.509443106207129</v>
      </c>
      <c r="AB400" s="42">
        <v>66.026881276249227</v>
      </c>
      <c r="AC400" s="42">
        <v>52.572429982489304</v>
      </c>
      <c r="AD400" s="42">
        <v>50.684985209251003</v>
      </c>
      <c r="AE400" s="42">
        <v>46.51133836831476</v>
      </c>
      <c r="AF400" s="42">
        <v>27.57117580212326</v>
      </c>
      <c r="AG400" s="41">
        <v>74.852861779919365</v>
      </c>
      <c r="AH400" s="43">
        <v>4040.7979607448069</v>
      </c>
    </row>
    <row r="401" spans="1:34" ht="12.75" customHeight="1">
      <c r="A401" s="227"/>
      <c r="B401" s="228" t="s">
        <v>106</v>
      </c>
      <c r="C401" s="230" t="s">
        <v>65</v>
      </c>
      <c r="D401" s="24" t="s">
        <v>66</v>
      </c>
      <c r="E401" s="25">
        <v>317.85200779471234</v>
      </c>
      <c r="F401" s="25">
        <v>186.61487639622038</v>
      </c>
      <c r="G401" s="25">
        <v>399.80170048415005</v>
      </c>
      <c r="H401" s="25">
        <v>811.05585779211697</v>
      </c>
      <c r="I401" s="25">
        <v>724.54434166196461</v>
      </c>
      <c r="J401" s="25">
        <v>74.142324918188905</v>
      </c>
      <c r="K401" s="25">
        <v>73.086172375470255</v>
      </c>
      <c r="L401" s="25">
        <v>76.10557619842055</v>
      </c>
      <c r="M401" s="25">
        <v>85.666974162554723</v>
      </c>
      <c r="N401" s="25">
        <v>84.232528051011499</v>
      </c>
      <c r="O401" s="25">
        <v>87.899108657122042</v>
      </c>
      <c r="P401" s="25">
        <v>93.069457777317979</v>
      </c>
      <c r="Q401" s="25">
        <v>67.421154271736782</v>
      </c>
      <c r="R401" s="25">
        <v>69.551351231747674</v>
      </c>
      <c r="S401" s="25">
        <v>71.54736421248225</v>
      </c>
      <c r="T401" s="25">
        <v>74.577931724393864</v>
      </c>
      <c r="U401" s="25">
        <v>66.374359372144212</v>
      </c>
      <c r="V401" s="25">
        <v>63.717768170754042</v>
      </c>
      <c r="W401" s="25">
        <v>63.178678663630834</v>
      </c>
      <c r="X401" s="25">
        <v>72.641235801104145</v>
      </c>
      <c r="Y401" s="25">
        <v>61.279004640463796</v>
      </c>
      <c r="Z401" s="25">
        <v>62.54073024426323</v>
      </c>
      <c r="AA401" s="26">
        <v>63.587483803718875</v>
      </c>
      <c r="AB401" s="26">
        <v>53.877191783519358</v>
      </c>
      <c r="AC401" s="26">
        <v>46.818807188263392</v>
      </c>
      <c r="AD401" s="26">
        <v>58.192033484248505</v>
      </c>
      <c r="AE401" s="26">
        <v>41.726606912932766</v>
      </c>
      <c r="AF401" s="26">
        <v>35.709962198969087</v>
      </c>
      <c r="AG401" s="25">
        <v>74.514935957739354</v>
      </c>
      <c r="AH401" s="27">
        <v>4061.3275259313627</v>
      </c>
    </row>
    <row r="402" spans="1:34" ht="12.75" customHeight="1">
      <c r="A402" s="227"/>
      <c r="B402" s="228"/>
      <c r="C402" s="231"/>
      <c r="D402" s="12" t="s">
        <v>67</v>
      </c>
      <c r="E402" s="13">
        <v>0.38591332460973959</v>
      </c>
      <c r="F402" s="13">
        <v>0.58680468405450903</v>
      </c>
      <c r="G402" s="13">
        <v>2.7351156511959558</v>
      </c>
      <c r="H402" s="13">
        <v>4.0977190750061778</v>
      </c>
      <c r="I402" s="13">
        <v>5.5028393513885785</v>
      </c>
      <c r="J402" s="13">
        <v>0.45355341907520941</v>
      </c>
      <c r="K402" s="13">
        <v>0.98977105635730933</v>
      </c>
      <c r="L402" s="13">
        <v>1.2390549087409077</v>
      </c>
      <c r="M402" s="13">
        <v>0.99278789321644267</v>
      </c>
      <c r="N402" s="13">
        <v>0.97564139145129558</v>
      </c>
      <c r="O402" s="13">
        <v>1.5656158276377825</v>
      </c>
      <c r="P402" s="13">
        <v>0.87089510324558528</v>
      </c>
      <c r="Q402" s="13">
        <v>0.87527281567577342</v>
      </c>
      <c r="R402" s="13">
        <v>1.1932268995003763</v>
      </c>
      <c r="S402" s="13">
        <v>1.046752358983319</v>
      </c>
      <c r="T402" s="13">
        <v>2.0487378792382178</v>
      </c>
      <c r="U402" s="13">
        <v>1.4189512813607499</v>
      </c>
      <c r="V402" s="13">
        <v>0.86570686102710692</v>
      </c>
      <c r="W402" s="13">
        <v>1.1400327306540734</v>
      </c>
      <c r="X402" s="13">
        <v>3.0144718176889267</v>
      </c>
      <c r="Y402" s="13">
        <v>4.3611819680300066</v>
      </c>
      <c r="Z402" s="13">
        <v>5.9024625704141203</v>
      </c>
      <c r="AA402" s="14">
        <v>1.1572045709364438</v>
      </c>
      <c r="AB402" s="14">
        <v>2.3109347726308029</v>
      </c>
      <c r="AC402" s="14">
        <v>1.422020159657424</v>
      </c>
      <c r="AD402" s="14">
        <v>1.9348962261020692</v>
      </c>
      <c r="AE402" s="14">
        <v>2.0720119592500743</v>
      </c>
      <c r="AF402" s="14">
        <v>0.3907315557059225</v>
      </c>
      <c r="AG402" s="13">
        <v>1.9019943108810333</v>
      </c>
      <c r="AH402" s="15">
        <v>53.452302423715949</v>
      </c>
    </row>
    <row r="403" spans="1:34" ht="12.75" customHeight="1">
      <c r="A403" s="227"/>
      <c r="B403" s="228"/>
      <c r="C403" s="231"/>
      <c r="D403" s="16" t="s">
        <v>68</v>
      </c>
      <c r="E403" s="17">
        <v>1.3663954801815001</v>
      </c>
      <c r="F403" s="17">
        <v>0</v>
      </c>
      <c r="G403" s="17">
        <v>0.68813167428099997</v>
      </c>
      <c r="H403" s="17">
        <v>2.4519438113134</v>
      </c>
      <c r="I403" s="17">
        <v>1.1574928966970002</v>
      </c>
      <c r="J403" s="17">
        <v>3.727412594686208E-2</v>
      </c>
      <c r="K403" s="17">
        <v>3.7323770710578172E-2</v>
      </c>
      <c r="L403" s="17">
        <v>3.8834368516761794E-2</v>
      </c>
      <c r="M403" s="17">
        <v>4.3657473753235393E-2</v>
      </c>
      <c r="N403" s="17">
        <v>4.3387106984598738E-2</v>
      </c>
      <c r="O403" s="17">
        <v>4.401004800651899E-2</v>
      </c>
      <c r="P403" s="17">
        <v>4.6217745457919242E-2</v>
      </c>
      <c r="Q403" s="17">
        <v>3.3733179355255126E-2</v>
      </c>
      <c r="R403" s="17">
        <v>3.5403463901809769E-2</v>
      </c>
      <c r="S403" s="17">
        <v>3.6202016029810484E-2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0.30712514564246873</v>
      </c>
      <c r="Z403" s="17">
        <v>0.31733573605537507</v>
      </c>
      <c r="AA403" s="18">
        <v>0.31994893755307591</v>
      </c>
      <c r="AB403" s="18">
        <v>0</v>
      </c>
      <c r="AC403" s="18">
        <v>0.91785707013000006</v>
      </c>
      <c r="AD403" s="18">
        <v>0</v>
      </c>
      <c r="AE403" s="18">
        <v>0</v>
      </c>
      <c r="AF403" s="18">
        <v>0</v>
      </c>
      <c r="AG403" s="17">
        <v>0.74050490686899995</v>
      </c>
      <c r="AH403" s="19">
        <v>8.6627789573861698</v>
      </c>
    </row>
    <row r="404" spans="1:34" ht="12.75" customHeight="1">
      <c r="A404" s="227"/>
      <c r="B404" s="228"/>
      <c r="C404" s="232"/>
      <c r="D404" s="20" t="s">
        <v>4</v>
      </c>
      <c r="E404" s="21">
        <v>319.60431659950359</v>
      </c>
      <c r="F404" s="21">
        <v>187.20168108027488</v>
      </c>
      <c r="G404" s="21">
        <v>403.224947809627</v>
      </c>
      <c r="H404" s="21">
        <v>817.60552067843651</v>
      </c>
      <c r="I404" s="21">
        <v>731.20467391005025</v>
      </c>
      <c r="J404" s="21">
        <v>74.633152463210976</v>
      </c>
      <c r="K404" s="21">
        <v>74.11326720253814</v>
      </c>
      <c r="L404" s="21">
        <v>77.383465475678221</v>
      </c>
      <c r="M404" s="21">
        <v>86.70341952952441</v>
      </c>
      <c r="N404" s="21">
        <v>85.251556549447386</v>
      </c>
      <c r="O404" s="21">
        <v>89.50873453276634</v>
      </c>
      <c r="P404" s="21">
        <v>93.986570626021489</v>
      </c>
      <c r="Q404" s="21">
        <v>68.330160266767805</v>
      </c>
      <c r="R404" s="21">
        <v>70.779981595149863</v>
      </c>
      <c r="S404" s="21">
        <v>72.630318587495367</v>
      </c>
      <c r="T404" s="21">
        <v>76.626669603632081</v>
      </c>
      <c r="U404" s="21">
        <v>67.79331065350496</v>
      </c>
      <c r="V404" s="21">
        <v>64.583475031781148</v>
      </c>
      <c r="W404" s="21">
        <v>64.318711394284904</v>
      </c>
      <c r="X404" s="21">
        <v>75.655707618793073</v>
      </c>
      <c r="Y404" s="21">
        <v>65.94731175413628</v>
      </c>
      <c r="Z404" s="21">
        <v>68.760528550732715</v>
      </c>
      <c r="AA404" s="22">
        <v>65.064637312208404</v>
      </c>
      <c r="AB404" s="22">
        <v>56.188126556150159</v>
      </c>
      <c r="AC404" s="22">
        <v>49.158684418050811</v>
      </c>
      <c r="AD404" s="22">
        <v>60.126929710350574</v>
      </c>
      <c r="AE404" s="22">
        <v>43.798618872182843</v>
      </c>
      <c r="AF404" s="22">
        <v>36.100693754675007</v>
      </c>
      <c r="AG404" s="21">
        <v>77.157435175489397</v>
      </c>
      <c r="AH404" s="23">
        <v>4123.4426073124641</v>
      </c>
    </row>
    <row r="405" spans="1:34" ht="12.75" customHeight="1">
      <c r="A405" s="227"/>
      <c r="B405" s="228"/>
      <c r="C405" s="230" t="s">
        <v>69</v>
      </c>
      <c r="D405" s="24" t="s">
        <v>66</v>
      </c>
      <c r="E405" s="25">
        <v>7.6882631632632021</v>
      </c>
      <c r="F405" s="25">
        <v>4.4064982376278801</v>
      </c>
      <c r="G405" s="25">
        <v>29.500914715405305</v>
      </c>
      <c r="H405" s="25">
        <v>83.506215380613625</v>
      </c>
      <c r="I405" s="25">
        <v>71.761060243279019</v>
      </c>
      <c r="J405" s="25">
        <v>5.614077187670711</v>
      </c>
      <c r="K405" s="25">
        <v>4.9388644074316987</v>
      </c>
      <c r="L405" s="25">
        <v>5.5340825794706427</v>
      </c>
      <c r="M405" s="25">
        <v>6.7530889527924094</v>
      </c>
      <c r="N405" s="25">
        <v>6.8035906912529098</v>
      </c>
      <c r="O405" s="25">
        <v>9.627710533257396</v>
      </c>
      <c r="P405" s="25">
        <v>10.347335860233645</v>
      </c>
      <c r="Q405" s="25">
        <v>8.2414953606738308</v>
      </c>
      <c r="R405" s="25">
        <v>7.133207022482809</v>
      </c>
      <c r="S405" s="25">
        <v>8.1470063901910219</v>
      </c>
      <c r="T405" s="25">
        <v>7.4200802643527464</v>
      </c>
      <c r="U405" s="25">
        <v>6.0836400700673323</v>
      </c>
      <c r="V405" s="25">
        <v>5.8485615716727422</v>
      </c>
      <c r="W405" s="25">
        <v>5.9018875051663509</v>
      </c>
      <c r="X405" s="25">
        <v>6.082576713118133</v>
      </c>
      <c r="Y405" s="25">
        <v>8.0587675011506779</v>
      </c>
      <c r="Z405" s="25">
        <v>7.5543205239036384</v>
      </c>
      <c r="AA405" s="26">
        <v>6.1144570118209245</v>
      </c>
      <c r="AB405" s="26">
        <v>5.6277547494810269</v>
      </c>
      <c r="AC405" s="26">
        <v>3.5484193704719176</v>
      </c>
      <c r="AD405" s="26">
        <v>7.5602364407675795</v>
      </c>
      <c r="AE405" s="26">
        <v>7.2245693997471374</v>
      </c>
      <c r="AF405" s="26">
        <v>2.2119947288010331</v>
      </c>
      <c r="AG405" s="25">
        <v>5.8370193073337013</v>
      </c>
      <c r="AH405" s="27">
        <v>355.07769588350106</v>
      </c>
    </row>
    <row r="406" spans="1:34" ht="12.75" customHeight="1">
      <c r="A406" s="227"/>
      <c r="B406" s="228"/>
      <c r="C406" s="231"/>
      <c r="D406" s="12" t="s">
        <v>67</v>
      </c>
      <c r="E406" s="13">
        <v>0.98877630471921074</v>
      </c>
      <c r="F406" s="13">
        <v>1.8251857550894499</v>
      </c>
      <c r="G406" s="13">
        <v>16.070369114166123</v>
      </c>
      <c r="H406" s="13">
        <v>83.121537250933798</v>
      </c>
      <c r="I406" s="13">
        <v>125.97480668428263</v>
      </c>
      <c r="J406" s="13">
        <v>24.648984824081111</v>
      </c>
      <c r="K406" s="13">
        <v>21.946656461670209</v>
      </c>
      <c r="L406" s="13">
        <v>23.867594870453349</v>
      </c>
      <c r="M406" s="13">
        <v>25.755918673453557</v>
      </c>
      <c r="N406" s="13">
        <v>26.294015899778454</v>
      </c>
      <c r="O406" s="13">
        <v>19.139126562873574</v>
      </c>
      <c r="P406" s="13">
        <v>16.851295401612578</v>
      </c>
      <c r="Q406" s="13">
        <v>14.93528959726007</v>
      </c>
      <c r="R406" s="13">
        <v>14.795188531195935</v>
      </c>
      <c r="S406" s="13">
        <v>17.945889516553848</v>
      </c>
      <c r="T406" s="13">
        <v>28.745958456554764</v>
      </c>
      <c r="U406" s="13">
        <v>27.751635380705853</v>
      </c>
      <c r="V406" s="13">
        <v>30.39649682724367</v>
      </c>
      <c r="W406" s="13">
        <v>25.862430531057605</v>
      </c>
      <c r="X406" s="13">
        <v>20.346150950189902</v>
      </c>
      <c r="Y406" s="13">
        <v>38.093205684284904</v>
      </c>
      <c r="Z406" s="13">
        <v>30.934502805537701</v>
      </c>
      <c r="AA406" s="14">
        <v>25.887620610731261</v>
      </c>
      <c r="AB406" s="14">
        <v>11.0372155610606</v>
      </c>
      <c r="AC406" s="14">
        <v>11.556396742944026</v>
      </c>
      <c r="AD406" s="14">
        <v>10.37173903371092</v>
      </c>
      <c r="AE406" s="14">
        <v>11.345423411010637</v>
      </c>
      <c r="AF406" s="14">
        <v>8.6532658422645703</v>
      </c>
      <c r="AG406" s="13">
        <v>28.560927597397967</v>
      </c>
      <c r="AH406" s="15">
        <v>743.70360488281824</v>
      </c>
    </row>
    <row r="407" spans="1:34" ht="12.75" customHeight="1">
      <c r="A407" s="227"/>
      <c r="B407" s="228"/>
      <c r="C407" s="231"/>
      <c r="D407" s="16" t="s">
        <v>68</v>
      </c>
      <c r="E407" s="28">
        <v>0.19489162126500001</v>
      </c>
      <c r="F407" s="28">
        <v>0</v>
      </c>
      <c r="G407" s="28">
        <v>0.51676099264799991</v>
      </c>
      <c r="H407" s="28">
        <v>8.7029968429775</v>
      </c>
      <c r="I407" s="28">
        <v>4.3862128026900002</v>
      </c>
      <c r="J407" s="28">
        <v>0.280056965376692</v>
      </c>
      <c r="K407" s="28">
        <v>0.248998180177046</v>
      </c>
      <c r="L407" s="28">
        <v>0.27930686097165597</v>
      </c>
      <c r="M407" s="28">
        <v>0.31746355955212074</v>
      </c>
      <c r="N407" s="28">
        <v>0.32269650045137022</v>
      </c>
      <c r="O407" s="28">
        <v>0.10724182502685119</v>
      </c>
      <c r="P407" s="28">
        <v>0.10342099724035311</v>
      </c>
      <c r="Q407" s="28">
        <v>8.755075303925075E-2</v>
      </c>
      <c r="R407" s="28">
        <v>8.1357288387988433E-2</v>
      </c>
      <c r="S407" s="28">
        <v>9.8212875984767259E-2</v>
      </c>
      <c r="T407" s="28">
        <v>5.1465230012155493E-2</v>
      </c>
      <c r="U407" s="28">
        <v>4.6277449970210084E-2</v>
      </c>
      <c r="V407" s="28">
        <v>4.8835577533858823E-2</v>
      </c>
      <c r="W407" s="28">
        <v>4.3495038650040216E-2</v>
      </c>
      <c r="X407" s="28">
        <v>3.8949244870085144E-2</v>
      </c>
      <c r="Y407" s="28">
        <v>0.16968470609360706</v>
      </c>
      <c r="Z407" s="28">
        <v>0.15294826105325418</v>
      </c>
      <c r="AA407" s="29">
        <v>0.12551977374480278</v>
      </c>
      <c r="AB407" s="29">
        <v>0.38447200110900004</v>
      </c>
      <c r="AC407" s="29">
        <v>0</v>
      </c>
      <c r="AD407" s="29">
        <v>0</v>
      </c>
      <c r="AE407" s="29">
        <v>0</v>
      </c>
      <c r="AF407" s="29">
        <v>0.16545989354999999</v>
      </c>
      <c r="AG407" s="28">
        <v>0.66837123300500012</v>
      </c>
      <c r="AH407" s="30">
        <v>17.622646475380606</v>
      </c>
    </row>
    <row r="408" spans="1:34" ht="12.75" customHeight="1">
      <c r="A408" s="227"/>
      <c r="B408" s="228"/>
      <c r="C408" s="232"/>
      <c r="D408" s="31" t="s">
        <v>4</v>
      </c>
      <c r="E408" s="32">
        <v>8.871931089247413</v>
      </c>
      <c r="F408" s="32">
        <v>6.23168399271733</v>
      </c>
      <c r="G408" s="32">
        <v>46.08804482221943</v>
      </c>
      <c r="H408" s="32">
        <v>175.33074947452494</v>
      </c>
      <c r="I408" s="32">
        <v>202.12207973025164</v>
      </c>
      <c r="J408" s="32">
        <v>30.543118977128511</v>
      </c>
      <c r="K408" s="32">
        <v>27.134519049278953</v>
      </c>
      <c r="L408" s="32">
        <v>29.680984310895646</v>
      </c>
      <c r="M408" s="32">
        <v>32.826471185798091</v>
      </c>
      <c r="N408" s="32">
        <v>33.420303091482737</v>
      </c>
      <c r="O408" s="32">
        <v>28.874078921157821</v>
      </c>
      <c r="P408" s="32">
        <v>27.302052259086576</v>
      </c>
      <c r="Q408" s="32">
        <v>23.26433571097315</v>
      </c>
      <c r="R408" s="32">
        <v>22.009752842066732</v>
      </c>
      <c r="S408" s="32">
        <v>26.191108782729639</v>
      </c>
      <c r="T408" s="32">
        <v>36.217503950919664</v>
      </c>
      <c r="U408" s="32">
        <v>33.881552900743394</v>
      </c>
      <c r="V408" s="32">
        <v>36.293893976450271</v>
      </c>
      <c r="W408" s="32">
        <v>31.807813074873994</v>
      </c>
      <c r="X408" s="32">
        <v>26.46767690817812</v>
      </c>
      <c r="Y408" s="32">
        <v>46.321657891529185</v>
      </c>
      <c r="Z408" s="32">
        <v>38.641771590494592</v>
      </c>
      <c r="AA408" s="33">
        <v>32.127597396296991</v>
      </c>
      <c r="AB408" s="33">
        <v>17.049442311650626</v>
      </c>
      <c r="AC408" s="33">
        <v>15.104816113415943</v>
      </c>
      <c r="AD408" s="33">
        <v>17.931975474478499</v>
      </c>
      <c r="AE408" s="33">
        <v>18.569992810757775</v>
      </c>
      <c r="AF408" s="33">
        <v>11.030720464615603</v>
      </c>
      <c r="AG408" s="32">
        <v>35.066318137736666</v>
      </c>
      <c r="AH408" s="34">
        <v>1116.4039472417001</v>
      </c>
    </row>
    <row r="409" spans="1:34" ht="12.75" customHeight="1">
      <c r="A409" s="227"/>
      <c r="B409" s="228"/>
      <c r="C409" s="243" t="s">
        <v>64</v>
      </c>
      <c r="D409" s="244"/>
      <c r="E409" s="41">
        <v>328.47624768875102</v>
      </c>
      <c r="F409" s="41">
        <v>193.43336507299225</v>
      </c>
      <c r="G409" s="41">
        <v>449.31299263184638</v>
      </c>
      <c r="H409" s="41">
        <v>992.9362701529617</v>
      </c>
      <c r="I409" s="41">
        <v>933.32675364030194</v>
      </c>
      <c r="J409" s="41">
        <v>105.17627144033949</v>
      </c>
      <c r="K409" s="41">
        <v>101.24778625181709</v>
      </c>
      <c r="L409" s="41">
        <v>107.06444978657387</v>
      </c>
      <c r="M409" s="41">
        <v>119.52989071532248</v>
      </c>
      <c r="N409" s="41">
        <v>118.67185964093012</v>
      </c>
      <c r="O409" s="41">
        <v>118.38281345392417</v>
      </c>
      <c r="P409" s="41">
        <v>121.28862288510807</v>
      </c>
      <c r="Q409" s="41">
        <v>91.594495977740962</v>
      </c>
      <c r="R409" s="41">
        <v>92.78973443721658</v>
      </c>
      <c r="S409" s="41">
        <v>98.82142737022501</v>
      </c>
      <c r="T409" s="41">
        <v>112.84417355455176</v>
      </c>
      <c r="U409" s="41">
        <v>101.67486355424836</v>
      </c>
      <c r="V409" s="41">
        <v>100.87736900823143</v>
      </c>
      <c r="W409" s="41">
        <v>96.126524469158895</v>
      </c>
      <c r="X409" s="41">
        <v>102.12338452697118</v>
      </c>
      <c r="Y409" s="41">
        <v>112.26896964566545</v>
      </c>
      <c r="Z409" s="41">
        <v>107.40230014122731</v>
      </c>
      <c r="AA409" s="42">
        <v>97.192234708505381</v>
      </c>
      <c r="AB409" s="42">
        <v>73.237568867800789</v>
      </c>
      <c r="AC409" s="42">
        <v>64.263500531466747</v>
      </c>
      <c r="AD409" s="42">
        <v>78.058905184829072</v>
      </c>
      <c r="AE409" s="42">
        <v>62.36861168294061</v>
      </c>
      <c r="AF409" s="42">
        <v>47.131414219290619</v>
      </c>
      <c r="AG409" s="41">
        <v>112.22375331322607</v>
      </c>
      <c r="AH409" s="43">
        <v>5239.8465545541649</v>
      </c>
    </row>
    <row r="410" spans="1:34" ht="12.75" customHeight="1">
      <c r="A410" s="227"/>
      <c r="B410" s="228" t="s">
        <v>107</v>
      </c>
      <c r="C410" s="230" t="s">
        <v>65</v>
      </c>
      <c r="D410" s="24" t="s">
        <v>66</v>
      </c>
      <c r="E410" s="25">
        <v>453.81756804841234</v>
      </c>
      <c r="F410" s="25">
        <v>214.24087313847974</v>
      </c>
      <c r="G410" s="25">
        <v>460.90544720900169</v>
      </c>
      <c r="H410" s="25">
        <v>1032.4306819578708</v>
      </c>
      <c r="I410" s="25">
        <v>912.04357257751246</v>
      </c>
      <c r="J410" s="25">
        <v>82.501069601179509</v>
      </c>
      <c r="K410" s="25">
        <v>90.854189063221696</v>
      </c>
      <c r="L410" s="25">
        <v>94.242250791404928</v>
      </c>
      <c r="M410" s="25">
        <v>110.31452947471981</v>
      </c>
      <c r="N410" s="25">
        <v>102.35588647662409</v>
      </c>
      <c r="O410" s="25">
        <v>125.42417498440004</v>
      </c>
      <c r="P410" s="25">
        <v>116.55251835633271</v>
      </c>
      <c r="Q410" s="25">
        <v>89.584802687370129</v>
      </c>
      <c r="R410" s="25">
        <v>101.169965134658</v>
      </c>
      <c r="S410" s="25">
        <v>94.014537283964202</v>
      </c>
      <c r="T410" s="25">
        <v>96.277246809475955</v>
      </c>
      <c r="U410" s="25">
        <v>87.226442698681751</v>
      </c>
      <c r="V410" s="25">
        <v>95.950051078286293</v>
      </c>
      <c r="W410" s="25">
        <v>85.982668558697341</v>
      </c>
      <c r="X410" s="25">
        <v>90.021092256439076</v>
      </c>
      <c r="Y410" s="25">
        <v>98.943008207358517</v>
      </c>
      <c r="Z410" s="25">
        <v>94.201469679922909</v>
      </c>
      <c r="AA410" s="26">
        <v>95.135784417324373</v>
      </c>
      <c r="AB410" s="26">
        <v>77.925664158206033</v>
      </c>
      <c r="AC410" s="26">
        <v>65.925732014048805</v>
      </c>
      <c r="AD410" s="26">
        <v>73.547815626620732</v>
      </c>
      <c r="AE410" s="26">
        <v>51.862839224403402</v>
      </c>
      <c r="AF410" s="26">
        <v>48.31090069590374</v>
      </c>
      <c r="AG410" s="25">
        <v>174.33660227933646</v>
      </c>
      <c r="AH410" s="27">
        <v>5316.0993844898558</v>
      </c>
    </row>
    <row r="411" spans="1:34" ht="12.75" customHeight="1">
      <c r="A411" s="227"/>
      <c r="B411" s="228"/>
      <c r="C411" s="231"/>
      <c r="D411" s="12" t="s">
        <v>67</v>
      </c>
      <c r="E411" s="13">
        <v>0.12107489567278089</v>
      </c>
      <c r="F411" s="13">
        <v>0.20761257165585922</v>
      </c>
      <c r="G411" s="13">
        <v>1.4108401916590898</v>
      </c>
      <c r="H411" s="13">
        <v>3.6303615023936779</v>
      </c>
      <c r="I411" s="13">
        <v>6.3206304787912524</v>
      </c>
      <c r="J411" s="13">
        <v>1.2385558379020354</v>
      </c>
      <c r="K411" s="13">
        <v>0.65634799360992613</v>
      </c>
      <c r="L411" s="13">
        <v>0.92996510760967155</v>
      </c>
      <c r="M411" s="13">
        <v>0.77898635711576525</v>
      </c>
      <c r="N411" s="13">
        <v>0.98772718562916417</v>
      </c>
      <c r="O411" s="13">
        <v>2.4989700168075499</v>
      </c>
      <c r="P411" s="13">
        <v>1.9346378077025457</v>
      </c>
      <c r="Q411" s="13">
        <v>1.4305177117755128</v>
      </c>
      <c r="R411" s="13">
        <v>1.2551249736390793</v>
      </c>
      <c r="S411" s="13">
        <v>1.5875218136062965</v>
      </c>
      <c r="T411" s="13">
        <v>1.266021236026821</v>
      </c>
      <c r="U411" s="13">
        <v>0.60137982239000221</v>
      </c>
      <c r="V411" s="13">
        <v>0.91511795018930864</v>
      </c>
      <c r="W411" s="13">
        <v>1.4501608586669141</v>
      </c>
      <c r="X411" s="13">
        <v>1.271134023462984</v>
      </c>
      <c r="Y411" s="13">
        <v>1.86177909862364</v>
      </c>
      <c r="Z411" s="13">
        <v>1.477807881979305</v>
      </c>
      <c r="AA411" s="14">
        <v>3.0203853950456399</v>
      </c>
      <c r="AB411" s="14">
        <v>3.34835165627576</v>
      </c>
      <c r="AC411" s="14">
        <v>3.0961097874853714</v>
      </c>
      <c r="AD411" s="14">
        <v>2.9912889410428098</v>
      </c>
      <c r="AE411" s="14">
        <v>3.3332446678049754</v>
      </c>
      <c r="AF411" s="14">
        <v>1.4333239182714124</v>
      </c>
      <c r="AG411" s="13">
        <v>5.1525868246465025</v>
      </c>
      <c r="AH411" s="15">
        <v>56.207566507481665</v>
      </c>
    </row>
    <row r="412" spans="1:34" ht="12.75" customHeight="1">
      <c r="A412" s="227"/>
      <c r="B412" s="228"/>
      <c r="C412" s="231"/>
      <c r="D412" s="16" t="s">
        <v>68</v>
      </c>
      <c r="E412" s="17">
        <v>0.52104366589929996</v>
      </c>
      <c r="F412" s="17">
        <v>0</v>
      </c>
      <c r="G412" s="17">
        <v>0.96782045860799992</v>
      </c>
      <c r="H412" s="17">
        <v>1.8485808278575997</v>
      </c>
      <c r="I412" s="17">
        <v>1.6901135381790002</v>
      </c>
      <c r="J412" s="17">
        <v>0.16282910084634422</v>
      </c>
      <c r="K412" s="17">
        <v>0.17740605443938648</v>
      </c>
      <c r="L412" s="17">
        <v>0.18359839345192619</v>
      </c>
      <c r="M412" s="17">
        <v>0.21570336475707094</v>
      </c>
      <c r="N412" s="17">
        <v>0.20307985891058725</v>
      </c>
      <c r="O412" s="17">
        <v>9.0978680165713671E-2</v>
      </c>
      <c r="P412" s="17">
        <v>8.4643198491001423E-2</v>
      </c>
      <c r="Q412" s="17">
        <v>6.5173161993342096E-2</v>
      </c>
      <c r="R412" s="17">
        <v>7.4190605879699098E-2</v>
      </c>
      <c r="S412" s="17">
        <v>6.9039256522215639E-2</v>
      </c>
      <c r="T412" s="17">
        <v>0.26482776400667529</v>
      </c>
      <c r="U412" s="17">
        <v>0.23914101951834926</v>
      </c>
      <c r="V412" s="17">
        <v>0.26670564587164969</v>
      </c>
      <c r="W412" s="17">
        <v>0.24462926125190534</v>
      </c>
      <c r="X412" s="17">
        <v>0.25743657894723126</v>
      </c>
      <c r="Y412" s="17">
        <v>0.18089039918180472</v>
      </c>
      <c r="Z412" s="17">
        <v>0.17352277611150238</v>
      </c>
      <c r="AA412" s="18">
        <v>0.17698480877033906</v>
      </c>
      <c r="AB412" s="18">
        <v>0</v>
      </c>
      <c r="AC412" s="18">
        <v>0</v>
      </c>
      <c r="AD412" s="18">
        <v>2.9635366925999999E-2</v>
      </c>
      <c r="AE412" s="18">
        <v>0</v>
      </c>
      <c r="AF412" s="18">
        <v>0.13082479865399999</v>
      </c>
      <c r="AG412" s="17">
        <v>0.59817663380100006</v>
      </c>
      <c r="AH412" s="19">
        <v>8.9169752190416425</v>
      </c>
    </row>
    <row r="413" spans="1:34" ht="12.75" customHeight="1">
      <c r="A413" s="227"/>
      <c r="B413" s="228"/>
      <c r="C413" s="232"/>
      <c r="D413" s="20" t="s">
        <v>4</v>
      </c>
      <c r="E413" s="21">
        <v>454.45968660998443</v>
      </c>
      <c r="F413" s="21">
        <v>214.4484857101356</v>
      </c>
      <c r="G413" s="21">
        <v>463.28410785926877</v>
      </c>
      <c r="H413" s="21">
        <v>1037.9096242881221</v>
      </c>
      <c r="I413" s="21">
        <v>920.05431659448277</v>
      </c>
      <c r="J413" s="21">
        <v>83.902454539927888</v>
      </c>
      <c r="K413" s="21">
        <v>91.687943111271011</v>
      </c>
      <c r="L413" s="21">
        <v>95.355814292466533</v>
      </c>
      <c r="M413" s="21">
        <v>111.30921919659265</v>
      </c>
      <c r="N413" s="21">
        <v>103.54669352116385</v>
      </c>
      <c r="O413" s="21">
        <v>128.01412368137329</v>
      </c>
      <c r="P413" s="21">
        <v>118.57179936252626</v>
      </c>
      <c r="Q413" s="21">
        <v>91.080493561138979</v>
      </c>
      <c r="R413" s="21">
        <v>102.49928071417678</v>
      </c>
      <c r="S413" s="21">
        <v>95.67109835409272</v>
      </c>
      <c r="T413" s="21">
        <v>97.808095809509453</v>
      </c>
      <c r="U413" s="21">
        <v>88.066963540590095</v>
      </c>
      <c r="V413" s="21">
        <v>97.131874674347259</v>
      </c>
      <c r="W413" s="21">
        <v>87.677458678616162</v>
      </c>
      <c r="X413" s="21">
        <v>91.549662858849288</v>
      </c>
      <c r="Y413" s="21">
        <v>100.98567770516397</v>
      </c>
      <c r="Z413" s="21">
        <v>95.852800338013708</v>
      </c>
      <c r="AA413" s="22">
        <v>98.333154621140352</v>
      </c>
      <c r="AB413" s="22">
        <v>81.2740158144818</v>
      </c>
      <c r="AC413" s="22">
        <v>69.02184180153418</v>
      </c>
      <c r="AD413" s="22">
        <v>76.568739934589544</v>
      </c>
      <c r="AE413" s="22">
        <v>55.196083892208378</v>
      </c>
      <c r="AF413" s="22">
        <v>49.875049412829149</v>
      </c>
      <c r="AG413" s="21">
        <v>180.08736573778395</v>
      </c>
      <c r="AH413" s="23">
        <v>5381.2239262163794</v>
      </c>
    </row>
    <row r="414" spans="1:34" ht="12.75" customHeight="1">
      <c r="A414" s="227"/>
      <c r="B414" s="228"/>
      <c r="C414" s="230" t="s">
        <v>69</v>
      </c>
      <c r="D414" s="24" t="s">
        <v>66</v>
      </c>
      <c r="E414" s="25">
        <v>13.310818026983842</v>
      </c>
      <c r="F414" s="25">
        <v>8.9151523728947026</v>
      </c>
      <c r="G414" s="25">
        <v>59.243232109658386</v>
      </c>
      <c r="H414" s="25">
        <v>158.41099025570566</v>
      </c>
      <c r="I414" s="25">
        <v>152.28800911235069</v>
      </c>
      <c r="J414" s="25">
        <v>10.834948008030491</v>
      </c>
      <c r="K414" s="25">
        <v>10.590957645719662</v>
      </c>
      <c r="L414" s="25">
        <v>11.432640249643294</v>
      </c>
      <c r="M414" s="25">
        <v>11.598339417186226</v>
      </c>
      <c r="N414" s="25">
        <v>11.603314233141932</v>
      </c>
      <c r="O414" s="25">
        <v>15.412124387215931</v>
      </c>
      <c r="P414" s="25">
        <v>13.918574412642041</v>
      </c>
      <c r="Q414" s="25">
        <v>11.270951476743102</v>
      </c>
      <c r="R414" s="25">
        <v>12.862587173089569</v>
      </c>
      <c r="S414" s="25">
        <v>12.291994054394777</v>
      </c>
      <c r="T414" s="25">
        <v>15.049182042771985</v>
      </c>
      <c r="U414" s="25">
        <v>12.493001395805956</v>
      </c>
      <c r="V414" s="25">
        <v>11.731535564940151</v>
      </c>
      <c r="W414" s="25">
        <v>10.973242103810062</v>
      </c>
      <c r="X414" s="25">
        <v>9.986761408271196</v>
      </c>
      <c r="Y414" s="25">
        <v>11.778017443632903</v>
      </c>
      <c r="Z414" s="25">
        <v>10.90890088249037</v>
      </c>
      <c r="AA414" s="26">
        <v>9.2621778497879799</v>
      </c>
      <c r="AB414" s="26">
        <v>12.316087345909908</v>
      </c>
      <c r="AC414" s="26">
        <v>9.3863256882494532</v>
      </c>
      <c r="AD414" s="26">
        <v>9.5745909588176303</v>
      </c>
      <c r="AE414" s="26">
        <v>7.2640163491942698</v>
      </c>
      <c r="AF414" s="26">
        <v>8.0266753487982694</v>
      </c>
      <c r="AG414" s="25">
        <v>21.112383678619985</v>
      </c>
      <c r="AH414" s="27">
        <v>673.84753099650038</v>
      </c>
    </row>
    <row r="415" spans="1:34" ht="12.75" customHeight="1">
      <c r="A415" s="227"/>
      <c r="B415" s="228"/>
      <c r="C415" s="231"/>
      <c r="D415" s="12" t="s">
        <v>67</v>
      </c>
      <c r="E415" s="13">
        <v>2.6034779794516361</v>
      </c>
      <c r="F415" s="13">
        <v>4.9821792262668341</v>
      </c>
      <c r="G415" s="13">
        <v>24.080657813786793</v>
      </c>
      <c r="H415" s="13">
        <v>134.13314313862548</v>
      </c>
      <c r="I415" s="13">
        <v>227.23063762133242</v>
      </c>
      <c r="J415" s="13">
        <v>31.511795479736751</v>
      </c>
      <c r="K415" s="13">
        <v>24.814267084846367</v>
      </c>
      <c r="L415" s="13">
        <v>20.100696716172465</v>
      </c>
      <c r="M415" s="13">
        <v>24.605148700939342</v>
      </c>
      <c r="N415" s="13">
        <v>36.283178351089525</v>
      </c>
      <c r="O415" s="13">
        <v>34.048811686236569</v>
      </c>
      <c r="P415" s="13">
        <v>37.890964777143822</v>
      </c>
      <c r="Q415" s="13">
        <v>33.223093581593936</v>
      </c>
      <c r="R415" s="13">
        <v>28.633034951010004</v>
      </c>
      <c r="S415" s="13">
        <v>22.223103179896206</v>
      </c>
      <c r="T415" s="13">
        <v>29.723383779952918</v>
      </c>
      <c r="U415" s="13">
        <v>28.183053302015015</v>
      </c>
      <c r="V415" s="13">
        <v>29.791261469724461</v>
      </c>
      <c r="W415" s="13">
        <v>34.707362896989892</v>
      </c>
      <c r="X415" s="13">
        <v>31.406380409924498</v>
      </c>
      <c r="Y415" s="13">
        <v>31.983911435492004</v>
      </c>
      <c r="Z415" s="13">
        <v>30.365602675067873</v>
      </c>
      <c r="AA415" s="14">
        <v>29.662524087378184</v>
      </c>
      <c r="AB415" s="14">
        <v>28.83143079006399</v>
      </c>
      <c r="AC415" s="14">
        <v>15.615744749146758</v>
      </c>
      <c r="AD415" s="14">
        <v>17.243147318628786</v>
      </c>
      <c r="AE415" s="14">
        <v>14.657786014463078</v>
      </c>
      <c r="AF415" s="14">
        <v>1.1702658358181808</v>
      </c>
      <c r="AG415" s="13">
        <v>38.032616640059338</v>
      </c>
      <c r="AH415" s="15">
        <v>1047.7386616928529</v>
      </c>
    </row>
    <row r="416" spans="1:34" ht="12.75" customHeight="1">
      <c r="A416" s="227"/>
      <c r="B416" s="228"/>
      <c r="C416" s="231"/>
      <c r="D416" s="16" t="s">
        <v>68</v>
      </c>
      <c r="E416" s="28">
        <v>0.64466514974400002</v>
      </c>
      <c r="F416" s="28">
        <v>1.2208075966676999</v>
      </c>
      <c r="G416" s="28">
        <v>1.0641234184062001</v>
      </c>
      <c r="H416" s="28">
        <v>5.5941249113009999</v>
      </c>
      <c r="I416" s="28">
        <v>5.9432911133622994</v>
      </c>
      <c r="J416" s="28">
        <v>1.670226858750447</v>
      </c>
      <c r="K416" s="28">
        <v>1.4334931300667779</v>
      </c>
      <c r="L416" s="28">
        <v>1.3479818279083862</v>
      </c>
      <c r="M416" s="28">
        <v>1.5231031184389627</v>
      </c>
      <c r="N416" s="28">
        <v>1.9321781279864554</v>
      </c>
      <c r="O416" s="28">
        <v>0.64471008682310926</v>
      </c>
      <c r="P416" s="28">
        <v>0.65269761689725403</v>
      </c>
      <c r="Q416" s="28">
        <v>0.5568223912428677</v>
      </c>
      <c r="R416" s="28">
        <v>0.53996931718076635</v>
      </c>
      <c r="S416" s="28">
        <v>0.47418273095253305</v>
      </c>
      <c r="T416" s="28">
        <v>0.68269198428295463</v>
      </c>
      <c r="U416" s="28">
        <v>0.60896824600149513</v>
      </c>
      <c r="V416" s="28">
        <v>0.62131435674155155</v>
      </c>
      <c r="W416" s="28">
        <v>0.65445329287277987</v>
      </c>
      <c r="X416" s="28">
        <v>0.59983984856090411</v>
      </c>
      <c r="Y416" s="28">
        <v>0.70276764795183255</v>
      </c>
      <c r="Z416" s="28">
        <v>0.69771295449719273</v>
      </c>
      <c r="AA416" s="29">
        <v>0.64250273497580024</v>
      </c>
      <c r="AB416" s="29">
        <v>0</v>
      </c>
      <c r="AC416" s="29">
        <v>0</v>
      </c>
      <c r="AD416" s="29">
        <v>0</v>
      </c>
      <c r="AE416" s="29">
        <v>0</v>
      </c>
      <c r="AF416" s="29">
        <v>0</v>
      </c>
      <c r="AG416" s="28">
        <v>1.5032299995030001</v>
      </c>
      <c r="AH416" s="30">
        <v>31.955858461116264</v>
      </c>
    </row>
    <row r="417" spans="1:34" ht="12.75" customHeight="1">
      <c r="A417" s="227"/>
      <c r="B417" s="228"/>
      <c r="C417" s="232"/>
      <c r="D417" s="31" t="s">
        <v>4</v>
      </c>
      <c r="E417" s="32">
        <v>16.558961156179478</v>
      </c>
      <c r="F417" s="32">
        <v>15.118139195829237</v>
      </c>
      <c r="G417" s="32">
        <v>84.388013341851376</v>
      </c>
      <c r="H417" s="32">
        <v>298.13825830563212</v>
      </c>
      <c r="I417" s="32">
        <v>385.46193784704542</v>
      </c>
      <c r="J417" s="32">
        <v>44.016970346517688</v>
      </c>
      <c r="K417" s="32">
        <v>36.838717860632812</v>
      </c>
      <c r="L417" s="32">
        <v>32.881318793724141</v>
      </c>
      <c r="M417" s="32">
        <v>37.726591236564531</v>
      </c>
      <c r="N417" s="32">
        <v>49.818670712217909</v>
      </c>
      <c r="O417" s="32">
        <v>50.105646160275612</v>
      </c>
      <c r="P417" s="32">
        <v>52.462236806683123</v>
      </c>
      <c r="Q417" s="32">
        <v>45.050867449579904</v>
      </c>
      <c r="R417" s="32">
        <v>42.035591441280339</v>
      </c>
      <c r="S417" s="32">
        <v>34.989279965243519</v>
      </c>
      <c r="T417" s="32">
        <v>45.455257807007854</v>
      </c>
      <c r="U417" s="32">
        <v>41.285022943822469</v>
      </c>
      <c r="V417" s="32">
        <v>42.144111391406163</v>
      </c>
      <c r="W417" s="32">
        <v>46.335058293672738</v>
      </c>
      <c r="X417" s="32">
        <v>41.992981666756599</v>
      </c>
      <c r="Y417" s="32">
        <v>44.46469652707674</v>
      </c>
      <c r="Z417" s="32">
        <v>41.972216512055432</v>
      </c>
      <c r="AA417" s="33">
        <v>39.567204672141962</v>
      </c>
      <c r="AB417" s="33">
        <v>41.147518135973897</v>
      </c>
      <c r="AC417" s="33">
        <v>25.002070437396213</v>
      </c>
      <c r="AD417" s="33">
        <v>26.817738277446416</v>
      </c>
      <c r="AE417" s="33">
        <v>21.921802363657349</v>
      </c>
      <c r="AF417" s="33">
        <v>9.1969411846164508</v>
      </c>
      <c r="AG417" s="32">
        <v>60.648230318182321</v>
      </c>
      <c r="AH417" s="34">
        <v>1753.5420511504697</v>
      </c>
    </row>
    <row r="418" spans="1:34" ht="12.75" customHeight="1">
      <c r="A418" s="227"/>
      <c r="B418" s="228"/>
      <c r="C418" s="243" t="s">
        <v>64</v>
      </c>
      <c r="D418" s="244"/>
      <c r="E418" s="41">
        <v>471.01864776616395</v>
      </c>
      <c r="F418" s="41">
        <v>229.56662490596486</v>
      </c>
      <c r="G418" s="41">
        <v>547.67212120112026</v>
      </c>
      <c r="H418" s="41">
        <v>1336.0478825937541</v>
      </c>
      <c r="I418" s="41">
        <v>1305.5162544415282</v>
      </c>
      <c r="J418" s="41">
        <v>127.91942488644558</v>
      </c>
      <c r="K418" s="41">
        <v>128.52666097190382</v>
      </c>
      <c r="L418" s="41">
        <v>128.23713308619065</v>
      </c>
      <c r="M418" s="41">
        <v>149.0358104331572</v>
      </c>
      <c r="N418" s="41">
        <v>153.36536423338174</v>
      </c>
      <c r="O418" s="41">
        <v>178.11976984164895</v>
      </c>
      <c r="P418" s="41">
        <v>171.03403616920937</v>
      </c>
      <c r="Q418" s="41">
        <v>136.13136101071888</v>
      </c>
      <c r="R418" s="41">
        <v>144.53487215545709</v>
      </c>
      <c r="S418" s="41">
        <v>130.66037831933622</v>
      </c>
      <c r="T418" s="41">
        <v>143.26335361651732</v>
      </c>
      <c r="U418" s="41">
        <v>129.35198648441258</v>
      </c>
      <c r="V418" s="41">
        <v>139.27598606575341</v>
      </c>
      <c r="W418" s="41">
        <v>134.01251697228889</v>
      </c>
      <c r="X418" s="41">
        <v>133.54264452560591</v>
      </c>
      <c r="Y418" s="41">
        <v>145.45037423224073</v>
      </c>
      <c r="Z418" s="41">
        <v>137.82501685006915</v>
      </c>
      <c r="AA418" s="42">
        <v>137.90035929328232</v>
      </c>
      <c r="AB418" s="42">
        <v>122.4215339504557</v>
      </c>
      <c r="AC418" s="42">
        <v>94.023912238930393</v>
      </c>
      <c r="AD418" s="42">
        <v>103.38647821203595</v>
      </c>
      <c r="AE418" s="42">
        <v>77.117886255865727</v>
      </c>
      <c r="AF418" s="42">
        <v>59.071990597445613</v>
      </c>
      <c r="AG418" s="41">
        <v>240.73559605596625</v>
      </c>
      <c r="AH418" s="43">
        <v>7134.7659773668502</v>
      </c>
    </row>
    <row r="419" spans="1:34" ht="12.75" customHeight="1">
      <c r="A419" s="227"/>
      <c r="B419" s="228" t="s">
        <v>108</v>
      </c>
      <c r="C419" s="230" t="s">
        <v>65</v>
      </c>
      <c r="D419" s="24" t="s">
        <v>66</v>
      </c>
      <c r="E419" s="25">
        <v>255.65637237419361</v>
      </c>
      <c r="F419" s="25">
        <v>106.7406041164422</v>
      </c>
      <c r="G419" s="25">
        <v>239.09035554641005</v>
      </c>
      <c r="H419" s="25">
        <v>540.39534035111524</v>
      </c>
      <c r="I419" s="25">
        <v>533.3439875446212</v>
      </c>
      <c r="J419" s="25">
        <v>49.478680241826972</v>
      </c>
      <c r="K419" s="25">
        <v>54.129086806004771</v>
      </c>
      <c r="L419" s="25">
        <v>58.704476335566085</v>
      </c>
      <c r="M419" s="25">
        <v>68.568657286666152</v>
      </c>
      <c r="N419" s="25">
        <v>61.783731987881907</v>
      </c>
      <c r="O419" s="25">
        <v>66.914054855773387</v>
      </c>
      <c r="P419" s="25">
        <v>59.806241764425437</v>
      </c>
      <c r="Q419" s="25">
        <v>42.539068568766098</v>
      </c>
      <c r="R419" s="25">
        <v>44.846043743595715</v>
      </c>
      <c r="S419" s="25">
        <v>45.499819232917972</v>
      </c>
      <c r="T419" s="25">
        <v>49.436866446890647</v>
      </c>
      <c r="U419" s="25">
        <v>43.361688552081993</v>
      </c>
      <c r="V419" s="25">
        <v>45.920991754138242</v>
      </c>
      <c r="W419" s="25">
        <v>42.322367405145002</v>
      </c>
      <c r="X419" s="25">
        <v>44.482531850849313</v>
      </c>
      <c r="Y419" s="25">
        <v>43.423134413000675</v>
      </c>
      <c r="Z419" s="25">
        <v>39.143914389906925</v>
      </c>
      <c r="AA419" s="26">
        <v>38.776367699793724</v>
      </c>
      <c r="AB419" s="26">
        <v>23.326477501677239</v>
      </c>
      <c r="AC419" s="26">
        <v>35.097761920916369</v>
      </c>
      <c r="AD419" s="26">
        <v>29.513210574724379</v>
      </c>
      <c r="AE419" s="26">
        <v>28.687580787104224</v>
      </c>
      <c r="AF419" s="26">
        <v>18.45219323556428</v>
      </c>
      <c r="AG419" s="25">
        <v>78.330115548818895</v>
      </c>
      <c r="AH419" s="27">
        <v>2787.7717228368188</v>
      </c>
    </row>
    <row r="420" spans="1:34" ht="12.75" customHeight="1">
      <c r="A420" s="227"/>
      <c r="B420" s="228"/>
      <c r="C420" s="231"/>
      <c r="D420" s="12" t="s">
        <v>67</v>
      </c>
      <c r="E420" s="13">
        <v>0.37659212841974116</v>
      </c>
      <c r="F420" s="13">
        <v>5.6792450490829469E-2</v>
      </c>
      <c r="G420" s="13">
        <v>1.0396956125690817</v>
      </c>
      <c r="H420" s="13">
        <v>6.4079122937880886</v>
      </c>
      <c r="I420" s="13">
        <v>6.9632668341613639</v>
      </c>
      <c r="J420" s="13">
        <v>1.1284050904149099</v>
      </c>
      <c r="K420" s="13">
        <v>0.38023408250620577</v>
      </c>
      <c r="L420" s="13">
        <v>0.4767386976761363</v>
      </c>
      <c r="M420" s="13">
        <v>0.50207991929907636</v>
      </c>
      <c r="N420" s="13">
        <v>0.49077566848643062</v>
      </c>
      <c r="O420" s="13">
        <v>0.86066060058470972</v>
      </c>
      <c r="P420" s="13">
        <v>0.86268153321851138</v>
      </c>
      <c r="Q420" s="13">
        <v>0.86984296352557577</v>
      </c>
      <c r="R420" s="13">
        <v>0.6406876761546404</v>
      </c>
      <c r="S420" s="13">
        <v>1.4052840264966917</v>
      </c>
      <c r="T420" s="13">
        <v>0.78336507071010275</v>
      </c>
      <c r="U420" s="13">
        <v>0.73169874235835275</v>
      </c>
      <c r="V420" s="13">
        <v>0.41512618289309011</v>
      </c>
      <c r="W420" s="13">
        <v>0.79229652223531688</v>
      </c>
      <c r="X420" s="13">
        <v>0.74872391717723974</v>
      </c>
      <c r="Y420" s="13">
        <v>1.3367798178639039</v>
      </c>
      <c r="Z420" s="13">
        <v>1.1732418973645959</v>
      </c>
      <c r="AA420" s="14">
        <v>0.42063039505417793</v>
      </c>
      <c r="AB420" s="14">
        <v>0.48044463535354909</v>
      </c>
      <c r="AC420" s="14">
        <v>2.3910450239808396</v>
      </c>
      <c r="AD420" s="14">
        <v>0.17773702382409687</v>
      </c>
      <c r="AE420" s="14">
        <v>0</v>
      </c>
      <c r="AF420" s="14">
        <v>0</v>
      </c>
      <c r="AG420" s="13">
        <v>6.0032740900101915</v>
      </c>
      <c r="AH420" s="15">
        <v>37.916012896617453</v>
      </c>
    </row>
    <row r="421" spans="1:34" ht="12.75" customHeight="1">
      <c r="A421" s="227"/>
      <c r="B421" s="228"/>
      <c r="C421" s="231"/>
      <c r="D421" s="16" t="s">
        <v>68</v>
      </c>
      <c r="E421" s="17">
        <v>0.37918626292320001</v>
      </c>
      <c r="F421" s="17">
        <v>0.30716888651999996</v>
      </c>
      <c r="G421" s="17">
        <v>0.8990801905486</v>
      </c>
      <c r="H421" s="17">
        <v>1.2625437511299999</v>
      </c>
      <c r="I421" s="17">
        <v>1.1487229876628</v>
      </c>
      <c r="J421" s="17">
        <v>6.0301363164379541E-2</v>
      </c>
      <c r="K421" s="17">
        <v>6.4732053806012185E-2</v>
      </c>
      <c r="L421" s="17">
        <v>6.9862505392647212E-2</v>
      </c>
      <c r="M421" s="17">
        <v>8.2163168555382221E-2</v>
      </c>
      <c r="N421" s="17">
        <v>7.4885744509998187E-2</v>
      </c>
      <c r="O421" s="17">
        <v>3.1177038772974595E-2</v>
      </c>
      <c r="P421" s="17">
        <v>2.8016404520103386E-2</v>
      </c>
      <c r="Q421" s="17">
        <v>2.008737491794085E-2</v>
      </c>
      <c r="R421" s="17">
        <v>2.1286277987225821E-2</v>
      </c>
      <c r="S421" s="17">
        <v>2.1897018061807026E-2</v>
      </c>
      <c r="T421" s="17">
        <v>0.22776273015158491</v>
      </c>
      <c r="U421" s="17">
        <v>0.20160631199630968</v>
      </c>
      <c r="V421" s="17">
        <v>0.21377548686007844</v>
      </c>
      <c r="W421" s="17">
        <v>0.20096046607301357</v>
      </c>
      <c r="X421" s="17">
        <v>0.21291266762174127</v>
      </c>
      <c r="Y421" s="17">
        <v>4.6037908216056932E-2</v>
      </c>
      <c r="Z421" s="17">
        <v>4.1869532961401772E-2</v>
      </c>
      <c r="AA421" s="18">
        <v>4.1354821402499596E-2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7">
        <v>0.229618899805</v>
      </c>
      <c r="AH421" s="19">
        <v>5.8870098535607571</v>
      </c>
    </row>
    <row r="422" spans="1:34" ht="12.75" customHeight="1">
      <c r="A422" s="227"/>
      <c r="B422" s="228"/>
      <c r="C422" s="232"/>
      <c r="D422" s="20" t="s">
        <v>4</v>
      </c>
      <c r="E422" s="21">
        <v>256.41215076553658</v>
      </c>
      <c r="F422" s="21">
        <v>107.10456545345303</v>
      </c>
      <c r="G422" s="21">
        <v>241.02913134952774</v>
      </c>
      <c r="H422" s="21">
        <v>548.06579639603331</v>
      </c>
      <c r="I422" s="21">
        <v>541.45597736644538</v>
      </c>
      <c r="J422" s="21">
        <v>50.667386695406258</v>
      </c>
      <c r="K422" s="21">
        <v>54.574052942316989</v>
      </c>
      <c r="L422" s="21">
        <v>59.251077538634867</v>
      </c>
      <c r="M422" s="21">
        <v>69.152900374520613</v>
      </c>
      <c r="N422" s="21">
        <v>62.349393400878334</v>
      </c>
      <c r="O422" s="21">
        <v>67.805892495131076</v>
      </c>
      <c r="P422" s="21">
        <v>60.696939702164052</v>
      </c>
      <c r="Q422" s="21">
        <v>43.428998907209618</v>
      </c>
      <c r="R422" s="21">
        <v>45.508017697737579</v>
      </c>
      <c r="S422" s="21">
        <v>46.927000277476473</v>
      </c>
      <c r="T422" s="21">
        <v>50.447994247752334</v>
      </c>
      <c r="U422" s="21">
        <v>44.294993606436655</v>
      </c>
      <c r="V422" s="21">
        <v>46.549893423891412</v>
      </c>
      <c r="W422" s="21">
        <v>43.315624393453334</v>
      </c>
      <c r="X422" s="21">
        <v>45.444168435648294</v>
      </c>
      <c r="Y422" s="21">
        <v>44.805952139080638</v>
      </c>
      <c r="Z422" s="21">
        <v>40.359025820232922</v>
      </c>
      <c r="AA422" s="22">
        <v>39.238352916250399</v>
      </c>
      <c r="AB422" s="22">
        <v>23.806922137030789</v>
      </c>
      <c r="AC422" s="22">
        <v>37.488806944897206</v>
      </c>
      <c r="AD422" s="22">
        <v>29.690947598548476</v>
      </c>
      <c r="AE422" s="22">
        <v>28.687580787104224</v>
      </c>
      <c r="AF422" s="22">
        <v>18.45219323556428</v>
      </c>
      <c r="AG422" s="21">
        <v>84.563008538634094</v>
      </c>
      <c r="AH422" s="23">
        <v>2831.5747455869969</v>
      </c>
    </row>
    <row r="423" spans="1:34" ht="12.75" customHeight="1">
      <c r="A423" s="227"/>
      <c r="B423" s="228"/>
      <c r="C423" s="230" t="s">
        <v>69</v>
      </c>
      <c r="D423" s="24" t="s">
        <v>66</v>
      </c>
      <c r="E423" s="25">
        <v>5.1042268642752235</v>
      </c>
      <c r="F423" s="25">
        <v>5.5988583693410714</v>
      </c>
      <c r="G423" s="25">
        <v>14.273519637212361</v>
      </c>
      <c r="H423" s="25">
        <v>57.534821703067259</v>
      </c>
      <c r="I423" s="25">
        <v>68.906215967468981</v>
      </c>
      <c r="J423" s="25">
        <v>8.300801741716942</v>
      </c>
      <c r="K423" s="25">
        <v>8.6577352881158998</v>
      </c>
      <c r="L423" s="25">
        <v>9.0997584606435389</v>
      </c>
      <c r="M423" s="25">
        <v>8.7989773162041782</v>
      </c>
      <c r="N423" s="25">
        <v>9.3246101114917792</v>
      </c>
      <c r="O423" s="25">
        <v>10.821676402530009</v>
      </c>
      <c r="P423" s="25">
        <v>10.002243844107504</v>
      </c>
      <c r="Q423" s="25">
        <v>8.1513372110648117</v>
      </c>
      <c r="R423" s="25">
        <v>8.3603502037041384</v>
      </c>
      <c r="S423" s="25">
        <v>7.9251525191813412</v>
      </c>
      <c r="T423" s="25">
        <v>8.0552694091388091</v>
      </c>
      <c r="U423" s="25">
        <v>6.0089750776442052</v>
      </c>
      <c r="V423" s="25">
        <v>6.8247438295112399</v>
      </c>
      <c r="W423" s="25">
        <v>7.1248144071146804</v>
      </c>
      <c r="X423" s="25">
        <v>6.8352719915588604</v>
      </c>
      <c r="Y423" s="25">
        <v>12.655073686901487</v>
      </c>
      <c r="Z423" s="25">
        <v>9.8250110916928772</v>
      </c>
      <c r="AA423" s="26">
        <v>7.2762376537061675</v>
      </c>
      <c r="AB423" s="26">
        <v>6.4390885376061577</v>
      </c>
      <c r="AC423" s="26">
        <v>3.8874901773986172</v>
      </c>
      <c r="AD423" s="26">
        <v>2.9635590146834714</v>
      </c>
      <c r="AE423" s="26">
        <v>3.5905588699275826</v>
      </c>
      <c r="AF423" s="26">
        <v>5.2000811634107365</v>
      </c>
      <c r="AG423" s="25">
        <v>11.462363325575899</v>
      </c>
      <c r="AH423" s="27">
        <v>339.0088238759958</v>
      </c>
    </row>
    <row r="424" spans="1:34" ht="12.75" customHeight="1">
      <c r="A424" s="227"/>
      <c r="B424" s="228"/>
      <c r="C424" s="231"/>
      <c r="D424" s="12" t="s">
        <v>67</v>
      </c>
      <c r="E424" s="13">
        <v>1.7709861778267482</v>
      </c>
      <c r="F424" s="13">
        <v>0.7327412345422204</v>
      </c>
      <c r="G424" s="13">
        <v>4.4517134757421042</v>
      </c>
      <c r="H424" s="13">
        <v>40.67162336716428</v>
      </c>
      <c r="I424" s="13">
        <v>122.94004836698331</v>
      </c>
      <c r="J424" s="13">
        <v>15.607655817395012</v>
      </c>
      <c r="K424" s="13">
        <v>9.95268906215043</v>
      </c>
      <c r="L424" s="13">
        <v>14.739843334699465</v>
      </c>
      <c r="M424" s="13">
        <v>12.047094221339027</v>
      </c>
      <c r="N424" s="13">
        <v>13.531860509969334</v>
      </c>
      <c r="O424" s="13">
        <v>18.998976008202163</v>
      </c>
      <c r="P424" s="13">
        <v>20.470113503558046</v>
      </c>
      <c r="Q424" s="13">
        <v>17.617271344709774</v>
      </c>
      <c r="R424" s="13">
        <v>16.283067758020753</v>
      </c>
      <c r="S424" s="13">
        <v>15.276163861535917</v>
      </c>
      <c r="T424" s="13">
        <v>18.389447399078378</v>
      </c>
      <c r="U424" s="13">
        <v>23.169046651079661</v>
      </c>
      <c r="V424" s="13">
        <v>23.016664072539427</v>
      </c>
      <c r="W424" s="13">
        <v>17.407769196289319</v>
      </c>
      <c r="X424" s="13">
        <v>16.063591236542955</v>
      </c>
      <c r="Y424" s="13">
        <v>20.526525804749376</v>
      </c>
      <c r="Z424" s="13">
        <v>18.370982480259421</v>
      </c>
      <c r="AA424" s="14">
        <v>15.593022345576502</v>
      </c>
      <c r="AB424" s="14">
        <v>16.879104143170604</v>
      </c>
      <c r="AC424" s="14">
        <v>7.7534746325222779</v>
      </c>
      <c r="AD424" s="14">
        <v>2.2055636803694076</v>
      </c>
      <c r="AE424" s="14">
        <v>2.9219539508199142</v>
      </c>
      <c r="AF424" s="14">
        <v>3.6546213236682297</v>
      </c>
      <c r="AG424" s="13">
        <v>29.939391822165739</v>
      </c>
      <c r="AH424" s="15">
        <v>540.9830067826698</v>
      </c>
    </row>
    <row r="425" spans="1:34" ht="12.75" customHeight="1">
      <c r="A425" s="227"/>
      <c r="B425" s="228"/>
      <c r="C425" s="231"/>
      <c r="D425" s="16" t="s">
        <v>68</v>
      </c>
      <c r="E425" s="28">
        <v>0.34535128281800004</v>
      </c>
      <c r="F425" s="28">
        <v>0.47585238417400005</v>
      </c>
      <c r="G425" s="28">
        <v>0.41345447441580002</v>
      </c>
      <c r="H425" s="28">
        <v>1.7853113283909998</v>
      </c>
      <c r="I425" s="28">
        <v>1.9896278812752</v>
      </c>
      <c r="J425" s="28">
        <v>0.11174060226988697</v>
      </c>
      <c r="K425" s="28">
        <v>8.9498551243798324E-2</v>
      </c>
      <c r="L425" s="28">
        <v>0.11500106999931864</v>
      </c>
      <c r="M425" s="28">
        <v>0.10209966737584165</v>
      </c>
      <c r="N425" s="28">
        <v>0.1116621563835474</v>
      </c>
      <c r="O425" s="28">
        <v>0.2618080064372279</v>
      </c>
      <c r="P425" s="28">
        <v>0.26256298530794864</v>
      </c>
      <c r="Q425" s="28">
        <v>0.22185189821199633</v>
      </c>
      <c r="R425" s="28">
        <v>0.21376927376661248</v>
      </c>
      <c r="S425" s="28">
        <v>0.20569168409356589</v>
      </c>
      <c r="T425" s="28">
        <v>5.0809567798055094E-2</v>
      </c>
      <c r="U425" s="28">
        <v>5.366534105089503E-2</v>
      </c>
      <c r="V425" s="28">
        <v>5.608970995931023E-2</v>
      </c>
      <c r="W425" s="28">
        <v>4.636289362433222E-2</v>
      </c>
      <c r="X425" s="28">
        <v>4.3889514263595802E-2</v>
      </c>
      <c r="Y425" s="28">
        <v>0.44998496377775082</v>
      </c>
      <c r="Z425" s="28">
        <v>0.40215146076840308</v>
      </c>
      <c r="AA425" s="29">
        <v>0.32263008692117512</v>
      </c>
      <c r="AB425" s="29">
        <v>0</v>
      </c>
      <c r="AC425" s="29">
        <v>0</v>
      </c>
      <c r="AD425" s="29">
        <v>0</v>
      </c>
      <c r="AE425" s="29">
        <v>0</v>
      </c>
      <c r="AF425" s="29">
        <v>0</v>
      </c>
      <c r="AG425" s="28">
        <v>0.298507039157</v>
      </c>
      <c r="AH425" s="30">
        <v>8.4293738234842639</v>
      </c>
    </row>
    <row r="426" spans="1:34" ht="12.75" customHeight="1">
      <c r="A426" s="227"/>
      <c r="B426" s="228"/>
      <c r="C426" s="232"/>
      <c r="D426" s="31" t="s">
        <v>4</v>
      </c>
      <c r="E426" s="32">
        <v>7.2205643249199722</v>
      </c>
      <c r="F426" s="32">
        <v>6.8074519880572915</v>
      </c>
      <c r="G426" s="32">
        <v>19.138687587370267</v>
      </c>
      <c r="H426" s="32">
        <v>99.991756398622542</v>
      </c>
      <c r="I426" s="32">
        <v>193.83589221572748</v>
      </c>
      <c r="J426" s="32">
        <v>24.020198161381838</v>
      </c>
      <c r="K426" s="32">
        <v>18.699922901510128</v>
      </c>
      <c r="L426" s="32">
        <v>23.954602865342324</v>
      </c>
      <c r="M426" s="32">
        <v>20.948171204919046</v>
      </c>
      <c r="N426" s="32">
        <v>22.968132777844662</v>
      </c>
      <c r="O426" s="32">
        <v>30.082460417169401</v>
      </c>
      <c r="P426" s="32">
        <v>30.734920332973498</v>
      </c>
      <c r="Q426" s="32">
        <v>25.990460453986579</v>
      </c>
      <c r="R426" s="32">
        <v>24.857187235491505</v>
      </c>
      <c r="S426" s="32">
        <v>23.407008064810825</v>
      </c>
      <c r="T426" s="32">
        <v>26.495526376015242</v>
      </c>
      <c r="U426" s="32">
        <v>29.231687069774761</v>
      </c>
      <c r="V426" s="32">
        <v>29.897497612009978</v>
      </c>
      <c r="W426" s="32">
        <v>24.578946497028333</v>
      </c>
      <c r="X426" s="32">
        <v>22.942752742365414</v>
      </c>
      <c r="Y426" s="32">
        <v>33.631584455428616</v>
      </c>
      <c r="Z426" s="32">
        <v>28.598145032720705</v>
      </c>
      <c r="AA426" s="33">
        <v>23.191890086203845</v>
      </c>
      <c r="AB426" s="33">
        <v>23.318192680776761</v>
      </c>
      <c r="AC426" s="33">
        <v>11.640964809920895</v>
      </c>
      <c r="AD426" s="33">
        <v>5.169122695052879</v>
      </c>
      <c r="AE426" s="33">
        <v>6.5125128207474967</v>
      </c>
      <c r="AF426" s="33">
        <v>8.854702487078967</v>
      </c>
      <c r="AG426" s="32">
        <v>41.700262186898641</v>
      </c>
      <c r="AH426" s="34">
        <v>888.42120448214985</v>
      </c>
    </row>
    <row r="427" spans="1:34" ht="12.75" customHeight="1" thickBot="1">
      <c r="A427" s="227"/>
      <c r="B427" s="229"/>
      <c r="C427" s="233" t="s">
        <v>64</v>
      </c>
      <c r="D427" s="234"/>
      <c r="E427" s="25">
        <v>263.63271509045654</v>
      </c>
      <c r="F427" s="25">
        <v>113.91201744151032</v>
      </c>
      <c r="G427" s="25">
        <v>260.16781893689796</v>
      </c>
      <c r="H427" s="25">
        <v>648.05755279465575</v>
      </c>
      <c r="I427" s="25">
        <v>735.29186958217292</v>
      </c>
      <c r="J427" s="25">
        <v>74.687584856788092</v>
      </c>
      <c r="K427" s="25">
        <v>73.273975843827117</v>
      </c>
      <c r="L427" s="25">
        <v>83.205680403977198</v>
      </c>
      <c r="M427" s="25">
        <v>90.101071579439648</v>
      </c>
      <c r="N427" s="25">
        <v>85.317526178722986</v>
      </c>
      <c r="O427" s="25">
        <v>97.888352912300462</v>
      </c>
      <c r="P427" s="25">
        <v>91.431860035137547</v>
      </c>
      <c r="Q427" s="25">
        <v>69.419459361196203</v>
      </c>
      <c r="R427" s="25">
        <v>70.36520493322908</v>
      </c>
      <c r="S427" s="25">
        <v>70.334008342287305</v>
      </c>
      <c r="T427" s="25">
        <v>76.943520623767583</v>
      </c>
      <c r="U427" s="25">
        <v>73.526680676211413</v>
      </c>
      <c r="V427" s="25">
        <v>76.447391035901376</v>
      </c>
      <c r="W427" s="25">
        <v>67.89457089048166</v>
      </c>
      <c r="X427" s="25">
        <v>68.386921178013708</v>
      </c>
      <c r="Y427" s="25">
        <v>78.437536594509254</v>
      </c>
      <c r="Z427" s="25">
        <v>68.95717085295361</v>
      </c>
      <c r="AA427" s="26">
        <v>62.430243002454247</v>
      </c>
      <c r="AB427" s="26">
        <v>47.12511481780755</v>
      </c>
      <c r="AC427" s="26">
        <v>49.129771754818108</v>
      </c>
      <c r="AD427" s="26">
        <v>34.86007029360136</v>
      </c>
      <c r="AE427" s="26">
        <v>35.20009360785172</v>
      </c>
      <c r="AF427" s="26">
        <v>27.306895722643244</v>
      </c>
      <c r="AG427" s="25">
        <v>126.26327072553273</v>
      </c>
      <c r="AH427" s="27">
        <v>3719.9959500691466</v>
      </c>
    </row>
    <row r="428" spans="1:34" ht="12.75" customHeight="1">
      <c r="A428" s="235" t="s">
        <v>12</v>
      </c>
      <c r="B428" s="236"/>
      <c r="C428" s="240" t="s">
        <v>65</v>
      </c>
      <c r="D428" s="8" t="s">
        <v>66</v>
      </c>
      <c r="E428" s="9">
        <v>3334.0080743941517</v>
      </c>
      <c r="F428" s="9">
        <v>1454.8343924262422</v>
      </c>
      <c r="G428" s="9">
        <v>3365.7449538167475</v>
      </c>
      <c r="H428" s="9">
        <v>7977.0505677818774</v>
      </c>
      <c r="I428" s="9">
        <v>8233.9624637340312</v>
      </c>
      <c r="J428" s="9">
        <v>787.87603710284861</v>
      </c>
      <c r="K428" s="9">
        <v>843.14955700679923</v>
      </c>
      <c r="L428" s="9">
        <v>901.32474319747985</v>
      </c>
      <c r="M428" s="9">
        <v>990.69236610064081</v>
      </c>
      <c r="N428" s="9">
        <v>881.3223193551737</v>
      </c>
      <c r="O428" s="9">
        <v>995.93942719487859</v>
      </c>
      <c r="P428" s="9">
        <v>883.53573415578182</v>
      </c>
      <c r="Q428" s="9">
        <v>687.30398570651766</v>
      </c>
      <c r="R428" s="9">
        <v>747.30921533999788</v>
      </c>
      <c r="S428" s="9">
        <v>680.8373213026648</v>
      </c>
      <c r="T428" s="9">
        <v>725.81527193884745</v>
      </c>
      <c r="U428" s="9">
        <v>645.97317141220628</v>
      </c>
      <c r="V428" s="9">
        <v>648.95648022091746</v>
      </c>
      <c r="W428" s="9">
        <v>670.45641676710363</v>
      </c>
      <c r="X428" s="9">
        <v>638.90745320627866</v>
      </c>
      <c r="Y428" s="9">
        <v>709.60722309338712</v>
      </c>
      <c r="Z428" s="9">
        <v>661.87382168358965</v>
      </c>
      <c r="AA428" s="10">
        <v>683.1399561221624</v>
      </c>
      <c r="AB428" s="10">
        <v>492.67623238824069</v>
      </c>
      <c r="AC428" s="10">
        <v>521.73626066013321</v>
      </c>
      <c r="AD428" s="10">
        <v>498.43075652210842</v>
      </c>
      <c r="AE428" s="10">
        <v>477.84658725080067</v>
      </c>
      <c r="AF428" s="10">
        <v>352.23938407087769</v>
      </c>
      <c r="AG428" s="9">
        <v>1037.0989810447693</v>
      </c>
      <c r="AH428" s="11">
        <v>41529.649154997256</v>
      </c>
    </row>
    <row r="429" spans="1:34" ht="12.75" customHeight="1">
      <c r="A429" s="227"/>
      <c r="B429" s="237"/>
      <c r="C429" s="231"/>
      <c r="D429" s="12" t="s">
        <v>67</v>
      </c>
      <c r="E429" s="13">
        <v>6.6361609198687894</v>
      </c>
      <c r="F429" s="13">
        <v>7.4934701324743047</v>
      </c>
      <c r="G429" s="13">
        <v>23.413489176662324</v>
      </c>
      <c r="H429" s="13">
        <v>92.764630917691022</v>
      </c>
      <c r="I429" s="13">
        <v>127.61799968425788</v>
      </c>
      <c r="J429" s="13">
        <v>19.837138501433301</v>
      </c>
      <c r="K429" s="13">
        <v>16.525774989753064</v>
      </c>
      <c r="L429" s="13">
        <v>17.336134133323522</v>
      </c>
      <c r="M429" s="13">
        <v>17.585401860892315</v>
      </c>
      <c r="N429" s="13">
        <v>19.407840360785372</v>
      </c>
      <c r="O429" s="13">
        <v>23.329562219608189</v>
      </c>
      <c r="P429" s="13">
        <v>22.003159585621216</v>
      </c>
      <c r="Q429" s="13">
        <v>22.206966466928986</v>
      </c>
      <c r="R429" s="13">
        <v>19.313550125849275</v>
      </c>
      <c r="S429" s="13">
        <v>16.246491438355285</v>
      </c>
      <c r="T429" s="13">
        <v>26.188007901952943</v>
      </c>
      <c r="U429" s="13">
        <v>22.925570460396209</v>
      </c>
      <c r="V429" s="13">
        <v>23.495673687834415</v>
      </c>
      <c r="W429" s="13">
        <v>25.409610056191582</v>
      </c>
      <c r="X429" s="13">
        <v>26.215923306547207</v>
      </c>
      <c r="Y429" s="13">
        <v>33.042155776923344</v>
      </c>
      <c r="Z429" s="13">
        <v>27.867123370765047</v>
      </c>
      <c r="AA429" s="14">
        <v>31.657027446899868</v>
      </c>
      <c r="AB429" s="14">
        <v>27.611237501251416</v>
      </c>
      <c r="AC429" s="14">
        <v>18.298441624129783</v>
      </c>
      <c r="AD429" s="14">
        <v>17.581394553376121</v>
      </c>
      <c r="AE429" s="14">
        <v>20.524633446716461</v>
      </c>
      <c r="AF429" s="14">
        <v>13.005450397506195</v>
      </c>
      <c r="AG429" s="13">
        <v>78.045737497819147</v>
      </c>
      <c r="AH429" s="15">
        <v>843.58575754181447</v>
      </c>
    </row>
    <row r="430" spans="1:34" ht="12.75" customHeight="1">
      <c r="A430" s="227"/>
      <c r="B430" s="237"/>
      <c r="C430" s="231"/>
      <c r="D430" s="16" t="s">
        <v>68</v>
      </c>
      <c r="E430" s="17">
        <v>16.617608631313402</v>
      </c>
      <c r="F430" s="17">
        <v>4.0610151418019997</v>
      </c>
      <c r="G430" s="17">
        <v>8.3989406104173998</v>
      </c>
      <c r="H430" s="17">
        <v>21.943990644114905</v>
      </c>
      <c r="I430" s="17">
        <v>17.1205969966583</v>
      </c>
      <c r="J430" s="17">
        <v>1.9084153611141861</v>
      </c>
      <c r="K430" s="17">
        <v>2.022199133486593</v>
      </c>
      <c r="L430" s="17">
        <v>2.204499897650805</v>
      </c>
      <c r="M430" s="17">
        <v>2.3927443775300548</v>
      </c>
      <c r="N430" s="17">
        <v>2.1638318935656797</v>
      </c>
      <c r="O430" s="17">
        <v>1.3490779086932303</v>
      </c>
      <c r="P430" s="17">
        <v>1.1873780858150327</v>
      </c>
      <c r="Q430" s="17">
        <v>0.93759904351626544</v>
      </c>
      <c r="R430" s="17">
        <v>0.97785858484514998</v>
      </c>
      <c r="S430" s="17">
        <v>0.89008166652669507</v>
      </c>
      <c r="T430" s="17">
        <v>1.1574138031501748</v>
      </c>
      <c r="U430" s="17">
        <v>1.0290647814194958</v>
      </c>
      <c r="V430" s="17">
        <v>1.0531571087349521</v>
      </c>
      <c r="W430" s="17">
        <v>1.0781283615186998</v>
      </c>
      <c r="X430" s="17">
        <v>1.0737518380579014</v>
      </c>
      <c r="Y430" s="17">
        <v>0.74816891394860086</v>
      </c>
      <c r="Z430" s="17">
        <v>0.68405750241045749</v>
      </c>
      <c r="AA430" s="18">
        <v>0.72064952175308694</v>
      </c>
      <c r="AB430" s="18">
        <v>1.1933411521346999</v>
      </c>
      <c r="AC430" s="18">
        <v>1.0877876511240001</v>
      </c>
      <c r="AD430" s="18">
        <v>1.1813476923100001</v>
      </c>
      <c r="AE430" s="18">
        <v>0.25759846772799999</v>
      </c>
      <c r="AF430" s="18">
        <v>6.0115760693999994E-2</v>
      </c>
      <c r="AG430" s="17">
        <v>4.7278940771343994</v>
      </c>
      <c r="AH430" s="19">
        <v>100.22831460916818</v>
      </c>
    </row>
    <row r="431" spans="1:34" ht="12.75" customHeight="1">
      <c r="A431" s="227"/>
      <c r="B431" s="237"/>
      <c r="C431" s="232"/>
      <c r="D431" s="20" t="s">
        <v>4</v>
      </c>
      <c r="E431" s="41">
        <v>3357.2618439453336</v>
      </c>
      <c r="F431" s="41">
        <v>1466.3888777005182</v>
      </c>
      <c r="G431" s="41">
        <v>3397.557383603827</v>
      </c>
      <c r="H431" s="41">
        <v>8091.759189343682</v>
      </c>
      <c r="I431" s="41">
        <v>8378.7010604149473</v>
      </c>
      <c r="J431" s="41">
        <v>809.62159096539631</v>
      </c>
      <c r="K431" s="41">
        <v>861.6975311300389</v>
      </c>
      <c r="L431" s="41">
        <v>920.86537722845424</v>
      </c>
      <c r="M431" s="41">
        <v>1010.6705123390632</v>
      </c>
      <c r="N431" s="41">
        <v>902.89399160952473</v>
      </c>
      <c r="O431" s="41">
        <v>1020.6180673231801</v>
      </c>
      <c r="P431" s="41">
        <v>906.72627182721806</v>
      </c>
      <c r="Q431" s="41">
        <v>710.44855121696276</v>
      </c>
      <c r="R431" s="41">
        <v>767.60062405069243</v>
      </c>
      <c r="S431" s="41">
        <v>697.97389440754682</v>
      </c>
      <c r="T431" s="41">
        <v>753.16069364395059</v>
      </c>
      <c r="U431" s="41">
        <v>669.92780665402199</v>
      </c>
      <c r="V431" s="41">
        <v>673.50531101748686</v>
      </c>
      <c r="W431" s="41">
        <v>696.94415518481401</v>
      </c>
      <c r="X431" s="41">
        <v>666.19712835088376</v>
      </c>
      <c r="Y431" s="41">
        <v>743.39754778425913</v>
      </c>
      <c r="Z431" s="41">
        <v>690.42500255676509</v>
      </c>
      <c r="AA431" s="42">
        <v>715.51763309081537</v>
      </c>
      <c r="AB431" s="42">
        <v>521.48081104162679</v>
      </c>
      <c r="AC431" s="42">
        <v>541.12248993538697</v>
      </c>
      <c r="AD431" s="42">
        <v>517.19349876779461</v>
      </c>
      <c r="AE431" s="42">
        <v>498.62881916524503</v>
      </c>
      <c r="AF431" s="42">
        <v>365.3049502290778</v>
      </c>
      <c r="AG431" s="41">
        <v>1119.8726126197228</v>
      </c>
      <c r="AH431" s="43">
        <v>42473.463227148241</v>
      </c>
    </row>
    <row r="432" spans="1:34" ht="12.75" customHeight="1">
      <c r="A432" s="227"/>
      <c r="B432" s="237"/>
      <c r="C432" s="233" t="s">
        <v>69</v>
      </c>
      <c r="D432" s="24" t="s">
        <v>66</v>
      </c>
      <c r="E432" s="17">
        <v>62.789314870671333</v>
      </c>
      <c r="F432" s="17">
        <v>47.577045145336811</v>
      </c>
      <c r="G432" s="17">
        <v>196.28087798004026</v>
      </c>
      <c r="H432" s="17">
        <v>605.23675296646911</v>
      </c>
      <c r="I432" s="17">
        <v>735.83514132783739</v>
      </c>
      <c r="J432" s="17">
        <v>79.747617995843939</v>
      </c>
      <c r="K432" s="17">
        <v>83.567446422651997</v>
      </c>
      <c r="L432" s="17">
        <v>85.184507173236952</v>
      </c>
      <c r="M432" s="17">
        <v>96.938266831198803</v>
      </c>
      <c r="N432" s="17">
        <v>88.215669001519402</v>
      </c>
      <c r="O432" s="17">
        <v>105.7139282890509</v>
      </c>
      <c r="P432" s="17">
        <v>98.657305503407372</v>
      </c>
      <c r="Q432" s="17">
        <v>74.404185151989125</v>
      </c>
      <c r="R432" s="17">
        <v>78.731792840749009</v>
      </c>
      <c r="S432" s="17">
        <v>73.355459785389627</v>
      </c>
      <c r="T432" s="17">
        <v>83.453239920854188</v>
      </c>
      <c r="U432" s="17">
        <v>69.774120881873856</v>
      </c>
      <c r="V432" s="17">
        <v>64.547847583994752</v>
      </c>
      <c r="W432" s="17">
        <v>62.263245522487587</v>
      </c>
      <c r="X432" s="17">
        <v>64.809518793492984</v>
      </c>
      <c r="Y432" s="17">
        <v>83.124892559683332</v>
      </c>
      <c r="Z432" s="17">
        <v>74.60943794299547</v>
      </c>
      <c r="AA432" s="18">
        <v>70.016028327290925</v>
      </c>
      <c r="AB432" s="18">
        <v>65.517073453459545</v>
      </c>
      <c r="AC432" s="18">
        <v>59.374626849835586</v>
      </c>
      <c r="AD432" s="18">
        <v>64.521642270685632</v>
      </c>
      <c r="AE432" s="18">
        <v>58.424200001591366</v>
      </c>
      <c r="AF432" s="18">
        <v>33.92524888788023</v>
      </c>
      <c r="AG432" s="17">
        <v>70.075599228533903</v>
      </c>
      <c r="AH432" s="19">
        <v>3436.6720335100508</v>
      </c>
    </row>
    <row r="433" spans="1:34" ht="12.75" customHeight="1">
      <c r="A433" s="227"/>
      <c r="B433" s="237"/>
      <c r="C433" s="247"/>
      <c r="D433" s="12" t="s">
        <v>67</v>
      </c>
      <c r="E433" s="13">
        <v>13.492606080377731</v>
      </c>
      <c r="F433" s="13">
        <v>41.859800278318147</v>
      </c>
      <c r="G433" s="13">
        <v>284.25676273028955</v>
      </c>
      <c r="H433" s="13">
        <v>1788.7354551421722</v>
      </c>
      <c r="I433" s="13">
        <v>2450.3062445351866</v>
      </c>
      <c r="J433" s="13">
        <v>373.66205204474608</v>
      </c>
      <c r="K433" s="13">
        <v>270.70077989299017</v>
      </c>
      <c r="L433" s="13">
        <v>254.75505132693189</v>
      </c>
      <c r="M433" s="13">
        <v>288.31434952362503</v>
      </c>
      <c r="N433" s="13">
        <v>354.67081965650743</v>
      </c>
      <c r="O433" s="13">
        <v>378.71892050011274</v>
      </c>
      <c r="P433" s="13">
        <v>383.13730715806247</v>
      </c>
      <c r="Q433" s="13">
        <v>393.52160711570031</v>
      </c>
      <c r="R433" s="13">
        <v>348.05965537165582</v>
      </c>
      <c r="S433" s="13">
        <v>329.38141742392287</v>
      </c>
      <c r="T433" s="13">
        <v>401.80142815095775</v>
      </c>
      <c r="U433" s="13">
        <v>393.37772256096912</v>
      </c>
      <c r="V433" s="13">
        <v>396.68859441579752</v>
      </c>
      <c r="W433" s="13">
        <v>378.23566636541898</v>
      </c>
      <c r="X433" s="13">
        <v>397.45743970888151</v>
      </c>
      <c r="Y433" s="13">
        <v>522.41376062586562</v>
      </c>
      <c r="Z433" s="13">
        <v>515.18905268712274</v>
      </c>
      <c r="AA433" s="14">
        <v>461.17020137595853</v>
      </c>
      <c r="AB433" s="14">
        <v>310.46274994061753</v>
      </c>
      <c r="AC433" s="14">
        <v>283.29244717305363</v>
      </c>
      <c r="AD433" s="14">
        <v>264.41602895091506</v>
      </c>
      <c r="AE433" s="14">
        <v>260.1272880483549</v>
      </c>
      <c r="AF433" s="14">
        <v>187.84411135670561</v>
      </c>
      <c r="AG433" s="13">
        <v>457.05740457236055</v>
      </c>
      <c r="AH433" s="15">
        <v>13183.10672471358</v>
      </c>
    </row>
    <row r="434" spans="1:34" ht="12.75" customHeight="1">
      <c r="A434" s="227"/>
      <c r="B434" s="237"/>
      <c r="C434" s="247"/>
      <c r="D434" s="16" t="s">
        <v>68</v>
      </c>
      <c r="E434" s="17">
        <v>2.5244021708459998</v>
      </c>
      <c r="F434" s="17">
        <v>2.8118106943293997</v>
      </c>
      <c r="G434" s="17">
        <v>8.3578813055357006</v>
      </c>
      <c r="H434" s="17">
        <v>36.024233357997595</v>
      </c>
      <c r="I434" s="17">
        <v>33.371940056826197</v>
      </c>
      <c r="J434" s="17">
        <v>2.8782356476840727</v>
      </c>
      <c r="K434" s="17">
        <v>2.502924769858013</v>
      </c>
      <c r="L434" s="17">
        <v>2.4105708611184058</v>
      </c>
      <c r="M434" s="17">
        <v>2.7127200424254725</v>
      </c>
      <c r="N434" s="17">
        <v>2.9783750579888006</v>
      </c>
      <c r="O434" s="17">
        <v>2.7880464654699288</v>
      </c>
      <c r="P434" s="17">
        <v>2.8698394395803257</v>
      </c>
      <c r="Q434" s="17">
        <v>2.6130922819571669</v>
      </c>
      <c r="R434" s="17">
        <v>2.4659842700098435</v>
      </c>
      <c r="S434" s="17">
        <v>2.1744462196612595</v>
      </c>
      <c r="T434" s="17">
        <v>1.5617454982819576</v>
      </c>
      <c r="U434" s="17">
        <v>1.4987619890466055</v>
      </c>
      <c r="V434" s="17">
        <v>1.50139509726091</v>
      </c>
      <c r="W434" s="17">
        <v>1.4188409433687406</v>
      </c>
      <c r="X434" s="17">
        <v>1.4758372583925852</v>
      </c>
      <c r="Y434" s="17">
        <v>1.5873825012328318</v>
      </c>
      <c r="Z434" s="17">
        <v>1.4514035224560349</v>
      </c>
      <c r="AA434" s="18">
        <v>1.3870870725046518</v>
      </c>
      <c r="AB434" s="18">
        <v>1.1553668545505</v>
      </c>
      <c r="AC434" s="18">
        <v>0.58355288279399997</v>
      </c>
      <c r="AD434" s="18">
        <v>0.13319795719999999</v>
      </c>
      <c r="AE434" s="18">
        <v>0.70275763489160004</v>
      </c>
      <c r="AF434" s="18">
        <v>0</v>
      </c>
      <c r="AG434" s="17">
        <v>7.8074304171038005</v>
      </c>
      <c r="AH434" s="19">
        <v>131.74926227037238</v>
      </c>
    </row>
    <row r="435" spans="1:34" ht="12.75" customHeight="1">
      <c r="A435" s="227"/>
      <c r="B435" s="237"/>
      <c r="C435" s="248"/>
      <c r="D435" s="31" t="s">
        <v>4</v>
      </c>
      <c r="E435" s="41">
        <v>78.806323121895076</v>
      </c>
      <c r="F435" s="41">
        <v>92.248656117984382</v>
      </c>
      <c r="G435" s="41">
        <v>488.89552201586548</v>
      </c>
      <c r="H435" s="41">
        <v>2429.9964414666392</v>
      </c>
      <c r="I435" s="41">
        <v>3219.5133259198501</v>
      </c>
      <c r="J435" s="41">
        <v>456.28790568827412</v>
      </c>
      <c r="K435" s="41">
        <v>356.77115108550026</v>
      </c>
      <c r="L435" s="41">
        <v>342.35012936128726</v>
      </c>
      <c r="M435" s="41">
        <v>387.96533639724925</v>
      </c>
      <c r="N435" s="41">
        <v>445.86486371601558</v>
      </c>
      <c r="O435" s="41">
        <v>487.22089525463355</v>
      </c>
      <c r="P435" s="41">
        <v>484.66445210105019</v>
      </c>
      <c r="Q435" s="41">
        <v>470.53888454964658</v>
      </c>
      <c r="R435" s="41">
        <v>429.25743248241474</v>
      </c>
      <c r="S435" s="41">
        <v>404.91132342897373</v>
      </c>
      <c r="T435" s="41">
        <v>486.81641357009397</v>
      </c>
      <c r="U435" s="41">
        <v>464.65060543188957</v>
      </c>
      <c r="V435" s="41">
        <v>462.73783709705322</v>
      </c>
      <c r="W435" s="41">
        <v>441.91775283127527</v>
      </c>
      <c r="X435" s="41">
        <v>463.74279576076702</v>
      </c>
      <c r="Y435" s="41">
        <v>607.12603568678185</v>
      </c>
      <c r="Z435" s="41">
        <v>591.24989415257426</v>
      </c>
      <c r="AA435" s="42">
        <v>532.57331677575428</v>
      </c>
      <c r="AB435" s="42">
        <v>377.13519024862757</v>
      </c>
      <c r="AC435" s="42">
        <v>343.25062690568319</v>
      </c>
      <c r="AD435" s="42">
        <v>329.07086917880076</v>
      </c>
      <c r="AE435" s="42">
        <v>319.25424568483777</v>
      </c>
      <c r="AF435" s="42">
        <v>221.76936024458581</v>
      </c>
      <c r="AG435" s="41">
        <v>534.94043421799825</v>
      </c>
      <c r="AH435" s="43">
        <v>16751.528020494003</v>
      </c>
    </row>
    <row r="436" spans="1:34" ht="12.75" customHeight="1">
      <c r="A436" s="227"/>
      <c r="B436" s="237"/>
      <c r="C436" s="44" t="s">
        <v>64</v>
      </c>
      <c r="D436" s="45"/>
      <c r="E436" s="17">
        <v>3436.0681670672284</v>
      </c>
      <c r="F436" s="17">
        <v>1558.6375338185026</v>
      </c>
      <c r="G436" s="17">
        <v>3886.4529056196925</v>
      </c>
      <c r="H436" s="17">
        <v>10521.755630810323</v>
      </c>
      <c r="I436" s="17">
        <v>11598.214386334797</v>
      </c>
      <c r="J436" s="17">
        <v>1265.9094966536704</v>
      </c>
      <c r="K436" s="17">
        <v>1218.4686822155388</v>
      </c>
      <c r="L436" s="17">
        <v>1263.2155065897414</v>
      </c>
      <c r="M436" s="17">
        <v>1398.6358487363125</v>
      </c>
      <c r="N436" s="17">
        <v>1348.7588553255405</v>
      </c>
      <c r="O436" s="17">
        <v>1507.8389625778136</v>
      </c>
      <c r="P436" s="17">
        <v>1391.3907239282682</v>
      </c>
      <c r="Q436" s="17">
        <v>1180.9874357666097</v>
      </c>
      <c r="R436" s="17">
        <v>1196.8580565331069</v>
      </c>
      <c r="S436" s="17">
        <v>1102.8852178365205</v>
      </c>
      <c r="T436" s="17">
        <v>1239.9771072140443</v>
      </c>
      <c r="U436" s="17">
        <v>1134.5784120859114</v>
      </c>
      <c r="V436" s="17">
        <v>1136.2431481145402</v>
      </c>
      <c r="W436" s="17">
        <v>1138.8619080160893</v>
      </c>
      <c r="X436" s="17">
        <v>1129.939924111651</v>
      </c>
      <c r="Y436" s="17">
        <v>1350.5235834710409</v>
      </c>
      <c r="Z436" s="17">
        <v>1281.6748967093392</v>
      </c>
      <c r="AA436" s="18">
        <v>1248.0909498665694</v>
      </c>
      <c r="AB436" s="18">
        <v>898.6160012902543</v>
      </c>
      <c r="AC436" s="18">
        <v>884.37311684107021</v>
      </c>
      <c r="AD436" s="18">
        <v>846.26436794659526</v>
      </c>
      <c r="AE436" s="18">
        <v>817.88306485008297</v>
      </c>
      <c r="AF436" s="18">
        <v>587.07431047366367</v>
      </c>
      <c r="AG436" s="17">
        <v>1654.8130468377212</v>
      </c>
      <c r="AH436" s="19">
        <v>59224.991247642247</v>
      </c>
    </row>
    <row r="437" spans="1:34" ht="12.75" customHeight="1">
      <c r="A437" s="227"/>
      <c r="B437" s="229" t="s">
        <v>109</v>
      </c>
      <c r="C437" s="230" t="s">
        <v>65</v>
      </c>
      <c r="D437" s="24" t="s">
        <v>66</v>
      </c>
      <c r="E437" s="25">
        <v>811.66503471453609</v>
      </c>
      <c r="F437" s="25">
        <v>417.94161092970978</v>
      </c>
      <c r="G437" s="25">
        <v>1054.3372287064167</v>
      </c>
      <c r="H437" s="25">
        <v>2621.1693649094632</v>
      </c>
      <c r="I437" s="25">
        <v>2639.4426640640695</v>
      </c>
      <c r="J437" s="25">
        <v>268.07202500688766</v>
      </c>
      <c r="K437" s="25">
        <v>277.62681635245372</v>
      </c>
      <c r="L437" s="25">
        <v>275.91441145079204</v>
      </c>
      <c r="M437" s="25">
        <v>297.58865162826686</v>
      </c>
      <c r="N437" s="25">
        <v>256.19273785474002</v>
      </c>
      <c r="O437" s="25">
        <v>295.43277421532952</v>
      </c>
      <c r="P437" s="25">
        <v>272.34767941884871</v>
      </c>
      <c r="Q437" s="25">
        <v>209.38862438950787</v>
      </c>
      <c r="R437" s="25">
        <v>226.66826496703433</v>
      </c>
      <c r="S437" s="25">
        <v>202.72042483128863</v>
      </c>
      <c r="T437" s="25">
        <v>213.36301541949175</v>
      </c>
      <c r="U437" s="25">
        <v>188.82132953471333</v>
      </c>
      <c r="V437" s="25">
        <v>195.31063646835048</v>
      </c>
      <c r="W437" s="25">
        <v>206.1698141357615</v>
      </c>
      <c r="X437" s="25">
        <v>197.20557840799003</v>
      </c>
      <c r="Y437" s="25">
        <v>225.35646813734701</v>
      </c>
      <c r="Z437" s="25">
        <v>210.06983023718587</v>
      </c>
      <c r="AA437" s="26">
        <v>222.23782554063803</v>
      </c>
      <c r="AB437" s="26">
        <v>159.41721429557091</v>
      </c>
      <c r="AC437" s="26">
        <v>159.85767975366628</v>
      </c>
      <c r="AD437" s="26">
        <v>165.88078614372301</v>
      </c>
      <c r="AE437" s="26">
        <v>164.89199026531838</v>
      </c>
      <c r="AF437" s="26">
        <v>122.13253135632111</v>
      </c>
      <c r="AG437" s="25">
        <v>401.32921746159025</v>
      </c>
      <c r="AH437" s="27">
        <v>12958.552230597015</v>
      </c>
    </row>
    <row r="438" spans="1:34" ht="12.75" customHeight="1">
      <c r="A438" s="227"/>
      <c r="B438" s="245"/>
      <c r="C438" s="231"/>
      <c r="D438" s="12" t="s">
        <v>67</v>
      </c>
      <c r="E438" s="13">
        <v>2.7448136757950703</v>
      </c>
      <c r="F438" s="13">
        <v>2.8975647127326183</v>
      </c>
      <c r="G438" s="13">
        <v>9.7795736205943502</v>
      </c>
      <c r="H438" s="13">
        <v>35.576351022540216</v>
      </c>
      <c r="I438" s="13">
        <v>47.483532008883053</v>
      </c>
      <c r="J438" s="13">
        <v>6.8870276068436436</v>
      </c>
      <c r="K438" s="13">
        <v>5.1419379168215924</v>
      </c>
      <c r="L438" s="13">
        <v>5.5360583079724144</v>
      </c>
      <c r="M438" s="13">
        <v>6.8712439400647289</v>
      </c>
      <c r="N438" s="13">
        <v>6.8715782312368594</v>
      </c>
      <c r="O438" s="13">
        <v>9.0127284669254522</v>
      </c>
      <c r="P438" s="13">
        <v>9.1446736310030907</v>
      </c>
      <c r="Q438" s="13">
        <v>9.1631461878619778</v>
      </c>
      <c r="R438" s="13">
        <v>7.656852079604179</v>
      </c>
      <c r="S438" s="13">
        <v>7.032163487303154</v>
      </c>
      <c r="T438" s="13">
        <v>11.813695768170408</v>
      </c>
      <c r="U438" s="13">
        <v>9.7295217037777366</v>
      </c>
      <c r="V438" s="13">
        <v>11.249462421889129</v>
      </c>
      <c r="W438" s="13">
        <v>12.791330142060051</v>
      </c>
      <c r="X438" s="13">
        <v>13.002033237208476</v>
      </c>
      <c r="Y438" s="13">
        <v>13.272686482089318</v>
      </c>
      <c r="Z438" s="13">
        <v>10.155720628377301</v>
      </c>
      <c r="AA438" s="14">
        <v>12.582696178852599</v>
      </c>
      <c r="AB438" s="14">
        <v>9.7814603224365086</v>
      </c>
      <c r="AC438" s="14">
        <v>7.6042242664595676</v>
      </c>
      <c r="AD438" s="14">
        <v>6.495339611270313</v>
      </c>
      <c r="AE438" s="14">
        <v>6.1843740152223017</v>
      </c>
      <c r="AF438" s="14">
        <v>5.1202962879690039</v>
      </c>
      <c r="AG438" s="13">
        <v>38.305119673029303</v>
      </c>
      <c r="AH438" s="15">
        <v>339.88720563499436</v>
      </c>
    </row>
    <row r="439" spans="1:34" ht="12.75" customHeight="1">
      <c r="A439" s="227"/>
      <c r="B439" s="245"/>
      <c r="C439" s="231"/>
      <c r="D439" s="16" t="s">
        <v>68</v>
      </c>
      <c r="E439" s="17">
        <v>4.6510997090206008</v>
      </c>
      <c r="F439" s="17">
        <v>1.3259186820352002</v>
      </c>
      <c r="G439" s="17">
        <v>1.2979047904027001</v>
      </c>
      <c r="H439" s="17">
        <v>6.5493151023281007</v>
      </c>
      <c r="I439" s="17">
        <v>5.2280157738958994</v>
      </c>
      <c r="J439" s="17">
        <v>0.42589412893414358</v>
      </c>
      <c r="K439" s="17">
        <v>0.43550521474251552</v>
      </c>
      <c r="L439" s="17">
        <v>0.43140512083642069</v>
      </c>
      <c r="M439" s="17">
        <v>0.47180171751910405</v>
      </c>
      <c r="N439" s="17">
        <v>0.41346269809831276</v>
      </c>
      <c r="O439" s="17">
        <v>0.36105231351999867</v>
      </c>
      <c r="P439" s="17">
        <v>0.33565439539652037</v>
      </c>
      <c r="Q439" s="17">
        <v>0.262379304423907</v>
      </c>
      <c r="R439" s="17">
        <v>0.28336345220743281</v>
      </c>
      <c r="S439" s="17">
        <v>0.25328696286108027</v>
      </c>
      <c r="T439" s="17">
        <v>0.25406747436565963</v>
      </c>
      <c r="U439" s="17">
        <v>0.2255105301581099</v>
      </c>
      <c r="V439" s="17">
        <v>0.2370395794601739</v>
      </c>
      <c r="W439" s="17">
        <v>0.25400566871647046</v>
      </c>
      <c r="X439" s="17">
        <v>0.24678430264270101</v>
      </c>
      <c r="Y439" s="17">
        <v>0.39050080326356018</v>
      </c>
      <c r="Z439" s="17">
        <v>0.36266790472595251</v>
      </c>
      <c r="AA439" s="18">
        <v>0.38762807852635289</v>
      </c>
      <c r="AB439" s="18">
        <v>0</v>
      </c>
      <c r="AC439" s="18">
        <v>0.66466869099000003</v>
      </c>
      <c r="AD439" s="18">
        <v>5.9532380857000002E-2</v>
      </c>
      <c r="AE439" s="18">
        <v>0</v>
      </c>
      <c r="AF439" s="18">
        <v>0</v>
      </c>
      <c r="AG439" s="17">
        <v>1.0133660839676</v>
      </c>
      <c r="AH439" s="19">
        <v>26.821830863895524</v>
      </c>
    </row>
    <row r="440" spans="1:34" ht="12.75" customHeight="1">
      <c r="A440" s="227"/>
      <c r="B440" s="245"/>
      <c r="C440" s="232"/>
      <c r="D440" s="20" t="s">
        <v>4</v>
      </c>
      <c r="E440" s="21">
        <v>819.06094809935178</v>
      </c>
      <c r="F440" s="21">
        <v>422.16509432447759</v>
      </c>
      <c r="G440" s="21">
        <v>1065.4147071174139</v>
      </c>
      <c r="H440" s="21">
        <v>2663.2950310343313</v>
      </c>
      <c r="I440" s="21">
        <v>2692.1542118468487</v>
      </c>
      <c r="J440" s="21">
        <v>275.38494674266542</v>
      </c>
      <c r="K440" s="21">
        <v>283.20425948401783</v>
      </c>
      <c r="L440" s="21">
        <v>281.8818748796009</v>
      </c>
      <c r="M440" s="21">
        <v>304.9316972858507</v>
      </c>
      <c r="N440" s="21">
        <v>263.47777878407521</v>
      </c>
      <c r="O440" s="21">
        <v>304.806554995775</v>
      </c>
      <c r="P440" s="21">
        <v>281.82800744524837</v>
      </c>
      <c r="Q440" s="21">
        <v>218.81414988179375</v>
      </c>
      <c r="R440" s="21">
        <v>234.60848049884595</v>
      </c>
      <c r="S440" s="21">
        <v>210.00587528145286</v>
      </c>
      <c r="T440" s="21">
        <v>225.43077866202782</v>
      </c>
      <c r="U440" s="21">
        <v>198.7763617686492</v>
      </c>
      <c r="V440" s="21">
        <v>206.79713846969977</v>
      </c>
      <c r="W440" s="21">
        <v>219.21514994653802</v>
      </c>
      <c r="X440" s="21">
        <v>210.45439594784122</v>
      </c>
      <c r="Y440" s="21">
        <v>239.01965542269988</v>
      </c>
      <c r="Z440" s="21">
        <v>220.58821877028913</v>
      </c>
      <c r="AA440" s="22">
        <v>235.20814979801696</v>
      </c>
      <c r="AB440" s="22">
        <v>169.19867461800743</v>
      </c>
      <c r="AC440" s="22">
        <v>168.12657271111584</v>
      </c>
      <c r="AD440" s="22">
        <v>172.43565813585033</v>
      </c>
      <c r="AE440" s="22">
        <v>171.07636428054067</v>
      </c>
      <c r="AF440" s="22">
        <v>127.25282764429011</v>
      </c>
      <c r="AG440" s="21">
        <v>440.64770321858714</v>
      </c>
      <c r="AH440" s="23">
        <v>13325.261267095904</v>
      </c>
    </row>
    <row r="441" spans="1:34" ht="12.75" customHeight="1">
      <c r="A441" s="227"/>
      <c r="B441" s="245"/>
      <c r="C441" s="230" t="s">
        <v>69</v>
      </c>
      <c r="D441" s="24" t="s">
        <v>66</v>
      </c>
      <c r="E441" s="25">
        <v>19.890881265858013</v>
      </c>
      <c r="F441" s="25">
        <v>12.359874754623521</v>
      </c>
      <c r="G441" s="25">
        <v>62.301477836195929</v>
      </c>
      <c r="H441" s="25">
        <v>203.97371577511382</v>
      </c>
      <c r="I441" s="25">
        <v>260.07531679722814</v>
      </c>
      <c r="J441" s="25">
        <v>32.743957608163356</v>
      </c>
      <c r="K441" s="25">
        <v>34.83087253158039</v>
      </c>
      <c r="L441" s="25">
        <v>32.127898463306039</v>
      </c>
      <c r="M441" s="25">
        <v>36.029602244577049</v>
      </c>
      <c r="N441" s="25">
        <v>31.474515075845126</v>
      </c>
      <c r="O441" s="25">
        <v>40.393688419820677</v>
      </c>
      <c r="P441" s="25">
        <v>39.322173066816326</v>
      </c>
      <c r="Q441" s="25">
        <v>31.427591014213803</v>
      </c>
      <c r="R441" s="25">
        <v>30.910087573703724</v>
      </c>
      <c r="S441" s="25">
        <v>28.426422117782849</v>
      </c>
      <c r="T441" s="25">
        <v>27.975683212563879</v>
      </c>
      <c r="U441" s="25">
        <v>24.772526999717424</v>
      </c>
      <c r="V441" s="25">
        <v>23.128855844689991</v>
      </c>
      <c r="W441" s="25">
        <v>21.282823970737901</v>
      </c>
      <c r="X441" s="25">
        <v>23.347450579792493</v>
      </c>
      <c r="Y441" s="25">
        <v>35.591746428690819</v>
      </c>
      <c r="Z441" s="25">
        <v>33.032856853225994</v>
      </c>
      <c r="AA441" s="26">
        <v>31.147486464641169</v>
      </c>
      <c r="AB441" s="26">
        <v>32.36238137070729</v>
      </c>
      <c r="AC441" s="26">
        <v>25.916940564357848</v>
      </c>
      <c r="AD441" s="26">
        <v>34.066733249640741</v>
      </c>
      <c r="AE441" s="26">
        <v>26.492822620295868</v>
      </c>
      <c r="AF441" s="26">
        <v>14.861079932207273</v>
      </c>
      <c r="AG441" s="25">
        <v>31.876137743325891</v>
      </c>
      <c r="AH441" s="27">
        <v>1282.1436003794233</v>
      </c>
    </row>
    <row r="442" spans="1:34" ht="12.75" customHeight="1">
      <c r="A442" s="227"/>
      <c r="B442" s="245"/>
      <c r="C442" s="231"/>
      <c r="D442" s="12" t="s">
        <v>67</v>
      </c>
      <c r="E442" s="13">
        <v>6.345085010618412</v>
      </c>
      <c r="F442" s="13">
        <v>26.443399637011751</v>
      </c>
      <c r="G442" s="13">
        <v>182.60088761654532</v>
      </c>
      <c r="H442" s="13">
        <v>1006.612295871951</v>
      </c>
      <c r="I442" s="13">
        <v>1340.800170024298</v>
      </c>
      <c r="J442" s="13">
        <v>203.88353582301644</v>
      </c>
      <c r="K442" s="13">
        <v>143.16884917053753</v>
      </c>
      <c r="L442" s="13">
        <v>142.88830070657542</v>
      </c>
      <c r="M442" s="13">
        <v>164.7520488658283</v>
      </c>
      <c r="N442" s="13">
        <v>200.45593046243002</v>
      </c>
      <c r="O442" s="13">
        <v>208.94719111239058</v>
      </c>
      <c r="P442" s="13">
        <v>195.68331937162517</v>
      </c>
      <c r="Q442" s="13">
        <v>206.92975304367971</v>
      </c>
      <c r="R442" s="13">
        <v>184.58620029937111</v>
      </c>
      <c r="S442" s="13">
        <v>195.11473205282869</v>
      </c>
      <c r="T442" s="13">
        <v>227.62631191179588</v>
      </c>
      <c r="U442" s="13">
        <v>208.35376771260795</v>
      </c>
      <c r="V442" s="13">
        <v>214.82829459254881</v>
      </c>
      <c r="W442" s="13">
        <v>203.52032627241039</v>
      </c>
      <c r="X442" s="13">
        <v>225.0950305939152</v>
      </c>
      <c r="Y442" s="13">
        <v>278.9204915103283</v>
      </c>
      <c r="Z442" s="13">
        <v>302.60066004191668</v>
      </c>
      <c r="AA442" s="14">
        <v>260.04035767866043</v>
      </c>
      <c r="AB442" s="14">
        <v>171.93519497160568</v>
      </c>
      <c r="AC442" s="14">
        <v>156.00918003679416</v>
      </c>
      <c r="AD442" s="14">
        <v>151.8933566670417</v>
      </c>
      <c r="AE442" s="14">
        <v>130.85032044448224</v>
      </c>
      <c r="AF442" s="14">
        <v>85.863751068720276</v>
      </c>
      <c r="AG442" s="13">
        <v>248.91560096616377</v>
      </c>
      <c r="AH442" s="15">
        <v>7275.6643435377</v>
      </c>
    </row>
    <row r="443" spans="1:34" ht="12.75" customHeight="1">
      <c r="A443" s="227"/>
      <c r="B443" s="245"/>
      <c r="C443" s="231"/>
      <c r="D443" s="16" t="s">
        <v>68</v>
      </c>
      <c r="E443" s="28">
        <v>0.959057816304</v>
      </c>
      <c r="F443" s="28">
        <v>0.56883314148600006</v>
      </c>
      <c r="G443" s="28">
        <v>2.080563114032</v>
      </c>
      <c r="H443" s="28">
        <v>8.1805010556374018</v>
      </c>
      <c r="I443" s="28">
        <v>8.8543922793801979</v>
      </c>
      <c r="J443" s="28">
        <v>1.1063576697501933</v>
      </c>
      <c r="K443" s="28">
        <v>0.87273445776845182</v>
      </c>
      <c r="L443" s="28">
        <v>0.86716223240291435</v>
      </c>
      <c r="M443" s="28">
        <v>0.9974673816131624</v>
      </c>
      <c r="N443" s="28">
        <v>1.1126487484837713</v>
      </c>
      <c r="O443" s="28">
        <v>0.26048996509597622</v>
      </c>
      <c r="P443" s="28">
        <v>0.2462773883658167</v>
      </c>
      <c r="Q443" s="28">
        <v>0.24315864816826094</v>
      </c>
      <c r="R443" s="28">
        <v>0.22141418185023667</v>
      </c>
      <c r="S443" s="28">
        <v>0.23090429369230051</v>
      </c>
      <c r="T443" s="28">
        <v>0.33236514965582359</v>
      </c>
      <c r="U443" s="28">
        <v>0.30144829246424681</v>
      </c>
      <c r="V443" s="28">
        <v>0.30861818438872773</v>
      </c>
      <c r="W443" s="28">
        <v>0.28492812167267356</v>
      </c>
      <c r="X443" s="28">
        <v>0.31820459749597141</v>
      </c>
      <c r="Y443" s="28">
        <v>0.11260169287454043</v>
      </c>
      <c r="Z443" s="28">
        <v>0.12595611529268175</v>
      </c>
      <c r="AA443" s="29">
        <v>0.10907990390039576</v>
      </c>
      <c r="AB443" s="29">
        <v>0.22230475066799998</v>
      </c>
      <c r="AC443" s="29">
        <v>0</v>
      </c>
      <c r="AD443" s="29">
        <v>0.13319795719999999</v>
      </c>
      <c r="AE443" s="29">
        <v>0.25418417707999996</v>
      </c>
      <c r="AF443" s="29">
        <v>0</v>
      </c>
      <c r="AG443" s="28">
        <v>3.4296317863178012</v>
      </c>
      <c r="AH443" s="30">
        <v>32.734483103041548</v>
      </c>
    </row>
    <row r="444" spans="1:34" ht="12.75" customHeight="1">
      <c r="A444" s="227"/>
      <c r="B444" s="245"/>
      <c r="C444" s="232"/>
      <c r="D444" s="31" t="s">
        <v>4</v>
      </c>
      <c r="E444" s="32">
        <v>27.195024092780425</v>
      </c>
      <c r="F444" s="32">
        <v>39.372107533121273</v>
      </c>
      <c r="G444" s="32">
        <v>246.98292856677327</v>
      </c>
      <c r="H444" s="32">
        <v>1218.7665127027024</v>
      </c>
      <c r="I444" s="32">
        <v>1609.7298791009064</v>
      </c>
      <c r="J444" s="32">
        <v>237.73385110093</v>
      </c>
      <c r="K444" s="32">
        <v>178.87245615988635</v>
      </c>
      <c r="L444" s="32">
        <v>175.88336140228438</v>
      </c>
      <c r="M444" s="32">
        <v>201.77911849201848</v>
      </c>
      <c r="N444" s="32">
        <v>233.0430942867589</v>
      </c>
      <c r="O444" s="32">
        <v>249.60136949730725</v>
      </c>
      <c r="P444" s="32">
        <v>235.25176982680733</v>
      </c>
      <c r="Q444" s="32">
        <v>238.60050270606175</v>
      </c>
      <c r="R444" s="32">
        <v>215.71770205492507</v>
      </c>
      <c r="S444" s="32">
        <v>223.77205846430385</v>
      </c>
      <c r="T444" s="32">
        <v>255.93436027401557</v>
      </c>
      <c r="U444" s="32">
        <v>233.42774300478962</v>
      </c>
      <c r="V444" s="32">
        <v>238.26576862162753</v>
      </c>
      <c r="W444" s="32">
        <v>225.08807836482094</v>
      </c>
      <c r="X444" s="32">
        <v>248.76068577120364</v>
      </c>
      <c r="Y444" s="32">
        <v>314.62483963189368</v>
      </c>
      <c r="Z444" s="32">
        <v>335.75947301043539</v>
      </c>
      <c r="AA444" s="33">
        <v>291.29692404720203</v>
      </c>
      <c r="AB444" s="33">
        <v>204.51988109298097</v>
      </c>
      <c r="AC444" s="33">
        <v>181.92612060115201</v>
      </c>
      <c r="AD444" s="33">
        <v>186.09328787388245</v>
      </c>
      <c r="AE444" s="33">
        <v>157.5973272418581</v>
      </c>
      <c r="AF444" s="33">
        <v>100.72483100092755</v>
      </c>
      <c r="AG444" s="32">
        <v>284.22137049580749</v>
      </c>
      <c r="AH444" s="34">
        <v>8590.5424270201656</v>
      </c>
    </row>
    <row r="445" spans="1:34" ht="12.75" customHeight="1">
      <c r="A445" s="227"/>
      <c r="B445" s="246"/>
      <c r="C445" s="243" t="s">
        <v>64</v>
      </c>
      <c r="D445" s="244"/>
      <c r="E445" s="41">
        <v>846.25597219213205</v>
      </c>
      <c r="F445" s="41">
        <v>461.53720185759886</v>
      </c>
      <c r="G445" s="41">
        <v>1312.397635684187</v>
      </c>
      <c r="H445" s="41">
        <v>3882.0615437370338</v>
      </c>
      <c r="I445" s="41">
        <v>4301.8840909477549</v>
      </c>
      <c r="J445" s="41">
        <v>513.11879784359553</v>
      </c>
      <c r="K445" s="41">
        <v>462.07671564390409</v>
      </c>
      <c r="L445" s="41">
        <v>457.76523628188528</v>
      </c>
      <c r="M445" s="41">
        <v>506.71081577786924</v>
      </c>
      <c r="N445" s="41">
        <v>496.52087307083411</v>
      </c>
      <c r="O445" s="41">
        <v>554.40792449308219</v>
      </c>
      <c r="P445" s="41">
        <v>517.07977727205571</v>
      </c>
      <c r="Q445" s="41">
        <v>457.41465258785558</v>
      </c>
      <c r="R445" s="41">
        <v>450.32618255377093</v>
      </c>
      <c r="S445" s="41">
        <v>433.77793374575674</v>
      </c>
      <c r="T445" s="41">
        <v>481.36513893604342</v>
      </c>
      <c r="U445" s="41">
        <v>432.2041047734387</v>
      </c>
      <c r="V445" s="41">
        <v>445.0629070913273</v>
      </c>
      <c r="W445" s="41">
        <v>444.30322831135896</v>
      </c>
      <c r="X445" s="41">
        <v>459.21508171904486</v>
      </c>
      <c r="Y445" s="41">
        <v>553.64449505459356</v>
      </c>
      <c r="Z445" s="41">
        <v>556.34769178072452</v>
      </c>
      <c r="AA445" s="42">
        <v>526.50507384521893</v>
      </c>
      <c r="AB445" s="42">
        <v>373.71855571098837</v>
      </c>
      <c r="AC445" s="42">
        <v>350.05269331226788</v>
      </c>
      <c r="AD445" s="42">
        <v>358.52894600973281</v>
      </c>
      <c r="AE445" s="42">
        <v>328.67369152239877</v>
      </c>
      <c r="AF445" s="42">
        <v>227.97765864521767</v>
      </c>
      <c r="AG445" s="41">
        <v>724.86907371439463</v>
      </c>
      <c r="AH445" s="43">
        <v>21915.803694116072</v>
      </c>
    </row>
    <row r="446" spans="1:34" ht="12.75" customHeight="1">
      <c r="A446" s="227"/>
      <c r="B446" s="228" t="s">
        <v>110</v>
      </c>
      <c r="C446" s="230" t="s">
        <v>65</v>
      </c>
      <c r="D446" s="24" t="s">
        <v>66</v>
      </c>
      <c r="E446" s="25">
        <v>346.79491199054917</v>
      </c>
      <c r="F446" s="25">
        <v>111.15728040798872</v>
      </c>
      <c r="G446" s="25">
        <v>309.19584611515137</v>
      </c>
      <c r="H446" s="25">
        <v>636.69135124004686</v>
      </c>
      <c r="I446" s="25">
        <v>608.42227131598918</v>
      </c>
      <c r="J446" s="25">
        <v>60.283990665056187</v>
      </c>
      <c r="K446" s="25">
        <v>62.561235468761254</v>
      </c>
      <c r="L446" s="25">
        <v>68.990260650695731</v>
      </c>
      <c r="M446" s="25">
        <v>75.20612828058988</v>
      </c>
      <c r="N446" s="25">
        <v>71.314193809487563</v>
      </c>
      <c r="O446" s="25">
        <v>68.353111819742395</v>
      </c>
      <c r="P446" s="25">
        <v>61.963119621543342</v>
      </c>
      <c r="Q446" s="25">
        <v>49.039261434476529</v>
      </c>
      <c r="R446" s="25">
        <v>49.643793834322565</v>
      </c>
      <c r="S446" s="25">
        <v>47.233249425143839</v>
      </c>
      <c r="T446" s="25">
        <v>55.898455877356952</v>
      </c>
      <c r="U446" s="25">
        <v>50.070992694310533</v>
      </c>
      <c r="V446" s="25">
        <v>50.484719286975</v>
      </c>
      <c r="W446" s="25">
        <v>51.169161226316049</v>
      </c>
      <c r="X446" s="25">
        <v>49.301840662847731</v>
      </c>
      <c r="Y446" s="25">
        <v>56.854525660391211</v>
      </c>
      <c r="Z446" s="25">
        <v>53.35549689228408</v>
      </c>
      <c r="AA446" s="26">
        <v>56.522419413500373</v>
      </c>
      <c r="AB446" s="26">
        <v>42.239629038103054</v>
      </c>
      <c r="AC446" s="26">
        <v>38.60495391855455</v>
      </c>
      <c r="AD446" s="26">
        <v>37.547119488978474</v>
      </c>
      <c r="AE446" s="26">
        <v>31.931681739950843</v>
      </c>
      <c r="AF446" s="26">
        <v>29.862932206104759</v>
      </c>
      <c r="AG446" s="25">
        <v>46.637777202693293</v>
      </c>
      <c r="AH446" s="27">
        <v>3277.3317113879116</v>
      </c>
    </row>
    <row r="447" spans="1:34" ht="12.75" customHeight="1">
      <c r="A447" s="227"/>
      <c r="B447" s="228"/>
      <c r="C447" s="231"/>
      <c r="D447" s="12" t="s">
        <v>67</v>
      </c>
      <c r="E447" s="13">
        <v>1.0000464340581605</v>
      </c>
      <c r="F447" s="13">
        <v>0.85424554691700416</v>
      </c>
      <c r="G447" s="13">
        <v>0.8019543963635577</v>
      </c>
      <c r="H447" s="13">
        <v>5.1489053029249261</v>
      </c>
      <c r="I447" s="13">
        <v>6.2330184356426335</v>
      </c>
      <c r="J447" s="13">
        <v>0.71387406342599302</v>
      </c>
      <c r="K447" s="13">
        <v>0.56960312910526123</v>
      </c>
      <c r="L447" s="13">
        <v>0.57736312609800877</v>
      </c>
      <c r="M447" s="13">
        <v>0.74831539953517978</v>
      </c>
      <c r="N447" s="13">
        <v>0.90353830465794815</v>
      </c>
      <c r="O447" s="13">
        <v>2.1024388613310028</v>
      </c>
      <c r="P447" s="13">
        <v>2.0712539771468155</v>
      </c>
      <c r="Q447" s="13">
        <v>1.6727626308651813</v>
      </c>
      <c r="R447" s="13">
        <v>1.1377244221972767</v>
      </c>
      <c r="S447" s="13">
        <v>1.136679605805657</v>
      </c>
      <c r="T447" s="13">
        <v>1.5541488998106863</v>
      </c>
      <c r="U447" s="13">
        <v>1.4356198014907369</v>
      </c>
      <c r="V447" s="13">
        <v>1.2176933128342764</v>
      </c>
      <c r="W447" s="13">
        <v>1.3618466955069291</v>
      </c>
      <c r="X447" s="13">
        <v>2.6075097603437509</v>
      </c>
      <c r="Y447" s="13">
        <v>1.8736103661776524</v>
      </c>
      <c r="Z447" s="13">
        <v>1.0051680219054928</v>
      </c>
      <c r="AA447" s="14">
        <v>2.4292650014962809</v>
      </c>
      <c r="AB447" s="14">
        <v>9.27914182086068</v>
      </c>
      <c r="AC447" s="14">
        <v>1.6466571903055716</v>
      </c>
      <c r="AD447" s="14">
        <v>1.8235369678347302</v>
      </c>
      <c r="AE447" s="14">
        <v>1.5216485952468963</v>
      </c>
      <c r="AF447" s="14">
        <v>0.8519295746132588</v>
      </c>
      <c r="AG447" s="13">
        <v>2.9033871063807983</v>
      </c>
      <c r="AH447" s="15">
        <v>57.182886750882354</v>
      </c>
    </row>
    <row r="448" spans="1:34" ht="12.75" customHeight="1">
      <c r="A448" s="227"/>
      <c r="B448" s="228"/>
      <c r="C448" s="231"/>
      <c r="D448" s="16" t="s">
        <v>68</v>
      </c>
      <c r="E448" s="17">
        <v>3.5636207748227999</v>
      </c>
      <c r="F448" s="17">
        <v>0.34710151045900001</v>
      </c>
      <c r="G448" s="17">
        <v>1.0099292112878</v>
      </c>
      <c r="H448" s="17">
        <v>1.1968955449775001</v>
      </c>
      <c r="I448" s="17">
        <v>0.56898023715730006</v>
      </c>
      <c r="J448" s="17">
        <v>9.8347674726073017E-2</v>
      </c>
      <c r="K448" s="17">
        <v>0.10103318585377792</v>
      </c>
      <c r="L448" s="17">
        <v>0.11040206110242883</v>
      </c>
      <c r="M448" s="17">
        <v>0.12210675255412762</v>
      </c>
      <c r="N448" s="17">
        <v>0.11832211378218371</v>
      </c>
      <c r="O448" s="17">
        <v>0.13891367729803197</v>
      </c>
      <c r="P448" s="17">
        <v>0.12709656895226049</v>
      </c>
      <c r="Q448" s="17">
        <v>0.1009363563997861</v>
      </c>
      <c r="R448" s="17">
        <v>0.10115837910762208</v>
      </c>
      <c r="S448" s="17">
        <v>9.6284707310123105E-2</v>
      </c>
      <c r="T448" s="17">
        <v>0.13848138368002211</v>
      </c>
      <c r="U448" s="17">
        <v>0.12519751758289133</v>
      </c>
      <c r="V448" s="17">
        <v>0.12645169044108151</v>
      </c>
      <c r="W448" s="17">
        <v>0.12995591190892788</v>
      </c>
      <c r="X448" s="17">
        <v>0.13166163785364887</v>
      </c>
      <c r="Y448" s="17">
        <v>7.0144670170101675E-2</v>
      </c>
      <c r="Z448" s="17">
        <v>6.4832029486747406E-2</v>
      </c>
      <c r="AA448" s="18">
        <v>7.1552740291565081E-2</v>
      </c>
      <c r="AB448" s="18">
        <v>0</v>
      </c>
      <c r="AC448" s="18">
        <v>6.0082322976000004E-2</v>
      </c>
      <c r="AD448" s="18">
        <v>0</v>
      </c>
      <c r="AE448" s="18">
        <v>7.6539385000000001E-2</v>
      </c>
      <c r="AF448" s="18">
        <v>0</v>
      </c>
      <c r="AG448" s="17">
        <v>0.190755579579</v>
      </c>
      <c r="AH448" s="19">
        <v>8.9867836247608039</v>
      </c>
    </row>
    <row r="449" spans="1:34" ht="12.75" customHeight="1">
      <c r="A449" s="227"/>
      <c r="B449" s="228"/>
      <c r="C449" s="232"/>
      <c r="D449" s="20" t="s">
        <v>4</v>
      </c>
      <c r="E449" s="21">
        <v>351.35857919943015</v>
      </c>
      <c r="F449" s="21">
        <v>112.35862746536472</v>
      </c>
      <c r="G449" s="21">
        <v>311.00772972280271</v>
      </c>
      <c r="H449" s="21">
        <v>643.03715208794927</v>
      </c>
      <c r="I449" s="21">
        <v>615.22426998878916</v>
      </c>
      <c r="J449" s="21">
        <v>61.096212403208249</v>
      </c>
      <c r="K449" s="21">
        <v>63.231871783720294</v>
      </c>
      <c r="L449" s="21">
        <v>69.678025837896172</v>
      </c>
      <c r="M449" s="21">
        <v>76.076550432679184</v>
      </c>
      <c r="N449" s="21">
        <v>72.33605422792769</v>
      </c>
      <c r="O449" s="21">
        <v>70.59446435837144</v>
      </c>
      <c r="P449" s="21">
        <v>64.161470167642406</v>
      </c>
      <c r="Q449" s="21">
        <v>50.812960421741494</v>
      </c>
      <c r="R449" s="21">
        <v>50.882676635627469</v>
      </c>
      <c r="S449" s="21">
        <v>48.466213738259619</v>
      </c>
      <c r="T449" s="21">
        <v>57.591086160847659</v>
      </c>
      <c r="U449" s="21">
        <v>51.631810013384161</v>
      </c>
      <c r="V449" s="21">
        <v>51.828864290250358</v>
      </c>
      <c r="W449" s="21">
        <v>52.660963833731905</v>
      </c>
      <c r="X449" s="21">
        <v>52.04101206104513</v>
      </c>
      <c r="Y449" s="21">
        <v>58.798280696738964</v>
      </c>
      <c r="Z449" s="21">
        <v>54.425496943676315</v>
      </c>
      <c r="AA449" s="22">
        <v>59.023237155288221</v>
      </c>
      <c r="AB449" s="22">
        <v>51.518770858963734</v>
      </c>
      <c r="AC449" s="22">
        <v>40.311693431836119</v>
      </c>
      <c r="AD449" s="22">
        <v>39.370656456813201</v>
      </c>
      <c r="AE449" s="22">
        <v>33.529869720197738</v>
      </c>
      <c r="AF449" s="22">
        <v>30.714861780718017</v>
      </c>
      <c r="AG449" s="21">
        <v>49.731919888653088</v>
      </c>
      <c r="AH449" s="23">
        <v>3343.5013817635549</v>
      </c>
    </row>
    <row r="450" spans="1:34" ht="12.75" customHeight="1">
      <c r="A450" s="227"/>
      <c r="B450" s="228"/>
      <c r="C450" s="230" t="s">
        <v>69</v>
      </c>
      <c r="D450" s="24" t="s">
        <v>66</v>
      </c>
      <c r="E450" s="25">
        <v>2.7010651609178216</v>
      </c>
      <c r="F450" s="25">
        <v>1.1993428760045848</v>
      </c>
      <c r="G450" s="25">
        <v>9.8968848770159727</v>
      </c>
      <c r="H450" s="25">
        <v>24.201798657144863</v>
      </c>
      <c r="I450" s="25">
        <v>34.470197990910158</v>
      </c>
      <c r="J450" s="25">
        <v>4.2704056154349583</v>
      </c>
      <c r="K450" s="25">
        <v>5.1852650979757211</v>
      </c>
      <c r="L450" s="25">
        <v>5.5477011012437076</v>
      </c>
      <c r="M450" s="25">
        <v>6.3530483500872261</v>
      </c>
      <c r="N450" s="25">
        <v>6.7763979925434326</v>
      </c>
      <c r="O450" s="25">
        <v>5.865986573562453</v>
      </c>
      <c r="P450" s="25">
        <v>5.513486520562429</v>
      </c>
      <c r="Q450" s="25">
        <v>4.3727586176959274</v>
      </c>
      <c r="R450" s="25">
        <v>4.1852285146822572</v>
      </c>
      <c r="S450" s="25">
        <v>3.391446856582605</v>
      </c>
      <c r="T450" s="25">
        <v>5.1087844330134002</v>
      </c>
      <c r="U450" s="25">
        <v>3.935667709640752</v>
      </c>
      <c r="V450" s="25">
        <v>3.7374229683152334</v>
      </c>
      <c r="W450" s="25">
        <v>3.7086295405689214</v>
      </c>
      <c r="X450" s="25">
        <v>3.3932986477859735</v>
      </c>
      <c r="Y450" s="25">
        <v>4.8313596276325166</v>
      </c>
      <c r="Z450" s="25">
        <v>3.9633359650529769</v>
      </c>
      <c r="AA450" s="26">
        <v>4.4869856985222834</v>
      </c>
      <c r="AB450" s="26">
        <v>7.7104390800442273</v>
      </c>
      <c r="AC450" s="26">
        <v>4.9506517808536552</v>
      </c>
      <c r="AD450" s="26">
        <v>6.51057215888709</v>
      </c>
      <c r="AE450" s="26">
        <v>1.862478866933968</v>
      </c>
      <c r="AF450" s="26">
        <v>3.8852621100958822</v>
      </c>
      <c r="AG450" s="25">
        <v>1.337321918515</v>
      </c>
      <c r="AH450" s="27">
        <v>183.35322530822606</v>
      </c>
    </row>
    <row r="451" spans="1:34" ht="12.75" customHeight="1">
      <c r="A451" s="227"/>
      <c r="B451" s="228"/>
      <c r="C451" s="231"/>
      <c r="D451" s="12" t="s">
        <v>67</v>
      </c>
      <c r="E451" s="13">
        <v>0.28183195540204137</v>
      </c>
      <c r="F451" s="13">
        <v>0.57532552531006964</v>
      </c>
      <c r="G451" s="13">
        <v>7.9636742328370254</v>
      </c>
      <c r="H451" s="13">
        <v>52.585626859433951</v>
      </c>
      <c r="I451" s="13">
        <v>67.184912017757341</v>
      </c>
      <c r="J451" s="13">
        <v>12.690783066657199</v>
      </c>
      <c r="K451" s="13">
        <v>9.1571758026266732</v>
      </c>
      <c r="L451" s="13">
        <v>8.5102947329394336</v>
      </c>
      <c r="M451" s="13">
        <v>8.7816504759841809</v>
      </c>
      <c r="N451" s="13">
        <v>12.068304372942089</v>
      </c>
      <c r="O451" s="13">
        <v>10.683768152717848</v>
      </c>
      <c r="P451" s="13">
        <v>10.839088372305413</v>
      </c>
      <c r="Q451" s="13">
        <v>11.350858859766715</v>
      </c>
      <c r="R451" s="13">
        <v>11.078444157680931</v>
      </c>
      <c r="S451" s="13">
        <v>10.340810625923579</v>
      </c>
      <c r="T451" s="13">
        <v>15.078837571324804</v>
      </c>
      <c r="U451" s="13">
        <v>16.790008936946261</v>
      </c>
      <c r="V451" s="13">
        <v>15.107409424268349</v>
      </c>
      <c r="W451" s="13">
        <v>15.396091142461122</v>
      </c>
      <c r="X451" s="13">
        <v>13.328721958112844</v>
      </c>
      <c r="Y451" s="13">
        <v>19.990133475182169</v>
      </c>
      <c r="Z451" s="13">
        <v>20.32589884831884</v>
      </c>
      <c r="AA451" s="14">
        <v>19.344907877848833</v>
      </c>
      <c r="AB451" s="14">
        <v>16.352319941457619</v>
      </c>
      <c r="AC451" s="14">
        <v>8.4785468634555823</v>
      </c>
      <c r="AD451" s="14">
        <v>4.899050329466121</v>
      </c>
      <c r="AE451" s="14">
        <v>5.3569370897366912</v>
      </c>
      <c r="AF451" s="14">
        <v>4.8110846730705559</v>
      </c>
      <c r="AG451" s="13">
        <v>5.6556102670569857</v>
      </c>
      <c r="AH451" s="15">
        <v>415.00810760899128</v>
      </c>
    </row>
    <row r="452" spans="1:34" ht="12.75" customHeight="1">
      <c r="A452" s="227"/>
      <c r="B452" s="228"/>
      <c r="C452" s="231"/>
      <c r="D452" s="16" t="s">
        <v>68</v>
      </c>
      <c r="E452" s="28">
        <v>0.29451295496999996</v>
      </c>
      <c r="F452" s="28">
        <v>0.27959789064900004</v>
      </c>
      <c r="G452" s="28">
        <v>1.7237217752852001</v>
      </c>
      <c r="H452" s="28">
        <v>2.1050957377314998</v>
      </c>
      <c r="I452" s="28">
        <v>2.1013066198541996</v>
      </c>
      <c r="J452" s="28">
        <v>8.6699550966053168E-2</v>
      </c>
      <c r="K452" s="28">
        <v>7.9802144593641655E-2</v>
      </c>
      <c r="L452" s="28">
        <v>8.180894947248632E-2</v>
      </c>
      <c r="M452" s="28">
        <v>9.0218166887008733E-2</v>
      </c>
      <c r="N452" s="28">
        <v>0.10770358465819697</v>
      </c>
      <c r="O452" s="28">
        <v>0.18931257950004846</v>
      </c>
      <c r="P452" s="28">
        <v>0.18418344144065055</v>
      </c>
      <c r="Q452" s="28">
        <v>0.16952987816814399</v>
      </c>
      <c r="R452" s="28">
        <v>0.16340995299376074</v>
      </c>
      <c r="S452" s="28">
        <v>0.14662471576212593</v>
      </c>
      <c r="T452" s="28">
        <v>0.10067651012886335</v>
      </c>
      <c r="U452" s="28">
        <v>9.6877680136379749E-2</v>
      </c>
      <c r="V452" s="28">
        <v>8.9943425866029533E-2</v>
      </c>
      <c r="W452" s="28">
        <v>8.8972567246637657E-2</v>
      </c>
      <c r="X452" s="28">
        <v>7.942244225639912E-2</v>
      </c>
      <c r="Y452" s="28">
        <v>2.7275643474623655E-2</v>
      </c>
      <c r="Z452" s="28">
        <v>2.7595009611955112E-2</v>
      </c>
      <c r="AA452" s="29">
        <v>2.7343061778487821E-2</v>
      </c>
      <c r="AB452" s="29">
        <v>0.10418844511349998</v>
      </c>
      <c r="AC452" s="29">
        <v>0</v>
      </c>
      <c r="AD452" s="29">
        <v>0</v>
      </c>
      <c r="AE452" s="29">
        <v>0</v>
      </c>
      <c r="AF452" s="29">
        <v>0</v>
      </c>
      <c r="AG452" s="28">
        <v>4.4244176462000004E-2</v>
      </c>
      <c r="AH452" s="30">
        <v>8.4900669050068913</v>
      </c>
    </row>
    <row r="453" spans="1:34" ht="12.75" customHeight="1">
      <c r="A453" s="227"/>
      <c r="B453" s="228"/>
      <c r="C453" s="232"/>
      <c r="D453" s="31" t="s">
        <v>4</v>
      </c>
      <c r="E453" s="32">
        <v>3.2774100712898631</v>
      </c>
      <c r="F453" s="32">
        <v>2.0542662919636547</v>
      </c>
      <c r="G453" s="32">
        <v>19.584280885138199</v>
      </c>
      <c r="H453" s="32">
        <v>78.892521254310324</v>
      </c>
      <c r="I453" s="32">
        <v>103.75641662852169</v>
      </c>
      <c r="J453" s="32">
        <v>17.04788823305821</v>
      </c>
      <c r="K453" s="32">
        <v>14.422243045196035</v>
      </c>
      <c r="L453" s="32">
        <v>14.139804783655629</v>
      </c>
      <c r="M453" s="32">
        <v>15.224916992958416</v>
      </c>
      <c r="N453" s="32">
        <v>18.952405950143717</v>
      </c>
      <c r="O453" s="32">
        <v>16.739067305780349</v>
      </c>
      <c r="P453" s="32">
        <v>16.536758334308495</v>
      </c>
      <c r="Q453" s="32">
        <v>15.893147355630786</v>
      </c>
      <c r="R453" s="32">
        <v>15.427082625356949</v>
      </c>
      <c r="S453" s="32">
        <v>13.878882198268311</v>
      </c>
      <c r="T453" s="32">
        <v>20.288298514467069</v>
      </c>
      <c r="U453" s="32">
        <v>20.822554326723392</v>
      </c>
      <c r="V453" s="32">
        <v>18.934775818449612</v>
      </c>
      <c r="W453" s="32">
        <v>19.193693250276684</v>
      </c>
      <c r="X453" s="32">
        <v>16.801443048155214</v>
      </c>
      <c r="Y453" s="32">
        <v>24.848768746289309</v>
      </c>
      <c r="Z453" s="32">
        <v>24.31682982298377</v>
      </c>
      <c r="AA453" s="33">
        <v>23.859236638149603</v>
      </c>
      <c r="AB453" s="33">
        <v>24.166947466615348</v>
      </c>
      <c r="AC453" s="33">
        <v>13.429198644309238</v>
      </c>
      <c r="AD453" s="33">
        <v>11.409622488353211</v>
      </c>
      <c r="AE453" s="33">
        <v>7.2194159566706588</v>
      </c>
      <c r="AF453" s="33">
        <v>8.6963467831664385</v>
      </c>
      <c r="AG453" s="32">
        <v>7.0371763620339856</v>
      </c>
      <c r="AH453" s="34">
        <v>606.85139982222427</v>
      </c>
    </row>
    <row r="454" spans="1:34" ht="12.75" customHeight="1">
      <c r="A454" s="227"/>
      <c r="B454" s="228"/>
      <c r="C454" s="243" t="s">
        <v>64</v>
      </c>
      <c r="D454" s="244"/>
      <c r="E454" s="41">
        <v>354.63598927071996</v>
      </c>
      <c r="F454" s="41">
        <v>114.41289375732839</v>
      </c>
      <c r="G454" s="41">
        <v>330.59201060794101</v>
      </c>
      <c r="H454" s="41">
        <v>721.92967334225955</v>
      </c>
      <c r="I454" s="41">
        <v>718.98068661731077</v>
      </c>
      <c r="J454" s="41">
        <v>78.144100636266458</v>
      </c>
      <c r="K454" s="41">
        <v>77.654114828916306</v>
      </c>
      <c r="L454" s="41">
        <v>83.817830621551806</v>
      </c>
      <c r="M454" s="41">
        <v>91.301467425637597</v>
      </c>
      <c r="N454" s="41">
        <v>91.288460178071404</v>
      </c>
      <c r="O454" s="41">
        <v>87.333531664151792</v>
      </c>
      <c r="P454" s="41">
        <v>80.698228501950908</v>
      </c>
      <c r="Q454" s="41">
        <v>66.706107777372296</v>
      </c>
      <c r="R454" s="41">
        <v>66.309759260984407</v>
      </c>
      <c r="S454" s="41">
        <v>62.34509593652794</v>
      </c>
      <c r="T454" s="41">
        <v>77.879384675314725</v>
      </c>
      <c r="U454" s="41">
        <v>72.454364340107546</v>
      </c>
      <c r="V454" s="41">
        <v>70.763640108699974</v>
      </c>
      <c r="W454" s="41">
        <v>71.854657084008579</v>
      </c>
      <c r="X454" s="41">
        <v>68.842455109200358</v>
      </c>
      <c r="Y454" s="41">
        <v>83.64704944302828</v>
      </c>
      <c r="Z454" s="41">
        <v>78.742326766660099</v>
      </c>
      <c r="AA454" s="42">
        <v>82.882473793437811</v>
      </c>
      <c r="AB454" s="42">
        <v>75.685718325579074</v>
      </c>
      <c r="AC454" s="42">
        <v>53.740892076145357</v>
      </c>
      <c r="AD454" s="42">
        <v>50.780278945166422</v>
      </c>
      <c r="AE454" s="42">
        <v>40.749285676868396</v>
      </c>
      <c r="AF454" s="42">
        <v>39.411208563884465</v>
      </c>
      <c r="AG454" s="41">
        <v>56.76909625068707</v>
      </c>
      <c r="AH454" s="43">
        <v>3950.3527815857792</v>
      </c>
    </row>
    <row r="455" spans="1:34" ht="12.75" customHeight="1">
      <c r="A455" s="227"/>
      <c r="B455" s="228" t="s">
        <v>111</v>
      </c>
      <c r="C455" s="230" t="s">
        <v>65</v>
      </c>
      <c r="D455" s="24" t="s">
        <v>66</v>
      </c>
      <c r="E455" s="25">
        <v>406.92088780668189</v>
      </c>
      <c r="F455" s="25">
        <v>202.5037170550645</v>
      </c>
      <c r="G455" s="25">
        <v>445.33385238669962</v>
      </c>
      <c r="H455" s="25">
        <v>953.48518874261867</v>
      </c>
      <c r="I455" s="25">
        <v>982.88164884946332</v>
      </c>
      <c r="J455" s="25">
        <v>84.223941827084928</v>
      </c>
      <c r="K455" s="25">
        <v>88.543919148830724</v>
      </c>
      <c r="L455" s="25">
        <v>101.13797891343418</v>
      </c>
      <c r="M455" s="25">
        <v>111.2510605480185</v>
      </c>
      <c r="N455" s="25">
        <v>99.720287470219901</v>
      </c>
      <c r="O455" s="25">
        <v>119.55537351111604</v>
      </c>
      <c r="P455" s="25">
        <v>102.47526676547288</v>
      </c>
      <c r="Q455" s="25">
        <v>80.970844680378022</v>
      </c>
      <c r="R455" s="25">
        <v>81.308283844966709</v>
      </c>
      <c r="S455" s="25">
        <v>75.306347187742745</v>
      </c>
      <c r="T455" s="25">
        <v>81.65875089545537</v>
      </c>
      <c r="U455" s="25">
        <v>72.852774176080473</v>
      </c>
      <c r="V455" s="25">
        <v>73.810161902469204</v>
      </c>
      <c r="W455" s="25">
        <v>75.299360302471669</v>
      </c>
      <c r="X455" s="25">
        <v>75.062501033790966</v>
      </c>
      <c r="Y455" s="25">
        <v>90.160465815329104</v>
      </c>
      <c r="Z455" s="25">
        <v>75.278599963274232</v>
      </c>
      <c r="AA455" s="26">
        <v>77.644829201057377</v>
      </c>
      <c r="AB455" s="26">
        <v>47.66620290726987</v>
      </c>
      <c r="AC455" s="26">
        <v>59.587639453533768</v>
      </c>
      <c r="AD455" s="26">
        <v>48.094013018954513</v>
      </c>
      <c r="AE455" s="26">
        <v>49.917460872157505</v>
      </c>
      <c r="AF455" s="26">
        <v>35.008801366379231</v>
      </c>
      <c r="AG455" s="25">
        <v>200.64436064278217</v>
      </c>
      <c r="AH455" s="27">
        <v>4998.3045202887979</v>
      </c>
    </row>
    <row r="456" spans="1:34" ht="12.75" customHeight="1">
      <c r="A456" s="227"/>
      <c r="B456" s="228"/>
      <c r="C456" s="231"/>
      <c r="D456" s="12" t="s">
        <v>67</v>
      </c>
      <c r="E456" s="13">
        <v>0.58291626316202261</v>
      </c>
      <c r="F456" s="13">
        <v>1.2343076834459077</v>
      </c>
      <c r="G456" s="13">
        <v>3.9859313975534589</v>
      </c>
      <c r="H456" s="13">
        <v>11.945103862787786</v>
      </c>
      <c r="I456" s="13">
        <v>20.125153140268072</v>
      </c>
      <c r="J456" s="13">
        <v>3.8367723114219277</v>
      </c>
      <c r="K456" s="13">
        <v>4.0701259138181438</v>
      </c>
      <c r="L456" s="13">
        <v>4.9539190399010806</v>
      </c>
      <c r="M456" s="13">
        <v>4.892157691713459</v>
      </c>
      <c r="N456" s="13">
        <v>4.3847337771444943</v>
      </c>
      <c r="O456" s="13">
        <v>3.0862756978478072</v>
      </c>
      <c r="P456" s="13">
        <v>2.0320340360635236</v>
      </c>
      <c r="Q456" s="13">
        <v>1.9027012237861971</v>
      </c>
      <c r="R456" s="13">
        <v>1.7891545430517861</v>
      </c>
      <c r="S456" s="13">
        <v>1.1771850933013541</v>
      </c>
      <c r="T456" s="13">
        <v>2.577751922793492</v>
      </c>
      <c r="U456" s="13">
        <v>2.2777309821960463</v>
      </c>
      <c r="V456" s="13">
        <v>2.4451358387419724</v>
      </c>
      <c r="W456" s="13">
        <v>2.0618356835106897</v>
      </c>
      <c r="X456" s="13">
        <v>1.906644070691397</v>
      </c>
      <c r="Y456" s="13">
        <v>2.9311946185374493</v>
      </c>
      <c r="Z456" s="13">
        <v>2.3319310610638859</v>
      </c>
      <c r="AA456" s="14">
        <v>2.2820252010360305</v>
      </c>
      <c r="AB456" s="14">
        <v>1.2586185511948567</v>
      </c>
      <c r="AC456" s="14">
        <v>2.8737118829254533</v>
      </c>
      <c r="AD456" s="14">
        <v>2.1717039242601617</v>
      </c>
      <c r="AE456" s="14">
        <v>2.4925081959555908</v>
      </c>
      <c r="AF456" s="14">
        <v>0.29910422468951237</v>
      </c>
      <c r="AG456" s="13">
        <v>15.959741144124319</v>
      </c>
      <c r="AH456" s="15">
        <v>113.86810897698784</v>
      </c>
    </row>
    <row r="457" spans="1:34" ht="12.75" customHeight="1">
      <c r="A457" s="227"/>
      <c r="B457" s="228"/>
      <c r="C457" s="231"/>
      <c r="D457" s="16" t="s">
        <v>68</v>
      </c>
      <c r="E457" s="17">
        <v>5.1328682811228008</v>
      </c>
      <c r="F457" s="17">
        <v>1.4232081077412</v>
      </c>
      <c r="G457" s="17">
        <v>2.5060753992913001</v>
      </c>
      <c r="H457" s="17">
        <v>6.6225769481858006</v>
      </c>
      <c r="I457" s="17">
        <v>3.999480698316499</v>
      </c>
      <c r="J457" s="17">
        <v>0.49658391860410728</v>
      </c>
      <c r="K457" s="17">
        <v>0.52271385200458176</v>
      </c>
      <c r="L457" s="17">
        <v>0.59616572136833312</v>
      </c>
      <c r="M457" s="17">
        <v>0.65629528770320578</v>
      </c>
      <c r="N457" s="17">
        <v>0.59464895196289147</v>
      </c>
      <c r="O457" s="17">
        <v>0.68656387487768011</v>
      </c>
      <c r="P457" s="17">
        <v>0.58265585045997081</v>
      </c>
      <c r="Q457" s="17">
        <v>0.46538171125339239</v>
      </c>
      <c r="R457" s="17">
        <v>0.47123659110748056</v>
      </c>
      <c r="S457" s="17">
        <v>0.42891977754703164</v>
      </c>
      <c r="T457" s="17">
        <v>0.26756261537178344</v>
      </c>
      <c r="U457" s="17">
        <v>0.24042154779669658</v>
      </c>
      <c r="V457" s="17">
        <v>0.24660060207764778</v>
      </c>
      <c r="W457" s="17">
        <v>0.25118302228212397</v>
      </c>
      <c r="X457" s="17">
        <v>0.25202895316280532</v>
      </c>
      <c r="Y457" s="17">
        <v>0.15683195286727722</v>
      </c>
      <c r="Z457" s="17">
        <v>0.13179042556168197</v>
      </c>
      <c r="AA457" s="18">
        <v>0.13579345797564651</v>
      </c>
      <c r="AB457" s="18">
        <v>0.37233328881210004</v>
      </c>
      <c r="AC457" s="18">
        <v>0.36303663715800005</v>
      </c>
      <c r="AD457" s="18">
        <v>0</v>
      </c>
      <c r="AE457" s="18">
        <v>0</v>
      </c>
      <c r="AF457" s="18">
        <v>6.0115760693999994E-2</v>
      </c>
      <c r="AG457" s="17">
        <v>2.3837344164558001</v>
      </c>
      <c r="AH457" s="19">
        <v>30.046807651761842</v>
      </c>
    </row>
    <row r="458" spans="1:34" ht="12.75" customHeight="1">
      <c r="A458" s="227"/>
      <c r="B458" s="228"/>
      <c r="C458" s="232"/>
      <c r="D458" s="20" t="s">
        <v>4</v>
      </c>
      <c r="E458" s="21">
        <v>412.63667235096671</v>
      </c>
      <c r="F458" s="21">
        <v>205.16123284625161</v>
      </c>
      <c r="G458" s="21">
        <v>451.82585918354442</v>
      </c>
      <c r="H458" s="21">
        <v>972.05286955359225</v>
      </c>
      <c r="I458" s="21">
        <v>1007.0062826880478</v>
      </c>
      <c r="J458" s="21">
        <v>88.557298057110955</v>
      </c>
      <c r="K458" s="21">
        <v>93.136758914653456</v>
      </c>
      <c r="L458" s="21">
        <v>106.6880636747036</v>
      </c>
      <c r="M458" s="21">
        <v>116.79951352743517</v>
      </c>
      <c r="N458" s="21">
        <v>104.69967019932729</v>
      </c>
      <c r="O458" s="21">
        <v>123.32821308384153</v>
      </c>
      <c r="P458" s="21">
        <v>105.08995665199637</v>
      </c>
      <c r="Q458" s="21">
        <v>83.338927615417603</v>
      </c>
      <c r="R458" s="21">
        <v>83.568674979125973</v>
      </c>
      <c r="S458" s="21">
        <v>76.912452058591143</v>
      </c>
      <c r="T458" s="21">
        <v>84.504065433620653</v>
      </c>
      <c r="U458" s="21">
        <v>75.37092670607322</v>
      </c>
      <c r="V458" s="21">
        <v>76.501898343288829</v>
      </c>
      <c r="W458" s="21">
        <v>77.612379008264483</v>
      </c>
      <c r="X458" s="21">
        <v>77.221174057645172</v>
      </c>
      <c r="Y458" s="21">
        <v>93.24849238673383</v>
      </c>
      <c r="Z458" s="21">
        <v>77.742321449899791</v>
      </c>
      <c r="AA458" s="22">
        <v>80.062647860069063</v>
      </c>
      <c r="AB458" s="22">
        <v>49.297154747276828</v>
      </c>
      <c r="AC458" s="22">
        <v>62.82438797361722</v>
      </c>
      <c r="AD458" s="22">
        <v>50.265716943214677</v>
      </c>
      <c r="AE458" s="22">
        <v>52.409969068113099</v>
      </c>
      <c r="AF458" s="22">
        <v>35.368021351762749</v>
      </c>
      <c r="AG458" s="21">
        <v>218.98783620336229</v>
      </c>
      <c r="AH458" s="23">
        <v>5142.2194369175477</v>
      </c>
    </row>
    <row r="459" spans="1:34" ht="12.75" customHeight="1">
      <c r="A459" s="227"/>
      <c r="B459" s="228"/>
      <c r="C459" s="230" t="s">
        <v>69</v>
      </c>
      <c r="D459" s="24" t="s">
        <v>66</v>
      </c>
      <c r="E459" s="25">
        <v>7.0735786910712104</v>
      </c>
      <c r="F459" s="25">
        <v>4.7015794950839931</v>
      </c>
      <c r="G459" s="25">
        <v>20.524126426047278</v>
      </c>
      <c r="H459" s="25">
        <v>54.456249608074586</v>
      </c>
      <c r="I459" s="25">
        <v>81.691697967059568</v>
      </c>
      <c r="J459" s="25">
        <v>8.0839976251502055</v>
      </c>
      <c r="K459" s="25">
        <v>8.3636812173419912</v>
      </c>
      <c r="L459" s="25">
        <v>9.2516521179868398</v>
      </c>
      <c r="M459" s="25">
        <v>9.9594530599750311</v>
      </c>
      <c r="N459" s="25">
        <v>8.7773392343603458</v>
      </c>
      <c r="O459" s="25">
        <v>9.1804032497569956</v>
      </c>
      <c r="P459" s="25">
        <v>9.019832782658046</v>
      </c>
      <c r="Q459" s="25">
        <v>6.1514647129897959</v>
      </c>
      <c r="R459" s="25">
        <v>7.0812943399206603</v>
      </c>
      <c r="S459" s="25">
        <v>6.8961923229814435</v>
      </c>
      <c r="T459" s="25">
        <v>8.8864943666204947</v>
      </c>
      <c r="U459" s="25">
        <v>7.026797275835702</v>
      </c>
      <c r="V459" s="25">
        <v>6.3196183677137805</v>
      </c>
      <c r="W459" s="25">
        <v>6.1995415481596634</v>
      </c>
      <c r="X459" s="25">
        <v>6.3413146562930516</v>
      </c>
      <c r="Y459" s="25">
        <v>6.7948859770422541</v>
      </c>
      <c r="Z459" s="25">
        <v>4.5195365063376336</v>
      </c>
      <c r="AA459" s="26">
        <v>4.2786282316898605</v>
      </c>
      <c r="AB459" s="26">
        <v>2.3875271064914871</v>
      </c>
      <c r="AC459" s="26">
        <v>2.1997316244272822</v>
      </c>
      <c r="AD459" s="26">
        <v>1.8051307771428684</v>
      </c>
      <c r="AE459" s="26">
        <v>10.627842329106061</v>
      </c>
      <c r="AF459" s="26">
        <v>2.7740055001093058</v>
      </c>
      <c r="AG459" s="25">
        <v>14.162576835601399</v>
      </c>
      <c r="AH459" s="27">
        <v>335.53617395302882</v>
      </c>
    </row>
    <row r="460" spans="1:34" ht="12.75" customHeight="1">
      <c r="A460" s="227"/>
      <c r="B460" s="228"/>
      <c r="C460" s="231"/>
      <c r="D460" s="12" t="s">
        <v>67</v>
      </c>
      <c r="E460" s="13">
        <v>0.87203282886951405</v>
      </c>
      <c r="F460" s="13">
        <v>2.2250772869429993</v>
      </c>
      <c r="G460" s="13">
        <v>15.252781513002809</v>
      </c>
      <c r="H460" s="13">
        <v>172.386579662847</v>
      </c>
      <c r="I460" s="13">
        <v>172.49206651355448</v>
      </c>
      <c r="J460" s="13">
        <v>19.660094276153124</v>
      </c>
      <c r="K460" s="13">
        <v>20.408250127980647</v>
      </c>
      <c r="L460" s="13">
        <v>18.87444386352178</v>
      </c>
      <c r="M460" s="13">
        <v>19.597882183862108</v>
      </c>
      <c r="N460" s="13">
        <v>25.226985631575058</v>
      </c>
      <c r="O460" s="13">
        <v>44.669144194508775</v>
      </c>
      <c r="P460" s="13">
        <v>48.315648717709422</v>
      </c>
      <c r="Q460" s="13">
        <v>49.080339712916242</v>
      </c>
      <c r="R460" s="13">
        <v>44.326285120048517</v>
      </c>
      <c r="S460" s="13">
        <v>32.691562215110196</v>
      </c>
      <c r="T460" s="13">
        <v>25.10948518061247</v>
      </c>
      <c r="U460" s="13">
        <v>28.06343215483933</v>
      </c>
      <c r="V460" s="13">
        <v>31.075142262573827</v>
      </c>
      <c r="W460" s="13">
        <v>35.618371216743093</v>
      </c>
      <c r="X460" s="13">
        <v>29.853666633700374</v>
      </c>
      <c r="Y460" s="13">
        <v>55.424949726827208</v>
      </c>
      <c r="Z460" s="13">
        <v>46.032929769042774</v>
      </c>
      <c r="AA460" s="14">
        <v>25.716463974360209</v>
      </c>
      <c r="AB460" s="14">
        <v>15.869065316479515</v>
      </c>
      <c r="AC460" s="14">
        <v>13.602536355301964</v>
      </c>
      <c r="AD460" s="14">
        <v>32.147808687047288</v>
      </c>
      <c r="AE460" s="14">
        <v>5.8013626367791709</v>
      </c>
      <c r="AF460" s="14">
        <v>12.902311437793674</v>
      </c>
      <c r="AG460" s="13">
        <v>76.869835862853279</v>
      </c>
      <c r="AH460" s="15">
        <v>1120.1665350635567</v>
      </c>
    </row>
    <row r="461" spans="1:34" ht="12.75" customHeight="1">
      <c r="A461" s="227"/>
      <c r="B461" s="228"/>
      <c r="C461" s="231"/>
      <c r="D461" s="16" t="s">
        <v>68</v>
      </c>
      <c r="E461" s="28">
        <v>0.24108296534500001</v>
      </c>
      <c r="F461" s="28">
        <v>0.2399635747844</v>
      </c>
      <c r="G461" s="28">
        <v>1.6344130478419998</v>
      </c>
      <c r="H461" s="28">
        <v>8.7598714773421005</v>
      </c>
      <c r="I461" s="28">
        <v>5.0162337531163006</v>
      </c>
      <c r="J461" s="28">
        <v>0.29731713685731659</v>
      </c>
      <c r="K461" s="28">
        <v>0.30932035677416392</v>
      </c>
      <c r="L461" s="28">
        <v>0.31571836573718554</v>
      </c>
      <c r="M461" s="28">
        <v>0.33544054400390166</v>
      </c>
      <c r="N461" s="28">
        <v>0.36855176142446128</v>
      </c>
      <c r="O461" s="28">
        <v>0.46031510847137636</v>
      </c>
      <c r="P461" s="28">
        <v>0.48016379124657205</v>
      </c>
      <c r="Q461" s="28">
        <v>0.43427611410687578</v>
      </c>
      <c r="R461" s="28">
        <v>0.4191115254129949</v>
      </c>
      <c r="S461" s="28">
        <v>0.34719211492009761</v>
      </c>
      <c r="T461" s="28">
        <v>0.21295158305992715</v>
      </c>
      <c r="U461" s="28">
        <v>0.21020140232067311</v>
      </c>
      <c r="V461" s="28">
        <v>0.22178245730938684</v>
      </c>
      <c r="W461" s="28">
        <v>0.23937047974902015</v>
      </c>
      <c r="X461" s="28">
        <v>0.21359216546481602</v>
      </c>
      <c r="Y461" s="28">
        <v>0.16597262983926209</v>
      </c>
      <c r="Z461" s="28">
        <v>0.13876270965788962</v>
      </c>
      <c r="AA461" s="29">
        <v>8.7578028499157495E-2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8">
        <v>0.76065717231600005</v>
      </c>
      <c r="AH461" s="30">
        <v>21.909840265600877</v>
      </c>
    </row>
    <row r="462" spans="1:34" ht="12.75" customHeight="1">
      <c r="A462" s="227"/>
      <c r="B462" s="228"/>
      <c r="C462" s="232"/>
      <c r="D462" s="31" t="s">
        <v>4</v>
      </c>
      <c r="E462" s="32">
        <v>8.1866944852857255</v>
      </c>
      <c r="F462" s="32">
        <v>7.166620356811392</v>
      </c>
      <c r="G462" s="32">
        <v>37.411320986892093</v>
      </c>
      <c r="H462" s="32">
        <v>235.60270074826369</v>
      </c>
      <c r="I462" s="32">
        <v>259.19999823373035</v>
      </c>
      <c r="J462" s="32">
        <v>28.041409038160644</v>
      </c>
      <c r="K462" s="32">
        <v>29.081251702096804</v>
      </c>
      <c r="L462" s="32">
        <v>28.441814347245806</v>
      </c>
      <c r="M462" s="32">
        <v>29.892775787841039</v>
      </c>
      <c r="N462" s="32">
        <v>34.372876627359865</v>
      </c>
      <c r="O462" s="32">
        <v>54.309862552737144</v>
      </c>
      <c r="P462" s="32">
        <v>57.81564529161404</v>
      </c>
      <c r="Q462" s="32">
        <v>55.666080540012914</v>
      </c>
      <c r="R462" s="32">
        <v>51.826690985382172</v>
      </c>
      <c r="S462" s="32">
        <v>39.934946653011735</v>
      </c>
      <c r="T462" s="32">
        <v>34.208931130292889</v>
      </c>
      <c r="U462" s="32">
        <v>35.300430832995701</v>
      </c>
      <c r="V462" s="32">
        <v>37.616543087596995</v>
      </c>
      <c r="W462" s="32">
        <v>42.057283244651778</v>
      </c>
      <c r="X462" s="32">
        <v>36.408573455458246</v>
      </c>
      <c r="Y462" s="32">
        <v>62.385808333708724</v>
      </c>
      <c r="Z462" s="32">
        <v>50.6912289850383</v>
      </c>
      <c r="AA462" s="33">
        <v>30.08267023454923</v>
      </c>
      <c r="AB462" s="33">
        <v>18.256592422971003</v>
      </c>
      <c r="AC462" s="33">
        <v>15.802267979729248</v>
      </c>
      <c r="AD462" s="33">
        <v>33.952939464190159</v>
      </c>
      <c r="AE462" s="33">
        <v>16.429204965885233</v>
      </c>
      <c r="AF462" s="33">
        <v>15.67631693790298</v>
      </c>
      <c r="AG462" s="32">
        <v>91.79306987077068</v>
      </c>
      <c r="AH462" s="34">
        <v>1477.6125492821864</v>
      </c>
    </row>
    <row r="463" spans="1:34" ht="12.75" customHeight="1">
      <c r="A463" s="227"/>
      <c r="B463" s="228"/>
      <c r="C463" s="243" t="s">
        <v>64</v>
      </c>
      <c r="D463" s="244"/>
      <c r="E463" s="41">
        <v>420.82336683625243</v>
      </c>
      <c r="F463" s="41">
        <v>212.327853203063</v>
      </c>
      <c r="G463" s="41">
        <v>489.23718017043649</v>
      </c>
      <c r="H463" s="41">
        <v>1207.6555703018557</v>
      </c>
      <c r="I463" s="41">
        <v>1266.2062809217782</v>
      </c>
      <c r="J463" s="41">
        <v>116.59870709527161</v>
      </c>
      <c r="K463" s="41">
        <v>122.21801061675025</v>
      </c>
      <c r="L463" s="41">
        <v>135.12987802194939</v>
      </c>
      <c r="M463" s="41">
        <v>146.69228931527621</v>
      </c>
      <c r="N463" s="41">
        <v>139.07254682668719</v>
      </c>
      <c r="O463" s="41">
        <v>177.63807563657869</v>
      </c>
      <c r="P463" s="41">
        <v>162.90560194361041</v>
      </c>
      <c r="Q463" s="41">
        <v>139.00500815543052</v>
      </c>
      <c r="R463" s="41">
        <v>135.39536596450816</v>
      </c>
      <c r="S463" s="41">
        <v>116.84739871160285</v>
      </c>
      <c r="T463" s="41">
        <v>118.71299656391353</v>
      </c>
      <c r="U463" s="41">
        <v>110.67135753906894</v>
      </c>
      <c r="V463" s="41">
        <v>114.11844143088581</v>
      </c>
      <c r="W463" s="41">
        <v>119.66966225291625</v>
      </c>
      <c r="X463" s="41">
        <v>113.62974751310341</v>
      </c>
      <c r="Y463" s="41">
        <v>155.63430072044255</v>
      </c>
      <c r="Z463" s="41">
        <v>128.4335504349381</v>
      </c>
      <c r="AA463" s="42">
        <v>110.14531809461828</v>
      </c>
      <c r="AB463" s="42">
        <v>67.553747170247831</v>
      </c>
      <c r="AC463" s="42">
        <v>78.626655953346472</v>
      </c>
      <c r="AD463" s="42">
        <v>84.218656407404836</v>
      </c>
      <c r="AE463" s="42">
        <v>68.839174033998319</v>
      </c>
      <c r="AF463" s="42">
        <v>51.044338289665731</v>
      </c>
      <c r="AG463" s="41">
        <v>310.78090607413299</v>
      </c>
      <c r="AH463" s="43">
        <v>6619.8319861997343</v>
      </c>
    </row>
    <row r="464" spans="1:34" ht="12.75" customHeight="1">
      <c r="A464" s="227"/>
      <c r="B464" s="228" t="s">
        <v>112</v>
      </c>
      <c r="C464" s="230" t="s">
        <v>65</v>
      </c>
      <c r="D464" s="24" t="s">
        <v>66</v>
      </c>
      <c r="E464" s="25">
        <v>615.94500727101979</v>
      </c>
      <c r="F464" s="25">
        <v>241.47411642009212</v>
      </c>
      <c r="G464" s="25">
        <v>500.67836557353905</v>
      </c>
      <c r="H464" s="25">
        <v>1101.7656302779869</v>
      </c>
      <c r="I464" s="25">
        <v>1178.7893446680293</v>
      </c>
      <c r="J464" s="25">
        <v>111.1133116751208</v>
      </c>
      <c r="K464" s="25">
        <v>120.03409191793266</v>
      </c>
      <c r="L464" s="25">
        <v>136.41461751059791</v>
      </c>
      <c r="M464" s="25">
        <v>143.35073566912001</v>
      </c>
      <c r="N464" s="25">
        <v>128.71433337793559</v>
      </c>
      <c r="O464" s="25">
        <v>147.50963742414493</v>
      </c>
      <c r="P464" s="25">
        <v>127.47274036360413</v>
      </c>
      <c r="Q464" s="25">
        <v>96.246238275666983</v>
      </c>
      <c r="R464" s="25">
        <v>108.82778124963012</v>
      </c>
      <c r="S464" s="25">
        <v>98.857002246442093</v>
      </c>
      <c r="T464" s="25">
        <v>109.29022321195718</v>
      </c>
      <c r="U464" s="25">
        <v>96.262773518248849</v>
      </c>
      <c r="V464" s="25">
        <v>93.694992853311035</v>
      </c>
      <c r="W464" s="25">
        <v>101.69205117226075</v>
      </c>
      <c r="X464" s="25">
        <v>91.359180534411379</v>
      </c>
      <c r="Y464" s="25">
        <v>97.624711894119585</v>
      </c>
      <c r="Z464" s="25">
        <v>93.564740921327001</v>
      </c>
      <c r="AA464" s="26">
        <v>95.903161404663493</v>
      </c>
      <c r="AB464" s="26">
        <v>67.479876456055607</v>
      </c>
      <c r="AC464" s="26">
        <v>90.238950011765624</v>
      </c>
      <c r="AD464" s="26">
        <v>67.220993956156519</v>
      </c>
      <c r="AE464" s="26">
        <v>73.471138668187606</v>
      </c>
      <c r="AF464" s="26">
        <v>44.309644724556463</v>
      </c>
      <c r="AG464" s="25">
        <v>132.80108669608805</v>
      </c>
      <c r="AH464" s="27">
        <v>6112.1064799439728</v>
      </c>
    </row>
    <row r="465" spans="1:34" ht="12.75" customHeight="1">
      <c r="A465" s="227"/>
      <c r="B465" s="228"/>
      <c r="C465" s="231"/>
      <c r="D465" s="12" t="s">
        <v>67</v>
      </c>
      <c r="E465" s="13">
        <v>0.44236401687162152</v>
      </c>
      <c r="F465" s="13">
        <v>0.43689221847916687</v>
      </c>
      <c r="G465" s="13">
        <v>3.1162958640124927</v>
      </c>
      <c r="H465" s="13">
        <v>13.289827745905011</v>
      </c>
      <c r="I465" s="13">
        <v>20.09261694945749</v>
      </c>
      <c r="J465" s="13">
        <v>3.0303559289156548</v>
      </c>
      <c r="K465" s="13">
        <v>2.8954617206841351</v>
      </c>
      <c r="L465" s="13">
        <v>2.4672564073987568</v>
      </c>
      <c r="M465" s="13">
        <v>2.0611061746014276</v>
      </c>
      <c r="N465" s="13">
        <v>2.6549709838746685</v>
      </c>
      <c r="O465" s="13">
        <v>2.6574714824325549</v>
      </c>
      <c r="P465" s="13">
        <v>2.786679250951245</v>
      </c>
      <c r="Q465" s="13">
        <v>2.8252936703970843</v>
      </c>
      <c r="R465" s="13">
        <v>1.9807645528886755</v>
      </c>
      <c r="S465" s="13">
        <v>1.8717038489517519</v>
      </c>
      <c r="T465" s="13">
        <v>4.0083627582921286</v>
      </c>
      <c r="U465" s="13">
        <v>3.9984810331337779</v>
      </c>
      <c r="V465" s="13">
        <v>3.1498262688059815</v>
      </c>
      <c r="W465" s="13">
        <v>2.8324857652746207</v>
      </c>
      <c r="X465" s="13">
        <v>2.6117506617841402</v>
      </c>
      <c r="Y465" s="13">
        <v>5.6207204929516346</v>
      </c>
      <c r="Z465" s="13">
        <v>4.918223251845502</v>
      </c>
      <c r="AA465" s="14">
        <v>4.8102713661634731</v>
      </c>
      <c r="AB465" s="14">
        <v>3.1712464498488324</v>
      </c>
      <c r="AC465" s="14">
        <v>4.4634198553629592</v>
      </c>
      <c r="AD465" s="14">
        <v>3.1771564342951151</v>
      </c>
      <c r="AE465" s="14">
        <v>3.3762547345174294</v>
      </c>
      <c r="AF465" s="14">
        <v>3.0874074269524625</v>
      </c>
      <c r="AG465" s="13">
        <v>9.5439425190469809</v>
      </c>
      <c r="AH465" s="15">
        <v>121.37860983409675</v>
      </c>
    </row>
    <row r="466" spans="1:34" ht="12.75" customHeight="1">
      <c r="A466" s="227"/>
      <c r="B466" s="228"/>
      <c r="C466" s="231"/>
      <c r="D466" s="16" t="s">
        <v>68</v>
      </c>
      <c r="E466" s="17">
        <v>1.8742971372582</v>
      </c>
      <c r="F466" s="17">
        <v>0.33349419179200002</v>
      </c>
      <c r="G466" s="17">
        <v>1.7740614252884999</v>
      </c>
      <c r="H466" s="17">
        <v>1.7265030611882002</v>
      </c>
      <c r="I466" s="17">
        <v>1.7774391680922998</v>
      </c>
      <c r="J466" s="17">
        <v>0.53271218152952593</v>
      </c>
      <c r="K466" s="17">
        <v>0.57281342971242843</v>
      </c>
      <c r="L466" s="17">
        <v>0.6402592589941497</v>
      </c>
      <c r="M466" s="17">
        <v>0.6738602648367894</v>
      </c>
      <c r="N466" s="17">
        <v>0.61832542365717402</v>
      </c>
      <c r="O466" s="17">
        <v>0.11693886142826813</v>
      </c>
      <c r="P466" s="17">
        <v>0.10226708412685519</v>
      </c>
      <c r="Q466" s="17">
        <v>7.857235357117566E-2</v>
      </c>
      <c r="R466" s="17">
        <v>8.7852228742089311E-2</v>
      </c>
      <c r="S466" s="17">
        <v>7.9764753744611977E-2</v>
      </c>
      <c r="T466" s="17">
        <v>3.7598567648517323E-2</v>
      </c>
      <c r="U466" s="17">
        <v>3.3608481390954577E-2</v>
      </c>
      <c r="V466" s="17">
        <v>3.2629212057102626E-2</v>
      </c>
      <c r="W466" s="17">
        <v>3.5477926537918862E-2</v>
      </c>
      <c r="X466" s="17">
        <v>3.2235068560117944E-2</v>
      </c>
      <c r="Y466" s="17">
        <v>0</v>
      </c>
      <c r="Z466" s="17">
        <v>0</v>
      </c>
      <c r="AA466" s="18">
        <v>0</v>
      </c>
      <c r="AB466" s="18">
        <v>0.40280158964399992</v>
      </c>
      <c r="AC466" s="18">
        <v>0</v>
      </c>
      <c r="AD466" s="18">
        <v>8.6634736433000001E-2</v>
      </c>
      <c r="AE466" s="18">
        <v>0</v>
      </c>
      <c r="AF466" s="18">
        <v>0</v>
      </c>
      <c r="AG466" s="17">
        <v>0.32998446680199994</v>
      </c>
      <c r="AH466" s="19">
        <v>11.980130873035879</v>
      </c>
    </row>
    <row r="467" spans="1:34" ht="12.75" customHeight="1">
      <c r="A467" s="227"/>
      <c r="B467" s="228"/>
      <c r="C467" s="232"/>
      <c r="D467" s="20" t="s">
        <v>4</v>
      </c>
      <c r="E467" s="21">
        <v>618.26166842514954</v>
      </c>
      <c r="F467" s="21">
        <v>242.24450283036327</v>
      </c>
      <c r="G467" s="21">
        <v>505.56872286284005</v>
      </c>
      <c r="H467" s="21">
        <v>1116.7819610850802</v>
      </c>
      <c r="I467" s="21">
        <v>1200.6594007855792</v>
      </c>
      <c r="J467" s="21">
        <v>114.67637978556598</v>
      </c>
      <c r="K467" s="21">
        <v>123.50236706832922</v>
      </c>
      <c r="L467" s="21">
        <v>139.52213317699082</v>
      </c>
      <c r="M467" s="21">
        <v>146.08570210855822</v>
      </c>
      <c r="N467" s="21">
        <v>131.98762978546745</v>
      </c>
      <c r="O467" s="21">
        <v>150.28404776800576</v>
      </c>
      <c r="P467" s="21">
        <v>130.36168669868223</v>
      </c>
      <c r="Q467" s="21">
        <v>99.150104299635245</v>
      </c>
      <c r="R467" s="21">
        <v>110.89639803126089</v>
      </c>
      <c r="S467" s="21">
        <v>100.80847084913846</v>
      </c>
      <c r="T467" s="21">
        <v>113.33618453789782</v>
      </c>
      <c r="U467" s="21">
        <v>100.29486303277358</v>
      </c>
      <c r="V467" s="21">
        <v>96.877448334174119</v>
      </c>
      <c r="W467" s="21">
        <v>104.5600148640733</v>
      </c>
      <c r="X467" s="21">
        <v>94.003166264755635</v>
      </c>
      <c r="Y467" s="21">
        <v>103.24543238707122</v>
      </c>
      <c r="Z467" s="21">
        <v>98.482964173172505</v>
      </c>
      <c r="AA467" s="22">
        <v>100.71343277082697</v>
      </c>
      <c r="AB467" s="22">
        <v>71.053924495548443</v>
      </c>
      <c r="AC467" s="22">
        <v>94.702369867128581</v>
      </c>
      <c r="AD467" s="22">
        <v>70.484785126884631</v>
      </c>
      <c r="AE467" s="22">
        <v>76.847393402705038</v>
      </c>
      <c r="AF467" s="22">
        <v>47.397052151508923</v>
      </c>
      <c r="AG467" s="21">
        <v>142.67501368193703</v>
      </c>
      <c r="AH467" s="23">
        <v>6245.4652206511055</v>
      </c>
    </row>
    <row r="468" spans="1:34" ht="12.75" customHeight="1">
      <c r="A468" s="227"/>
      <c r="B468" s="228"/>
      <c r="C468" s="230" t="s">
        <v>69</v>
      </c>
      <c r="D468" s="24" t="s">
        <v>66</v>
      </c>
      <c r="E468" s="25">
        <v>13.459046630220151</v>
      </c>
      <c r="F468" s="25">
        <v>9.2258621807291199</v>
      </c>
      <c r="G468" s="25">
        <v>22.682725031791204</v>
      </c>
      <c r="H468" s="25">
        <v>70.408100371865956</v>
      </c>
      <c r="I468" s="25">
        <v>78.337665523942334</v>
      </c>
      <c r="J468" s="25">
        <v>10.726559485207241</v>
      </c>
      <c r="K468" s="25">
        <v>11.178236440260434</v>
      </c>
      <c r="L468" s="25">
        <v>11.823798134630588</v>
      </c>
      <c r="M468" s="25">
        <v>12.458606471475546</v>
      </c>
      <c r="N468" s="25">
        <v>10.885674645813049</v>
      </c>
      <c r="O468" s="25">
        <v>16.636796427124036</v>
      </c>
      <c r="P468" s="25">
        <v>14.552277968873886</v>
      </c>
      <c r="Q468" s="25">
        <v>10.286173959158837</v>
      </c>
      <c r="R468" s="25">
        <v>11.490108895934403</v>
      </c>
      <c r="S468" s="25">
        <v>11.620151890205129</v>
      </c>
      <c r="T468" s="25">
        <v>15.498036458479557</v>
      </c>
      <c r="U468" s="25">
        <v>13.038097055705578</v>
      </c>
      <c r="V468" s="25">
        <v>11.387558851769285</v>
      </c>
      <c r="W468" s="25">
        <v>12.666835447509197</v>
      </c>
      <c r="X468" s="25">
        <v>13.128783330364028</v>
      </c>
      <c r="Y468" s="25">
        <v>12.866342234482556</v>
      </c>
      <c r="Z468" s="25">
        <v>11.82978564157011</v>
      </c>
      <c r="AA468" s="26">
        <v>10.585075067319655</v>
      </c>
      <c r="AB468" s="26">
        <v>9.733492900116218</v>
      </c>
      <c r="AC468" s="26">
        <v>10.308370282529978</v>
      </c>
      <c r="AD468" s="26">
        <v>7.7754496291313888</v>
      </c>
      <c r="AE468" s="26">
        <v>5.2584585776778958</v>
      </c>
      <c r="AF468" s="26">
        <v>4.0373488987366128</v>
      </c>
      <c r="AG468" s="25">
        <v>7.8101198179764975</v>
      </c>
      <c r="AH468" s="27">
        <v>461.69553825060046</v>
      </c>
    </row>
    <row r="469" spans="1:34" ht="12.75" customHeight="1">
      <c r="A469" s="227"/>
      <c r="B469" s="228"/>
      <c r="C469" s="231"/>
      <c r="D469" s="12" t="s">
        <v>67</v>
      </c>
      <c r="E469" s="13">
        <v>1.9518849627554304</v>
      </c>
      <c r="F469" s="13">
        <v>4.3631005854013063</v>
      </c>
      <c r="G469" s="13">
        <v>22.52796435681384</v>
      </c>
      <c r="H469" s="13">
        <v>139.68479718265976</v>
      </c>
      <c r="I469" s="13">
        <v>260.27217599056462</v>
      </c>
      <c r="J469" s="13">
        <v>38.503885446000091</v>
      </c>
      <c r="K469" s="13">
        <v>32.515413772879732</v>
      </c>
      <c r="L469" s="13">
        <v>26.633854919866547</v>
      </c>
      <c r="M469" s="13">
        <v>28.428366615781915</v>
      </c>
      <c r="N469" s="13">
        <v>36.124256196354892</v>
      </c>
      <c r="O469" s="13">
        <v>36.69742327401373</v>
      </c>
      <c r="P469" s="13">
        <v>36.625602664656746</v>
      </c>
      <c r="Q469" s="13">
        <v>39.194078469947733</v>
      </c>
      <c r="R469" s="13">
        <v>33.202676001025296</v>
      </c>
      <c r="S469" s="13">
        <v>24.118205742483116</v>
      </c>
      <c r="T469" s="13">
        <v>43.719861130639231</v>
      </c>
      <c r="U469" s="13">
        <v>44.31901416603187</v>
      </c>
      <c r="V469" s="13">
        <v>49.635054147084261</v>
      </c>
      <c r="W469" s="13">
        <v>43.716656018291857</v>
      </c>
      <c r="X469" s="13">
        <v>45.557088168589956</v>
      </c>
      <c r="Y469" s="13">
        <v>51.605327738177756</v>
      </c>
      <c r="Z469" s="13">
        <v>50.692876139991931</v>
      </c>
      <c r="AA469" s="14">
        <v>49.130022862338038</v>
      </c>
      <c r="AB469" s="14">
        <v>38.758097881633226</v>
      </c>
      <c r="AC469" s="14">
        <v>39.149692559968933</v>
      </c>
      <c r="AD469" s="14">
        <v>31.652380343057338</v>
      </c>
      <c r="AE469" s="14">
        <v>32.358969700514386</v>
      </c>
      <c r="AF469" s="14">
        <v>28.248906426244393</v>
      </c>
      <c r="AG469" s="13">
        <v>55.707025613518944</v>
      </c>
      <c r="AH469" s="15">
        <v>1365.0946590772869</v>
      </c>
    </row>
    <row r="470" spans="1:34" ht="12.75" customHeight="1">
      <c r="A470" s="227"/>
      <c r="B470" s="228"/>
      <c r="C470" s="231"/>
      <c r="D470" s="16" t="s">
        <v>68</v>
      </c>
      <c r="E470" s="28">
        <v>0</v>
      </c>
      <c r="F470" s="28">
        <v>4.9802519435999996E-2</v>
      </c>
      <c r="G470" s="28">
        <v>0.54230151376309998</v>
      </c>
      <c r="H470" s="28">
        <v>2.6360295244539995</v>
      </c>
      <c r="I470" s="28">
        <v>4.5852765446474004</v>
      </c>
      <c r="J470" s="28">
        <v>0.65839750736527725</v>
      </c>
      <c r="K470" s="28">
        <v>0.59834049256958766</v>
      </c>
      <c r="L470" s="28">
        <v>0.55316392745640519</v>
      </c>
      <c r="M470" s="28">
        <v>0.590889303342506</v>
      </c>
      <c r="N470" s="28">
        <v>0.6525634880903225</v>
      </c>
      <c r="O470" s="28">
        <v>0.68125807833590879</v>
      </c>
      <c r="P470" s="28">
        <v>0.64826270983751366</v>
      </c>
      <c r="Q470" s="28">
        <v>0.6185453305085914</v>
      </c>
      <c r="R470" s="28">
        <v>0.56339573186977299</v>
      </c>
      <c r="S470" s="28">
        <v>0.46738756564728373</v>
      </c>
      <c r="T470" s="28">
        <v>0.20001892326173565</v>
      </c>
      <c r="U470" s="28">
        <v>0.19114017320213969</v>
      </c>
      <c r="V470" s="28">
        <v>0.20317810572871914</v>
      </c>
      <c r="W470" s="28">
        <v>0.18617917321573335</v>
      </c>
      <c r="X470" s="28">
        <v>0.19585806958534419</v>
      </c>
      <c r="Y470" s="28">
        <v>0.14591299271762978</v>
      </c>
      <c r="Z470" s="28">
        <v>0.14922638117176482</v>
      </c>
      <c r="AA470" s="29">
        <v>0.14130246285550005</v>
      </c>
      <c r="AB470" s="29">
        <v>0.19532785255500001</v>
      </c>
      <c r="AC470" s="29">
        <v>0.34873910537399999</v>
      </c>
      <c r="AD470" s="29">
        <v>0</v>
      </c>
      <c r="AE470" s="29">
        <v>0</v>
      </c>
      <c r="AF470" s="29">
        <v>0</v>
      </c>
      <c r="AG470" s="28">
        <v>1.1122938686419999</v>
      </c>
      <c r="AH470" s="30">
        <v>16.914791345633233</v>
      </c>
    </row>
    <row r="471" spans="1:34" ht="12.75" customHeight="1">
      <c r="A471" s="227"/>
      <c r="B471" s="228"/>
      <c r="C471" s="232"/>
      <c r="D471" s="31" t="s">
        <v>4</v>
      </c>
      <c r="E471" s="32">
        <v>15.410931592975581</v>
      </c>
      <c r="F471" s="32">
        <v>13.638765285566425</v>
      </c>
      <c r="G471" s="32">
        <v>45.752990902368147</v>
      </c>
      <c r="H471" s="32">
        <v>212.72892707897972</v>
      </c>
      <c r="I471" s="32">
        <v>343.19511805915437</v>
      </c>
      <c r="J471" s="32">
        <v>49.88884243857261</v>
      </c>
      <c r="K471" s="32">
        <v>44.291990705709757</v>
      </c>
      <c r="L471" s="32">
        <v>39.010816981953539</v>
      </c>
      <c r="M471" s="32">
        <v>41.477862390599967</v>
      </c>
      <c r="N471" s="32">
        <v>47.662494330258262</v>
      </c>
      <c r="O471" s="32">
        <v>54.015477779473677</v>
      </c>
      <c r="P471" s="32">
        <v>51.826143343368145</v>
      </c>
      <c r="Q471" s="32">
        <v>50.098797759615159</v>
      </c>
      <c r="R471" s="32">
        <v>45.256180628829476</v>
      </c>
      <c r="S471" s="32">
        <v>36.205745198335535</v>
      </c>
      <c r="T471" s="32">
        <v>59.417916512380529</v>
      </c>
      <c r="U471" s="32">
        <v>57.548251394939591</v>
      </c>
      <c r="V471" s="32">
        <v>61.225791104582264</v>
      </c>
      <c r="W471" s="32">
        <v>56.569670639016792</v>
      </c>
      <c r="X471" s="32">
        <v>58.881729568539328</v>
      </c>
      <c r="Y471" s="32">
        <v>64.617582965377935</v>
      </c>
      <c r="Z471" s="32">
        <v>62.671888162733808</v>
      </c>
      <c r="AA471" s="33">
        <v>59.856400392513194</v>
      </c>
      <c r="AB471" s="33">
        <v>48.686918634304448</v>
      </c>
      <c r="AC471" s="33">
        <v>49.806801947872913</v>
      </c>
      <c r="AD471" s="33">
        <v>39.427829972188725</v>
      </c>
      <c r="AE471" s="33">
        <v>37.617428278192278</v>
      </c>
      <c r="AF471" s="33">
        <v>32.286255324981006</v>
      </c>
      <c r="AG471" s="32">
        <v>64.629439300137449</v>
      </c>
      <c r="AH471" s="34">
        <v>1843.7049886735206</v>
      </c>
    </row>
    <row r="472" spans="1:34" ht="12.75" customHeight="1">
      <c r="A472" s="227"/>
      <c r="B472" s="228"/>
      <c r="C472" s="243" t="s">
        <v>64</v>
      </c>
      <c r="D472" s="244"/>
      <c r="E472" s="41">
        <v>633.67260001812508</v>
      </c>
      <c r="F472" s="41">
        <v>255.8832681159297</v>
      </c>
      <c r="G472" s="41">
        <v>551.32171376520819</v>
      </c>
      <c r="H472" s="41">
        <v>1329.5108881640597</v>
      </c>
      <c r="I472" s="41">
        <v>1543.8545188447333</v>
      </c>
      <c r="J472" s="41">
        <v>164.56522222413858</v>
      </c>
      <c r="K472" s="41">
        <v>167.79435777403896</v>
      </c>
      <c r="L472" s="41">
        <v>178.53295015894435</v>
      </c>
      <c r="M472" s="41">
        <v>187.56356449915819</v>
      </c>
      <c r="N472" s="41">
        <v>179.65012411572567</v>
      </c>
      <c r="O472" s="41">
        <v>204.29952554747945</v>
      </c>
      <c r="P472" s="41">
        <v>182.18783004205039</v>
      </c>
      <c r="Q472" s="41">
        <v>149.24890205925038</v>
      </c>
      <c r="R472" s="41">
        <v>156.15257866009037</v>
      </c>
      <c r="S472" s="41">
        <v>137.01421604747398</v>
      </c>
      <c r="T472" s="41">
        <v>172.75410105027836</v>
      </c>
      <c r="U472" s="41">
        <v>157.84311442771318</v>
      </c>
      <c r="V472" s="41">
        <v>158.10323943875639</v>
      </c>
      <c r="W472" s="41">
        <v>161.12968550309009</v>
      </c>
      <c r="X472" s="41">
        <v>152.88489583329496</v>
      </c>
      <c r="Y472" s="41">
        <v>167.86301535244914</v>
      </c>
      <c r="Z472" s="41">
        <v>161.15485233590633</v>
      </c>
      <c r="AA472" s="42">
        <v>160.56983316334015</v>
      </c>
      <c r="AB472" s="42">
        <v>119.74084312985288</v>
      </c>
      <c r="AC472" s="42">
        <v>144.50917181500148</v>
      </c>
      <c r="AD472" s="42">
        <v>109.91261509907336</v>
      </c>
      <c r="AE472" s="42">
        <v>114.46482168089732</v>
      </c>
      <c r="AF472" s="42">
        <v>79.683307476489915</v>
      </c>
      <c r="AG472" s="41">
        <v>207.30445298207445</v>
      </c>
      <c r="AH472" s="43">
        <v>8089.1702093246267</v>
      </c>
    </row>
    <row r="473" spans="1:34" ht="12.75" customHeight="1">
      <c r="A473" s="227"/>
      <c r="B473" s="228" t="s">
        <v>113</v>
      </c>
      <c r="C473" s="230" t="s">
        <v>65</v>
      </c>
      <c r="D473" s="24" t="s">
        <v>66</v>
      </c>
      <c r="E473" s="25">
        <v>411.55700496710574</v>
      </c>
      <c r="F473" s="25">
        <v>143.19879838417128</v>
      </c>
      <c r="G473" s="25">
        <v>339.09188312667112</v>
      </c>
      <c r="H473" s="25">
        <v>840.27499868312066</v>
      </c>
      <c r="I473" s="25">
        <v>794.38111421592976</v>
      </c>
      <c r="J473" s="25">
        <v>70.258179499693313</v>
      </c>
      <c r="K473" s="25">
        <v>77.226882200613943</v>
      </c>
      <c r="L473" s="25">
        <v>80.876424189903545</v>
      </c>
      <c r="M473" s="25">
        <v>93.521432982196117</v>
      </c>
      <c r="N473" s="25">
        <v>85.620143165010958</v>
      </c>
      <c r="O473" s="25">
        <v>94.636070009313443</v>
      </c>
      <c r="P473" s="25">
        <v>88.445569304370821</v>
      </c>
      <c r="Q473" s="25">
        <v>69.993914938226382</v>
      </c>
      <c r="R473" s="25">
        <v>81.51421386892784</v>
      </c>
      <c r="S473" s="25">
        <v>71.778327646495413</v>
      </c>
      <c r="T473" s="25">
        <v>74.32254230753162</v>
      </c>
      <c r="U473" s="25">
        <v>68.363449506920873</v>
      </c>
      <c r="V473" s="25">
        <v>68.573696114808342</v>
      </c>
      <c r="W473" s="25">
        <v>68.978950736335022</v>
      </c>
      <c r="X473" s="25">
        <v>62.450438050040859</v>
      </c>
      <c r="Y473" s="25">
        <v>64.019726798240043</v>
      </c>
      <c r="Z473" s="25">
        <v>59.548863959753874</v>
      </c>
      <c r="AA473" s="26">
        <v>62.008818588874014</v>
      </c>
      <c r="AB473" s="26">
        <v>46.693835410823496</v>
      </c>
      <c r="AC473" s="26">
        <v>48.506021593501963</v>
      </c>
      <c r="AD473" s="26">
        <v>44.021984623514861</v>
      </c>
      <c r="AE473" s="26">
        <v>36.554966721886146</v>
      </c>
      <c r="AF473" s="26">
        <v>31.14946902957438</v>
      </c>
      <c r="AG473" s="25">
        <v>78.892463643887382</v>
      </c>
      <c r="AH473" s="27">
        <v>4156.4601842674438</v>
      </c>
    </row>
    <row r="474" spans="1:34" ht="12.75" customHeight="1">
      <c r="A474" s="227"/>
      <c r="B474" s="228"/>
      <c r="C474" s="231"/>
      <c r="D474" s="12" t="s">
        <v>67</v>
      </c>
      <c r="E474" s="13">
        <v>0.51720855569464408</v>
      </c>
      <c r="F474" s="13">
        <v>1.3655735841638554</v>
      </c>
      <c r="G474" s="13">
        <v>2.3020964656851342</v>
      </c>
      <c r="H474" s="13">
        <v>7.1247293448512021</v>
      </c>
      <c r="I474" s="13">
        <v>10.045028004600066</v>
      </c>
      <c r="J474" s="13">
        <v>2.1976981358208021</v>
      </c>
      <c r="K474" s="13">
        <v>1.0098960907395695</v>
      </c>
      <c r="L474" s="13">
        <v>1.6451422595163994</v>
      </c>
      <c r="M474" s="13">
        <v>1.0307713030720893</v>
      </c>
      <c r="N474" s="13">
        <v>1.4753922937915809</v>
      </c>
      <c r="O474" s="13">
        <v>2.1643649282788164</v>
      </c>
      <c r="P474" s="13">
        <v>1.7892017016174548</v>
      </c>
      <c r="Q474" s="13">
        <v>1.9575502525357555</v>
      </c>
      <c r="R474" s="13">
        <v>1.7671264194161667</v>
      </c>
      <c r="S474" s="13">
        <v>1.5715544973327635</v>
      </c>
      <c r="T474" s="13">
        <v>1.4186118644273564</v>
      </c>
      <c r="U474" s="13">
        <v>1.2055862226549054</v>
      </c>
      <c r="V474" s="13">
        <v>1.4884253186045715</v>
      </c>
      <c r="W474" s="13">
        <v>2.2769395994554733</v>
      </c>
      <c r="X474" s="13">
        <v>1.9264366107869451</v>
      </c>
      <c r="Y474" s="13">
        <v>2.3166826106283906</v>
      </c>
      <c r="Z474" s="13">
        <v>2.4788230489558116</v>
      </c>
      <c r="AA474" s="14">
        <v>3.4413470380755307</v>
      </c>
      <c r="AB474" s="14">
        <v>1.3945931079111233</v>
      </c>
      <c r="AC474" s="14">
        <v>0.49948407522715688</v>
      </c>
      <c r="AD474" s="14">
        <v>2.2527584818750723</v>
      </c>
      <c r="AE474" s="14">
        <v>0.70933567302175071</v>
      </c>
      <c r="AF474" s="14">
        <v>0.45611323349629262</v>
      </c>
      <c r="AG474" s="13">
        <v>1.5887815045314664</v>
      </c>
      <c r="AH474" s="15">
        <v>61.417252226768142</v>
      </c>
    </row>
    <row r="475" spans="1:34" ht="12.75" customHeight="1">
      <c r="A475" s="227"/>
      <c r="B475" s="228"/>
      <c r="C475" s="231"/>
      <c r="D475" s="16" t="s">
        <v>68</v>
      </c>
      <c r="E475" s="17">
        <v>0.51868169401300002</v>
      </c>
      <c r="F475" s="17">
        <v>4.9452060940800006E-2</v>
      </c>
      <c r="G475" s="17">
        <v>1.2758716468681999</v>
      </c>
      <c r="H475" s="17">
        <v>1.1314215051257002</v>
      </c>
      <c r="I475" s="17">
        <v>1.8426667486888</v>
      </c>
      <c r="J475" s="17">
        <v>6.2896002243206892E-2</v>
      </c>
      <c r="K475" s="17">
        <v>6.7119103155716148E-2</v>
      </c>
      <c r="L475" s="17">
        <v>7.0714910106394191E-2</v>
      </c>
      <c r="M475" s="17">
        <v>8.1138564641892258E-2</v>
      </c>
      <c r="N475" s="17">
        <v>7.5883068461243056E-2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  <c r="T475" s="17">
        <v>4.0244061264487006E-2</v>
      </c>
      <c r="U475" s="17">
        <v>3.7172455252481494E-2</v>
      </c>
      <c r="V475" s="17">
        <v>3.8001302031098264E-2</v>
      </c>
      <c r="W475" s="17">
        <v>3.9682334555162853E-2</v>
      </c>
      <c r="X475" s="17">
        <v>3.6130554465357387E-2</v>
      </c>
      <c r="Y475" s="17">
        <v>4.3875297731781546E-2</v>
      </c>
      <c r="Z475" s="17">
        <v>4.1505323334750571E-2</v>
      </c>
      <c r="AA475" s="18">
        <v>4.4137987880586191E-2</v>
      </c>
      <c r="AB475" s="18">
        <v>0</v>
      </c>
      <c r="AC475" s="18">
        <v>0</v>
      </c>
      <c r="AD475" s="18">
        <v>0.43488448839999999</v>
      </c>
      <c r="AE475" s="18">
        <v>0</v>
      </c>
      <c r="AF475" s="18">
        <v>0</v>
      </c>
      <c r="AG475" s="17">
        <v>0</v>
      </c>
      <c r="AH475" s="19">
        <v>5.9314791091606578</v>
      </c>
    </row>
    <row r="476" spans="1:34" ht="12.75" customHeight="1">
      <c r="A476" s="227"/>
      <c r="B476" s="228"/>
      <c r="C476" s="232"/>
      <c r="D476" s="20" t="s">
        <v>4</v>
      </c>
      <c r="E476" s="21">
        <v>412.59289521681342</v>
      </c>
      <c r="F476" s="21">
        <v>144.61382402927595</v>
      </c>
      <c r="G476" s="21">
        <v>342.66985123922444</v>
      </c>
      <c r="H476" s="21">
        <v>848.5311495330975</v>
      </c>
      <c r="I476" s="21">
        <v>806.26880896921864</v>
      </c>
      <c r="J476" s="21">
        <v>72.51877363775732</v>
      </c>
      <c r="K476" s="21">
        <v>78.303897394509235</v>
      </c>
      <c r="L476" s="21">
        <v>82.592281359526339</v>
      </c>
      <c r="M476" s="21">
        <v>94.633342849910093</v>
      </c>
      <c r="N476" s="21">
        <v>87.171418527263782</v>
      </c>
      <c r="O476" s="21">
        <v>96.800434937592257</v>
      </c>
      <c r="P476" s="21">
        <v>90.234771005988279</v>
      </c>
      <c r="Q476" s="21">
        <v>71.951465190762136</v>
      </c>
      <c r="R476" s="21">
        <v>83.281340288344012</v>
      </c>
      <c r="S476" s="21">
        <v>73.349882143828182</v>
      </c>
      <c r="T476" s="21">
        <v>75.78139823322347</v>
      </c>
      <c r="U476" s="21">
        <v>69.606208184828262</v>
      </c>
      <c r="V476" s="21">
        <v>70.100122735444003</v>
      </c>
      <c r="W476" s="21">
        <v>71.295572670345663</v>
      </c>
      <c r="X476" s="21">
        <v>64.413005215293168</v>
      </c>
      <c r="Y476" s="21">
        <v>66.380284706600222</v>
      </c>
      <c r="Z476" s="21">
        <v>62.069192332044437</v>
      </c>
      <c r="AA476" s="22">
        <v>65.49430361483013</v>
      </c>
      <c r="AB476" s="22">
        <v>48.088428518734617</v>
      </c>
      <c r="AC476" s="22">
        <v>49.005505668729121</v>
      </c>
      <c r="AD476" s="22">
        <v>46.709627593789932</v>
      </c>
      <c r="AE476" s="22">
        <v>37.264302394907894</v>
      </c>
      <c r="AF476" s="22">
        <v>31.605582263070673</v>
      </c>
      <c r="AG476" s="21">
        <v>80.48124514841885</v>
      </c>
      <c r="AH476" s="23">
        <v>4223.808915603373</v>
      </c>
    </row>
    <row r="477" spans="1:34" ht="12.75" customHeight="1">
      <c r="A477" s="227"/>
      <c r="B477" s="228"/>
      <c r="C477" s="230" t="s">
        <v>69</v>
      </c>
      <c r="D477" s="24" t="s">
        <v>66</v>
      </c>
      <c r="E477" s="25">
        <v>6.5888425045951546</v>
      </c>
      <c r="F477" s="25">
        <v>5.1192636045833328</v>
      </c>
      <c r="G477" s="25">
        <v>21.25790233612485</v>
      </c>
      <c r="H477" s="25">
        <v>68.687216562851575</v>
      </c>
      <c r="I477" s="25">
        <v>76.029856030991724</v>
      </c>
      <c r="J477" s="25">
        <v>5.8642555282762192</v>
      </c>
      <c r="K477" s="25">
        <v>6.3651022813967506</v>
      </c>
      <c r="L477" s="25">
        <v>6.915409707972537</v>
      </c>
      <c r="M477" s="25">
        <v>8.4912205726057</v>
      </c>
      <c r="N477" s="25">
        <v>7.8666026339700332</v>
      </c>
      <c r="O477" s="25">
        <v>11.30602726844155</v>
      </c>
      <c r="P477" s="25">
        <v>9.7876638754003</v>
      </c>
      <c r="Q477" s="25">
        <v>7.0108522775170599</v>
      </c>
      <c r="R477" s="25">
        <v>8.4196856248692757</v>
      </c>
      <c r="S477" s="25">
        <v>7.6023416914094284</v>
      </c>
      <c r="T477" s="25">
        <v>8.8226095070552724</v>
      </c>
      <c r="U477" s="25">
        <v>5.9970578912601011</v>
      </c>
      <c r="V477" s="25">
        <v>5.7537068013807202</v>
      </c>
      <c r="W477" s="25">
        <v>5.3139942217223677</v>
      </c>
      <c r="X477" s="25">
        <v>5.4384155494821078</v>
      </c>
      <c r="Y477" s="25">
        <v>9.4543428058631029</v>
      </c>
      <c r="Z477" s="25">
        <v>8.752118488846536</v>
      </c>
      <c r="AA477" s="26">
        <v>7.5174436749577538</v>
      </c>
      <c r="AB477" s="26">
        <v>6.2063080853940775</v>
      </c>
      <c r="AC477" s="26">
        <v>6.1197864577628556</v>
      </c>
      <c r="AD477" s="26">
        <v>5.3877664619604779</v>
      </c>
      <c r="AE477" s="26">
        <v>5.0930325564327754</v>
      </c>
      <c r="AF477" s="26">
        <v>3.2583626784498394</v>
      </c>
      <c r="AG477" s="25">
        <v>6.275859327960001</v>
      </c>
      <c r="AH477" s="27">
        <v>346.70304700953352</v>
      </c>
    </row>
    <row r="478" spans="1:34" ht="12.75" customHeight="1">
      <c r="A478" s="227"/>
      <c r="B478" s="228"/>
      <c r="C478" s="231"/>
      <c r="D478" s="12" t="s">
        <v>67</v>
      </c>
      <c r="E478" s="13">
        <v>1.4497677631558963</v>
      </c>
      <c r="F478" s="13">
        <v>1.2113000684766628</v>
      </c>
      <c r="G478" s="13">
        <v>30.230186501848074</v>
      </c>
      <c r="H478" s="13">
        <v>147.49243002043107</v>
      </c>
      <c r="I478" s="13">
        <v>198.96746771503169</v>
      </c>
      <c r="J478" s="13">
        <v>38.903048083094944</v>
      </c>
      <c r="K478" s="13">
        <v>24.091948742262218</v>
      </c>
      <c r="L478" s="13">
        <v>19.44996953786902</v>
      </c>
      <c r="M478" s="13">
        <v>27.103382360825687</v>
      </c>
      <c r="N478" s="13">
        <v>28.155414132181946</v>
      </c>
      <c r="O478" s="13">
        <v>30.556187944558211</v>
      </c>
      <c r="P478" s="13">
        <v>32.75349675650353</v>
      </c>
      <c r="Q478" s="13">
        <v>31.274809803356504</v>
      </c>
      <c r="R478" s="13">
        <v>25.66511683061</v>
      </c>
      <c r="S478" s="13">
        <v>24.043112225623396</v>
      </c>
      <c r="T478" s="13">
        <v>34.412058406316383</v>
      </c>
      <c r="U478" s="13">
        <v>37.902027757372402</v>
      </c>
      <c r="V478" s="13">
        <v>31.491284519564303</v>
      </c>
      <c r="W478" s="13">
        <v>29.515837755847354</v>
      </c>
      <c r="X478" s="13">
        <v>30.5901010157489</v>
      </c>
      <c r="Y478" s="13">
        <v>42.644853733329171</v>
      </c>
      <c r="Z478" s="13">
        <v>35.137685242085062</v>
      </c>
      <c r="AA478" s="14">
        <v>44.0177445895145</v>
      </c>
      <c r="AB478" s="14">
        <v>19.408740931248452</v>
      </c>
      <c r="AC478" s="14">
        <v>21.61724432080732</v>
      </c>
      <c r="AD478" s="14">
        <v>11.007863370331116</v>
      </c>
      <c r="AE478" s="14">
        <v>25.578940271091426</v>
      </c>
      <c r="AF478" s="14">
        <v>22.772523084728476</v>
      </c>
      <c r="AG478" s="13">
        <v>19.642860090319349</v>
      </c>
      <c r="AH478" s="15">
        <v>1067.0874035741331</v>
      </c>
    </row>
    <row r="479" spans="1:34" ht="12.75" customHeight="1">
      <c r="A479" s="227"/>
      <c r="B479" s="228"/>
      <c r="C479" s="231"/>
      <c r="D479" s="16" t="s">
        <v>68</v>
      </c>
      <c r="E479" s="28">
        <v>0.49286594312679999</v>
      </c>
      <c r="F479" s="28">
        <v>6.4107810619999997E-2</v>
      </c>
      <c r="G479" s="28">
        <v>1.2825209860661999</v>
      </c>
      <c r="H479" s="28">
        <v>3.3448046563629998</v>
      </c>
      <c r="I479" s="28">
        <v>2.2349524589469998</v>
      </c>
      <c r="J479" s="28">
        <v>7.0680641602804573E-2</v>
      </c>
      <c r="K479" s="28">
        <v>5.182211791274044E-2</v>
      </c>
      <c r="L479" s="28">
        <v>4.8022427079873628E-2</v>
      </c>
      <c r="M479" s="28">
        <v>6.3881751821927055E-2</v>
      </c>
      <c r="N479" s="28">
        <v>6.3532386102365029E-2</v>
      </c>
      <c r="O479" s="28">
        <v>0.1079404833769944</v>
      </c>
      <c r="P479" s="28">
        <v>0.10615819079258909</v>
      </c>
      <c r="Q479" s="28">
        <v>9.2501611090362118E-2</v>
      </c>
      <c r="R479" s="28">
        <v>8.6320982838886562E-2</v>
      </c>
      <c r="S479" s="28">
        <v>8.1377276165305684E-2</v>
      </c>
      <c r="T479" s="28">
        <v>0.12313341547854618</v>
      </c>
      <c r="U479" s="28">
        <v>0.11542117706878319</v>
      </c>
      <c r="V479" s="28">
        <v>0.10122795714719127</v>
      </c>
      <c r="W479" s="28">
        <v>9.2546584208628879E-2</v>
      </c>
      <c r="X479" s="28">
        <v>9.6598022791853949E-2</v>
      </c>
      <c r="Y479" s="28">
        <v>0.13643277684883739</v>
      </c>
      <c r="Z479" s="28">
        <v>0.12309841721203293</v>
      </c>
      <c r="AA479" s="29">
        <v>0.13757639624185311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8">
        <v>0.29735137902799996</v>
      </c>
      <c r="AH479" s="30">
        <v>9.4148758499325744</v>
      </c>
    </row>
    <row r="480" spans="1:34" ht="12.75" customHeight="1">
      <c r="A480" s="227"/>
      <c r="B480" s="228"/>
      <c r="C480" s="232"/>
      <c r="D480" s="31" t="s">
        <v>4</v>
      </c>
      <c r="E480" s="32">
        <v>8.5314762108778499</v>
      </c>
      <c r="F480" s="32">
        <v>6.3946714836799963</v>
      </c>
      <c r="G480" s="32">
        <v>52.770609824039127</v>
      </c>
      <c r="H480" s="32">
        <v>219.52445123964566</v>
      </c>
      <c r="I480" s="32">
        <v>277.23227620497045</v>
      </c>
      <c r="J480" s="32">
        <v>44.837984252973968</v>
      </c>
      <c r="K480" s="32">
        <v>30.508873141571708</v>
      </c>
      <c r="L480" s="32">
        <v>26.413401672921431</v>
      </c>
      <c r="M480" s="32">
        <v>35.658484685253313</v>
      </c>
      <c r="N480" s="32">
        <v>36.085549152254345</v>
      </c>
      <c r="O480" s="32">
        <v>41.97015569637675</v>
      </c>
      <c r="P480" s="32">
        <v>42.64731882269642</v>
      </c>
      <c r="Q480" s="32">
        <v>38.378163691963927</v>
      </c>
      <c r="R480" s="32">
        <v>34.171123438318162</v>
      </c>
      <c r="S480" s="32">
        <v>31.72683119319813</v>
      </c>
      <c r="T480" s="32">
        <v>43.357801328850201</v>
      </c>
      <c r="U480" s="32">
        <v>44.014506825701282</v>
      </c>
      <c r="V480" s="32">
        <v>37.346219278092214</v>
      </c>
      <c r="W480" s="32">
        <v>34.922378561778352</v>
      </c>
      <c r="X480" s="32">
        <v>36.125114588022861</v>
      </c>
      <c r="Y480" s="32">
        <v>52.235629316041113</v>
      </c>
      <c r="Z480" s="32">
        <v>44.012902148143631</v>
      </c>
      <c r="AA480" s="33">
        <v>51.672764660714108</v>
      </c>
      <c r="AB480" s="33">
        <v>25.61504901664253</v>
      </c>
      <c r="AC480" s="33">
        <v>27.737030778570176</v>
      </c>
      <c r="AD480" s="33">
        <v>16.395629832291593</v>
      </c>
      <c r="AE480" s="33">
        <v>30.671972827524201</v>
      </c>
      <c r="AF480" s="33">
        <v>26.030885763178315</v>
      </c>
      <c r="AG480" s="32">
        <v>26.216070797307353</v>
      </c>
      <c r="AH480" s="34">
        <v>1423.2053264335991</v>
      </c>
    </row>
    <row r="481" spans="1:34" ht="12.75" customHeight="1">
      <c r="A481" s="227"/>
      <c r="B481" s="228"/>
      <c r="C481" s="243" t="s">
        <v>64</v>
      </c>
      <c r="D481" s="244"/>
      <c r="E481" s="41">
        <v>421.12437142769124</v>
      </c>
      <c r="F481" s="41">
        <v>151.00849551295593</v>
      </c>
      <c r="G481" s="41">
        <v>395.44046106326357</v>
      </c>
      <c r="H481" s="41">
        <v>1068.0556007727432</v>
      </c>
      <c r="I481" s="41">
        <v>1083.501085174189</v>
      </c>
      <c r="J481" s="41">
        <v>117.35675789073129</v>
      </c>
      <c r="K481" s="41">
        <v>108.81277053608096</v>
      </c>
      <c r="L481" s="41">
        <v>109.00568303244778</v>
      </c>
      <c r="M481" s="41">
        <v>130.29182753516343</v>
      </c>
      <c r="N481" s="41">
        <v>123.25696767951811</v>
      </c>
      <c r="O481" s="41">
        <v>138.77059063396902</v>
      </c>
      <c r="P481" s="41">
        <v>132.88208982868468</v>
      </c>
      <c r="Q481" s="41">
        <v>110.32962888272606</v>
      </c>
      <c r="R481" s="41">
        <v>117.45246372666217</v>
      </c>
      <c r="S481" s="41">
        <v>105.07671333702631</v>
      </c>
      <c r="T481" s="41">
        <v>119.13919956207366</v>
      </c>
      <c r="U481" s="41">
        <v>113.62071501052952</v>
      </c>
      <c r="V481" s="41">
        <v>107.44634201353622</v>
      </c>
      <c r="W481" s="41">
        <v>106.21795123212402</v>
      </c>
      <c r="X481" s="41">
        <v>100.53811980331602</v>
      </c>
      <c r="Y481" s="41">
        <v>118.61591402264131</v>
      </c>
      <c r="Z481" s="41">
        <v>106.08209448018805</v>
      </c>
      <c r="AA481" s="42">
        <v>117.16706827554424</v>
      </c>
      <c r="AB481" s="42">
        <v>73.703477535377147</v>
      </c>
      <c r="AC481" s="42">
        <v>76.742536447299301</v>
      </c>
      <c r="AD481" s="42">
        <v>63.105257426081529</v>
      </c>
      <c r="AE481" s="42">
        <v>67.936275222432101</v>
      </c>
      <c r="AF481" s="42">
        <v>57.636468026248991</v>
      </c>
      <c r="AG481" s="41">
        <v>106.69731594572622</v>
      </c>
      <c r="AH481" s="43">
        <v>5647.0142420369712</v>
      </c>
    </row>
    <row r="482" spans="1:34" ht="12.75" customHeight="1">
      <c r="A482" s="227"/>
      <c r="B482" s="228" t="s">
        <v>114</v>
      </c>
      <c r="C482" s="230" t="s">
        <v>65</v>
      </c>
      <c r="D482" s="24" t="s">
        <v>66</v>
      </c>
      <c r="E482" s="25">
        <v>274.02818424258891</v>
      </c>
      <c r="F482" s="25">
        <v>130.32304886603444</v>
      </c>
      <c r="G482" s="25">
        <v>300.43303232249787</v>
      </c>
      <c r="H482" s="25">
        <v>797.0567658904356</v>
      </c>
      <c r="I482" s="25">
        <v>869.46964584288128</v>
      </c>
      <c r="J482" s="25">
        <v>79.844437947239868</v>
      </c>
      <c r="K482" s="25">
        <v>90.520480878155638</v>
      </c>
      <c r="L482" s="25">
        <v>96.027308612679064</v>
      </c>
      <c r="M482" s="25">
        <v>116.12319172994069</v>
      </c>
      <c r="N482" s="25">
        <v>107.35729362048933</v>
      </c>
      <c r="O482" s="25">
        <v>112.66080345206167</v>
      </c>
      <c r="P482" s="25">
        <v>97.920560568245449</v>
      </c>
      <c r="Q482" s="25">
        <v>71.973051177193184</v>
      </c>
      <c r="R482" s="25">
        <v>81.658568953482927</v>
      </c>
      <c r="S482" s="25">
        <v>77.029976705540676</v>
      </c>
      <c r="T482" s="25">
        <v>76.125074721369273</v>
      </c>
      <c r="U482" s="25">
        <v>70.028871256611623</v>
      </c>
      <c r="V482" s="25">
        <v>66.812512063709022</v>
      </c>
      <c r="W482" s="25">
        <v>67.942825343506655</v>
      </c>
      <c r="X482" s="25">
        <v>63.741628539058951</v>
      </c>
      <c r="Y482" s="25">
        <v>70.261295210516693</v>
      </c>
      <c r="Z482" s="25">
        <v>69.832419731474246</v>
      </c>
      <c r="AA482" s="26">
        <v>71.142377787383396</v>
      </c>
      <c r="AB482" s="26">
        <v>54.352449093326499</v>
      </c>
      <c r="AC482" s="26">
        <v>48.826455061218262</v>
      </c>
      <c r="AD482" s="26">
        <v>52.594399487151939</v>
      </c>
      <c r="AE482" s="26">
        <v>42.847313271225062</v>
      </c>
      <c r="AF482" s="26">
        <v>35.057804389869752</v>
      </c>
      <c r="AG482" s="25">
        <v>72.73292432709664</v>
      </c>
      <c r="AH482" s="27">
        <v>4164.7247010929841</v>
      </c>
    </row>
    <row r="483" spans="1:34" ht="12.75" customHeight="1">
      <c r="A483" s="227"/>
      <c r="B483" s="228"/>
      <c r="C483" s="231"/>
      <c r="D483" s="12" t="s">
        <v>67</v>
      </c>
      <c r="E483" s="13">
        <v>0.43161926491568359</v>
      </c>
      <c r="F483" s="13">
        <v>0.14303383829875413</v>
      </c>
      <c r="G483" s="13">
        <v>1.3028858612791643</v>
      </c>
      <c r="H483" s="13">
        <v>4.9266268364114492</v>
      </c>
      <c r="I483" s="13">
        <v>4.6795975276865738</v>
      </c>
      <c r="J483" s="13">
        <v>1.0917153455868014</v>
      </c>
      <c r="K483" s="13">
        <v>0.82444298119100223</v>
      </c>
      <c r="L483" s="13">
        <v>0.83143122834137395</v>
      </c>
      <c r="M483" s="13">
        <v>0.62270076661692597</v>
      </c>
      <c r="N483" s="13">
        <v>0.76030317412426385</v>
      </c>
      <c r="O483" s="13">
        <v>0.95529507159959082</v>
      </c>
      <c r="P483" s="13">
        <v>1.276878514334995</v>
      </c>
      <c r="Q483" s="13">
        <v>1.4406457823470857</v>
      </c>
      <c r="R483" s="13">
        <v>1.3670596495014486</v>
      </c>
      <c r="S483" s="13">
        <v>1.0326909520578242</v>
      </c>
      <c r="T483" s="13">
        <v>1.9718647902716813</v>
      </c>
      <c r="U483" s="13">
        <v>1.5302072014024422</v>
      </c>
      <c r="V483" s="13">
        <v>1.2800071369927801</v>
      </c>
      <c r="W483" s="13">
        <v>2.2588305642399291</v>
      </c>
      <c r="X483" s="13">
        <v>2.1065552889666428</v>
      </c>
      <c r="Y483" s="13">
        <v>1.6328847552930392</v>
      </c>
      <c r="Z483" s="13">
        <v>1.9702467774284567</v>
      </c>
      <c r="AA483" s="14">
        <v>0.76903818275468139</v>
      </c>
      <c r="AB483" s="14">
        <v>0.35224907567335834</v>
      </c>
      <c r="AC483" s="14">
        <v>0.37230196514897773</v>
      </c>
      <c r="AD483" s="14">
        <v>0.2587985928237016</v>
      </c>
      <c r="AE483" s="14">
        <v>6.9980891840942638E-2</v>
      </c>
      <c r="AF483" s="14">
        <v>1.8928781614911727</v>
      </c>
      <c r="AG483" s="13">
        <v>1.9286528760713224</v>
      </c>
      <c r="AH483" s="15">
        <v>40.081423054692074</v>
      </c>
    </row>
    <row r="484" spans="1:34" ht="12.75" customHeight="1">
      <c r="A484" s="227"/>
      <c r="B484" s="228"/>
      <c r="C484" s="231"/>
      <c r="D484" s="16" t="s">
        <v>68</v>
      </c>
      <c r="E484" s="17">
        <v>0.27256571215200004</v>
      </c>
      <c r="F484" s="17">
        <v>0.3449121333438</v>
      </c>
      <c r="G484" s="17">
        <v>0.29045845892669997</v>
      </c>
      <c r="H484" s="17">
        <v>1.7084200569077999</v>
      </c>
      <c r="I484" s="17">
        <v>1.6768706002742999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3.5223222983848473E-2</v>
      </c>
      <c r="P484" s="17">
        <v>3.0913078091917356E-2</v>
      </c>
      <c r="Q484" s="17">
        <v>2.2973756905709099E-2</v>
      </c>
      <c r="R484" s="17">
        <v>2.6249966500963406E-2</v>
      </c>
      <c r="S484" s="17">
        <v>2.4598064880734048E-2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0.10794497302499999</v>
      </c>
      <c r="AF484" s="18">
        <v>0</v>
      </c>
      <c r="AG484" s="17">
        <v>0.386144513568</v>
      </c>
      <c r="AH484" s="19">
        <v>4.9272745375607716</v>
      </c>
    </row>
    <row r="485" spans="1:34" ht="12.75" customHeight="1">
      <c r="A485" s="227"/>
      <c r="B485" s="228"/>
      <c r="C485" s="232"/>
      <c r="D485" s="20" t="s">
        <v>4</v>
      </c>
      <c r="E485" s="21">
        <v>274.73236921965662</v>
      </c>
      <c r="F485" s="21">
        <v>130.81099483767699</v>
      </c>
      <c r="G485" s="21">
        <v>302.02637664270372</v>
      </c>
      <c r="H485" s="21">
        <v>803.69181278375481</v>
      </c>
      <c r="I485" s="21">
        <v>875.82611397084224</v>
      </c>
      <c r="J485" s="21">
        <v>80.936153292826674</v>
      </c>
      <c r="K485" s="21">
        <v>91.344923859346636</v>
      </c>
      <c r="L485" s="21">
        <v>96.858739841020437</v>
      </c>
      <c r="M485" s="21">
        <v>116.74589249655762</v>
      </c>
      <c r="N485" s="21">
        <v>108.11759679461359</v>
      </c>
      <c r="O485" s="21">
        <v>113.65132174664511</v>
      </c>
      <c r="P485" s="21">
        <v>99.228352160672358</v>
      </c>
      <c r="Q485" s="21">
        <v>73.436670716445988</v>
      </c>
      <c r="R485" s="21">
        <v>83.051878569485339</v>
      </c>
      <c r="S485" s="21">
        <v>78.087265722479231</v>
      </c>
      <c r="T485" s="21">
        <v>78.096939511640954</v>
      </c>
      <c r="U485" s="21">
        <v>71.559078458014071</v>
      </c>
      <c r="V485" s="21">
        <v>68.092519200701801</v>
      </c>
      <c r="W485" s="21">
        <v>70.201655907746584</v>
      </c>
      <c r="X485" s="21">
        <v>65.848183828025597</v>
      </c>
      <c r="Y485" s="21">
        <v>71.894179965809727</v>
      </c>
      <c r="Z485" s="21">
        <v>71.802666508902703</v>
      </c>
      <c r="AA485" s="22">
        <v>71.91141597013808</v>
      </c>
      <c r="AB485" s="22">
        <v>54.704698168999855</v>
      </c>
      <c r="AC485" s="22">
        <v>49.19875702636724</v>
      </c>
      <c r="AD485" s="22">
        <v>52.853198079975641</v>
      </c>
      <c r="AE485" s="22">
        <v>43.025239136091002</v>
      </c>
      <c r="AF485" s="22">
        <v>36.950682551360927</v>
      </c>
      <c r="AG485" s="21">
        <v>75.047721716735964</v>
      </c>
      <c r="AH485" s="23">
        <v>4209.7333986852373</v>
      </c>
    </row>
    <row r="486" spans="1:34" ht="12.75" customHeight="1">
      <c r="A486" s="227"/>
      <c r="B486" s="228"/>
      <c r="C486" s="230" t="s">
        <v>69</v>
      </c>
      <c r="D486" s="24" t="s">
        <v>66</v>
      </c>
      <c r="E486" s="25">
        <v>6.0129236079213042</v>
      </c>
      <c r="F486" s="25">
        <v>5.2723961006681899</v>
      </c>
      <c r="G486" s="25">
        <v>25.257144350386259</v>
      </c>
      <c r="H486" s="25">
        <v>57.34216243798523</v>
      </c>
      <c r="I486" s="25">
        <v>67.295310276460114</v>
      </c>
      <c r="J486" s="25">
        <v>5.3740778206541817</v>
      </c>
      <c r="K486" s="25">
        <v>5.3129117129524532</v>
      </c>
      <c r="L486" s="25">
        <v>6.737373532426024</v>
      </c>
      <c r="M486" s="25">
        <v>7.2843078347541885</v>
      </c>
      <c r="N486" s="25">
        <v>7.3686514001766685</v>
      </c>
      <c r="O486" s="25">
        <v>8.324734514922687</v>
      </c>
      <c r="P486" s="25">
        <v>7.735731232414901</v>
      </c>
      <c r="Q486" s="25">
        <v>5.6487562450339581</v>
      </c>
      <c r="R486" s="25">
        <v>5.9870439030025091</v>
      </c>
      <c r="S486" s="25">
        <v>5.8506352112490525</v>
      </c>
      <c r="T486" s="25">
        <v>6.787100974775222</v>
      </c>
      <c r="U486" s="25">
        <v>5.468403155460031</v>
      </c>
      <c r="V486" s="25">
        <v>5.0917030556633742</v>
      </c>
      <c r="W486" s="25">
        <v>4.7745767918746473</v>
      </c>
      <c r="X486" s="25">
        <v>4.0657744900289483</v>
      </c>
      <c r="Y486" s="25">
        <v>5.0667776122927188</v>
      </c>
      <c r="Z486" s="25">
        <v>4.9737759785480566</v>
      </c>
      <c r="AA486" s="26">
        <v>5.8791307662625121</v>
      </c>
      <c r="AB486" s="26">
        <v>3.3448993735370234</v>
      </c>
      <c r="AC486" s="26">
        <v>4.4447268213895335</v>
      </c>
      <c r="AD486" s="26">
        <v>5.2384063999914954</v>
      </c>
      <c r="AE486" s="26">
        <v>1.9558034416067351</v>
      </c>
      <c r="AF486" s="26">
        <v>1.9072358653645494</v>
      </c>
      <c r="AG486" s="25">
        <v>3.2338003859366005</v>
      </c>
      <c r="AH486" s="27">
        <v>289.03627529373921</v>
      </c>
    </row>
    <row r="487" spans="1:34" ht="12.75" customHeight="1">
      <c r="A487" s="227"/>
      <c r="B487" s="228"/>
      <c r="C487" s="231"/>
      <c r="D487" s="12" t="s">
        <v>67</v>
      </c>
      <c r="E487" s="13">
        <v>1.5789339428859825</v>
      </c>
      <c r="F487" s="13">
        <v>2.1354420984067359</v>
      </c>
      <c r="G487" s="13">
        <v>9.8311088876542367</v>
      </c>
      <c r="H487" s="13">
        <v>88.562893808594609</v>
      </c>
      <c r="I487" s="13">
        <v>173.20283890420839</v>
      </c>
      <c r="J487" s="13">
        <v>23.565092323319565</v>
      </c>
      <c r="K487" s="13">
        <v>10.568253297740236</v>
      </c>
      <c r="L487" s="13">
        <v>13.610901837261583</v>
      </c>
      <c r="M487" s="13">
        <v>13.805182025857928</v>
      </c>
      <c r="N487" s="13">
        <v>21.063780695679544</v>
      </c>
      <c r="O487" s="13">
        <v>20.884340885985832</v>
      </c>
      <c r="P487" s="13">
        <v>23.987909933611604</v>
      </c>
      <c r="Q487" s="13">
        <v>22.168405052189499</v>
      </c>
      <c r="R487" s="13">
        <v>18.909615216571584</v>
      </c>
      <c r="S487" s="13">
        <v>18.633842099689385</v>
      </c>
      <c r="T487" s="13">
        <v>20.761898002029067</v>
      </c>
      <c r="U487" s="13">
        <v>22.023772694694109</v>
      </c>
      <c r="V487" s="13">
        <v>19.011567269617352</v>
      </c>
      <c r="W487" s="13">
        <v>16.939795215602818</v>
      </c>
      <c r="X487" s="13">
        <v>17.152885087069787</v>
      </c>
      <c r="Y487" s="13">
        <v>24.095217083144956</v>
      </c>
      <c r="Z487" s="13">
        <v>19.387224108190981</v>
      </c>
      <c r="AA487" s="14">
        <v>22.22301620967232</v>
      </c>
      <c r="AB487" s="14">
        <v>13.940743114303535</v>
      </c>
      <c r="AC487" s="14">
        <v>17.38317619664922</v>
      </c>
      <c r="AD487" s="14">
        <v>14.278277333895788</v>
      </c>
      <c r="AE487" s="14">
        <v>20.886184843862754</v>
      </c>
      <c r="AF487" s="14">
        <v>10.443666606786612</v>
      </c>
      <c r="AG487" s="13">
        <v>18.878180101302892</v>
      </c>
      <c r="AH487" s="15">
        <v>719.91414487647864</v>
      </c>
    </row>
    <row r="488" spans="1:34" ht="12.75" customHeight="1">
      <c r="A488" s="227"/>
      <c r="B488" s="228"/>
      <c r="C488" s="231"/>
      <c r="D488" s="16" t="s">
        <v>68</v>
      </c>
      <c r="E488" s="28">
        <v>0.44191172219620001</v>
      </c>
      <c r="F488" s="28">
        <v>0</v>
      </c>
      <c r="G488" s="28">
        <v>0.29657421170000003</v>
      </c>
      <c r="H488" s="28">
        <v>1.526633709947</v>
      </c>
      <c r="I488" s="28">
        <v>3.9289154321044997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0.25959187794688221</v>
      </c>
      <c r="P488" s="28">
        <v>0.27478631327730835</v>
      </c>
      <c r="Q488" s="28">
        <v>0.23642767441213899</v>
      </c>
      <c r="R488" s="28">
        <v>0.215579012669534</v>
      </c>
      <c r="S488" s="28">
        <v>0.21620538454012145</v>
      </c>
      <c r="T488" s="28">
        <v>1.8847815217423548E-2</v>
      </c>
      <c r="U488" s="28">
        <v>1.8470742103542923E-2</v>
      </c>
      <c r="V488" s="28">
        <v>1.6455420514782573E-2</v>
      </c>
      <c r="W488" s="28">
        <v>1.4566182520123257E-2</v>
      </c>
      <c r="X488" s="28">
        <v>1.4257044191265868E-2</v>
      </c>
      <c r="Y488" s="28">
        <v>0.27329421825832789</v>
      </c>
      <c r="Z488" s="28">
        <v>0.24337371371165631</v>
      </c>
      <c r="AA488" s="29">
        <v>0.27921199096342963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8">
        <v>0.23536569158199999</v>
      </c>
      <c r="AH488" s="30">
        <v>8.5104681578562378</v>
      </c>
    </row>
    <row r="489" spans="1:34" ht="12.75" customHeight="1">
      <c r="A489" s="227"/>
      <c r="B489" s="228"/>
      <c r="C489" s="232"/>
      <c r="D489" s="31" t="s">
        <v>4</v>
      </c>
      <c r="E489" s="32">
        <v>8.0337692730034878</v>
      </c>
      <c r="F489" s="32">
        <v>7.4078381990749254</v>
      </c>
      <c r="G489" s="32">
        <v>35.384827449740492</v>
      </c>
      <c r="H489" s="32">
        <v>147.43168995652684</v>
      </c>
      <c r="I489" s="32">
        <v>244.42706461277302</v>
      </c>
      <c r="J489" s="32">
        <v>28.939170143973747</v>
      </c>
      <c r="K489" s="32">
        <v>15.88116501069269</v>
      </c>
      <c r="L489" s="32">
        <v>20.348275369687606</v>
      </c>
      <c r="M489" s="32">
        <v>21.089489860612115</v>
      </c>
      <c r="N489" s="32">
        <v>28.432432095856214</v>
      </c>
      <c r="O489" s="32">
        <v>29.468667278855399</v>
      </c>
      <c r="P489" s="32">
        <v>31.99842747930381</v>
      </c>
      <c r="Q489" s="32">
        <v>28.053588971635595</v>
      </c>
      <c r="R489" s="32">
        <v>25.112238132243625</v>
      </c>
      <c r="S489" s="32">
        <v>24.700682695478559</v>
      </c>
      <c r="T489" s="32">
        <v>27.567846792021712</v>
      </c>
      <c r="U489" s="32">
        <v>27.510646592257682</v>
      </c>
      <c r="V489" s="32">
        <v>24.119725745795506</v>
      </c>
      <c r="W489" s="32">
        <v>21.728938189997589</v>
      </c>
      <c r="X489" s="32">
        <v>21.232916621289998</v>
      </c>
      <c r="Y489" s="32">
        <v>29.435288913696002</v>
      </c>
      <c r="Z489" s="32">
        <v>24.604373800450695</v>
      </c>
      <c r="AA489" s="33">
        <v>28.381358966898262</v>
      </c>
      <c r="AB489" s="33">
        <v>17.285642487840558</v>
      </c>
      <c r="AC489" s="33">
        <v>21.827903018038754</v>
      </c>
      <c r="AD489" s="33">
        <v>19.516683733887284</v>
      </c>
      <c r="AE489" s="33">
        <v>22.84198828546949</v>
      </c>
      <c r="AF489" s="33">
        <v>12.350902472151162</v>
      </c>
      <c r="AG489" s="32">
        <v>22.347346178821493</v>
      </c>
      <c r="AH489" s="34">
        <v>1017.4608883280741</v>
      </c>
    </row>
    <row r="490" spans="1:34" ht="12.75" customHeight="1">
      <c r="A490" s="227"/>
      <c r="B490" s="228"/>
      <c r="C490" s="243" t="s">
        <v>64</v>
      </c>
      <c r="D490" s="244"/>
      <c r="E490" s="41">
        <v>282.7661384926601</v>
      </c>
      <c r="F490" s="41">
        <v>138.2188330367519</v>
      </c>
      <c r="G490" s="41">
        <v>337.41120409244422</v>
      </c>
      <c r="H490" s="41">
        <v>951.12350274028165</v>
      </c>
      <c r="I490" s="41">
        <v>1120.2531785836152</v>
      </c>
      <c r="J490" s="41">
        <v>109.87532343680041</v>
      </c>
      <c r="K490" s="41">
        <v>107.22608887003932</v>
      </c>
      <c r="L490" s="41">
        <v>117.20701521070805</v>
      </c>
      <c r="M490" s="41">
        <v>137.83538235716972</v>
      </c>
      <c r="N490" s="41">
        <v>136.5500288904698</v>
      </c>
      <c r="O490" s="41">
        <v>143.1199890255005</v>
      </c>
      <c r="P490" s="41">
        <v>131.2267796399762</v>
      </c>
      <c r="Q490" s="41">
        <v>101.49025968808155</v>
      </c>
      <c r="R490" s="41">
        <v>108.16411670172897</v>
      </c>
      <c r="S490" s="41">
        <v>102.78794841795781</v>
      </c>
      <c r="T490" s="41">
        <v>105.66478630366267</v>
      </c>
      <c r="U490" s="41">
        <v>99.069725050271742</v>
      </c>
      <c r="V490" s="41">
        <v>92.212244946497307</v>
      </c>
      <c r="W490" s="41">
        <v>91.930594097744162</v>
      </c>
      <c r="X490" s="41">
        <v>87.081100449315585</v>
      </c>
      <c r="Y490" s="41">
        <v>101.32946887950574</v>
      </c>
      <c r="Z490" s="41">
        <v>96.407040309353391</v>
      </c>
      <c r="AA490" s="42">
        <v>100.29277493703636</v>
      </c>
      <c r="AB490" s="42">
        <v>71.990340656840402</v>
      </c>
      <c r="AC490" s="42">
        <v>71.026660044406</v>
      </c>
      <c r="AD490" s="42">
        <v>72.369881813862918</v>
      </c>
      <c r="AE490" s="42">
        <v>65.867227421560486</v>
      </c>
      <c r="AF490" s="42">
        <v>49.301585023512089</v>
      </c>
      <c r="AG490" s="41">
        <v>97.39506789555746</v>
      </c>
      <c r="AH490" s="43">
        <v>5227.1942870133107</v>
      </c>
    </row>
    <row r="491" spans="1:34" ht="12.75" customHeight="1">
      <c r="A491" s="227"/>
      <c r="B491" s="228" t="s">
        <v>115</v>
      </c>
      <c r="C491" s="230" t="s">
        <v>65</v>
      </c>
      <c r="D491" s="24" t="s">
        <v>66</v>
      </c>
      <c r="E491" s="25">
        <v>467.09704340167019</v>
      </c>
      <c r="F491" s="25">
        <v>208.23582036318103</v>
      </c>
      <c r="G491" s="25">
        <v>416.67474558577112</v>
      </c>
      <c r="H491" s="25">
        <v>1026.607268038206</v>
      </c>
      <c r="I491" s="25">
        <v>1160.5757747776681</v>
      </c>
      <c r="J491" s="25">
        <v>114.080150481766</v>
      </c>
      <c r="K491" s="25">
        <v>126.63613104005128</v>
      </c>
      <c r="L491" s="25">
        <v>141.9637418693774</v>
      </c>
      <c r="M491" s="25">
        <v>153.65116526250875</v>
      </c>
      <c r="N491" s="25">
        <v>132.40333005729028</v>
      </c>
      <c r="O491" s="25">
        <v>157.79165676317058</v>
      </c>
      <c r="P491" s="25">
        <v>132.91079811369653</v>
      </c>
      <c r="Q491" s="25">
        <v>109.6920508110686</v>
      </c>
      <c r="R491" s="25">
        <v>117.68830862163342</v>
      </c>
      <c r="S491" s="25">
        <v>107.91199326001143</v>
      </c>
      <c r="T491" s="25">
        <v>115.15720950568526</v>
      </c>
      <c r="U491" s="25">
        <v>99.572980725320647</v>
      </c>
      <c r="V491" s="25">
        <v>100.26976153129442</v>
      </c>
      <c r="W491" s="25">
        <v>99.204253850452048</v>
      </c>
      <c r="X491" s="25">
        <v>99.786285978138707</v>
      </c>
      <c r="Y491" s="25">
        <v>105.33002957744351</v>
      </c>
      <c r="Z491" s="25">
        <v>100.22386997829035</v>
      </c>
      <c r="AA491" s="26">
        <v>97.68052418604583</v>
      </c>
      <c r="AB491" s="26">
        <v>74.827025187091152</v>
      </c>
      <c r="AC491" s="26">
        <v>76.114560867892777</v>
      </c>
      <c r="AD491" s="26">
        <v>83.071459803629125</v>
      </c>
      <c r="AE491" s="26">
        <v>78.232035712075088</v>
      </c>
      <c r="AF491" s="26">
        <v>54.718200998071943</v>
      </c>
      <c r="AG491" s="25">
        <v>104.06115107063145</v>
      </c>
      <c r="AH491" s="27">
        <v>5862.1693274191293</v>
      </c>
    </row>
    <row r="492" spans="1:34" ht="12.75" customHeight="1">
      <c r="A492" s="227"/>
      <c r="B492" s="228"/>
      <c r="C492" s="231"/>
      <c r="D492" s="12" t="s">
        <v>67</v>
      </c>
      <c r="E492" s="13">
        <v>0.91719270937158603</v>
      </c>
      <c r="F492" s="13">
        <v>0.56185254843699806</v>
      </c>
      <c r="G492" s="13">
        <v>2.1247515711741611</v>
      </c>
      <c r="H492" s="13">
        <v>14.753086802270433</v>
      </c>
      <c r="I492" s="13">
        <v>18.959053617719992</v>
      </c>
      <c r="J492" s="13">
        <v>2.0796951094184819</v>
      </c>
      <c r="K492" s="13">
        <v>2.0143072373933602</v>
      </c>
      <c r="L492" s="13">
        <v>1.3249637640954881</v>
      </c>
      <c r="M492" s="13">
        <v>1.3591065852885049</v>
      </c>
      <c r="N492" s="13">
        <v>2.3573235959555543</v>
      </c>
      <c r="O492" s="13">
        <v>3.3509877111929627</v>
      </c>
      <c r="P492" s="13">
        <v>2.9024384745040921</v>
      </c>
      <c r="Q492" s="13">
        <v>3.2448667191357043</v>
      </c>
      <c r="R492" s="13">
        <v>3.6148684591897409</v>
      </c>
      <c r="S492" s="13">
        <v>2.4245139536027787</v>
      </c>
      <c r="T492" s="13">
        <v>2.8435718981871947</v>
      </c>
      <c r="U492" s="13">
        <v>2.7484235157405621</v>
      </c>
      <c r="V492" s="13">
        <v>2.665123389965705</v>
      </c>
      <c r="W492" s="13">
        <v>1.8263416061438915</v>
      </c>
      <c r="X492" s="13">
        <v>2.0549936767658568</v>
      </c>
      <c r="Y492" s="13">
        <v>5.3943764512458623</v>
      </c>
      <c r="Z492" s="13">
        <v>5.0070105811885988</v>
      </c>
      <c r="AA492" s="14">
        <v>5.3423844785212724</v>
      </c>
      <c r="AB492" s="14">
        <v>2.3739281733260551</v>
      </c>
      <c r="AC492" s="14">
        <v>0.83864238870009378</v>
      </c>
      <c r="AD492" s="14">
        <v>1.4021005410170293</v>
      </c>
      <c r="AE492" s="14">
        <v>6.1705313409115483</v>
      </c>
      <c r="AF492" s="14">
        <v>1.2977214882944921</v>
      </c>
      <c r="AG492" s="13">
        <v>7.8161126746349563</v>
      </c>
      <c r="AH492" s="15">
        <v>109.77027106339295</v>
      </c>
    </row>
    <row r="493" spans="1:34" ht="12.75" customHeight="1">
      <c r="A493" s="227"/>
      <c r="B493" s="228"/>
      <c r="C493" s="231"/>
      <c r="D493" s="16" t="s">
        <v>68</v>
      </c>
      <c r="E493" s="17">
        <v>0.60447532292399997</v>
      </c>
      <c r="F493" s="17">
        <v>0.23692845549</v>
      </c>
      <c r="G493" s="17">
        <v>0.24463967835220002</v>
      </c>
      <c r="H493" s="17">
        <v>3.0088584254018</v>
      </c>
      <c r="I493" s="17">
        <v>2.0271437702331996</v>
      </c>
      <c r="J493" s="17">
        <v>0.29198145507712958</v>
      </c>
      <c r="K493" s="17">
        <v>0.32301434801757334</v>
      </c>
      <c r="L493" s="17">
        <v>0.3555528252430783</v>
      </c>
      <c r="M493" s="17">
        <v>0.38754179027493574</v>
      </c>
      <c r="N493" s="17">
        <v>0.34318963760387494</v>
      </c>
      <c r="O493" s="17">
        <v>1.0385958585402854E-2</v>
      </c>
      <c r="P493" s="17">
        <v>8.7911087875084497E-3</v>
      </c>
      <c r="Q493" s="17">
        <v>7.3555609622952137E-3</v>
      </c>
      <c r="R493" s="17">
        <v>7.9979671795618133E-3</v>
      </c>
      <c r="S493" s="17">
        <v>7.2274001831140215E-3</v>
      </c>
      <c r="T493" s="17">
        <v>0.41945970081970535</v>
      </c>
      <c r="U493" s="17">
        <v>0.36715424923836187</v>
      </c>
      <c r="V493" s="17">
        <v>0.37243472266784777</v>
      </c>
      <c r="W493" s="17">
        <v>0.36782349751809595</v>
      </c>
      <c r="X493" s="17">
        <v>0.37491132137327099</v>
      </c>
      <c r="Y493" s="17">
        <v>8.6816189915880262E-2</v>
      </c>
      <c r="Z493" s="17">
        <v>8.3261819301325077E-2</v>
      </c>
      <c r="AA493" s="18">
        <v>8.1537257078936373E-2</v>
      </c>
      <c r="AB493" s="18">
        <v>0.41820627367859997</v>
      </c>
      <c r="AC493" s="18">
        <v>0</v>
      </c>
      <c r="AD493" s="18">
        <v>0.60029608662</v>
      </c>
      <c r="AE493" s="18">
        <v>7.3114109703000002E-2</v>
      </c>
      <c r="AF493" s="18">
        <v>0</v>
      </c>
      <c r="AG493" s="17">
        <v>0.42390901676199999</v>
      </c>
      <c r="AH493" s="19">
        <v>11.5340079489927</v>
      </c>
    </row>
    <row r="494" spans="1:34" ht="12.75" customHeight="1">
      <c r="A494" s="227"/>
      <c r="B494" s="228"/>
      <c r="C494" s="232"/>
      <c r="D494" s="20" t="s">
        <v>4</v>
      </c>
      <c r="E494" s="21">
        <v>468.61871143396576</v>
      </c>
      <c r="F494" s="21">
        <v>209.03460136710802</v>
      </c>
      <c r="G494" s="21">
        <v>419.04413683529748</v>
      </c>
      <c r="H494" s="21">
        <v>1044.3692132658782</v>
      </c>
      <c r="I494" s="21">
        <v>1181.5619721656212</v>
      </c>
      <c r="J494" s="21">
        <v>116.45182704626161</v>
      </c>
      <c r="K494" s="21">
        <v>128.97345262546222</v>
      </c>
      <c r="L494" s="21">
        <v>143.64425845871597</v>
      </c>
      <c r="M494" s="21">
        <v>155.39781363807219</v>
      </c>
      <c r="N494" s="21">
        <v>135.10384329084971</v>
      </c>
      <c r="O494" s="21">
        <v>161.15303043294895</v>
      </c>
      <c r="P494" s="21">
        <v>135.82202769698813</v>
      </c>
      <c r="Q494" s="21">
        <v>112.94427309116659</v>
      </c>
      <c r="R494" s="21">
        <v>121.31117504800272</v>
      </c>
      <c r="S494" s="21">
        <v>110.34373461379732</v>
      </c>
      <c r="T494" s="21">
        <v>118.42024110469215</v>
      </c>
      <c r="U494" s="21">
        <v>102.68855849029957</v>
      </c>
      <c r="V494" s="21">
        <v>103.30731964392797</v>
      </c>
      <c r="W494" s="21">
        <v>101.39841895411404</v>
      </c>
      <c r="X494" s="21">
        <v>102.21619097627784</v>
      </c>
      <c r="Y494" s="21">
        <v>110.81122221860525</v>
      </c>
      <c r="Z494" s="21">
        <v>105.31414237878028</v>
      </c>
      <c r="AA494" s="22">
        <v>103.10444592164603</v>
      </c>
      <c r="AB494" s="22">
        <v>77.619159634095809</v>
      </c>
      <c r="AC494" s="22">
        <v>76.953203256592872</v>
      </c>
      <c r="AD494" s="22">
        <v>85.073856431266165</v>
      </c>
      <c r="AE494" s="22">
        <v>84.475681162689639</v>
      </c>
      <c r="AF494" s="22">
        <v>56.015922486366435</v>
      </c>
      <c r="AG494" s="21">
        <v>112.3011727620284</v>
      </c>
      <c r="AH494" s="23">
        <v>5983.4736064315148</v>
      </c>
    </row>
    <row r="495" spans="1:34" ht="12.75" customHeight="1">
      <c r="A495" s="227"/>
      <c r="B495" s="228"/>
      <c r="C495" s="230" t="s">
        <v>69</v>
      </c>
      <c r="D495" s="24" t="s">
        <v>66</v>
      </c>
      <c r="E495" s="25">
        <v>7.0629770100876792</v>
      </c>
      <c r="F495" s="25">
        <v>9.6987261336440689</v>
      </c>
      <c r="G495" s="25">
        <v>34.360617122478786</v>
      </c>
      <c r="H495" s="25">
        <v>126.16750955343306</v>
      </c>
      <c r="I495" s="25">
        <v>137.93509674124542</v>
      </c>
      <c r="J495" s="25">
        <v>12.684364312957783</v>
      </c>
      <c r="K495" s="25">
        <v>12.331377141144264</v>
      </c>
      <c r="L495" s="25">
        <v>12.780674115671212</v>
      </c>
      <c r="M495" s="25">
        <v>16.36202829772407</v>
      </c>
      <c r="N495" s="25">
        <v>15.066488018810741</v>
      </c>
      <c r="O495" s="25">
        <v>14.006291835422509</v>
      </c>
      <c r="P495" s="25">
        <v>12.726140056681485</v>
      </c>
      <c r="Q495" s="25">
        <v>9.5065883253797328</v>
      </c>
      <c r="R495" s="25">
        <v>10.658343988636181</v>
      </c>
      <c r="S495" s="25">
        <v>9.5682696951791257</v>
      </c>
      <c r="T495" s="25">
        <v>10.374530968346354</v>
      </c>
      <c r="U495" s="25">
        <v>9.5355707942542711</v>
      </c>
      <c r="V495" s="25">
        <v>9.1289816944623716</v>
      </c>
      <c r="W495" s="25">
        <v>8.3168440019148822</v>
      </c>
      <c r="X495" s="25">
        <v>9.0944815397463703</v>
      </c>
      <c r="Y495" s="25">
        <v>8.5194378736793581</v>
      </c>
      <c r="Z495" s="25">
        <v>7.5380285094141684</v>
      </c>
      <c r="AA495" s="26">
        <v>6.1212784238976976</v>
      </c>
      <c r="AB495" s="26">
        <v>3.7720255371692155</v>
      </c>
      <c r="AC495" s="26">
        <v>5.4344193185144354</v>
      </c>
      <c r="AD495" s="26">
        <v>3.7375835939315722</v>
      </c>
      <c r="AE495" s="26">
        <v>7.1337616095380607</v>
      </c>
      <c r="AF495" s="26">
        <v>3.2019539029167707</v>
      </c>
      <c r="AG495" s="25">
        <v>5.3797831992185019</v>
      </c>
      <c r="AH495" s="27">
        <v>538.20417331550016</v>
      </c>
    </row>
    <row r="496" spans="1:34" ht="12.75" customHeight="1">
      <c r="A496" s="227"/>
      <c r="B496" s="228"/>
      <c r="C496" s="231"/>
      <c r="D496" s="12" t="s">
        <v>67</v>
      </c>
      <c r="E496" s="13">
        <v>1.0130696166904574</v>
      </c>
      <c r="F496" s="13">
        <v>4.9061550767686279</v>
      </c>
      <c r="G496" s="13">
        <v>15.850159621588194</v>
      </c>
      <c r="H496" s="13">
        <v>181.41083173625464</v>
      </c>
      <c r="I496" s="13">
        <v>237.38661336977202</v>
      </c>
      <c r="J496" s="13">
        <v>36.455613026504693</v>
      </c>
      <c r="K496" s="13">
        <v>30.79088897896316</v>
      </c>
      <c r="L496" s="13">
        <v>24.787285728898127</v>
      </c>
      <c r="M496" s="13">
        <v>25.845836995484913</v>
      </c>
      <c r="N496" s="13">
        <v>31.57614816534393</v>
      </c>
      <c r="O496" s="13">
        <v>26.280864935937803</v>
      </c>
      <c r="P496" s="13">
        <v>34.932241341650595</v>
      </c>
      <c r="Q496" s="13">
        <v>33.523362173843957</v>
      </c>
      <c r="R496" s="13">
        <v>30.291317746348422</v>
      </c>
      <c r="S496" s="13">
        <v>24.439152462264449</v>
      </c>
      <c r="T496" s="13">
        <v>35.092975948239953</v>
      </c>
      <c r="U496" s="13">
        <v>35.925699138477185</v>
      </c>
      <c r="V496" s="13">
        <v>35.539842200140647</v>
      </c>
      <c r="W496" s="13">
        <v>33.528588744062311</v>
      </c>
      <c r="X496" s="13">
        <v>35.879946251744464</v>
      </c>
      <c r="Y496" s="13">
        <v>49.73278735887606</v>
      </c>
      <c r="Z496" s="13">
        <v>41.01177853757644</v>
      </c>
      <c r="AA496" s="14">
        <v>40.697688183564246</v>
      </c>
      <c r="AB496" s="14">
        <v>34.198587783889501</v>
      </c>
      <c r="AC496" s="14">
        <v>27.052070840076468</v>
      </c>
      <c r="AD496" s="14">
        <v>18.537292220075731</v>
      </c>
      <c r="AE496" s="14">
        <v>39.294573061888173</v>
      </c>
      <c r="AF496" s="14">
        <v>22.801868059361617</v>
      </c>
      <c r="AG496" s="13">
        <v>31.388291671145293</v>
      </c>
      <c r="AH496" s="15">
        <v>1220.1715309754322</v>
      </c>
    </row>
    <row r="497" spans="1:34" ht="12.75" customHeight="1">
      <c r="A497" s="227"/>
      <c r="B497" s="228"/>
      <c r="C497" s="231"/>
      <c r="D497" s="16" t="s">
        <v>68</v>
      </c>
      <c r="E497" s="28">
        <v>9.4970768903999997E-2</v>
      </c>
      <c r="F497" s="28">
        <v>1.6095057573539997</v>
      </c>
      <c r="G497" s="28">
        <v>0.79778665684719996</v>
      </c>
      <c r="H497" s="28">
        <v>9.4712971965225972</v>
      </c>
      <c r="I497" s="28">
        <v>6.6508629687766003</v>
      </c>
      <c r="J497" s="28">
        <v>0.65878314114242753</v>
      </c>
      <c r="K497" s="28">
        <v>0.5909052002394275</v>
      </c>
      <c r="L497" s="28">
        <v>0.5446949589695409</v>
      </c>
      <c r="M497" s="28">
        <v>0.63482289475696663</v>
      </c>
      <c r="N497" s="28">
        <v>0.67337508922968325</v>
      </c>
      <c r="O497" s="28">
        <v>0.8291383727427426</v>
      </c>
      <c r="P497" s="28">
        <v>0.93000760461987519</v>
      </c>
      <c r="Q497" s="28">
        <v>0.81865302550279362</v>
      </c>
      <c r="R497" s="28">
        <v>0.7967528823746578</v>
      </c>
      <c r="S497" s="28">
        <v>0.68475486893402437</v>
      </c>
      <c r="T497" s="28">
        <v>0.57375210147963818</v>
      </c>
      <c r="U497" s="28">
        <v>0.56520252175083985</v>
      </c>
      <c r="V497" s="28">
        <v>0.56018954630607298</v>
      </c>
      <c r="W497" s="28">
        <v>0.5122778347559237</v>
      </c>
      <c r="X497" s="28">
        <v>0.55790491660693464</v>
      </c>
      <c r="Y497" s="28">
        <v>0.7258925472196105</v>
      </c>
      <c r="Z497" s="28">
        <v>0.64339117579805427</v>
      </c>
      <c r="AA497" s="29">
        <v>0.60499522826582774</v>
      </c>
      <c r="AB497" s="29">
        <v>0.63354580621400003</v>
      </c>
      <c r="AC497" s="29">
        <v>0.23481377742000001</v>
      </c>
      <c r="AD497" s="29">
        <v>0</v>
      </c>
      <c r="AE497" s="29">
        <v>0.44857345781160002</v>
      </c>
      <c r="AF497" s="29">
        <v>0</v>
      </c>
      <c r="AG497" s="28">
        <v>1.9278863427559998</v>
      </c>
      <c r="AH497" s="30">
        <v>33.774736643301033</v>
      </c>
    </row>
    <row r="498" spans="1:34" ht="12.75" customHeight="1">
      <c r="A498" s="227"/>
      <c r="B498" s="228"/>
      <c r="C498" s="232"/>
      <c r="D498" s="31" t="s">
        <v>4</v>
      </c>
      <c r="E498" s="32">
        <v>8.1710173956821368</v>
      </c>
      <c r="F498" s="32">
        <v>16.214386967766696</v>
      </c>
      <c r="G498" s="32">
        <v>51.008563400914177</v>
      </c>
      <c r="H498" s="32">
        <v>317.04963848621031</v>
      </c>
      <c r="I498" s="32">
        <v>381.97257307979402</v>
      </c>
      <c r="J498" s="32">
        <v>49.798760480604905</v>
      </c>
      <c r="K498" s="32">
        <v>43.713171320346852</v>
      </c>
      <c r="L498" s="32">
        <v>38.112654803538881</v>
      </c>
      <c r="M498" s="32">
        <v>42.842688187965948</v>
      </c>
      <c r="N498" s="32">
        <v>47.316011273384348</v>
      </c>
      <c r="O498" s="32">
        <v>41.116295144103056</v>
      </c>
      <c r="P498" s="32">
        <v>48.588389002951956</v>
      </c>
      <c r="Q498" s="32">
        <v>43.848603524726478</v>
      </c>
      <c r="R498" s="32">
        <v>41.746414617359257</v>
      </c>
      <c r="S498" s="32">
        <v>34.692177026377593</v>
      </c>
      <c r="T498" s="32">
        <v>46.041259018065951</v>
      </c>
      <c r="U498" s="32">
        <v>46.026472454482295</v>
      </c>
      <c r="V498" s="32">
        <v>45.229013440909092</v>
      </c>
      <c r="W498" s="32">
        <v>42.357710580733112</v>
      </c>
      <c r="X498" s="32">
        <v>45.532332708097769</v>
      </c>
      <c r="Y498" s="32">
        <v>58.978117779775026</v>
      </c>
      <c r="Z498" s="32">
        <v>49.193198222788659</v>
      </c>
      <c r="AA498" s="33">
        <v>47.423961835727773</v>
      </c>
      <c r="AB498" s="33">
        <v>38.604159127272716</v>
      </c>
      <c r="AC498" s="33">
        <v>32.721303936010905</v>
      </c>
      <c r="AD498" s="33">
        <v>22.274875814007302</v>
      </c>
      <c r="AE498" s="33">
        <v>46.876908129237833</v>
      </c>
      <c r="AF498" s="33">
        <v>26.003821962278387</v>
      </c>
      <c r="AG498" s="32">
        <v>38.695961213119794</v>
      </c>
      <c r="AH498" s="34">
        <v>1792.1504409342335</v>
      </c>
    </row>
    <row r="499" spans="1:34" ht="12.75" customHeight="1" thickBot="1">
      <c r="A499" s="227"/>
      <c r="B499" s="229"/>
      <c r="C499" s="233" t="s">
        <v>64</v>
      </c>
      <c r="D499" s="234"/>
      <c r="E499" s="25">
        <v>476.78972882964786</v>
      </c>
      <c r="F499" s="25">
        <v>225.24898833487472</v>
      </c>
      <c r="G499" s="25">
        <v>470.05270023621171</v>
      </c>
      <c r="H499" s="25">
        <v>1361.4188517520884</v>
      </c>
      <c r="I499" s="25">
        <v>1563.5345452454153</v>
      </c>
      <c r="J499" s="25">
        <v>166.25058752686652</v>
      </c>
      <c r="K499" s="25">
        <v>172.68662394580906</v>
      </c>
      <c r="L499" s="25">
        <v>181.75691326225487</v>
      </c>
      <c r="M499" s="25">
        <v>198.24050182603816</v>
      </c>
      <c r="N499" s="25">
        <v>182.41985456423404</v>
      </c>
      <c r="O499" s="25">
        <v>202.26932557705197</v>
      </c>
      <c r="P499" s="25">
        <v>184.4104166999401</v>
      </c>
      <c r="Q499" s="25">
        <v>156.79287661589311</v>
      </c>
      <c r="R499" s="25">
        <v>163.05758966536197</v>
      </c>
      <c r="S499" s="25">
        <v>145.03591164017493</v>
      </c>
      <c r="T499" s="25">
        <v>164.46150012275808</v>
      </c>
      <c r="U499" s="25">
        <v>148.71503094478186</v>
      </c>
      <c r="V499" s="25">
        <v>148.53633308483708</v>
      </c>
      <c r="W499" s="25">
        <v>143.75612953484716</v>
      </c>
      <c r="X499" s="25">
        <v>147.74852368437558</v>
      </c>
      <c r="Y499" s="25">
        <v>169.78933999838029</v>
      </c>
      <c r="Z499" s="25">
        <v>154.50734060156896</v>
      </c>
      <c r="AA499" s="26">
        <v>150.52840775737383</v>
      </c>
      <c r="AB499" s="26">
        <v>116.22331876136853</v>
      </c>
      <c r="AC499" s="26">
        <v>109.67450719260376</v>
      </c>
      <c r="AD499" s="26">
        <v>107.34873224527347</v>
      </c>
      <c r="AE499" s="26">
        <v>131.35258929192747</v>
      </c>
      <c r="AF499" s="26">
        <v>82.019744448644829</v>
      </c>
      <c r="AG499" s="25">
        <v>150.99713397514819</v>
      </c>
      <c r="AH499" s="27">
        <v>7775.624047365749</v>
      </c>
    </row>
    <row r="500" spans="1:34" ht="12.75" customHeight="1">
      <c r="A500" s="235" t="s">
        <v>116</v>
      </c>
      <c r="B500" s="236"/>
      <c r="C500" s="240" t="s">
        <v>65</v>
      </c>
      <c r="D500" s="8" t="s">
        <v>66</v>
      </c>
      <c r="E500" s="9">
        <v>21.225240406683849</v>
      </c>
      <c r="F500" s="9">
        <v>21.891905386783634</v>
      </c>
      <c r="G500" s="9">
        <v>29.520552042522667</v>
      </c>
      <c r="H500" s="9">
        <v>32.524119343166888</v>
      </c>
      <c r="I500" s="9">
        <v>21.407401364884311</v>
      </c>
      <c r="J500" s="9">
        <v>2.7001742972120986</v>
      </c>
      <c r="K500" s="9">
        <v>2.2999142947530689</v>
      </c>
      <c r="L500" s="9">
        <v>1.7089810190901376</v>
      </c>
      <c r="M500" s="9">
        <v>3.4450729843483363</v>
      </c>
      <c r="N500" s="9">
        <v>3.1743321153382773</v>
      </c>
      <c r="O500" s="9">
        <v>2.914455100494894</v>
      </c>
      <c r="P500" s="9">
        <v>2.7163050381707556</v>
      </c>
      <c r="Q500" s="9">
        <v>2.6063375374279509</v>
      </c>
      <c r="R500" s="9">
        <v>3.7140043573449577</v>
      </c>
      <c r="S500" s="9">
        <v>3.0898462884784506</v>
      </c>
      <c r="T500" s="9">
        <v>3.618387375665931</v>
      </c>
      <c r="U500" s="9">
        <v>3.2974059603945776</v>
      </c>
      <c r="V500" s="9">
        <v>3.8653456829098229</v>
      </c>
      <c r="W500" s="9">
        <v>3.5354658915353774</v>
      </c>
      <c r="X500" s="9">
        <v>3.3203745944315473</v>
      </c>
      <c r="Y500" s="9">
        <v>3.5206362024993827</v>
      </c>
      <c r="Z500" s="9">
        <v>3.6595616811086882</v>
      </c>
      <c r="AA500" s="10">
        <v>3.4375216089615637</v>
      </c>
      <c r="AB500" s="10">
        <v>3.5710342344508099</v>
      </c>
      <c r="AC500" s="10">
        <v>3.868590667567867</v>
      </c>
      <c r="AD500" s="10">
        <v>2.9450926329220528</v>
      </c>
      <c r="AE500" s="10">
        <v>2.8152742235504626</v>
      </c>
      <c r="AF500" s="10">
        <v>2.9387050973748692</v>
      </c>
      <c r="AG500" s="9">
        <v>9.369589055900299</v>
      </c>
      <c r="AH500" s="11">
        <v>208.70162648597349</v>
      </c>
    </row>
    <row r="501" spans="1:34" ht="12.75" customHeight="1">
      <c r="A501" s="227"/>
      <c r="B501" s="237"/>
      <c r="C501" s="231"/>
      <c r="D501" s="12" t="s">
        <v>67</v>
      </c>
      <c r="E501" s="13">
        <v>0</v>
      </c>
      <c r="F501" s="13">
        <v>0</v>
      </c>
      <c r="G501" s="13">
        <v>0</v>
      </c>
      <c r="H501" s="13">
        <v>0.63016778251867833</v>
      </c>
      <c r="I501" s="13">
        <v>1.2513774612676933</v>
      </c>
      <c r="J501" s="13">
        <v>0.40752022634918755</v>
      </c>
      <c r="K501" s="13">
        <v>0</v>
      </c>
      <c r="L501" s="13">
        <v>0.24095625256399245</v>
      </c>
      <c r="M501" s="13">
        <v>0</v>
      </c>
      <c r="N501" s="13">
        <v>0.15243248046572505</v>
      </c>
      <c r="O501" s="13">
        <v>1.6719965654476036E-2</v>
      </c>
      <c r="P501" s="13">
        <v>3.812320013974399E-2</v>
      </c>
      <c r="Q501" s="13">
        <v>0.19948883461882255</v>
      </c>
      <c r="R501" s="13">
        <v>0.21426521969873166</v>
      </c>
      <c r="S501" s="13">
        <v>0</v>
      </c>
      <c r="T501" s="13">
        <v>0</v>
      </c>
      <c r="U501" s="13">
        <v>0</v>
      </c>
      <c r="V501" s="13">
        <v>0.26406682328386899</v>
      </c>
      <c r="W501" s="13">
        <v>0</v>
      </c>
      <c r="X501" s="13">
        <v>0</v>
      </c>
      <c r="Y501" s="13">
        <v>0.52033055449710841</v>
      </c>
      <c r="Z501" s="13">
        <v>0.14512696095263408</v>
      </c>
      <c r="AA501" s="14">
        <v>0.24973777223237603</v>
      </c>
      <c r="AB501" s="14">
        <v>0</v>
      </c>
      <c r="AC501" s="14">
        <v>0.11737667854182801</v>
      </c>
      <c r="AD501" s="14">
        <v>0</v>
      </c>
      <c r="AE501" s="14">
        <v>0</v>
      </c>
      <c r="AF501" s="14">
        <v>0</v>
      </c>
      <c r="AG501" s="13">
        <v>0.16124586360315751</v>
      </c>
      <c r="AH501" s="15">
        <v>4.6089360763880238</v>
      </c>
    </row>
    <row r="502" spans="1:34" ht="12.75" customHeight="1">
      <c r="A502" s="227"/>
      <c r="B502" s="237"/>
      <c r="C502" s="231"/>
      <c r="D502" s="16" t="s">
        <v>68</v>
      </c>
      <c r="E502" s="17">
        <v>8.0125049111999996E-2</v>
      </c>
      <c r="F502" s="17">
        <v>0.14296906127000003</v>
      </c>
      <c r="G502" s="17">
        <v>4.0234597854E-2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8">
        <v>0</v>
      </c>
      <c r="AB502" s="18">
        <v>0</v>
      </c>
      <c r="AC502" s="18">
        <v>0</v>
      </c>
      <c r="AD502" s="18">
        <v>0.15614157223599998</v>
      </c>
      <c r="AE502" s="18">
        <v>0</v>
      </c>
      <c r="AF502" s="18">
        <v>0</v>
      </c>
      <c r="AG502" s="17">
        <v>0.40903798952500003</v>
      </c>
      <c r="AH502" s="19">
        <v>0.828508269997</v>
      </c>
    </row>
    <row r="503" spans="1:34" ht="12.75" customHeight="1">
      <c r="A503" s="227"/>
      <c r="B503" s="237"/>
      <c r="C503" s="232"/>
      <c r="D503" s="20" t="s">
        <v>4</v>
      </c>
      <c r="E503" s="21">
        <v>21.305365455795847</v>
      </c>
      <c r="F503" s="21">
        <v>22.034874448053635</v>
      </c>
      <c r="G503" s="21">
        <v>29.560786640376666</v>
      </c>
      <c r="H503" s="21">
        <v>33.154287125685563</v>
      </c>
      <c r="I503" s="21">
        <v>22.658778826152005</v>
      </c>
      <c r="J503" s="21">
        <v>3.1076945235612863</v>
      </c>
      <c r="K503" s="21">
        <v>2.2999142947530689</v>
      </c>
      <c r="L503" s="21">
        <v>1.9499372716541301</v>
      </c>
      <c r="M503" s="21">
        <v>3.4450729843483363</v>
      </c>
      <c r="N503" s="21">
        <v>3.3267645958040024</v>
      </c>
      <c r="O503" s="21">
        <v>2.9311750661493701</v>
      </c>
      <c r="P503" s="21">
        <v>2.7544282383104997</v>
      </c>
      <c r="Q503" s="21">
        <v>2.8058263720467735</v>
      </c>
      <c r="R503" s="21">
        <v>3.9282695770436895</v>
      </c>
      <c r="S503" s="21">
        <v>3.0898462884784506</v>
      </c>
      <c r="T503" s="21">
        <v>3.618387375665931</v>
      </c>
      <c r="U503" s="21">
        <v>3.2974059603945776</v>
      </c>
      <c r="V503" s="21">
        <v>4.1294125061936917</v>
      </c>
      <c r="W503" s="21">
        <v>3.5354658915353774</v>
      </c>
      <c r="X503" s="21">
        <v>3.3203745944315473</v>
      </c>
      <c r="Y503" s="21">
        <v>4.0409667569964913</v>
      </c>
      <c r="Z503" s="21">
        <v>3.8046886420613224</v>
      </c>
      <c r="AA503" s="22">
        <v>3.6872593811939396</v>
      </c>
      <c r="AB503" s="22">
        <v>3.5710342344508099</v>
      </c>
      <c r="AC503" s="22">
        <v>3.9859673461096952</v>
      </c>
      <c r="AD503" s="22">
        <v>3.1012342051580526</v>
      </c>
      <c r="AE503" s="22">
        <v>2.8152742235504626</v>
      </c>
      <c r="AF503" s="22">
        <v>2.9387050973748692</v>
      </c>
      <c r="AG503" s="21">
        <v>9.9398729090284572</v>
      </c>
      <c r="AH503" s="23">
        <v>214.13907083235853</v>
      </c>
    </row>
    <row r="504" spans="1:34" ht="12.75" customHeight="1">
      <c r="A504" s="227"/>
      <c r="B504" s="237"/>
      <c r="C504" s="230" t="s">
        <v>69</v>
      </c>
      <c r="D504" s="24" t="s">
        <v>66</v>
      </c>
      <c r="E504" s="25">
        <v>62.73608933609129</v>
      </c>
      <c r="F504" s="25">
        <v>64.543572014873106</v>
      </c>
      <c r="G504" s="25">
        <v>182.35308534186126</v>
      </c>
      <c r="H504" s="25">
        <v>495.40528636052591</v>
      </c>
      <c r="I504" s="25">
        <v>521.61178282076514</v>
      </c>
      <c r="J504" s="25">
        <v>45.951750250985405</v>
      </c>
      <c r="K504" s="25">
        <v>46.793653357309047</v>
      </c>
      <c r="L504" s="25">
        <v>48.779492818672743</v>
      </c>
      <c r="M504" s="25">
        <v>62.684221201942371</v>
      </c>
      <c r="N504" s="25">
        <v>59.693311286004189</v>
      </c>
      <c r="O504" s="25">
        <v>65.725275592242596</v>
      </c>
      <c r="P504" s="25">
        <v>68.235480740199563</v>
      </c>
      <c r="Q504" s="25">
        <v>49.742553462503707</v>
      </c>
      <c r="R504" s="25">
        <v>49.21667986793836</v>
      </c>
      <c r="S504" s="25">
        <v>46.997635499626426</v>
      </c>
      <c r="T504" s="25">
        <v>51.736101980325209</v>
      </c>
      <c r="U504" s="25">
        <v>44.214355934852883</v>
      </c>
      <c r="V504" s="25">
        <v>40.471143422237859</v>
      </c>
      <c r="W504" s="25">
        <v>42.638300037326104</v>
      </c>
      <c r="X504" s="25">
        <v>39.926922030424294</v>
      </c>
      <c r="Y504" s="25">
        <v>47.48526973589901</v>
      </c>
      <c r="Z504" s="25">
        <v>48.973224808931285</v>
      </c>
      <c r="AA504" s="26">
        <v>31.501409261393892</v>
      </c>
      <c r="AB504" s="26">
        <v>34.6552114592088</v>
      </c>
      <c r="AC504" s="26">
        <v>31.355942909334939</v>
      </c>
      <c r="AD504" s="26">
        <v>32.039638188140593</v>
      </c>
      <c r="AE504" s="26">
        <v>34.723938576303851</v>
      </c>
      <c r="AF504" s="26">
        <v>26.783674075662084</v>
      </c>
      <c r="AG504" s="25">
        <v>76.186165840500834</v>
      </c>
      <c r="AH504" s="27">
        <v>2453.1611682120824</v>
      </c>
    </row>
    <row r="505" spans="1:34" ht="12.75" customHeight="1">
      <c r="A505" s="227"/>
      <c r="B505" s="237"/>
      <c r="C505" s="231"/>
      <c r="D505" s="12" t="s">
        <v>67</v>
      </c>
      <c r="E505" s="13">
        <v>0</v>
      </c>
      <c r="F505" s="13">
        <v>0</v>
      </c>
      <c r="G505" s="13">
        <v>0</v>
      </c>
      <c r="H505" s="13">
        <v>204.80075138295857</v>
      </c>
      <c r="I505" s="13">
        <v>414.0593646115546</v>
      </c>
      <c r="J505" s="13">
        <v>49.670404035243664</v>
      </c>
      <c r="K505" s="13">
        <v>44.762236311302281</v>
      </c>
      <c r="L505" s="13">
        <v>43.9949321583955</v>
      </c>
      <c r="M505" s="13">
        <v>42.629985390569942</v>
      </c>
      <c r="N505" s="13">
        <v>45.362590064194109</v>
      </c>
      <c r="O505" s="13">
        <v>58.997057769001522</v>
      </c>
      <c r="P505" s="13">
        <v>68.715055043068318</v>
      </c>
      <c r="Q505" s="13">
        <v>52.864894777418804</v>
      </c>
      <c r="R505" s="13">
        <v>41.778089383214414</v>
      </c>
      <c r="S505" s="13">
        <v>53.397734061471759</v>
      </c>
      <c r="T505" s="13">
        <v>52.234161340699266</v>
      </c>
      <c r="U505" s="13">
        <v>60.147650003588083</v>
      </c>
      <c r="V505" s="13">
        <v>62.396033483851447</v>
      </c>
      <c r="W505" s="13">
        <v>55.146870569338311</v>
      </c>
      <c r="X505" s="13">
        <v>61.056426778411016</v>
      </c>
      <c r="Y505" s="13">
        <v>74.92947749726163</v>
      </c>
      <c r="Z505" s="13">
        <v>88.568838196662682</v>
      </c>
      <c r="AA505" s="14">
        <v>63.85340744743425</v>
      </c>
      <c r="AB505" s="14">
        <v>57.976902772252579</v>
      </c>
      <c r="AC505" s="14">
        <v>39.985371590201332</v>
      </c>
      <c r="AD505" s="14">
        <v>73.757908314652525</v>
      </c>
      <c r="AE505" s="14">
        <v>40.842928743223197</v>
      </c>
      <c r="AF505" s="14">
        <v>48.970778348671843</v>
      </c>
      <c r="AG505" s="13">
        <v>145.576322124288</v>
      </c>
      <c r="AH505" s="15">
        <v>2046.4761721989289</v>
      </c>
    </row>
    <row r="506" spans="1:34" ht="12.75" customHeight="1">
      <c r="A506" s="227"/>
      <c r="B506" s="237"/>
      <c r="C506" s="231"/>
      <c r="D506" s="16" t="s">
        <v>68</v>
      </c>
      <c r="E506" s="28">
        <v>0.22794359527830002</v>
      </c>
      <c r="F506" s="28">
        <v>0.53641043891709994</v>
      </c>
      <c r="G506" s="28">
        <v>2.2454359181565002</v>
      </c>
      <c r="H506" s="28">
        <v>4.3693546438743001</v>
      </c>
      <c r="I506" s="28">
        <v>3.914240106931</v>
      </c>
      <c r="J506" s="28">
        <v>0.3433223028030119</v>
      </c>
      <c r="K506" s="28">
        <v>0.33236216158573806</v>
      </c>
      <c r="L506" s="28">
        <v>0.34511608076456718</v>
      </c>
      <c r="M506" s="28">
        <v>0.39974308955999188</v>
      </c>
      <c r="N506" s="28">
        <v>0.39673877422958614</v>
      </c>
      <c r="O506" s="28">
        <v>0.78694057083102198</v>
      </c>
      <c r="P506" s="28">
        <v>0.8558358010806969</v>
      </c>
      <c r="Q506" s="28">
        <v>0.64187796467193781</v>
      </c>
      <c r="R506" s="28">
        <v>0.57575631149783535</v>
      </c>
      <c r="S506" s="28">
        <v>0.6357727644672817</v>
      </c>
      <c r="T506" s="28">
        <v>0.12790910813417203</v>
      </c>
      <c r="U506" s="28">
        <v>0.12857318884963381</v>
      </c>
      <c r="V506" s="28">
        <v>0.1285665065782236</v>
      </c>
      <c r="W506" s="28">
        <v>0.11947489105329415</v>
      </c>
      <c r="X506" s="28">
        <v>0.12500390957153168</v>
      </c>
      <c r="Y506" s="28">
        <v>0.25006392918487552</v>
      </c>
      <c r="Z506" s="28">
        <v>0.29591710824279543</v>
      </c>
      <c r="AA506" s="29">
        <v>0.20323585624212367</v>
      </c>
      <c r="AB506" s="29">
        <v>4.249433614140001E-2</v>
      </c>
      <c r="AC506" s="29">
        <v>0</v>
      </c>
      <c r="AD506" s="29">
        <v>0.41821464673199998</v>
      </c>
      <c r="AE506" s="29">
        <v>0</v>
      </c>
      <c r="AF506" s="29">
        <v>0</v>
      </c>
      <c r="AG506" s="28">
        <v>2.0335187613573997</v>
      </c>
      <c r="AH506" s="30">
        <v>20.479822766736323</v>
      </c>
    </row>
    <row r="507" spans="1:34" ht="12.75" customHeight="1">
      <c r="A507" s="227"/>
      <c r="B507" s="237"/>
      <c r="C507" s="232"/>
      <c r="D507" s="31" t="s">
        <v>4</v>
      </c>
      <c r="E507" s="32">
        <v>62.964032931369587</v>
      </c>
      <c r="F507" s="32">
        <v>65.079982453790208</v>
      </c>
      <c r="G507" s="32">
        <v>184.59852126001775</v>
      </c>
      <c r="H507" s="32">
        <v>704.57539238735876</v>
      </c>
      <c r="I507" s="32">
        <v>939.58538753925063</v>
      </c>
      <c r="J507" s="32">
        <v>95.965476589032079</v>
      </c>
      <c r="K507" s="32">
        <v>91.888251830197063</v>
      </c>
      <c r="L507" s="32">
        <v>93.119541057832805</v>
      </c>
      <c r="M507" s="32">
        <v>105.7139496820723</v>
      </c>
      <c r="N507" s="32">
        <v>105.45264012442789</v>
      </c>
      <c r="O507" s="32">
        <v>125.50927393207515</v>
      </c>
      <c r="P507" s="32">
        <v>137.80637158434857</v>
      </c>
      <c r="Q507" s="32">
        <v>103.24932620459445</v>
      </c>
      <c r="R507" s="32">
        <v>91.570525562650616</v>
      </c>
      <c r="S507" s="32">
        <v>101.03114232556547</v>
      </c>
      <c r="T507" s="32">
        <v>104.09817242915865</v>
      </c>
      <c r="U507" s="32">
        <v>104.4905791272906</v>
      </c>
      <c r="V507" s="32">
        <v>102.99574341266752</v>
      </c>
      <c r="W507" s="32">
        <v>97.904645497717723</v>
      </c>
      <c r="X507" s="32">
        <v>101.10835271840683</v>
      </c>
      <c r="Y507" s="32">
        <v>122.66481116234552</v>
      </c>
      <c r="Z507" s="32">
        <v>137.83798011383678</v>
      </c>
      <c r="AA507" s="33">
        <v>95.558052565070255</v>
      </c>
      <c r="AB507" s="33">
        <v>92.674608567602775</v>
      </c>
      <c r="AC507" s="33">
        <v>71.341314499536267</v>
      </c>
      <c r="AD507" s="33">
        <v>106.21576114952512</v>
      </c>
      <c r="AE507" s="33">
        <v>75.566867319527049</v>
      </c>
      <c r="AF507" s="33">
        <v>75.75445242433392</v>
      </c>
      <c r="AG507" s="32">
        <v>223.79600672614623</v>
      </c>
      <c r="AH507" s="34">
        <v>4520.117163177747</v>
      </c>
    </row>
    <row r="508" spans="1:34" ht="12.75" customHeight="1" thickBot="1">
      <c r="A508" s="238"/>
      <c r="B508" s="239"/>
      <c r="C508" s="241" t="s">
        <v>64</v>
      </c>
      <c r="D508" s="242"/>
      <c r="E508" s="37">
        <v>84.269398387165438</v>
      </c>
      <c r="F508" s="37">
        <v>87.114856901843837</v>
      </c>
      <c r="G508" s="37">
        <v>214.15930790039445</v>
      </c>
      <c r="H508" s="37">
        <v>737.7296795130444</v>
      </c>
      <c r="I508" s="37">
        <v>962.24416636540252</v>
      </c>
      <c r="J508" s="37">
        <v>99.073171112593371</v>
      </c>
      <c r="K508" s="37">
        <v>94.188166124950129</v>
      </c>
      <c r="L508" s="37">
        <v>95.069478329486941</v>
      </c>
      <c r="M508" s="37">
        <v>109.15902266642065</v>
      </c>
      <c r="N508" s="37">
        <v>108.77940472023189</v>
      </c>
      <c r="O508" s="37">
        <v>128.4404489982245</v>
      </c>
      <c r="P508" s="37">
        <v>140.56079982265908</v>
      </c>
      <c r="Q508" s="37">
        <v>106.05515257664122</v>
      </c>
      <c r="R508" s="37">
        <v>95.498795139694309</v>
      </c>
      <c r="S508" s="37">
        <v>104.12098861404392</v>
      </c>
      <c r="T508" s="37">
        <v>107.71655980482457</v>
      </c>
      <c r="U508" s="37">
        <v>107.78798508768517</v>
      </c>
      <c r="V508" s="37">
        <v>107.12515591886121</v>
      </c>
      <c r="W508" s="37">
        <v>101.44011138925309</v>
      </c>
      <c r="X508" s="37">
        <v>104.42872731283838</v>
      </c>
      <c r="Y508" s="37">
        <v>126.705777919342</v>
      </c>
      <c r="Z508" s="37">
        <v>141.64266875589809</v>
      </c>
      <c r="AA508" s="38">
        <v>99.245311946264209</v>
      </c>
      <c r="AB508" s="38">
        <v>96.245642802053581</v>
      </c>
      <c r="AC508" s="38">
        <v>75.327281845645956</v>
      </c>
      <c r="AD508" s="38">
        <v>109.31699535468316</v>
      </c>
      <c r="AE508" s="38">
        <v>78.382141543077509</v>
      </c>
      <c r="AF508" s="38">
        <v>78.693157521708798</v>
      </c>
      <c r="AG508" s="37">
        <v>233.73587963517465</v>
      </c>
      <c r="AH508" s="39">
        <v>4734.2562340101067</v>
      </c>
    </row>
    <row r="509" spans="1:34" ht="12.75" customHeight="1"/>
    <row r="510" spans="1:34" ht="12.75" customHeight="1">
      <c r="A510" s="48" t="s">
        <v>13</v>
      </c>
      <c r="B510" s="48"/>
    </row>
    <row r="511" spans="1:34" ht="12.75" customHeight="1">
      <c r="A511" s="226" t="s">
        <v>14</v>
      </c>
      <c r="B511" s="226"/>
      <c r="C511" s="48" t="s">
        <v>15</v>
      </c>
    </row>
    <row r="512" spans="1:34" ht="12.75" customHeight="1">
      <c r="A512" s="226" t="s">
        <v>16</v>
      </c>
      <c r="B512" s="226"/>
      <c r="C512" s="48" t="s">
        <v>17</v>
      </c>
    </row>
    <row r="513" spans="1:34" ht="12.75" customHeight="1">
      <c r="A513" s="226" t="s">
        <v>18</v>
      </c>
      <c r="B513" s="226"/>
      <c r="C513" s="48" t="s">
        <v>19</v>
      </c>
    </row>
    <row r="514" spans="1:34" ht="12.75" customHeight="1">
      <c r="A514" s="226" t="s">
        <v>20</v>
      </c>
      <c r="B514" s="226"/>
      <c r="C514" s="48" t="s">
        <v>21</v>
      </c>
    </row>
    <row r="515" spans="1:34" ht="12.75" customHeight="1">
      <c r="A515" s="226" t="s">
        <v>22</v>
      </c>
      <c r="B515" s="226"/>
      <c r="C515" s="48" t="s">
        <v>23</v>
      </c>
    </row>
    <row r="516" spans="1:34" ht="12.75" customHeight="1">
      <c r="A516" s="226" t="s">
        <v>24</v>
      </c>
      <c r="B516" s="226"/>
      <c r="C516" s="48" t="s">
        <v>25</v>
      </c>
    </row>
    <row r="517" spans="1:34" ht="12.75" customHeight="1">
      <c r="A517" s="226" t="s">
        <v>26</v>
      </c>
      <c r="B517" s="226"/>
      <c r="C517" s="48" t="s">
        <v>27</v>
      </c>
    </row>
    <row r="518" spans="1:34" ht="12.75" customHeight="1">
      <c r="A518" s="226" t="s">
        <v>28</v>
      </c>
      <c r="B518" s="226"/>
      <c r="C518" s="48" t="s">
        <v>29</v>
      </c>
    </row>
    <row r="519" spans="1:34" ht="12.75" customHeight="1">
      <c r="A519" s="226" t="s">
        <v>30</v>
      </c>
      <c r="B519" s="226"/>
      <c r="C519" s="48" t="s">
        <v>31</v>
      </c>
    </row>
    <row r="520" spans="1:34" ht="12.75" customHeight="1">
      <c r="A520" s="226" t="s">
        <v>32</v>
      </c>
      <c r="B520" s="226"/>
      <c r="C520" s="48" t="s">
        <v>33</v>
      </c>
    </row>
    <row r="521" spans="1:34">
      <c r="E521" s="49">
        <v>0</v>
      </c>
      <c r="F521" s="49">
        <v>1</v>
      </c>
      <c r="G521" s="49">
        <v>2</v>
      </c>
      <c r="H521" s="49">
        <v>3</v>
      </c>
      <c r="I521" s="49">
        <v>4</v>
      </c>
      <c r="J521" s="49">
        <v>5</v>
      </c>
      <c r="K521" s="49">
        <v>6</v>
      </c>
      <c r="L521" s="49">
        <v>7</v>
      </c>
      <c r="M521" s="49">
        <v>8</v>
      </c>
      <c r="N521" s="49">
        <v>9</v>
      </c>
      <c r="O521" s="49">
        <v>10</v>
      </c>
      <c r="P521" s="49">
        <v>11</v>
      </c>
      <c r="Q521" s="49">
        <v>12</v>
      </c>
      <c r="R521" s="49">
        <v>13</v>
      </c>
      <c r="S521" s="49">
        <v>14</v>
      </c>
      <c r="T521" s="49">
        <v>15</v>
      </c>
      <c r="U521" s="49">
        <v>16</v>
      </c>
      <c r="V521" s="49">
        <v>17</v>
      </c>
      <c r="W521" s="49">
        <v>18</v>
      </c>
      <c r="X521" s="49">
        <v>19</v>
      </c>
      <c r="Y521" s="49">
        <v>20</v>
      </c>
      <c r="Z521" s="49">
        <v>21</v>
      </c>
      <c r="AA521" s="49">
        <v>22</v>
      </c>
      <c r="AB521" s="49">
        <v>23</v>
      </c>
      <c r="AC521" s="49">
        <v>24</v>
      </c>
      <c r="AD521" s="49">
        <v>25</v>
      </c>
      <c r="AE521" s="49">
        <v>26</v>
      </c>
      <c r="AF521" s="49">
        <v>27</v>
      </c>
      <c r="AG521" s="49">
        <v>28</v>
      </c>
      <c r="AH521" s="49">
        <v>29</v>
      </c>
    </row>
  </sheetData>
  <mergeCells count="241">
    <mergeCell ref="A4:B4"/>
    <mergeCell ref="A5:B13"/>
    <mergeCell ref="C5:C8"/>
    <mergeCell ref="C9:C12"/>
    <mergeCell ref="A14:B22"/>
    <mergeCell ref="C14:C17"/>
    <mergeCell ref="C18:C21"/>
    <mergeCell ref="A41:A49"/>
    <mergeCell ref="B41:B49"/>
    <mergeCell ref="C41:C44"/>
    <mergeCell ref="C45:C48"/>
    <mergeCell ref="A50:A58"/>
    <mergeCell ref="B50:B58"/>
    <mergeCell ref="C50:C53"/>
    <mergeCell ref="C54:C57"/>
    <mergeCell ref="A23:B31"/>
    <mergeCell ref="C23:C26"/>
    <mergeCell ref="C27:C30"/>
    <mergeCell ref="A32:A40"/>
    <mergeCell ref="B32:B40"/>
    <mergeCell ref="C32:C35"/>
    <mergeCell ref="C36:C39"/>
    <mergeCell ref="A77:A85"/>
    <mergeCell ref="B77:B85"/>
    <mergeCell ref="C77:C80"/>
    <mergeCell ref="C81:C84"/>
    <mergeCell ref="A86:B94"/>
    <mergeCell ref="C86:C89"/>
    <mergeCell ref="C90:C93"/>
    <mergeCell ref="A59:A67"/>
    <mergeCell ref="B59:B67"/>
    <mergeCell ref="C59:C62"/>
    <mergeCell ref="C63:C66"/>
    <mergeCell ref="A68:A76"/>
    <mergeCell ref="B68:B76"/>
    <mergeCell ref="C68:C71"/>
    <mergeCell ref="C72:C75"/>
    <mergeCell ref="A113:A121"/>
    <mergeCell ref="B113:B121"/>
    <mergeCell ref="C113:C116"/>
    <mergeCell ref="C117:C120"/>
    <mergeCell ref="A122:A130"/>
    <mergeCell ref="B122:B130"/>
    <mergeCell ref="C122:C125"/>
    <mergeCell ref="C126:C129"/>
    <mergeCell ref="A95:A103"/>
    <mergeCell ref="B95:B103"/>
    <mergeCell ref="C95:C98"/>
    <mergeCell ref="C99:C102"/>
    <mergeCell ref="A104:A112"/>
    <mergeCell ref="B104:B112"/>
    <mergeCell ref="C104:C107"/>
    <mergeCell ref="C108:C111"/>
    <mergeCell ref="A149:A157"/>
    <mergeCell ref="B149:B157"/>
    <mergeCell ref="C149:C152"/>
    <mergeCell ref="C153:C156"/>
    <mergeCell ref="A158:A166"/>
    <mergeCell ref="B158:B166"/>
    <mergeCell ref="C158:C161"/>
    <mergeCell ref="C162:C165"/>
    <mergeCell ref="A131:A139"/>
    <mergeCell ref="B131:B139"/>
    <mergeCell ref="C131:C134"/>
    <mergeCell ref="C135:C138"/>
    <mergeCell ref="A140:A148"/>
    <mergeCell ref="B140:B148"/>
    <mergeCell ref="C140:C143"/>
    <mergeCell ref="C144:C147"/>
    <mergeCell ref="A185:A193"/>
    <mergeCell ref="B185:B193"/>
    <mergeCell ref="C185:C188"/>
    <mergeCell ref="C189:C192"/>
    <mergeCell ref="A194:A202"/>
    <mergeCell ref="B194:B202"/>
    <mergeCell ref="C194:C197"/>
    <mergeCell ref="C198:C201"/>
    <mergeCell ref="A167:A175"/>
    <mergeCell ref="B167:B175"/>
    <mergeCell ref="C167:C170"/>
    <mergeCell ref="C171:C174"/>
    <mergeCell ref="A176:B184"/>
    <mergeCell ref="C176:C179"/>
    <mergeCell ref="C180:C183"/>
    <mergeCell ref="A221:B229"/>
    <mergeCell ref="C221:C224"/>
    <mergeCell ref="C225:C228"/>
    <mergeCell ref="A230:A238"/>
    <mergeCell ref="B230:B238"/>
    <mergeCell ref="C230:C233"/>
    <mergeCell ref="C234:C237"/>
    <mergeCell ref="A203:A211"/>
    <mergeCell ref="B203:B211"/>
    <mergeCell ref="C203:C206"/>
    <mergeCell ref="C207:C210"/>
    <mergeCell ref="A212:A220"/>
    <mergeCell ref="B212:B220"/>
    <mergeCell ref="C212:C215"/>
    <mergeCell ref="C216:C219"/>
    <mergeCell ref="A257:A265"/>
    <mergeCell ref="B257:B265"/>
    <mergeCell ref="C257:C260"/>
    <mergeCell ref="C261:C264"/>
    <mergeCell ref="A266:B274"/>
    <mergeCell ref="C266:C269"/>
    <mergeCell ref="C270:C273"/>
    <mergeCell ref="A239:A247"/>
    <mergeCell ref="B239:B247"/>
    <mergeCell ref="C239:C242"/>
    <mergeCell ref="C243:C246"/>
    <mergeCell ref="A248:A256"/>
    <mergeCell ref="B248:B256"/>
    <mergeCell ref="C248:C251"/>
    <mergeCell ref="C252:C255"/>
    <mergeCell ref="A293:A301"/>
    <mergeCell ref="B293:B301"/>
    <mergeCell ref="C293:C296"/>
    <mergeCell ref="C297:C300"/>
    <mergeCell ref="A302:A310"/>
    <mergeCell ref="B302:B310"/>
    <mergeCell ref="C302:C305"/>
    <mergeCell ref="C306:C309"/>
    <mergeCell ref="A275:A283"/>
    <mergeCell ref="B275:B283"/>
    <mergeCell ref="C275:C278"/>
    <mergeCell ref="C279:C282"/>
    <mergeCell ref="A284:A292"/>
    <mergeCell ref="B284:B292"/>
    <mergeCell ref="C284:C287"/>
    <mergeCell ref="C288:C291"/>
    <mergeCell ref="A329:B337"/>
    <mergeCell ref="C329:C332"/>
    <mergeCell ref="C333:C336"/>
    <mergeCell ref="A338:A346"/>
    <mergeCell ref="B338:B346"/>
    <mergeCell ref="C338:C341"/>
    <mergeCell ref="C342:C345"/>
    <mergeCell ref="C346:D346"/>
    <mergeCell ref="A311:A319"/>
    <mergeCell ref="B311:B319"/>
    <mergeCell ref="C311:C314"/>
    <mergeCell ref="C315:C318"/>
    <mergeCell ref="A320:A328"/>
    <mergeCell ref="B320:B328"/>
    <mergeCell ref="C320:C323"/>
    <mergeCell ref="C324:C327"/>
    <mergeCell ref="A347:A355"/>
    <mergeCell ref="B347:B355"/>
    <mergeCell ref="C347:C350"/>
    <mergeCell ref="C351:C354"/>
    <mergeCell ref="C355:D355"/>
    <mergeCell ref="A356:A364"/>
    <mergeCell ref="B356:B364"/>
    <mergeCell ref="C356:C359"/>
    <mergeCell ref="C360:C363"/>
    <mergeCell ref="C364:D364"/>
    <mergeCell ref="A383:B391"/>
    <mergeCell ref="C383:C386"/>
    <mergeCell ref="C387:C390"/>
    <mergeCell ref="A392:A400"/>
    <mergeCell ref="B392:B400"/>
    <mergeCell ref="C392:C395"/>
    <mergeCell ref="C396:C399"/>
    <mergeCell ref="C400:D400"/>
    <mergeCell ref="A365:A373"/>
    <mergeCell ref="B365:B373"/>
    <mergeCell ref="C365:C368"/>
    <mergeCell ref="C369:C372"/>
    <mergeCell ref="C373:D373"/>
    <mergeCell ref="A374:A382"/>
    <mergeCell ref="B374:B382"/>
    <mergeCell ref="C374:C377"/>
    <mergeCell ref="C378:C381"/>
    <mergeCell ref="C382:D382"/>
    <mergeCell ref="A419:A427"/>
    <mergeCell ref="B419:B427"/>
    <mergeCell ref="C419:C422"/>
    <mergeCell ref="C423:C426"/>
    <mergeCell ref="C427:D427"/>
    <mergeCell ref="A428:B436"/>
    <mergeCell ref="C428:C431"/>
    <mergeCell ref="C432:C435"/>
    <mergeCell ref="A401:A409"/>
    <mergeCell ref="B401:B409"/>
    <mergeCell ref="C401:C404"/>
    <mergeCell ref="C405:C408"/>
    <mergeCell ref="C409:D409"/>
    <mergeCell ref="A410:A418"/>
    <mergeCell ref="B410:B418"/>
    <mergeCell ref="C410:C413"/>
    <mergeCell ref="C414:C417"/>
    <mergeCell ref="C418:D418"/>
    <mergeCell ref="A437:A445"/>
    <mergeCell ref="B437:B445"/>
    <mergeCell ref="C437:C440"/>
    <mergeCell ref="C441:C444"/>
    <mergeCell ref="C445:D445"/>
    <mergeCell ref="A446:A454"/>
    <mergeCell ref="B446:B454"/>
    <mergeCell ref="C446:C449"/>
    <mergeCell ref="C450:C453"/>
    <mergeCell ref="C454:D454"/>
    <mergeCell ref="A455:A463"/>
    <mergeCell ref="B455:B463"/>
    <mergeCell ref="C455:C458"/>
    <mergeCell ref="C459:C462"/>
    <mergeCell ref="C463:D463"/>
    <mergeCell ref="A464:A472"/>
    <mergeCell ref="B464:B472"/>
    <mergeCell ref="C464:C467"/>
    <mergeCell ref="C468:C471"/>
    <mergeCell ref="C472:D472"/>
    <mergeCell ref="A473:A481"/>
    <mergeCell ref="B473:B481"/>
    <mergeCell ref="C473:C476"/>
    <mergeCell ref="C477:C480"/>
    <mergeCell ref="C481:D481"/>
    <mergeCell ref="A482:A490"/>
    <mergeCell ref="B482:B490"/>
    <mergeCell ref="C482:C485"/>
    <mergeCell ref="C486:C489"/>
    <mergeCell ref="C490:D490"/>
    <mergeCell ref="A491:A499"/>
    <mergeCell ref="B491:B499"/>
    <mergeCell ref="C491:C494"/>
    <mergeCell ref="C495:C498"/>
    <mergeCell ref="C499:D499"/>
    <mergeCell ref="A500:B508"/>
    <mergeCell ref="C500:C503"/>
    <mergeCell ref="C504:C507"/>
    <mergeCell ref="C508:D508"/>
    <mergeCell ref="A517:B517"/>
    <mergeCell ref="A518:B518"/>
    <mergeCell ref="A519:B519"/>
    <mergeCell ref="A520:B520"/>
    <mergeCell ref="A511:B511"/>
    <mergeCell ref="A512:B512"/>
    <mergeCell ref="A513:B513"/>
    <mergeCell ref="A514:B514"/>
    <mergeCell ref="A515:B515"/>
    <mergeCell ref="A516:B516"/>
  </mergeCells>
  <phoneticPr fontId="2"/>
  <printOptions horizontalCentered="1"/>
  <pageMargins left="0.19685039370078741" right="0.19685039370078741" top="0.59055118110236227" bottom="0.59055118110236227" header="0.9055118110236221" footer="0.51181102362204722"/>
  <pageSetup paperSize="9" scale="43" fitToHeight="0" orientation="landscape" copies="2" r:id="rId1"/>
  <headerFooter alignWithMargins="0">
    <oddHeader xml:space="preserve">&amp;R
</oddHeader>
    <oddFooter>&amp;C&amp;12&amp;P/&amp;N</oddFooter>
  </headerFooter>
  <rowBreaks count="5" manualBreakCount="5">
    <brk id="85" max="33" man="1"/>
    <brk id="175" max="33" man="1"/>
    <brk id="265" max="33" man="1"/>
    <brk id="355" max="33" man="1"/>
    <brk id="427" max="3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1"/>
  <sheetViews>
    <sheetView view="pageBreakPreview" zoomScale="60" zoomScaleNormal="70" workbookViewId="0"/>
  </sheetViews>
  <sheetFormatPr defaultRowHeight="12.75"/>
  <cols>
    <col min="1" max="2" width="4.7109375" customWidth="1"/>
    <col min="3" max="3" width="8.7109375" style="48" customWidth="1"/>
    <col min="4" max="4" width="14.5703125" style="48" customWidth="1"/>
    <col min="5" max="16" width="10.7109375" style="49" customWidth="1"/>
    <col min="17" max="33" width="10.7109375" customWidth="1"/>
    <col min="34" max="34" width="12.7109375" customWidth="1"/>
  </cols>
  <sheetData>
    <row r="1" spans="1:34" ht="18.75" customHeight="1">
      <c r="A1" s="177" t="s">
        <v>223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AA1" s="2"/>
      <c r="AB1" s="2"/>
      <c r="AC1" s="2"/>
      <c r="AD1" s="2"/>
      <c r="AE1" s="2"/>
      <c r="AF1" s="2"/>
    </row>
    <row r="2" spans="1:34" ht="18.75" customHeight="1">
      <c r="A2" s="1" t="s">
        <v>117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AA2" s="3"/>
      <c r="AB2" s="3"/>
      <c r="AC2" s="3"/>
      <c r="AD2" s="3"/>
      <c r="AE2" s="3"/>
      <c r="AF2" s="3"/>
      <c r="AH2" s="67" t="s">
        <v>1</v>
      </c>
    </row>
    <row r="3" spans="1:34" ht="22.5" customHeight="1" thickBot="1">
      <c r="A3" s="4"/>
      <c r="C3"/>
      <c r="D3"/>
      <c r="E3"/>
      <c r="F3"/>
      <c r="G3"/>
      <c r="H3"/>
      <c r="I3"/>
      <c r="J3"/>
      <c r="K3"/>
      <c r="L3"/>
      <c r="M3"/>
      <c r="N3"/>
      <c r="O3"/>
      <c r="P3"/>
      <c r="AA3" s="3"/>
      <c r="AB3" s="3"/>
      <c r="AC3" s="3"/>
      <c r="AD3" s="3"/>
      <c r="AE3" s="3"/>
      <c r="AF3" s="3"/>
      <c r="AH3" s="67" t="s">
        <v>2</v>
      </c>
    </row>
    <row r="4" spans="1:34" s="5" customFormat="1" ht="25.5" customHeight="1" thickBot="1">
      <c r="A4" s="249" t="s">
        <v>222</v>
      </c>
      <c r="B4" s="250"/>
      <c r="C4" s="6" t="s">
        <v>34</v>
      </c>
      <c r="D4" s="175" t="s">
        <v>220</v>
      </c>
      <c r="E4" s="6" t="s">
        <v>35</v>
      </c>
      <c r="F4" s="6" t="s">
        <v>36</v>
      </c>
      <c r="G4" s="6" t="s">
        <v>37</v>
      </c>
      <c r="H4" s="6" t="s">
        <v>38</v>
      </c>
      <c r="I4" s="6" t="s">
        <v>39</v>
      </c>
      <c r="J4" s="6" t="s">
        <v>40</v>
      </c>
      <c r="K4" s="6" t="s">
        <v>41</v>
      </c>
      <c r="L4" s="6" t="s">
        <v>42</v>
      </c>
      <c r="M4" s="6" t="s">
        <v>43</v>
      </c>
      <c r="N4" s="6" t="s">
        <v>44</v>
      </c>
      <c r="O4" s="6" t="s">
        <v>45</v>
      </c>
      <c r="P4" s="6" t="s">
        <v>46</v>
      </c>
      <c r="Q4" s="6" t="s">
        <v>47</v>
      </c>
      <c r="R4" s="6" t="s">
        <v>48</v>
      </c>
      <c r="S4" s="6" t="s">
        <v>49</v>
      </c>
      <c r="T4" s="6" t="s">
        <v>50</v>
      </c>
      <c r="U4" s="6" t="s">
        <v>51</v>
      </c>
      <c r="V4" s="6" t="s">
        <v>52</v>
      </c>
      <c r="W4" s="6" t="s">
        <v>53</v>
      </c>
      <c r="X4" s="6" t="s">
        <v>54</v>
      </c>
      <c r="Y4" s="6" t="s">
        <v>55</v>
      </c>
      <c r="Z4" s="6" t="s">
        <v>56</v>
      </c>
      <c r="AA4" s="6" t="s">
        <v>57</v>
      </c>
      <c r="AB4" s="6" t="s">
        <v>58</v>
      </c>
      <c r="AC4" s="6" t="s">
        <v>59</v>
      </c>
      <c r="AD4" s="6" t="s">
        <v>60</v>
      </c>
      <c r="AE4" s="6" t="s">
        <v>61</v>
      </c>
      <c r="AF4" s="6" t="s">
        <v>62</v>
      </c>
      <c r="AG4" s="6" t="s">
        <v>63</v>
      </c>
      <c r="AH4" s="7" t="s">
        <v>64</v>
      </c>
    </row>
    <row r="5" spans="1:34" ht="12.75" customHeight="1">
      <c r="A5" s="235" t="s">
        <v>118</v>
      </c>
      <c r="B5" s="236"/>
      <c r="C5" s="240" t="s">
        <v>65</v>
      </c>
      <c r="D5" s="8" t="s">
        <v>66</v>
      </c>
      <c r="E5" s="9">
        <v>1928.6461338687711</v>
      </c>
      <c r="F5" s="9">
        <v>1283.4779464471819</v>
      </c>
      <c r="G5" s="9">
        <v>4796.3269098667852</v>
      </c>
      <c r="H5" s="9">
        <v>11632.86318115798</v>
      </c>
      <c r="I5" s="9">
        <v>13513.377250765881</v>
      </c>
      <c r="J5" s="9">
        <v>1356.9474651244068</v>
      </c>
      <c r="K5" s="9">
        <v>1293.0299807292783</v>
      </c>
      <c r="L5" s="9">
        <v>1375.5295945809205</v>
      </c>
      <c r="M5" s="9">
        <v>1612.0517024526152</v>
      </c>
      <c r="N5" s="9">
        <v>1579.3177977344499</v>
      </c>
      <c r="O5" s="9">
        <v>1726.0004071844555</v>
      </c>
      <c r="P5" s="9">
        <v>1755.6540565358764</v>
      </c>
      <c r="Q5" s="9">
        <v>1450.4596364741594</v>
      </c>
      <c r="R5" s="9">
        <v>1467.7617547507484</v>
      </c>
      <c r="S5" s="9">
        <v>1572.4290208715765</v>
      </c>
      <c r="T5" s="9">
        <v>1595.2097432122255</v>
      </c>
      <c r="U5" s="9">
        <v>1499.6099731010861</v>
      </c>
      <c r="V5" s="9">
        <v>1612.8306715172853</v>
      </c>
      <c r="W5" s="9">
        <v>1695.7758423467137</v>
      </c>
      <c r="X5" s="9">
        <v>1660.6121152557284</v>
      </c>
      <c r="Y5" s="9">
        <v>1696.8920170231984</v>
      </c>
      <c r="Z5" s="9">
        <v>1617.879512663581</v>
      </c>
      <c r="AA5" s="9">
        <v>1500.9852805182043</v>
      </c>
      <c r="AB5" s="9">
        <v>1335.1453404484407</v>
      </c>
      <c r="AC5" s="9">
        <v>1379.7972307194707</v>
      </c>
      <c r="AD5" s="9">
        <v>1389.2310043886305</v>
      </c>
      <c r="AE5" s="9">
        <v>1281.321653823984</v>
      </c>
      <c r="AF5" s="9">
        <v>812.36809149696114</v>
      </c>
      <c r="AG5" s="9">
        <v>3298.1258636706643</v>
      </c>
      <c r="AH5" s="9">
        <v>70719.657178731257</v>
      </c>
    </row>
    <row r="6" spans="1:34" ht="12.75" customHeight="1">
      <c r="A6" s="227"/>
      <c r="B6" s="237"/>
      <c r="C6" s="231"/>
      <c r="D6" s="12" t="s">
        <v>67</v>
      </c>
      <c r="E6" s="13">
        <v>28.931258523095234</v>
      </c>
      <c r="F6" s="13">
        <v>37.662883604590014</v>
      </c>
      <c r="G6" s="13">
        <v>140.55880604992862</v>
      </c>
      <c r="H6" s="13">
        <v>511.77872927952581</v>
      </c>
      <c r="I6" s="13">
        <v>1043.991943367062</v>
      </c>
      <c r="J6" s="13">
        <v>159.26327660544075</v>
      </c>
      <c r="K6" s="13">
        <v>166.77894604003757</v>
      </c>
      <c r="L6" s="13">
        <v>162.42086467829768</v>
      </c>
      <c r="M6" s="13">
        <v>102.17894861872868</v>
      </c>
      <c r="N6" s="13">
        <v>62.153941618506693</v>
      </c>
      <c r="O6" s="13">
        <v>99.340242863083759</v>
      </c>
      <c r="P6" s="13">
        <v>96.485823844933591</v>
      </c>
      <c r="Q6" s="13">
        <v>84.008986324233732</v>
      </c>
      <c r="R6" s="13">
        <v>76.361009658458769</v>
      </c>
      <c r="S6" s="13">
        <v>70.196610955662592</v>
      </c>
      <c r="T6" s="13">
        <v>71.945021759844465</v>
      </c>
      <c r="U6" s="13">
        <v>86.372225836004787</v>
      </c>
      <c r="V6" s="13">
        <v>90.032582005270228</v>
      </c>
      <c r="W6" s="13">
        <v>80.269686241862274</v>
      </c>
      <c r="X6" s="13">
        <v>80.814899939980364</v>
      </c>
      <c r="Y6" s="13">
        <v>97.654008571425308</v>
      </c>
      <c r="Z6" s="13">
        <v>107.29652299125745</v>
      </c>
      <c r="AA6" s="13">
        <v>104.02931370501092</v>
      </c>
      <c r="AB6" s="13">
        <v>99.999105002804114</v>
      </c>
      <c r="AC6" s="13">
        <v>70.460767107307589</v>
      </c>
      <c r="AD6" s="13">
        <v>80.536553902257836</v>
      </c>
      <c r="AE6" s="13">
        <v>71.673986133507455</v>
      </c>
      <c r="AF6" s="13">
        <v>57.817452413997216</v>
      </c>
      <c r="AG6" s="13">
        <v>834.64162250141248</v>
      </c>
      <c r="AH6" s="13">
        <v>4775.6560201435277</v>
      </c>
    </row>
    <row r="7" spans="1:34" ht="12.75" customHeight="1">
      <c r="A7" s="227"/>
      <c r="B7" s="237"/>
      <c r="C7" s="231"/>
      <c r="D7" s="16" t="s">
        <v>68</v>
      </c>
      <c r="E7" s="17">
        <v>7.9789601962080994</v>
      </c>
      <c r="F7" s="17">
        <v>7.184324428663599</v>
      </c>
      <c r="G7" s="17">
        <v>22.973100785498701</v>
      </c>
      <c r="H7" s="17">
        <v>31.885825296749299</v>
      </c>
      <c r="I7" s="17">
        <v>24.692142445980696</v>
      </c>
      <c r="J7" s="17">
        <v>2.870615295465976</v>
      </c>
      <c r="K7" s="17">
        <v>2.7580534038972573</v>
      </c>
      <c r="L7" s="17">
        <v>2.8653909074482145</v>
      </c>
      <c r="M7" s="17">
        <v>3.1813031289212863</v>
      </c>
      <c r="N7" s="17">
        <v>3.056799205187791</v>
      </c>
      <c r="O7" s="17">
        <v>1.8542133075784877</v>
      </c>
      <c r="P7" s="17">
        <v>1.9252560731717381</v>
      </c>
      <c r="Q7" s="17">
        <v>1.6087867833958405</v>
      </c>
      <c r="R7" s="17">
        <v>1.6264655048694707</v>
      </c>
      <c r="S7" s="17">
        <v>1.7663592672873267</v>
      </c>
      <c r="T7" s="17">
        <v>2.0227102089678359</v>
      </c>
      <c r="U7" s="17">
        <v>1.9457250372759878</v>
      </c>
      <c r="V7" s="17">
        <v>2.1203019354821011</v>
      </c>
      <c r="W7" s="17">
        <v>2.2220793814504032</v>
      </c>
      <c r="X7" s="17">
        <v>2.1765331245772592</v>
      </c>
      <c r="Y7" s="17">
        <v>1.6978460589145903</v>
      </c>
      <c r="Z7" s="17">
        <v>1.6185537657924864</v>
      </c>
      <c r="AA7" s="17">
        <v>1.5049888006536341</v>
      </c>
      <c r="AB7" s="17">
        <v>0.87336600469000003</v>
      </c>
      <c r="AC7" s="17">
        <v>0.43029631174900002</v>
      </c>
      <c r="AD7" s="17">
        <v>1.826131313548</v>
      </c>
      <c r="AE7" s="17">
        <v>1.9882998678190003</v>
      </c>
      <c r="AF7" s="17">
        <v>1.168622108286</v>
      </c>
      <c r="AG7" s="17">
        <v>21.215807824217499</v>
      </c>
      <c r="AH7" s="17">
        <v>161.03885777374757</v>
      </c>
    </row>
    <row r="8" spans="1:34" ht="12.75" customHeight="1">
      <c r="A8" s="227"/>
      <c r="B8" s="237"/>
      <c r="C8" s="232"/>
      <c r="D8" s="20" t="s">
        <v>4</v>
      </c>
      <c r="E8" s="41">
        <v>1965.5563525880743</v>
      </c>
      <c r="F8" s="41">
        <v>1328.3251544804357</v>
      </c>
      <c r="G8" s="41">
        <v>4959.8588167022126</v>
      </c>
      <c r="H8" s="41">
        <v>12176.527735734255</v>
      </c>
      <c r="I8" s="41">
        <v>14582.061336578923</v>
      </c>
      <c r="J8" s="41">
        <v>1519.0813570253135</v>
      </c>
      <c r="K8" s="41">
        <v>1462.5669801732133</v>
      </c>
      <c r="L8" s="41">
        <v>1540.8158501666665</v>
      </c>
      <c r="M8" s="41">
        <v>1717.4119542002652</v>
      </c>
      <c r="N8" s="41">
        <v>1644.5285385581446</v>
      </c>
      <c r="O8" s="41">
        <v>1827.1948633551178</v>
      </c>
      <c r="P8" s="41">
        <v>1854.0651364539819</v>
      </c>
      <c r="Q8" s="41">
        <v>1536.077409581789</v>
      </c>
      <c r="R8" s="41">
        <v>1545.7492299140767</v>
      </c>
      <c r="S8" s="41">
        <v>1644.3919910945265</v>
      </c>
      <c r="T8" s="41">
        <v>1669.1774751810378</v>
      </c>
      <c r="U8" s="41">
        <v>1587.9279239743669</v>
      </c>
      <c r="V8" s="41">
        <v>1704.9835554580377</v>
      </c>
      <c r="W8" s="41">
        <v>1778.2676079700263</v>
      </c>
      <c r="X8" s="41">
        <v>1743.6035483202861</v>
      </c>
      <c r="Y8" s="41">
        <v>1796.243871653538</v>
      </c>
      <c r="Z8" s="41">
        <v>1726.7945894206312</v>
      </c>
      <c r="AA8" s="41">
        <v>1606.519583023869</v>
      </c>
      <c r="AB8" s="41">
        <v>1436.0178114559349</v>
      </c>
      <c r="AC8" s="41">
        <v>1450.6882941385275</v>
      </c>
      <c r="AD8" s="41">
        <v>1471.5936896044363</v>
      </c>
      <c r="AE8" s="41">
        <v>1354.9839398253107</v>
      </c>
      <c r="AF8" s="41">
        <v>871.35416601924442</v>
      </c>
      <c r="AG8" s="41">
        <v>4153.9832939962944</v>
      </c>
      <c r="AH8" s="41">
        <v>75656.352056648539</v>
      </c>
    </row>
    <row r="9" spans="1:34" ht="12.75" customHeight="1">
      <c r="A9" s="227"/>
      <c r="B9" s="237"/>
      <c r="C9" s="233" t="s">
        <v>69</v>
      </c>
      <c r="D9" s="24" t="s">
        <v>66</v>
      </c>
      <c r="E9" s="17">
        <v>72.369189521167655</v>
      </c>
      <c r="F9" s="17">
        <v>78.605392551403952</v>
      </c>
      <c r="G9" s="17">
        <v>292.33686726993614</v>
      </c>
      <c r="H9" s="17">
        <v>815.11903265749515</v>
      </c>
      <c r="I9" s="17">
        <v>1189.3151734033111</v>
      </c>
      <c r="J9" s="17">
        <v>165.9436767550491</v>
      </c>
      <c r="K9" s="17">
        <v>146.4810547567314</v>
      </c>
      <c r="L9" s="17">
        <v>139.40451719599088</v>
      </c>
      <c r="M9" s="17">
        <v>147.63460708571847</v>
      </c>
      <c r="N9" s="17">
        <v>140.96162243633722</v>
      </c>
      <c r="O9" s="17">
        <v>199.07441309684944</v>
      </c>
      <c r="P9" s="17">
        <v>194.50593560175275</v>
      </c>
      <c r="Q9" s="17">
        <v>158.91222067272673</v>
      </c>
      <c r="R9" s="17">
        <v>161.13182460769221</v>
      </c>
      <c r="S9" s="17">
        <v>158.38518093654943</v>
      </c>
      <c r="T9" s="17">
        <v>193.97590583924602</v>
      </c>
      <c r="U9" s="17">
        <v>165.67553637905621</v>
      </c>
      <c r="V9" s="17">
        <v>150.52268974272431</v>
      </c>
      <c r="W9" s="17">
        <v>152.55128134149206</v>
      </c>
      <c r="X9" s="17">
        <v>146.53239605346658</v>
      </c>
      <c r="Y9" s="17">
        <v>156.00707870823535</v>
      </c>
      <c r="Z9" s="17">
        <v>153.88663249047045</v>
      </c>
      <c r="AA9" s="17">
        <v>139.54640438497728</v>
      </c>
      <c r="AB9" s="17">
        <v>134.07602243163507</v>
      </c>
      <c r="AC9" s="17">
        <v>148.67951227571683</v>
      </c>
      <c r="AD9" s="17">
        <v>136.89063066659548</v>
      </c>
      <c r="AE9" s="17">
        <v>121.62971083700867</v>
      </c>
      <c r="AF9" s="17">
        <v>90.558380715509685</v>
      </c>
      <c r="AG9" s="17">
        <v>292.32656693777653</v>
      </c>
      <c r="AH9" s="17">
        <v>6243.0394573526228</v>
      </c>
    </row>
    <row r="10" spans="1:34" ht="12.75" customHeight="1">
      <c r="A10" s="227"/>
      <c r="B10" s="237"/>
      <c r="C10" s="247"/>
      <c r="D10" s="12" t="s">
        <v>67</v>
      </c>
      <c r="E10" s="13">
        <v>34.985672706940036</v>
      </c>
      <c r="F10" s="13">
        <v>121.54373160595748</v>
      </c>
      <c r="G10" s="13">
        <v>1865.2391023358657</v>
      </c>
      <c r="H10" s="13">
        <v>6974.3660824663484</v>
      </c>
      <c r="I10" s="13">
        <v>9353.0183603586465</v>
      </c>
      <c r="J10" s="13">
        <v>1321.9482347843773</v>
      </c>
      <c r="K10" s="13">
        <v>1219.2977874305179</v>
      </c>
      <c r="L10" s="13">
        <v>1197.9647193522501</v>
      </c>
      <c r="M10" s="13">
        <v>1197.8462791348136</v>
      </c>
      <c r="N10" s="13">
        <v>1332.3714214842271</v>
      </c>
      <c r="O10" s="13">
        <v>1588.0774151386065</v>
      </c>
      <c r="P10" s="13">
        <v>1505.0737202486023</v>
      </c>
      <c r="Q10" s="13">
        <v>1452.7466901274449</v>
      </c>
      <c r="R10" s="13">
        <v>1390.2673948788254</v>
      </c>
      <c r="S10" s="13">
        <v>1534.2155366130071</v>
      </c>
      <c r="T10" s="13">
        <v>1664.6091919887372</v>
      </c>
      <c r="U10" s="13">
        <v>1702.4957072604473</v>
      </c>
      <c r="V10" s="13">
        <v>1768.7851830960076</v>
      </c>
      <c r="W10" s="13">
        <v>1582.3989912366928</v>
      </c>
      <c r="X10" s="13">
        <v>1654.7037026048176</v>
      </c>
      <c r="Y10" s="13">
        <v>1779.7892479624713</v>
      </c>
      <c r="Z10" s="13">
        <v>1909.1510394586012</v>
      </c>
      <c r="AA10" s="13">
        <v>1595.4506755133477</v>
      </c>
      <c r="AB10" s="13">
        <v>1250.3915396797724</v>
      </c>
      <c r="AC10" s="13">
        <v>1040.1893001024171</v>
      </c>
      <c r="AD10" s="13">
        <v>1055.0364241543268</v>
      </c>
      <c r="AE10" s="13">
        <v>1026.5190023665152</v>
      </c>
      <c r="AF10" s="13">
        <v>594.13127197897074</v>
      </c>
      <c r="AG10" s="13">
        <v>2841.136012548523</v>
      </c>
      <c r="AH10" s="13">
        <v>53553.749438618084</v>
      </c>
    </row>
    <row r="11" spans="1:34" ht="12.75" customHeight="1">
      <c r="A11" s="227"/>
      <c r="B11" s="237"/>
      <c r="C11" s="247"/>
      <c r="D11" s="16" t="s">
        <v>68</v>
      </c>
      <c r="E11" s="17">
        <v>7.0262424985951997</v>
      </c>
      <c r="F11" s="17">
        <v>8.5323844676162999</v>
      </c>
      <c r="G11" s="17">
        <v>24.800465377384999</v>
      </c>
      <c r="H11" s="17">
        <v>62.992139149705281</v>
      </c>
      <c r="I11" s="17">
        <v>97.509546853583913</v>
      </c>
      <c r="J11" s="17">
        <v>9.6866559106932932</v>
      </c>
      <c r="K11" s="17">
        <v>8.6510703430552933</v>
      </c>
      <c r="L11" s="17">
        <v>8.3847201191842142</v>
      </c>
      <c r="M11" s="17">
        <v>8.5990679560698844</v>
      </c>
      <c r="N11" s="17">
        <v>9.3296656308148425</v>
      </c>
      <c r="O11" s="17">
        <v>4.7609567016248695</v>
      </c>
      <c r="P11" s="17">
        <v>4.5502880287357108</v>
      </c>
      <c r="Q11" s="17">
        <v>4.2102187570948635</v>
      </c>
      <c r="R11" s="17">
        <v>4.0925358283964712</v>
      </c>
      <c r="S11" s="17">
        <v>4.5413940565231217</v>
      </c>
      <c r="T11" s="17">
        <v>3.5884479589131431</v>
      </c>
      <c r="U11" s="17">
        <v>3.5982780770119405</v>
      </c>
      <c r="V11" s="17">
        <v>3.6868665868233021</v>
      </c>
      <c r="W11" s="17">
        <v>3.5057759092513656</v>
      </c>
      <c r="X11" s="17">
        <v>3.5964068335854824</v>
      </c>
      <c r="Y11" s="17">
        <v>4.1808324301851121</v>
      </c>
      <c r="Z11" s="17">
        <v>4.4418947026912878</v>
      </c>
      <c r="AA11" s="17">
        <v>3.7227938743180351</v>
      </c>
      <c r="AB11" s="17">
        <v>3.2867366802487998</v>
      </c>
      <c r="AC11" s="17">
        <v>2.685515065758</v>
      </c>
      <c r="AD11" s="17">
        <v>2.7243154389700002</v>
      </c>
      <c r="AE11" s="17">
        <v>0.66400491785599991</v>
      </c>
      <c r="AF11" s="17">
        <v>0.76689568754199999</v>
      </c>
      <c r="AG11" s="17">
        <v>22.1919148469111</v>
      </c>
      <c r="AH11" s="17">
        <v>330.30803068914383</v>
      </c>
    </row>
    <row r="12" spans="1:34" ht="12.75" customHeight="1">
      <c r="A12" s="227"/>
      <c r="B12" s="237"/>
      <c r="C12" s="248"/>
      <c r="D12" s="31" t="s">
        <v>4</v>
      </c>
      <c r="E12" s="41">
        <v>114.3811047267029</v>
      </c>
      <c r="F12" s="41">
        <v>208.68150862497774</v>
      </c>
      <c r="G12" s="41">
        <v>2182.3764349831868</v>
      </c>
      <c r="H12" s="41">
        <v>7852.4772542735482</v>
      </c>
      <c r="I12" s="41">
        <v>10639.843080615541</v>
      </c>
      <c r="J12" s="41">
        <v>1497.5785674501194</v>
      </c>
      <c r="K12" s="41">
        <v>1374.4299125303046</v>
      </c>
      <c r="L12" s="41">
        <v>1345.7539566674252</v>
      </c>
      <c r="M12" s="41">
        <v>1354.0799541766021</v>
      </c>
      <c r="N12" s="41">
        <v>1482.6627095513795</v>
      </c>
      <c r="O12" s="41">
        <v>1791.9127849370809</v>
      </c>
      <c r="P12" s="41">
        <v>1704.1299438790909</v>
      </c>
      <c r="Q12" s="41">
        <v>1615.8691295572664</v>
      </c>
      <c r="R12" s="41">
        <v>1555.4917553149139</v>
      </c>
      <c r="S12" s="41">
        <v>1697.1421116060799</v>
      </c>
      <c r="T12" s="41">
        <v>1862.1735457868967</v>
      </c>
      <c r="U12" s="41">
        <v>1871.7695217165156</v>
      </c>
      <c r="V12" s="41">
        <v>1922.9947394255553</v>
      </c>
      <c r="W12" s="41">
        <v>1738.4560484874364</v>
      </c>
      <c r="X12" s="41">
        <v>1804.8325054918698</v>
      </c>
      <c r="Y12" s="41">
        <v>1939.9771591008916</v>
      </c>
      <c r="Z12" s="41">
        <v>2067.479566651763</v>
      </c>
      <c r="AA12" s="41">
        <v>1738.719873772643</v>
      </c>
      <c r="AB12" s="41">
        <v>1387.7542987916563</v>
      </c>
      <c r="AC12" s="41">
        <v>1191.5543274438919</v>
      </c>
      <c r="AD12" s="41">
        <v>1194.6513702598922</v>
      </c>
      <c r="AE12" s="41">
        <v>1148.8127181213797</v>
      </c>
      <c r="AF12" s="41">
        <v>685.45654838202245</v>
      </c>
      <c r="AG12" s="41">
        <v>3155.6544943332106</v>
      </c>
      <c r="AH12" s="41">
        <v>60127.096926659848</v>
      </c>
    </row>
    <row r="13" spans="1:34" ht="12.75" customHeight="1" thickBot="1">
      <c r="A13" s="238"/>
      <c r="B13" s="239"/>
      <c r="C13" s="35" t="s">
        <v>64</v>
      </c>
      <c r="D13" s="36"/>
      <c r="E13" s="17">
        <v>2079.9374573147775</v>
      </c>
      <c r="F13" s="17">
        <v>1537.0066631054133</v>
      </c>
      <c r="G13" s="17">
        <v>7142.2352516853989</v>
      </c>
      <c r="H13" s="17">
        <v>20029.004990007805</v>
      </c>
      <c r="I13" s="17">
        <v>25221.904417194466</v>
      </c>
      <c r="J13" s="17">
        <v>3016.6599244754329</v>
      </c>
      <c r="K13" s="17">
        <v>2836.9968927035179</v>
      </c>
      <c r="L13" s="17">
        <v>2886.5698068340921</v>
      </c>
      <c r="M13" s="17">
        <v>3071.4919083768673</v>
      </c>
      <c r="N13" s="17">
        <v>3127.1912481095237</v>
      </c>
      <c r="O13" s="17">
        <v>3619.1076482921985</v>
      </c>
      <c r="P13" s="17">
        <v>3558.1950803330728</v>
      </c>
      <c r="Q13" s="17">
        <v>3151.9465391390559</v>
      </c>
      <c r="R13" s="17">
        <v>3101.2409852289911</v>
      </c>
      <c r="S13" s="17">
        <v>3341.5341027006057</v>
      </c>
      <c r="T13" s="17">
        <v>3531.3510209679343</v>
      </c>
      <c r="U13" s="17">
        <v>3459.697445690882</v>
      </c>
      <c r="V13" s="17">
        <v>3627.9782948835932</v>
      </c>
      <c r="W13" s="17">
        <v>3516.7236564574623</v>
      </c>
      <c r="X13" s="17">
        <v>3548.4360538121555</v>
      </c>
      <c r="Y13" s="17">
        <v>3736.2210307544301</v>
      </c>
      <c r="Z13" s="17">
        <v>3794.2741560723939</v>
      </c>
      <c r="AA13" s="17">
        <v>3345.2394567965121</v>
      </c>
      <c r="AB13" s="17">
        <v>2823.7721102475912</v>
      </c>
      <c r="AC13" s="17">
        <v>2642.2426215824194</v>
      </c>
      <c r="AD13" s="17">
        <v>2666.2450598643286</v>
      </c>
      <c r="AE13" s="17">
        <v>2503.7966579466906</v>
      </c>
      <c r="AF13" s="17">
        <v>1556.8107144012665</v>
      </c>
      <c r="AG13" s="17">
        <v>7309.6377883295054</v>
      </c>
      <c r="AH13" s="17">
        <v>135783.44898330839</v>
      </c>
    </row>
    <row r="14" spans="1:34" ht="12.75" customHeight="1">
      <c r="A14" s="235" t="s">
        <v>119</v>
      </c>
      <c r="B14" s="236"/>
      <c r="C14" s="240" t="s">
        <v>65</v>
      </c>
      <c r="D14" s="8" t="s">
        <v>66</v>
      </c>
      <c r="E14" s="9">
        <v>2875.9676747713538</v>
      </c>
      <c r="F14" s="9">
        <v>1495.880458965303</v>
      </c>
      <c r="G14" s="9">
        <v>3777.777051168111</v>
      </c>
      <c r="H14" s="9">
        <v>8032.1026937109546</v>
      </c>
      <c r="I14" s="9">
        <v>8711.2292440472975</v>
      </c>
      <c r="J14" s="9">
        <v>870.90794775440645</v>
      </c>
      <c r="K14" s="9">
        <v>860.82940178375088</v>
      </c>
      <c r="L14" s="9">
        <v>881.56029062694529</v>
      </c>
      <c r="M14" s="9">
        <v>993.89160180211297</v>
      </c>
      <c r="N14" s="9">
        <v>963.56019439340639</v>
      </c>
      <c r="O14" s="9">
        <v>1082.7402434904338</v>
      </c>
      <c r="P14" s="9">
        <v>1095.8694870508675</v>
      </c>
      <c r="Q14" s="9">
        <v>871.00531087553702</v>
      </c>
      <c r="R14" s="9">
        <v>934.98398899798872</v>
      </c>
      <c r="S14" s="9">
        <v>958.26015852054491</v>
      </c>
      <c r="T14" s="9">
        <v>951.63675401492583</v>
      </c>
      <c r="U14" s="9">
        <v>862.22600895866151</v>
      </c>
      <c r="V14" s="9">
        <v>894.39514485594452</v>
      </c>
      <c r="W14" s="9">
        <v>919.16109228786559</v>
      </c>
      <c r="X14" s="9">
        <v>893.35610422041179</v>
      </c>
      <c r="Y14" s="9">
        <v>934.69195960511775</v>
      </c>
      <c r="Z14" s="9">
        <v>917.00502157998403</v>
      </c>
      <c r="AA14" s="9">
        <v>957.38640475566592</v>
      </c>
      <c r="AB14" s="9">
        <v>806.02919881380694</v>
      </c>
      <c r="AC14" s="9">
        <v>747.82125156477252</v>
      </c>
      <c r="AD14" s="9">
        <v>760.19715873317682</v>
      </c>
      <c r="AE14" s="9">
        <v>702.68391846918178</v>
      </c>
      <c r="AF14" s="9">
        <v>488.76597700436639</v>
      </c>
      <c r="AG14" s="9">
        <v>1299.3274008576261</v>
      </c>
      <c r="AH14" s="9">
        <v>46541.249143680521</v>
      </c>
    </row>
    <row r="15" spans="1:34" ht="12.75" customHeight="1">
      <c r="A15" s="227"/>
      <c r="B15" s="237"/>
      <c r="C15" s="231"/>
      <c r="D15" s="12" t="s">
        <v>67</v>
      </c>
      <c r="E15" s="13">
        <v>3.8518794968616139</v>
      </c>
      <c r="F15" s="13">
        <v>7.6927612323378609</v>
      </c>
      <c r="G15" s="13">
        <v>26.597488583036398</v>
      </c>
      <c r="H15" s="13">
        <v>62.810322785417867</v>
      </c>
      <c r="I15" s="13">
        <v>98.670393044688311</v>
      </c>
      <c r="J15" s="13">
        <v>14.329152610143307</v>
      </c>
      <c r="K15" s="13">
        <v>18.833001783370094</v>
      </c>
      <c r="L15" s="13">
        <v>20.109291248286215</v>
      </c>
      <c r="M15" s="13">
        <v>13.454321109781633</v>
      </c>
      <c r="N15" s="13">
        <v>10.98957385534136</v>
      </c>
      <c r="O15" s="13">
        <v>16.79866558034341</v>
      </c>
      <c r="P15" s="13">
        <v>15.579927762256085</v>
      </c>
      <c r="Q15" s="13">
        <v>17.381993442706438</v>
      </c>
      <c r="R15" s="13">
        <v>13.227645844284343</v>
      </c>
      <c r="S15" s="13">
        <v>10.817314211469363</v>
      </c>
      <c r="T15" s="13">
        <v>23.15281243092938</v>
      </c>
      <c r="U15" s="13">
        <v>19.225188962610499</v>
      </c>
      <c r="V15" s="13">
        <v>18.002688800586647</v>
      </c>
      <c r="W15" s="13">
        <v>16.79899296419471</v>
      </c>
      <c r="X15" s="13">
        <v>25.600489012304578</v>
      </c>
      <c r="Y15" s="13">
        <v>29.65692233810249</v>
      </c>
      <c r="Z15" s="13">
        <v>26.463354100275367</v>
      </c>
      <c r="AA15" s="13">
        <v>31.299032624024012</v>
      </c>
      <c r="AB15" s="13">
        <v>25.879174463607914</v>
      </c>
      <c r="AC15" s="13">
        <v>31.766874321732185</v>
      </c>
      <c r="AD15" s="13">
        <v>22.303118673765038</v>
      </c>
      <c r="AE15" s="13">
        <v>16.784917841771165</v>
      </c>
      <c r="AF15" s="13">
        <v>11.679205651518346</v>
      </c>
      <c r="AG15" s="13">
        <v>64.203711268001541</v>
      </c>
      <c r="AH15" s="13">
        <v>713.96021604374823</v>
      </c>
    </row>
    <row r="16" spans="1:34" ht="12.75" customHeight="1">
      <c r="A16" s="227"/>
      <c r="B16" s="237"/>
      <c r="C16" s="231"/>
      <c r="D16" s="16" t="s">
        <v>68</v>
      </c>
      <c r="E16" s="17">
        <v>10.552910395202501</v>
      </c>
      <c r="F16" s="17">
        <v>2.7743721869549995</v>
      </c>
      <c r="G16" s="17">
        <v>3.8471793324058003</v>
      </c>
      <c r="H16" s="17">
        <v>11.176956590182499</v>
      </c>
      <c r="I16" s="17">
        <v>7.5374371436462999</v>
      </c>
      <c r="J16" s="17">
        <v>0.82082058399616931</v>
      </c>
      <c r="K16" s="17">
        <v>0.81526131302579707</v>
      </c>
      <c r="L16" s="17">
        <v>0.8354194902096479</v>
      </c>
      <c r="M16" s="17">
        <v>0.93454799429920932</v>
      </c>
      <c r="N16" s="17">
        <v>0.9034894551978363</v>
      </c>
      <c r="O16" s="17">
        <v>0.68958676253626161</v>
      </c>
      <c r="P16" s="17">
        <v>0.69931746999793343</v>
      </c>
      <c r="Q16" s="17">
        <v>0.56454461108693554</v>
      </c>
      <c r="R16" s="17">
        <v>0.60063671322101686</v>
      </c>
      <c r="S16" s="17">
        <v>0.60694508230563193</v>
      </c>
      <c r="T16" s="17">
        <v>0.14681528551632683</v>
      </c>
      <c r="U16" s="17">
        <v>0.13330944028663366</v>
      </c>
      <c r="V16" s="17">
        <v>0.13937219374790824</v>
      </c>
      <c r="W16" s="17">
        <v>0.14196456475246763</v>
      </c>
      <c r="X16" s="17">
        <v>0.14040748726255686</v>
      </c>
      <c r="Y16" s="17">
        <v>0.8418714792917672</v>
      </c>
      <c r="Z16" s="17">
        <v>0.8357262482801493</v>
      </c>
      <c r="AA16" s="17">
        <v>0.81214142278381729</v>
      </c>
      <c r="AB16" s="17">
        <v>0.38867748785599998</v>
      </c>
      <c r="AC16" s="17">
        <v>1.0724340262592</v>
      </c>
      <c r="AD16" s="17">
        <v>0.31753126175800001</v>
      </c>
      <c r="AE16" s="17">
        <v>0.40598817028700002</v>
      </c>
      <c r="AF16" s="17">
        <v>0.14910738664500001</v>
      </c>
      <c r="AG16" s="17">
        <v>2.3739661785860999</v>
      </c>
      <c r="AH16" s="17">
        <v>51.258737757581471</v>
      </c>
    </row>
    <row r="17" spans="1:34" ht="12.75" customHeight="1">
      <c r="A17" s="227"/>
      <c r="B17" s="237"/>
      <c r="C17" s="232"/>
      <c r="D17" s="20" t="s">
        <v>4</v>
      </c>
      <c r="E17" s="41">
        <v>2890.3724646634173</v>
      </c>
      <c r="F17" s="41">
        <v>1506.3475923845961</v>
      </c>
      <c r="G17" s="41">
        <v>3808.2217190835531</v>
      </c>
      <c r="H17" s="41">
        <v>8106.089973086554</v>
      </c>
      <c r="I17" s="41">
        <v>8817.4370742356314</v>
      </c>
      <c r="J17" s="41">
        <v>886.05792094854587</v>
      </c>
      <c r="K17" s="41">
        <v>880.47766488014679</v>
      </c>
      <c r="L17" s="41">
        <v>902.50500136544133</v>
      </c>
      <c r="M17" s="41">
        <v>1008.2804709061938</v>
      </c>
      <c r="N17" s="41">
        <v>975.45325770394561</v>
      </c>
      <c r="O17" s="41">
        <v>1100.2284958333134</v>
      </c>
      <c r="P17" s="41">
        <v>1112.1487322831217</v>
      </c>
      <c r="Q17" s="41">
        <v>888.95184892933025</v>
      </c>
      <c r="R17" s="41">
        <v>948.81227155549414</v>
      </c>
      <c r="S17" s="41">
        <v>969.68441781432</v>
      </c>
      <c r="T17" s="41">
        <v>974.9363817313714</v>
      </c>
      <c r="U17" s="41">
        <v>881.58450736155851</v>
      </c>
      <c r="V17" s="41">
        <v>912.53720585027918</v>
      </c>
      <c r="W17" s="41">
        <v>936.10204981681272</v>
      </c>
      <c r="X17" s="41">
        <v>919.09700071997884</v>
      </c>
      <c r="Y17" s="41">
        <v>965.19075342251199</v>
      </c>
      <c r="Z17" s="41">
        <v>944.30410192853958</v>
      </c>
      <c r="AA17" s="41">
        <v>989.49757880247375</v>
      </c>
      <c r="AB17" s="41">
        <v>832.2970507652708</v>
      </c>
      <c r="AC17" s="41">
        <v>780.66055991276403</v>
      </c>
      <c r="AD17" s="41">
        <v>782.81780866869985</v>
      </c>
      <c r="AE17" s="41">
        <v>719.87482448124013</v>
      </c>
      <c r="AF17" s="41">
        <v>500.59429004252968</v>
      </c>
      <c r="AG17" s="41">
        <v>1365.9050783042139</v>
      </c>
      <c r="AH17" s="41">
        <v>47306.468097481848</v>
      </c>
    </row>
    <row r="18" spans="1:34" ht="12.75" customHeight="1">
      <c r="A18" s="227"/>
      <c r="B18" s="237"/>
      <c r="C18" s="233" t="s">
        <v>69</v>
      </c>
      <c r="D18" s="24" t="s">
        <v>66</v>
      </c>
      <c r="E18" s="17">
        <v>90.415659399079715</v>
      </c>
      <c r="F18" s="17">
        <v>89.92694572912167</v>
      </c>
      <c r="G18" s="17">
        <v>377.72276885451021</v>
      </c>
      <c r="H18" s="17">
        <v>917.18428231353641</v>
      </c>
      <c r="I18" s="17">
        <v>1274.2683855484156</v>
      </c>
      <c r="J18" s="17">
        <v>157.79261839103879</v>
      </c>
      <c r="K18" s="17">
        <v>154.96261370016518</v>
      </c>
      <c r="L18" s="17">
        <v>156.63558411324465</v>
      </c>
      <c r="M18" s="17">
        <v>177.86005457777622</v>
      </c>
      <c r="N18" s="17">
        <v>183.97233767520189</v>
      </c>
      <c r="O18" s="17">
        <v>239.72115869265315</v>
      </c>
      <c r="P18" s="17">
        <v>222.89895707509868</v>
      </c>
      <c r="Q18" s="17">
        <v>176.64604150154818</v>
      </c>
      <c r="R18" s="17">
        <v>182.16546604572832</v>
      </c>
      <c r="S18" s="17">
        <v>173.26907084332009</v>
      </c>
      <c r="T18" s="17">
        <v>193.72409997938203</v>
      </c>
      <c r="U18" s="17">
        <v>171.33808931942608</v>
      </c>
      <c r="V18" s="17">
        <v>168.15777727585777</v>
      </c>
      <c r="W18" s="17">
        <v>179.9305403275294</v>
      </c>
      <c r="X18" s="17">
        <v>169.82367165716045</v>
      </c>
      <c r="Y18" s="17">
        <v>205.04809794763332</v>
      </c>
      <c r="Z18" s="17">
        <v>188.07356736099851</v>
      </c>
      <c r="AA18" s="17">
        <v>185.91918771182688</v>
      </c>
      <c r="AB18" s="17">
        <v>167.3441904173836</v>
      </c>
      <c r="AC18" s="17">
        <v>161.32705993670584</v>
      </c>
      <c r="AD18" s="17">
        <v>151.29149779596156</v>
      </c>
      <c r="AE18" s="17">
        <v>159.26837343626966</v>
      </c>
      <c r="AF18" s="17">
        <v>93.587321456931917</v>
      </c>
      <c r="AG18" s="17">
        <v>206.60517374095161</v>
      </c>
      <c r="AH18" s="17">
        <v>6976.8805928244565</v>
      </c>
    </row>
    <row r="19" spans="1:34" ht="12.75" customHeight="1">
      <c r="A19" s="227"/>
      <c r="B19" s="237"/>
      <c r="C19" s="247"/>
      <c r="D19" s="12" t="s">
        <v>67</v>
      </c>
      <c r="E19" s="13">
        <v>10.840912032585107</v>
      </c>
      <c r="F19" s="13">
        <v>21.200051993053638</v>
      </c>
      <c r="G19" s="13">
        <v>347.22113138927205</v>
      </c>
      <c r="H19" s="13">
        <v>1741.1859100390548</v>
      </c>
      <c r="I19" s="13">
        <v>2599.6533042122223</v>
      </c>
      <c r="J19" s="13">
        <v>348.17899994989494</v>
      </c>
      <c r="K19" s="13">
        <v>371.56477010076918</v>
      </c>
      <c r="L19" s="13">
        <v>392.56341934138345</v>
      </c>
      <c r="M19" s="13">
        <v>356.67252392086505</v>
      </c>
      <c r="N19" s="13">
        <v>354.39692503116669</v>
      </c>
      <c r="O19" s="13">
        <v>441.55015668782619</v>
      </c>
      <c r="P19" s="13">
        <v>482.98256722082999</v>
      </c>
      <c r="Q19" s="13">
        <v>441.58289274631773</v>
      </c>
      <c r="R19" s="13">
        <v>380.62810194303239</v>
      </c>
      <c r="S19" s="13">
        <v>387.44385045158566</v>
      </c>
      <c r="T19" s="13">
        <v>431.52903743202756</v>
      </c>
      <c r="U19" s="13">
        <v>448.30107962765408</v>
      </c>
      <c r="V19" s="13">
        <v>432.15492344051853</v>
      </c>
      <c r="W19" s="13">
        <v>375.45498580760091</v>
      </c>
      <c r="X19" s="13">
        <v>351.24155940882707</v>
      </c>
      <c r="Y19" s="13">
        <v>527.22006261050774</v>
      </c>
      <c r="Z19" s="13">
        <v>540.50621971732267</v>
      </c>
      <c r="AA19" s="13">
        <v>436.71143882317506</v>
      </c>
      <c r="AB19" s="13">
        <v>405.48365312409851</v>
      </c>
      <c r="AC19" s="13">
        <v>298.87007210407745</v>
      </c>
      <c r="AD19" s="13">
        <v>303.09576988495121</v>
      </c>
      <c r="AE19" s="13">
        <v>262.99864993189522</v>
      </c>
      <c r="AF19" s="13">
        <v>184.38616294703471</v>
      </c>
      <c r="AG19" s="13">
        <v>612.59182377354955</v>
      </c>
      <c r="AH19" s="13">
        <v>14288.210955693097</v>
      </c>
    </row>
    <row r="20" spans="1:34" ht="12.75" customHeight="1">
      <c r="A20" s="227"/>
      <c r="B20" s="237"/>
      <c r="C20" s="247"/>
      <c r="D20" s="16" t="s">
        <v>68</v>
      </c>
      <c r="E20" s="17">
        <v>3.8344989454817004</v>
      </c>
      <c r="F20" s="17">
        <v>1.7825642578542</v>
      </c>
      <c r="G20" s="17">
        <v>10.991878503145903</v>
      </c>
      <c r="H20" s="17">
        <v>28.752252097504702</v>
      </c>
      <c r="I20" s="17">
        <v>22.702398191769298</v>
      </c>
      <c r="J20" s="17">
        <v>2.8669749828450373</v>
      </c>
      <c r="K20" s="17">
        <v>2.9703204644971497</v>
      </c>
      <c r="L20" s="17">
        <v>3.1610736331687561</v>
      </c>
      <c r="M20" s="17">
        <v>3.17838930784059</v>
      </c>
      <c r="N20" s="17">
        <v>3.2252988651929417</v>
      </c>
      <c r="O20" s="17">
        <v>2.874855092545443</v>
      </c>
      <c r="P20" s="17">
        <v>2.9162613488986353</v>
      </c>
      <c r="Q20" s="17">
        <v>2.5321124214462967</v>
      </c>
      <c r="R20" s="17">
        <v>2.3316584550115875</v>
      </c>
      <c r="S20" s="17">
        <v>2.388038744035351</v>
      </c>
      <c r="T20" s="17">
        <v>0.96899826552507928</v>
      </c>
      <c r="U20" s="17">
        <v>0.94962278245027021</v>
      </c>
      <c r="V20" s="17">
        <v>0.93096732168989738</v>
      </c>
      <c r="W20" s="17">
        <v>0.86521625284438453</v>
      </c>
      <c r="X20" s="17">
        <v>0.81620377911199216</v>
      </c>
      <c r="Y20" s="17">
        <v>0.78815422033889304</v>
      </c>
      <c r="Z20" s="17">
        <v>0.82779989747007621</v>
      </c>
      <c r="AA20" s="17">
        <v>0.72351253615065403</v>
      </c>
      <c r="AB20" s="17">
        <v>0.56523228214499999</v>
      </c>
      <c r="AC20" s="17">
        <v>0</v>
      </c>
      <c r="AD20" s="17">
        <v>1.8391972005963997</v>
      </c>
      <c r="AE20" s="17">
        <v>0</v>
      </c>
      <c r="AF20" s="17">
        <v>0.153909245724</v>
      </c>
      <c r="AG20" s="17">
        <v>6.5168117661544009</v>
      </c>
      <c r="AH20" s="17">
        <v>112.45420086143864</v>
      </c>
    </row>
    <row r="21" spans="1:34" ht="12.75" customHeight="1">
      <c r="A21" s="227"/>
      <c r="B21" s="237"/>
      <c r="C21" s="248"/>
      <c r="D21" s="31" t="s">
        <v>4</v>
      </c>
      <c r="E21" s="41">
        <v>105.09107037714651</v>
      </c>
      <c r="F21" s="41">
        <v>112.90956198002952</v>
      </c>
      <c r="G21" s="41">
        <v>735.93577874692824</v>
      </c>
      <c r="H21" s="41">
        <v>2687.1224444500958</v>
      </c>
      <c r="I21" s="41">
        <v>3896.6240879524075</v>
      </c>
      <c r="J21" s="41">
        <v>508.83859332377881</v>
      </c>
      <c r="K21" s="41">
        <v>529.49770426543148</v>
      </c>
      <c r="L21" s="41">
        <v>552.36007708779675</v>
      </c>
      <c r="M21" s="41">
        <v>537.71096780648179</v>
      </c>
      <c r="N21" s="41">
        <v>541.59456157156148</v>
      </c>
      <c r="O21" s="41">
        <v>684.14617047302477</v>
      </c>
      <c r="P21" s="41">
        <v>708.79778564482729</v>
      </c>
      <c r="Q21" s="41">
        <v>620.76104666931212</v>
      </c>
      <c r="R21" s="41">
        <v>565.12522644377236</v>
      </c>
      <c r="S21" s="41">
        <v>563.10096003894114</v>
      </c>
      <c r="T21" s="41">
        <v>626.22213567693461</v>
      </c>
      <c r="U21" s="41">
        <v>620.58879172953039</v>
      </c>
      <c r="V21" s="41">
        <v>601.24366803806618</v>
      </c>
      <c r="W21" s="41">
        <v>556.2507423879747</v>
      </c>
      <c r="X21" s="41">
        <v>521.88143484509942</v>
      </c>
      <c r="Y21" s="41">
        <v>733.05631477847999</v>
      </c>
      <c r="Z21" s="41">
        <v>729.40758697579122</v>
      </c>
      <c r="AA21" s="41">
        <v>623.35413907115264</v>
      </c>
      <c r="AB21" s="41">
        <v>573.39307582362699</v>
      </c>
      <c r="AC21" s="41">
        <v>460.19713204078329</v>
      </c>
      <c r="AD21" s="41">
        <v>456.22646488150923</v>
      </c>
      <c r="AE21" s="41">
        <v>422.26702336816481</v>
      </c>
      <c r="AF21" s="41">
        <v>278.12739364969059</v>
      </c>
      <c r="AG21" s="41">
        <v>825.7138092806556</v>
      </c>
      <c r="AH21" s="41">
        <v>21377.545749378995</v>
      </c>
    </row>
    <row r="22" spans="1:34" ht="12.75" customHeight="1" thickBot="1">
      <c r="A22" s="238"/>
      <c r="B22" s="239"/>
      <c r="C22" s="35" t="s">
        <v>64</v>
      </c>
      <c r="D22" s="36"/>
      <c r="E22" s="17">
        <v>2995.4635350405638</v>
      </c>
      <c r="F22" s="17">
        <v>1619.2571543646256</v>
      </c>
      <c r="G22" s="17">
        <v>4544.1574978304816</v>
      </c>
      <c r="H22" s="17">
        <v>10793.212417536652</v>
      </c>
      <c r="I22" s="17">
        <v>12714.061162188038</v>
      </c>
      <c r="J22" s="17">
        <v>1394.8965142723246</v>
      </c>
      <c r="K22" s="17">
        <v>1409.975369145578</v>
      </c>
      <c r="L22" s="17">
        <v>1454.8650784532381</v>
      </c>
      <c r="M22" s="17">
        <v>1545.9914387126755</v>
      </c>
      <c r="N22" s="17">
        <v>1517.047819275507</v>
      </c>
      <c r="O22" s="17">
        <v>1784.3746663063382</v>
      </c>
      <c r="P22" s="17">
        <v>1820.9465179279491</v>
      </c>
      <c r="Q22" s="17">
        <v>1509.7128955986423</v>
      </c>
      <c r="R22" s="17">
        <v>1513.9374979992663</v>
      </c>
      <c r="S22" s="17">
        <v>1532.7853778532613</v>
      </c>
      <c r="T22" s="17">
        <v>1601.1585174083061</v>
      </c>
      <c r="U22" s="17">
        <v>1502.1732990910891</v>
      </c>
      <c r="V22" s="17">
        <v>1513.7808738883455</v>
      </c>
      <c r="W22" s="17">
        <v>1492.3527922047874</v>
      </c>
      <c r="X22" s="17">
        <v>1440.9784355650784</v>
      </c>
      <c r="Y22" s="17">
        <v>1698.2470682009919</v>
      </c>
      <c r="Z22" s="17">
        <v>1673.7116889043307</v>
      </c>
      <c r="AA22" s="17">
        <v>1612.8517178736263</v>
      </c>
      <c r="AB22" s="17">
        <v>1405.690126588898</v>
      </c>
      <c r="AC22" s="17">
        <v>1240.8576919535471</v>
      </c>
      <c r="AD22" s="17">
        <v>1239.044273550209</v>
      </c>
      <c r="AE22" s="17">
        <v>1142.1418478494047</v>
      </c>
      <c r="AF22" s="17">
        <v>778.72168369222038</v>
      </c>
      <c r="AG22" s="17">
        <v>2191.6188875848693</v>
      </c>
      <c r="AH22" s="17">
        <v>68684.013846860849</v>
      </c>
    </row>
    <row r="23" spans="1:34" ht="12.75" customHeight="1">
      <c r="A23" s="227" t="s">
        <v>120</v>
      </c>
      <c r="B23" s="237"/>
      <c r="C23" s="231" t="s">
        <v>65</v>
      </c>
      <c r="D23" s="40" t="s">
        <v>66</v>
      </c>
      <c r="E23" s="9">
        <v>4401.1531809803928</v>
      </c>
      <c r="F23" s="9">
        <v>1605.2763267754251</v>
      </c>
      <c r="G23" s="9">
        <v>4730.5476724948039</v>
      </c>
      <c r="H23" s="9">
        <v>9652.0442699806772</v>
      </c>
      <c r="I23" s="9">
        <v>9826.5249316823611</v>
      </c>
      <c r="J23" s="9">
        <v>788.12885938725435</v>
      </c>
      <c r="K23" s="9">
        <v>784.81601299132274</v>
      </c>
      <c r="L23" s="9">
        <v>937.38555837509705</v>
      </c>
      <c r="M23" s="9">
        <v>1143.7113556905151</v>
      </c>
      <c r="N23" s="9">
        <v>1205.2699146800785</v>
      </c>
      <c r="O23" s="9">
        <v>1333.1246727413723</v>
      </c>
      <c r="P23" s="9">
        <v>1265.5071828053435</v>
      </c>
      <c r="Q23" s="9">
        <v>1046.9345431650368</v>
      </c>
      <c r="R23" s="9">
        <v>1035.1508982279481</v>
      </c>
      <c r="S23" s="9">
        <v>1033.0127820943312</v>
      </c>
      <c r="T23" s="9">
        <v>1071.9106597117727</v>
      </c>
      <c r="U23" s="9">
        <v>1014.1223765334016</v>
      </c>
      <c r="V23" s="9">
        <v>1073.2737001161245</v>
      </c>
      <c r="W23" s="9">
        <v>1106.6429147944089</v>
      </c>
      <c r="X23" s="9">
        <v>1080.8361040645991</v>
      </c>
      <c r="Y23" s="9">
        <v>1095.3258899969796</v>
      </c>
      <c r="Z23" s="9">
        <v>998.32791066353934</v>
      </c>
      <c r="AA23" s="9">
        <v>981.90803867723878</v>
      </c>
      <c r="AB23" s="9">
        <v>780.15168738618979</v>
      </c>
      <c r="AC23" s="9">
        <v>777.69723505627223</v>
      </c>
      <c r="AD23" s="9">
        <v>755.11649257194483</v>
      </c>
      <c r="AE23" s="9">
        <v>688.53183314942578</v>
      </c>
      <c r="AF23" s="9">
        <v>444.82272321306021</v>
      </c>
      <c r="AG23" s="9">
        <v>2206.1177116632384</v>
      </c>
      <c r="AH23" s="9">
        <v>54863.373439670147</v>
      </c>
    </row>
    <row r="24" spans="1:34" ht="12.75" customHeight="1">
      <c r="A24" s="227"/>
      <c r="B24" s="237"/>
      <c r="C24" s="231"/>
      <c r="D24" s="12" t="s">
        <v>67</v>
      </c>
      <c r="E24" s="13">
        <v>24.135822881190236</v>
      </c>
      <c r="F24" s="13">
        <v>24.971898023519916</v>
      </c>
      <c r="G24" s="13">
        <v>97.917991834702448</v>
      </c>
      <c r="H24" s="13">
        <v>160.21611397585093</v>
      </c>
      <c r="I24" s="13">
        <v>116.44419523449453</v>
      </c>
      <c r="J24" s="13">
        <v>12.457022649060651</v>
      </c>
      <c r="K24" s="13">
        <v>16.68672524614621</v>
      </c>
      <c r="L24" s="13">
        <v>21.778305865634657</v>
      </c>
      <c r="M24" s="13">
        <v>23.783189263745705</v>
      </c>
      <c r="N24" s="13">
        <v>22.423070288510502</v>
      </c>
      <c r="O24" s="13">
        <v>30.76401463909</v>
      </c>
      <c r="P24" s="13">
        <v>24.251547983733285</v>
      </c>
      <c r="Q24" s="13">
        <v>20.769183897148274</v>
      </c>
      <c r="R24" s="13">
        <v>14.711859368500241</v>
      </c>
      <c r="S24" s="13">
        <v>11.064309113499013</v>
      </c>
      <c r="T24" s="13">
        <v>15.308837034720639</v>
      </c>
      <c r="U24" s="13">
        <v>16.764670927741115</v>
      </c>
      <c r="V24" s="13">
        <v>15.841760780837571</v>
      </c>
      <c r="W24" s="13">
        <v>13.912149465916468</v>
      </c>
      <c r="X24" s="13">
        <v>15.913601137718553</v>
      </c>
      <c r="Y24" s="13">
        <v>27.245667142933904</v>
      </c>
      <c r="Z24" s="13">
        <v>25.92916389452596</v>
      </c>
      <c r="AA24" s="13">
        <v>32.875155546396599</v>
      </c>
      <c r="AB24" s="13">
        <v>29.762183053007451</v>
      </c>
      <c r="AC24" s="13">
        <v>22.187618738965945</v>
      </c>
      <c r="AD24" s="13">
        <v>22.767424782346041</v>
      </c>
      <c r="AE24" s="13">
        <v>14.832962283227268</v>
      </c>
      <c r="AF24" s="13">
        <v>7.8868153624090267</v>
      </c>
      <c r="AG24" s="13">
        <v>130.92969265145962</v>
      </c>
      <c r="AH24" s="13">
        <v>1014.5329530670327</v>
      </c>
    </row>
    <row r="25" spans="1:34" ht="12.75" customHeight="1">
      <c r="A25" s="227"/>
      <c r="B25" s="237"/>
      <c r="C25" s="231"/>
      <c r="D25" s="16" t="s">
        <v>68</v>
      </c>
      <c r="E25" s="17">
        <v>19.050117201133201</v>
      </c>
      <c r="F25" s="17">
        <v>4.8567037433128011</v>
      </c>
      <c r="G25" s="17">
        <v>5.3389721589388</v>
      </c>
      <c r="H25" s="17">
        <v>9.2395682842491986</v>
      </c>
      <c r="I25" s="17">
        <v>11.852090391115899</v>
      </c>
      <c r="J25" s="17">
        <v>0.76374676117788431</v>
      </c>
      <c r="K25" s="17">
        <v>0.75454037040313171</v>
      </c>
      <c r="L25" s="17">
        <v>0.90147592861499959</v>
      </c>
      <c r="M25" s="17">
        <v>1.0915580462942276</v>
      </c>
      <c r="N25" s="17">
        <v>1.1390737675192453</v>
      </c>
      <c r="O25" s="17">
        <v>2.0650463002264701</v>
      </c>
      <c r="P25" s="17">
        <v>2.0090249129211584</v>
      </c>
      <c r="Q25" s="17">
        <v>1.6630700864802392</v>
      </c>
      <c r="R25" s="17">
        <v>1.6693214444782623</v>
      </c>
      <c r="S25" s="17">
        <v>1.6709472611455849</v>
      </c>
      <c r="T25" s="17">
        <v>1.0110758395154253</v>
      </c>
      <c r="U25" s="17">
        <v>0.96100770702219418</v>
      </c>
      <c r="V25" s="17">
        <v>1.028825714563701</v>
      </c>
      <c r="W25" s="17">
        <v>1.0719121764571522</v>
      </c>
      <c r="X25" s="17">
        <v>1.050743488152631</v>
      </c>
      <c r="Y25" s="17">
        <v>2.0183254483385005</v>
      </c>
      <c r="Z25" s="17">
        <v>1.8659340207834321</v>
      </c>
      <c r="AA25" s="17">
        <v>1.8739201227398896</v>
      </c>
      <c r="AB25" s="17">
        <v>0.65691290346000009</v>
      </c>
      <c r="AC25" s="17">
        <v>0.65321549433100001</v>
      </c>
      <c r="AD25" s="17">
        <v>0.23214820238279998</v>
      </c>
      <c r="AE25" s="17">
        <v>1.032091256475</v>
      </c>
      <c r="AF25" s="17">
        <v>0</v>
      </c>
      <c r="AG25" s="17">
        <v>6.9496931580310006</v>
      </c>
      <c r="AH25" s="17">
        <v>84.471062190263837</v>
      </c>
    </row>
    <row r="26" spans="1:34" ht="12.75" customHeight="1">
      <c r="A26" s="227"/>
      <c r="B26" s="237"/>
      <c r="C26" s="232"/>
      <c r="D26" s="20" t="s">
        <v>4</v>
      </c>
      <c r="E26" s="41">
        <v>4444.3391210627169</v>
      </c>
      <c r="F26" s="41">
        <v>1635.104928542258</v>
      </c>
      <c r="G26" s="41">
        <v>4833.8046364884449</v>
      </c>
      <c r="H26" s="41">
        <v>9821.4999522407761</v>
      </c>
      <c r="I26" s="41">
        <v>9954.8212173079737</v>
      </c>
      <c r="J26" s="41">
        <v>801.34962879749287</v>
      </c>
      <c r="K26" s="41">
        <v>802.25727860787197</v>
      </c>
      <c r="L26" s="41">
        <v>960.06534016934665</v>
      </c>
      <c r="M26" s="41">
        <v>1168.5861030005549</v>
      </c>
      <c r="N26" s="41">
        <v>1228.8320587361081</v>
      </c>
      <c r="O26" s="41">
        <v>1365.9537336806884</v>
      </c>
      <c r="P26" s="41">
        <v>1291.7677557019979</v>
      </c>
      <c r="Q26" s="41">
        <v>1069.3667971486652</v>
      </c>
      <c r="R26" s="41">
        <v>1051.5320790409266</v>
      </c>
      <c r="S26" s="41">
        <v>1045.7480384689757</v>
      </c>
      <c r="T26" s="41">
        <v>1088.2305725860087</v>
      </c>
      <c r="U26" s="41">
        <v>1031.8480551681648</v>
      </c>
      <c r="V26" s="41">
        <v>1090.1442866115258</v>
      </c>
      <c r="W26" s="41">
        <v>1121.6269764367826</v>
      </c>
      <c r="X26" s="41">
        <v>1097.8004486904704</v>
      </c>
      <c r="Y26" s="41">
        <v>1124.5898825882521</v>
      </c>
      <c r="Z26" s="41">
        <v>1026.1230085788486</v>
      </c>
      <c r="AA26" s="41">
        <v>1016.6571143463752</v>
      </c>
      <c r="AB26" s="41">
        <v>810.57078334265714</v>
      </c>
      <c r="AC26" s="41">
        <v>800.53806928956931</v>
      </c>
      <c r="AD26" s="41">
        <v>778.11606555667356</v>
      </c>
      <c r="AE26" s="41">
        <v>704.396886689128</v>
      </c>
      <c r="AF26" s="41">
        <v>452.70953857546914</v>
      </c>
      <c r="AG26" s="41">
        <v>2343.9970974727294</v>
      </c>
      <c r="AH26" s="41">
        <v>55962.377454927446</v>
      </c>
    </row>
    <row r="27" spans="1:34" ht="12.75" customHeight="1">
      <c r="A27" s="227"/>
      <c r="B27" s="237"/>
      <c r="C27" s="233" t="s">
        <v>69</v>
      </c>
      <c r="D27" s="24" t="s">
        <v>66</v>
      </c>
      <c r="E27" s="32">
        <v>165.59305984276776</v>
      </c>
      <c r="F27" s="32">
        <v>97.642621925493486</v>
      </c>
      <c r="G27" s="32">
        <v>424.21462914655996</v>
      </c>
      <c r="H27" s="32">
        <v>1146.8699597751779</v>
      </c>
      <c r="I27" s="32">
        <v>1469.9338044800213</v>
      </c>
      <c r="J27" s="32">
        <v>171.57015469872758</v>
      </c>
      <c r="K27" s="32">
        <v>155.26103834981723</v>
      </c>
      <c r="L27" s="32">
        <v>152.70826507482172</v>
      </c>
      <c r="M27" s="32">
        <v>167.97186525410388</v>
      </c>
      <c r="N27" s="32">
        <v>194.35712547326025</v>
      </c>
      <c r="O27" s="32">
        <v>287.46370228892914</v>
      </c>
      <c r="P27" s="32">
        <v>247.70340663309963</v>
      </c>
      <c r="Q27" s="32">
        <v>196.01339606252739</v>
      </c>
      <c r="R27" s="32">
        <v>194.49325447449431</v>
      </c>
      <c r="S27" s="32">
        <v>198.30226528203599</v>
      </c>
      <c r="T27" s="32">
        <v>224.25972918018883</v>
      </c>
      <c r="U27" s="32">
        <v>204.82011484788723</v>
      </c>
      <c r="V27" s="32">
        <v>204.22007458795792</v>
      </c>
      <c r="W27" s="32">
        <v>188.77120865527706</v>
      </c>
      <c r="X27" s="32">
        <v>163.78912858744394</v>
      </c>
      <c r="Y27" s="32">
        <v>201.35447578502578</v>
      </c>
      <c r="Z27" s="32">
        <v>176.99453543866605</v>
      </c>
      <c r="AA27" s="32">
        <v>159.34522963712311</v>
      </c>
      <c r="AB27" s="32">
        <v>131.53246957064275</v>
      </c>
      <c r="AC27" s="32">
        <v>132.18239252178992</v>
      </c>
      <c r="AD27" s="32">
        <v>121.34424777998971</v>
      </c>
      <c r="AE27" s="32">
        <v>100.96757311289345</v>
      </c>
      <c r="AF27" s="32">
        <v>75.408619556790271</v>
      </c>
      <c r="AG27" s="17">
        <v>257.83371882665466</v>
      </c>
      <c r="AH27" s="17">
        <v>7612.9220668501675</v>
      </c>
    </row>
    <row r="28" spans="1:34" ht="12.75" customHeight="1">
      <c r="A28" s="227"/>
      <c r="B28" s="237"/>
      <c r="C28" s="247"/>
      <c r="D28" s="12" t="s">
        <v>67</v>
      </c>
      <c r="E28" s="13">
        <v>35.743313766692147</v>
      </c>
      <c r="F28" s="13">
        <v>79.847346340613143</v>
      </c>
      <c r="G28" s="13">
        <v>895.30452434245137</v>
      </c>
      <c r="H28" s="13">
        <v>4261.1825346831929</v>
      </c>
      <c r="I28" s="13">
        <v>5392.7724528759454</v>
      </c>
      <c r="J28" s="13">
        <v>726.6209464673309</v>
      </c>
      <c r="K28" s="13">
        <v>639.97128980653963</v>
      </c>
      <c r="L28" s="13">
        <v>655.03461739469003</v>
      </c>
      <c r="M28" s="13">
        <v>718.35523313392468</v>
      </c>
      <c r="N28" s="13">
        <v>826.44966312306804</v>
      </c>
      <c r="O28" s="13">
        <v>969.18675026674248</v>
      </c>
      <c r="P28" s="13">
        <v>1115.6998351333839</v>
      </c>
      <c r="Q28" s="13">
        <v>917.62937608170091</v>
      </c>
      <c r="R28" s="13">
        <v>758.87927431565242</v>
      </c>
      <c r="S28" s="13">
        <v>710.30762133591463</v>
      </c>
      <c r="T28" s="13">
        <v>790.68276939910788</v>
      </c>
      <c r="U28" s="13">
        <v>751.81748112690286</v>
      </c>
      <c r="V28" s="13">
        <v>759.2174078889268</v>
      </c>
      <c r="W28" s="13">
        <v>650.12017907696952</v>
      </c>
      <c r="X28" s="13">
        <v>656.24996807427374</v>
      </c>
      <c r="Y28" s="13">
        <v>742.73962288675318</v>
      </c>
      <c r="Z28" s="13">
        <v>809.75536390453749</v>
      </c>
      <c r="AA28" s="13">
        <v>731.71265659143899</v>
      </c>
      <c r="AB28" s="13">
        <v>608.74478567984636</v>
      </c>
      <c r="AC28" s="13">
        <v>452.16989339462936</v>
      </c>
      <c r="AD28" s="13">
        <v>390.61225756594246</v>
      </c>
      <c r="AE28" s="13">
        <v>358.62123000111643</v>
      </c>
      <c r="AF28" s="13">
        <v>234.80463771456289</v>
      </c>
      <c r="AG28" s="13">
        <v>1162.7253063842586</v>
      </c>
      <c r="AH28" s="13">
        <v>27802.958338757107</v>
      </c>
    </row>
    <row r="29" spans="1:34" ht="12.75" customHeight="1">
      <c r="A29" s="227"/>
      <c r="B29" s="237"/>
      <c r="C29" s="247"/>
      <c r="D29" s="16" t="s">
        <v>68</v>
      </c>
      <c r="E29" s="17">
        <v>3.7634145283716998</v>
      </c>
      <c r="F29" s="17">
        <v>2.2925917339254003</v>
      </c>
      <c r="G29" s="17">
        <v>16.892358782884699</v>
      </c>
      <c r="H29" s="17">
        <v>35.058638774537499</v>
      </c>
      <c r="I29" s="17">
        <v>31.627446485450307</v>
      </c>
      <c r="J29" s="17">
        <v>2.86323841209621</v>
      </c>
      <c r="K29" s="17">
        <v>2.5315350807264134</v>
      </c>
      <c r="L29" s="17">
        <v>2.591266948061461</v>
      </c>
      <c r="M29" s="17">
        <v>2.8454200162108054</v>
      </c>
      <c r="N29" s="17">
        <v>3.2374614652074314</v>
      </c>
      <c r="O29" s="17">
        <v>2.6660535616254557</v>
      </c>
      <c r="P29" s="17">
        <v>2.7562963960908466</v>
      </c>
      <c r="Q29" s="17">
        <v>2.2617999362478285</v>
      </c>
      <c r="R29" s="17">
        <v>1.8733384803976045</v>
      </c>
      <c r="S29" s="17">
        <v>1.793350615784659</v>
      </c>
      <c r="T29" s="17">
        <v>3.4127095985308502</v>
      </c>
      <c r="U29" s="17">
        <v>3.2279755120796789</v>
      </c>
      <c r="V29" s="17">
        <v>3.2960594673563399</v>
      </c>
      <c r="W29" s="17">
        <v>2.8373889896418283</v>
      </c>
      <c r="X29" s="17">
        <v>2.7597126769460205</v>
      </c>
      <c r="Y29" s="17">
        <v>1.4304191998884341</v>
      </c>
      <c r="Z29" s="17">
        <v>1.5306844958275843</v>
      </c>
      <c r="AA29" s="17">
        <v>1.3984413457016927</v>
      </c>
      <c r="AB29" s="17">
        <v>0.38738920493000006</v>
      </c>
      <c r="AC29" s="17">
        <v>0.54944152489999998</v>
      </c>
      <c r="AD29" s="17">
        <v>0.14570982660000001</v>
      </c>
      <c r="AE29" s="17">
        <v>0.28025274886400003</v>
      </c>
      <c r="AF29" s="17">
        <v>1.556277709268</v>
      </c>
      <c r="AG29" s="17">
        <v>9.1795912912762994</v>
      </c>
      <c r="AH29" s="17">
        <v>147.04626480942906</v>
      </c>
    </row>
    <row r="30" spans="1:34" ht="12.75" customHeight="1">
      <c r="A30" s="227"/>
      <c r="B30" s="237"/>
      <c r="C30" s="248"/>
      <c r="D30" s="31" t="s">
        <v>4</v>
      </c>
      <c r="E30" s="41">
        <v>205.09978813783161</v>
      </c>
      <c r="F30" s="41">
        <v>179.78256000003205</v>
      </c>
      <c r="G30" s="41">
        <v>1336.4115122718961</v>
      </c>
      <c r="H30" s="41">
        <v>5443.1111332329074</v>
      </c>
      <c r="I30" s="41">
        <v>6894.3337038414165</v>
      </c>
      <c r="J30" s="41">
        <v>901.05433957815467</v>
      </c>
      <c r="K30" s="41">
        <v>797.76386323708334</v>
      </c>
      <c r="L30" s="41">
        <v>810.33414941757326</v>
      </c>
      <c r="M30" s="41">
        <v>889.1725184042391</v>
      </c>
      <c r="N30" s="41">
        <v>1024.0442500615359</v>
      </c>
      <c r="O30" s="41">
        <v>1259.316506117297</v>
      </c>
      <c r="P30" s="41">
        <v>1366.1595381625743</v>
      </c>
      <c r="Q30" s="41">
        <v>1115.9045720804761</v>
      </c>
      <c r="R30" s="41">
        <v>955.24586727054418</v>
      </c>
      <c r="S30" s="41">
        <v>910.40323723373547</v>
      </c>
      <c r="T30" s="41">
        <v>1018.3552081778275</v>
      </c>
      <c r="U30" s="41">
        <v>959.86557148686973</v>
      </c>
      <c r="V30" s="41">
        <v>966.73354194424098</v>
      </c>
      <c r="W30" s="41">
        <v>841.72877672188849</v>
      </c>
      <c r="X30" s="41">
        <v>822.79880933866355</v>
      </c>
      <c r="Y30" s="41">
        <v>945.52451787166751</v>
      </c>
      <c r="Z30" s="41">
        <v>988.2805838390309</v>
      </c>
      <c r="AA30" s="41">
        <v>892.45632757426381</v>
      </c>
      <c r="AB30" s="41">
        <v>740.66464445541908</v>
      </c>
      <c r="AC30" s="41">
        <v>584.90172744131928</v>
      </c>
      <c r="AD30" s="41">
        <v>512.10221517253217</v>
      </c>
      <c r="AE30" s="41">
        <v>459.86905586287389</v>
      </c>
      <c r="AF30" s="41">
        <v>311.76953498062113</v>
      </c>
      <c r="AG30" s="41">
        <v>1429.7386165021896</v>
      </c>
      <c r="AH30" s="41">
        <v>35562.926670416709</v>
      </c>
    </row>
    <row r="31" spans="1:34" ht="12.75" customHeight="1" thickBot="1">
      <c r="A31" s="227"/>
      <c r="B31" s="237"/>
      <c r="C31" s="44" t="s">
        <v>64</v>
      </c>
      <c r="D31" s="45"/>
      <c r="E31" s="17">
        <v>4649.4389092005486</v>
      </c>
      <c r="F31" s="17">
        <v>1814.8874885422902</v>
      </c>
      <c r="G31" s="17">
        <v>6170.2161487603407</v>
      </c>
      <c r="H31" s="17">
        <v>15264.611085473687</v>
      </c>
      <c r="I31" s="17">
        <v>16849.154921149388</v>
      </c>
      <c r="J31" s="17">
        <v>1702.4039683756475</v>
      </c>
      <c r="K31" s="17">
        <v>1600.0211418449553</v>
      </c>
      <c r="L31" s="17">
        <v>1770.39948958692</v>
      </c>
      <c r="M31" s="17">
        <v>2057.7586214047942</v>
      </c>
      <c r="N31" s="17">
        <v>2252.876308797644</v>
      </c>
      <c r="O31" s="17">
        <v>2625.2702397979856</v>
      </c>
      <c r="P31" s="17">
        <v>2657.9272938645722</v>
      </c>
      <c r="Q31" s="17">
        <v>2185.2713692291418</v>
      </c>
      <c r="R31" s="17">
        <v>2006.7779463114709</v>
      </c>
      <c r="S31" s="17">
        <v>1956.151275702711</v>
      </c>
      <c r="T31" s="17">
        <v>2106.5857807638358</v>
      </c>
      <c r="U31" s="17">
        <v>1991.7136266550344</v>
      </c>
      <c r="V31" s="17">
        <v>2056.8778285557669</v>
      </c>
      <c r="W31" s="17">
        <v>1963.3557531586707</v>
      </c>
      <c r="X31" s="17">
        <v>1920.5992580291338</v>
      </c>
      <c r="Y31" s="17">
        <v>2070.11440045992</v>
      </c>
      <c r="Z31" s="17">
        <v>2014.4035924178797</v>
      </c>
      <c r="AA31" s="17">
        <v>1909.1134419206389</v>
      </c>
      <c r="AB31" s="17">
        <v>1551.2354277980764</v>
      </c>
      <c r="AC31" s="17">
        <v>1385.4397967308885</v>
      </c>
      <c r="AD31" s="17">
        <v>1290.2182807292056</v>
      </c>
      <c r="AE31" s="17">
        <v>1164.2659425520021</v>
      </c>
      <c r="AF31" s="17">
        <v>764.47907355609027</v>
      </c>
      <c r="AG31" s="17">
        <v>3773.7357139749192</v>
      </c>
      <c r="AH31" s="17">
        <v>91525.304125344162</v>
      </c>
    </row>
    <row r="32" spans="1:34" ht="12.75" customHeight="1">
      <c r="A32" s="235" t="s">
        <v>121</v>
      </c>
      <c r="B32" s="236"/>
      <c r="C32" s="240" t="s">
        <v>65</v>
      </c>
      <c r="D32" s="8" t="s">
        <v>66</v>
      </c>
      <c r="E32" s="9">
        <v>15071.073306761413</v>
      </c>
      <c r="F32" s="9">
        <v>6684.9592486160782</v>
      </c>
      <c r="G32" s="9">
        <v>17314.885055995088</v>
      </c>
      <c r="H32" s="9">
        <v>39689.670500304157</v>
      </c>
      <c r="I32" s="9">
        <v>39345.36579425088</v>
      </c>
      <c r="J32" s="9">
        <v>3841.0203417838065</v>
      </c>
      <c r="K32" s="9">
        <v>4001.8208642235409</v>
      </c>
      <c r="L32" s="9">
        <v>4252.2434769312058</v>
      </c>
      <c r="M32" s="9">
        <v>4690.0278345298866</v>
      </c>
      <c r="N32" s="9">
        <v>4289.0529812934392</v>
      </c>
      <c r="O32" s="9">
        <v>4991.2936988805268</v>
      </c>
      <c r="P32" s="9">
        <v>4637.7467564894259</v>
      </c>
      <c r="Q32" s="9">
        <v>3600.9476217858614</v>
      </c>
      <c r="R32" s="9">
        <v>3870.5605054032167</v>
      </c>
      <c r="S32" s="9">
        <v>3685.199452042893</v>
      </c>
      <c r="T32" s="9">
        <v>3721.9223057209883</v>
      </c>
      <c r="U32" s="9">
        <v>3371.3355157080796</v>
      </c>
      <c r="V32" s="9">
        <v>3415.3936881213617</v>
      </c>
      <c r="W32" s="9">
        <v>3417.5569833125192</v>
      </c>
      <c r="X32" s="9">
        <v>3304.9659302403684</v>
      </c>
      <c r="Y32" s="9">
        <v>3652.6106615960725</v>
      </c>
      <c r="Z32" s="9">
        <v>3430.7540927380369</v>
      </c>
      <c r="AA32" s="9">
        <v>3376.8250806256688</v>
      </c>
      <c r="AB32" s="9">
        <v>2734.1048641015054</v>
      </c>
      <c r="AC32" s="9">
        <v>2587.7601974148747</v>
      </c>
      <c r="AD32" s="9">
        <v>2592.5731695734989</v>
      </c>
      <c r="AE32" s="9">
        <v>2448.7054528627191</v>
      </c>
      <c r="AF32" s="9">
        <v>1729.4826070050431</v>
      </c>
      <c r="AG32" s="9">
        <v>4758.4194644858617</v>
      </c>
      <c r="AH32" s="11">
        <v>204508.27745279804</v>
      </c>
    </row>
    <row r="33" spans="1:34" ht="12.75" customHeight="1">
      <c r="A33" s="227"/>
      <c r="B33" s="237"/>
      <c r="C33" s="231"/>
      <c r="D33" s="12" t="s">
        <v>67</v>
      </c>
      <c r="E33" s="13">
        <v>23.58592248340338</v>
      </c>
      <c r="F33" s="13">
        <v>27.571289937332413</v>
      </c>
      <c r="G33" s="13">
        <v>107.93860868361243</v>
      </c>
      <c r="H33" s="13">
        <v>466.4831446868634</v>
      </c>
      <c r="I33" s="13">
        <v>1012.8501519779594</v>
      </c>
      <c r="J33" s="13">
        <v>181.42693254305345</v>
      </c>
      <c r="K33" s="13">
        <v>175.25509187869673</v>
      </c>
      <c r="L33" s="13">
        <v>173.16808263538374</v>
      </c>
      <c r="M33" s="13">
        <v>172.25158130551344</v>
      </c>
      <c r="N33" s="13">
        <v>170.41556476861004</v>
      </c>
      <c r="O33" s="13">
        <v>207.51632123297892</v>
      </c>
      <c r="P33" s="13">
        <v>199.53245517060751</v>
      </c>
      <c r="Q33" s="13">
        <v>181.55616340684105</v>
      </c>
      <c r="R33" s="13">
        <v>136.99649422823023</v>
      </c>
      <c r="S33" s="13">
        <v>121.09290380825269</v>
      </c>
      <c r="T33" s="13">
        <v>208.43802920264028</v>
      </c>
      <c r="U33" s="13">
        <v>189.05136620797461</v>
      </c>
      <c r="V33" s="13">
        <v>170.16870377015613</v>
      </c>
      <c r="W33" s="13">
        <v>155.71186564631654</v>
      </c>
      <c r="X33" s="13">
        <v>183.51423016209594</v>
      </c>
      <c r="Y33" s="13">
        <v>223.91008759816654</v>
      </c>
      <c r="Z33" s="13">
        <v>186.18367917362247</v>
      </c>
      <c r="AA33" s="13">
        <v>185.24377707349697</v>
      </c>
      <c r="AB33" s="13">
        <v>167.05693703585297</v>
      </c>
      <c r="AC33" s="13">
        <v>139.9393532395178</v>
      </c>
      <c r="AD33" s="13">
        <v>127.16729920504702</v>
      </c>
      <c r="AE33" s="13">
        <v>122.76290081462409</v>
      </c>
      <c r="AF33" s="13">
        <v>88.691345603201555</v>
      </c>
      <c r="AG33" s="13">
        <v>574.38014215971202</v>
      </c>
      <c r="AH33" s="15">
        <v>6079.8604256397621</v>
      </c>
    </row>
    <row r="34" spans="1:34" ht="12.75" customHeight="1">
      <c r="A34" s="227"/>
      <c r="B34" s="237"/>
      <c r="C34" s="231"/>
      <c r="D34" s="16" t="s">
        <v>68</v>
      </c>
      <c r="E34" s="17">
        <v>49.753762787145874</v>
      </c>
      <c r="F34" s="17">
        <v>11.685534500036409</v>
      </c>
      <c r="G34" s="17">
        <v>35.772822256636275</v>
      </c>
      <c r="H34" s="17">
        <v>95.160443139664991</v>
      </c>
      <c r="I34" s="17">
        <v>95.601090939539304</v>
      </c>
      <c r="J34" s="17">
        <v>9.1593158168989586</v>
      </c>
      <c r="K34" s="17">
        <v>9.4711807283206184</v>
      </c>
      <c r="L34" s="17">
        <v>10.110727110268392</v>
      </c>
      <c r="M34" s="17">
        <v>11.078483099614338</v>
      </c>
      <c r="N34" s="17">
        <v>10.306635683331407</v>
      </c>
      <c r="O34" s="17">
        <v>6.2104155936165668</v>
      </c>
      <c r="P34" s="17">
        <v>5.7312450977288716</v>
      </c>
      <c r="Q34" s="17">
        <v>4.4725037020938618</v>
      </c>
      <c r="R34" s="17">
        <v>4.6939538555323574</v>
      </c>
      <c r="S34" s="17">
        <v>4.4345054133014861</v>
      </c>
      <c r="T34" s="17">
        <v>5.4801720822400739</v>
      </c>
      <c r="U34" s="17">
        <v>4.9444374944984775</v>
      </c>
      <c r="V34" s="17">
        <v>4.9527367747697664</v>
      </c>
      <c r="W34" s="17">
        <v>4.9307162383367187</v>
      </c>
      <c r="X34" s="17">
        <v>4.8258088570756952</v>
      </c>
      <c r="Y34" s="17">
        <v>5.7497426240838845</v>
      </c>
      <c r="Z34" s="17">
        <v>5.3926673085992531</v>
      </c>
      <c r="AA34" s="17">
        <v>5.3360477923394924</v>
      </c>
      <c r="AB34" s="17">
        <v>3.3001436240517998</v>
      </c>
      <c r="AC34" s="17">
        <v>3.4620808311554012</v>
      </c>
      <c r="AD34" s="17">
        <v>2.1166787978479995</v>
      </c>
      <c r="AE34" s="17">
        <v>0.93654252040899966</v>
      </c>
      <c r="AF34" s="17">
        <v>1.5733784066574992</v>
      </c>
      <c r="AG34" s="17">
        <v>24.870021812762179</v>
      </c>
      <c r="AH34" s="19">
        <v>441.51379488855719</v>
      </c>
    </row>
    <row r="35" spans="1:34" ht="12.75" customHeight="1">
      <c r="A35" s="227"/>
      <c r="B35" s="237"/>
      <c r="C35" s="232"/>
      <c r="D35" s="20" t="s">
        <v>4</v>
      </c>
      <c r="E35" s="41">
        <v>15144.412992031961</v>
      </c>
      <c r="F35" s="41">
        <v>6724.2160730534524</v>
      </c>
      <c r="G35" s="41">
        <v>17458.596486935334</v>
      </c>
      <c r="H35" s="41">
        <v>40251.314088130683</v>
      </c>
      <c r="I35" s="41">
        <v>40453.817037168388</v>
      </c>
      <c r="J35" s="41">
        <v>4031.6065901437569</v>
      </c>
      <c r="K35" s="41">
        <v>4186.5471368305598</v>
      </c>
      <c r="L35" s="41">
        <v>4435.5222866768581</v>
      </c>
      <c r="M35" s="41">
        <v>4873.3578989350117</v>
      </c>
      <c r="N35" s="41">
        <v>4469.7751817453827</v>
      </c>
      <c r="O35" s="41">
        <v>5205.0204357071198</v>
      </c>
      <c r="P35" s="41">
        <v>4843.0104567577591</v>
      </c>
      <c r="Q35" s="41">
        <v>3786.9762888947948</v>
      </c>
      <c r="R35" s="41">
        <v>4012.2509534869814</v>
      </c>
      <c r="S35" s="41">
        <v>3810.7268612644489</v>
      </c>
      <c r="T35" s="41">
        <v>3935.8405070058652</v>
      </c>
      <c r="U35" s="41">
        <v>3565.3313194105549</v>
      </c>
      <c r="V35" s="41">
        <v>3590.5151286662858</v>
      </c>
      <c r="W35" s="41">
        <v>3578.1995651971756</v>
      </c>
      <c r="X35" s="41">
        <v>3493.3059692595361</v>
      </c>
      <c r="Y35" s="41">
        <v>3882.2704918183226</v>
      </c>
      <c r="Z35" s="41">
        <v>3622.3304392202563</v>
      </c>
      <c r="AA35" s="41">
        <v>3567.4049054915022</v>
      </c>
      <c r="AB35" s="41">
        <v>2904.46194476141</v>
      </c>
      <c r="AC35" s="41">
        <v>2731.161631485546</v>
      </c>
      <c r="AD35" s="41">
        <v>2721.8571475763943</v>
      </c>
      <c r="AE35" s="41">
        <v>2572.4048961977505</v>
      </c>
      <c r="AF35" s="41">
        <v>1819.7473310149016</v>
      </c>
      <c r="AG35" s="41">
        <v>5357.6696284583386</v>
      </c>
      <c r="AH35" s="43">
        <v>211029.65167332647</v>
      </c>
    </row>
    <row r="36" spans="1:34" ht="12.75" customHeight="1">
      <c r="A36" s="227"/>
      <c r="B36" s="237"/>
      <c r="C36" s="230" t="s">
        <v>69</v>
      </c>
      <c r="D36" s="24" t="s">
        <v>66</v>
      </c>
      <c r="E36" s="17">
        <v>301.68875611022997</v>
      </c>
      <c r="F36" s="17">
        <v>249.68001270683652</v>
      </c>
      <c r="G36" s="17">
        <v>988.84536262943357</v>
      </c>
      <c r="H36" s="17">
        <v>2828.0884329255755</v>
      </c>
      <c r="I36" s="17">
        <v>3205.0094867728994</v>
      </c>
      <c r="J36" s="17">
        <v>333.88369924645281</v>
      </c>
      <c r="K36" s="17">
        <v>339.87866268311677</v>
      </c>
      <c r="L36" s="17">
        <v>353.8354884431389</v>
      </c>
      <c r="M36" s="17">
        <v>403.72067423484697</v>
      </c>
      <c r="N36" s="17">
        <v>389.4190623430261</v>
      </c>
      <c r="O36" s="17">
        <v>475.47283308170557</v>
      </c>
      <c r="P36" s="17">
        <v>448.10702345587691</v>
      </c>
      <c r="Q36" s="17">
        <v>342.5659528509708</v>
      </c>
      <c r="R36" s="17">
        <v>355.53154849286909</v>
      </c>
      <c r="S36" s="17">
        <v>336.96339597030845</v>
      </c>
      <c r="T36" s="17">
        <v>373.08370069524653</v>
      </c>
      <c r="U36" s="17">
        <v>323.2558115586711</v>
      </c>
      <c r="V36" s="17">
        <v>309.15946990197949</v>
      </c>
      <c r="W36" s="17">
        <v>310.99437758491814</v>
      </c>
      <c r="X36" s="17">
        <v>308.61813284602272</v>
      </c>
      <c r="Y36" s="17">
        <v>380.14000539982135</v>
      </c>
      <c r="Z36" s="17">
        <v>342.96711205596921</v>
      </c>
      <c r="AA36" s="17">
        <v>305.77695755991954</v>
      </c>
      <c r="AB36" s="17">
        <v>296.50393669798927</v>
      </c>
      <c r="AC36" s="17">
        <v>254.49830193330021</v>
      </c>
      <c r="AD36" s="17">
        <v>364.64355018469274</v>
      </c>
      <c r="AE36" s="17">
        <v>249.43367520989403</v>
      </c>
      <c r="AF36" s="17">
        <v>148.8323115453407</v>
      </c>
      <c r="AG36" s="17">
        <v>373.39548470029598</v>
      </c>
      <c r="AH36" s="19">
        <v>15693.993219821341</v>
      </c>
    </row>
    <row r="37" spans="1:34" ht="12.75" customHeight="1">
      <c r="A37" s="227"/>
      <c r="B37" s="237"/>
      <c r="C37" s="231"/>
      <c r="D37" s="12" t="s">
        <v>67</v>
      </c>
      <c r="E37" s="13">
        <v>48.754215492283784</v>
      </c>
      <c r="F37" s="13">
        <v>113.44568596282338</v>
      </c>
      <c r="G37" s="13">
        <v>730.31939051228608</v>
      </c>
      <c r="H37" s="13">
        <v>4983.6052747440126</v>
      </c>
      <c r="I37" s="13">
        <v>7822.8814180236704</v>
      </c>
      <c r="J37" s="13">
        <v>1302.1864565929204</v>
      </c>
      <c r="K37" s="13">
        <v>1079.2735005918039</v>
      </c>
      <c r="L37" s="13">
        <v>948.8965294108848</v>
      </c>
      <c r="M37" s="13">
        <v>1069.7373156692174</v>
      </c>
      <c r="N37" s="13">
        <v>1252.6857391556041</v>
      </c>
      <c r="O37" s="13">
        <v>1300.3581066576189</v>
      </c>
      <c r="P37" s="13">
        <v>1355.4699405875538</v>
      </c>
      <c r="Q37" s="13">
        <v>1229.9671834201492</v>
      </c>
      <c r="R37" s="13">
        <v>1053.9980852239437</v>
      </c>
      <c r="S37" s="13">
        <v>1040.4381966557876</v>
      </c>
      <c r="T37" s="13">
        <v>1264.8038089977806</v>
      </c>
      <c r="U37" s="13">
        <v>1308.307868152473</v>
      </c>
      <c r="V37" s="13">
        <v>1304.7197281877754</v>
      </c>
      <c r="W37" s="13">
        <v>1163.8125936275787</v>
      </c>
      <c r="X37" s="13">
        <v>1212.7057459074251</v>
      </c>
      <c r="Y37" s="13">
        <v>1591.099015651866</v>
      </c>
      <c r="Z37" s="13">
        <v>1623.7870198487678</v>
      </c>
      <c r="AA37" s="13">
        <v>1428.4566475823772</v>
      </c>
      <c r="AB37" s="13">
        <v>1070.223806155615</v>
      </c>
      <c r="AC37" s="13">
        <v>785.96625841856689</v>
      </c>
      <c r="AD37" s="13">
        <v>714.79736418401581</v>
      </c>
      <c r="AE37" s="13">
        <v>696.87589494564827</v>
      </c>
      <c r="AF37" s="13">
        <v>500.38100852445552</v>
      </c>
      <c r="AG37" s="13">
        <v>1729.1137442767249</v>
      </c>
      <c r="AH37" s="15">
        <v>41727.067543161626</v>
      </c>
    </row>
    <row r="38" spans="1:34" ht="12.75" customHeight="1">
      <c r="A38" s="227"/>
      <c r="B38" s="237"/>
      <c r="C38" s="231"/>
      <c r="D38" s="16" t="s">
        <v>68</v>
      </c>
      <c r="E38" s="17">
        <v>12.724816508609001</v>
      </c>
      <c r="F38" s="17">
        <v>11.485715954166805</v>
      </c>
      <c r="G38" s="17">
        <v>41.883503777796214</v>
      </c>
      <c r="H38" s="17">
        <v>117.67659179100103</v>
      </c>
      <c r="I38" s="17">
        <v>128.62363886860737</v>
      </c>
      <c r="J38" s="17">
        <v>11.327504802414099</v>
      </c>
      <c r="K38" s="17">
        <v>10.307355582550629</v>
      </c>
      <c r="L38" s="17">
        <v>9.7955816602791312</v>
      </c>
      <c r="M38" s="17">
        <v>10.974248274977004</v>
      </c>
      <c r="N38" s="17">
        <v>12.059562882088022</v>
      </c>
      <c r="O38" s="17">
        <v>10.395346098975882</v>
      </c>
      <c r="P38" s="17">
        <v>10.425212047092172</v>
      </c>
      <c r="Q38" s="17">
        <v>8.8818441721138157</v>
      </c>
      <c r="R38" s="17">
        <v>8.2885583420148148</v>
      </c>
      <c r="S38" s="17">
        <v>7.9752010092276713</v>
      </c>
      <c r="T38" s="17">
        <v>6.5725616743149642</v>
      </c>
      <c r="U38" s="17">
        <v>6.3922559656930495</v>
      </c>
      <c r="V38" s="17">
        <v>6.2441124770763299</v>
      </c>
      <c r="W38" s="17">
        <v>5.731503710101336</v>
      </c>
      <c r="X38" s="17">
        <v>5.833535587726641</v>
      </c>
      <c r="Y38" s="17">
        <v>7.7567180357462631</v>
      </c>
      <c r="Z38" s="17">
        <v>7.618595118292097</v>
      </c>
      <c r="AA38" s="17">
        <v>6.7199308817206767</v>
      </c>
      <c r="AB38" s="17">
        <v>5.8605741930231998</v>
      </c>
      <c r="AC38" s="17">
        <v>2.3561672167430991</v>
      </c>
      <c r="AD38" s="17">
        <v>2.5852234080330021</v>
      </c>
      <c r="AE38" s="17">
        <v>2.6208592071395995</v>
      </c>
      <c r="AF38" s="17">
        <v>0.71100368435200023</v>
      </c>
      <c r="AG38" s="17">
        <v>27.463613978316285</v>
      </c>
      <c r="AH38" s="19">
        <v>507.29133691019229</v>
      </c>
    </row>
    <row r="39" spans="1:34" ht="12.75" customHeight="1">
      <c r="A39" s="227"/>
      <c r="B39" s="237"/>
      <c r="C39" s="232"/>
      <c r="D39" s="31" t="s">
        <v>4</v>
      </c>
      <c r="E39" s="41">
        <v>363.16778811112249</v>
      </c>
      <c r="F39" s="41">
        <v>374.61141462382648</v>
      </c>
      <c r="G39" s="41">
        <v>1761.0482569195144</v>
      </c>
      <c r="H39" s="41">
        <v>7929.3702994605937</v>
      </c>
      <c r="I39" s="41">
        <v>11156.514543665169</v>
      </c>
      <c r="J39" s="41">
        <v>1647.3976606417878</v>
      </c>
      <c r="K39" s="41">
        <v>1429.4595188574715</v>
      </c>
      <c r="L39" s="41">
        <v>1312.5275995143033</v>
      </c>
      <c r="M39" s="41">
        <v>1484.4322381790405</v>
      </c>
      <c r="N39" s="41">
        <v>1654.1643643807165</v>
      </c>
      <c r="O39" s="41">
        <v>1786.2262858383008</v>
      </c>
      <c r="P39" s="41">
        <v>1814.0021760905229</v>
      </c>
      <c r="Q39" s="41">
        <v>1581.4149804432327</v>
      </c>
      <c r="R39" s="41">
        <v>1417.8181920588277</v>
      </c>
      <c r="S39" s="41">
        <v>1385.3767936353233</v>
      </c>
      <c r="T39" s="41">
        <v>1644.4600713673403</v>
      </c>
      <c r="U39" s="41">
        <v>1637.9559356768373</v>
      </c>
      <c r="V39" s="41">
        <v>1620.1233105668321</v>
      </c>
      <c r="W39" s="41">
        <v>1480.5384749225991</v>
      </c>
      <c r="X39" s="41">
        <v>1527.157414341174</v>
      </c>
      <c r="Y39" s="41">
        <v>1978.9957390874326</v>
      </c>
      <c r="Z39" s="41">
        <v>1974.3727270230311</v>
      </c>
      <c r="AA39" s="41">
        <v>1740.9535360240179</v>
      </c>
      <c r="AB39" s="41">
        <v>1372.5883170466277</v>
      </c>
      <c r="AC39" s="41">
        <v>1042.8207275686093</v>
      </c>
      <c r="AD39" s="41">
        <v>1082.0261377767415</v>
      </c>
      <c r="AE39" s="41">
        <v>948.93042936268171</v>
      </c>
      <c r="AF39" s="41">
        <v>649.92432375414865</v>
      </c>
      <c r="AG39" s="41">
        <v>2129.9728429553379</v>
      </c>
      <c r="AH39" s="43">
        <v>57928.352099893193</v>
      </c>
    </row>
    <row r="40" spans="1:34" ht="12.75" customHeight="1" thickBot="1">
      <c r="A40" s="238"/>
      <c r="B40" s="239"/>
      <c r="C40" s="241" t="s">
        <v>64</v>
      </c>
      <c r="D40" s="242"/>
      <c r="E40" s="50">
        <v>15507.580780143089</v>
      </c>
      <c r="F40" s="50">
        <v>7098.8274876772757</v>
      </c>
      <c r="G40" s="50">
        <v>19219.644743854864</v>
      </c>
      <c r="H40" s="50">
        <v>48180.684387591231</v>
      </c>
      <c r="I40" s="50">
        <v>51610.331580833605</v>
      </c>
      <c r="J40" s="50">
        <v>5679.0042507855542</v>
      </c>
      <c r="K40" s="50">
        <v>5616.0066556880356</v>
      </c>
      <c r="L40" s="50">
        <v>5748.0498861911601</v>
      </c>
      <c r="M40" s="50">
        <v>6357.7901371140588</v>
      </c>
      <c r="N40" s="50">
        <v>6123.9395461260992</v>
      </c>
      <c r="O40" s="50">
        <v>6991.2467215454262</v>
      </c>
      <c r="P40" s="50">
        <v>6657.0126328482838</v>
      </c>
      <c r="Q40" s="50">
        <v>5368.3912693380262</v>
      </c>
      <c r="R40" s="50">
        <v>5430.0691455458054</v>
      </c>
      <c r="S40" s="50">
        <v>5196.1036548997718</v>
      </c>
      <c r="T40" s="50">
        <v>5580.3005783732124</v>
      </c>
      <c r="U40" s="50">
        <v>5203.2872550873935</v>
      </c>
      <c r="V40" s="50">
        <v>5210.6384392331165</v>
      </c>
      <c r="W40" s="50">
        <v>5058.7380401197734</v>
      </c>
      <c r="X40" s="50">
        <v>5020.4633836007088</v>
      </c>
      <c r="Y40" s="50">
        <v>5861.2662309057569</v>
      </c>
      <c r="Z40" s="50">
        <v>5596.7031662432873</v>
      </c>
      <c r="AA40" s="50">
        <v>5308.3584415155192</v>
      </c>
      <c r="AB40" s="50">
        <v>4277.0502618080391</v>
      </c>
      <c r="AC40" s="50">
        <v>3773.9823590541591</v>
      </c>
      <c r="AD40" s="50">
        <v>3803.8832853531394</v>
      </c>
      <c r="AE40" s="50">
        <v>3521.3353255604316</v>
      </c>
      <c r="AF40" s="50">
        <v>2469.6716547690494</v>
      </c>
      <c r="AG40" s="50">
        <v>7487.6424714136674</v>
      </c>
      <c r="AH40" s="51">
        <v>268958.00377321942</v>
      </c>
    </row>
    <row r="41" spans="1:34" ht="12.75" customHeight="1"/>
    <row r="42" spans="1:34" ht="12.75" customHeight="1">
      <c r="A42" s="48" t="s">
        <v>122</v>
      </c>
      <c r="B42" s="48"/>
      <c r="E42" s="48"/>
      <c r="Q42" s="49"/>
    </row>
    <row r="43" spans="1:34" ht="12.75" customHeight="1">
      <c r="A43" s="226" t="s">
        <v>123</v>
      </c>
      <c r="B43" s="226"/>
      <c r="C43" s="48" t="s">
        <v>124</v>
      </c>
      <c r="E43" s="48"/>
      <c r="Q43" s="49"/>
    </row>
    <row r="44" spans="1:34" ht="12.75" customHeight="1">
      <c r="A44" s="226" t="s">
        <v>125</v>
      </c>
      <c r="B44" s="226"/>
      <c r="C44" s="48" t="s">
        <v>23</v>
      </c>
      <c r="E44" s="48"/>
      <c r="Q44" s="49"/>
    </row>
    <row r="45" spans="1:34" ht="12.75" customHeight="1">
      <c r="A45" s="226" t="s">
        <v>126</v>
      </c>
      <c r="B45" s="226"/>
      <c r="C45" s="48" t="s">
        <v>25</v>
      </c>
      <c r="E45" s="48"/>
      <c r="Q45" s="49"/>
    </row>
    <row r="46" spans="1:34" ht="12.75" customHeight="1">
      <c r="A46" s="226" t="s">
        <v>127</v>
      </c>
      <c r="B46" s="226"/>
      <c r="C46" s="48" t="s">
        <v>128</v>
      </c>
      <c r="E46" s="48"/>
      <c r="Q46" s="49"/>
    </row>
    <row r="47" spans="1:34">
      <c r="A47" s="226"/>
      <c r="B47" s="226"/>
    </row>
    <row r="48" spans="1:34">
      <c r="A48" s="226"/>
      <c r="B48" s="226"/>
    </row>
    <row r="49" spans="1:2">
      <c r="A49" s="226"/>
      <c r="B49" s="226"/>
    </row>
    <row r="50" spans="1:2">
      <c r="A50" s="226"/>
      <c r="B50" s="226"/>
    </row>
    <row r="51" spans="1:2">
      <c r="A51" s="226"/>
      <c r="B51" s="226"/>
    </row>
  </sheetData>
  <mergeCells count="23">
    <mergeCell ref="A4:B4"/>
    <mergeCell ref="A5:B13"/>
    <mergeCell ref="C5:C8"/>
    <mergeCell ref="C9:C12"/>
    <mergeCell ref="A14:B22"/>
    <mergeCell ref="C14:C17"/>
    <mergeCell ref="C18:C21"/>
    <mergeCell ref="A23:B31"/>
    <mergeCell ref="C23:C26"/>
    <mergeCell ref="C27:C30"/>
    <mergeCell ref="A32:B40"/>
    <mergeCell ref="C32:C35"/>
    <mergeCell ref="C36:C39"/>
    <mergeCell ref="C40:D40"/>
    <mergeCell ref="A49:B49"/>
    <mergeCell ref="A50:B50"/>
    <mergeCell ref="A51:B51"/>
    <mergeCell ref="A43:B43"/>
    <mergeCell ref="A44:B44"/>
    <mergeCell ref="A45:B45"/>
    <mergeCell ref="A46:B46"/>
    <mergeCell ref="A47:B47"/>
    <mergeCell ref="A48:B48"/>
  </mergeCells>
  <phoneticPr fontId="2"/>
  <printOptions horizontalCentered="1"/>
  <pageMargins left="0.19685039370078741" right="0.19685039370078741" top="0.39370078740157483" bottom="0.39370078740157483" header="0.9055118110236221" footer="0.51181102362204722"/>
  <pageSetup paperSize="9" scale="43" orientation="landscape" copies="2" r:id="rId1"/>
  <headerFooter alignWithMargins="0">
    <oddHeader xml:space="preserve">&amp;R
</oddHeader>
    <oddFooter>&amp;C&amp;12&amp;P/&amp;N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9</vt:i4>
      </vt:variant>
    </vt:vector>
  </HeadingPairs>
  <TitlesOfParts>
    <vt:vector size="22" baseType="lpstr">
      <vt:lpstr>平成20年10月1日現在（都道府県別）</vt:lpstr>
      <vt:lpstr>平成20年10月1日現在（都市部別）</vt:lpstr>
      <vt:lpstr>平成21年1月1日現在（全国）</vt:lpstr>
      <vt:lpstr>平成22年1月1日現在（全国）</vt:lpstr>
      <vt:lpstr>平成23年1月1日現在（全国）</vt:lpstr>
      <vt:lpstr>平成24年1月1日現在（全国）</vt:lpstr>
      <vt:lpstr>平成25年1月1日現在（全国）</vt:lpstr>
      <vt:lpstr>平成25年10月1日現在（都道府県別）</vt:lpstr>
      <vt:lpstr>平成25年10月1日現在（都市部別）</vt:lpstr>
      <vt:lpstr>平成26年1月1日現在（全国）</vt:lpstr>
      <vt:lpstr>平成27年1月1日現在（全国）</vt:lpstr>
      <vt:lpstr>平成28年1月1日現在（全国）</vt:lpstr>
      <vt:lpstr>平成29年1月1日現在（全国）</vt:lpstr>
      <vt:lpstr>'平成20年10月1日現在（都道府県別）'!Print_Area</vt:lpstr>
      <vt:lpstr>'平成25年10月1日現在（都市部別）'!Print_Area</vt:lpstr>
      <vt:lpstr>'平成25年10月1日現在（都道府県別）'!Print_Area</vt:lpstr>
      <vt:lpstr>'平成26年1月1日現在（全国）'!Print_Area</vt:lpstr>
      <vt:lpstr>'平成27年1月1日現在（全国）'!Print_Area</vt:lpstr>
      <vt:lpstr>'平成28年1月1日現在（全国）'!Print_Area</vt:lpstr>
      <vt:lpstr>'平成20年10月1日現在（都市部別）'!Print_Titles</vt:lpstr>
      <vt:lpstr>'平成20年10月1日現在（都道府県別）'!Print_Titles</vt:lpstr>
      <vt:lpstr>'平成25年10月1日現在（都道府県別）'!Print_Titles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なし</dc:creator>
  <cp:lastModifiedBy>なし</cp:lastModifiedBy>
  <cp:lastPrinted>2017-08-17T02:07:20Z</cp:lastPrinted>
  <dcterms:created xsi:type="dcterms:W3CDTF">2017-03-29T01:16:21Z</dcterms:created>
  <dcterms:modified xsi:type="dcterms:W3CDTF">2017-08-17T02:07:52Z</dcterms:modified>
</cp:coreProperties>
</file>